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2"/>
  <workbookPr filterPrivacy="1" codeName="ThisWorkbook" defaultThemeVersion="124226"/>
  <xr:revisionPtr revIDLastSave="0" documentId="13_ncr:1_{050B955C-8E6D-4638-8F3C-B21C166C5D34}" xr6:coauthVersionLast="36" xr6:coauthVersionMax="47" xr10:uidLastSave="{00000000-0000-0000-0000-000000000000}"/>
  <bookViews>
    <workbookView xWindow="0" yWindow="0" windowWidth="28800" windowHeight="12135" tabRatio="791" xr2:uid="{00000000-000D-0000-FFFF-FFFF00000000}"/>
  </bookViews>
  <sheets>
    <sheet name="年齢階級別_歯科健診項目別該当人数･割合" sheetId="178" r:id="rId1"/>
    <sheet name="年齢別_歯科健診項目別該当人数･割合" sheetId="179" r:id="rId2"/>
    <sheet name="地区別_歯科健診項目別該当人数･割合" sheetId="180" r:id="rId3"/>
    <sheet name="市区町村別_歯科健診項目別該当人数･割合" sheetId="181" r:id="rId4"/>
    <sheet name="年齢階級別_歯科健診3項目以上該当人数･割合" sheetId="182" r:id="rId5"/>
    <sheet name="年齢別_歯科健診3項目以上該当人数･割合" sheetId="183" r:id="rId6"/>
    <sheet name="地区別_歯科健診3項目以上該当人数･割合" sheetId="184" r:id="rId7"/>
    <sheet name="地区別_歯科健診3項目以上該当割合グラフ" sheetId="241" r:id="rId8"/>
    <sheet name="市区町村別_歯科健診3項目以上該当人数･割合" sheetId="185" r:id="rId9"/>
    <sheet name="市区町村別_歯科健診3項目以上該当割合グラフ" sheetId="242" r:id="rId10"/>
    <sheet name="年齢階級別_歯科健診3項目以上該当者_高齢者の疾病" sheetId="207" r:id="rId11"/>
    <sheet name="年齢別_歯科健診3項目以上該当者_高齢者の疾病" sheetId="208" r:id="rId12"/>
    <sheet name="地区別_歯科健診3項目以上該当者_高齢者の疾病" sheetId="209" r:id="rId13"/>
    <sheet name="地区別_歯科健診3項目以上該当者_医療費割合グラフ" sheetId="235" r:id="rId14"/>
    <sheet name="地区別_歯科健診3項目以上該当者_患者割合グラフ" sheetId="236" r:id="rId15"/>
    <sheet name="地区別_歯科健診3項目以上該当者_一人当たり医療費グラフ" sheetId="237" r:id="rId16"/>
    <sheet name="市区町村別_歯科健診3項目以上該当者_高齢者の疾病" sheetId="210" r:id="rId17"/>
    <sheet name="市区町村別_歯科健診3項目以上該当者_医療費割合グラフ" sheetId="238" r:id="rId18"/>
    <sheet name="市区町村別_歯科健診3項目以上該当者_患者割合グラフ" sheetId="239" r:id="rId19"/>
    <sheet name="市区町村別_歯科健診3項目以上該当者_一人当たり医療費グラフ" sheetId="240" r:id="rId20"/>
    <sheet name="年齢階級別_歯科健診3項目以上該当者_要介護度別人数･割合" sheetId="211" r:id="rId21"/>
    <sheet name="年齢別_歯科健診3項目以上該当者_要介護度別人数･割合" sheetId="212" r:id="rId22"/>
    <sheet name="地区別_歯科健診3項目以上該当者_要介護度別人数･割合" sheetId="213" r:id="rId23"/>
    <sheet name="市区町村別_歯科健診3項目以上該当者_要介護度別人数･割合" sheetId="214" r:id="rId24"/>
    <sheet name="オーラルフレイル区分の定義" sheetId="259" r:id="rId25"/>
    <sheet name="年齢階級別_オーラルフレイル区分別該当人数･割合" sheetId="215" r:id="rId26"/>
    <sheet name="年齢別_オーラルフレイル区分別該当人数･割合" sheetId="216" r:id="rId27"/>
    <sheet name="地区別_オーラルフレイル区分別該当人数･割合" sheetId="217" r:id="rId28"/>
    <sheet name="市区町村別_オーラルフレイル区分別該当人数･割合" sheetId="218" r:id="rId29"/>
    <sheet name="年齢階級別_オーラルフレイル区分別_高齢者の疾病" sheetId="219" r:id="rId30"/>
    <sheet name="オーラルフレイル区分別_医療費割合グラフ" sheetId="246" r:id="rId31"/>
    <sheet name="オーラルフレイル区分別_患者割合グラフ" sheetId="247" r:id="rId32"/>
    <sheet name="オーラルフレイル区分別_一人当たり医療費グラフ" sheetId="248" r:id="rId33"/>
    <sheet name="年齢別_オーラルフレイル区分別_高齢者の疾病" sheetId="220" r:id="rId34"/>
    <sheet name="地区別_オーラルフレイル区分別_高齢者の疾病" sheetId="221" r:id="rId35"/>
    <sheet name="市区町村別_オーラルフレイル区分別_高齢者の疾病" sheetId="222" r:id="rId36"/>
    <sheet name="年齢階級別_オーラルフレイル区分別_要介護度別人数･割合" sheetId="254" r:id="rId37"/>
    <sheet name="年齢別_オーラルフレイル区分別_要介護度別人数･割合" sheetId="258" r:id="rId38"/>
    <sheet name="地区別_オーラルフレイル区分別_要介護度別人数･割合" sheetId="256" r:id="rId39"/>
    <sheet name="市区町村別_オーラルフレイル区分別_要介護度別人数･割合" sheetId="257" r:id="rId40"/>
  </sheets>
  <definedNames>
    <definedName name="_xlnm._FilterDatabase" localSheetId="16" hidden="1">市区町村別_歯科健診3項目以上該当者_高齢者の疾病!$M$3:$P$77</definedName>
    <definedName name="_xlnm._FilterDatabase" localSheetId="3" hidden="1">市区町村別_歯科健診項目別該当人数･割合!#REF!</definedName>
    <definedName name="_Order1" hidden="1">255</definedName>
    <definedName name="_xlnm.Print_Area" localSheetId="24">オーラルフレイル区分の定義!$A$1:$L$26</definedName>
    <definedName name="_xlnm.Print_Area" localSheetId="30">オーラルフレイル区分別_医療費割合グラフ!$A$1:$J$76</definedName>
    <definedName name="_xlnm.Print_Area" localSheetId="32">オーラルフレイル区分別_一人当たり医療費グラフ!$A$1:$J$76</definedName>
    <definedName name="_xlnm.Print_Area" localSheetId="31">オーラルフレイル区分別_患者割合グラフ!$A$1:$J$76</definedName>
    <definedName name="_xlnm.Print_Area" localSheetId="35">市区町村別_オーラルフレイル区分別_高齢者の疾病!$A$1:$AY$1280</definedName>
    <definedName name="_xlnm.Print_Area" localSheetId="39">市区町村別_オーラルフレイル区分別_要介護度別人数･割合!$A$1:$P$904</definedName>
    <definedName name="_xlnm.Print_Area" localSheetId="28">市区町村別_オーラルフレイル区分別該当人数･割合!$A$1:$P$79</definedName>
    <definedName name="_xlnm.Print_Area" localSheetId="9">市区町村別_歯科健診3項目以上該当割合グラフ!$A$1:$J$77</definedName>
    <definedName name="_xlnm.Print_Area" localSheetId="17">市区町村別_歯科健診3項目以上該当者_医療費割合グラフ!$A$1:$J$76</definedName>
    <definedName name="_xlnm.Print_Area" localSheetId="19">市区町村別_歯科健診3項目以上該当者_一人当たり医療費グラフ!$A$1:$J$77</definedName>
    <definedName name="_xlnm.Print_Area" localSheetId="18">市区町村別_歯科健診3項目以上該当者_患者割合グラフ!$A$1:$J$76</definedName>
    <definedName name="_xlnm.Print_Area" localSheetId="16">市区町村別_歯科健診3項目以上該当者_高齢者の疾病!$A$1:$K$1278</definedName>
    <definedName name="_xlnm.Print_Area" localSheetId="23">市区町村別_歯科健診3項目以上該当者_要介護度別人数･割合!$A$1:$AA$79</definedName>
    <definedName name="_xlnm.Print_Area" localSheetId="8">市区町村別_歯科健診3項目以上該当人数･割合!$A$1:$F$79</definedName>
    <definedName name="_xlnm.Print_Area" localSheetId="3">市区町村別_歯科健診項目別該当人数･割合!$A$1:$X$79</definedName>
    <definedName name="_xlnm.Print_Area" localSheetId="34">地区別_オーラルフレイル区分別_高齢者の疾病!$A$1:$AY$158</definedName>
    <definedName name="_xlnm.Print_Area" localSheetId="38">地区別_オーラルフレイル区分別_要介護度別人数･割合!$A$1:$P$112</definedName>
    <definedName name="_xlnm.Print_Area" localSheetId="27">地区別_オーラルフレイル区分別該当人数･割合!$A$1:$P$13</definedName>
    <definedName name="_xlnm.Print_Area" localSheetId="7">地区別_歯科健診3項目以上該当割合グラフ!$A$1:$J$77</definedName>
    <definedName name="_xlnm.Print_Area" localSheetId="13">地区別_歯科健診3項目以上該当者_医療費割合グラフ!$A$1:$J$77</definedName>
    <definedName name="_xlnm.Print_Area" localSheetId="15">地区別_歯科健診3項目以上該当者_一人当たり医療費グラフ!$A$1:$J$77</definedName>
    <definedName name="_xlnm.Print_Area" localSheetId="14">地区別_歯科健診3項目以上該当者_患者割合グラフ!$A$1:$J$77</definedName>
    <definedName name="_xlnm.Print_Area" localSheetId="12">地区別_歯科健診3項目以上該当者_高齢者の疾病!$A$1:$K$156</definedName>
    <definedName name="_xlnm.Print_Area" localSheetId="22">地区別_歯科健診3項目以上該当者_要介護度別人数･割合!$A$1:$AA$13</definedName>
    <definedName name="_xlnm.Print_Area" localSheetId="6">地区別_歯科健診3項目以上該当人数･割合!$A$1:$F$13</definedName>
    <definedName name="_xlnm.Print_Area" localSheetId="2">地区別_歯科健診項目別該当人数･割合!$A$1:$X$13</definedName>
    <definedName name="_xlnm.Print_Area" localSheetId="29">年齢階級別_オーラルフレイル区分別_高齢者の疾病!$A$1:$BN$56,年齢階級別_オーラルフレイル区分別_高齢者の疾病!$A$57:$Z$114,年齢階級別_オーラルフレイル区分別_高齢者の疾病!$AA$57:$BN$107</definedName>
    <definedName name="_xlnm.Print_Area" localSheetId="36">年齢階級別_オーラルフレイル区分別_要介護度別人数･割合!$A$1:$S$82</definedName>
    <definedName name="_xlnm.Print_Area" localSheetId="25">年齢階級別_オーラルフレイル区分別該当人数･割合!$A$1:$K$68</definedName>
    <definedName name="_xlnm.Print_Area" localSheetId="10">年齢階級別_歯科健診3項目以上該当者_高齢者の疾病!$A$1:$AA$85,年齢階級別_歯科健診3項目以上該当者_高齢者の疾病!$AB$1:$BO$22</definedName>
    <definedName name="_xlnm.Print_Area" localSheetId="20">年齢階級別_歯科健診3項目以上該当者_要介護度別人数･割合!$A$1:$Z$49</definedName>
    <definedName name="_xlnm.Print_Area" localSheetId="4">年齢階級別_歯科健診3項目以上該当人数･割合!$A$1:$K$60</definedName>
    <definedName name="_xlnm.Print_Area" localSheetId="0">年齢階級別_歯科健診項目別該当人数･割合!$A$1:$N$71</definedName>
    <definedName name="_xlnm.Print_Area" localSheetId="33">年齢別_オーラルフレイル区分別_高齢者の疾病!$A$1:$CT$107</definedName>
    <definedName name="_xlnm.Print_Area" localSheetId="37">年齢別_オーラルフレイル区分別_要介護度別人数･割合!$A$1:$AA$77</definedName>
    <definedName name="_xlnm.Print_Area" localSheetId="26">年齢別_オーラルフレイル区分別該当人数･割合!$A$1:$K$31</definedName>
    <definedName name="_xlnm.Print_Area" localSheetId="11">年齢別_歯科健診3項目以上該当者_高齢者の疾病!$A$1:$CU$22</definedName>
    <definedName name="_xlnm.Print_Area" localSheetId="21">年齢別_歯科健診3項目以上該当者_要介護度別人数･割合!$A$1:$Z$16</definedName>
    <definedName name="_xlnm.Print_Area" localSheetId="5">年齢別_歯科健診3項目以上該当人数･割合!$A$1:$E$16</definedName>
    <definedName name="_xlnm.Print_Area" localSheetId="1">年齢別_歯科健診項目別該当人数･割合!$A$1:$N$31</definedName>
    <definedName name="_xlnm.Print_Titles" localSheetId="35">市区町村別_オーラルフレイル区分別_高齢者の疾病!$A:$C,市区町村別_オーラルフレイル区分別_高齢者の疾病!$1:$5</definedName>
    <definedName name="_xlnm.Print_Titles" localSheetId="39">市区町村別_オーラルフレイル区分別_要介護度別人数･割合!$A:$D,市区町村別_オーラルフレイル区分別_要介護度別人数･割合!$1:$4</definedName>
    <definedName name="_xlnm.Print_Titles" localSheetId="28">市区町村別_オーラルフレイル区分別該当人数･割合!$A:$C,市区町村別_オーラルフレイル区分別該当人数･割合!$1:$4</definedName>
    <definedName name="_xlnm.Print_Titles" localSheetId="16">市区町村別_歯科健診3項目以上該当者_高齢者の疾病!$A:$C,市区町村別_歯科健診3項目以上該当者_高齢者の疾病!$1:$3</definedName>
    <definedName name="_xlnm.Print_Titles" localSheetId="23">市区町村別_歯科健診3項目以上該当者_要介護度別人数･割合!$A:$C,市区町村別_歯科健診3項目以上該当者_要介護度別人数･割合!$1:$4</definedName>
    <definedName name="_xlnm.Print_Titles" localSheetId="8">市区町村別_歯科健診3項目以上該当人数･割合!$A:$C,市区町村別_歯科健診3項目以上該当人数･割合!$1:$4</definedName>
    <definedName name="_xlnm.Print_Titles" localSheetId="3">市区町村別_歯科健診項目別該当人数･割合!$A:$C,市区町村別_歯科健診項目別該当人数･割合!$1:$4</definedName>
    <definedName name="_xlnm.Print_Titles" localSheetId="34">地区別_オーラルフレイル区分別_高齢者の疾病!$A:$C,地区別_オーラルフレイル区分別_高齢者の疾病!$1:$5</definedName>
    <definedName name="_xlnm.Print_Titles" localSheetId="38">地区別_オーラルフレイル区分別_要介護度別人数･割合!$A:$D,地区別_オーラルフレイル区分別_要介護度別人数･割合!$1:$4</definedName>
    <definedName name="_xlnm.Print_Titles" localSheetId="12">地区別_歯科健診3項目以上該当者_高齢者の疾病!$A:$C,地区別_歯科健診3項目以上該当者_高齢者の疾病!$1:$3</definedName>
    <definedName name="_xlnm.Print_Titles" localSheetId="22">地区別_歯科健診3項目以上該当者_要介護度別人数･割合!$A:$C,地区別_歯科健診3項目以上該当者_要介護度別人数･割合!$1:$4</definedName>
    <definedName name="_xlnm.Print_Titles" localSheetId="6">地区別_歯科健診3項目以上該当人数･割合!$A:$C,地区別_歯科健診3項目以上該当人数･割合!$1:$4</definedName>
    <definedName name="_xlnm.Print_Titles" localSheetId="2">地区別_歯科健診項目別該当人数･割合!$A:$C,地区別_歯科健診項目別該当人数･割合!$1:$4</definedName>
    <definedName name="_xlnm.Print_Titles" localSheetId="29">年齢階級別_オーラルフレイル区分別_高齢者の疾病!$A:$B,年齢階級別_オーラルフレイル区分別_高齢者の疾病!$1:$5</definedName>
    <definedName name="_xlnm.Print_Titles" localSheetId="36">年齢階級別_オーラルフレイル区分別_要介護度別人数･割合!$A:$C,年齢階級別_オーラルフレイル区分別_要介護度別人数･割合!$1:$4</definedName>
    <definedName name="_xlnm.Print_Titles" localSheetId="10">年齢階級別_歯科健診3項目以上該当者_高齢者の疾病!$A:$C,年齢階級別_歯科健診3項目以上該当者_高齢者の疾病!$1:$5</definedName>
    <definedName name="_xlnm.Print_Titles" localSheetId="33">年齢別_オーラルフレイル区分別_高齢者の疾病!$A:$B,年齢別_オーラルフレイル区分別_高齢者の疾病!$1:$5</definedName>
    <definedName name="_xlnm.Print_Titles" localSheetId="37">年齢別_オーラルフレイル区分別_要介護度別人数･割合!$A:$C,年齢別_オーラルフレイル区分別_要介護度別人数･割合!$1:$5</definedName>
    <definedName name="_xlnm.Print_Titles" localSheetId="11">年齢別_歯科健診3項目以上該当者_高齢者の疾病!$A:$C,年齢別_歯科健診3項目以上該当者_高齢者の疾病!$1:$5</definedName>
  </definedNames>
  <calcPr calcId="191029"/>
</workbook>
</file>

<file path=xl/calcChain.xml><?xml version="1.0" encoding="utf-8"?>
<calcChain xmlns="http://schemas.openxmlformats.org/spreadsheetml/2006/main">
  <c r="T48" i="210" l="1"/>
  <c r="T47" i="210"/>
  <c r="T31" i="210"/>
  <c r="AU1246" i="222" l="1"/>
  <c r="AU1229" i="222"/>
  <c r="AU1212" i="222"/>
  <c r="AU1195" i="222"/>
  <c r="AU1178" i="222"/>
  <c r="AU1161" i="222"/>
  <c r="AU1144" i="222"/>
  <c r="AU1127" i="222"/>
  <c r="AU1110" i="222"/>
  <c r="AU1093" i="222"/>
  <c r="AU1076" i="222"/>
  <c r="AU1059" i="222"/>
  <c r="AU1042" i="222"/>
  <c r="AU1025" i="222"/>
  <c r="AU1008" i="222"/>
  <c r="AU991" i="222"/>
  <c r="AU974" i="222"/>
  <c r="AU957" i="222"/>
  <c r="AU940" i="222"/>
  <c r="AU923" i="222"/>
  <c r="AU906" i="222"/>
  <c r="AU889" i="222"/>
  <c r="AU872" i="222"/>
  <c r="AU855" i="222"/>
  <c r="AU838" i="222"/>
  <c r="AU821" i="222"/>
  <c r="AU804" i="222"/>
  <c r="AU787" i="222"/>
  <c r="AU770" i="222"/>
  <c r="AU753" i="222"/>
  <c r="AU736" i="222"/>
  <c r="AU719" i="222"/>
  <c r="AU702" i="222"/>
  <c r="AU685" i="222"/>
  <c r="AU668" i="222"/>
  <c r="AU651" i="222"/>
  <c r="AU634" i="222"/>
  <c r="AU617" i="222"/>
  <c r="AU600" i="222"/>
  <c r="AU583" i="222"/>
  <c r="AU566" i="222"/>
  <c r="AU549" i="222"/>
  <c r="AU532" i="222"/>
  <c r="AU515" i="222"/>
  <c r="AU498" i="222"/>
  <c r="AU481" i="222"/>
  <c r="AU464" i="222"/>
  <c r="AU447" i="222"/>
  <c r="AU430" i="222"/>
  <c r="AU413" i="222"/>
  <c r="AU396" i="222"/>
  <c r="AU379" i="222"/>
  <c r="AU362" i="222"/>
  <c r="AU345" i="222"/>
  <c r="AU328" i="222"/>
  <c r="AU311" i="222"/>
  <c r="AU294" i="222"/>
  <c r="AU277" i="222"/>
  <c r="AU260" i="222"/>
  <c r="AU243" i="222"/>
  <c r="AU226" i="222"/>
  <c r="AU209" i="222"/>
  <c r="AU192" i="222"/>
  <c r="AU175" i="222"/>
  <c r="AU158" i="222"/>
  <c r="AU141" i="222"/>
  <c r="AU124" i="222"/>
  <c r="AU107" i="222"/>
  <c r="AU90" i="222"/>
  <c r="AU73" i="222"/>
  <c r="AU56" i="222"/>
  <c r="AU39" i="222"/>
  <c r="AU22" i="222"/>
  <c r="AM1246" i="222"/>
  <c r="AM1229" i="222"/>
  <c r="AM1212" i="222"/>
  <c r="AM1195" i="222"/>
  <c r="AM1178" i="222"/>
  <c r="AM1161" i="222"/>
  <c r="AM1144" i="222"/>
  <c r="AM1127" i="222"/>
  <c r="AM1110" i="222"/>
  <c r="AM1093" i="222"/>
  <c r="AM1076" i="222"/>
  <c r="AM1059" i="222"/>
  <c r="AM1042" i="222"/>
  <c r="AM1025" i="222"/>
  <c r="AM1008" i="222"/>
  <c r="AM991" i="222"/>
  <c r="AM974" i="222"/>
  <c r="AM957" i="222"/>
  <c r="AM940" i="222"/>
  <c r="AM923" i="222"/>
  <c r="AM906" i="222"/>
  <c r="AM889" i="222"/>
  <c r="AM872" i="222"/>
  <c r="AM855" i="222"/>
  <c r="AM838" i="222"/>
  <c r="AM821" i="222"/>
  <c r="AM804" i="222"/>
  <c r="AM787" i="222"/>
  <c r="AM770" i="222"/>
  <c r="AM753" i="222"/>
  <c r="AM736" i="222"/>
  <c r="AM719" i="222"/>
  <c r="AM702" i="222"/>
  <c r="AM685" i="222"/>
  <c r="AM668" i="222"/>
  <c r="AM651" i="222"/>
  <c r="AM634" i="222"/>
  <c r="AM617" i="222"/>
  <c r="AM600" i="222"/>
  <c r="AM583" i="222"/>
  <c r="AM566" i="222"/>
  <c r="AM549" i="222"/>
  <c r="AM532" i="222"/>
  <c r="AM515" i="222"/>
  <c r="AM498" i="222"/>
  <c r="AM481" i="222"/>
  <c r="AM464" i="222"/>
  <c r="AM447" i="222"/>
  <c r="AM430" i="222"/>
  <c r="AM413" i="222"/>
  <c r="AM396" i="222"/>
  <c r="AM379" i="222"/>
  <c r="AM362" i="222"/>
  <c r="AM345" i="222"/>
  <c r="AM328" i="222"/>
  <c r="AM311" i="222"/>
  <c r="AM294" i="222"/>
  <c r="AM277" i="222"/>
  <c r="AM260" i="222"/>
  <c r="AM243" i="222"/>
  <c r="AM226" i="222"/>
  <c r="AM209" i="222"/>
  <c r="AM192" i="222"/>
  <c r="AM175" i="222"/>
  <c r="AM158" i="222"/>
  <c r="AM141" i="222"/>
  <c r="AM124" i="222"/>
  <c r="AM107" i="222"/>
  <c r="AM90" i="222"/>
  <c r="AM73" i="222"/>
  <c r="AM56" i="222"/>
  <c r="AM39" i="222"/>
  <c r="AM22" i="222"/>
  <c r="AE1246" i="222"/>
  <c r="AE1229" i="222"/>
  <c r="AE1212" i="222"/>
  <c r="AE1195" i="222"/>
  <c r="AE1178" i="222"/>
  <c r="AE1161" i="222"/>
  <c r="AE1144" i="222"/>
  <c r="AE1127" i="222"/>
  <c r="AE1110" i="222"/>
  <c r="AE1093" i="222"/>
  <c r="AE1076" i="222"/>
  <c r="AE1059" i="222"/>
  <c r="AE1042" i="222"/>
  <c r="AE1025" i="222"/>
  <c r="AE1008" i="222"/>
  <c r="AE991" i="222"/>
  <c r="AE974" i="222"/>
  <c r="AE957" i="222"/>
  <c r="AE940" i="222"/>
  <c r="AE923" i="222"/>
  <c r="AE906" i="222"/>
  <c r="AE889" i="222"/>
  <c r="AE872" i="222"/>
  <c r="AE855" i="222"/>
  <c r="AE838" i="222"/>
  <c r="AE821" i="222"/>
  <c r="AE804" i="222"/>
  <c r="AE787" i="222"/>
  <c r="AE770" i="222"/>
  <c r="AE753" i="222"/>
  <c r="AE736" i="222"/>
  <c r="AE719" i="222"/>
  <c r="AE702" i="222"/>
  <c r="AE685" i="222"/>
  <c r="AE668" i="222"/>
  <c r="AE651" i="222"/>
  <c r="AE634" i="222"/>
  <c r="AE617" i="222"/>
  <c r="AE600" i="222"/>
  <c r="AE583" i="222"/>
  <c r="AE566" i="222"/>
  <c r="AE549" i="222"/>
  <c r="AE532" i="222"/>
  <c r="AE515" i="222"/>
  <c r="AE498" i="222"/>
  <c r="AE481" i="222"/>
  <c r="AE464" i="222"/>
  <c r="AE447" i="222"/>
  <c r="AE430" i="222"/>
  <c r="AE413" i="222"/>
  <c r="AE396" i="222"/>
  <c r="AE379" i="222"/>
  <c r="AE362" i="222"/>
  <c r="AE345" i="222"/>
  <c r="AE328" i="222"/>
  <c r="AE311" i="222"/>
  <c r="AE294" i="222"/>
  <c r="AE277" i="222"/>
  <c r="AE260" i="222"/>
  <c r="AE243" i="222"/>
  <c r="AE226" i="222"/>
  <c r="AE209" i="222"/>
  <c r="AE192" i="222"/>
  <c r="AE175" i="222"/>
  <c r="AE158" i="222"/>
  <c r="AE141" i="222"/>
  <c r="AE124" i="222"/>
  <c r="AE107" i="222"/>
  <c r="AE90" i="222"/>
  <c r="AE73" i="222"/>
  <c r="AE56" i="222"/>
  <c r="AE39" i="222"/>
  <c r="AE22" i="222"/>
  <c r="W1246" i="222"/>
  <c r="W1229" i="222"/>
  <c r="W1212" i="222"/>
  <c r="W1195" i="222"/>
  <c r="W1178" i="222"/>
  <c r="W1161" i="222"/>
  <c r="W1144" i="222"/>
  <c r="W1127" i="222"/>
  <c r="W1110" i="222"/>
  <c r="W1093" i="222"/>
  <c r="W1076" i="222"/>
  <c r="W1059" i="222"/>
  <c r="W1042" i="222"/>
  <c r="W1025" i="222"/>
  <c r="W1008" i="222"/>
  <c r="W991" i="222"/>
  <c r="W974" i="222"/>
  <c r="W957" i="222"/>
  <c r="W940" i="222"/>
  <c r="W923" i="222"/>
  <c r="W906" i="222"/>
  <c r="W889" i="222"/>
  <c r="W872" i="222"/>
  <c r="W855" i="222"/>
  <c r="W838" i="222"/>
  <c r="W821" i="222"/>
  <c r="W804" i="222"/>
  <c r="W787" i="222"/>
  <c r="W770" i="222"/>
  <c r="W753" i="222"/>
  <c r="W736" i="222"/>
  <c r="W719" i="222"/>
  <c r="W702" i="222"/>
  <c r="W685" i="222"/>
  <c r="W668" i="222"/>
  <c r="W651" i="222"/>
  <c r="W634" i="222"/>
  <c r="W617" i="222"/>
  <c r="W600" i="222"/>
  <c r="W583" i="222"/>
  <c r="W566" i="222"/>
  <c r="W549" i="222"/>
  <c r="W532" i="222"/>
  <c r="W515" i="222"/>
  <c r="W498" i="222"/>
  <c r="W481" i="222"/>
  <c r="W464" i="222"/>
  <c r="W447" i="222"/>
  <c r="W430" i="222"/>
  <c r="W413" i="222"/>
  <c r="W396" i="222"/>
  <c r="W379" i="222"/>
  <c r="W362" i="222"/>
  <c r="W345" i="222"/>
  <c r="W328" i="222"/>
  <c r="W311" i="222"/>
  <c r="W294" i="222"/>
  <c r="W277" i="222"/>
  <c r="W260" i="222"/>
  <c r="W243" i="222"/>
  <c r="W226" i="222"/>
  <c r="W209" i="222"/>
  <c r="W192" i="222"/>
  <c r="W175" i="222"/>
  <c r="W158" i="222"/>
  <c r="W141" i="222"/>
  <c r="W124" i="222"/>
  <c r="W107" i="222"/>
  <c r="W90" i="222"/>
  <c r="W73" i="222"/>
  <c r="W56" i="222"/>
  <c r="W39" i="222"/>
  <c r="W22" i="222"/>
  <c r="O1246" i="222"/>
  <c r="O1229" i="222"/>
  <c r="O1212" i="222"/>
  <c r="O1195" i="222"/>
  <c r="O1178" i="222"/>
  <c r="O1161" i="222"/>
  <c r="O1144" i="222"/>
  <c r="O1127" i="222"/>
  <c r="O1110" i="222"/>
  <c r="O1093" i="222"/>
  <c r="O1076" i="222"/>
  <c r="O1059" i="222"/>
  <c r="O1042" i="222"/>
  <c r="O1025" i="222"/>
  <c r="O1008" i="222"/>
  <c r="O991" i="222"/>
  <c r="O974" i="222"/>
  <c r="O957" i="222"/>
  <c r="O940" i="222"/>
  <c r="O923" i="222"/>
  <c r="O906" i="222"/>
  <c r="O889" i="222"/>
  <c r="O872" i="222"/>
  <c r="O855" i="222"/>
  <c r="O838" i="222"/>
  <c r="O821" i="222"/>
  <c r="O804" i="222"/>
  <c r="O787" i="222"/>
  <c r="O770" i="222"/>
  <c r="O753" i="222"/>
  <c r="O736" i="222"/>
  <c r="O719" i="222"/>
  <c r="O702" i="222"/>
  <c r="O685" i="222"/>
  <c r="O668" i="222"/>
  <c r="O651" i="222"/>
  <c r="O634" i="222"/>
  <c r="O617" i="222"/>
  <c r="O600" i="222"/>
  <c r="O583" i="222"/>
  <c r="O566" i="222"/>
  <c r="O549" i="222"/>
  <c r="O532" i="222"/>
  <c r="O515" i="222"/>
  <c r="O498" i="222"/>
  <c r="O481" i="222"/>
  <c r="O464" i="222"/>
  <c r="O447" i="222"/>
  <c r="O430" i="222"/>
  <c r="O413" i="222"/>
  <c r="O396" i="222"/>
  <c r="O379" i="222"/>
  <c r="O362" i="222"/>
  <c r="O345" i="222"/>
  <c r="O328" i="222"/>
  <c r="O311" i="222"/>
  <c r="O294" i="222"/>
  <c r="O277" i="222"/>
  <c r="O260" i="222"/>
  <c r="O243" i="222"/>
  <c r="O226" i="222"/>
  <c r="O209" i="222"/>
  <c r="O192" i="222"/>
  <c r="O175" i="222"/>
  <c r="O158" i="222"/>
  <c r="O141" i="222"/>
  <c r="O124" i="222"/>
  <c r="O107" i="222"/>
  <c r="O90" i="222"/>
  <c r="O73" i="222"/>
  <c r="O56" i="222"/>
  <c r="O39" i="222"/>
  <c r="O22" i="222"/>
  <c r="G1246" i="222"/>
  <c r="G1229" i="222"/>
  <c r="G1212" i="222"/>
  <c r="G1195" i="222"/>
  <c r="G1178" i="222"/>
  <c r="G1161" i="222"/>
  <c r="G1144" i="222"/>
  <c r="G1127" i="222"/>
  <c r="G1110" i="222"/>
  <c r="G1093" i="222"/>
  <c r="G1076" i="222"/>
  <c r="G1059" i="222"/>
  <c r="G1042" i="222"/>
  <c r="G1025" i="222"/>
  <c r="G1008" i="222"/>
  <c r="G991" i="222"/>
  <c r="G974" i="222"/>
  <c r="G957" i="222"/>
  <c r="G940" i="222"/>
  <c r="G923" i="222"/>
  <c r="G906" i="222"/>
  <c r="G889" i="222"/>
  <c r="G872" i="222"/>
  <c r="G855" i="222"/>
  <c r="G838" i="222"/>
  <c r="G821" i="222"/>
  <c r="G804" i="222"/>
  <c r="G787" i="222"/>
  <c r="G770" i="222"/>
  <c r="G753" i="222"/>
  <c r="G736" i="222"/>
  <c r="G719" i="222"/>
  <c r="G702" i="222"/>
  <c r="G685" i="222"/>
  <c r="G668" i="222"/>
  <c r="G651" i="222"/>
  <c r="G634" i="222"/>
  <c r="G617" i="222"/>
  <c r="G600" i="222"/>
  <c r="G583" i="222"/>
  <c r="G566" i="222"/>
  <c r="G549" i="222"/>
  <c r="G532" i="222"/>
  <c r="G515" i="222"/>
  <c r="G498" i="222"/>
  <c r="G481" i="222"/>
  <c r="G464" i="222"/>
  <c r="G447" i="222"/>
  <c r="G430" i="222"/>
  <c r="G413" i="222"/>
  <c r="G396" i="222"/>
  <c r="G379" i="222"/>
  <c r="G362" i="222"/>
  <c r="G345" i="222"/>
  <c r="G328" i="222"/>
  <c r="G311" i="222"/>
  <c r="G294" i="222"/>
  <c r="G277" i="222"/>
  <c r="G260" i="222"/>
  <c r="G243" i="222"/>
  <c r="G226" i="222"/>
  <c r="G209" i="222"/>
  <c r="G192" i="222"/>
  <c r="G175" i="222"/>
  <c r="G158" i="222"/>
  <c r="G141" i="222"/>
  <c r="G124" i="222"/>
  <c r="G107" i="222"/>
  <c r="G90" i="222"/>
  <c r="G73" i="222"/>
  <c r="G56" i="222"/>
  <c r="G39" i="222"/>
  <c r="G22" i="222"/>
  <c r="AU124" i="221"/>
  <c r="AU107" i="221"/>
  <c r="AU90" i="221"/>
  <c r="AU73" i="221"/>
  <c r="AU56" i="221"/>
  <c r="AU39" i="221"/>
  <c r="AU22" i="221"/>
  <c r="AM141" i="221"/>
  <c r="AM124" i="221"/>
  <c r="AM107" i="221"/>
  <c r="AM90" i="221"/>
  <c r="AM73" i="221"/>
  <c r="AM56" i="221"/>
  <c r="AM39" i="221"/>
  <c r="AM22" i="221"/>
  <c r="AE124" i="221"/>
  <c r="AE107" i="221"/>
  <c r="AE90" i="221"/>
  <c r="AE73" i="221"/>
  <c r="AE56" i="221"/>
  <c r="AE39" i="221"/>
  <c r="AE22" i="221"/>
  <c r="W124" i="221"/>
  <c r="W107" i="221"/>
  <c r="W90" i="221"/>
  <c r="W73" i="221"/>
  <c r="W56" i="221"/>
  <c r="W39" i="221"/>
  <c r="W22" i="221"/>
  <c r="O124" i="221"/>
  <c r="O107" i="221"/>
  <c r="O90" i="221"/>
  <c r="O73" i="221"/>
  <c r="O56" i="221"/>
  <c r="O39" i="221"/>
  <c r="O22" i="221"/>
  <c r="P6" i="221"/>
  <c r="R6" i="221"/>
  <c r="S6" i="221"/>
  <c r="X6" i="221"/>
  <c r="Z6" i="221"/>
  <c r="AA6" i="221"/>
  <c r="AF6" i="221"/>
  <c r="AH6" i="221"/>
  <c r="AI6" i="221"/>
  <c r="AN6" i="221"/>
  <c r="AP6" i="221"/>
  <c r="AQ6" i="221"/>
  <c r="AV6" i="221"/>
  <c r="AX6" i="221"/>
  <c r="AY6" i="221"/>
  <c r="P7" i="221"/>
  <c r="R7" i="221"/>
  <c r="S7" i="221"/>
  <c r="X7" i="221"/>
  <c r="Z7" i="221"/>
  <c r="AA7" i="221"/>
  <c r="AF7" i="221"/>
  <c r="AH7" i="221"/>
  <c r="AI7" i="221"/>
  <c r="AN7" i="221"/>
  <c r="AP7" i="221"/>
  <c r="AQ7" i="221"/>
  <c r="AV7" i="221"/>
  <c r="AX7" i="221"/>
  <c r="AY7" i="221"/>
  <c r="G124" i="221"/>
  <c r="G107" i="221"/>
  <c r="G90" i="221"/>
  <c r="G73" i="221"/>
  <c r="G56" i="221"/>
  <c r="G39" i="221"/>
  <c r="G22" i="221"/>
  <c r="CH90" i="220"/>
  <c r="CH73" i="220"/>
  <c r="CH56" i="220"/>
  <c r="CH39" i="220"/>
  <c r="CH22" i="220"/>
  <c r="BZ90" i="220"/>
  <c r="BZ73" i="220"/>
  <c r="BZ56" i="220"/>
  <c r="BZ39" i="220"/>
  <c r="BZ22" i="220"/>
  <c r="BR90" i="220"/>
  <c r="BR73" i="220"/>
  <c r="BR56" i="220"/>
  <c r="BR39" i="220"/>
  <c r="BR22" i="220"/>
  <c r="BJ90" i="220"/>
  <c r="BJ73" i="220"/>
  <c r="BJ56" i="220"/>
  <c r="BJ39" i="220"/>
  <c r="BJ22" i="220"/>
  <c r="BB90" i="220"/>
  <c r="BB73" i="220"/>
  <c r="BB56" i="220"/>
  <c r="BB39" i="220"/>
  <c r="BB22" i="220"/>
  <c r="AT90" i="220"/>
  <c r="AT73" i="220"/>
  <c r="AT56" i="220"/>
  <c r="AT39" i="220"/>
  <c r="AT22" i="220"/>
  <c r="AL90" i="220" l="1"/>
  <c r="AL73" i="220"/>
  <c r="AL56" i="220"/>
  <c r="AL39" i="220"/>
  <c r="AL22" i="220"/>
  <c r="AM6" i="220"/>
  <c r="AO6" i="220"/>
  <c r="AP6" i="220"/>
  <c r="AU6" i="220"/>
  <c r="AW6" i="220"/>
  <c r="AX6" i="220"/>
  <c r="BC6" i="220"/>
  <c r="BE6" i="220"/>
  <c r="BF6" i="220"/>
  <c r="BK6" i="220"/>
  <c r="BM6" i="220"/>
  <c r="BN6" i="220"/>
  <c r="BS6" i="220"/>
  <c r="BU6" i="220"/>
  <c r="BV6" i="220"/>
  <c r="CA6" i="220"/>
  <c r="CC6" i="220"/>
  <c r="CD6" i="220"/>
  <c r="CI6" i="220"/>
  <c r="CK6" i="220"/>
  <c r="CL6" i="220"/>
  <c r="CN6" i="220"/>
  <c r="CR6" i="220"/>
  <c r="AM7" i="220"/>
  <c r="AO7" i="220"/>
  <c r="AP7" i="220"/>
  <c r="AU7" i="220"/>
  <c r="AW7" i="220"/>
  <c r="AX7" i="220"/>
  <c r="BC7" i="220"/>
  <c r="BE7" i="220"/>
  <c r="BF7" i="220"/>
  <c r="BK7" i="220"/>
  <c r="BM7" i="220"/>
  <c r="BN7" i="220"/>
  <c r="BS7" i="220"/>
  <c r="BU7" i="220"/>
  <c r="BV7" i="220"/>
  <c r="CA7" i="220"/>
  <c r="CC7" i="220"/>
  <c r="CD7" i="220"/>
  <c r="CI7" i="220"/>
  <c r="CK7" i="220"/>
  <c r="CL7" i="220"/>
  <c r="CR7" i="220"/>
  <c r="AM8" i="220"/>
  <c r="AO8" i="220"/>
  <c r="AP8" i="220"/>
  <c r="AU8" i="220"/>
  <c r="AW8" i="220"/>
  <c r="AX8" i="220"/>
  <c r="BC8" i="220"/>
  <c r="BE8" i="220"/>
  <c r="BF8" i="220"/>
  <c r="BK8" i="220"/>
  <c r="BM8" i="220"/>
  <c r="BN8" i="220"/>
  <c r="BS8" i="220"/>
  <c r="BU8" i="220"/>
  <c r="BV8" i="220"/>
  <c r="CA8" i="220"/>
  <c r="CC8" i="220"/>
  <c r="CD8" i="220"/>
  <c r="CI8" i="220"/>
  <c r="CK8" i="220"/>
  <c r="CL8" i="220"/>
  <c r="CR8" i="220"/>
  <c r="AM9" i="220"/>
  <c r="AO9" i="220"/>
  <c r="AP9" i="220"/>
  <c r="AU9" i="220"/>
  <c r="AW9" i="220"/>
  <c r="AX9" i="220"/>
  <c r="BC9" i="220"/>
  <c r="BE9" i="220"/>
  <c r="BF9" i="220"/>
  <c r="BK9" i="220"/>
  <c r="BM9" i="220"/>
  <c r="BN9" i="220"/>
  <c r="BS9" i="220"/>
  <c r="BU9" i="220"/>
  <c r="BV9" i="220"/>
  <c r="CA9" i="220"/>
  <c r="CC9" i="220"/>
  <c r="CD9" i="220"/>
  <c r="CI9" i="220"/>
  <c r="CK9" i="220"/>
  <c r="CL9" i="220"/>
  <c r="CR9" i="220"/>
  <c r="AM10" i="220"/>
  <c r="AO10" i="220"/>
  <c r="AP10" i="220"/>
  <c r="AU10" i="220"/>
  <c r="AW10" i="220"/>
  <c r="AX10" i="220"/>
  <c r="BC10" i="220"/>
  <c r="BE10" i="220"/>
  <c r="BF10" i="220"/>
  <c r="BK10" i="220"/>
  <c r="BM10" i="220"/>
  <c r="BN10" i="220"/>
  <c r="BS10" i="220"/>
  <c r="BU10" i="220"/>
  <c r="BV10" i="220"/>
  <c r="CA10" i="220"/>
  <c r="CC10" i="220"/>
  <c r="CD10" i="220"/>
  <c r="CI10" i="220"/>
  <c r="CK10" i="220"/>
  <c r="CL10" i="220"/>
  <c r="CR10" i="220"/>
  <c r="AM11" i="220"/>
  <c r="AO11" i="220"/>
  <c r="AP11" i="220"/>
  <c r="AU11" i="220"/>
  <c r="AW11" i="220"/>
  <c r="AX11" i="220"/>
  <c r="BC11" i="220"/>
  <c r="BE11" i="220"/>
  <c r="BF11" i="220"/>
  <c r="BK11" i="220"/>
  <c r="BM11" i="220"/>
  <c r="BN11" i="220"/>
  <c r="BS11" i="220"/>
  <c r="BU11" i="220"/>
  <c r="BV11" i="220"/>
  <c r="CA11" i="220"/>
  <c r="CC11" i="220"/>
  <c r="CD11" i="220"/>
  <c r="CI11" i="220"/>
  <c r="CK11" i="220"/>
  <c r="CL11" i="220"/>
  <c r="CR11" i="220"/>
  <c r="AM12" i="220"/>
  <c r="AO12" i="220"/>
  <c r="AP12" i="220"/>
  <c r="AU12" i="220"/>
  <c r="AW12" i="220"/>
  <c r="AX12" i="220"/>
  <c r="BC12" i="220"/>
  <c r="BE12" i="220"/>
  <c r="BF12" i="220"/>
  <c r="BK12" i="220"/>
  <c r="BM12" i="220"/>
  <c r="BN12" i="220"/>
  <c r="BS12" i="220"/>
  <c r="BU12" i="220"/>
  <c r="BV12" i="220"/>
  <c r="CA12" i="220"/>
  <c r="CC12" i="220"/>
  <c r="CD12" i="220"/>
  <c r="CI12" i="220"/>
  <c r="CK12" i="220"/>
  <c r="CL12" i="220"/>
  <c r="CR12" i="220"/>
  <c r="AM13" i="220"/>
  <c r="AO13" i="220"/>
  <c r="AP13" i="220"/>
  <c r="AU13" i="220"/>
  <c r="AW13" i="220"/>
  <c r="AX13" i="220"/>
  <c r="BC13" i="220"/>
  <c r="BE13" i="220"/>
  <c r="BF13" i="220"/>
  <c r="BK13" i="220"/>
  <c r="BM13" i="220"/>
  <c r="BN13" i="220"/>
  <c r="BS13" i="220"/>
  <c r="BU13" i="220"/>
  <c r="BV13" i="220"/>
  <c r="CA13" i="220"/>
  <c r="CC13" i="220"/>
  <c r="CD13" i="220"/>
  <c r="CI13" i="220"/>
  <c r="CK13" i="220"/>
  <c r="CL13" i="220"/>
  <c r="CR13" i="220"/>
  <c r="AM14" i="220"/>
  <c r="AO14" i="220"/>
  <c r="AP14" i="220"/>
  <c r="AU14" i="220"/>
  <c r="AW14" i="220"/>
  <c r="AX14" i="220"/>
  <c r="BC14" i="220"/>
  <c r="BE14" i="220"/>
  <c r="BF14" i="220"/>
  <c r="BK14" i="220"/>
  <c r="BM14" i="220"/>
  <c r="BN14" i="220"/>
  <c r="BS14" i="220"/>
  <c r="BU14" i="220"/>
  <c r="BV14" i="220"/>
  <c r="CA14" i="220"/>
  <c r="CC14" i="220"/>
  <c r="CD14" i="220"/>
  <c r="CI14" i="220"/>
  <c r="CK14" i="220"/>
  <c r="CL14" i="220"/>
  <c r="CR14" i="220"/>
  <c r="AM15" i="220"/>
  <c r="AO15" i="220"/>
  <c r="AP15" i="220"/>
  <c r="AU15" i="220"/>
  <c r="AW15" i="220"/>
  <c r="AX15" i="220"/>
  <c r="BC15" i="220"/>
  <c r="BE15" i="220"/>
  <c r="BF15" i="220"/>
  <c r="BK15" i="220"/>
  <c r="BM15" i="220"/>
  <c r="BN15" i="220"/>
  <c r="BS15" i="220"/>
  <c r="BU15" i="220"/>
  <c r="BV15" i="220"/>
  <c r="CA15" i="220"/>
  <c r="CC15" i="220"/>
  <c r="CD15" i="220"/>
  <c r="CI15" i="220"/>
  <c r="CK15" i="220"/>
  <c r="CL15" i="220"/>
  <c r="CR15" i="220"/>
  <c r="AM16" i="220"/>
  <c r="AO16" i="220"/>
  <c r="AP16" i="220"/>
  <c r="AU16" i="220"/>
  <c r="AW16" i="220"/>
  <c r="AX16" i="220"/>
  <c r="BC16" i="220"/>
  <c r="BE16" i="220"/>
  <c r="BF16" i="220"/>
  <c r="BK16" i="220"/>
  <c r="BM16" i="220"/>
  <c r="BN16" i="220"/>
  <c r="BS16" i="220"/>
  <c r="BU16" i="220"/>
  <c r="BV16" i="220"/>
  <c r="CA16" i="220"/>
  <c r="CC16" i="220"/>
  <c r="CD16" i="220"/>
  <c r="CI16" i="220"/>
  <c r="CK16" i="220"/>
  <c r="CL16" i="220"/>
  <c r="CR16" i="220"/>
  <c r="AM17" i="220"/>
  <c r="AO17" i="220"/>
  <c r="AP17" i="220"/>
  <c r="AU17" i="220"/>
  <c r="AW17" i="220"/>
  <c r="AX17" i="220"/>
  <c r="BC17" i="220"/>
  <c r="BE17" i="220"/>
  <c r="BF17" i="220"/>
  <c r="BK17" i="220"/>
  <c r="BM17" i="220"/>
  <c r="BN17" i="220"/>
  <c r="BS17" i="220"/>
  <c r="BU17" i="220"/>
  <c r="BV17" i="220"/>
  <c r="CA17" i="220"/>
  <c r="CC17" i="220"/>
  <c r="CD17" i="220"/>
  <c r="CI17" i="220"/>
  <c r="CK17" i="220"/>
  <c r="CL17" i="220"/>
  <c r="CR17" i="220"/>
  <c r="AM18" i="220"/>
  <c r="AO18" i="220"/>
  <c r="AP18" i="220"/>
  <c r="AU18" i="220"/>
  <c r="AW18" i="220"/>
  <c r="AX18" i="220"/>
  <c r="BC18" i="220"/>
  <c r="BE18" i="220"/>
  <c r="BF18" i="220"/>
  <c r="BK18" i="220"/>
  <c r="BM18" i="220"/>
  <c r="BN18" i="220"/>
  <c r="BS18" i="220"/>
  <c r="BU18" i="220"/>
  <c r="BV18" i="220"/>
  <c r="CA18" i="220"/>
  <c r="CC18" i="220"/>
  <c r="CD18" i="220"/>
  <c r="CI18" i="220"/>
  <c r="CK18" i="220"/>
  <c r="CL18" i="220"/>
  <c r="CR18" i="220"/>
  <c r="AM19" i="220"/>
  <c r="AO19" i="220"/>
  <c r="AP19" i="220"/>
  <c r="AU19" i="220"/>
  <c r="AW19" i="220"/>
  <c r="AX19" i="220"/>
  <c r="BC19" i="220"/>
  <c r="BE19" i="220"/>
  <c r="BF19" i="220"/>
  <c r="BK19" i="220"/>
  <c r="BM19" i="220"/>
  <c r="BN19" i="220"/>
  <c r="BS19" i="220"/>
  <c r="BU19" i="220"/>
  <c r="BV19" i="220"/>
  <c r="CA19" i="220"/>
  <c r="CC19" i="220"/>
  <c r="CD19" i="220"/>
  <c r="CI19" i="220"/>
  <c r="CK19" i="220"/>
  <c r="CL19" i="220"/>
  <c r="CR19" i="220"/>
  <c r="AM20" i="220"/>
  <c r="AO20" i="220"/>
  <c r="AP20" i="220"/>
  <c r="AU20" i="220"/>
  <c r="AW20" i="220"/>
  <c r="AX20" i="220"/>
  <c r="BC20" i="220"/>
  <c r="BE20" i="220"/>
  <c r="BF20" i="220"/>
  <c r="BK20" i="220"/>
  <c r="BM20" i="220"/>
  <c r="BN20" i="220"/>
  <c r="BS20" i="220"/>
  <c r="BU20" i="220"/>
  <c r="BV20" i="220"/>
  <c r="CA20" i="220"/>
  <c r="CC20" i="220"/>
  <c r="CD20" i="220"/>
  <c r="CI20" i="220"/>
  <c r="CK20" i="220"/>
  <c r="CL20" i="220"/>
  <c r="CR20" i="220"/>
  <c r="AM21" i="220"/>
  <c r="AO21" i="220"/>
  <c r="AP21" i="220"/>
  <c r="AU21" i="220"/>
  <c r="AW21" i="220"/>
  <c r="AX21" i="220"/>
  <c r="BC21" i="220"/>
  <c r="BE21" i="220"/>
  <c r="BF21" i="220"/>
  <c r="BK21" i="220"/>
  <c r="BM21" i="220"/>
  <c r="BN21" i="220"/>
  <c r="BS21" i="220"/>
  <c r="BU21" i="220"/>
  <c r="BV21" i="220"/>
  <c r="CA21" i="220"/>
  <c r="CC21" i="220"/>
  <c r="CD21" i="220"/>
  <c r="CI21" i="220"/>
  <c r="CK21" i="220"/>
  <c r="CL21" i="220"/>
  <c r="CR21" i="220"/>
  <c r="AM22" i="220"/>
  <c r="AO22" i="220"/>
  <c r="AP22" i="220"/>
  <c r="AU22" i="220"/>
  <c r="AW22" i="220"/>
  <c r="AX22" i="220"/>
  <c r="BF22" i="220"/>
  <c r="BC22" i="220"/>
  <c r="BE22" i="220"/>
  <c r="BK22" i="220"/>
  <c r="BM22" i="220"/>
  <c r="BN22" i="220"/>
  <c r="BS22" i="220"/>
  <c r="BU22" i="220"/>
  <c r="BV22" i="220"/>
  <c r="CA22" i="220"/>
  <c r="CC22" i="220"/>
  <c r="CD22" i="220"/>
  <c r="CI22" i="220"/>
  <c r="CK22" i="220"/>
  <c r="CL22" i="220"/>
  <c r="CR22" i="220"/>
  <c r="AD90" i="220"/>
  <c r="AD73" i="220"/>
  <c r="AD56" i="220"/>
  <c r="AD39" i="220"/>
  <c r="AD22" i="220"/>
  <c r="V90" i="220"/>
  <c r="V73" i="220"/>
  <c r="V56" i="220"/>
  <c r="V39" i="220"/>
  <c r="V22" i="220"/>
  <c r="N90" i="220"/>
  <c r="N73" i="220"/>
  <c r="N56" i="220"/>
  <c r="N39" i="220"/>
  <c r="N22" i="220"/>
  <c r="F90" i="220"/>
  <c r="F73" i="220"/>
  <c r="F56" i="220"/>
  <c r="F39" i="220"/>
  <c r="F22" i="220"/>
  <c r="BB90" i="219"/>
  <c r="BB73" i="219"/>
  <c r="BB56" i="219"/>
  <c r="BB39" i="219"/>
  <c r="BB22" i="219"/>
  <c r="AT90" i="219"/>
  <c r="AT73" i="219"/>
  <c r="AT56" i="219"/>
  <c r="AT39" i="219"/>
  <c r="AT22" i="219"/>
  <c r="AL90" i="219"/>
  <c r="AL73" i="219"/>
  <c r="AL56" i="219"/>
  <c r="AL39" i="219"/>
  <c r="AL22" i="219"/>
  <c r="AD90" i="219"/>
  <c r="AD73" i="219"/>
  <c r="AD56" i="219"/>
  <c r="AD39" i="219"/>
  <c r="AD22" i="219"/>
  <c r="V90" i="219"/>
  <c r="V73" i="219"/>
  <c r="V56" i="219"/>
  <c r="V39" i="219"/>
  <c r="V22" i="219"/>
  <c r="N90" i="219"/>
  <c r="N73" i="219"/>
  <c r="N56" i="219"/>
  <c r="N39" i="219"/>
  <c r="N22" i="219"/>
  <c r="F90" i="219"/>
  <c r="F73" i="219"/>
  <c r="F56" i="219"/>
  <c r="F39" i="219"/>
  <c r="F22" i="219"/>
  <c r="G1261" i="210"/>
  <c r="G1244" i="210"/>
  <c r="G1227" i="210"/>
  <c r="G1210" i="210"/>
  <c r="G1193" i="210"/>
  <c r="G1176" i="210"/>
  <c r="G1159" i="210"/>
  <c r="G1142" i="210"/>
  <c r="G1125" i="210"/>
  <c r="G1108" i="210"/>
  <c r="G1091" i="210"/>
  <c r="G1074" i="210"/>
  <c r="G1057" i="210"/>
  <c r="G1040" i="210"/>
  <c r="G1023" i="210"/>
  <c r="G1006" i="210"/>
  <c r="G989" i="210"/>
  <c r="G972" i="210"/>
  <c r="G955" i="210"/>
  <c r="G938" i="210"/>
  <c r="G921" i="210"/>
  <c r="G904" i="210"/>
  <c r="G887" i="210"/>
  <c r="G870" i="210"/>
  <c r="G853" i="210"/>
  <c r="G836" i="210"/>
  <c r="G819" i="210"/>
  <c r="G802" i="210"/>
  <c r="G785" i="210"/>
  <c r="G768" i="210"/>
  <c r="G751" i="210"/>
  <c r="G734" i="210"/>
  <c r="G717" i="210"/>
  <c r="G700" i="210"/>
  <c r="G683" i="210"/>
  <c r="G666" i="210"/>
  <c r="G649" i="210"/>
  <c r="G632" i="210"/>
  <c r="G615" i="210"/>
  <c r="G598" i="210"/>
  <c r="G581" i="210"/>
  <c r="G564" i="210"/>
  <c r="G547" i="210"/>
  <c r="G530" i="210"/>
  <c r="G513" i="210"/>
  <c r="G496" i="210"/>
  <c r="G479" i="210"/>
  <c r="G462" i="210"/>
  <c r="G445" i="210"/>
  <c r="G428" i="210"/>
  <c r="G411" i="210"/>
  <c r="G394" i="210"/>
  <c r="G377" i="210"/>
  <c r="G360" i="210"/>
  <c r="G343" i="210"/>
  <c r="G326" i="210"/>
  <c r="G309" i="210"/>
  <c r="G292" i="210"/>
  <c r="G275" i="210"/>
  <c r="G258" i="210"/>
  <c r="G241" i="210"/>
  <c r="G224" i="210"/>
  <c r="G207" i="210"/>
  <c r="G190" i="210"/>
  <c r="G173" i="210"/>
  <c r="G156" i="210"/>
  <c r="G139" i="210"/>
  <c r="G122" i="210"/>
  <c r="G105" i="210"/>
  <c r="G88" i="210"/>
  <c r="G71" i="210"/>
  <c r="G54" i="210"/>
  <c r="G37" i="210"/>
  <c r="G20" i="210"/>
  <c r="CO6" i="208" l="1"/>
  <c r="P78" i="218" l="1"/>
  <c r="P77" i="218"/>
  <c r="P76" i="218"/>
  <c r="P75" i="218"/>
  <c r="P74" i="218"/>
  <c r="P73" i="218"/>
  <c r="P72" i="218"/>
  <c r="P71" i="218"/>
  <c r="P70" i="218"/>
  <c r="P69" i="218"/>
  <c r="P68" i="218"/>
  <c r="P67" i="218"/>
  <c r="P66" i="218"/>
  <c r="P65" i="218"/>
  <c r="P64" i="218"/>
  <c r="P63" i="218"/>
  <c r="P62" i="218"/>
  <c r="P61" i="218"/>
  <c r="P60" i="218"/>
  <c r="P59" i="218"/>
  <c r="P58" i="218"/>
  <c r="P57" i="218"/>
  <c r="P56" i="218"/>
  <c r="P55" i="218"/>
  <c r="P54" i="218"/>
  <c r="P53" i="218"/>
  <c r="P52" i="218"/>
  <c r="P51" i="218"/>
  <c r="P50" i="218"/>
  <c r="P49" i="218"/>
  <c r="P48" i="218"/>
  <c r="P47" i="218"/>
  <c r="P46" i="218"/>
  <c r="P45" i="218"/>
  <c r="P44" i="218"/>
  <c r="P43" i="218"/>
  <c r="P42" i="218"/>
  <c r="P41" i="218"/>
  <c r="P40" i="218"/>
  <c r="P39" i="218"/>
  <c r="P38" i="218"/>
  <c r="P37" i="218"/>
  <c r="P36" i="218"/>
  <c r="P35" i="218"/>
  <c r="P34" i="218"/>
  <c r="P33" i="218"/>
  <c r="P32" i="218"/>
  <c r="P31" i="218"/>
  <c r="P30" i="218"/>
  <c r="P29" i="218"/>
  <c r="P28" i="218"/>
  <c r="P27" i="218"/>
  <c r="P26" i="218"/>
  <c r="P25" i="218"/>
  <c r="P24" i="218"/>
  <c r="P23" i="218"/>
  <c r="P22" i="218"/>
  <c r="P21" i="218"/>
  <c r="P20" i="218"/>
  <c r="P19" i="218"/>
  <c r="P18" i="218"/>
  <c r="P17" i="218"/>
  <c r="P16" i="218"/>
  <c r="P15" i="218"/>
  <c r="P14" i="218"/>
  <c r="P13" i="218"/>
  <c r="P12" i="218"/>
  <c r="P11" i="218"/>
  <c r="P10" i="218"/>
  <c r="P9" i="218"/>
  <c r="P8" i="218"/>
  <c r="P7" i="218"/>
  <c r="P6" i="218"/>
  <c r="N78" i="218"/>
  <c r="N77" i="218"/>
  <c r="N76" i="218"/>
  <c r="N75" i="218"/>
  <c r="N74" i="218"/>
  <c r="N73" i="218"/>
  <c r="N72" i="218"/>
  <c r="N71" i="218"/>
  <c r="N70" i="218"/>
  <c r="N69" i="218"/>
  <c r="N68" i="218"/>
  <c r="N67" i="218"/>
  <c r="N66" i="218"/>
  <c r="N65" i="218"/>
  <c r="N64" i="218"/>
  <c r="N63" i="218"/>
  <c r="N62" i="218"/>
  <c r="N61" i="218"/>
  <c r="N60" i="218"/>
  <c r="N59" i="218"/>
  <c r="N58" i="218"/>
  <c r="N57" i="218"/>
  <c r="N56" i="218"/>
  <c r="N55" i="218"/>
  <c r="N54" i="218"/>
  <c r="N53" i="218"/>
  <c r="N52" i="218"/>
  <c r="N51" i="218"/>
  <c r="N50" i="218"/>
  <c r="N49" i="218"/>
  <c r="N48" i="218"/>
  <c r="N47" i="218"/>
  <c r="N46" i="218"/>
  <c r="N45" i="218"/>
  <c r="N44" i="218"/>
  <c r="N43" i="218"/>
  <c r="N42" i="218"/>
  <c r="N41" i="218"/>
  <c r="N40" i="218"/>
  <c r="N39" i="218"/>
  <c r="N38" i="218"/>
  <c r="N37" i="218"/>
  <c r="N36" i="218"/>
  <c r="N35" i="218"/>
  <c r="N34" i="218"/>
  <c r="N33" i="218"/>
  <c r="N32" i="218"/>
  <c r="N31" i="218"/>
  <c r="N30" i="218"/>
  <c r="N29" i="218"/>
  <c r="N28" i="218"/>
  <c r="N27" i="218"/>
  <c r="N26" i="218"/>
  <c r="N25" i="218"/>
  <c r="N24" i="218"/>
  <c r="N23" i="218"/>
  <c r="N22" i="218"/>
  <c r="N21" i="218"/>
  <c r="N20" i="218"/>
  <c r="N19" i="218"/>
  <c r="N18" i="218"/>
  <c r="N17" i="218"/>
  <c r="N16" i="218"/>
  <c r="N15" i="218"/>
  <c r="N14" i="218"/>
  <c r="N13" i="218"/>
  <c r="N12" i="218"/>
  <c r="N11" i="218"/>
  <c r="N10" i="218"/>
  <c r="N9" i="218"/>
  <c r="N8" i="218"/>
  <c r="N7" i="218"/>
  <c r="N6" i="218"/>
  <c r="L78" i="218"/>
  <c r="L77" i="218"/>
  <c r="L76" i="218"/>
  <c r="L75" i="218"/>
  <c r="L74" i="218"/>
  <c r="L73" i="218"/>
  <c r="L72" i="218"/>
  <c r="L71" i="218"/>
  <c r="L70" i="218"/>
  <c r="L69" i="218"/>
  <c r="L68" i="218"/>
  <c r="L67" i="218"/>
  <c r="L66" i="218"/>
  <c r="L65" i="218"/>
  <c r="L64" i="218"/>
  <c r="L63" i="218"/>
  <c r="L62" i="218"/>
  <c r="L61" i="218"/>
  <c r="L60" i="218"/>
  <c r="L59" i="218"/>
  <c r="L58" i="218"/>
  <c r="L57" i="218"/>
  <c r="L56" i="218"/>
  <c r="L55" i="218"/>
  <c r="L54" i="218"/>
  <c r="L53" i="218"/>
  <c r="L52" i="218"/>
  <c r="L51" i="218"/>
  <c r="L50" i="218"/>
  <c r="L49" i="218"/>
  <c r="L48" i="218"/>
  <c r="L47" i="218"/>
  <c r="L46" i="218"/>
  <c r="L45" i="218"/>
  <c r="L44" i="218"/>
  <c r="L43" i="218"/>
  <c r="L42" i="218"/>
  <c r="L41" i="218"/>
  <c r="L40" i="218"/>
  <c r="L39" i="218"/>
  <c r="L38" i="218"/>
  <c r="L37" i="218"/>
  <c r="L36" i="218"/>
  <c r="L35" i="218"/>
  <c r="L34" i="218"/>
  <c r="L33" i="218"/>
  <c r="L32" i="218"/>
  <c r="L31" i="218"/>
  <c r="L30" i="218"/>
  <c r="L29" i="218"/>
  <c r="L28" i="218"/>
  <c r="L27" i="218"/>
  <c r="L26" i="218"/>
  <c r="L25" i="218"/>
  <c r="L24" i="218"/>
  <c r="L23" i="218"/>
  <c r="L22" i="218"/>
  <c r="L21" i="218"/>
  <c r="L20" i="218"/>
  <c r="L19" i="218"/>
  <c r="L18" i="218"/>
  <c r="L17" i="218"/>
  <c r="L16" i="218"/>
  <c r="L15" i="218"/>
  <c r="L14" i="218"/>
  <c r="L13" i="218"/>
  <c r="L12" i="218"/>
  <c r="L11" i="218"/>
  <c r="L10" i="218"/>
  <c r="L9" i="218"/>
  <c r="L8" i="218"/>
  <c r="L7" i="218"/>
  <c r="L6" i="218"/>
  <c r="J78" i="218"/>
  <c r="J77" i="218"/>
  <c r="J76" i="218"/>
  <c r="J75" i="218"/>
  <c r="J74" i="218"/>
  <c r="J73" i="218"/>
  <c r="J72" i="218"/>
  <c r="J71" i="218"/>
  <c r="J70" i="218"/>
  <c r="J69" i="218"/>
  <c r="J68" i="218"/>
  <c r="J67" i="218"/>
  <c r="J66" i="218"/>
  <c r="J65" i="218"/>
  <c r="J64" i="218"/>
  <c r="J63" i="218"/>
  <c r="J62" i="218"/>
  <c r="J61" i="218"/>
  <c r="J60" i="218"/>
  <c r="J59" i="218"/>
  <c r="J58" i="218"/>
  <c r="J57" i="218"/>
  <c r="J56" i="218"/>
  <c r="J55" i="218"/>
  <c r="J54" i="218"/>
  <c r="J53" i="218"/>
  <c r="J52" i="218"/>
  <c r="J51" i="218"/>
  <c r="J50" i="218"/>
  <c r="J49" i="218"/>
  <c r="J48" i="218"/>
  <c r="J47" i="218"/>
  <c r="J46" i="218"/>
  <c r="J45" i="218"/>
  <c r="J44" i="218"/>
  <c r="J43" i="218"/>
  <c r="J42" i="218"/>
  <c r="J41" i="218"/>
  <c r="J40" i="218"/>
  <c r="J39" i="218"/>
  <c r="J38" i="218"/>
  <c r="J37" i="218"/>
  <c r="J36" i="218"/>
  <c r="J35" i="218"/>
  <c r="J34" i="218"/>
  <c r="J33" i="218"/>
  <c r="J32" i="218"/>
  <c r="J31" i="218"/>
  <c r="J30" i="218"/>
  <c r="J29" i="218"/>
  <c r="J28" i="218"/>
  <c r="J27" i="218"/>
  <c r="J26" i="218"/>
  <c r="J25" i="218"/>
  <c r="J24" i="218"/>
  <c r="J23" i="218"/>
  <c r="J22" i="218"/>
  <c r="J21" i="218"/>
  <c r="J20" i="218"/>
  <c r="J19" i="218"/>
  <c r="J18" i="218"/>
  <c r="J17" i="218"/>
  <c r="J16" i="218"/>
  <c r="J15" i="218"/>
  <c r="J14" i="218"/>
  <c r="J13" i="218"/>
  <c r="J12" i="218"/>
  <c r="J11" i="218"/>
  <c r="J10" i="218"/>
  <c r="J9" i="218"/>
  <c r="J8" i="218"/>
  <c r="J7" i="218"/>
  <c r="J6" i="218"/>
  <c r="H78" i="218"/>
  <c r="H77" i="218"/>
  <c r="H76" i="218"/>
  <c r="H75" i="218"/>
  <c r="H74" i="218"/>
  <c r="H73" i="218"/>
  <c r="H72" i="218"/>
  <c r="H71" i="218"/>
  <c r="H70" i="218"/>
  <c r="H69" i="218"/>
  <c r="H68" i="218"/>
  <c r="H67" i="218"/>
  <c r="H66" i="218"/>
  <c r="H65" i="218"/>
  <c r="H64" i="218"/>
  <c r="H63" i="218"/>
  <c r="H62" i="218"/>
  <c r="H61" i="218"/>
  <c r="H60" i="218"/>
  <c r="H59" i="218"/>
  <c r="H58" i="218"/>
  <c r="H57" i="218"/>
  <c r="H56" i="218"/>
  <c r="H55" i="218"/>
  <c r="H54" i="218"/>
  <c r="H53" i="218"/>
  <c r="H52" i="218"/>
  <c r="H51" i="218"/>
  <c r="H50" i="218"/>
  <c r="H49" i="218"/>
  <c r="H48" i="218"/>
  <c r="H47" i="218"/>
  <c r="H46" i="218"/>
  <c r="H45" i="218"/>
  <c r="H44" i="218"/>
  <c r="H43" i="218"/>
  <c r="H42" i="218"/>
  <c r="H41" i="218"/>
  <c r="H40" i="218"/>
  <c r="H39" i="218"/>
  <c r="H38" i="218"/>
  <c r="H37" i="218"/>
  <c r="H36" i="218"/>
  <c r="H35" i="218"/>
  <c r="H34" i="218"/>
  <c r="H33" i="218"/>
  <c r="H32" i="218"/>
  <c r="H31" i="218"/>
  <c r="H30" i="218"/>
  <c r="H29" i="218"/>
  <c r="H28" i="218"/>
  <c r="H27" i="218"/>
  <c r="H26" i="218"/>
  <c r="H25" i="218"/>
  <c r="H24" i="218"/>
  <c r="H23" i="218"/>
  <c r="H22" i="218"/>
  <c r="H21" i="218"/>
  <c r="H20" i="218"/>
  <c r="H19" i="218"/>
  <c r="H18" i="218"/>
  <c r="H17" i="218"/>
  <c r="H16" i="218"/>
  <c r="H15" i="218"/>
  <c r="H14" i="218"/>
  <c r="H13" i="218"/>
  <c r="H12" i="218"/>
  <c r="H11" i="218"/>
  <c r="H10" i="218"/>
  <c r="H9" i="218"/>
  <c r="H8" i="218"/>
  <c r="H7" i="218"/>
  <c r="H6" i="218"/>
  <c r="F78" i="218"/>
  <c r="F77" i="218"/>
  <c r="F76" i="218"/>
  <c r="F75" i="218"/>
  <c r="F74" i="218"/>
  <c r="F73" i="218"/>
  <c r="F72" i="218"/>
  <c r="F71" i="218"/>
  <c r="F70" i="218"/>
  <c r="F69" i="218"/>
  <c r="F68" i="218"/>
  <c r="F67" i="218"/>
  <c r="F66" i="218"/>
  <c r="F65" i="218"/>
  <c r="F64" i="218"/>
  <c r="F63" i="218"/>
  <c r="F62" i="218"/>
  <c r="F61" i="218"/>
  <c r="F60" i="218"/>
  <c r="F59" i="218"/>
  <c r="F58" i="218"/>
  <c r="F57" i="218"/>
  <c r="F56" i="218"/>
  <c r="F55" i="218"/>
  <c r="F54" i="218"/>
  <c r="F53" i="218"/>
  <c r="F52" i="218"/>
  <c r="F51" i="218"/>
  <c r="F50" i="218"/>
  <c r="F49" i="218"/>
  <c r="F48" i="218"/>
  <c r="F47" i="218"/>
  <c r="F46" i="218"/>
  <c r="F45" i="218"/>
  <c r="F44" i="218"/>
  <c r="F43" i="218"/>
  <c r="F42" i="218"/>
  <c r="F41" i="218"/>
  <c r="F40" i="218"/>
  <c r="F39" i="218"/>
  <c r="F38" i="218"/>
  <c r="F37" i="218"/>
  <c r="F36" i="218"/>
  <c r="F35" i="218"/>
  <c r="F34" i="218"/>
  <c r="F33" i="218"/>
  <c r="F32" i="218"/>
  <c r="F31" i="218"/>
  <c r="F30" i="218"/>
  <c r="F29" i="218"/>
  <c r="F28" i="218"/>
  <c r="F27" i="218"/>
  <c r="F26" i="218"/>
  <c r="F25" i="218"/>
  <c r="F24" i="218"/>
  <c r="F23" i="218"/>
  <c r="F22" i="218"/>
  <c r="F21" i="218"/>
  <c r="F20" i="218"/>
  <c r="F19" i="218"/>
  <c r="F18" i="218"/>
  <c r="F17" i="218"/>
  <c r="F16" i="218"/>
  <c r="F15" i="218"/>
  <c r="F14" i="218"/>
  <c r="F13" i="218"/>
  <c r="F12" i="218"/>
  <c r="F11" i="218"/>
  <c r="F10" i="218"/>
  <c r="F9" i="218"/>
  <c r="F8" i="218"/>
  <c r="F7" i="218"/>
  <c r="F6" i="218"/>
  <c r="P5" i="218"/>
  <c r="N5" i="218"/>
  <c r="L5" i="218"/>
  <c r="J5" i="218"/>
  <c r="H5" i="218"/>
  <c r="F5" i="218"/>
  <c r="P12" i="217" l="1"/>
  <c r="P11" i="217"/>
  <c r="P10" i="217"/>
  <c r="P9" i="217"/>
  <c r="P8" i="217"/>
  <c r="P7" i="217"/>
  <c r="P6" i="217"/>
  <c r="N12" i="217"/>
  <c r="N11" i="217"/>
  <c r="N10" i="217"/>
  <c r="N9" i="217"/>
  <c r="N8" i="217"/>
  <c r="N7" i="217"/>
  <c r="N6" i="217"/>
  <c r="L12" i="217"/>
  <c r="L11" i="217"/>
  <c r="L10" i="217"/>
  <c r="L9" i="217"/>
  <c r="L8" i="217"/>
  <c r="L7" i="217"/>
  <c r="L6" i="217"/>
  <c r="P5" i="217"/>
  <c r="N5" i="217"/>
  <c r="L5" i="217"/>
  <c r="J12" i="217"/>
  <c r="J11" i="217"/>
  <c r="J10" i="217"/>
  <c r="J9" i="217"/>
  <c r="J8" i="217"/>
  <c r="J7" i="217"/>
  <c r="J6" i="217"/>
  <c r="J5" i="217"/>
  <c r="H12" i="217"/>
  <c r="H11" i="217"/>
  <c r="H10" i="217"/>
  <c r="H9" i="217"/>
  <c r="H8" i="217"/>
  <c r="H7" i="217"/>
  <c r="H6" i="217"/>
  <c r="H5" i="217"/>
  <c r="F12" i="217"/>
  <c r="F11" i="217"/>
  <c r="F10" i="217"/>
  <c r="F9" i="217"/>
  <c r="F8" i="217"/>
  <c r="F7" i="217"/>
  <c r="F6" i="217"/>
  <c r="F5" i="217"/>
  <c r="Z12" i="213" l="1"/>
  <c r="K12" i="213" s="1"/>
  <c r="Z11" i="213"/>
  <c r="Y11" i="213" s="1"/>
  <c r="Z10" i="213"/>
  <c r="M10" i="213" s="1"/>
  <c r="Z9" i="213"/>
  <c r="K9" i="213" s="1"/>
  <c r="Z8" i="213"/>
  <c r="U8" i="213" s="1"/>
  <c r="Z7" i="213"/>
  <c r="S7" i="213" s="1"/>
  <c r="Z6" i="213"/>
  <c r="Y6" i="213" s="1"/>
  <c r="E12" i="213" l="1"/>
  <c r="U12" i="213"/>
  <c r="Q11" i="213"/>
  <c r="S11" i="213"/>
  <c r="AA11" i="213"/>
  <c r="U11" i="213"/>
  <c r="M11" i="213"/>
  <c r="E11" i="213"/>
  <c r="G11" i="213"/>
  <c r="O11" i="213"/>
  <c r="I11" i="213"/>
  <c r="W11" i="213"/>
  <c r="K11" i="213"/>
  <c r="K10" i="213"/>
  <c r="O10" i="213"/>
  <c r="Y10" i="213"/>
  <c r="I10" i="213"/>
  <c r="Q10" i="213"/>
  <c r="AA10" i="213"/>
  <c r="W8" i="213"/>
  <c r="M8" i="213"/>
  <c r="E8" i="213"/>
  <c r="S8" i="213"/>
  <c r="Q8" i="213"/>
  <c r="G8" i="213"/>
  <c r="O8" i="213"/>
  <c r="AA8" i="213"/>
  <c r="K8" i="213"/>
  <c r="Y8" i="213"/>
  <c r="I8" i="213"/>
  <c r="K7" i="213"/>
  <c r="Y7" i="213"/>
  <c r="Q7" i="213"/>
  <c r="M7" i="213"/>
  <c r="E7" i="213"/>
  <c r="AA7" i="213"/>
  <c r="I7" i="213"/>
  <c r="W7" i="213"/>
  <c r="G7" i="213"/>
  <c r="U7" i="213"/>
  <c r="O7" i="213"/>
  <c r="E6" i="213"/>
  <c r="W6" i="213"/>
  <c r="O6" i="213"/>
  <c r="I6" i="213"/>
  <c r="M6" i="213"/>
  <c r="AA6" i="213"/>
  <c r="S6" i="213"/>
  <c r="Q6" i="213"/>
  <c r="G6" i="213"/>
  <c r="U6" i="213"/>
  <c r="K6" i="213"/>
  <c r="Q9" i="213"/>
  <c r="E9" i="213"/>
  <c r="O12" i="213"/>
  <c r="S10" i="213"/>
  <c r="U9" i="213"/>
  <c r="M12" i="213"/>
  <c r="S9" i="213"/>
  <c r="E10" i="213"/>
  <c r="G9" i="213"/>
  <c r="Q12" i="213"/>
  <c r="U10" i="213"/>
  <c r="W9" i="213"/>
  <c r="AA12" i="213"/>
  <c r="G10" i="213"/>
  <c r="I9" i="213"/>
  <c r="S12" i="213"/>
  <c r="W10" i="213"/>
  <c r="Y9" i="213"/>
  <c r="G12" i="213"/>
  <c r="AA9" i="213"/>
  <c r="M9" i="213"/>
  <c r="W12" i="213"/>
  <c r="I12" i="213"/>
  <c r="O9" i="213"/>
  <c r="Y12" i="213"/>
  <c r="E5" i="183"/>
  <c r="E6" i="183"/>
  <c r="E7" i="183"/>
  <c r="E8" i="183"/>
  <c r="E9" i="183"/>
  <c r="E10" i="183"/>
  <c r="E11" i="183"/>
  <c r="E12" i="183"/>
  <c r="E13" i="183"/>
  <c r="E14" i="183"/>
  <c r="E15" i="183"/>
  <c r="M101" i="256" l="1"/>
  <c r="R53" i="254" s="1"/>
  <c r="M102" i="256"/>
  <c r="R54" i="254" s="1"/>
  <c r="M103" i="256"/>
  <c r="R55" i="254" s="1"/>
  <c r="M104" i="256"/>
  <c r="R56" i="254" s="1"/>
  <c r="M105" i="256"/>
  <c r="R57" i="254" s="1"/>
  <c r="M106" i="256"/>
  <c r="R58" i="254" s="1"/>
  <c r="M107" i="256"/>
  <c r="R59" i="254" s="1"/>
  <c r="M108" i="256"/>
  <c r="R60" i="254" s="1"/>
  <c r="M109" i="256"/>
  <c r="R61" i="254" s="1"/>
  <c r="M110" i="256"/>
  <c r="R62" i="254" s="1"/>
  <c r="M111" i="256"/>
  <c r="R63" i="254" s="1"/>
  <c r="M112" i="256"/>
  <c r="R64" i="254" s="1"/>
  <c r="AM1263" i="222"/>
  <c r="D13" i="213" l="1"/>
  <c r="C12" i="211" s="1"/>
  <c r="F13" i="213"/>
  <c r="E12" i="211" s="1"/>
  <c r="H13" i="213"/>
  <c r="G12" i="211" s="1"/>
  <c r="J13" i="213"/>
  <c r="I12" i="211" s="1"/>
  <c r="L13" i="213"/>
  <c r="K12" i="211" s="1"/>
  <c r="N13" i="213"/>
  <c r="M12" i="211" s="1"/>
  <c r="P13" i="213"/>
  <c r="O12" i="211" s="1"/>
  <c r="R13" i="213"/>
  <c r="Q12" i="211" s="1"/>
  <c r="T13" i="213"/>
  <c r="S12" i="211" s="1"/>
  <c r="V13" i="213"/>
  <c r="U12" i="211" s="1"/>
  <c r="X13" i="213"/>
  <c r="W12" i="211" s="1"/>
  <c r="Z13" i="213" l="1"/>
  <c r="E13" i="213" s="1"/>
  <c r="Z5" i="214"/>
  <c r="W13" i="213" l="1"/>
  <c r="I13" i="213"/>
  <c r="K13" i="213"/>
  <c r="S13" i="213"/>
  <c r="U13" i="213"/>
  <c r="Y13" i="213"/>
  <c r="AA13" i="213"/>
  <c r="M13" i="213"/>
  <c r="Q13" i="213"/>
  <c r="G13" i="213"/>
  <c r="O13" i="213"/>
  <c r="Z78" i="214"/>
  <c r="Z73" i="214"/>
  <c r="Z5" i="213"/>
  <c r="Y15" i="212"/>
  <c r="H15" i="212" s="1"/>
  <c r="Y5" i="212"/>
  <c r="H5" i="212" s="1"/>
  <c r="Y11" i="211"/>
  <c r="Y5" i="211"/>
  <c r="H5" i="211" s="1"/>
  <c r="Y10" i="211"/>
  <c r="Z10" i="211" s="1"/>
  <c r="Y9" i="211"/>
  <c r="Y8" i="211"/>
  <c r="H8" i="211" s="1"/>
  <c r="Y7" i="211"/>
  <c r="Z7" i="211" s="1"/>
  <c r="Y6" i="211"/>
  <c r="H6" i="211" s="1"/>
  <c r="M902" i="257"/>
  <c r="M898" i="257"/>
  <c r="M894" i="257"/>
  <c r="Z63" i="258"/>
  <c r="Z59" i="258"/>
  <c r="Z55" i="258"/>
  <c r="I109" i="256"/>
  <c r="K107" i="256"/>
  <c r="O105" i="256"/>
  <c r="N104" i="256"/>
  <c r="G103" i="256"/>
  <c r="G101" i="256"/>
  <c r="Y77" i="258"/>
  <c r="W77" i="258"/>
  <c r="U77" i="258"/>
  <c r="S77" i="258"/>
  <c r="Q77" i="258"/>
  <c r="O77" i="258"/>
  <c r="M77" i="258"/>
  <c r="K77" i="258"/>
  <c r="I77" i="258"/>
  <c r="G77" i="258"/>
  <c r="E77" i="258"/>
  <c r="Y76" i="258"/>
  <c r="W76" i="258"/>
  <c r="U76" i="258"/>
  <c r="S76" i="258"/>
  <c r="Q76" i="258"/>
  <c r="O76" i="258"/>
  <c r="M76" i="258"/>
  <c r="K76" i="258"/>
  <c r="I76" i="258"/>
  <c r="G76" i="258"/>
  <c r="E76" i="258"/>
  <c r="Y75" i="258"/>
  <c r="W75" i="258"/>
  <c r="U75" i="258"/>
  <c r="S75" i="258"/>
  <c r="Q75" i="258"/>
  <c r="O75" i="258"/>
  <c r="M75" i="258"/>
  <c r="K75" i="258"/>
  <c r="I75" i="258"/>
  <c r="G75" i="258"/>
  <c r="E75" i="258"/>
  <c r="Y74" i="258"/>
  <c r="W74" i="258"/>
  <c r="U74" i="258"/>
  <c r="S74" i="258"/>
  <c r="Q74" i="258"/>
  <c r="O74" i="258"/>
  <c r="M74" i="258"/>
  <c r="K74" i="258"/>
  <c r="I74" i="258"/>
  <c r="G74" i="258"/>
  <c r="E74" i="258"/>
  <c r="Y73" i="258"/>
  <c r="W73" i="258"/>
  <c r="U73" i="258"/>
  <c r="S73" i="258"/>
  <c r="Q73" i="258"/>
  <c r="O73" i="258"/>
  <c r="M73" i="258"/>
  <c r="K73" i="258"/>
  <c r="I73" i="258"/>
  <c r="G73" i="258"/>
  <c r="E73" i="258"/>
  <c r="Y72" i="258"/>
  <c r="W72" i="258"/>
  <c r="U72" i="258"/>
  <c r="S72" i="258"/>
  <c r="Q72" i="258"/>
  <c r="O72" i="258"/>
  <c r="M72" i="258"/>
  <c r="K72" i="258"/>
  <c r="I72" i="258"/>
  <c r="G72" i="258"/>
  <c r="E72" i="258"/>
  <c r="Y71" i="258"/>
  <c r="W71" i="258"/>
  <c r="U71" i="258"/>
  <c r="S71" i="258"/>
  <c r="Q71" i="258"/>
  <c r="O71" i="258"/>
  <c r="M71" i="258"/>
  <c r="K71" i="258"/>
  <c r="I71" i="258"/>
  <c r="G71" i="258"/>
  <c r="E71" i="258"/>
  <c r="Y70" i="258"/>
  <c r="W70" i="258"/>
  <c r="U70" i="258"/>
  <c r="S70" i="258"/>
  <c r="Q70" i="258"/>
  <c r="O70" i="258"/>
  <c r="M70" i="258"/>
  <c r="K70" i="258"/>
  <c r="I70" i="258"/>
  <c r="G70" i="258"/>
  <c r="E70" i="258"/>
  <c r="Y69" i="258"/>
  <c r="W69" i="258"/>
  <c r="U69" i="258"/>
  <c r="S69" i="258"/>
  <c r="Q69" i="258"/>
  <c r="O69" i="258"/>
  <c r="M69" i="258"/>
  <c r="K69" i="258"/>
  <c r="I69" i="258"/>
  <c r="G69" i="258"/>
  <c r="E69" i="258"/>
  <c r="Y68" i="258"/>
  <c r="W68" i="258"/>
  <c r="U68" i="258"/>
  <c r="S68" i="258"/>
  <c r="Q68" i="258"/>
  <c r="O68" i="258"/>
  <c r="M68" i="258"/>
  <c r="K68" i="258"/>
  <c r="I68" i="258"/>
  <c r="G68" i="258"/>
  <c r="E68" i="258"/>
  <c r="Y67" i="258"/>
  <c r="W67" i="258"/>
  <c r="U67" i="258"/>
  <c r="S67" i="258"/>
  <c r="Q67" i="258"/>
  <c r="O67" i="258"/>
  <c r="M67" i="258"/>
  <c r="K67" i="258"/>
  <c r="I67" i="258"/>
  <c r="G67" i="258"/>
  <c r="E67" i="258"/>
  <c r="Y66" i="258"/>
  <c r="W66" i="258"/>
  <c r="U66" i="258"/>
  <c r="S66" i="258"/>
  <c r="Q66" i="258"/>
  <c r="O66" i="258"/>
  <c r="M66" i="258"/>
  <c r="K66" i="258"/>
  <c r="I66" i="258"/>
  <c r="G66" i="258"/>
  <c r="E66" i="258"/>
  <c r="Y65" i="258"/>
  <c r="W65" i="258"/>
  <c r="U65" i="258"/>
  <c r="S65" i="258"/>
  <c r="Q65" i="258"/>
  <c r="O65" i="258"/>
  <c r="M65" i="258"/>
  <c r="K65" i="258"/>
  <c r="I65" i="258"/>
  <c r="G65" i="258"/>
  <c r="E65" i="258"/>
  <c r="Y64" i="258"/>
  <c r="W64" i="258"/>
  <c r="U64" i="258"/>
  <c r="S64" i="258"/>
  <c r="Q64" i="258"/>
  <c r="O64" i="258"/>
  <c r="M64" i="258"/>
  <c r="K64" i="258"/>
  <c r="I64" i="258"/>
  <c r="G64" i="258"/>
  <c r="E64" i="258"/>
  <c r="Y63" i="258"/>
  <c r="W63" i="258"/>
  <c r="U63" i="258"/>
  <c r="S63" i="258"/>
  <c r="Q63" i="258"/>
  <c r="O63" i="258"/>
  <c r="M63" i="258"/>
  <c r="K63" i="258"/>
  <c r="I63" i="258"/>
  <c r="G63" i="258"/>
  <c r="E63" i="258"/>
  <c r="Y62" i="258"/>
  <c r="W62" i="258"/>
  <c r="U62" i="258"/>
  <c r="S62" i="258"/>
  <c r="Q62" i="258"/>
  <c r="O62" i="258"/>
  <c r="M62" i="258"/>
  <c r="K62" i="258"/>
  <c r="I62" i="258"/>
  <c r="G62" i="258"/>
  <c r="E62" i="258"/>
  <c r="Y61" i="258"/>
  <c r="W61" i="258"/>
  <c r="U61" i="258"/>
  <c r="S61" i="258"/>
  <c r="Q61" i="258"/>
  <c r="O61" i="258"/>
  <c r="M61" i="258"/>
  <c r="K61" i="258"/>
  <c r="I61" i="258"/>
  <c r="G61" i="258"/>
  <c r="E61" i="258"/>
  <c r="Y60" i="258"/>
  <c r="W60" i="258"/>
  <c r="U60" i="258"/>
  <c r="S60" i="258"/>
  <c r="Q60" i="258"/>
  <c r="O60" i="258"/>
  <c r="M60" i="258"/>
  <c r="K60" i="258"/>
  <c r="I60" i="258"/>
  <c r="G60" i="258"/>
  <c r="E60" i="258"/>
  <c r="Y59" i="258"/>
  <c r="W59" i="258"/>
  <c r="U59" i="258"/>
  <c r="S59" i="258"/>
  <c r="Q59" i="258"/>
  <c r="O59" i="258"/>
  <c r="M59" i="258"/>
  <c r="K59" i="258"/>
  <c r="I59" i="258"/>
  <c r="G59" i="258"/>
  <c r="E59" i="258"/>
  <c r="Y58" i="258"/>
  <c r="W58" i="258"/>
  <c r="U58" i="258"/>
  <c r="S58" i="258"/>
  <c r="Q58" i="258"/>
  <c r="O58" i="258"/>
  <c r="M58" i="258"/>
  <c r="K58" i="258"/>
  <c r="I58" i="258"/>
  <c r="G58" i="258"/>
  <c r="E58" i="258"/>
  <c r="Y57" i="258"/>
  <c r="W57" i="258"/>
  <c r="U57" i="258"/>
  <c r="S57" i="258"/>
  <c r="Q57" i="258"/>
  <c r="O57" i="258"/>
  <c r="M57" i="258"/>
  <c r="K57" i="258"/>
  <c r="I57" i="258"/>
  <c r="G57" i="258"/>
  <c r="E57" i="258"/>
  <c r="Y56" i="258"/>
  <c r="W56" i="258"/>
  <c r="U56" i="258"/>
  <c r="S56" i="258"/>
  <c r="Q56" i="258"/>
  <c r="O56" i="258"/>
  <c r="M56" i="258"/>
  <c r="K56" i="258"/>
  <c r="I56" i="258"/>
  <c r="G56" i="258"/>
  <c r="E56" i="258"/>
  <c r="Y55" i="258"/>
  <c r="W55" i="258"/>
  <c r="U55" i="258"/>
  <c r="S55" i="258"/>
  <c r="Q55" i="258"/>
  <c r="O55" i="258"/>
  <c r="M55" i="258"/>
  <c r="K55" i="258"/>
  <c r="I55" i="258"/>
  <c r="G55" i="258"/>
  <c r="E55" i="258"/>
  <c r="Y54" i="258"/>
  <c r="W54" i="258"/>
  <c r="U54" i="258"/>
  <c r="S54" i="258"/>
  <c r="Q54" i="258"/>
  <c r="O54" i="258"/>
  <c r="M54" i="258"/>
  <c r="K54" i="258"/>
  <c r="I54" i="258"/>
  <c r="G54" i="258"/>
  <c r="E54" i="258"/>
  <c r="Y53" i="258"/>
  <c r="W53" i="258"/>
  <c r="U53" i="258"/>
  <c r="S53" i="258"/>
  <c r="Q53" i="258"/>
  <c r="O53" i="258"/>
  <c r="M53" i="258"/>
  <c r="K53" i="258"/>
  <c r="I53" i="258"/>
  <c r="G53" i="258"/>
  <c r="E53" i="258"/>
  <c r="Y52" i="258"/>
  <c r="W52" i="258"/>
  <c r="U52" i="258"/>
  <c r="S52" i="258"/>
  <c r="Q52" i="258"/>
  <c r="O52" i="258"/>
  <c r="M52" i="258"/>
  <c r="K52" i="258"/>
  <c r="I52" i="258"/>
  <c r="G52" i="258"/>
  <c r="E52" i="258"/>
  <c r="Y51" i="258"/>
  <c r="W51" i="258"/>
  <c r="U51" i="258"/>
  <c r="S51" i="258"/>
  <c r="Q51" i="258"/>
  <c r="O51" i="258"/>
  <c r="M51" i="258"/>
  <c r="K51" i="258"/>
  <c r="I51" i="258"/>
  <c r="G51" i="258"/>
  <c r="E51" i="258"/>
  <c r="Y50" i="258"/>
  <c r="W50" i="258"/>
  <c r="U50" i="258"/>
  <c r="S50" i="258"/>
  <c r="Q50" i="258"/>
  <c r="O50" i="258"/>
  <c r="M50" i="258"/>
  <c r="K50" i="258"/>
  <c r="I50" i="258"/>
  <c r="G50" i="258"/>
  <c r="E50" i="258"/>
  <c r="Y49" i="258"/>
  <c r="W49" i="258"/>
  <c r="U49" i="258"/>
  <c r="S49" i="258"/>
  <c r="Q49" i="258"/>
  <c r="O49" i="258"/>
  <c r="M49" i="258"/>
  <c r="K49" i="258"/>
  <c r="I49" i="258"/>
  <c r="G49" i="258"/>
  <c r="E49" i="258"/>
  <c r="Y48" i="258"/>
  <c r="W48" i="258"/>
  <c r="U48" i="258"/>
  <c r="S48" i="258"/>
  <c r="Q48" i="258"/>
  <c r="O48" i="258"/>
  <c r="M48" i="258"/>
  <c r="K48" i="258"/>
  <c r="I48" i="258"/>
  <c r="G48" i="258"/>
  <c r="E48" i="258"/>
  <c r="Y47" i="258"/>
  <c r="W47" i="258"/>
  <c r="U47" i="258"/>
  <c r="S47" i="258"/>
  <c r="Q47" i="258"/>
  <c r="O47" i="258"/>
  <c r="M47" i="258"/>
  <c r="K47" i="258"/>
  <c r="I47" i="258"/>
  <c r="G47" i="258"/>
  <c r="E47" i="258"/>
  <c r="Y46" i="258"/>
  <c r="W46" i="258"/>
  <c r="U46" i="258"/>
  <c r="S46" i="258"/>
  <c r="Q46" i="258"/>
  <c r="O46" i="258"/>
  <c r="M46" i="258"/>
  <c r="K46" i="258"/>
  <c r="I46" i="258"/>
  <c r="G46" i="258"/>
  <c r="E46" i="258"/>
  <c r="Y45" i="258"/>
  <c r="W45" i="258"/>
  <c r="U45" i="258"/>
  <c r="S45" i="258"/>
  <c r="Q45" i="258"/>
  <c r="O45" i="258"/>
  <c r="M45" i="258"/>
  <c r="K45" i="258"/>
  <c r="I45" i="258"/>
  <c r="G45" i="258"/>
  <c r="E45" i="258"/>
  <c r="Y44" i="258"/>
  <c r="W44" i="258"/>
  <c r="U44" i="258"/>
  <c r="S44" i="258"/>
  <c r="Q44" i="258"/>
  <c r="O44" i="258"/>
  <c r="M44" i="258"/>
  <c r="K44" i="258"/>
  <c r="I44" i="258"/>
  <c r="G44" i="258"/>
  <c r="E44" i="258"/>
  <c r="Y43" i="258"/>
  <c r="W43" i="258"/>
  <c r="U43" i="258"/>
  <c r="S43" i="258"/>
  <c r="Q43" i="258"/>
  <c r="O43" i="258"/>
  <c r="M43" i="258"/>
  <c r="K43" i="258"/>
  <c r="I43" i="258"/>
  <c r="G43" i="258"/>
  <c r="E43" i="258"/>
  <c r="Y42" i="258"/>
  <c r="W42" i="258"/>
  <c r="U42" i="258"/>
  <c r="S42" i="258"/>
  <c r="Q42" i="258"/>
  <c r="O42" i="258"/>
  <c r="M42" i="258"/>
  <c r="K42" i="258"/>
  <c r="I42" i="258"/>
  <c r="G42" i="258"/>
  <c r="E42" i="258"/>
  <c r="Y41" i="258"/>
  <c r="W41" i="258"/>
  <c r="U41" i="258"/>
  <c r="S41" i="258"/>
  <c r="Q41" i="258"/>
  <c r="O41" i="258"/>
  <c r="M41" i="258"/>
  <c r="K41" i="258"/>
  <c r="I41" i="258"/>
  <c r="G41" i="258"/>
  <c r="E41" i="258"/>
  <c r="Y40" i="258"/>
  <c r="W40" i="258"/>
  <c r="U40" i="258"/>
  <c r="S40" i="258"/>
  <c r="Q40" i="258"/>
  <c r="O40" i="258"/>
  <c r="M40" i="258"/>
  <c r="K40" i="258"/>
  <c r="I40" i="258"/>
  <c r="G40" i="258"/>
  <c r="E40" i="258"/>
  <c r="Y39" i="258"/>
  <c r="W39" i="258"/>
  <c r="U39" i="258"/>
  <c r="S39" i="258"/>
  <c r="Q39" i="258"/>
  <c r="O39" i="258"/>
  <c r="M39" i="258"/>
  <c r="K39" i="258"/>
  <c r="I39" i="258"/>
  <c r="G39" i="258"/>
  <c r="E39" i="258"/>
  <c r="Y38" i="258"/>
  <c r="W38" i="258"/>
  <c r="U38" i="258"/>
  <c r="S38" i="258"/>
  <c r="Q38" i="258"/>
  <c r="O38" i="258"/>
  <c r="M38" i="258"/>
  <c r="K38" i="258"/>
  <c r="I38" i="258"/>
  <c r="G38" i="258"/>
  <c r="E38" i="258"/>
  <c r="Y37" i="258"/>
  <c r="W37" i="258"/>
  <c r="U37" i="258"/>
  <c r="S37" i="258"/>
  <c r="Q37" i="258"/>
  <c r="O37" i="258"/>
  <c r="M37" i="258"/>
  <c r="K37" i="258"/>
  <c r="I37" i="258"/>
  <c r="G37" i="258"/>
  <c r="E37" i="258"/>
  <c r="Y36" i="258"/>
  <c r="W36" i="258"/>
  <c r="U36" i="258"/>
  <c r="S36" i="258"/>
  <c r="Q36" i="258"/>
  <c r="O36" i="258"/>
  <c r="M36" i="258"/>
  <c r="K36" i="258"/>
  <c r="I36" i="258"/>
  <c r="G36" i="258"/>
  <c r="E36" i="258"/>
  <c r="Y35" i="258"/>
  <c r="W35" i="258"/>
  <c r="U35" i="258"/>
  <c r="S35" i="258"/>
  <c r="Q35" i="258"/>
  <c r="O35" i="258"/>
  <c r="M35" i="258"/>
  <c r="K35" i="258"/>
  <c r="I35" i="258"/>
  <c r="G35" i="258"/>
  <c r="E35" i="258"/>
  <c r="Y34" i="258"/>
  <c r="W34" i="258"/>
  <c r="U34" i="258"/>
  <c r="S34" i="258"/>
  <c r="Q34" i="258"/>
  <c r="O34" i="258"/>
  <c r="M34" i="258"/>
  <c r="K34" i="258"/>
  <c r="I34" i="258"/>
  <c r="G34" i="258"/>
  <c r="E34" i="258"/>
  <c r="Y33" i="258"/>
  <c r="W33" i="258"/>
  <c r="U33" i="258"/>
  <c r="S33" i="258"/>
  <c r="Q33" i="258"/>
  <c r="O33" i="258"/>
  <c r="M33" i="258"/>
  <c r="K33" i="258"/>
  <c r="I33" i="258"/>
  <c r="G33" i="258"/>
  <c r="E33" i="258"/>
  <c r="Y32" i="258"/>
  <c r="W32" i="258"/>
  <c r="U32" i="258"/>
  <c r="S32" i="258"/>
  <c r="Q32" i="258"/>
  <c r="O32" i="258"/>
  <c r="M32" i="258"/>
  <c r="K32" i="258"/>
  <c r="I32" i="258"/>
  <c r="G32" i="258"/>
  <c r="E32" i="258"/>
  <c r="Y31" i="258"/>
  <c r="W31" i="258"/>
  <c r="U31" i="258"/>
  <c r="S31" i="258"/>
  <c r="Q31" i="258"/>
  <c r="O31" i="258"/>
  <c r="M31" i="258"/>
  <c r="K31" i="258"/>
  <c r="I31" i="258"/>
  <c r="G31" i="258"/>
  <c r="E31" i="258"/>
  <c r="Y30" i="258"/>
  <c r="W30" i="258"/>
  <c r="U30" i="258"/>
  <c r="S30" i="258"/>
  <c r="Q30" i="258"/>
  <c r="O30" i="258"/>
  <c r="M30" i="258"/>
  <c r="K30" i="258"/>
  <c r="I30" i="258"/>
  <c r="G30" i="258"/>
  <c r="E30" i="258"/>
  <c r="Y29" i="258"/>
  <c r="W29" i="258"/>
  <c r="U29" i="258"/>
  <c r="S29" i="258"/>
  <c r="Q29" i="258"/>
  <c r="O29" i="258"/>
  <c r="M29" i="258"/>
  <c r="K29" i="258"/>
  <c r="I29" i="258"/>
  <c r="G29" i="258"/>
  <c r="E29" i="258"/>
  <c r="Y28" i="258"/>
  <c r="W28" i="258"/>
  <c r="U28" i="258"/>
  <c r="S28" i="258"/>
  <c r="Q28" i="258"/>
  <c r="O28" i="258"/>
  <c r="M28" i="258"/>
  <c r="K28" i="258"/>
  <c r="I28" i="258"/>
  <c r="G28" i="258"/>
  <c r="E28" i="258"/>
  <c r="Y27" i="258"/>
  <c r="W27" i="258"/>
  <c r="U27" i="258"/>
  <c r="S27" i="258"/>
  <c r="Q27" i="258"/>
  <c r="O27" i="258"/>
  <c r="M27" i="258"/>
  <c r="K27" i="258"/>
  <c r="I27" i="258"/>
  <c r="G27" i="258"/>
  <c r="E27" i="258"/>
  <c r="Y26" i="258"/>
  <c r="W26" i="258"/>
  <c r="U26" i="258"/>
  <c r="S26" i="258"/>
  <c r="Q26" i="258"/>
  <c r="O26" i="258"/>
  <c r="M26" i="258"/>
  <c r="K26" i="258"/>
  <c r="I26" i="258"/>
  <c r="G26" i="258"/>
  <c r="E26" i="258"/>
  <c r="Y25" i="258"/>
  <c r="W25" i="258"/>
  <c r="U25" i="258"/>
  <c r="S25" i="258"/>
  <c r="Q25" i="258"/>
  <c r="O25" i="258"/>
  <c r="M25" i="258"/>
  <c r="K25" i="258"/>
  <c r="I25" i="258"/>
  <c r="G25" i="258"/>
  <c r="E25" i="258"/>
  <c r="Y24" i="258"/>
  <c r="W24" i="258"/>
  <c r="U24" i="258"/>
  <c r="S24" i="258"/>
  <c r="Q24" i="258"/>
  <c r="O24" i="258"/>
  <c r="M24" i="258"/>
  <c r="K24" i="258"/>
  <c r="I24" i="258"/>
  <c r="G24" i="258"/>
  <c r="E24" i="258"/>
  <c r="Y23" i="258"/>
  <c r="W23" i="258"/>
  <c r="U23" i="258"/>
  <c r="S23" i="258"/>
  <c r="Q23" i="258"/>
  <c r="O23" i="258"/>
  <c r="M23" i="258"/>
  <c r="K23" i="258"/>
  <c r="I23" i="258"/>
  <c r="G23" i="258"/>
  <c r="E23" i="258"/>
  <c r="Y22" i="258"/>
  <c r="W22" i="258"/>
  <c r="U22" i="258"/>
  <c r="S22" i="258"/>
  <c r="Q22" i="258"/>
  <c r="O22" i="258"/>
  <c r="M22" i="258"/>
  <c r="K22" i="258"/>
  <c r="I22" i="258"/>
  <c r="G22" i="258"/>
  <c r="E22" i="258"/>
  <c r="Y21" i="258"/>
  <c r="W21" i="258"/>
  <c r="U21" i="258"/>
  <c r="S21" i="258"/>
  <c r="Q21" i="258"/>
  <c r="O21" i="258"/>
  <c r="M21" i="258"/>
  <c r="K21" i="258"/>
  <c r="I21" i="258"/>
  <c r="G21" i="258"/>
  <c r="E21" i="258"/>
  <c r="Y20" i="258"/>
  <c r="W20" i="258"/>
  <c r="U20" i="258"/>
  <c r="S20" i="258"/>
  <c r="Q20" i="258"/>
  <c r="O20" i="258"/>
  <c r="M20" i="258"/>
  <c r="K20" i="258"/>
  <c r="I20" i="258"/>
  <c r="G20" i="258"/>
  <c r="E20" i="258"/>
  <c r="Y19" i="258"/>
  <c r="W19" i="258"/>
  <c r="U19" i="258"/>
  <c r="S19" i="258"/>
  <c r="Q19" i="258"/>
  <c r="O19" i="258"/>
  <c r="M19" i="258"/>
  <c r="K19" i="258"/>
  <c r="I19" i="258"/>
  <c r="G19" i="258"/>
  <c r="E19" i="258"/>
  <c r="Y18" i="258"/>
  <c r="W18" i="258"/>
  <c r="U18" i="258"/>
  <c r="S18" i="258"/>
  <c r="Q18" i="258"/>
  <c r="O18" i="258"/>
  <c r="M18" i="258"/>
  <c r="K18" i="258"/>
  <c r="I18" i="258"/>
  <c r="G18" i="258"/>
  <c r="E18" i="258"/>
  <c r="Y17" i="258"/>
  <c r="W17" i="258"/>
  <c r="U17" i="258"/>
  <c r="S17" i="258"/>
  <c r="Q17" i="258"/>
  <c r="O17" i="258"/>
  <c r="M17" i="258"/>
  <c r="K17" i="258"/>
  <c r="I17" i="258"/>
  <c r="G17" i="258"/>
  <c r="E17" i="258"/>
  <c r="Y16" i="258"/>
  <c r="W16" i="258"/>
  <c r="U16" i="258"/>
  <c r="S16" i="258"/>
  <c r="Q16" i="258"/>
  <c r="O16" i="258"/>
  <c r="M16" i="258"/>
  <c r="K16" i="258"/>
  <c r="I16" i="258"/>
  <c r="G16" i="258"/>
  <c r="E16" i="258"/>
  <c r="Y15" i="258"/>
  <c r="W15" i="258"/>
  <c r="U15" i="258"/>
  <c r="S15" i="258"/>
  <c r="Q15" i="258"/>
  <c r="O15" i="258"/>
  <c r="M15" i="258"/>
  <c r="K15" i="258"/>
  <c r="I15" i="258"/>
  <c r="G15" i="258"/>
  <c r="E15" i="258"/>
  <c r="Y14" i="258"/>
  <c r="W14" i="258"/>
  <c r="U14" i="258"/>
  <c r="S14" i="258"/>
  <c r="Q14" i="258"/>
  <c r="O14" i="258"/>
  <c r="M14" i="258"/>
  <c r="K14" i="258"/>
  <c r="I14" i="258"/>
  <c r="G14" i="258"/>
  <c r="E14" i="258"/>
  <c r="Y13" i="258"/>
  <c r="W13" i="258"/>
  <c r="U13" i="258"/>
  <c r="S13" i="258"/>
  <c r="Q13" i="258"/>
  <c r="O13" i="258"/>
  <c r="M13" i="258"/>
  <c r="K13" i="258"/>
  <c r="I13" i="258"/>
  <c r="G13" i="258"/>
  <c r="E13" i="258"/>
  <c r="Y12" i="258"/>
  <c r="W12" i="258"/>
  <c r="U12" i="258"/>
  <c r="S12" i="258"/>
  <c r="Q12" i="258"/>
  <c r="O12" i="258"/>
  <c r="M12" i="258"/>
  <c r="K12" i="258"/>
  <c r="I12" i="258"/>
  <c r="G12" i="258"/>
  <c r="E12" i="258"/>
  <c r="Y11" i="258"/>
  <c r="W11" i="258"/>
  <c r="U11" i="258"/>
  <c r="S11" i="258"/>
  <c r="Q11" i="258"/>
  <c r="O11" i="258"/>
  <c r="M11" i="258"/>
  <c r="K11" i="258"/>
  <c r="I11" i="258"/>
  <c r="G11" i="258"/>
  <c r="E11" i="258"/>
  <c r="Y10" i="258"/>
  <c r="W10" i="258"/>
  <c r="U10" i="258"/>
  <c r="S10" i="258"/>
  <c r="Q10" i="258"/>
  <c r="O10" i="258"/>
  <c r="M10" i="258"/>
  <c r="K10" i="258"/>
  <c r="I10" i="258"/>
  <c r="G10" i="258"/>
  <c r="E10" i="258"/>
  <c r="Y9" i="258"/>
  <c r="W9" i="258"/>
  <c r="U9" i="258"/>
  <c r="S9" i="258"/>
  <c r="Q9" i="258"/>
  <c r="O9" i="258"/>
  <c r="M9" i="258"/>
  <c r="K9" i="258"/>
  <c r="I9" i="258"/>
  <c r="G9" i="258"/>
  <c r="E9" i="258"/>
  <c r="Y8" i="258"/>
  <c r="W8" i="258"/>
  <c r="U8" i="258"/>
  <c r="S8" i="258"/>
  <c r="Q8" i="258"/>
  <c r="O8" i="258"/>
  <c r="M8" i="258"/>
  <c r="K8" i="258"/>
  <c r="I8" i="258"/>
  <c r="G8" i="258"/>
  <c r="E8" i="258"/>
  <c r="Y7" i="258"/>
  <c r="W7" i="258"/>
  <c r="U7" i="258"/>
  <c r="S7" i="258"/>
  <c r="Q7" i="258"/>
  <c r="O7" i="258"/>
  <c r="M7" i="258"/>
  <c r="K7" i="258"/>
  <c r="I7" i="258"/>
  <c r="G7" i="258"/>
  <c r="E7" i="258"/>
  <c r="Y6" i="258"/>
  <c r="W6" i="258"/>
  <c r="U6" i="258"/>
  <c r="S6" i="258"/>
  <c r="Q6" i="258"/>
  <c r="O6" i="258"/>
  <c r="M6" i="258"/>
  <c r="K6" i="258"/>
  <c r="I6" i="258"/>
  <c r="G6" i="258"/>
  <c r="E6" i="258"/>
  <c r="P892" i="257"/>
  <c r="N892" i="257"/>
  <c r="L892" i="257"/>
  <c r="J892" i="257"/>
  <c r="H892" i="257"/>
  <c r="F892" i="257"/>
  <c r="P891" i="257"/>
  <c r="N891" i="257"/>
  <c r="L891" i="257"/>
  <c r="J891" i="257"/>
  <c r="H891" i="257"/>
  <c r="F891" i="257"/>
  <c r="P890" i="257"/>
  <c r="N890" i="257"/>
  <c r="L890" i="257"/>
  <c r="J890" i="257"/>
  <c r="H890" i="257"/>
  <c r="F890" i="257"/>
  <c r="P889" i="257"/>
  <c r="N889" i="257"/>
  <c r="L889" i="257"/>
  <c r="J889" i="257"/>
  <c r="H889" i="257"/>
  <c r="F889" i="257"/>
  <c r="P888" i="257"/>
  <c r="N888" i="257"/>
  <c r="L888" i="257"/>
  <c r="J888" i="257"/>
  <c r="H888" i="257"/>
  <c r="F888" i="257"/>
  <c r="P887" i="257"/>
  <c r="N887" i="257"/>
  <c r="L887" i="257"/>
  <c r="J887" i="257"/>
  <c r="H887" i="257"/>
  <c r="F887" i="257"/>
  <c r="P886" i="257"/>
  <c r="N886" i="257"/>
  <c r="L886" i="257"/>
  <c r="J886" i="257"/>
  <c r="H886" i="257"/>
  <c r="F886" i="257"/>
  <c r="P885" i="257"/>
  <c r="N885" i="257"/>
  <c r="L885" i="257"/>
  <c r="J885" i="257"/>
  <c r="H885" i="257"/>
  <c r="F885" i="257"/>
  <c r="P884" i="257"/>
  <c r="N884" i="257"/>
  <c r="L884" i="257"/>
  <c r="J884" i="257"/>
  <c r="H884" i="257"/>
  <c r="F884" i="257"/>
  <c r="P883" i="257"/>
  <c r="N883" i="257"/>
  <c r="L883" i="257"/>
  <c r="J883" i="257"/>
  <c r="H883" i="257"/>
  <c r="F883" i="257"/>
  <c r="P882" i="257"/>
  <c r="N882" i="257"/>
  <c r="L882" i="257"/>
  <c r="J882" i="257"/>
  <c r="H882" i="257"/>
  <c r="F882" i="257"/>
  <c r="P881" i="257"/>
  <c r="N881" i="257"/>
  <c r="L881" i="257"/>
  <c r="J881" i="257"/>
  <c r="H881" i="257"/>
  <c r="F881" i="257"/>
  <c r="P880" i="257"/>
  <c r="N880" i="257"/>
  <c r="L880" i="257"/>
  <c r="J880" i="257"/>
  <c r="H880" i="257"/>
  <c r="F880" i="257"/>
  <c r="P879" i="257"/>
  <c r="N879" i="257"/>
  <c r="L879" i="257"/>
  <c r="J879" i="257"/>
  <c r="H879" i="257"/>
  <c r="F879" i="257"/>
  <c r="P878" i="257"/>
  <c r="N878" i="257"/>
  <c r="L878" i="257"/>
  <c r="J878" i="257"/>
  <c r="H878" i="257"/>
  <c r="F878" i="257"/>
  <c r="P877" i="257"/>
  <c r="N877" i="257"/>
  <c r="L877" i="257"/>
  <c r="J877" i="257"/>
  <c r="H877" i="257"/>
  <c r="F877" i="257"/>
  <c r="P876" i="257"/>
  <c r="N876" i="257"/>
  <c r="L876" i="257"/>
  <c r="J876" i="257"/>
  <c r="H876" i="257"/>
  <c r="F876" i="257"/>
  <c r="P875" i="257"/>
  <c r="N875" i="257"/>
  <c r="L875" i="257"/>
  <c r="J875" i="257"/>
  <c r="H875" i="257"/>
  <c r="F875" i="257"/>
  <c r="P874" i="257"/>
  <c r="N874" i="257"/>
  <c r="L874" i="257"/>
  <c r="J874" i="257"/>
  <c r="H874" i="257"/>
  <c r="F874" i="257"/>
  <c r="P873" i="257"/>
  <c r="N873" i="257"/>
  <c r="L873" i="257"/>
  <c r="J873" i="257"/>
  <c r="H873" i="257"/>
  <c r="F873" i="257"/>
  <c r="P872" i="257"/>
  <c r="N872" i="257"/>
  <c r="L872" i="257"/>
  <c r="J872" i="257"/>
  <c r="H872" i="257"/>
  <c r="F872" i="257"/>
  <c r="P871" i="257"/>
  <c r="N871" i="257"/>
  <c r="L871" i="257"/>
  <c r="J871" i="257"/>
  <c r="H871" i="257"/>
  <c r="F871" i="257"/>
  <c r="P870" i="257"/>
  <c r="N870" i="257"/>
  <c r="L870" i="257"/>
  <c r="J870" i="257"/>
  <c r="H870" i="257"/>
  <c r="F870" i="257"/>
  <c r="P869" i="257"/>
  <c r="N869" i="257"/>
  <c r="L869" i="257"/>
  <c r="J869" i="257"/>
  <c r="H869" i="257"/>
  <c r="F869" i="257"/>
  <c r="P868" i="257"/>
  <c r="N868" i="257"/>
  <c r="L868" i="257"/>
  <c r="J868" i="257"/>
  <c r="H868" i="257"/>
  <c r="F868" i="257"/>
  <c r="P867" i="257"/>
  <c r="N867" i="257"/>
  <c r="L867" i="257"/>
  <c r="J867" i="257"/>
  <c r="H867" i="257"/>
  <c r="F867" i="257"/>
  <c r="P866" i="257"/>
  <c r="N866" i="257"/>
  <c r="L866" i="257"/>
  <c r="J866" i="257"/>
  <c r="H866" i="257"/>
  <c r="F866" i="257"/>
  <c r="P865" i="257"/>
  <c r="N865" i="257"/>
  <c r="L865" i="257"/>
  <c r="J865" i="257"/>
  <c r="H865" i="257"/>
  <c r="F865" i="257"/>
  <c r="P864" i="257"/>
  <c r="N864" i="257"/>
  <c r="L864" i="257"/>
  <c r="J864" i="257"/>
  <c r="H864" i="257"/>
  <c r="F864" i="257"/>
  <c r="P863" i="257"/>
  <c r="N863" i="257"/>
  <c r="L863" i="257"/>
  <c r="J863" i="257"/>
  <c r="H863" i="257"/>
  <c r="F863" i="257"/>
  <c r="P862" i="257"/>
  <c r="N862" i="257"/>
  <c r="L862" i="257"/>
  <c r="J862" i="257"/>
  <c r="H862" i="257"/>
  <c r="F862" i="257"/>
  <c r="P861" i="257"/>
  <c r="N861" i="257"/>
  <c r="L861" i="257"/>
  <c r="J861" i="257"/>
  <c r="H861" i="257"/>
  <c r="F861" i="257"/>
  <c r="P860" i="257"/>
  <c r="N860" i="257"/>
  <c r="L860" i="257"/>
  <c r="J860" i="257"/>
  <c r="H860" i="257"/>
  <c r="F860" i="257"/>
  <c r="P859" i="257"/>
  <c r="N859" i="257"/>
  <c r="L859" i="257"/>
  <c r="J859" i="257"/>
  <c r="H859" i="257"/>
  <c r="F859" i="257"/>
  <c r="P858" i="257"/>
  <c r="N858" i="257"/>
  <c r="L858" i="257"/>
  <c r="J858" i="257"/>
  <c r="H858" i="257"/>
  <c r="F858" i="257"/>
  <c r="P857" i="257"/>
  <c r="N857" i="257"/>
  <c r="L857" i="257"/>
  <c r="J857" i="257"/>
  <c r="H857" i="257"/>
  <c r="F857" i="257"/>
  <c r="P856" i="257"/>
  <c r="N856" i="257"/>
  <c r="L856" i="257"/>
  <c r="J856" i="257"/>
  <c r="H856" i="257"/>
  <c r="F856" i="257"/>
  <c r="P855" i="257"/>
  <c r="N855" i="257"/>
  <c r="L855" i="257"/>
  <c r="J855" i="257"/>
  <c r="H855" i="257"/>
  <c r="F855" i="257"/>
  <c r="P854" i="257"/>
  <c r="N854" i="257"/>
  <c r="L854" i="257"/>
  <c r="J854" i="257"/>
  <c r="H854" i="257"/>
  <c r="F854" i="257"/>
  <c r="P853" i="257"/>
  <c r="N853" i="257"/>
  <c r="L853" i="257"/>
  <c r="J853" i="257"/>
  <c r="H853" i="257"/>
  <c r="F853" i="257"/>
  <c r="P852" i="257"/>
  <c r="N852" i="257"/>
  <c r="L852" i="257"/>
  <c r="J852" i="257"/>
  <c r="H852" i="257"/>
  <c r="F852" i="257"/>
  <c r="P851" i="257"/>
  <c r="N851" i="257"/>
  <c r="L851" i="257"/>
  <c r="J851" i="257"/>
  <c r="H851" i="257"/>
  <c r="F851" i="257"/>
  <c r="P850" i="257"/>
  <c r="N850" i="257"/>
  <c r="L850" i="257"/>
  <c r="J850" i="257"/>
  <c r="H850" i="257"/>
  <c r="F850" i="257"/>
  <c r="P849" i="257"/>
  <c r="N849" i="257"/>
  <c r="L849" i="257"/>
  <c r="J849" i="257"/>
  <c r="H849" i="257"/>
  <c r="F849" i="257"/>
  <c r="P848" i="257"/>
  <c r="N848" i="257"/>
  <c r="L848" i="257"/>
  <c r="J848" i="257"/>
  <c r="H848" i="257"/>
  <c r="F848" i="257"/>
  <c r="P847" i="257"/>
  <c r="N847" i="257"/>
  <c r="L847" i="257"/>
  <c r="J847" i="257"/>
  <c r="H847" i="257"/>
  <c r="F847" i="257"/>
  <c r="P846" i="257"/>
  <c r="N846" i="257"/>
  <c r="L846" i="257"/>
  <c r="J846" i="257"/>
  <c r="H846" i="257"/>
  <c r="F846" i="257"/>
  <c r="P845" i="257"/>
  <c r="N845" i="257"/>
  <c r="L845" i="257"/>
  <c r="J845" i="257"/>
  <c r="H845" i="257"/>
  <c r="F845" i="257"/>
  <c r="P844" i="257"/>
  <c r="N844" i="257"/>
  <c r="L844" i="257"/>
  <c r="J844" i="257"/>
  <c r="H844" i="257"/>
  <c r="F844" i="257"/>
  <c r="P843" i="257"/>
  <c r="N843" i="257"/>
  <c r="L843" i="257"/>
  <c r="J843" i="257"/>
  <c r="H843" i="257"/>
  <c r="F843" i="257"/>
  <c r="P842" i="257"/>
  <c r="N842" i="257"/>
  <c r="L842" i="257"/>
  <c r="J842" i="257"/>
  <c r="H842" i="257"/>
  <c r="F842" i="257"/>
  <c r="P841" i="257"/>
  <c r="N841" i="257"/>
  <c r="L841" i="257"/>
  <c r="J841" i="257"/>
  <c r="H841" i="257"/>
  <c r="F841" i="257"/>
  <c r="P840" i="257"/>
  <c r="N840" i="257"/>
  <c r="L840" i="257"/>
  <c r="J840" i="257"/>
  <c r="H840" i="257"/>
  <c r="F840" i="257"/>
  <c r="P839" i="257"/>
  <c r="N839" i="257"/>
  <c r="L839" i="257"/>
  <c r="J839" i="257"/>
  <c r="H839" i="257"/>
  <c r="F839" i="257"/>
  <c r="P838" i="257"/>
  <c r="N838" i="257"/>
  <c r="L838" i="257"/>
  <c r="J838" i="257"/>
  <c r="H838" i="257"/>
  <c r="F838" i="257"/>
  <c r="P837" i="257"/>
  <c r="N837" i="257"/>
  <c r="L837" i="257"/>
  <c r="J837" i="257"/>
  <c r="H837" i="257"/>
  <c r="F837" i="257"/>
  <c r="P836" i="257"/>
  <c r="N836" i="257"/>
  <c r="L836" i="257"/>
  <c r="J836" i="257"/>
  <c r="H836" i="257"/>
  <c r="F836" i="257"/>
  <c r="P835" i="257"/>
  <c r="N835" i="257"/>
  <c r="L835" i="257"/>
  <c r="J835" i="257"/>
  <c r="H835" i="257"/>
  <c r="F835" i="257"/>
  <c r="P834" i="257"/>
  <c r="N834" i="257"/>
  <c r="L834" i="257"/>
  <c r="J834" i="257"/>
  <c r="H834" i="257"/>
  <c r="F834" i="257"/>
  <c r="P833" i="257"/>
  <c r="N833" i="257"/>
  <c r="L833" i="257"/>
  <c r="J833" i="257"/>
  <c r="H833" i="257"/>
  <c r="F833" i="257"/>
  <c r="P832" i="257"/>
  <c r="N832" i="257"/>
  <c r="L832" i="257"/>
  <c r="J832" i="257"/>
  <c r="H832" i="257"/>
  <c r="F832" i="257"/>
  <c r="P831" i="257"/>
  <c r="N831" i="257"/>
  <c r="L831" i="257"/>
  <c r="J831" i="257"/>
  <c r="H831" i="257"/>
  <c r="F831" i="257"/>
  <c r="P830" i="257"/>
  <c r="N830" i="257"/>
  <c r="L830" i="257"/>
  <c r="J830" i="257"/>
  <c r="H830" i="257"/>
  <c r="F830" i="257"/>
  <c r="P829" i="257"/>
  <c r="N829" i="257"/>
  <c r="L829" i="257"/>
  <c r="J829" i="257"/>
  <c r="H829" i="257"/>
  <c r="F829" i="257"/>
  <c r="P828" i="257"/>
  <c r="N828" i="257"/>
  <c r="L828" i="257"/>
  <c r="J828" i="257"/>
  <c r="H828" i="257"/>
  <c r="F828" i="257"/>
  <c r="P827" i="257"/>
  <c r="N827" i="257"/>
  <c r="L827" i="257"/>
  <c r="J827" i="257"/>
  <c r="H827" i="257"/>
  <c r="F827" i="257"/>
  <c r="P826" i="257"/>
  <c r="N826" i="257"/>
  <c r="L826" i="257"/>
  <c r="J826" i="257"/>
  <c r="H826" i="257"/>
  <c r="F826" i="257"/>
  <c r="P825" i="257"/>
  <c r="N825" i="257"/>
  <c r="L825" i="257"/>
  <c r="J825" i="257"/>
  <c r="H825" i="257"/>
  <c r="F825" i="257"/>
  <c r="P824" i="257"/>
  <c r="N824" i="257"/>
  <c r="L824" i="257"/>
  <c r="J824" i="257"/>
  <c r="H824" i="257"/>
  <c r="F824" i="257"/>
  <c r="P823" i="257"/>
  <c r="N823" i="257"/>
  <c r="L823" i="257"/>
  <c r="J823" i="257"/>
  <c r="H823" i="257"/>
  <c r="F823" i="257"/>
  <c r="P822" i="257"/>
  <c r="N822" i="257"/>
  <c r="L822" i="257"/>
  <c r="J822" i="257"/>
  <c r="H822" i="257"/>
  <c r="F822" i="257"/>
  <c r="P821" i="257"/>
  <c r="N821" i="257"/>
  <c r="L821" i="257"/>
  <c r="J821" i="257"/>
  <c r="H821" i="257"/>
  <c r="F821" i="257"/>
  <c r="P820" i="257"/>
  <c r="N820" i="257"/>
  <c r="L820" i="257"/>
  <c r="J820" i="257"/>
  <c r="H820" i="257"/>
  <c r="F820" i="257"/>
  <c r="P819" i="257"/>
  <c r="N819" i="257"/>
  <c r="L819" i="257"/>
  <c r="J819" i="257"/>
  <c r="H819" i="257"/>
  <c r="F819" i="257"/>
  <c r="P818" i="257"/>
  <c r="N818" i="257"/>
  <c r="L818" i="257"/>
  <c r="J818" i="257"/>
  <c r="H818" i="257"/>
  <c r="F818" i="257"/>
  <c r="P817" i="257"/>
  <c r="N817" i="257"/>
  <c r="L817" i="257"/>
  <c r="J817" i="257"/>
  <c r="H817" i="257"/>
  <c r="F817" i="257"/>
  <c r="P816" i="257"/>
  <c r="N816" i="257"/>
  <c r="L816" i="257"/>
  <c r="J816" i="257"/>
  <c r="H816" i="257"/>
  <c r="F816" i="257"/>
  <c r="P815" i="257"/>
  <c r="N815" i="257"/>
  <c r="L815" i="257"/>
  <c r="J815" i="257"/>
  <c r="H815" i="257"/>
  <c r="F815" i="257"/>
  <c r="P814" i="257"/>
  <c r="N814" i="257"/>
  <c r="L814" i="257"/>
  <c r="J814" i="257"/>
  <c r="H814" i="257"/>
  <c r="F814" i="257"/>
  <c r="P813" i="257"/>
  <c r="N813" i="257"/>
  <c r="L813" i="257"/>
  <c r="J813" i="257"/>
  <c r="H813" i="257"/>
  <c r="F813" i="257"/>
  <c r="P812" i="257"/>
  <c r="N812" i="257"/>
  <c r="L812" i="257"/>
  <c r="J812" i="257"/>
  <c r="H812" i="257"/>
  <c r="F812" i="257"/>
  <c r="P811" i="257"/>
  <c r="N811" i="257"/>
  <c r="L811" i="257"/>
  <c r="J811" i="257"/>
  <c r="H811" i="257"/>
  <c r="F811" i="257"/>
  <c r="P810" i="257"/>
  <c r="N810" i="257"/>
  <c r="L810" i="257"/>
  <c r="J810" i="257"/>
  <c r="H810" i="257"/>
  <c r="F810" i="257"/>
  <c r="P809" i="257"/>
  <c r="N809" i="257"/>
  <c r="L809" i="257"/>
  <c r="J809" i="257"/>
  <c r="H809" i="257"/>
  <c r="F809" i="257"/>
  <c r="P808" i="257"/>
  <c r="N808" i="257"/>
  <c r="L808" i="257"/>
  <c r="J808" i="257"/>
  <c r="H808" i="257"/>
  <c r="F808" i="257"/>
  <c r="P807" i="257"/>
  <c r="N807" i="257"/>
  <c r="L807" i="257"/>
  <c r="J807" i="257"/>
  <c r="H807" i="257"/>
  <c r="F807" i="257"/>
  <c r="P806" i="257"/>
  <c r="N806" i="257"/>
  <c r="L806" i="257"/>
  <c r="J806" i="257"/>
  <c r="H806" i="257"/>
  <c r="F806" i="257"/>
  <c r="P805" i="257"/>
  <c r="N805" i="257"/>
  <c r="L805" i="257"/>
  <c r="J805" i="257"/>
  <c r="H805" i="257"/>
  <c r="F805" i="257"/>
  <c r="P804" i="257"/>
  <c r="N804" i="257"/>
  <c r="L804" i="257"/>
  <c r="J804" i="257"/>
  <c r="H804" i="257"/>
  <c r="F804" i="257"/>
  <c r="P803" i="257"/>
  <c r="N803" i="257"/>
  <c r="L803" i="257"/>
  <c r="J803" i="257"/>
  <c r="H803" i="257"/>
  <c r="F803" i="257"/>
  <c r="P802" i="257"/>
  <c r="N802" i="257"/>
  <c r="L802" i="257"/>
  <c r="J802" i="257"/>
  <c r="H802" i="257"/>
  <c r="F802" i="257"/>
  <c r="P801" i="257"/>
  <c r="N801" i="257"/>
  <c r="L801" i="257"/>
  <c r="J801" i="257"/>
  <c r="H801" i="257"/>
  <c r="F801" i="257"/>
  <c r="P800" i="257"/>
  <c r="N800" i="257"/>
  <c r="L800" i="257"/>
  <c r="J800" i="257"/>
  <c r="H800" i="257"/>
  <c r="F800" i="257"/>
  <c r="P799" i="257"/>
  <c r="N799" i="257"/>
  <c r="L799" i="257"/>
  <c r="J799" i="257"/>
  <c r="H799" i="257"/>
  <c r="F799" i="257"/>
  <c r="P798" i="257"/>
  <c r="N798" i="257"/>
  <c r="L798" i="257"/>
  <c r="J798" i="257"/>
  <c r="H798" i="257"/>
  <c r="F798" i="257"/>
  <c r="P797" i="257"/>
  <c r="N797" i="257"/>
  <c r="L797" i="257"/>
  <c r="J797" i="257"/>
  <c r="H797" i="257"/>
  <c r="F797" i="257"/>
  <c r="P796" i="257"/>
  <c r="N796" i="257"/>
  <c r="L796" i="257"/>
  <c r="J796" i="257"/>
  <c r="H796" i="257"/>
  <c r="F796" i="257"/>
  <c r="P795" i="257"/>
  <c r="N795" i="257"/>
  <c r="L795" i="257"/>
  <c r="J795" i="257"/>
  <c r="H795" i="257"/>
  <c r="F795" i="257"/>
  <c r="P794" i="257"/>
  <c r="N794" i="257"/>
  <c r="L794" i="257"/>
  <c r="J794" i="257"/>
  <c r="H794" i="257"/>
  <c r="F794" i="257"/>
  <c r="P793" i="257"/>
  <c r="N793" i="257"/>
  <c r="L793" i="257"/>
  <c r="J793" i="257"/>
  <c r="H793" i="257"/>
  <c r="F793" i="257"/>
  <c r="P792" i="257"/>
  <c r="N792" i="257"/>
  <c r="L792" i="257"/>
  <c r="J792" i="257"/>
  <c r="H792" i="257"/>
  <c r="F792" i="257"/>
  <c r="P791" i="257"/>
  <c r="N791" i="257"/>
  <c r="L791" i="257"/>
  <c r="J791" i="257"/>
  <c r="H791" i="257"/>
  <c r="F791" i="257"/>
  <c r="P790" i="257"/>
  <c r="N790" i="257"/>
  <c r="L790" i="257"/>
  <c r="J790" i="257"/>
  <c r="H790" i="257"/>
  <c r="F790" i="257"/>
  <c r="P789" i="257"/>
  <c r="N789" i="257"/>
  <c r="L789" i="257"/>
  <c r="J789" i="257"/>
  <c r="H789" i="257"/>
  <c r="F789" i="257"/>
  <c r="P788" i="257"/>
  <c r="N788" i="257"/>
  <c r="L788" i="257"/>
  <c r="J788" i="257"/>
  <c r="H788" i="257"/>
  <c r="F788" i="257"/>
  <c r="P787" i="257"/>
  <c r="N787" i="257"/>
  <c r="L787" i="257"/>
  <c r="J787" i="257"/>
  <c r="H787" i="257"/>
  <c r="F787" i="257"/>
  <c r="P786" i="257"/>
  <c r="N786" i="257"/>
  <c r="L786" i="257"/>
  <c r="J786" i="257"/>
  <c r="H786" i="257"/>
  <c r="F786" i="257"/>
  <c r="P785" i="257"/>
  <c r="N785" i="257"/>
  <c r="L785" i="257"/>
  <c r="J785" i="257"/>
  <c r="H785" i="257"/>
  <c r="F785" i="257"/>
  <c r="P784" i="257"/>
  <c r="N784" i="257"/>
  <c r="L784" i="257"/>
  <c r="J784" i="257"/>
  <c r="H784" i="257"/>
  <c r="F784" i="257"/>
  <c r="P783" i="257"/>
  <c r="N783" i="257"/>
  <c r="L783" i="257"/>
  <c r="J783" i="257"/>
  <c r="H783" i="257"/>
  <c r="F783" i="257"/>
  <c r="P782" i="257"/>
  <c r="N782" i="257"/>
  <c r="L782" i="257"/>
  <c r="J782" i="257"/>
  <c r="H782" i="257"/>
  <c r="F782" i="257"/>
  <c r="P781" i="257"/>
  <c r="N781" i="257"/>
  <c r="L781" i="257"/>
  <c r="J781" i="257"/>
  <c r="H781" i="257"/>
  <c r="F781" i="257"/>
  <c r="P780" i="257"/>
  <c r="N780" i="257"/>
  <c r="L780" i="257"/>
  <c r="J780" i="257"/>
  <c r="H780" i="257"/>
  <c r="F780" i="257"/>
  <c r="P779" i="257"/>
  <c r="N779" i="257"/>
  <c r="L779" i="257"/>
  <c r="J779" i="257"/>
  <c r="H779" i="257"/>
  <c r="F779" i="257"/>
  <c r="P778" i="257"/>
  <c r="N778" i="257"/>
  <c r="L778" i="257"/>
  <c r="J778" i="257"/>
  <c r="H778" i="257"/>
  <c r="F778" i="257"/>
  <c r="P777" i="257"/>
  <c r="N777" i="257"/>
  <c r="L777" i="257"/>
  <c r="J777" i="257"/>
  <c r="H777" i="257"/>
  <c r="F777" i="257"/>
  <c r="P776" i="257"/>
  <c r="N776" i="257"/>
  <c r="L776" i="257"/>
  <c r="J776" i="257"/>
  <c r="H776" i="257"/>
  <c r="F776" i="257"/>
  <c r="P775" i="257"/>
  <c r="N775" i="257"/>
  <c r="L775" i="257"/>
  <c r="J775" i="257"/>
  <c r="H775" i="257"/>
  <c r="F775" i="257"/>
  <c r="P774" i="257"/>
  <c r="N774" i="257"/>
  <c r="L774" i="257"/>
  <c r="J774" i="257"/>
  <c r="H774" i="257"/>
  <c r="F774" i="257"/>
  <c r="P773" i="257"/>
  <c r="N773" i="257"/>
  <c r="L773" i="257"/>
  <c r="J773" i="257"/>
  <c r="H773" i="257"/>
  <c r="F773" i="257"/>
  <c r="P772" i="257"/>
  <c r="N772" i="257"/>
  <c r="L772" i="257"/>
  <c r="J772" i="257"/>
  <c r="H772" i="257"/>
  <c r="F772" i="257"/>
  <c r="P771" i="257"/>
  <c r="N771" i="257"/>
  <c r="L771" i="257"/>
  <c r="J771" i="257"/>
  <c r="H771" i="257"/>
  <c r="F771" i="257"/>
  <c r="P770" i="257"/>
  <c r="N770" i="257"/>
  <c r="L770" i="257"/>
  <c r="J770" i="257"/>
  <c r="H770" i="257"/>
  <c r="F770" i="257"/>
  <c r="P769" i="257"/>
  <c r="N769" i="257"/>
  <c r="L769" i="257"/>
  <c r="J769" i="257"/>
  <c r="H769" i="257"/>
  <c r="F769" i="257"/>
  <c r="P768" i="257"/>
  <c r="N768" i="257"/>
  <c r="L768" i="257"/>
  <c r="J768" i="257"/>
  <c r="H768" i="257"/>
  <c r="F768" i="257"/>
  <c r="P767" i="257"/>
  <c r="N767" i="257"/>
  <c r="L767" i="257"/>
  <c r="J767" i="257"/>
  <c r="H767" i="257"/>
  <c r="F767" i="257"/>
  <c r="P766" i="257"/>
  <c r="N766" i="257"/>
  <c r="L766" i="257"/>
  <c r="J766" i="257"/>
  <c r="H766" i="257"/>
  <c r="F766" i="257"/>
  <c r="P765" i="257"/>
  <c r="N765" i="257"/>
  <c r="L765" i="257"/>
  <c r="J765" i="257"/>
  <c r="H765" i="257"/>
  <c r="F765" i="257"/>
  <c r="P764" i="257"/>
  <c r="N764" i="257"/>
  <c r="L764" i="257"/>
  <c r="J764" i="257"/>
  <c r="H764" i="257"/>
  <c r="F764" i="257"/>
  <c r="P763" i="257"/>
  <c r="N763" i="257"/>
  <c r="L763" i="257"/>
  <c r="J763" i="257"/>
  <c r="H763" i="257"/>
  <c r="F763" i="257"/>
  <c r="P762" i="257"/>
  <c r="N762" i="257"/>
  <c r="L762" i="257"/>
  <c r="J762" i="257"/>
  <c r="H762" i="257"/>
  <c r="F762" i="257"/>
  <c r="P761" i="257"/>
  <c r="N761" i="257"/>
  <c r="L761" i="257"/>
  <c r="J761" i="257"/>
  <c r="H761" i="257"/>
  <c r="F761" i="257"/>
  <c r="P760" i="257"/>
  <c r="N760" i="257"/>
  <c r="L760" i="257"/>
  <c r="J760" i="257"/>
  <c r="H760" i="257"/>
  <c r="F760" i="257"/>
  <c r="P759" i="257"/>
  <c r="N759" i="257"/>
  <c r="L759" i="257"/>
  <c r="J759" i="257"/>
  <c r="H759" i="257"/>
  <c r="F759" i="257"/>
  <c r="P758" i="257"/>
  <c r="N758" i="257"/>
  <c r="L758" i="257"/>
  <c r="J758" i="257"/>
  <c r="H758" i="257"/>
  <c r="F758" i="257"/>
  <c r="P757" i="257"/>
  <c r="N757" i="257"/>
  <c r="L757" i="257"/>
  <c r="J757" i="257"/>
  <c r="H757" i="257"/>
  <c r="F757" i="257"/>
  <c r="P756" i="257"/>
  <c r="N756" i="257"/>
  <c r="L756" i="257"/>
  <c r="J756" i="257"/>
  <c r="H756" i="257"/>
  <c r="F756" i="257"/>
  <c r="P755" i="257"/>
  <c r="N755" i="257"/>
  <c r="L755" i="257"/>
  <c r="J755" i="257"/>
  <c r="H755" i="257"/>
  <c r="F755" i="257"/>
  <c r="P754" i="257"/>
  <c r="N754" i="257"/>
  <c r="L754" i="257"/>
  <c r="J754" i="257"/>
  <c r="H754" i="257"/>
  <c r="F754" i="257"/>
  <c r="P753" i="257"/>
  <c r="N753" i="257"/>
  <c r="L753" i="257"/>
  <c r="J753" i="257"/>
  <c r="H753" i="257"/>
  <c r="F753" i="257"/>
  <c r="P752" i="257"/>
  <c r="N752" i="257"/>
  <c r="L752" i="257"/>
  <c r="J752" i="257"/>
  <c r="H752" i="257"/>
  <c r="F752" i="257"/>
  <c r="P751" i="257"/>
  <c r="N751" i="257"/>
  <c r="L751" i="257"/>
  <c r="J751" i="257"/>
  <c r="H751" i="257"/>
  <c r="F751" i="257"/>
  <c r="P750" i="257"/>
  <c r="N750" i="257"/>
  <c r="L750" i="257"/>
  <c r="J750" i="257"/>
  <c r="H750" i="257"/>
  <c r="F750" i="257"/>
  <c r="P749" i="257"/>
  <c r="N749" i="257"/>
  <c r="L749" i="257"/>
  <c r="J749" i="257"/>
  <c r="H749" i="257"/>
  <c r="F749" i="257"/>
  <c r="P748" i="257"/>
  <c r="N748" i="257"/>
  <c r="L748" i="257"/>
  <c r="J748" i="257"/>
  <c r="H748" i="257"/>
  <c r="F748" i="257"/>
  <c r="P747" i="257"/>
  <c r="N747" i="257"/>
  <c r="L747" i="257"/>
  <c r="J747" i="257"/>
  <c r="H747" i="257"/>
  <c r="F747" i="257"/>
  <c r="P746" i="257"/>
  <c r="N746" i="257"/>
  <c r="L746" i="257"/>
  <c r="J746" i="257"/>
  <c r="H746" i="257"/>
  <c r="F746" i="257"/>
  <c r="P745" i="257"/>
  <c r="N745" i="257"/>
  <c r="L745" i="257"/>
  <c r="J745" i="257"/>
  <c r="H745" i="257"/>
  <c r="F745" i="257"/>
  <c r="P744" i="257"/>
  <c r="N744" i="257"/>
  <c r="L744" i="257"/>
  <c r="J744" i="257"/>
  <c r="H744" i="257"/>
  <c r="F744" i="257"/>
  <c r="P743" i="257"/>
  <c r="N743" i="257"/>
  <c r="L743" i="257"/>
  <c r="J743" i="257"/>
  <c r="H743" i="257"/>
  <c r="F743" i="257"/>
  <c r="P742" i="257"/>
  <c r="N742" i="257"/>
  <c r="L742" i="257"/>
  <c r="J742" i="257"/>
  <c r="H742" i="257"/>
  <c r="F742" i="257"/>
  <c r="P741" i="257"/>
  <c r="N741" i="257"/>
  <c r="L741" i="257"/>
  <c r="J741" i="257"/>
  <c r="H741" i="257"/>
  <c r="F741" i="257"/>
  <c r="P740" i="257"/>
  <c r="N740" i="257"/>
  <c r="L740" i="257"/>
  <c r="J740" i="257"/>
  <c r="H740" i="257"/>
  <c r="F740" i="257"/>
  <c r="P739" i="257"/>
  <c r="N739" i="257"/>
  <c r="L739" i="257"/>
  <c r="J739" i="257"/>
  <c r="H739" i="257"/>
  <c r="F739" i="257"/>
  <c r="P738" i="257"/>
  <c r="N738" i="257"/>
  <c r="L738" i="257"/>
  <c r="J738" i="257"/>
  <c r="H738" i="257"/>
  <c r="F738" i="257"/>
  <c r="P737" i="257"/>
  <c r="N737" i="257"/>
  <c r="L737" i="257"/>
  <c r="J737" i="257"/>
  <c r="H737" i="257"/>
  <c r="F737" i="257"/>
  <c r="P736" i="257"/>
  <c r="N736" i="257"/>
  <c r="L736" i="257"/>
  <c r="J736" i="257"/>
  <c r="H736" i="257"/>
  <c r="F736" i="257"/>
  <c r="P735" i="257"/>
  <c r="N735" i="257"/>
  <c r="L735" i="257"/>
  <c r="J735" i="257"/>
  <c r="H735" i="257"/>
  <c r="F735" i="257"/>
  <c r="P734" i="257"/>
  <c r="N734" i="257"/>
  <c r="L734" i="257"/>
  <c r="J734" i="257"/>
  <c r="H734" i="257"/>
  <c r="F734" i="257"/>
  <c r="P733" i="257"/>
  <c r="N733" i="257"/>
  <c r="L733" i="257"/>
  <c r="J733" i="257"/>
  <c r="H733" i="257"/>
  <c r="F733" i="257"/>
  <c r="P732" i="257"/>
  <c r="N732" i="257"/>
  <c r="L732" i="257"/>
  <c r="J732" i="257"/>
  <c r="H732" i="257"/>
  <c r="F732" i="257"/>
  <c r="P731" i="257"/>
  <c r="N731" i="257"/>
  <c r="L731" i="257"/>
  <c r="J731" i="257"/>
  <c r="H731" i="257"/>
  <c r="F731" i="257"/>
  <c r="P730" i="257"/>
  <c r="N730" i="257"/>
  <c r="L730" i="257"/>
  <c r="J730" i="257"/>
  <c r="H730" i="257"/>
  <c r="F730" i="257"/>
  <c r="P729" i="257"/>
  <c r="N729" i="257"/>
  <c r="L729" i="257"/>
  <c r="J729" i="257"/>
  <c r="H729" i="257"/>
  <c r="F729" i="257"/>
  <c r="P728" i="257"/>
  <c r="N728" i="257"/>
  <c r="L728" i="257"/>
  <c r="J728" i="257"/>
  <c r="H728" i="257"/>
  <c r="F728" i="257"/>
  <c r="P727" i="257"/>
  <c r="N727" i="257"/>
  <c r="L727" i="257"/>
  <c r="J727" i="257"/>
  <c r="H727" i="257"/>
  <c r="F727" i="257"/>
  <c r="P726" i="257"/>
  <c r="N726" i="257"/>
  <c r="L726" i="257"/>
  <c r="J726" i="257"/>
  <c r="H726" i="257"/>
  <c r="F726" i="257"/>
  <c r="P725" i="257"/>
  <c r="N725" i="257"/>
  <c r="L725" i="257"/>
  <c r="J725" i="257"/>
  <c r="H725" i="257"/>
  <c r="F725" i="257"/>
  <c r="P724" i="257"/>
  <c r="N724" i="257"/>
  <c r="L724" i="257"/>
  <c r="J724" i="257"/>
  <c r="H724" i="257"/>
  <c r="F724" i="257"/>
  <c r="P723" i="257"/>
  <c r="N723" i="257"/>
  <c r="L723" i="257"/>
  <c r="J723" i="257"/>
  <c r="H723" i="257"/>
  <c r="F723" i="257"/>
  <c r="P722" i="257"/>
  <c r="N722" i="257"/>
  <c r="L722" i="257"/>
  <c r="J722" i="257"/>
  <c r="H722" i="257"/>
  <c r="F722" i="257"/>
  <c r="P721" i="257"/>
  <c r="N721" i="257"/>
  <c r="L721" i="257"/>
  <c r="J721" i="257"/>
  <c r="H721" i="257"/>
  <c r="F721" i="257"/>
  <c r="P720" i="257"/>
  <c r="N720" i="257"/>
  <c r="L720" i="257"/>
  <c r="J720" i="257"/>
  <c r="H720" i="257"/>
  <c r="F720" i="257"/>
  <c r="P719" i="257"/>
  <c r="N719" i="257"/>
  <c r="L719" i="257"/>
  <c r="J719" i="257"/>
  <c r="H719" i="257"/>
  <c r="F719" i="257"/>
  <c r="P718" i="257"/>
  <c r="N718" i="257"/>
  <c r="L718" i="257"/>
  <c r="J718" i="257"/>
  <c r="H718" i="257"/>
  <c r="F718" i="257"/>
  <c r="P717" i="257"/>
  <c r="N717" i="257"/>
  <c r="L717" i="257"/>
  <c r="J717" i="257"/>
  <c r="H717" i="257"/>
  <c r="F717" i="257"/>
  <c r="P716" i="257"/>
  <c r="N716" i="257"/>
  <c r="L716" i="257"/>
  <c r="J716" i="257"/>
  <c r="H716" i="257"/>
  <c r="F716" i="257"/>
  <c r="P715" i="257"/>
  <c r="N715" i="257"/>
  <c r="L715" i="257"/>
  <c r="J715" i="257"/>
  <c r="H715" i="257"/>
  <c r="F715" i="257"/>
  <c r="P714" i="257"/>
  <c r="N714" i="257"/>
  <c r="L714" i="257"/>
  <c r="J714" i="257"/>
  <c r="H714" i="257"/>
  <c r="F714" i="257"/>
  <c r="P713" i="257"/>
  <c r="N713" i="257"/>
  <c r="L713" i="257"/>
  <c r="J713" i="257"/>
  <c r="H713" i="257"/>
  <c r="F713" i="257"/>
  <c r="P712" i="257"/>
  <c r="N712" i="257"/>
  <c r="L712" i="257"/>
  <c r="J712" i="257"/>
  <c r="H712" i="257"/>
  <c r="F712" i="257"/>
  <c r="P711" i="257"/>
  <c r="N711" i="257"/>
  <c r="L711" i="257"/>
  <c r="J711" i="257"/>
  <c r="H711" i="257"/>
  <c r="F711" i="257"/>
  <c r="P710" i="257"/>
  <c r="N710" i="257"/>
  <c r="L710" i="257"/>
  <c r="J710" i="257"/>
  <c r="H710" i="257"/>
  <c r="F710" i="257"/>
  <c r="P709" i="257"/>
  <c r="N709" i="257"/>
  <c r="L709" i="257"/>
  <c r="J709" i="257"/>
  <c r="H709" i="257"/>
  <c r="F709" i="257"/>
  <c r="P708" i="257"/>
  <c r="N708" i="257"/>
  <c r="L708" i="257"/>
  <c r="J708" i="257"/>
  <c r="H708" i="257"/>
  <c r="F708" i="257"/>
  <c r="P707" i="257"/>
  <c r="N707" i="257"/>
  <c r="L707" i="257"/>
  <c r="J707" i="257"/>
  <c r="H707" i="257"/>
  <c r="F707" i="257"/>
  <c r="P706" i="257"/>
  <c r="N706" i="257"/>
  <c r="L706" i="257"/>
  <c r="J706" i="257"/>
  <c r="H706" i="257"/>
  <c r="F706" i="257"/>
  <c r="P705" i="257"/>
  <c r="N705" i="257"/>
  <c r="L705" i="257"/>
  <c r="J705" i="257"/>
  <c r="H705" i="257"/>
  <c r="F705" i="257"/>
  <c r="P704" i="257"/>
  <c r="N704" i="257"/>
  <c r="L704" i="257"/>
  <c r="J704" i="257"/>
  <c r="H704" i="257"/>
  <c r="F704" i="257"/>
  <c r="P703" i="257"/>
  <c r="N703" i="257"/>
  <c r="L703" i="257"/>
  <c r="J703" i="257"/>
  <c r="H703" i="257"/>
  <c r="F703" i="257"/>
  <c r="P702" i="257"/>
  <c r="N702" i="257"/>
  <c r="L702" i="257"/>
  <c r="J702" i="257"/>
  <c r="H702" i="257"/>
  <c r="F702" i="257"/>
  <c r="P701" i="257"/>
  <c r="N701" i="257"/>
  <c r="L701" i="257"/>
  <c r="J701" i="257"/>
  <c r="H701" i="257"/>
  <c r="F701" i="257"/>
  <c r="P700" i="257"/>
  <c r="N700" i="257"/>
  <c r="L700" i="257"/>
  <c r="J700" i="257"/>
  <c r="H700" i="257"/>
  <c r="F700" i="257"/>
  <c r="P699" i="257"/>
  <c r="N699" i="257"/>
  <c r="L699" i="257"/>
  <c r="J699" i="257"/>
  <c r="H699" i="257"/>
  <c r="F699" i="257"/>
  <c r="P698" i="257"/>
  <c r="N698" i="257"/>
  <c r="L698" i="257"/>
  <c r="J698" i="257"/>
  <c r="H698" i="257"/>
  <c r="F698" i="257"/>
  <c r="P697" i="257"/>
  <c r="N697" i="257"/>
  <c r="L697" i="257"/>
  <c r="J697" i="257"/>
  <c r="H697" i="257"/>
  <c r="F697" i="257"/>
  <c r="P696" i="257"/>
  <c r="N696" i="257"/>
  <c r="L696" i="257"/>
  <c r="J696" i="257"/>
  <c r="H696" i="257"/>
  <c r="F696" i="257"/>
  <c r="P695" i="257"/>
  <c r="N695" i="257"/>
  <c r="L695" i="257"/>
  <c r="J695" i="257"/>
  <c r="H695" i="257"/>
  <c r="F695" i="257"/>
  <c r="P694" i="257"/>
  <c r="N694" i="257"/>
  <c r="L694" i="257"/>
  <c r="J694" i="257"/>
  <c r="H694" i="257"/>
  <c r="F694" i="257"/>
  <c r="P693" i="257"/>
  <c r="N693" i="257"/>
  <c r="L693" i="257"/>
  <c r="J693" i="257"/>
  <c r="H693" i="257"/>
  <c r="F693" i="257"/>
  <c r="P692" i="257"/>
  <c r="N692" i="257"/>
  <c r="L692" i="257"/>
  <c r="J692" i="257"/>
  <c r="H692" i="257"/>
  <c r="F692" i="257"/>
  <c r="P691" i="257"/>
  <c r="N691" i="257"/>
  <c r="L691" i="257"/>
  <c r="J691" i="257"/>
  <c r="H691" i="257"/>
  <c r="F691" i="257"/>
  <c r="P690" i="257"/>
  <c r="N690" i="257"/>
  <c r="L690" i="257"/>
  <c r="J690" i="257"/>
  <c r="H690" i="257"/>
  <c r="F690" i="257"/>
  <c r="P689" i="257"/>
  <c r="N689" i="257"/>
  <c r="L689" i="257"/>
  <c r="J689" i="257"/>
  <c r="H689" i="257"/>
  <c r="F689" i="257"/>
  <c r="P688" i="257"/>
  <c r="N688" i="257"/>
  <c r="L688" i="257"/>
  <c r="J688" i="257"/>
  <c r="H688" i="257"/>
  <c r="F688" i="257"/>
  <c r="P687" i="257"/>
  <c r="N687" i="257"/>
  <c r="L687" i="257"/>
  <c r="J687" i="257"/>
  <c r="H687" i="257"/>
  <c r="F687" i="257"/>
  <c r="P686" i="257"/>
  <c r="N686" i="257"/>
  <c r="L686" i="257"/>
  <c r="J686" i="257"/>
  <c r="H686" i="257"/>
  <c r="F686" i="257"/>
  <c r="P685" i="257"/>
  <c r="N685" i="257"/>
  <c r="L685" i="257"/>
  <c r="J685" i="257"/>
  <c r="H685" i="257"/>
  <c r="F685" i="257"/>
  <c r="P684" i="257"/>
  <c r="N684" i="257"/>
  <c r="L684" i="257"/>
  <c r="J684" i="257"/>
  <c r="H684" i="257"/>
  <c r="F684" i="257"/>
  <c r="P683" i="257"/>
  <c r="N683" i="257"/>
  <c r="L683" i="257"/>
  <c r="J683" i="257"/>
  <c r="H683" i="257"/>
  <c r="F683" i="257"/>
  <c r="P682" i="257"/>
  <c r="N682" i="257"/>
  <c r="L682" i="257"/>
  <c r="J682" i="257"/>
  <c r="H682" i="257"/>
  <c r="F682" i="257"/>
  <c r="P681" i="257"/>
  <c r="N681" i="257"/>
  <c r="L681" i="257"/>
  <c r="J681" i="257"/>
  <c r="H681" i="257"/>
  <c r="F681" i="257"/>
  <c r="P680" i="257"/>
  <c r="N680" i="257"/>
  <c r="L680" i="257"/>
  <c r="J680" i="257"/>
  <c r="H680" i="257"/>
  <c r="F680" i="257"/>
  <c r="P679" i="257"/>
  <c r="N679" i="257"/>
  <c r="L679" i="257"/>
  <c r="J679" i="257"/>
  <c r="H679" i="257"/>
  <c r="F679" i="257"/>
  <c r="P678" i="257"/>
  <c r="N678" i="257"/>
  <c r="L678" i="257"/>
  <c r="J678" i="257"/>
  <c r="H678" i="257"/>
  <c r="F678" i="257"/>
  <c r="P677" i="257"/>
  <c r="N677" i="257"/>
  <c r="L677" i="257"/>
  <c r="J677" i="257"/>
  <c r="H677" i="257"/>
  <c r="F677" i="257"/>
  <c r="P676" i="257"/>
  <c r="N676" i="257"/>
  <c r="L676" i="257"/>
  <c r="J676" i="257"/>
  <c r="H676" i="257"/>
  <c r="F676" i="257"/>
  <c r="P675" i="257"/>
  <c r="N675" i="257"/>
  <c r="L675" i="257"/>
  <c r="J675" i="257"/>
  <c r="H675" i="257"/>
  <c r="F675" i="257"/>
  <c r="P674" i="257"/>
  <c r="N674" i="257"/>
  <c r="L674" i="257"/>
  <c r="J674" i="257"/>
  <c r="H674" i="257"/>
  <c r="F674" i="257"/>
  <c r="P673" i="257"/>
  <c r="N673" i="257"/>
  <c r="L673" i="257"/>
  <c r="J673" i="257"/>
  <c r="H673" i="257"/>
  <c r="F673" i="257"/>
  <c r="P672" i="257"/>
  <c r="N672" i="257"/>
  <c r="L672" i="257"/>
  <c r="J672" i="257"/>
  <c r="H672" i="257"/>
  <c r="F672" i="257"/>
  <c r="P671" i="257"/>
  <c r="N671" i="257"/>
  <c r="L671" i="257"/>
  <c r="J671" i="257"/>
  <c r="H671" i="257"/>
  <c r="F671" i="257"/>
  <c r="P670" i="257"/>
  <c r="N670" i="257"/>
  <c r="L670" i="257"/>
  <c r="J670" i="257"/>
  <c r="H670" i="257"/>
  <c r="F670" i="257"/>
  <c r="P669" i="257"/>
  <c r="N669" i="257"/>
  <c r="L669" i="257"/>
  <c r="J669" i="257"/>
  <c r="H669" i="257"/>
  <c r="F669" i="257"/>
  <c r="P668" i="257"/>
  <c r="N668" i="257"/>
  <c r="L668" i="257"/>
  <c r="J668" i="257"/>
  <c r="H668" i="257"/>
  <c r="F668" i="257"/>
  <c r="P667" i="257"/>
  <c r="N667" i="257"/>
  <c r="L667" i="257"/>
  <c r="J667" i="257"/>
  <c r="H667" i="257"/>
  <c r="F667" i="257"/>
  <c r="P666" i="257"/>
  <c r="N666" i="257"/>
  <c r="L666" i="257"/>
  <c r="J666" i="257"/>
  <c r="H666" i="257"/>
  <c r="F666" i="257"/>
  <c r="P665" i="257"/>
  <c r="N665" i="257"/>
  <c r="L665" i="257"/>
  <c r="J665" i="257"/>
  <c r="H665" i="257"/>
  <c r="F665" i="257"/>
  <c r="P664" i="257"/>
  <c r="N664" i="257"/>
  <c r="L664" i="257"/>
  <c r="J664" i="257"/>
  <c r="H664" i="257"/>
  <c r="F664" i="257"/>
  <c r="P663" i="257"/>
  <c r="N663" i="257"/>
  <c r="L663" i="257"/>
  <c r="J663" i="257"/>
  <c r="H663" i="257"/>
  <c r="F663" i="257"/>
  <c r="P662" i="257"/>
  <c r="N662" i="257"/>
  <c r="L662" i="257"/>
  <c r="J662" i="257"/>
  <c r="H662" i="257"/>
  <c r="F662" i="257"/>
  <c r="P661" i="257"/>
  <c r="N661" i="257"/>
  <c r="L661" i="257"/>
  <c r="J661" i="257"/>
  <c r="H661" i="257"/>
  <c r="F661" i="257"/>
  <c r="P660" i="257"/>
  <c r="N660" i="257"/>
  <c r="L660" i="257"/>
  <c r="J660" i="257"/>
  <c r="H660" i="257"/>
  <c r="F660" i="257"/>
  <c r="P659" i="257"/>
  <c r="N659" i="257"/>
  <c r="L659" i="257"/>
  <c r="J659" i="257"/>
  <c r="H659" i="257"/>
  <c r="F659" i="257"/>
  <c r="P658" i="257"/>
  <c r="N658" i="257"/>
  <c r="L658" i="257"/>
  <c r="J658" i="257"/>
  <c r="H658" i="257"/>
  <c r="F658" i="257"/>
  <c r="P657" i="257"/>
  <c r="N657" i="257"/>
  <c r="L657" i="257"/>
  <c r="J657" i="257"/>
  <c r="H657" i="257"/>
  <c r="F657" i="257"/>
  <c r="P656" i="257"/>
  <c r="N656" i="257"/>
  <c r="L656" i="257"/>
  <c r="J656" i="257"/>
  <c r="H656" i="257"/>
  <c r="F656" i="257"/>
  <c r="P655" i="257"/>
  <c r="N655" i="257"/>
  <c r="L655" i="257"/>
  <c r="J655" i="257"/>
  <c r="H655" i="257"/>
  <c r="F655" i="257"/>
  <c r="P654" i="257"/>
  <c r="N654" i="257"/>
  <c r="L654" i="257"/>
  <c r="J654" i="257"/>
  <c r="H654" i="257"/>
  <c r="F654" i="257"/>
  <c r="P653" i="257"/>
  <c r="N653" i="257"/>
  <c r="L653" i="257"/>
  <c r="J653" i="257"/>
  <c r="H653" i="257"/>
  <c r="F653" i="257"/>
  <c r="P652" i="257"/>
  <c r="N652" i="257"/>
  <c r="L652" i="257"/>
  <c r="J652" i="257"/>
  <c r="H652" i="257"/>
  <c r="F652" i="257"/>
  <c r="P651" i="257"/>
  <c r="N651" i="257"/>
  <c r="L651" i="257"/>
  <c r="J651" i="257"/>
  <c r="H651" i="257"/>
  <c r="F651" i="257"/>
  <c r="P650" i="257"/>
  <c r="N650" i="257"/>
  <c r="L650" i="257"/>
  <c r="J650" i="257"/>
  <c r="H650" i="257"/>
  <c r="F650" i="257"/>
  <c r="P649" i="257"/>
  <c r="N649" i="257"/>
  <c r="L649" i="257"/>
  <c r="J649" i="257"/>
  <c r="H649" i="257"/>
  <c r="F649" i="257"/>
  <c r="P648" i="257"/>
  <c r="N648" i="257"/>
  <c r="L648" i="257"/>
  <c r="J648" i="257"/>
  <c r="H648" i="257"/>
  <c r="F648" i="257"/>
  <c r="P647" i="257"/>
  <c r="N647" i="257"/>
  <c r="L647" i="257"/>
  <c r="J647" i="257"/>
  <c r="H647" i="257"/>
  <c r="F647" i="257"/>
  <c r="P646" i="257"/>
  <c r="N646" i="257"/>
  <c r="L646" i="257"/>
  <c r="J646" i="257"/>
  <c r="H646" i="257"/>
  <c r="F646" i="257"/>
  <c r="P645" i="257"/>
  <c r="N645" i="257"/>
  <c r="L645" i="257"/>
  <c r="J645" i="257"/>
  <c r="H645" i="257"/>
  <c r="F645" i="257"/>
  <c r="P644" i="257"/>
  <c r="N644" i="257"/>
  <c r="L644" i="257"/>
  <c r="J644" i="257"/>
  <c r="H644" i="257"/>
  <c r="F644" i="257"/>
  <c r="P643" i="257"/>
  <c r="N643" i="257"/>
  <c r="L643" i="257"/>
  <c r="J643" i="257"/>
  <c r="H643" i="257"/>
  <c r="F643" i="257"/>
  <c r="P642" i="257"/>
  <c r="N642" i="257"/>
  <c r="L642" i="257"/>
  <c r="J642" i="257"/>
  <c r="H642" i="257"/>
  <c r="F642" i="257"/>
  <c r="P641" i="257"/>
  <c r="N641" i="257"/>
  <c r="L641" i="257"/>
  <c r="J641" i="257"/>
  <c r="H641" i="257"/>
  <c r="F641" i="257"/>
  <c r="P640" i="257"/>
  <c r="N640" i="257"/>
  <c r="L640" i="257"/>
  <c r="J640" i="257"/>
  <c r="H640" i="257"/>
  <c r="F640" i="257"/>
  <c r="P639" i="257"/>
  <c r="N639" i="257"/>
  <c r="L639" i="257"/>
  <c r="J639" i="257"/>
  <c r="H639" i="257"/>
  <c r="F639" i="257"/>
  <c r="P638" i="257"/>
  <c r="N638" i="257"/>
  <c r="L638" i="257"/>
  <c r="J638" i="257"/>
  <c r="H638" i="257"/>
  <c r="F638" i="257"/>
  <c r="P637" i="257"/>
  <c r="N637" i="257"/>
  <c r="L637" i="257"/>
  <c r="J637" i="257"/>
  <c r="H637" i="257"/>
  <c r="F637" i="257"/>
  <c r="P636" i="257"/>
  <c r="N636" i="257"/>
  <c r="L636" i="257"/>
  <c r="J636" i="257"/>
  <c r="H636" i="257"/>
  <c r="F636" i="257"/>
  <c r="P635" i="257"/>
  <c r="N635" i="257"/>
  <c r="L635" i="257"/>
  <c r="J635" i="257"/>
  <c r="H635" i="257"/>
  <c r="F635" i="257"/>
  <c r="P634" i="257"/>
  <c r="N634" i="257"/>
  <c r="L634" i="257"/>
  <c r="J634" i="257"/>
  <c r="H634" i="257"/>
  <c r="F634" i="257"/>
  <c r="P633" i="257"/>
  <c r="N633" i="257"/>
  <c r="L633" i="257"/>
  <c r="J633" i="257"/>
  <c r="H633" i="257"/>
  <c r="F633" i="257"/>
  <c r="P632" i="257"/>
  <c r="N632" i="257"/>
  <c r="L632" i="257"/>
  <c r="J632" i="257"/>
  <c r="H632" i="257"/>
  <c r="F632" i="257"/>
  <c r="P631" i="257"/>
  <c r="N631" i="257"/>
  <c r="L631" i="257"/>
  <c r="J631" i="257"/>
  <c r="H631" i="257"/>
  <c r="F631" i="257"/>
  <c r="P630" i="257"/>
  <c r="N630" i="257"/>
  <c r="L630" i="257"/>
  <c r="J630" i="257"/>
  <c r="H630" i="257"/>
  <c r="F630" i="257"/>
  <c r="P629" i="257"/>
  <c r="N629" i="257"/>
  <c r="L629" i="257"/>
  <c r="J629" i="257"/>
  <c r="H629" i="257"/>
  <c r="F629" i="257"/>
  <c r="P628" i="257"/>
  <c r="N628" i="257"/>
  <c r="L628" i="257"/>
  <c r="J628" i="257"/>
  <c r="H628" i="257"/>
  <c r="F628" i="257"/>
  <c r="P627" i="257"/>
  <c r="N627" i="257"/>
  <c r="L627" i="257"/>
  <c r="J627" i="257"/>
  <c r="H627" i="257"/>
  <c r="F627" i="257"/>
  <c r="P626" i="257"/>
  <c r="N626" i="257"/>
  <c r="L626" i="257"/>
  <c r="J626" i="257"/>
  <c r="H626" i="257"/>
  <c r="F626" i="257"/>
  <c r="P625" i="257"/>
  <c r="N625" i="257"/>
  <c r="L625" i="257"/>
  <c r="J625" i="257"/>
  <c r="H625" i="257"/>
  <c r="F625" i="257"/>
  <c r="P624" i="257"/>
  <c r="N624" i="257"/>
  <c r="L624" i="257"/>
  <c r="J624" i="257"/>
  <c r="H624" i="257"/>
  <c r="F624" i="257"/>
  <c r="P623" i="257"/>
  <c r="N623" i="257"/>
  <c r="L623" i="257"/>
  <c r="J623" i="257"/>
  <c r="H623" i="257"/>
  <c r="F623" i="257"/>
  <c r="P622" i="257"/>
  <c r="N622" i="257"/>
  <c r="L622" i="257"/>
  <c r="J622" i="257"/>
  <c r="H622" i="257"/>
  <c r="F622" i="257"/>
  <c r="P621" i="257"/>
  <c r="N621" i="257"/>
  <c r="L621" i="257"/>
  <c r="J621" i="257"/>
  <c r="H621" i="257"/>
  <c r="F621" i="257"/>
  <c r="P620" i="257"/>
  <c r="N620" i="257"/>
  <c r="L620" i="257"/>
  <c r="J620" i="257"/>
  <c r="H620" i="257"/>
  <c r="F620" i="257"/>
  <c r="P619" i="257"/>
  <c r="N619" i="257"/>
  <c r="L619" i="257"/>
  <c r="J619" i="257"/>
  <c r="H619" i="257"/>
  <c r="F619" i="257"/>
  <c r="P618" i="257"/>
  <c r="N618" i="257"/>
  <c r="L618" i="257"/>
  <c r="J618" i="257"/>
  <c r="H618" i="257"/>
  <c r="F618" i="257"/>
  <c r="P617" i="257"/>
  <c r="N617" i="257"/>
  <c r="L617" i="257"/>
  <c r="J617" i="257"/>
  <c r="H617" i="257"/>
  <c r="F617" i="257"/>
  <c r="P616" i="257"/>
  <c r="N616" i="257"/>
  <c r="L616" i="257"/>
  <c r="J616" i="257"/>
  <c r="H616" i="257"/>
  <c r="F616" i="257"/>
  <c r="P615" i="257"/>
  <c r="N615" i="257"/>
  <c r="L615" i="257"/>
  <c r="J615" i="257"/>
  <c r="H615" i="257"/>
  <c r="F615" i="257"/>
  <c r="P614" i="257"/>
  <c r="N614" i="257"/>
  <c r="L614" i="257"/>
  <c r="J614" i="257"/>
  <c r="H614" i="257"/>
  <c r="F614" i="257"/>
  <c r="P613" i="257"/>
  <c r="N613" i="257"/>
  <c r="L613" i="257"/>
  <c r="J613" i="257"/>
  <c r="H613" i="257"/>
  <c r="F613" i="257"/>
  <c r="P612" i="257"/>
  <c r="N612" i="257"/>
  <c r="L612" i="257"/>
  <c r="J612" i="257"/>
  <c r="H612" i="257"/>
  <c r="F612" i="257"/>
  <c r="P611" i="257"/>
  <c r="N611" i="257"/>
  <c r="L611" i="257"/>
  <c r="J611" i="257"/>
  <c r="H611" i="257"/>
  <c r="F611" i="257"/>
  <c r="P610" i="257"/>
  <c r="N610" i="257"/>
  <c r="L610" i="257"/>
  <c r="J610" i="257"/>
  <c r="H610" i="257"/>
  <c r="F610" i="257"/>
  <c r="P609" i="257"/>
  <c r="N609" i="257"/>
  <c r="L609" i="257"/>
  <c r="J609" i="257"/>
  <c r="H609" i="257"/>
  <c r="F609" i="257"/>
  <c r="P608" i="257"/>
  <c r="N608" i="257"/>
  <c r="L608" i="257"/>
  <c r="J608" i="257"/>
  <c r="H608" i="257"/>
  <c r="F608" i="257"/>
  <c r="P607" i="257"/>
  <c r="N607" i="257"/>
  <c r="L607" i="257"/>
  <c r="J607" i="257"/>
  <c r="H607" i="257"/>
  <c r="F607" i="257"/>
  <c r="P606" i="257"/>
  <c r="N606" i="257"/>
  <c r="L606" i="257"/>
  <c r="J606" i="257"/>
  <c r="H606" i="257"/>
  <c r="F606" i="257"/>
  <c r="P605" i="257"/>
  <c r="N605" i="257"/>
  <c r="L605" i="257"/>
  <c r="J605" i="257"/>
  <c r="H605" i="257"/>
  <c r="F605" i="257"/>
  <c r="P604" i="257"/>
  <c r="N604" i="257"/>
  <c r="L604" i="257"/>
  <c r="J604" i="257"/>
  <c r="H604" i="257"/>
  <c r="F604" i="257"/>
  <c r="P603" i="257"/>
  <c r="N603" i="257"/>
  <c r="L603" i="257"/>
  <c r="J603" i="257"/>
  <c r="H603" i="257"/>
  <c r="F603" i="257"/>
  <c r="P602" i="257"/>
  <c r="N602" i="257"/>
  <c r="L602" i="257"/>
  <c r="J602" i="257"/>
  <c r="H602" i="257"/>
  <c r="F602" i="257"/>
  <c r="P601" i="257"/>
  <c r="N601" i="257"/>
  <c r="L601" i="257"/>
  <c r="J601" i="257"/>
  <c r="H601" i="257"/>
  <c r="F601" i="257"/>
  <c r="P600" i="257"/>
  <c r="N600" i="257"/>
  <c r="L600" i="257"/>
  <c r="J600" i="257"/>
  <c r="H600" i="257"/>
  <c r="F600" i="257"/>
  <c r="P599" i="257"/>
  <c r="N599" i="257"/>
  <c r="L599" i="257"/>
  <c r="J599" i="257"/>
  <c r="H599" i="257"/>
  <c r="F599" i="257"/>
  <c r="P598" i="257"/>
  <c r="N598" i="257"/>
  <c r="L598" i="257"/>
  <c r="J598" i="257"/>
  <c r="H598" i="257"/>
  <c r="F598" i="257"/>
  <c r="P597" i="257"/>
  <c r="N597" i="257"/>
  <c r="L597" i="257"/>
  <c r="J597" i="257"/>
  <c r="H597" i="257"/>
  <c r="F597" i="257"/>
  <c r="P596" i="257"/>
  <c r="N596" i="257"/>
  <c r="L596" i="257"/>
  <c r="J596" i="257"/>
  <c r="H596" i="257"/>
  <c r="F596" i="257"/>
  <c r="P595" i="257"/>
  <c r="N595" i="257"/>
  <c r="L595" i="257"/>
  <c r="J595" i="257"/>
  <c r="H595" i="257"/>
  <c r="F595" i="257"/>
  <c r="P594" i="257"/>
  <c r="N594" i="257"/>
  <c r="L594" i="257"/>
  <c r="J594" i="257"/>
  <c r="H594" i="257"/>
  <c r="F594" i="257"/>
  <c r="P593" i="257"/>
  <c r="N593" i="257"/>
  <c r="L593" i="257"/>
  <c r="J593" i="257"/>
  <c r="H593" i="257"/>
  <c r="F593" i="257"/>
  <c r="P592" i="257"/>
  <c r="N592" i="257"/>
  <c r="L592" i="257"/>
  <c r="J592" i="257"/>
  <c r="H592" i="257"/>
  <c r="F592" i="257"/>
  <c r="P591" i="257"/>
  <c r="N591" i="257"/>
  <c r="L591" i="257"/>
  <c r="J591" i="257"/>
  <c r="H591" i="257"/>
  <c r="F591" i="257"/>
  <c r="P590" i="257"/>
  <c r="N590" i="257"/>
  <c r="L590" i="257"/>
  <c r="J590" i="257"/>
  <c r="H590" i="257"/>
  <c r="F590" i="257"/>
  <c r="P589" i="257"/>
  <c r="N589" i="257"/>
  <c r="L589" i="257"/>
  <c r="J589" i="257"/>
  <c r="H589" i="257"/>
  <c r="F589" i="257"/>
  <c r="P588" i="257"/>
  <c r="N588" i="257"/>
  <c r="L588" i="257"/>
  <c r="J588" i="257"/>
  <c r="H588" i="257"/>
  <c r="F588" i="257"/>
  <c r="P587" i="257"/>
  <c r="N587" i="257"/>
  <c r="L587" i="257"/>
  <c r="J587" i="257"/>
  <c r="H587" i="257"/>
  <c r="F587" i="257"/>
  <c r="P586" i="257"/>
  <c r="N586" i="257"/>
  <c r="L586" i="257"/>
  <c r="J586" i="257"/>
  <c r="H586" i="257"/>
  <c r="F586" i="257"/>
  <c r="P585" i="257"/>
  <c r="N585" i="257"/>
  <c r="L585" i="257"/>
  <c r="J585" i="257"/>
  <c r="H585" i="257"/>
  <c r="F585" i="257"/>
  <c r="P584" i="257"/>
  <c r="N584" i="257"/>
  <c r="L584" i="257"/>
  <c r="J584" i="257"/>
  <c r="H584" i="257"/>
  <c r="F584" i="257"/>
  <c r="P583" i="257"/>
  <c r="N583" i="257"/>
  <c r="L583" i="257"/>
  <c r="J583" i="257"/>
  <c r="H583" i="257"/>
  <c r="F583" i="257"/>
  <c r="P582" i="257"/>
  <c r="N582" i="257"/>
  <c r="L582" i="257"/>
  <c r="J582" i="257"/>
  <c r="H582" i="257"/>
  <c r="F582" i="257"/>
  <c r="P581" i="257"/>
  <c r="N581" i="257"/>
  <c r="L581" i="257"/>
  <c r="J581" i="257"/>
  <c r="H581" i="257"/>
  <c r="F581" i="257"/>
  <c r="P580" i="257"/>
  <c r="N580" i="257"/>
  <c r="L580" i="257"/>
  <c r="J580" i="257"/>
  <c r="H580" i="257"/>
  <c r="F580" i="257"/>
  <c r="P579" i="257"/>
  <c r="N579" i="257"/>
  <c r="L579" i="257"/>
  <c r="J579" i="257"/>
  <c r="H579" i="257"/>
  <c r="F579" i="257"/>
  <c r="P578" i="257"/>
  <c r="N578" i="257"/>
  <c r="L578" i="257"/>
  <c r="J578" i="257"/>
  <c r="H578" i="257"/>
  <c r="F578" i="257"/>
  <c r="P577" i="257"/>
  <c r="N577" i="257"/>
  <c r="L577" i="257"/>
  <c r="J577" i="257"/>
  <c r="H577" i="257"/>
  <c r="F577" i="257"/>
  <c r="P576" i="257"/>
  <c r="N576" i="257"/>
  <c r="L576" i="257"/>
  <c r="J576" i="257"/>
  <c r="H576" i="257"/>
  <c r="F576" i="257"/>
  <c r="P575" i="257"/>
  <c r="N575" i="257"/>
  <c r="L575" i="257"/>
  <c r="J575" i="257"/>
  <c r="H575" i="257"/>
  <c r="F575" i="257"/>
  <c r="P574" i="257"/>
  <c r="N574" i="257"/>
  <c r="L574" i="257"/>
  <c r="J574" i="257"/>
  <c r="H574" i="257"/>
  <c r="F574" i="257"/>
  <c r="P573" i="257"/>
  <c r="N573" i="257"/>
  <c r="L573" i="257"/>
  <c r="J573" i="257"/>
  <c r="H573" i="257"/>
  <c r="F573" i="257"/>
  <c r="P572" i="257"/>
  <c r="N572" i="257"/>
  <c r="L572" i="257"/>
  <c r="J572" i="257"/>
  <c r="H572" i="257"/>
  <c r="F572" i="257"/>
  <c r="P571" i="257"/>
  <c r="N571" i="257"/>
  <c r="L571" i="257"/>
  <c r="J571" i="257"/>
  <c r="H571" i="257"/>
  <c r="F571" i="257"/>
  <c r="P570" i="257"/>
  <c r="N570" i="257"/>
  <c r="L570" i="257"/>
  <c r="J570" i="257"/>
  <c r="H570" i="257"/>
  <c r="F570" i="257"/>
  <c r="P569" i="257"/>
  <c r="N569" i="257"/>
  <c r="L569" i="257"/>
  <c r="J569" i="257"/>
  <c r="H569" i="257"/>
  <c r="F569" i="257"/>
  <c r="P568" i="257"/>
  <c r="N568" i="257"/>
  <c r="L568" i="257"/>
  <c r="J568" i="257"/>
  <c r="H568" i="257"/>
  <c r="F568" i="257"/>
  <c r="P567" i="257"/>
  <c r="N567" i="257"/>
  <c r="L567" i="257"/>
  <c r="J567" i="257"/>
  <c r="H567" i="257"/>
  <c r="F567" i="257"/>
  <c r="P566" i="257"/>
  <c r="N566" i="257"/>
  <c r="L566" i="257"/>
  <c r="J566" i="257"/>
  <c r="H566" i="257"/>
  <c r="F566" i="257"/>
  <c r="P565" i="257"/>
  <c r="N565" i="257"/>
  <c r="L565" i="257"/>
  <c r="J565" i="257"/>
  <c r="H565" i="257"/>
  <c r="F565" i="257"/>
  <c r="P564" i="257"/>
  <c r="N564" i="257"/>
  <c r="L564" i="257"/>
  <c r="J564" i="257"/>
  <c r="H564" i="257"/>
  <c r="F564" i="257"/>
  <c r="P563" i="257"/>
  <c r="N563" i="257"/>
  <c r="L563" i="257"/>
  <c r="J563" i="257"/>
  <c r="H563" i="257"/>
  <c r="F563" i="257"/>
  <c r="P562" i="257"/>
  <c r="N562" i="257"/>
  <c r="L562" i="257"/>
  <c r="J562" i="257"/>
  <c r="H562" i="257"/>
  <c r="F562" i="257"/>
  <c r="P561" i="257"/>
  <c r="N561" i="257"/>
  <c r="L561" i="257"/>
  <c r="J561" i="257"/>
  <c r="H561" i="257"/>
  <c r="F561" i="257"/>
  <c r="P560" i="257"/>
  <c r="N560" i="257"/>
  <c r="L560" i="257"/>
  <c r="J560" i="257"/>
  <c r="H560" i="257"/>
  <c r="F560" i="257"/>
  <c r="P559" i="257"/>
  <c r="N559" i="257"/>
  <c r="L559" i="257"/>
  <c r="J559" i="257"/>
  <c r="H559" i="257"/>
  <c r="F559" i="257"/>
  <c r="P558" i="257"/>
  <c r="N558" i="257"/>
  <c r="L558" i="257"/>
  <c r="J558" i="257"/>
  <c r="H558" i="257"/>
  <c r="F558" i="257"/>
  <c r="P557" i="257"/>
  <c r="N557" i="257"/>
  <c r="L557" i="257"/>
  <c r="J557" i="257"/>
  <c r="H557" i="257"/>
  <c r="F557" i="257"/>
  <c r="P556" i="257"/>
  <c r="N556" i="257"/>
  <c r="L556" i="257"/>
  <c r="J556" i="257"/>
  <c r="H556" i="257"/>
  <c r="F556" i="257"/>
  <c r="P555" i="257"/>
  <c r="N555" i="257"/>
  <c r="L555" i="257"/>
  <c r="J555" i="257"/>
  <c r="H555" i="257"/>
  <c r="F555" i="257"/>
  <c r="P554" i="257"/>
  <c r="N554" i="257"/>
  <c r="L554" i="257"/>
  <c r="J554" i="257"/>
  <c r="H554" i="257"/>
  <c r="F554" i="257"/>
  <c r="P553" i="257"/>
  <c r="N553" i="257"/>
  <c r="L553" i="257"/>
  <c r="J553" i="257"/>
  <c r="H553" i="257"/>
  <c r="F553" i="257"/>
  <c r="P552" i="257"/>
  <c r="N552" i="257"/>
  <c r="L552" i="257"/>
  <c r="J552" i="257"/>
  <c r="H552" i="257"/>
  <c r="F552" i="257"/>
  <c r="P551" i="257"/>
  <c r="N551" i="257"/>
  <c r="L551" i="257"/>
  <c r="J551" i="257"/>
  <c r="H551" i="257"/>
  <c r="F551" i="257"/>
  <c r="P550" i="257"/>
  <c r="N550" i="257"/>
  <c r="L550" i="257"/>
  <c r="J550" i="257"/>
  <c r="H550" i="257"/>
  <c r="F550" i="257"/>
  <c r="P549" i="257"/>
  <c r="N549" i="257"/>
  <c r="L549" i="257"/>
  <c r="J549" i="257"/>
  <c r="H549" i="257"/>
  <c r="F549" i="257"/>
  <c r="P548" i="257"/>
  <c r="N548" i="257"/>
  <c r="L548" i="257"/>
  <c r="J548" i="257"/>
  <c r="H548" i="257"/>
  <c r="F548" i="257"/>
  <c r="P547" i="257"/>
  <c r="N547" i="257"/>
  <c r="L547" i="257"/>
  <c r="J547" i="257"/>
  <c r="H547" i="257"/>
  <c r="F547" i="257"/>
  <c r="P546" i="257"/>
  <c r="N546" i="257"/>
  <c r="L546" i="257"/>
  <c r="J546" i="257"/>
  <c r="H546" i="257"/>
  <c r="F546" i="257"/>
  <c r="P545" i="257"/>
  <c r="N545" i="257"/>
  <c r="L545" i="257"/>
  <c r="J545" i="257"/>
  <c r="H545" i="257"/>
  <c r="F545" i="257"/>
  <c r="P544" i="257"/>
  <c r="N544" i="257"/>
  <c r="L544" i="257"/>
  <c r="J544" i="257"/>
  <c r="H544" i="257"/>
  <c r="F544" i="257"/>
  <c r="P543" i="257"/>
  <c r="N543" i="257"/>
  <c r="L543" i="257"/>
  <c r="J543" i="257"/>
  <c r="H543" i="257"/>
  <c r="F543" i="257"/>
  <c r="P542" i="257"/>
  <c r="N542" i="257"/>
  <c r="L542" i="257"/>
  <c r="J542" i="257"/>
  <c r="H542" i="257"/>
  <c r="F542" i="257"/>
  <c r="P541" i="257"/>
  <c r="N541" i="257"/>
  <c r="L541" i="257"/>
  <c r="J541" i="257"/>
  <c r="H541" i="257"/>
  <c r="F541" i="257"/>
  <c r="P540" i="257"/>
  <c r="N540" i="257"/>
  <c r="L540" i="257"/>
  <c r="J540" i="257"/>
  <c r="H540" i="257"/>
  <c r="F540" i="257"/>
  <c r="P539" i="257"/>
  <c r="N539" i="257"/>
  <c r="L539" i="257"/>
  <c r="J539" i="257"/>
  <c r="H539" i="257"/>
  <c r="F539" i="257"/>
  <c r="P538" i="257"/>
  <c r="N538" i="257"/>
  <c r="L538" i="257"/>
  <c r="J538" i="257"/>
  <c r="H538" i="257"/>
  <c r="F538" i="257"/>
  <c r="P537" i="257"/>
  <c r="N537" i="257"/>
  <c r="L537" i="257"/>
  <c r="J537" i="257"/>
  <c r="H537" i="257"/>
  <c r="F537" i="257"/>
  <c r="P536" i="257"/>
  <c r="N536" i="257"/>
  <c r="L536" i="257"/>
  <c r="J536" i="257"/>
  <c r="H536" i="257"/>
  <c r="F536" i="257"/>
  <c r="P535" i="257"/>
  <c r="N535" i="257"/>
  <c r="L535" i="257"/>
  <c r="J535" i="257"/>
  <c r="H535" i="257"/>
  <c r="F535" i="257"/>
  <c r="P534" i="257"/>
  <c r="N534" i="257"/>
  <c r="L534" i="257"/>
  <c r="J534" i="257"/>
  <c r="H534" i="257"/>
  <c r="F534" i="257"/>
  <c r="P533" i="257"/>
  <c r="N533" i="257"/>
  <c r="L533" i="257"/>
  <c r="J533" i="257"/>
  <c r="H533" i="257"/>
  <c r="F533" i="257"/>
  <c r="P532" i="257"/>
  <c r="N532" i="257"/>
  <c r="L532" i="257"/>
  <c r="J532" i="257"/>
  <c r="H532" i="257"/>
  <c r="F532" i="257"/>
  <c r="P531" i="257"/>
  <c r="N531" i="257"/>
  <c r="L531" i="257"/>
  <c r="J531" i="257"/>
  <c r="H531" i="257"/>
  <c r="F531" i="257"/>
  <c r="P530" i="257"/>
  <c r="N530" i="257"/>
  <c r="L530" i="257"/>
  <c r="J530" i="257"/>
  <c r="H530" i="257"/>
  <c r="F530" i="257"/>
  <c r="P529" i="257"/>
  <c r="N529" i="257"/>
  <c r="L529" i="257"/>
  <c r="J529" i="257"/>
  <c r="H529" i="257"/>
  <c r="F529" i="257"/>
  <c r="P528" i="257"/>
  <c r="N528" i="257"/>
  <c r="L528" i="257"/>
  <c r="J528" i="257"/>
  <c r="H528" i="257"/>
  <c r="F528" i="257"/>
  <c r="P527" i="257"/>
  <c r="N527" i="257"/>
  <c r="L527" i="257"/>
  <c r="J527" i="257"/>
  <c r="H527" i="257"/>
  <c r="F527" i="257"/>
  <c r="P526" i="257"/>
  <c r="N526" i="257"/>
  <c r="L526" i="257"/>
  <c r="J526" i="257"/>
  <c r="H526" i="257"/>
  <c r="F526" i="257"/>
  <c r="P525" i="257"/>
  <c r="N525" i="257"/>
  <c r="L525" i="257"/>
  <c r="J525" i="257"/>
  <c r="H525" i="257"/>
  <c r="F525" i="257"/>
  <c r="P524" i="257"/>
  <c r="N524" i="257"/>
  <c r="L524" i="257"/>
  <c r="J524" i="257"/>
  <c r="H524" i="257"/>
  <c r="F524" i="257"/>
  <c r="P523" i="257"/>
  <c r="N523" i="257"/>
  <c r="L523" i="257"/>
  <c r="J523" i="257"/>
  <c r="H523" i="257"/>
  <c r="F523" i="257"/>
  <c r="P522" i="257"/>
  <c r="N522" i="257"/>
  <c r="L522" i="257"/>
  <c r="J522" i="257"/>
  <c r="H522" i="257"/>
  <c r="F522" i="257"/>
  <c r="P521" i="257"/>
  <c r="N521" i="257"/>
  <c r="L521" i="257"/>
  <c r="J521" i="257"/>
  <c r="H521" i="257"/>
  <c r="F521" i="257"/>
  <c r="P520" i="257"/>
  <c r="N520" i="257"/>
  <c r="L520" i="257"/>
  <c r="J520" i="257"/>
  <c r="H520" i="257"/>
  <c r="F520" i="257"/>
  <c r="P519" i="257"/>
  <c r="N519" i="257"/>
  <c r="L519" i="257"/>
  <c r="J519" i="257"/>
  <c r="H519" i="257"/>
  <c r="F519" i="257"/>
  <c r="P518" i="257"/>
  <c r="N518" i="257"/>
  <c r="L518" i="257"/>
  <c r="J518" i="257"/>
  <c r="H518" i="257"/>
  <c r="F518" i="257"/>
  <c r="P517" i="257"/>
  <c r="N517" i="257"/>
  <c r="L517" i="257"/>
  <c r="J517" i="257"/>
  <c r="H517" i="257"/>
  <c r="F517" i="257"/>
  <c r="P516" i="257"/>
  <c r="N516" i="257"/>
  <c r="L516" i="257"/>
  <c r="J516" i="257"/>
  <c r="H516" i="257"/>
  <c r="F516" i="257"/>
  <c r="P515" i="257"/>
  <c r="N515" i="257"/>
  <c r="L515" i="257"/>
  <c r="J515" i="257"/>
  <c r="H515" i="257"/>
  <c r="F515" i="257"/>
  <c r="P514" i="257"/>
  <c r="N514" i="257"/>
  <c r="L514" i="257"/>
  <c r="J514" i="257"/>
  <c r="H514" i="257"/>
  <c r="F514" i="257"/>
  <c r="P513" i="257"/>
  <c r="N513" i="257"/>
  <c r="L513" i="257"/>
  <c r="J513" i="257"/>
  <c r="H513" i="257"/>
  <c r="F513" i="257"/>
  <c r="P512" i="257"/>
  <c r="N512" i="257"/>
  <c r="L512" i="257"/>
  <c r="J512" i="257"/>
  <c r="H512" i="257"/>
  <c r="F512" i="257"/>
  <c r="P511" i="257"/>
  <c r="N511" i="257"/>
  <c r="L511" i="257"/>
  <c r="J511" i="257"/>
  <c r="H511" i="257"/>
  <c r="F511" i="257"/>
  <c r="P510" i="257"/>
  <c r="N510" i="257"/>
  <c r="L510" i="257"/>
  <c r="J510" i="257"/>
  <c r="H510" i="257"/>
  <c r="F510" i="257"/>
  <c r="P509" i="257"/>
  <c r="N509" i="257"/>
  <c r="L509" i="257"/>
  <c r="J509" i="257"/>
  <c r="H509" i="257"/>
  <c r="F509" i="257"/>
  <c r="P508" i="257"/>
  <c r="N508" i="257"/>
  <c r="L508" i="257"/>
  <c r="J508" i="257"/>
  <c r="H508" i="257"/>
  <c r="F508" i="257"/>
  <c r="P507" i="257"/>
  <c r="N507" i="257"/>
  <c r="L507" i="257"/>
  <c r="J507" i="257"/>
  <c r="H507" i="257"/>
  <c r="F507" i="257"/>
  <c r="P506" i="257"/>
  <c r="N506" i="257"/>
  <c r="L506" i="257"/>
  <c r="J506" i="257"/>
  <c r="H506" i="257"/>
  <c r="F506" i="257"/>
  <c r="P505" i="257"/>
  <c r="N505" i="257"/>
  <c r="L505" i="257"/>
  <c r="J505" i="257"/>
  <c r="H505" i="257"/>
  <c r="F505" i="257"/>
  <c r="P504" i="257"/>
  <c r="N504" i="257"/>
  <c r="L504" i="257"/>
  <c r="J504" i="257"/>
  <c r="H504" i="257"/>
  <c r="F504" i="257"/>
  <c r="P503" i="257"/>
  <c r="N503" i="257"/>
  <c r="L503" i="257"/>
  <c r="J503" i="257"/>
  <c r="H503" i="257"/>
  <c r="F503" i="257"/>
  <c r="P502" i="257"/>
  <c r="N502" i="257"/>
  <c r="L502" i="257"/>
  <c r="J502" i="257"/>
  <c r="H502" i="257"/>
  <c r="F502" i="257"/>
  <c r="P501" i="257"/>
  <c r="N501" i="257"/>
  <c r="L501" i="257"/>
  <c r="J501" i="257"/>
  <c r="H501" i="257"/>
  <c r="F501" i="257"/>
  <c r="P500" i="257"/>
  <c r="N500" i="257"/>
  <c r="L500" i="257"/>
  <c r="J500" i="257"/>
  <c r="H500" i="257"/>
  <c r="F500" i="257"/>
  <c r="P499" i="257"/>
  <c r="N499" i="257"/>
  <c r="L499" i="257"/>
  <c r="J499" i="257"/>
  <c r="H499" i="257"/>
  <c r="F499" i="257"/>
  <c r="P498" i="257"/>
  <c r="N498" i="257"/>
  <c r="L498" i="257"/>
  <c r="J498" i="257"/>
  <c r="H498" i="257"/>
  <c r="F498" i="257"/>
  <c r="P497" i="257"/>
  <c r="N497" i="257"/>
  <c r="L497" i="257"/>
  <c r="J497" i="257"/>
  <c r="H497" i="257"/>
  <c r="F497" i="257"/>
  <c r="P496" i="257"/>
  <c r="N496" i="257"/>
  <c r="L496" i="257"/>
  <c r="J496" i="257"/>
  <c r="H496" i="257"/>
  <c r="F496" i="257"/>
  <c r="P495" i="257"/>
  <c r="N495" i="257"/>
  <c r="L495" i="257"/>
  <c r="J495" i="257"/>
  <c r="H495" i="257"/>
  <c r="F495" i="257"/>
  <c r="P494" i="257"/>
  <c r="N494" i="257"/>
  <c r="L494" i="257"/>
  <c r="J494" i="257"/>
  <c r="H494" i="257"/>
  <c r="F494" i="257"/>
  <c r="P493" i="257"/>
  <c r="N493" i="257"/>
  <c r="L493" i="257"/>
  <c r="J493" i="257"/>
  <c r="H493" i="257"/>
  <c r="F493" i="257"/>
  <c r="P492" i="257"/>
  <c r="N492" i="257"/>
  <c r="L492" i="257"/>
  <c r="J492" i="257"/>
  <c r="H492" i="257"/>
  <c r="F492" i="257"/>
  <c r="P491" i="257"/>
  <c r="N491" i="257"/>
  <c r="L491" i="257"/>
  <c r="J491" i="257"/>
  <c r="H491" i="257"/>
  <c r="F491" i="257"/>
  <c r="P490" i="257"/>
  <c r="N490" i="257"/>
  <c r="L490" i="257"/>
  <c r="J490" i="257"/>
  <c r="H490" i="257"/>
  <c r="F490" i="257"/>
  <c r="P489" i="257"/>
  <c r="N489" i="257"/>
  <c r="L489" i="257"/>
  <c r="J489" i="257"/>
  <c r="H489" i="257"/>
  <c r="F489" i="257"/>
  <c r="P488" i="257"/>
  <c r="N488" i="257"/>
  <c r="L488" i="257"/>
  <c r="J488" i="257"/>
  <c r="H488" i="257"/>
  <c r="F488" i="257"/>
  <c r="P487" i="257"/>
  <c r="N487" i="257"/>
  <c r="L487" i="257"/>
  <c r="J487" i="257"/>
  <c r="H487" i="257"/>
  <c r="F487" i="257"/>
  <c r="P486" i="257"/>
  <c r="N486" i="257"/>
  <c r="L486" i="257"/>
  <c r="J486" i="257"/>
  <c r="H486" i="257"/>
  <c r="F486" i="257"/>
  <c r="P485" i="257"/>
  <c r="N485" i="257"/>
  <c r="L485" i="257"/>
  <c r="J485" i="257"/>
  <c r="H485" i="257"/>
  <c r="F485" i="257"/>
  <c r="P484" i="257"/>
  <c r="N484" i="257"/>
  <c r="L484" i="257"/>
  <c r="J484" i="257"/>
  <c r="H484" i="257"/>
  <c r="F484" i="257"/>
  <c r="P483" i="257"/>
  <c r="N483" i="257"/>
  <c r="L483" i="257"/>
  <c r="J483" i="257"/>
  <c r="H483" i="257"/>
  <c r="F483" i="257"/>
  <c r="P482" i="257"/>
  <c r="N482" i="257"/>
  <c r="L482" i="257"/>
  <c r="J482" i="257"/>
  <c r="H482" i="257"/>
  <c r="F482" i="257"/>
  <c r="P481" i="257"/>
  <c r="N481" i="257"/>
  <c r="L481" i="257"/>
  <c r="J481" i="257"/>
  <c r="H481" i="257"/>
  <c r="F481" i="257"/>
  <c r="P480" i="257"/>
  <c r="N480" i="257"/>
  <c r="L480" i="257"/>
  <c r="J480" i="257"/>
  <c r="H480" i="257"/>
  <c r="F480" i="257"/>
  <c r="P479" i="257"/>
  <c r="N479" i="257"/>
  <c r="L479" i="257"/>
  <c r="J479" i="257"/>
  <c r="H479" i="257"/>
  <c r="F479" i="257"/>
  <c r="P478" i="257"/>
  <c r="N478" i="257"/>
  <c r="L478" i="257"/>
  <c r="J478" i="257"/>
  <c r="H478" i="257"/>
  <c r="F478" i="257"/>
  <c r="P477" i="257"/>
  <c r="N477" i="257"/>
  <c r="L477" i="257"/>
  <c r="J477" i="257"/>
  <c r="H477" i="257"/>
  <c r="F477" i="257"/>
  <c r="P476" i="257"/>
  <c r="N476" i="257"/>
  <c r="L476" i="257"/>
  <c r="J476" i="257"/>
  <c r="H476" i="257"/>
  <c r="F476" i="257"/>
  <c r="P475" i="257"/>
  <c r="N475" i="257"/>
  <c r="L475" i="257"/>
  <c r="J475" i="257"/>
  <c r="H475" i="257"/>
  <c r="F475" i="257"/>
  <c r="P474" i="257"/>
  <c r="N474" i="257"/>
  <c r="L474" i="257"/>
  <c r="J474" i="257"/>
  <c r="H474" i="257"/>
  <c r="F474" i="257"/>
  <c r="P473" i="257"/>
  <c r="N473" i="257"/>
  <c r="L473" i="257"/>
  <c r="J473" i="257"/>
  <c r="H473" i="257"/>
  <c r="F473" i="257"/>
  <c r="P472" i="257"/>
  <c r="N472" i="257"/>
  <c r="L472" i="257"/>
  <c r="J472" i="257"/>
  <c r="H472" i="257"/>
  <c r="F472" i="257"/>
  <c r="P471" i="257"/>
  <c r="N471" i="257"/>
  <c r="L471" i="257"/>
  <c r="J471" i="257"/>
  <c r="H471" i="257"/>
  <c r="F471" i="257"/>
  <c r="P470" i="257"/>
  <c r="N470" i="257"/>
  <c r="L470" i="257"/>
  <c r="J470" i="257"/>
  <c r="H470" i="257"/>
  <c r="F470" i="257"/>
  <c r="P469" i="257"/>
  <c r="N469" i="257"/>
  <c r="L469" i="257"/>
  <c r="J469" i="257"/>
  <c r="H469" i="257"/>
  <c r="F469" i="257"/>
  <c r="P468" i="257"/>
  <c r="N468" i="257"/>
  <c r="L468" i="257"/>
  <c r="J468" i="257"/>
  <c r="H468" i="257"/>
  <c r="F468" i="257"/>
  <c r="P467" i="257"/>
  <c r="N467" i="257"/>
  <c r="L467" i="257"/>
  <c r="J467" i="257"/>
  <c r="H467" i="257"/>
  <c r="F467" i="257"/>
  <c r="P466" i="257"/>
  <c r="N466" i="257"/>
  <c r="L466" i="257"/>
  <c r="J466" i="257"/>
  <c r="H466" i="257"/>
  <c r="F466" i="257"/>
  <c r="P465" i="257"/>
  <c r="N465" i="257"/>
  <c r="L465" i="257"/>
  <c r="J465" i="257"/>
  <c r="H465" i="257"/>
  <c r="F465" i="257"/>
  <c r="P464" i="257"/>
  <c r="N464" i="257"/>
  <c r="L464" i="257"/>
  <c r="J464" i="257"/>
  <c r="H464" i="257"/>
  <c r="F464" i="257"/>
  <c r="P463" i="257"/>
  <c r="N463" i="257"/>
  <c r="L463" i="257"/>
  <c r="J463" i="257"/>
  <c r="H463" i="257"/>
  <c r="F463" i="257"/>
  <c r="P462" i="257"/>
  <c r="N462" i="257"/>
  <c r="L462" i="257"/>
  <c r="J462" i="257"/>
  <c r="H462" i="257"/>
  <c r="F462" i="257"/>
  <c r="P461" i="257"/>
  <c r="N461" i="257"/>
  <c r="L461" i="257"/>
  <c r="J461" i="257"/>
  <c r="H461" i="257"/>
  <c r="F461" i="257"/>
  <c r="P460" i="257"/>
  <c r="N460" i="257"/>
  <c r="L460" i="257"/>
  <c r="J460" i="257"/>
  <c r="H460" i="257"/>
  <c r="F460" i="257"/>
  <c r="P459" i="257"/>
  <c r="N459" i="257"/>
  <c r="L459" i="257"/>
  <c r="J459" i="257"/>
  <c r="H459" i="257"/>
  <c r="F459" i="257"/>
  <c r="P458" i="257"/>
  <c r="N458" i="257"/>
  <c r="L458" i="257"/>
  <c r="J458" i="257"/>
  <c r="H458" i="257"/>
  <c r="F458" i="257"/>
  <c r="P457" i="257"/>
  <c r="N457" i="257"/>
  <c r="L457" i="257"/>
  <c r="J457" i="257"/>
  <c r="H457" i="257"/>
  <c r="F457" i="257"/>
  <c r="P456" i="257"/>
  <c r="N456" i="257"/>
  <c r="L456" i="257"/>
  <c r="J456" i="257"/>
  <c r="H456" i="257"/>
  <c r="F456" i="257"/>
  <c r="P455" i="257"/>
  <c r="N455" i="257"/>
  <c r="L455" i="257"/>
  <c r="J455" i="257"/>
  <c r="H455" i="257"/>
  <c r="F455" i="257"/>
  <c r="P454" i="257"/>
  <c r="N454" i="257"/>
  <c r="L454" i="257"/>
  <c r="J454" i="257"/>
  <c r="H454" i="257"/>
  <c r="F454" i="257"/>
  <c r="P453" i="257"/>
  <c r="N453" i="257"/>
  <c r="L453" i="257"/>
  <c r="J453" i="257"/>
  <c r="H453" i="257"/>
  <c r="F453" i="257"/>
  <c r="P452" i="257"/>
  <c r="N452" i="257"/>
  <c r="L452" i="257"/>
  <c r="J452" i="257"/>
  <c r="H452" i="257"/>
  <c r="F452" i="257"/>
  <c r="P451" i="257"/>
  <c r="N451" i="257"/>
  <c r="L451" i="257"/>
  <c r="J451" i="257"/>
  <c r="H451" i="257"/>
  <c r="F451" i="257"/>
  <c r="P450" i="257"/>
  <c r="N450" i="257"/>
  <c r="L450" i="257"/>
  <c r="J450" i="257"/>
  <c r="H450" i="257"/>
  <c r="F450" i="257"/>
  <c r="P449" i="257"/>
  <c r="N449" i="257"/>
  <c r="L449" i="257"/>
  <c r="J449" i="257"/>
  <c r="H449" i="257"/>
  <c r="F449" i="257"/>
  <c r="P448" i="257"/>
  <c r="N448" i="257"/>
  <c r="L448" i="257"/>
  <c r="J448" i="257"/>
  <c r="H448" i="257"/>
  <c r="F448" i="257"/>
  <c r="P447" i="257"/>
  <c r="N447" i="257"/>
  <c r="L447" i="257"/>
  <c r="J447" i="257"/>
  <c r="H447" i="257"/>
  <c r="F447" i="257"/>
  <c r="P446" i="257"/>
  <c r="N446" i="257"/>
  <c r="L446" i="257"/>
  <c r="J446" i="257"/>
  <c r="H446" i="257"/>
  <c r="F446" i="257"/>
  <c r="P445" i="257"/>
  <c r="N445" i="257"/>
  <c r="L445" i="257"/>
  <c r="J445" i="257"/>
  <c r="H445" i="257"/>
  <c r="F445" i="257"/>
  <c r="P444" i="257"/>
  <c r="N444" i="257"/>
  <c r="L444" i="257"/>
  <c r="J444" i="257"/>
  <c r="H444" i="257"/>
  <c r="F444" i="257"/>
  <c r="P443" i="257"/>
  <c r="N443" i="257"/>
  <c r="L443" i="257"/>
  <c r="J443" i="257"/>
  <c r="H443" i="257"/>
  <c r="F443" i="257"/>
  <c r="P442" i="257"/>
  <c r="N442" i="257"/>
  <c r="L442" i="257"/>
  <c r="J442" i="257"/>
  <c r="H442" i="257"/>
  <c r="F442" i="257"/>
  <c r="P441" i="257"/>
  <c r="N441" i="257"/>
  <c r="L441" i="257"/>
  <c r="J441" i="257"/>
  <c r="H441" i="257"/>
  <c r="F441" i="257"/>
  <c r="P440" i="257"/>
  <c r="N440" i="257"/>
  <c r="L440" i="257"/>
  <c r="J440" i="257"/>
  <c r="H440" i="257"/>
  <c r="F440" i="257"/>
  <c r="P439" i="257"/>
  <c r="N439" i="257"/>
  <c r="L439" i="257"/>
  <c r="J439" i="257"/>
  <c r="H439" i="257"/>
  <c r="F439" i="257"/>
  <c r="P438" i="257"/>
  <c r="N438" i="257"/>
  <c r="L438" i="257"/>
  <c r="J438" i="257"/>
  <c r="H438" i="257"/>
  <c r="F438" i="257"/>
  <c r="P437" i="257"/>
  <c r="N437" i="257"/>
  <c r="L437" i="257"/>
  <c r="J437" i="257"/>
  <c r="H437" i="257"/>
  <c r="F437" i="257"/>
  <c r="P436" i="257"/>
  <c r="N436" i="257"/>
  <c r="L436" i="257"/>
  <c r="J436" i="257"/>
  <c r="H436" i="257"/>
  <c r="F436" i="257"/>
  <c r="P435" i="257"/>
  <c r="N435" i="257"/>
  <c r="L435" i="257"/>
  <c r="J435" i="257"/>
  <c r="H435" i="257"/>
  <c r="F435" i="257"/>
  <c r="P434" i="257"/>
  <c r="N434" i="257"/>
  <c r="L434" i="257"/>
  <c r="J434" i="257"/>
  <c r="H434" i="257"/>
  <c r="F434" i="257"/>
  <c r="P433" i="257"/>
  <c r="N433" i="257"/>
  <c r="L433" i="257"/>
  <c r="J433" i="257"/>
  <c r="H433" i="257"/>
  <c r="F433" i="257"/>
  <c r="P432" i="257"/>
  <c r="N432" i="257"/>
  <c r="L432" i="257"/>
  <c r="J432" i="257"/>
  <c r="H432" i="257"/>
  <c r="F432" i="257"/>
  <c r="P431" i="257"/>
  <c r="N431" i="257"/>
  <c r="L431" i="257"/>
  <c r="J431" i="257"/>
  <c r="H431" i="257"/>
  <c r="F431" i="257"/>
  <c r="P430" i="257"/>
  <c r="N430" i="257"/>
  <c r="L430" i="257"/>
  <c r="J430" i="257"/>
  <c r="H430" i="257"/>
  <c r="F430" i="257"/>
  <c r="P429" i="257"/>
  <c r="N429" i="257"/>
  <c r="L429" i="257"/>
  <c r="J429" i="257"/>
  <c r="H429" i="257"/>
  <c r="F429" i="257"/>
  <c r="P428" i="257"/>
  <c r="N428" i="257"/>
  <c r="L428" i="257"/>
  <c r="J428" i="257"/>
  <c r="H428" i="257"/>
  <c r="F428" i="257"/>
  <c r="P427" i="257"/>
  <c r="N427" i="257"/>
  <c r="L427" i="257"/>
  <c r="J427" i="257"/>
  <c r="H427" i="257"/>
  <c r="F427" i="257"/>
  <c r="P426" i="257"/>
  <c r="N426" i="257"/>
  <c r="L426" i="257"/>
  <c r="J426" i="257"/>
  <c r="H426" i="257"/>
  <c r="F426" i="257"/>
  <c r="P425" i="257"/>
  <c r="N425" i="257"/>
  <c r="L425" i="257"/>
  <c r="J425" i="257"/>
  <c r="H425" i="257"/>
  <c r="F425" i="257"/>
  <c r="P424" i="257"/>
  <c r="N424" i="257"/>
  <c r="L424" i="257"/>
  <c r="J424" i="257"/>
  <c r="H424" i="257"/>
  <c r="F424" i="257"/>
  <c r="P423" i="257"/>
  <c r="N423" i="257"/>
  <c r="L423" i="257"/>
  <c r="J423" i="257"/>
  <c r="H423" i="257"/>
  <c r="F423" i="257"/>
  <c r="P422" i="257"/>
  <c r="N422" i="257"/>
  <c r="L422" i="257"/>
  <c r="J422" i="257"/>
  <c r="H422" i="257"/>
  <c r="F422" i="257"/>
  <c r="P421" i="257"/>
  <c r="N421" i="257"/>
  <c r="L421" i="257"/>
  <c r="J421" i="257"/>
  <c r="H421" i="257"/>
  <c r="F421" i="257"/>
  <c r="P420" i="257"/>
  <c r="N420" i="257"/>
  <c r="L420" i="257"/>
  <c r="J420" i="257"/>
  <c r="H420" i="257"/>
  <c r="F420" i="257"/>
  <c r="P419" i="257"/>
  <c r="N419" i="257"/>
  <c r="L419" i="257"/>
  <c r="J419" i="257"/>
  <c r="H419" i="257"/>
  <c r="F419" i="257"/>
  <c r="P418" i="257"/>
  <c r="N418" i="257"/>
  <c r="L418" i="257"/>
  <c r="J418" i="257"/>
  <c r="H418" i="257"/>
  <c r="F418" i="257"/>
  <c r="P417" i="257"/>
  <c r="N417" i="257"/>
  <c r="L417" i="257"/>
  <c r="J417" i="257"/>
  <c r="H417" i="257"/>
  <c r="F417" i="257"/>
  <c r="P416" i="257"/>
  <c r="N416" i="257"/>
  <c r="L416" i="257"/>
  <c r="J416" i="257"/>
  <c r="H416" i="257"/>
  <c r="F416" i="257"/>
  <c r="P415" i="257"/>
  <c r="N415" i="257"/>
  <c r="L415" i="257"/>
  <c r="J415" i="257"/>
  <c r="H415" i="257"/>
  <c r="F415" i="257"/>
  <c r="P414" i="257"/>
  <c r="N414" i="257"/>
  <c r="L414" i="257"/>
  <c r="J414" i="257"/>
  <c r="H414" i="257"/>
  <c r="F414" i="257"/>
  <c r="P413" i="257"/>
  <c r="N413" i="257"/>
  <c r="L413" i="257"/>
  <c r="J413" i="257"/>
  <c r="H413" i="257"/>
  <c r="F413" i="257"/>
  <c r="P412" i="257"/>
  <c r="N412" i="257"/>
  <c r="L412" i="257"/>
  <c r="J412" i="257"/>
  <c r="H412" i="257"/>
  <c r="F412" i="257"/>
  <c r="P411" i="257"/>
  <c r="N411" i="257"/>
  <c r="L411" i="257"/>
  <c r="J411" i="257"/>
  <c r="H411" i="257"/>
  <c r="F411" i="257"/>
  <c r="P410" i="257"/>
  <c r="N410" i="257"/>
  <c r="L410" i="257"/>
  <c r="J410" i="257"/>
  <c r="H410" i="257"/>
  <c r="F410" i="257"/>
  <c r="P409" i="257"/>
  <c r="N409" i="257"/>
  <c r="L409" i="257"/>
  <c r="J409" i="257"/>
  <c r="H409" i="257"/>
  <c r="F409" i="257"/>
  <c r="P408" i="257"/>
  <c r="N408" i="257"/>
  <c r="L408" i="257"/>
  <c r="J408" i="257"/>
  <c r="H408" i="257"/>
  <c r="F408" i="257"/>
  <c r="P407" i="257"/>
  <c r="N407" i="257"/>
  <c r="L407" i="257"/>
  <c r="J407" i="257"/>
  <c r="H407" i="257"/>
  <c r="F407" i="257"/>
  <c r="P406" i="257"/>
  <c r="N406" i="257"/>
  <c r="L406" i="257"/>
  <c r="J406" i="257"/>
  <c r="H406" i="257"/>
  <c r="F406" i="257"/>
  <c r="P405" i="257"/>
  <c r="N405" i="257"/>
  <c r="L405" i="257"/>
  <c r="J405" i="257"/>
  <c r="H405" i="257"/>
  <c r="F405" i="257"/>
  <c r="P404" i="257"/>
  <c r="N404" i="257"/>
  <c r="L404" i="257"/>
  <c r="J404" i="257"/>
  <c r="H404" i="257"/>
  <c r="F404" i="257"/>
  <c r="P403" i="257"/>
  <c r="N403" i="257"/>
  <c r="L403" i="257"/>
  <c r="J403" i="257"/>
  <c r="H403" i="257"/>
  <c r="F403" i="257"/>
  <c r="P402" i="257"/>
  <c r="N402" i="257"/>
  <c r="L402" i="257"/>
  <c r="J402" i="257"/>
  <c r="H402" i="257"/>
  <c r="F402" i="257"/>
  <c r="P401" i="257"/>
  <c r="N401" i="257"/>
  <c r="L401" i="257"/>
  <c r="J401" i="257"/>
  <c r="H401" i="257"/>
  <c r="F401" i="257"/>
  <c r="P400" i="257"/>
  <c r="N400" i="257"/>
  <c r="L400" i="257"/>
  <c r="J400" i="257"/>
  <c r="H400" i="257"/>
  <c r="F400" i="257"/>
  <c r="P399" i="257"/>
  <c r="N399" i="257"/>
  <c r="L399" i="257"/>
  <c r="J399" i="257"/>
  <c r="H399" i="257"/>
  <c r="F399" i="257"/>
  <c r="P398" i="257"/>
  <c r="N398" i="257"/>
  <c r="L398" i="257"/>
  <c r="J398" i="257"/>
  <c r="H398" i="257"/>
  <c r="F398" i="257"/>
  <c r="P397" i="257"/>
  <c r="N397" i="257"/>
  <c r="L397" i="257"/>
  <c r="J397" i="257"/>
  <c r="H397" i="257"/>
  <c r="F397" i="257"/>
  <c r="P396" i="257"/>
  <c r="N396" i="257"/>
  <c r="L396" i="257"/>
  <c r="J396" i="257"/>
  <c r="H396" i="257"/>
  <c r="F396" i="257"/>
  <c r="P395" i="257"/>
  <c r="N395" i="257"/>
  <c r="L395" i="257"/>
  <c r="J395" i="257"/>
  <c r="H395" i="257"/>
  <c r="F395" i="257"/>
  <c r="P394" i="257"/>
  <c r="N394" i="257"/>
  <c r="L394" i="257"/>
  <c r="J394" i="257"/>
  <c r="H394" i="257"/>
  <c r="F394" i="257"/>
  <c r="P393" i="257"/>
  <c r="N393" i="257"/>
  <c r="L393" i="257"/>
  <c r="J393" i="257"/>
  <c r="H393" i="257"/>
  <c r="F393" i="257"/>
  <c r="P392" i="257"/>
  <c r="N392" i="257"/>
  <c r="L392" i="257"/>
  <c r="J392" i="257"/>
  <c r="H392" i="257"/>
  <c r="F392" i="257"/>
  <c r="P391" i="257"/>
  <c r="N391" i="257"/>
  <c r="L391" i="257"/>
  <c r="J391" i="257"/>
  <c r="H391" i="257"/>
  <c r="F391" i="257"/>
  <c r="P390" i="257"/>
  <c r="N390" i="257"/>
  <c r="L390" i="257"/>
  <c r="J390" i="257"/>
  <c r="H390" i="257"/>
  <c r="F390" i="257"/>
  <c r="P389" i="257"/>
  <c r="N389" i="257"/>
  <c r="L389" i="257"/>
  <c r="J389" i="257"/>
  <c r="H389" i="257"/>
  <c r="F389" i="257"/>
  <c r="P388" i="257"/>
  <c r="N388" i="257"/>
  <c r="L388" i="257"/>
  <c r="J388" i="257"/>
  <c r="H388" i="257"/>
  <c r="F388" i="257"/>
  <c r="P387" i="257"/>
  <c r="N387" i="257"/>
  <c r="L387" i="257"/>
  <c r="J387" i="257"/>
  <c r="H387" i="257"/>
  <c r="F387" i="257"/>
  <c r="P386" i="257"/>
  <c r="N386" i="257"/>
  <c r="L386" i="257"/>
  <c r="J386" i="257"/>
  <c r="H386" i="257"/>
  <c r="F386" i="257"/>
  <c r="P385" i="257"/>
  <c r="N385" i="257"/>
  <c r="L385" i="257"/>
  <c r="J385" i="257"/>
  <c r="H385" i="257"/>
  <c r="F385" i="257"/>
  <c r="P384" i="257"/>
  <c r="N384" i="257"/>
  <c r="L384" i="257"/>
  <c r="J384" i="257"/>
  <c r="H384" i="257"/>
  <c r="F384" i="257"/>
  <c r="P383" i="257"/>
  <c r="N383" i="257"/>
  <c r="L383" i="257"/>
  <c r="J383" i="257"/>
  <c r="H383" i="257"/>
  <c r="F383" i="257"/>
  <c r="P382" i="257"/>
  <c r="N382" i="257"/>
  <c r="L382" i="257"/>
  <c r="J382" i="257"/>
  <c r="H382" i="257"/>
  <c r="F382" i="257"/>
  <c r="P381" i="257"/>
  <c r="N381" i="257"/>
  <c r="L381" i="257"/>
  <c r="J381" i="257"/>
  <c r="H381" i="257"/>
  <c r="F381" i="257"/>
  <c r="P380" i="257"/>
  <c r="N380" i="257"/>
  <c r="L380" i="257"/>
  <c r="J380" i="257"/>
  <c r="H380" i="257"/>
  <c r="F380" i="257"/>
  <c r="P379" i="257"/>
  <c r="N379" i="257"/>
  <c r="L379" i="257"/>
  <c r="J379" i="257"/>
  <c r="H379" i="257"/>
  <c r="F379" i="257"/>
  <c r="P378" i="257"/>
  <c r="N378" i="257"/>
  <c r="L378" i="257"/>
  <c r="J378" i="257"/>
  <c r="H378" i="257"/>
  <c r="F378" i="257"/>
  <c r="P377" i="257"/>
  <c r="N377" i="257"/>
  <c r="L377" i="257"/>
  <c r="J377" i="257"/>
  <c r="H377" i="257"/>
  <c r="F377" i="257"/>
  <c r="P376" i="257"/>
  <c r="N376" i="257"/>
  <c r="L376" i="257"/>
  <c r="J376" i="257"/>
  <c r="H376" i="257"/>
  <c r="F376" i="257"/>
  <c r="P375" i="257"/>
  <c r="N375" i="257"/>
  <c r="L375" i="257"/>
  <c r="J375" i="257"/>
  <c r="H375" i="257"/>
  <c r="F375" i="257"/>
  <c r="P374" i="257"/>
  <c r="N374" i="257"/>
  <c r="L374" i="257"/>
  <c r="J374" i="257"/>
  <c r="H374" i="257"/>
  <c r="F374" i="257"/>
  <c r="P373" i="257"/>
  <c r="N373" i="257"/>
  <c r="L373" i="257"/>
  <c r="J373" i="257"/>
  <c r="H373" i="257"/>
  <c r="F373" i="257"/>
  <c r="P372" i="257"/>
  <c r="N372" i="257"/>
  <c r="L372" i="257"/>
  <c r="J372" i="257"/>
  <c r="H372" i="257"/>
  <c r="F372" i="257"/>
  <c r="P371" i="257"/>
  <c r="N371" i="257"/>
  <c r="L371" i="257"/>
  <c r="J371" i="257"/>
  <c r="H371" i="257"/>
  <c r="F371" i="257"/>
  <c r="P370" i="257"/>
  <c r="N370" i="257"/>
  <c r="L370" i="257"/>
  <c r="J370" i="257"/>
  <c r="H370" i="257"/>
  <c r="F370" i="257"/>
  <c r="P369" i="257"/>
  <c r="N369" i="257"/>
  <c r="L369" i="257"/>
  <c r="J369" i="257"/>
  <c r="H369" i="257"/>
  <c r="F369" i="257"/>
  <c r="P368" i="257"/>
  <c r="N368" i="257"/>
  <c r="L368" i="257"/>
  <c r="J368" i="257"/>
  <c r="H368" i="257"/>
  <c r="F368" i="257"/>
  <c r="P367" i="257"/>
  <c r="N367" i="257"/>
  <c r="L367" i="257"/>
  <c r="J367" i="257"/>
  <c r="H367" i="257"/>
  <c r="F367" i="257"/>
  <c r="P366" i="257"/>
  <c r="N366" i="257"/>
  <c r="L366" i="257"/>
  <c r="J366" i="257"/>
  <c r="H366" i="257"/>
  <c r="F366" i="257"/>
  <c r="P365" i="257"/>
  <c r="N365" i="257"/>
  <c r="L365" i="257"/>
  <c r="J365" i="257"/>
  <c r="H365" i="257"/>
  <c r="F365" i="257"/>
  <c r="P364" i="257"/>
  <c r="N364" i="257"/>
  <c r="L364" i="257"/>
  <c r="J364" i="257"/>
  <c r="H364" i="257"/>
  <c r="F364" i="257"/>
  <c r="P363" i="257"/>
  <c r="N363" i="257"/>
  <c r="L363" i="257"/>
  <c r="J363" i="257"/>
  <c r="H363" i="257"/>
  <c r="F363" i="257"/>
  <c r="P362" i="257"/>
  <c r="N362" i="257"/>
  <c r="L362" i="257"/>
  <c r="J362" i="257"/>
  <c r="H362" i="257"/>
  <c r="F362" i="257"/>
  <c r="P361" i="257"/>
  <c r="N361" i="257"/>
  <c r="L361" i="257"/>
  <c r="J361" i="257"/>
  <c r="H361" i="257"/>
  <c r="F361" i="257"/>
  <c r="P360" i="257"/>
  <c r="N360" i="257"/>
  <c r="L360" i="257"/>
  <c r="J360" i="257"/>
  <c r="H360" i="257"/>
  <c r="F360" i="257"/>
  <c r="P359" i="257"/>
  <c r="N359" i="257"/>
  <c r="L359" i="257"/>
  <c r="J359" i="257"/>
  <c r="H359" i="257"/>
  <c r="F359" i="257"/>
  <c r="P358" i="257"/>
  <c r="N358" i="257"/>
  <c r="L358" i="257"/>
  <c r="J358" i="257"/>
  <c r="H358" i="257"/>
  <c r="F358" i="257"/>
  <c r="P357" i="257"/>
  <c r="N357" i="257"/>
  <c r="L357" i="257"/>
  <c r="J357" i="257"/>
  <c r="H357" i="257"/>
  <c r="F357" i="257"/>
  <c r="P356" i="257"/>
  <c r="N356" i="257"/>
  <c r="L356" i="257"/>
  <c r="J356" i="257"/>
  <c r="H356" i="257"/>
  <c r="F356" i="257"/>
  <c r="P355" i="257"/>
  <c r="N355" i="257"/>
  <c r="L355" i="257"/>
  <c r="J355" i="257"/>
  <c r="H355" i="257"/>
  <c r="F355" i="257"/>
  <c r="P354" i="257"/>
  <c r="N354" i="257"/>
  <c r="L354" i="257"/>
  <c r="J354" i="257"/>
  <c r="H354" i="257"/>
  <c r="F354" i="257"/>
  <c r="P353" i="257"/>
  <c r="N353" i="257"/>
  <c r="L353" i="257"/>
  <c r="J353" i="257"/>
  <c r="H353" i="257"/>
  <c r="F353" i="257"/>
  <c r="P352" i="257"/>
  <c r="N352" i="257"/>
  <c r="L352" i="257"/>
  <c r="J352" i="257"/>
  <c r="H352" i="257"/>
  <c r="F352" i="257"/>
  <c r="P351" i="257"/>
  <c r="N351" i="257"/>
  <c r="L351" i="257"/>
  <c r="J351" i="257"/>
  <c r="H351" i="257"/>
  <c r="F351" i="257"/>
  <c r="P350" i="257"/>
  <c r="N350" i="257"/>
  <c r="L350" i="257"/>
  <c r="J350" i="257"/>
  <c r="H350" i="257"/>
  <c r="F350" i="257"/>
  <c r="P349" i="257"/>
  <c r="N349" i="257"/>
  <c r="L349" i="257"/>
  <c r="J349" i="257"/>
  <c r="H349" i="257"/>
  <c r="F349" i="257"/>
  <c r="P348" i="257"/>
  <c r="N348" i="257"/>
  <c r="L348" i="257"/>
  <c r="J348" i="257"/>
  <c r="H348" i="257"/>
  <c r="F348" i="257"/>
  <c r="P347" i="257"/>
  <c r="N347" i="257"/>
  <c r="L347" i="257"/>
  <c r="J347" i="257"/>
  <c r="H347" i="257"/>
  <c r="F347" i="257"/>
  <c r="P346" i="257"/>
  <c r="N346" i="257"/>
  <c r="L346" i="257"/>
  <c r="J346" i="257"/>
  <c r="H346" i="257"/>
  <c r="F346" i="257"/>
  <c r="P345" i="257"/>
  <c r="N345" i="257"/>
  <c r="L345" i="257"/>
  <c r="J345" i="257"/>
  <c r="H345" i="257"/>
  <c r="F345" i="257"/>
  <c r="P344" i="257"/>
  <c r="N344" i="257"/>
  <c r="L344" i="257"/>
  <c r="J344" i="257"/>
  <c r="H344" i="257"/>
  <c r="F344" i="257"/>
  <c r="P343" i="257"/>
  <c r="N343" i="257"/>
  <c r="L343" i="257"/>
  <c r="J343" i="257"/>
  <c r="H343" i="257"/>
  <c r="F343" i="257"/>
  <c r="P342" i="257"/>
  <c r="N342" i="257"/>
  <c r="L342" i="257"/>
  <c r="J342" i="257"/>
  <c r="H342" i="257"/>
  <c r="F342" i="257"/>
  <c r="P341" i="257"/>
  <c r="N341" i="257"/>
  <c r="L341" i="257"/>
  <c r="J341" i="257"/>
  <c r="H341" i="257"/>
  <c r="F341" i="257"/>
  <c r="P340" i="257"/>
  <c r="N340" i="257"/>
  <c r="L340" i="257"/>
  <c r="J340" i="257"/>
  <c r="H340" i="257"/>
  <c r="F340" i="257"/>
  <c r="P339" i="257"/>
  <c r="N339" i="257"/>
  <c r="L339" i="257"/>
  <c r="J339" i="257"/>
  <c r="H339" i="257"/>
  <c r="F339" i="257"/>
  <c r="P338" i="257"/>
  <c r="N338" i="257"/>
  <c r="L338" i="257"/>
  <c r="J338" i="257"/>
  <c r="H338" i="257"/>
  <c r="F338" i="257"/>
  <c r="P337" i="257"/>
  <c r="N337" i="257"/>
  <c r="L337" i="257"/>
  <c r="J337" i="257"/>
  <c r="H337" i="257"/>
  <c r="F337" i="257"/>
  <c r="P336" i="257"/>
  <c r="N336" i="257"/>
  <c r="L336" i="257"/>
  <c r="J336" i="257"/>
  <c r="H336" i="257"/>
  <c r="F336" i="257"/>
  <c r="P335" i="257"/>
  <c r="N335" i="257"/>
  <c r="L335" i="257"/>
  <c r="J335" i="257"/>
  <c r="H335" i="257"/>
  <c r="F335" i="257"/>
  <c r="P334" i="257"/>
  <c r="N334" i="257"/>
  <c r="L334" i="257"/>
  <c r="J334" i="257"/>
  <c r="H334" i="257"/>
  <c r="F334" i="257"/>
  <c r="P333" i="257"/>
  <c r="N333" i="257"/>
  <c r="L333" i="257"/>
  <c r="J333" i="257"/>
  <c r="H333" i="257"/>
  <c r="F333" i="257"/>
  <c r="P332" i="257"/>
  <c r="N332" i="257"/>
  <c r="L332" i="257"/>
  <c r="J332" i="257"/>
  <c r="H332" i="257"/>
  <c r="F332" i="257"/>
  <c r="P331" i="257"/>
  <c r="N331" i="257"/>
  <c r="L331" i="257"/>
  <c r="J331" i="257"/>
  <c r="H331" i="257"/>
  <c r="F331" i="257"/>
  <c r="P330" i="257"/>
  <c r="N330" i="257"/>
  <c r="L330" i="257"/>
  <c r="J330" i="257"/>
  <c r="H330" i="257"/>
  <c r="F330" i="257"/>
  <c r="P329" i="257"/>
  <c r="N329" i="257"/>
  <c r="L329" i="257"/>
  <c r="J329" i="257"/>
  <c r="H329" i="257"/>
  <c r="F329" i="257"/>
  <c r="P328" i="257"/>
  <c r="N328" i="257"/>
  <c r="L328" i="257"/>
  <c r="J328" i="257"/>
  <c r="H328" i="257"/>
  <c r="F328" i="257"/>
  <c r="P327" i="257"/>
  <c r="N327" i="257"/>
  <c r="L327" i="257"/>
  <c r="J327" i="257"/>
  <c r="H327" i="257"/>
  <c r="F327" i="257"/>
  <c r="P326" i="257"/>
  <c r="N326" i="257"/>
  <c r="L326" i="257"/>
  <c r="J326" i="257"/>
  <c r="H326" i="257"/>
  <c r="F326" i="257"/>
  <c r="P325" i="257"/>
  <c r="N325" i="257"/>
  <c r="L325" i="257"/>
  <c r="J325" i="257"/>
  <c r="H325" i="257"/>
  <c r="F325" i="257"/>
  <c r="P324" i="257"/>
  <c r="N324" i="257"/>
  <c r="L324" i="257"/>
  <c r="J324" i="257"/>
  <c r="H324" i="257"/>
  <c r="F324" i="257"/>
  <c r="P323" i="257"/>
  <c r="N323" i="257"/>
  <c r="L323" i="257"/>
  <c r="J323" i="257"/>
  <c r="H323" i="257"/>
  <c r="F323" i="257"/>
  <c r="P322" i="257"/>
  <c r="N322" i="257"/>
  <c r="L322" i="257"/>
  <c r="J322" i="257"/>
  <c r="H322" i="257"/>
  <c r="F322" i="257"/>
  <c r="P321" i="257"/>
  <c r="N321" i="257"/>
  <c r="L321" i="257"/>
  <c r="J321" i="257"/>
  <c r="H321" i="257"/>
  <c r="F321" i="257"/>
  <c r="P320" i="257"/>
  <c r="N320" i="257"/>
  <c r="L320" i="257"/>
  <c r="J320" i="257"/>
  <c r="H320" i="257"/>
  <c r="F320" i="257"/>
  <c r="P319" i="257"/>
  <c r="N319" i="257"/>
  <c r="L319" i="257"/>
  <c r="J319" i="257"/>
  <c r="H319" i="257"/>
  <c r="F319" i="257"/>
  <c r="P318" i="257"/>
  <c r="N318" i="257"/>
  <c r="L318" i="257"/>
  <c r="J318" i="257"/>
  <c r="H318" i="257"/>
  <c r="F318" i="257"/>
  <c r="P317" i="257"/>
  <c r="N317" i="257"/>
  <c r="L317" i="257"/>
  <c r="J317" i="257"/>
  <c r="H317" i="257"/>
  <c r="F317" i="257"/>
  <c r="P316" i="257"/>
  <c r="N316" i="257"/>
  <c r="L316" i="257"/>
  <c r="J316" i="257"/>
  <c r="H316" i="257"/>
  <c r="F316" i="257"/>
  <c r="P315" i="257"/>
  <c r="N315" i="257"/>
  <c r="L315" i="257"/>
  <c r="J315" i="257"/>
  <c r="H315" i="257"/>
  <c r="F315" i="257"/>
  <c r="P314" i="257"/>
  <c r="N314" i="257"/>
  <c r="L314" i="257"/>
  <c r="J314" i="257"/>
  <c r="H314" i="257"/>
  <c r="F314" i="257"/>
  <c r="P313" i="257"/>
  <c r="N313" i="257"/>
  <c r="L313" i="257"/>
  <c r="J313" i="257"/>
  <c r="H313" i="257"/>
  <c r="F313" i="257"/>
  <c r="P312" i="257"/>
  <c r="N312" i="257"/>
  <c r="L312" i="257"/>
  <c r="J312" i="257"/>
  <c r="H312" i="257"/>
  <c r="F312" i="257"/>
  <c r="P311" i="257"/>
  <c r="N311" i="257"/>
  <c r="L311" i="257"/>
  <c r="J311" i="257"/>
  <c r="H311" i="257"/>
  <c r="F311" i="257"/>
  <c r="P310" i="257"/>
  <c r="N310" i="257"/>
  <c r="L310" i="257"/>
  <c r="J310" i="257"/>
  <c r="H310" i="257"/>
  <c r="F310" i="257"/>
  <c r="P309" i="257"/>
  <c r="N309" i="257"/>
  <c r="L309" i="257"/>
  <c r="J309" i="257"/>
  <c r="H309" i="257"/>
  <c r="F309" i="257"/>
  <c r="P308" i="257"/>
  <c r="N308" i="257"/>
  <c r="L308" i="257"/>
  <c r="J308" i="257"/>
  <c r="H308" i="257"/>
  <c r="F308" i="257"/>
  <c r="P307" i="257"/>
  <c r="N307" i="257"/>
  <c r="L307" i="257"/>
  <c r="J307" i="257"/>
  <c r="H307" i="257"/>
  <c r="F307" i="257"/>
  <c r="P306" i="257"/>
  <c r="N306" i="257"/>
  <c r="L306" i="257"/>
  <c r="J306" i="257"/>
  <c r="H306" i="257"/>
  <c r="F306" i="257"/>
  <c r="P305" i="257"/>
  <c r="N305" i="257"/>
  <c r="L305" i="257"/>
  <c r="J305" i="257"/>
  <c r="H305" i="257"/>
  <c r="F305" i="257"/>
  <c r="P304" i="257"/>
  <c r="N304" i="257"/>
  <c r="L304" i="257"/>
  <c r="J304" i="257"/>
  <c r="H304" i="257"/>
  <c r="F304" i="257"/>
  <c r="P303" i="257"/>
  <c r="N303" i="257"/>
  <c r="L303" i="257"/>
  <c r="J303" i="257"/>
  <c r="H303" i="257"/>
  <c r="F303" i="257"/>
  <c r="P302" i="257"/>
  <c r="N302" i="257"/>
  <c r="L302" i="257"/>
  <c r="J302" i="257"/>
  <c r="H302" i="257"/>
  <c r="F302" i="257"/>
  <c r="P301" i="257"/>
  <c r="N301" i="257"/>
  <c r="L301" i="257"/>
  <c r="J301" i="257"/>
  <c r="H301" i="257"/>
  <c r="F301" i="257"/>
  <c r="P300" i="257"/>
  <c r="N300" i="257"/>
  <c r="L300" i="257"/>
  <c r="J300" i="257"/>
  <c r="H300" i="257"/>
  <c r="F300" i="257"/>
  <c r="P299" i="257"/>
  <c r="N299" i="257"/>
  <c r="L299" i="257"/>
  <c r="J299" i="257"/>
  <c r="H299" i="257"/>
  <c r="F299" i="257"/>
  <c r="P298" i="257"/>
  <c r="N298" i="257"/>
  <c r="L298" i="257"/>
  <c r="J298" i="257"/>
  <c r="H298" i="257"/>
  <c r="F298" i="257"/>
  <c r="P297" i="257"/>
  <c r="N297" i="257"/>
  <c r="L297" i="257"/>
  <c r="J297" i="257"/>
  <c r="H297" i="257"/>
  <c r="F297" i="257"/>
  <c r="P296" i="257"/>
  <c r="N296" i="257"/>
  <c r="L296" i="257"/>
  <c r="J296" i="257"/>
  <c r="H296" i="257"/>
  <c r="F296" i="257"/>
  <c r="P295" i="257"/>
  <c r="N295" i="257"/>
  <c r="L295" i="257"/>
  <c r="J295" i="257"/>
  <c r="H295" i="257"/>
  <c r="F295" i="257"/>
  <c r="P294" i="257"/>
  <c r="N294" i="257"/>
  <c r="L294" i="257"/>
  <c r="J294" i="257"/>
  <c r="H294" i="257"/>
  <c r="F294" i="257"/>
  <c r="P293" i="257"/>
  <c r="N293" i="257"/>
  <c r="L293" i="257"/>
  <c r="J293" i="257"/>
  <c r="H293" i="257"/>
  <c r="F293" i="257"/>
  <c r="P292" i="257"/>
  <c r="N292" i="257"/>
  <c r="L292" i="257"/>
  <c r="J292" i="257"/>
  <c r="H292" i="257"/>
  <c r="F292" i="257"/>
  <c r="P291" i="257"/>
  <c r="N291" i="257"/>
  <c r="L291" i="257"/>
  <c r="J291" i="257"/>
  <c r="H291" i="257"/>
  <c r="F291" i="257"/>
  <c r="P290" i="257"/>
  <c r="N290" i="257"/>
  <c r="L290" i="257"/>
  <c r="J290" i="257"/>
  <c r="H290" i="257"/>
  <c r="F290" i="257"/>
  <c r="P289" i="257"/>
  <c r="N289" i="257"/>
  <c r="L289" i="257"/>
  <c r="J289" i="257"/>
  <c r="H289" i="257"/>
  <c r="F289" i="257"/>
  <c r="P288" i="257"/>
  <c r="N288" i="257"/>
  <c r="L288" i="257"/>
  <c r="J288" i="257"/>
  <c r="H288" i="257"/>
  <c r="F288" i="257"/>
  <c r="P287" i="257"/>
  <c r="N287" i="257"/>
  <c r="L287" i="257"/>
  <c r="J287" i="257"/>
  <c r="H287" i="257"/>
  <c r="F287" i="257"/>
  <c r="P286" i="257"/>
  <c r="N286" i="257"/>
  <c r="L286" i="257"/>
  <c r="J286" i="257"/>
  <c r="H286" i="257"/>
  <c r="F286" i="257"/>
  <c r="P285" i="257"/>
  <c r="N285" i="257"/>
  <c r="L285" i="257"/>
  <c r="J285" i="257"/>
  <c r="H285" i="257"/>
  <c r="F285" i="257"/>
  <c r="P284" i="257"/>
  <c r="N284" i="257"/>
  <c r="L284" i="257"/>
  <c r="J284" i="257"/>
  <c r="H284" i="257"/>
  <c r="F284" i="257"/>
  <c r="P283" i="257"/>
  <c r="N283" i="257"/>
  <c r="L283" i="257"/>
  <c r="J283" i="257"/>
  <c r="H283" i="257"/>
  <c r="F283" i="257"/>
  <c r="P282" i="257"/>
  <c r="N282" i="257"/>
  <c r="L282" i="257"/>
  <c r="J282" i="257"/>
  <c r="H282" i="257"/>
  <c r="F282" i="257"/>
  <c r="P281" i="257"/>
  <c r="N281" i="257"/>
  <c r="L281" i="257"/>
  <c r="J281" i="257"/>
  <c r="H281" i="257"/>
  <c r="F281" i="257"/>
  <c r="P280" i="257"/>
  <c r="N280" i="257"/>
  <c r="L280" i="257"/>
  <c r="J280" i="257"/>
  <c r="H280" i="257"/>
  <c r="F280" i="257"/>
  <c r="P279" i="257"/>
  <c r="N279" i="257"/>
  <c r="L279" i="257"/>
  <c r="J279" i="257"/>
  <c r="H279" i="257"/>
  <c r="F279" i="257"/>
  <c r="P278" i="257"/>
  <c r="N278" i="257"/>
  <c r="L278" i="257"/>
  <c r="J278" i="257"/>
  <c r="H278" i="257"/>
  <c r="F278" i="257"/>
  <c r="P277" i="257"/>
  <c r="N277" i="257"/>
  <c r="L277" i="257"/>
  <c r="J277" i="257"/>
  <c r="H277" i="257"/>
  <c r="F277" i="257"/>
  <c r="P276" i="257"/>
  <c r="N276" i="257"/>
  <c r="L276" i="257"/>
  <c r="J276" i="257"/>
  <c r="H276" i="257"/>
  <c r="F276" i="257"/>
  <c r="P275" i="257"/>
  <c r="N275" i="257"/>
  <c r="L275" i="257"/>
  <c r="J275" i="257"/>
  <c r="H275" i="257"/>
  <c r="F275" i="257"/>
  <c r="P274" i="257"/>
  <c r="N274" i="257"/>
  <c r="L274" i="257"/>
  <c r="J274" i="257"/>
  <c r="H274" i="257"/>
  <c r="F274" i="257"/>
  <c r="P273" i="257"/>
  <c r="N273" i="257"/>
  <c r="L273" i="257"/>
  <c r="J273" i="257"/>
  <c r="H273" i="257"/>
  <c r="F273" i="257"/>
  <c r="P272" i="257"/>
  <c r="N272" i="257"/>
  <c r="L272" i="257"/>
  <c r="J272" i="257"/>
  <c r="H272" i="257"/>
  <c r="F272" i="257"/>
  <c r="P271" i="257"/>
  <c r="N271" i="257"/>
  <c r="L271" i="257"/>
  <c r="J271" i="257"/>
  <c r="H271" i="257"/>
  <c r="F271" i="257"/>
  <c r="P270" i="257"/>
  <c r="N270" i="257"/>
  <c r="L270" i="257"/>
  <c r="J270" i="257"/>
  <c r="H270" i="257"/>
  <c r="F270" i="257"/>
  <c r="P269" i="257"/>
  <c r="N269" i="257"/>
  <c r="L269" i="257"/>
  <c r="J269" i="257"/>
  <c r="H269" i="257"/>
  <c r="F269" i="257"/>
  <c r="P268" i="257"/>
  <c r="N268" i="257"/>
  <c r="L268" i="257"/>
  <c r="J268" i="257"/>
  <c r="H268" i="257"/>
  <c r="F268" i="257"/>
  <c r="P267" i="257"/>
  <c r="N267" i="257"/>
  <c r="L267" i="257"/>
  <c r="J267" i="257"/>
  <c r="H267" i="257"/>
  <c r="F267" i="257"/>
  <c r="P266" i="257"/>
  <c r="N266" i="257"/>
  <c r="L266" i="257"/>
  <c r="J266" i="257"/>
  <c r="H266" i="257"/>
  <c r="F266" i="257"/>
  <c r="P265" i="257"/>
  <c r="N265" i="257"/>
  <c r="L265" i="257"/>
  <c r="J265" i="257"/>
  <c r="H265" i="257"/>
  <c r="F265" i="257"/>
  <c r="P264" i="257"/>
  <c r="N264" i="257"/>
  <c r="L264" i="257"/>
  <c r="J264" i="257"/>
  <c r="H264" i="257"/>
  <c r="F264" i="257"/>
  <c r="P263" i="257"/>
  <c r="N263" i="257"/>
  <c r="L263" i="257"/>
  <c r="J263" i="257"/>
  <c r="H263" i="257"/>
  <c r="F263" i="257"/>
  <c r="P262" i="257"/>
  <c r="N262" i="257"/>
  <c r="L262" i="257"/>
  <c r="J262" i="257"/>
  <c r="H262" i="257"/>
  <c r="F262" i="257"/>
  <c r="P261" i="257"/>
  <c r="N261" i="257"/>
  <c r="L261" i="257"/>
  <c r="J261" i="257"/>
  <c r="H261" i="257"/>
  <c r="F261" i="257"/>
  <c r="P260" i="257"/>
  <c r="N260" i="257"/>
  <c r="L260" i="257"/>
  <c r="J260" i="257"/>
  <c r="H260" i="257"/>
  <c r="F260" i="257"/>
  <c r="P259" i="257"/>
  <c r="N259" i="257"/>
  <c r="L259" i="257"/>
  <c r="J259" i="257"/>
  <c r="H259" i="257"/>
  <c r="F259" i="257"/>
  <c r="P258" i="257"/>
  <c r="N258" i="257"/>
  <c r="L258" i="257"/>
  <c r="J258" i="257"/>
  <c r="H258" i="257"/>
  <c r="F258" i="257"/>
  <c r="P257" i="257"/>
  <c r="N257" i="257"/>
  <c r="L257" i="257"/>
  <c r="J257" i="257"/>
  <c r="H257" i="257"/>
  <c r="F257" i="257"/>
  <c r="P256" i="257"/>
  <c r="N256" i="257"/>
  <c r="L256" i="257"/>
  <c r="J256" i="257"/>
  <c r="H256" i="257"/>
  <c r="F256" i="257"/>
  <c r="P255" i="257"/>
  <c r="N255" i="257"/>
  <c r="L255" i="257"/>
  <c r="J255" i="257"/>
  <c r="H255" i="257"/>
  <c r="F255" i="257"/>
  <c r="P254" i="257"/>
  <c r="N254" i="257"/>
  <c r="L254" i="257"/>
  <c r="J254" i="257"/>
  <c r="H254" i="257"/>
  <c r="F254" i="257"/>
  <c r="P253" i="257"/>
  <c r="N253" i="257"/>
  <c r="L253" i="257"/>
  <c r="J253" i="257"/>
  <c r="H253" i="257"/>
  <c r="F253" i="257"/>
  <c r="P252" i="257"/>
  <c r="N252" i="257"/>
  <c r="L252" i="257"/>
  <c r="J252" i="257"/>
  <c r="H252" i="257"/>
  <c r="F252" i="257"/>
  <c r="P251" i="257"/>
  <c r="N251" i="257"/>
  <c r="L251" i="257"/>
  <c r="J251" i="257"/>
  <c r="H251" i="257"/>
  <c r="F251" i="257"/>
  <c r="P250" i="257"/>
  <c r="N250" i="257"/>
  <c r="L250" i="257"/>
  <c r="J250" i="257"/>
  <c r="H250" i="257"/>
  <c r="F250" i="257"/>
  <c r="P249" i="257"/>
  <c r="N249" i="257"/>
  <c r="L249" i="257"/>
  <c r="J249" i="257"/>
  <c r="H249" i="257"/>
  <c r="F249" i="257"/>
  <c r="P248" i="257"/>
  <c r="N248" i="257"/>
  <c r="L248" i="257"/>
  <c r="J248" i="257"/>
  <c r="H248" i="257"/>
  <c r="F248" i="257"/>
  <c r="P247" i="257"/>
  <c r="N247" i="257"/>
  <c r="L247" i="257"/>
  <c r="J247" i="257"/>
  <c r="H247" i="257"/>
  <c r="F247" i="257"/>
  <c r="P246" i="257"/>
  <c r="N246" i="257"/>
  <c r="L246" i="257"/>
  <c r="J246" i="257"/>
  <c r="H246" i="257"/>
  <c r="F246" i="257"/>
  <c r="P245" i="257"/>
  <c r="N245" i="257"/>
  <c r="L245" i="257"/>
  <c r="J245" i="257"/>
  <c r="H245" i="257"/>
  <c r="F245" i="257"/>
  <c r="P244" i="257"/>
  <c r="N244" i="257"/>
  <c r="L244" i="257"/>
  <c r="J244" i="257"/>
  <c r="H244" i="257"/>
  <c r="F244" i="257"/>
  <c r="P243" i="257"/>
  <c r="N243" i="257"/>
  <c r="L243" i="257"/>
  <c r="J243" i="257"/>
  <c r="H243" i="257"/>
  <c r="F243" i="257"/>
  <c r="P242" i="257"/>
  <c r="N242" i="257"/>
  <c r="L242" i="257"/>
  <c r="J242" i="257"/>
  <c r="H242" i="257"/>
  <c r="F242" i="257"/>
  <c r="P241" i="257"/>
  <c r="N241" i="257"/>
  <c r="L241" i="257"/>
  <c r="J241" i="257"/>
  <c r="H241" i="257"/>
  <c r="F241" i="257"/>
  <c r="P240" i="257"/>
  <c r="N240" i="257"/>
  <c r="L240" i="257"/>
  <c r="J240" i="257"/>
  <c r="H240" i="257"/>
  <c r="F240" i="257"/>
  <c r="P239" i="257"/>
  <c r="N239" i="257"/>
  <c r="L239" i="257"/>
  <c r="J239" i="257"/>
  <c r="H239" i="257"/>
  <c r="F239" i="257"/>
  <c r="P238" i="257"/>
  <c r="N238" i="257"/>
  <c r="L238" i="257"/>
  <c r="J238" i="257"/>
  <c r="H238" i="257"/>
  <c r="F238" i="257"/>
  <c r="P237" i="257"/>
  <c r="N237" i="257"/>
  <c r="L237" i="257"/>
  <c r="J237" i="257"/>
  <c r="H237" i="257"/>
  <c r="F237" i="257"/>
  <c r="P236" i="257"/>
  <c r="N236" i="257"/>
  <c r="L236" i="257"/>
  <c r="J236" i="257"/>
  <c r="H236" i="257"/>
  <c r="F236" i="257"/>
  <c r="P235" i="257"/>
  <c r="N235" i="257"/>
  <c r="L235" i="257"/>
  <c r="J235" i="257"/>
  <c r="H235" i="257"/>
  <c r="F235" i="257"/>
  <c r="P234" i="257"/>
  <c r="N234" i="257"/>
  <c r="L234" i="257"/>
  <c r="J234" i="257"/>
  <c r="H234" i="257"/>
  <c r="F234" i="257"/>
  <c r="P233" i="257"/>
  <c r="N233" i="257"/>
  <c r="L233" i="257"/>
  <c r="J233" i="257"/>
  <c r="H233" i="257"/>
  <c r="F233" i="257"/>
  <c r="P232" i="257"/>
  <c r="N232" i="257"/>
  <c r="L232" i="257"/>
  <c r="J232" i="257"/>
  <c r="H232" i="257"/>
  <c r="F232" i="257"/>
  <c r="P231" i="257"/>
  <c r="N231" i="257"/>
  <c r="L231" i="257"/>
  <c r="J231" i="257"/>
  <c r="H231" i="257"/>
  <c r="F231" i="257"/>
  <c r="P230" i="257"/>
  <c r="N230" i="257"/>
  <c r="L230" i="257"/>
  <c r="J230" i="257"/>
  <c r="H230" i="257"/>
  <c r="F230" i="257"/>
  <c r="P229" i="257"/>
  <c r="N229" i="257"/>
  <c r="L229" i="257"/>
  <c r="J229" i="257"/>
  <c r="H229" i="257"/>
  <c r="F229" i="257"/>
  <c r="P228" i="257"/>
  <c r="N228" i="257"/>
  <c r="L228" i="257"/>
  <c r="J228" i="257"/>
  <c r="H228" i="257"/>
  <c r="F228" i="257"/>
  <c r="P227" i="257"/>
  <c r="N227" i="257"/>
  <c r="L227" i="257"/>
  <c r="J227" i="257"/>
  <c r="H227" i="257"/>
  <c r="F227" i="257"/>
  <c r="P226" i="257"/>
  <c r="N226" i="257"/>
  <c r="L226" i="257"/>
  <c r="J226" i="257"/>
  <c r="H226" i="257"/>
  <c r="F226" i="257"/>
  <c r="P225" i="257"/>
  <c r="N225" i="257"/>
  <c r="L225" i="257"/>
  <c r="J225" i="257"/>
  <c r="H225" i="257"/>
  <c r="F225" i="257"/>
  <c r="P224" i="257"/>
  <c r="N224" i="257"/>
  <c r="L224" i="257"/>
  <c r="J224" i="257"/>
  <c r="H224" i="257"/>
  <c r="F224" i="257"/>
  <c r="P223" i="257"/>
  <c r="N223" i="257"/>
  <c r="L223" i="257"/>
  <c r="J223" i="257"/>
  <c r="H223" i="257"/>
  <c r="F223" i="257"/>
  <c r="P222" i="257"/>
  <c r="N222" i="257"/>
  <c r="L222" i="257"/>
  <c r="J222" i="257"/>
  <c r="H222" i="257"/>
  <c r="F222" i="257"/>
  <c r="P221" i="257"/>
  <c r="N221" i="257"/>
  <c r="L221" i="257"/>
  <c r="J221" i="257"/>
  <c r="H221" i="257"/>
  <c r="F221" i="257"/>
  <c r="P220" i="257"/>
  <c r="N220" i="257"/>
  <c r="L220" i="257"/>
  <c r="J220" i="257"/>
  <c r="H220" i="257"/>
  <c r="F220" i="257"/>
  <c r="P219" i="257"/>
  <c r="N219" i="257"/>
  <c r="L219" i="257"/>
  <c r="J219" i="257"/>
  <c r="H219" i="257"/>
  <c r="F219" i="257"/>
  <c r="P218" i="257"/>
  <c r="N218" i="257"/>
  <c r="L218" i="257"/>
  <c r="J218" i="257"/>
  <c r="H218" i="257"/>
  <c r="F218" i="257"/>
  <c r="P217" i="257"/>
  <c r="N217" i="257"/>
  <c r="L217" i="257"/>
  <c r="J217" i="257"/>
  <c r="H217" i="257"/>
  <c r="F217" i="257"/>
  <c r="P216" i="257"/>
  <c r="N216" i="257"/>
  <c r="L216" i="257"/>
  <c r="J216" i="257"/>
  <c r="H216" i="257"/>
  <c r="F216" i="257"/>
  <c r="P215" i="257"/>
  <c r="N215" i="257"/>
  <c r="L215" i="257"/>
  <c r="J215" i="257"/>
  <c r="H215" i="257"/>
  <c r="F215" i="257"/>
  <c r="P214" i="257"/>
  <c r="N214" i="257"/>
  <c r="L214" i="257"/>
  <c r="J214" i="257"/>
  <c r="H214" i="257"/>
  <c r="F214" i="257"/>
  <c r="P213" i="257"/>
  <c r="N213" i="257"/>
  <c r="L213" i="257"/>
  <c r="J213" i="257"/>
  <c r="H213" i="257"/>
  <c r="F213" i="257"/>
  <c r="P212" i="257"/>
  <c r="N212" i="257"/>
  <c r="L212" i="257"/>
  <c r="J212" i="257"/>
  <c r="H212" i="257"/>
  <c r="F212" i="257"/>
  <c r="P211" i="257"/>
  <c r="N211" i="257"/>
  <c r="L211" i="257"/>
  <c r="J211" i="257"/>
  <c r="H211" i="257"/>
  <c r="F211" i="257"/>
  <c r="P210" i="257"/>
  <c r="N210" i="257"/>
  <c r="L210" i="257"/>
  <c r="J210" i="257"/>
  <c r="H210" i="257"/>
  <c r="F210" i="257"/>
  <c r="P209" i="257"/>
  <c r="N209" i="257"/>
  <c r="L209" i="257"/>
  <c r="J209" i="257"/>
  <c r="H209" i="257"/>
  <c r="F209" i="257"/>
  <c r="P208" i="257"/>
  <c r="N208" i="257"/>
  <c r="L208" i="257"/>
  <c r="J208" i="257"/>
  <c r="H208" i="257"/>
  <c r="F208" i="257"/>
  <c r="P207" i="257"/>
  <c r="N207" i="257"/>
  <c r="L207" i="257"/>
  <c r="J207" i="257"/>
  <c r="H207" i="257"/>
  <c r="F207" i="257"/>
  <c r="P206" i="257"/>
  <c r="N206" i="257"/>
  <c r="L206" i="257"/>
  <c r="J206" i="257"/>
  <c r="H206" i="257"/>
  <c r="F206" i="257"/>
  <c r="P205" i="257"/>
  <c r="N205" i="257"/>
  <c r="L205" i="257"/>
  <c r="J205" i="257"/>
  <c r="H205" i="257"/>
  <c r="F205" i="257"/>
  <c r="P204" i="257"/>
  <c r="N204" i="257"/>
  <c r="L204" i="257"/>
  <c r="J204" i="257"/>
  <c r="H204" i="257"/>
  <c r="F204" i="257"/>
  <c r="P203" i="257"/>
  <c r="N203" i="257"/>
  <c r="L203" i="257"/>
  <c r="J203" i="257"/>
  <c r="H203" i="257"/>
  <c r="F203" i="257"/>
  <c r="P202" i="257"/>
  <c r="N202" i="257"/>
  <c r="L202" i="257"/>
  <c r="J202" i="257"/>
  <c r="H202" i="257"/>
  <c r="F202" i="257"/>
  <c r="P201" i="257"/>
  <c r="N201" i="257"/>
  <c r="L201" i="257"/>
  <c r="J201" i="257"/>
  <c r="H201" i="257"/>
  <c r="F201" i="257"/>
  <c r="P200" i="257"/>
  <c r="N200" i="257"/>
  <c r="L200" i="257"/>
  <c r="J200" i="257"/>
  <c r="H200" i="257"/>
  <c r="F200" i="257"/>
  <c r="P199" i="257"/>
  <c r="N199" i="257"/>
  <c r="L199" i="257"/>
  <c r="J199" i="257"/>
  <c r="H199" i="257"/>
  <c r="F199" i="257"/>
  <c r="P198" i="257"/>
  <c r="N198" i="257"/>
  <c r="L198" i="257"/>
  <c r="J198" i="257"/>
  <c r="H198" i="257"/>
  <c r="F198" i="257"/>
  <c r="P197" i="257"/>
  <c r="N197" i="257"/>
  <c r="L197" i="257"/>
  <c r="J197" i="257"/>
  <c r="H197" i="257"/>
  <c r="F197" i="257"/>
  <c r="P196" i="257"/>
  <c r="N196" i="257"/>
  <c r="L196" i="257"/>
  <c r="J196" i="257"/>
  <c r="H196" i="257"/>
  <c r="F196" i="257"/>
  <c r="P195" i="257"/>
  <c r="N195" i="257"/>
  <c r="L195" i="257"/>
  <c r="J195" i="257"/>
  <c r="H195" i="257"/>
  <c r="F195" i="257"/>
  <c r="P194" i="257"/>
  <c r="N194" i="257"/>
  <c r="L194" i="257"/>
  <c r="J194" i="257"/>
  <c r="H194" i="257"/>
  <c r="F194" i="257"/>
  <c r="P193" i="257"/>
  <c r="N193" i="257"/>
  <c r="L193" i="257"/>
  <c r="J193" i="257"/>
  <c r="H193" i="257"/>
  <c r="F193" i="257"/>
  <c r="P192" i="257"/>
  <c r="N192" i="257"/>
  <c r="L192" i="257"/>
  <c r="J192" i="257"/>
  <c r="H192" i="257"/>
  <c r="F192" i="257"/>
  <c r="P191" i="257"/>
  <c r="N191" i="257"/>
  <c r="L191" i="257"/>
  <c r="J191" i="257"/>
  <c r="H191" i="257"/>
  <c r="F191" i="257"/>
  <c r="P190" i="257"/>
  <c r="N190" i="257"/>
  <c r="L190" i="257"/>
  <c r="J190" i="257"/>
  <c r="H190" i="257"/>
  <c r="F190" i="257"/>
  <c r="P189" i="257"/>
  <c r="N189" i="257"/>
  <c r="L189" i="257"/>
  <c r="J189" i="257"/>
  <c r="H189" i="257"/>
  <c r="F189" i="257"/>
  <c r="P188" i="257"/>
  <c r="N188" i="257"/>
  <c r="L188" i="257"/>
  <c r="J188" i="257"/>
  <c r="H188" i="257"/>
  <c r="F188" i="257"/>
  <c r="P187" i="257"/>
  <c r="N187" i="257"/>
  <c r="L187" i="257"/>
  <c r="J187" i="257"/>
  <c r="H187" i="257"/>
  <c r="F187" i="257"/>
  <c r="P186" i="257"/>
  <c r="N186" i="257"/>
  <c r="L186" i="257"/>
  <c r="J186" i="257"/>
  <c r="H186" i="257"/>
  <c r="F186" i="257"/>
  <c r="P185" i="257"/>
  <c r="N185" i="257"/>
  <c r="L185" i="257"/>
  <c r="J185" i="257"/>
  <c r="H185" i="257"/>
  <c r="F185" i="257"/>
  <c r="P184" i="257"/>
  <c r="N184" i="257"/>
  <c r="L184" i="257"/>
  <c r="J184" i="257"/>
  <c r="H184" i="257"/>
  <c r="F184" i="257"/>
  <c r="P183" i="257"/>
  <c r="N183" i="257"/>
  <c r="L183" i="257"/>
  <c r="J183" i="257"/>
  <c r="H183" i="257"/>
  <c r="F183" i="257"/>
  <c r="P182" i="257"/>
  <c r="N182" i="257"/>
  <c r="L182" i="257"/>
  <c r="J182" i="257"/>
  <c r="H182" i="257"/>
  <c r="F182" i="257"/>
  <c r="P181" i="257"/>
  <c r="N181" i="257"/>
  <c r="L181" i="257"/>
  <c r="J181" i="257"/>
  <c r="H181" i="257"/>
  <c r="F181" i="257"/>
  <c r="P180" i="257"/>
  <c r="N180" i="257"/>
  <c r="L180" i="257"/>
  <c r="J180" i="257"/>
  <c r="H180" i="257"/>
  <c r="F180" i="257"/>
  <c r="P179" i="257"/>
  <c r="N179" i="257"/>
  <c r="L179" i="257"/>
  <c r="J179" i="257"/>
  <c r="H179" i="257"/>
  <c r="F179" i="257"/>
  <c r="P178" i="257"/>
  <c r="N178" i="257"/>
  <c r="L178" i="257"/>
  <c r="J178" i="257"/>
  <c r="H178" i="257"/>
  <c r="F178" i="257"/>
  <c r="P177" i="257"/>
  <c r="N177" i="257"/>
  <c r="L177" i="257"/>
  <c r="J177" i="257"/>
  <c r="H177" i="257"/>
  <c r="F177" i="257"/>
  <c r="P176" i="257"/>
  <c r="N176" i="257"/>
  <c r="L176" i="257"/>
  <c r="J176" i="257"/>
  <c r="H176" i="257"/>
  <c r="F176" i="257"/>
  <c r="P175" i="257"/>
  <c r="N175" i="257"/>
  <c r="L175" i="257"/>
  <c r="J175" i="257"/>
  <c r="H175" i="257"/>
  <c r="F175" i="257"/>
  <c r="P174" i="257"/>
  <c r="N174" i="257"/>
  <c r="L174" i="257"/>
  <c r="J174" i="257"/>
  <c r="H174" i="257"/>
  <c r="F174" i="257"/>
  <c r="P173" i="257"/>
  <c r="N173" i="257"/>
  <c r="L173" i="257"/>
  <c r="J173" i="257"/>
  <c r="H173" i="257"/>
  <c r="F173" i="257"/>
  <c r="P172" i="257"/>
  <c r="N172" i="257"/>
  <c r="L172" i="257"/>
  <c r="J172" i="257"/>
  <c r="H172" i="257"/>
  <c r="F172" i="257"/>
  <c r="P171" i="257"/>
  <c r="N171" i="257"/>
  <c r="L171" i="257"/>
  <c r="J171" i="257"/>
  <c r="H171" i="257"/>
  <c r="F171" i="257"/>
  <c r="P170" i="257"/>
  <c r="N170" i="257"/>
  <c r="L170" i="257"/>
  <c r="J170" i="257"/>
  <c r="H170" i="257"/>
  <c r="F170" i="257"/>
  <c r="P169" i="257"/>
  <c r="N169" i="257"/>
  <c r="L169" i="257"/>
  <c r="J169" i="257"/>
  <c r="H169" i="257"/>
  <c r="F169" i="257"/>
  <c r="P168" i="257"/>
  <c r="N168" i="257"/>
  <c r="L168" i="257"/>
  <c r="J168" i="257"/>
  <c r="H168" i="257"/>
  <c r="F168" i="257"/>
  <c r="P167" i="257"/>
  <c r="N167" i="257"/>
  <c r="L167" i="257"/>
  <c r="J167" i="257"/>
  <c r="H167" i="257"/>
  <c r="F167" i="257"/>
  <c r="P166" i="257"/>
  <c r="N166" i="257"/>
  <c r="L166" i="257"/>
  <c r="J166" i="257"/>
  <c r="H166" i="257"/>
  <c r="F166" i="257"/>
  <c r="P165" i="257"/>
  <c r="N165" i="257"/>
  <c r="L165" i="257"/>
  <c r="J165" i="257"/>
  <c r="H165" i="257"/>
  <c r="F165" i="257"/>
  <c r="P164" i="257"/>
  <c r="N164" i="257"/>
  <c r="L164" i="257"/>
  <c r="J164" i="257"/>
  <c r="H164" i="257"/>
  <c r="F164" i="257"/>
  <c r="P163" i="257"/>
  <c r="N163" i="257"/>
  <c r="L163" i="257"/>
  <c r="J163" i="257"/>
  <c r="H163" i="257"/>
  <c r="F163" i="257"/>
  <c r="P162" i="257"/>
  <c r="N162" i="257"/>
  <c r="L162" i="257"/>
  <c r="J162" i="257"/>
  <c r="H162" i="257"/>
  <c r="F162" i="257"/>
  <c r="P161" i="257"/>
  <c r="N161" i="257"/>
  <c r="L161" i="257"/>
  <c r="J161" i="257"/>
  <c r="H161" i="257"/>
  <c r="F161" i="257"/>
  <c r="P160" i="257"/>
  <c r="N160" i="257"/>
  <c r="L160" i="257"/>
  <c r="J160" i="257"/>
  <c r="H160" i="257"/>
  <c r="F160" i="257"/>
  <c r="P159" i="257"/>
  <c r="N159" i="257"/>
  <c r="L159" i="257"/>
  <c r="J159" i="257"/>
  <c r="H159" i="257"/>
  <c r="F159" i="257"/>
  <c r="P158" i="257"/>
  <c r="N158" i="257"/>
  <c r="L158" i="257"/>
  <c r="J158" i="257"/>
  <c r="H158" i="257"/>
  <c r="F158" i="257"/>
  <c r="P157" i="257"/>
  <c r="N157" i="257"/>
  <c r="L157" i="257"/>
  <c r="J157" i="257"/>
  <c r="H157" i="257"/>
  <c r="F157" i="257"/>
  <c r="P156" i="257"/>
  <c r="N156" i="257"/>
  <c r="L156" i="257"/>
  <c r="J156" i="257"/>
  <c r="H156" i="257"/>
  <c r="F156" i="257"/>
  <c r="P155" i="257"/>
  <c r="N155" i="257"/>
  <c r="L155" i="257"/>
  <c r="J155" i="257"/>
  <c r="H155" i="257"/>
  <c r="F155" i="257"/>
  <c r="P154" i="257"/>
  <c r="N154" i="257"/>
  <c r="L154" i="257"/>
  <c r="J154" i="257"/>
  <c r="H154" i="257"/>
  <c r="F154" i="257"/>
  <c r="P153" i="257"/>
  <c r="N153" i="257"/>
  <c r="L153" i="257"/>
  <c r="J153" i="257"/>
  <c r="H153" i="257"/>
  <c r="F153" i="257"/>
  <c r="P152" i="257"/>
  <c r="N152" i="257"/>
  <c r="L152" i="257"/>
  <c r="J152" i="257"/>
  <c r="H152" i="257"/>
  <c r="F152" i="257"/>
  <c r="P151" i="257"/>
  <c r="N151" i="257"/>
  <c r="L151" i="257"/>
  <c r="J151" i="257"/>
  <c r="H151" i="257"/>
  <c r="F151" i="257"/>
  <c r="P150" i="257"/>
  <c r="N150" i="257"/>
  <c r="L150" i="257"/>
  <c r="J150" i="257"/>
  <c r="H150" i="257"/>
  <c r="F150" i="257"/>
  <c r="P149" i="257"/>
  <c r="N149" i="257"/>
  <c r="L149" i="257"/>
  <c r="J149" i="257"/>
  <c r="H149" i="257"/>
  <c r="F149" i="257"/>
  <c r="P148" i="257"/>
  <c r="N148" i="257"/>
  <c r="L148" i="257"/>
  <c r="J148" i="257"/>
  <c r="H148" i="257"/>
  <c r="F148" i="257"/>
  <c r="P147" i="257"/>
  <c r="N147" i="257"/>
  <c r="L147" i="257"/>
  <c r="J147" i="257"/>
  <c r="H147" i="257"/>
  <c r="F147" i="257"/>
  <c r="P146" i="257"/>
  <c r="N146" i="257"/>
  <c r="L146" i="257"/>
  <c r="J146" i="257"/>
  <c r="H146" i="257"/>
  <c r="F146" i="257"/>
  <c r="P145" i="257"/>
  <c r="N145" i="257"/>
  <c r="L145" i="257"/>
  <c r="J145" i="257"/>
  <c r="H145" i="257"/>
  <c r="F145" i="257"/>
  <c r="P144" i="257"/>
  <c r="N144" i="257"/>
  <c r="L144" i="257"/>
  <c r="J144" i="257"/>
  <c r="H144" i="257"/>
  <c r="F144" i="257"/>
  <c r="P143" i="257"/>
  <c r="N143" i="257"/>
  <c r="L143" i="257"/>
  <c r="J143" i="257"/>
  <c r="H143" i="257"/>
  <c r="F143" i="257"/>
  <c r="P142" i="257"/>
  <c r="N142" i="257"/>
  <c r="L142" i="257"/>
  <c r="J142" i="257"/>
  <c r="H142" i="257"/>
  <c r="F142" i="257"/>
  <c r="P141" i="257"/>
  <c r="N141" i="257"/>
  <c r="L141" i="257"/>
  <c r="J141" i="257"/>
  <c r="H141" i="257"/>
  <c r="F141" i="257"/>
  <c r="P140" i="257"/>
  <c r="N140" i="257"/>
  <c r="L140" i="257"/>
  <c r="J140" i="257"/>
  <c r="H140" i="257"/>
  <c r="F140" i="257"/>
  <c r="P139" i="257"/>
  <c r="N139" i="257"/>
  <c r="L139" i="257"/>
  <c r="J139" i="257"/>
  <c r="H139" i="257"/>
  <c r="F139" i="257"/>
  <c r="P138" i="257"/>
  <c r="N138" i="257"/>
  <c r="L138" i="257"/>
  <c r="J138" i="257"/>
  <c r="H138" i="257"/>
  <c r="F138" i="257"/>
  <c r="P137" i="257"/>
  <c r="N137" i="257"/>
  <c r="L137" i="257"/>
  <c r="J137" i="257"/>
  <c r="H137" i="257"/>
  <c r="F137" i="257"/>
  <c r="P136" i="257"/>
  <c r="N136" i="257"/>
  <c r="L136" i="257"/>
  <c r="J136" i="257"/>
  <c r="H136" i="257"/>
  <c r="F136" i="257"/>
  <c r="P135" i="257"/>
  <c r="N135" i="257"/>
  <c r="L135" i="257"/>
  <c r="J135" i="257"/>
  <c r="H135" i="257"/>
  <c r="F135" i="257"/>
  <c r="P134" i="257"/>
  <c r="N134" i="257"/>
  <c r="L134" i="257"/>
  <c r="J134" i="257"/>
  <c r="H134" i="257"/>
  <c r="F134" i="257"/>
  <c r="P133" i="257"/>
  <c r="N133" i="257"/>
  <c r="L133" i="257"/>
  <c r="J133" i="257"/>
  <c r="H133" i="257"/>
  <c r="F133" i="257"/>
  <c r="P132" i="257"/>
  <c r="N132" i="257"/>
  <c r="L132" i="257"/>
  <c r="J132" i="257"/>
  <c r="H132" i="257"/>
  <c r="F132" i="257"/>
  <c r="P131" i="257"/>
  <c r="N131" i="257"/>
  <c r="L131" i="257"/>
  <c r="J131" i="257"/>
  <c r="H131" i="257"/>
  <c r="F131" i="257"/>
  <c r="P130" i="257"/>
  <c r="N130" i="257"/>
  <c r="L130" i="257"/>
  <c r="J130" i="257"/>
  <c r="H130" i="257"/>
  <c r="F130" i="257"/>
  <c r="P129" i="257"/>
  <c r="N129" i="257"/>
  <c r="L129" i="257"/>
  <c r="J129" i="257"/>
  <c r="H129" i="257"/>
  <c r="F129" i="257"/>
  <c r="P128" i="257"/>
  <c r="N128" i="257"/>
  <c r="L128" i="257"/>
  <c r="J128" i="257"/>
  <c r="H128" i="257"/>
  <c r="F128" i="257"/>
  <c r="P127" i="257"/>
  <c r="N127" i="257"/>
  <c r="L127" i="257"/>
  <c r="J127" i="257"/>
  <c r="H127" i="257"/>
  <c r="F127" i="257"/>
  <c r="P126" i="257"/>
  <c r="N126" i="257"/>
  <c r="L126" i="257"/>
  <c r="J126" i="257"/>
  <c r="H126" i="257"/>
  <c r="F126" i="257"/>
  <c r="P125" i="257"/>
  <c r="N125" i="257"/>
  <c r="L125" i="257"/>
  <c r="J125" i="257"/>
  <c r="H125" i="257"/>
  <c r="F125" i="257"/>
  <c r="P124" i="257"/>
  <c r="N124" i="257"/>
  <c r="L124" i="257"/>
  <c r="J124" i="257"/>
  <c r="H124" i="257"/>
  <c r="F124" i="257"/>
  <c r="P123" i="257"/>
  <c r="N123" i="257"/>
  <c r="L123" i="257"/>
  <c r="J123" i="257"/>
  <c r="H123" i="257"/>
  <c r="F123" i="257"/>
  <c r="P122" i="257"/>
  <c r="N122" i="257"/>
  <c r="L122" i="257"/>
  <c r="J122" i="257"/>
  <c r="H122" i="257"/>
  <c r="F122" i="257"/>
  <c r="P121" i="257"/>
  <c r="N121" i="257"/>
  <c r="L121" i="257"/>
  <c r="J121" i="257"/>
  <c r="H121" i="257"/>
  <c r="F121" i="257"/>
  <c r="P120" i="257"/>
  <c r="N120" i="257"/>
  <c r="L120" i="257"/>
  <c r="J120" i="257"/>
  <c r="H120" i="257"/>
  <c r="F120" i="257"/>
  <c r="P119" i="257"/>
  <c r="N119" i="257"/>
  <c r="L119" i="257"/>
  <c r="J119" i="257"/>
  <c r="H119" i="257"/>
  <c r="F119" i="257"/>
  <c r="P118" i="257"/>
  <c r="N118" i="257"/>
  <c r="L118" i="257"/>
  <c r="J118" i="257"/>
  <c r="H118" i="257"/>
  <c r="F118" i="257"/>
  <c r="P117" i="257"/>
  <c r="N117" i="257"/>
  <c r="L117" i="257"/>
  <c r="J117" i="257"/>
  <c r="H117" i="257"/>
  <c r="F117" i="257"/>
  <c r="P116" i="257"/>
  <c r="N116" i="257"/>
  <c r="L116" i="257"/>
  <c r="J116" i="257"/>
  <c r="H116" i="257"/>
  <c r="F116" i="257"/>
  <c r="P115" i="257"/>
  <c r="N115" i="257"/>
  <c r="L115" i="257"/>
  <c r="J115" i="257"/>
  <c r="H115" i="257"/>
  <c r="F115" i="257"/>
  <c r="P114" i="257"/>
  <c r="N114" i="257"/>
  <c r="L114" i="257"/>
  <c r="J114" i="257"/>
  <c r="H114" i="257"/>
  <c r="F114" i="257"/>
  <c r="P113" i="257"/>
  <c r="N113" i="257"/>
  <c r="L113" i="257"/>
  <c r="J113" i="257"/>
  <c r="H113" i="257"/>
  <c r="F113" i="257"/>
  <c r="P112" i="257"/>
  <c r="N112" i="257"/>
  <c r="L112" i="257"/>
  <c r="J112" i="257"/>
  <c r="H112" i="257"/>
  <c r="F112" i="257"/>
  <c r="P111" i="257"/>
  <c r="N111" i="257"/>
  <c r="L111" i="257"/>
  <c r="J111" i="257"/>
  <c r="H111" i="257"/>
  <c r="F111" i="257"/>
  <c r="P110" i="257"/>
  <c r="N110" i="257"/>
  <c r="L110" i="257"/>
  <c r="J110" i="257"/>
  <c r="H110" i="257"/>
  <c r="F110" i="257"/>
  <c r="P109" i="257"/>
  <c r="N109" i="257"/>
  <c r="L109" i="257"/>
  <c r="J109" i="257"/>
  <c r="H109" i="257"/>
  <c r="F109" i="257"/>
  <c r="P108" i="257"/>
  <c r="N108" i="257"/>
  <c r="L108" i="257"/>
  <c r="J108" i="257"/>
  <c r="H108" i="257"/>
  <c r="F108" i="257"/>
  <c r="P107" i="257"/>
  <c r="N107" i="257"/>
  <c r="L107" i="257"/>
  <c r="J107" i="257"/>
  <c r="H107" i="257"/>
  <c r="F107" i="257"/>
  <c r="P106" i="257"/>
  <c r="N106" i="257"/>
  <c r="L106" i="257"/>
  <c r="J106" i="257"/>
  <c r="H106" i="257"/>
  <c r="F106" i="257"/>
  <c r="P105" i="257"/>
  <c r="N105" i="257"/>
  <c r="L105" i="257"/>
  <c r="J105" i="257"/>
  <c r="H105" i="257"/>
  <c r="F105" i="257"/>
  <c r="P104" i="257"/>
  <c r="N104" i="257"/>
  <c r="L104" i="257"/>
  <c r="J104" i="257"/>
  <c r="H104" i="257"/>
  <c r="F104" i="257"/>
  <c r="P103" i="257"/>
  <c r="N103" i="257"/>
  <c r="L103" i="257"/>
  <c r="J103" i="257"/>
  <c r="H103" i="257"/>
  <c r="F103" i="257"/>
  <c r="P102" i="257"/>
  <c r="N102" i="257"/>
  <c r="L102" i="257"/>
  <c r="J102" i="257"/>
  <c r="H102" i="257"/>
  <c r="F102" i="257"/>
  <c r="P101" i="257"/>
  <c r="N101" i="257"/>
  <c r="L101" i="257"/>
  <c r="J101" i="257"/>
  <c r="H101" i="257"/>
  <c r="F101" i="257"/>
  <c r="P100" i="257"/>
  <c r="N100" i="257"/>
  <c r="L100" i="257"/>
  <c r="J100" i="257"/>
  <c r="H100" i="257"/>
  <c r="F100" i="257"/>
  <c r="P99" i="257"/>
  <c r="N99" i="257"/>
  <c r="L99" i="257"/>
  <c r="J99" i="257"/>
  <c r="H99" i="257"/>
  <c r="F99" i="257"/>
  <c r="P98" i="257"/>
  <c r="N98" i="257"/>
  <c r="L98" i="257"/>
  <c r="J98" i="257"/>
  <c r="H98" i="257"/>
  <c r="F98" i="257"/>
  <c r="P97" i="257"/>
  <c r="N97" i="257"/>
  <c r="L97" i="257"/>
  <c r="J97" i="257"/>
  <c r="H97" i="257"/>
  <c r="F97" i="257"/>
  <c r="P96" i="257"/>
  <c r="N96" i="257"/>
  <c r="L96" i="257"/>
  <c r="J96" i="257"/>
  <c r="H96" i="257"/>
  <c r="F96" i="257"/>
  <c r="P95" i="257"/>
  <c r="N95" i="257"/>
  <c r="L95" i="257"/>
  <c r="J95" i="257"/>
  <c r="H95" i="257"/>
  <c r="F95" i="257"/>
  <c r="P94" i="257"/>
  <c r="N94" i="257"/>
  <c r="L94" i="257"/>
  <c r="J94" i="257"/>
  <c r="H94" i="257"/>
  <c r="F94" i="257"/>
  <c r="P93" i="257"/>
  <c r="N93" i="257"/>
  <c r="L93" i="257"/>
  <c r="J93" i="257"/>
  <c r="H93" i="257"/>
  <c r="F93" i="257"/>
  <c r="P92" i="257"/>
  <c r="N92" i="257"/>
  <c r="L92" i="257"/>
  <c r="J92" i="257"/>
  <c r="H92" i="257"/>
  <c r="F92" i="257"/>
  <c r="P91" i="257"/>
  <c r="N91" i="257"/>
  <c r="L91" i="257"/>
  <c r="J91" i="257"/>
  <c r="H91" i="257"/>
  <c r="F91" i="257"/>
  <c r="P90" i="257"/>
  <c r="N90" i="257"/>
  <c r="L90" i="257"/>
  <c r="J90" i="257"/>
  <c r="H90" i="257"/>
  <c r="F90" i="257"/>
  <c r="P89" i="257"/>
  <c r="N89" i="257"/>
  <c r="L89" i="257"/>
  <c r="J89" i="257"/>
  <c r="H89" i="257"/>
  <c r="F89" i="257"/>
  <c r="P88" i="257"/>
  <c r="N88" i="257"/>
  <c r="L88" i="257"/>
  <c r="J88" i="257"/>
  <c r="H88" i="257"/>
  <c r="F88" i="257"/>
  <c r="P87" i="257"/>
  <c r="N87" i="257"/>
  <c r="L87" i="257"/>
  <c r="J87" i="257"/>
  <c r="H87" i="257"/>
  <c r="F87" i="257"/>
  <c r="P86" i="257"/>
  <c r="N86" i="257"/>
  <c r="L86" i="257"/>
  <c r="J86" i="257"/>
  <c r="H86" i="257"/>
  <c r="F86" i="257"/>
  <c r="P85" i="257"/>
  <c r="N85" i="257"/>
  <c r="L85" i="257"/>
  <c r="J85" i="257"/>
  <c r="H85" i="257"/>
  <c r="F85" i="257"/>
  <c r="P84" i="257"/>
  <c r="N84" i="257"/>
  <c r="L84" i="257"/>
  <c r="J84" i="257"/>
  <c r="H84" i="257"/>
  <c r="F84" i="257"/>
  <c r="P83" i="257"/>
  <c r="N83" i="257"/>
  <c r="L83" i="257"/>
  <c r="J83" i="257"/>
  <c r="H83" i="257"/>
  <c r="F83" i="257"/>
  <c r="P82" i="257"/>
  <c r="N82" i="257"/>
  <c r="L82" i="257"/>
  <c r="J82" i="257"/>
  <c r="H82" i="257"/>
  <c r="F82" i="257"/>
  <c r="P81" i="257"/>
  <c r="N81" i="257"/>
  <c r="L81" i="257"/>
  <c r="J81" i="257"/>
  <c r="H81" i="257"/>
  <c r="F81" i="257"/>
  <c r="P80" i="257"/>
  <c r="N80" i="257"/>
  <c r="L80" i="257"/>
  <c r="J80" i="257"/>
  <c r="H80" i="257"/>
  <c r="F80" i="257"/>
  <c r="P79" i="257"/>
  <c r="N79" i="257"/>
  <c r="L79" i="257"/>
  <c r="J79" i="257"/>
  <c r="H79" i="257"/>
  <c r="F79" i="257"/>
  <c r="P78" i="257"/>
  <c r="N78" i="257"/>
  <c r="L78" i="257"/>
  <c r="J78" i="257"/>
  <c r="H78" i="257"/>
  <c r="F78" i="257"/>
  <c r="P77" i="257"/>
  <c r="N77" i="257"/>
  <c r="L77" i="257"/>
  <c r="J77" i="257"/>
  <c r="H77" i="257"/>
  <c r="F77" i="257"/>
  <c r="P76" i="257"/>
  <c r="N76" i="257"/>
  <c r="L76" i="257"/>
  <c r="J76" i="257"/>
  <c r="H76" i="257"/>
  <c r="F76" i="257"/>
  <c r="P75" i="257"/>
  <c r="N75" i="257"/>
  <c r="L75" i="257"/>
  <c r="J75" i="257"/>
  <c r="H75" i="257"/>
  <c r="F75" i="257"/>
  <c r="P74" i="257"/>
  <c r="N74" i="257"/>
  <c r="L74" i="257"/>
  <c r="J74" i="257"/>
  <c r="H74" i="257"/>
  <c r="F74" i="257"/>
  <c r="P73" i="257"/>
  <c r="N73" i="257"/>
  <c r="L73" i="257"/>
  <c r="J73" i="257"/>
  <c r="H73" i="257"/>
  <c r="F73" i="257"/>
  <c r="P72" i="257"/>
  <c r="N72" i="257"/>
  <c r="L72" i="257"/>
  <c r="J72" i="257"/>
  <c r="H72" i="257"/>
  <c r="F72" i="257"/>
  <c r="P71" i="257"/>
  <c r="N71" i="257"/>
  <c r="L71" i="257"/>
  <c r="J71" i="257"/>
  <c r="H71" i="257"/>
  <c r="F71" i="257"/>
  <c r="P70" i="257"/>
  <c r="N70" i="257"/>
  <c r="L70" i="257"/>
  <c r="J70" i="257"/>
  <c r="H70" i="257"/>
  <c r="F70" i="257"/>
  <c r="P69" i="257"/>
  <c r="N69" i="257"/>
  <c r="L69" i="257"/>
  <c r="J69" i="257"/>
  <c r="H69" i="257"/>
  <c r="F69" i="257"/>
  <c r="P68" i="257"/>
  <c r="N68" i="257"/>
  <c r="L68" i="257"/>
  <c r="J68" i="257"/>
  <c r="H68" i="257"/>
  <c r="F68" i="257"/>
  <c r="P67" i="257"/>
  <c r="N67" i="257"/>
  <c r="L67" i="257"/>
  <c r="J67" i="257"/>
  <c r="H67" i="257"/>
  <c r="F67" i="257"/>
  <c r="P66" i="257"/>
  <c r="N66" i="257"/>
  <c r="L66" i="257"/>
  <c r="J66" i="257"/>
  <c r="H66" i="257"/>
  <c r="F66" i="257"/>
  <c r="P65" i="257"/>
  <c r="N65" i="257"/>
  <c r="L65" i="257"/>
  <c r="J65" i="257"/>
  <c r="H65" i="257"/>
  <c r="F65" i="257"/>
  <c r="P64" i="257"/>
  <c r="N64" i="257"/>
  <c r="L64" i="257"/>
  <c r="J64" i="257"/>
  <c r="H64" i="257"/>
  <c r="F64" i="257"/>
  <c r="P63" i="257"/>
  <c r="N63" i="257"/>
  <c r="L63" i="257"/>
  <c r="J63" i="257"/>
  <c r="H63" i="257"/>
  <c r="F63" i="257"/>
  <c r="P62" i="257"/>
  <c r="N62" i="257"/>
  <c r="L62" i="257"/>
  <c r="J62" i="257"/>
  <c r="H62" i="257"/>
  <c r="F62" i="257"/>
  <c r="P61" i="257"/>
  <c r="N61" i="257"/>
  <c r="L61" i="257"/>
  <c r="J61" i="257"/>
  <c r="H61" i="257"/>
  <c r="F61" i="257"/>
  <c r="P60" i="257"/>
  <c r="N60" i="257"/>
  <c r="L60" i="257"/>
  <c r="J60" i="257"/>
  <c r="H60" i="257"/>
  <c r="F60" i="257"/>
  <c r="P59" i="257"/>
  <c r="N59" i="257"/>
  <c r="L59" i="257"/>
  <c r="J59" i="257"/>
  <c r="H59" i="257"/>
  <c r="F59" i="257"/>
  <c r="P58" i="257"/>
  <c r="N58" i="257"/>
  <c r="L58" i="257"/>
  <c r="J58" i="257"/>
  <c r="H58" i="257"/>
  <c r="F58" i="257"/>
  <c r="P57" i="257"/>
  <c r="N57" i="257"/>
  <c r="L57" i="257"/>
  <c r="J57" i="257"/>
  <c r="H57" i="257"/>
  <c r="F57" i="257"/>
  <c r="P56" i="257"/>
  <c r="N56" i="257"/>
  <c r="L56" i="257"/>
  <c r="J56" i="257"/>
  <c r="H56" i="257"/>
  <c r="F56" i="257"/>
  <c r="P55" i="257"/>
  <c r="N55" i="257"/>
  <c r="L55" i="257"/>
  <c r="J55" i="257"/>
  <c r="H55" i="257"/>
  <c r="F55" i="257"/>
  <c r="P54" i="257"/>
  <c r="N54" i="257"/>
  <c r="L54" i="257"/>
  <c r="J54" i="257"/>
  <c r="H54" i="257"/>
  <c r="F54" i="257"/>
  <c r="P53" i="257"/>
  <c r="N53" i="257"/>
  <c r="L53" i="257"/>
  <c r="J53" i="257"/>
  <c r="H53" i="257"/>
  <c r="F53" i="257"/>
  <c r="P52" i="257"/>
  <c r="N52" i="257"/>
  <c r="L52" i="257"/>
  <c r="J52" i="257"/>
  <c r="H52" i="257"/>
  <c r="F52" i="257"/>
  <c r="P51" i="257"/>
  <c r="N51" i="257"/>
  <c r="L51" i="257"/>
  <c r="J51" i="257"/>
  <c r="H51" i="257"/>
  <c r="F51" i="257"/>
  <c r="P50" i="257"/>
  <c r="N50" i="257"/>
  <c r="L50" i="257"/>
  <c r="J50" i="257"/>
  <c r="H50" i="257"/>
  <c r="F50" i="257"/>
  <c r="P49" i="257"/>
  <c r="N49" i="257"/>
  <c r="L49" i="257"/>
  <c r="J49" i="257"/>
  <c r="H49" i="257"/>
  <c r="F49" i="257"/>
  <c r="P48" i="257"/>
  <c r="N48" i="257"/>
  <c r="L48" i="257"/>
  <c r="J48" i="257"/>
  <c r="H48" i="257"/>
  <c r="F48" i="257"/>
  <c r="P47" i="257"/>
  <c r="N47" i="257"/>
  <c r="L47" i="257"/>
  <c r="J47" i="257"/>
  <c r="H47" i="257"/>
  <c r="F47" i="257"/>
  <c r="P46" i="257"/>
  <c r="N46" i="257"/>
  <c r="L46" i="257"/>
  <c r="J46" i="257"/>
  <c r="H46" i="257"/>
  <c r="F46" i="257"/>
  <c r="P45" i="257"/>
  <c r="N45" i="257"/>
  <c r="L45" i="257"/>
  <c r="J45" i="257"/>
  <c r="H45" i="257"/>
  <c r="F45" i="257"/>
  <c r="P44" i="257"/>
  <c r="N44" i="257"/>
  <c r="L44" i="257"/>
  <c r="J44" i="257"/>
  <c r="H44" i="257"/>
  <c r="F44" i="257"/>
  <c r="P43" i="257"/>
  <c r="N43" i="257"/>
  <c r="L43" i="257"/>
  <c r="J43" i="257"/>
  <c r="H43" i="257"/>
  <c r="F43" i="257"/>
  <c r="P42" i="257"/>
  <c r="N42" i="257"/>
  <c r="L42" i="257"/>
  <c r="J42" i="257"/>
  <c r="H42" i="257"/>
  <c r="F42" i="257"/>
  <c r="P41" i="257"/>
  <c r="N41" i="257"/>
  <c r="L41" i="257"/>
  <c r="J41" i="257"/>
  <c r="H41" i="257"/>
  <c r="F41" i="257"/>
  <c r="P40" i="257"/>
  <c r="N40" i="257"/>
  <c r="L40" i="257"/>
  <c r="J40" i="257"/>
  <c r="H40" i="257"/>
  <c r="F40" i="257"/>
  <c r="P39" i="257"/>
  <c r="N39" i="257"/>
  <c r="L39" i="257"/>
  <c r="J39" i="257"/>
  <c r="H39" i="257"/>
  <c r="F39" i="257"/>
  <c r="P38" i="257"/>
  <c r="N38" i="257"/>
  <c r="L38" i="257"/>
  <c r="J38" i="257"/>
  <c r="H38" i="257"/>
  <c r="F38" i="257"/>
  <c r="P37" i="257"/>
  <c r="N37" i="257"/>
  <c r="L37" i="257"/>
  <c r="J37" i="257"/>
  <c r="H37" i="257"/>
  <c r="F37" i="257"/>
  <c r="P36" i="257"/>
  <c r="N36" i="257"/>
  <c r="L36" i="257"/>
  <c r="J36" i="257"/>
  <c r="H36" i="257"/>
  <c r="F36" i="257"/>
  <c r="P35" i="257"/>
  <c r="N35" i="257"/>
  <c r="L35" i="257"/>
  <c r="J35" i="257"/>
  <c r="H35" i="257"/>
  <c r="F35" i="257"/>
  <c r="P34" i="257"/>
  <c r="N34" i="257"/>
  <c r="L34" i="257"/>
  <c r="J34" i="257"/>
  <c r="H34" i="257"/>
  <c r="F34" i="257"/>
  <c r="P33" i="257"/>
  <c r="N33" i="257"/>
  <c r="L33" i="257"/>
  <c r="J33" i="257"/>
  <c r="H33" i="257"/>
  <c r="F33" i="257"/>
  <c r="P32" i="257"/>
  <c r="N32" i="257"/>
  <c r="L32" i="257"/>
  <c r="J32" i="257"/>
  <c r="H32" i="257"/>
  <c r="F32" i="257"/>
  <c r="P31" i="257"/>
  <c r="N31" i="257"/>
  <c r="L31" i="257"/>
  <c r="J31" i="257"/>
  <c r="H31" i="257"/>
  <c r="F31" i="257"/>
  <c r="P30" i="257"/>
  <c r="N30" i="257"/>
  <c r="L30" i="257"/>
  <c r="J30" i="257"/>
  <c r="H30" i="257"/>
  <c r="F30" i="257"/>
  <c r="P29" i="257"/>
  <c r="N29" i="257"/>
  <c r="L29" i="257"/>
  <c r="J29" i="257"/>
  <c r="H29" i="257"/>
  <c r="F29" i="257"/>
  <c r="P28" i="257"/>
  <c r="N28" i="257"/>
  <c r="L28" i="257"/>
  <c r="J28" i="257"/>
  <c r="H28" i="257"/>
  <c r="F28" i="257"/>
  <c r="P27" i="257"/>
  <c r="N27" i="257"/>
  <c r="L27" i="257"/>
  <c r="J27" i="257"/>
  <c r="H27" i="257"/>
  <c r="F27" i="257"/>
  <c r="P26" i="257"/>
  <c r="N26" i="257"/>
  <c r="L26" i="257"/>
  <c r="J26" i="257"/>
  <c r="H26" i="257"/>
  <c r="F26" i="257"/>
  <c r="P25" i="257"/>
  <c r="N25" i="257"/>
  <c r="L25" i="257"/>
  <c r="J25" i="257"/>
  <c r="H25" i="257"/>
  <c r="F25" i="257"/>
  <c r="P24" i="257"/>
  <c r="N24" i="257"/>
  <c r="L24" i="257"/>
  <c r="J24" i="257"/>
  <c r="H24" i="257"/>
  <c r="F24" i="257"/>
  <c r="P23" i="257"/>
  <c r="N23" i="257"/>
  <c r="L23" i="257"/>
  <c r="J23" i="257"/>
  <c r="H23" i="257"/>
  <c r="F23" i="257"/>
  <c r="P22" i="257"/>
  <c r="N22" i="257"/>
  <c r="L22" i="257"/>
  <c r="J22" i="257"/>
  <c r="H22" i="257"/>
  <c r="F22" i="257"/>
  <c r="P21" i="257"/>
  <c r="N21" i="257"/>
  <c r="L21" i="257"/>
  <c r="J21" i="257"/>
  <c r="H21" i="257"/>
  <c r="F21" i="257"/>
  <c r="P20" i="257"/>
  <c r="N20" i="257"/>
  <c r="L20" i="257"/>
  <c r="J20" i="257"/>
  <c r="H20" i="257"/>
  <c r="F20" i="257"/>
  <c r="P19" i="257"/>
  <c r="N19" i="257"/>
  <c r="L19" i="257"/>
  <c r="J19" i="257"/>
  <c r="H19" i="257"/>
  <c r="F19" i="257"/>
  <c r="P18" i="257"/>
  <c r="N18" i="257"/>
  <c r="L18" i="257"/>
  <c r="J18" i="257"/>
  <c r="H18" i="257"/>
  <c r="F18" i="257"/>
  <c r="P17" i="257"/>
  <c r="N17" i="257"/>
  <c r="L17" i="257"/>
  <c r="J17" i="257"/>
  <c r="H17" i="257"/>
  <c r="F17" i="257"/>
  <c r="P16" i="257"/>
  <c r="N16" i="257"/>
  <c r="L16" i="257"/>
  <c r="J16" i="257"/>
  <c r="H16" i="257"/>
  <c r="F16" i="257"/>
  <c r="P15" i="257"/>
  <c r="N15" i="257"/>
  <c r="L15" i="257"/>
  <c r="J15" i="257"/>
  <c r="H15" i="257"/>
  <c r="F15" i="257"/>
  <c r="P14" i="257"/>
  <c r="N14" i="257"/>
  <c r="L14" i="257"/>
  <c r="J14" i="257"/>
  <c r="H14" i="257"/>
  <c r="F14" i="257"/>
  <c r="P13" i="257"/>
  <c r="N13" i="257"/>
  <c r="L13" i="257"/>
  <c r="J13" i="257"/>
  <c r="H13" i="257"/>
  <c r="F13" i="257"/>
  <c r="P12" i="257"/>
  <c r="N12" i="257"/>
  <c r="L12" i="257"/>
  <c r="J12" i="257"/>
  <c r="H12" i="257"/>
  <c r="F12" i="257"/>
  <c r="P11" i="257"/>
  <c r="N11" i="257"/>
  <c r="L11" i="257"/>
  <c r="J11" i="257"/>
  <c r="H11" i="257"/>
  <c r="F11" i="257"/>
  <c r="P10" i="257"/>
  <c r="N10" i="257"/>
  <c r="L10" i="257"/>
  <c r="J10" i="257"/>
  <c r="H10" i="257"/>
  <c r="F10" i="257"/>
  <c r="P9" i="257"/>
  <c r="N9" i="257"/>
  <c r="L9" i="257"/>
  <c r="J9" i="257"/>
  <c r="H9" i="257"/>
  <c r="F9" i="257"/>
  <c r="P8" i="257"/>
  <c r="N8" i="257"/>
  <c r="L8" i="257"/>
  <c r="J8" i="257"/>
  <c r="H8" i="257"/>
  <c r="F8" i="257"/>
  <c r="P7" i="257"/>
  <c r="N7" i="257"/>
  <c r="L7" i="257"/>
  <c r="J7" i="257"/>
  <c r="H7" i="257"/>
  <c r="F7" i="257"/>
  <c r="P6" i="257"/>
  <c r="N6" i="257"/>
  <c r="L6" i="257"/>
  <c r="J6" i="257"/>
  <c r="H6" i="257"/>
  <c r="F6" i="257"/>
  <c r="P5" i="257"/>
  <c r="N5" i="257"/>
  <c r="L5" i="257"/>
  <c r="J5" i="257"/>
  <c r="H5" i="257"/>
  <c r="F5" i="257"/>
  <c r="O112" i="256"/>
  <c r="K112" i="256"/>
  <c r="R52" i="254" s="1"/>
  <c r="I112" i="256"/>
  <c r="G112" i="256"/>
  <c r="H103" i="256" s="1"/>
  <c r="S19" i="254" s="1"/>
  <c r="E112" i="256"/>
  <c r="O111" i="256"/>
  <c r="K111" i="256"/>
  <c r="I111" i="256"/>
  <c r="G111" i="256"/>
  <c r="E111" i="256"/>
  <c r="O110" i="256"/>
  <c r="K110" i="256"/>
  <c r="R50" i="254" s="1"/>
  <c r="I110" i="256"/>
  <c r="Z39" i="258" s="1"/>
  <c r="G110" i="256"/>
  <c r="Z27" i="258" s="1"/>
  <c r="E110" i="256"/>
  <c r="E902" i="257" s="1"/>
  <c r="O109" i="256"/>
  <c r="K109" i="256"/>
  <c r="G109" i="256"/>
  <c r="E109" i="256"/>
  <c r="Z14" i="258" s="1"/>
  <c r="O108" i="256"/>
  <c r="K108" i="256"/>
  <c r="R48" i="254" s="1"/>
  <c r="I108" i="256"/>
  <c r="G108" i="256"/>
  <c r="E108" i="256"/>
  <c r="E900" i="257" s="1"/>
  <c r="O107" i="256"/>
  <c r="L107" i="256"/>
  <c r="L899" i="257" s="1"/>
  <c r="I107" i="256"/>
  <c r="G107" i="256"/>
  <c r="E107" i="256"/>
  <c r="Z12" i="258" s="1"/>
  <c r="O106" i="256"/>
  <c r="O898" i="257" s="1"/>
  <c r="N106" i="256"/>
  <c r="S58" i="254" s="1"/>
  <c r="K106" i="256"/>
  <c r="R46" i="254" s="1"/>
  <c r="I106" i="256"/>
  <c r="I898" i="257" s="1"/>
  <c r="G106" i="256"/>
  <c r="E106" i="256"/>
  <c r="E898" i="257" s="1"/>
  <c r="K105" i="256"/>
  <c r="I105" i="256"/>
  <c r="G105" i="256"/>
  <c r="E105" i="256"/>
  <c r="O104" i="256"/>
  <c r="R68" i="254" s="1"/>
  <c r="K104" i="256"/>
  <c r="R44" i="254" s="1"/>
  <c r="I104" i="256"/>
  <c r="R32" i="254" s="1"/>
  <c r="G104" i="256"/>
  <c r="G896" i="257" s="1"/>
  <c r="E104" i="256"/>
  <c r="O103" i="256"/>
  <c r="K103" i="256"/>
  <c r="I103" i="256"/>
  <c r="E103" i="256"/>
  <c r="Z8" i="258" s="1"/>
  <c r="O102" i="256"/>
  <c r="O894" i="257" s="1"/>
  <c r="K102" i="256"/>
  <c r="R42" i="254" s="1"/>
  <c r="I102" i="256"/>
  <c r="I894" i="257" s="1"/>
  <c r="G102" i="256"/>
  <c r="Z19" i="258" s="1"/>
  <c r="E102" i="256"/>
  <c r="E894" i="257" s="1"/>
  <c r="O101" i="256"/>
  <c r="K101" i="256"/>
  <c r="I101" i="256"/>
  <c r="E101" i="256"/>
  <c r="P100" i="256"/>
  <c r="N100" i="256"/>
  <c r="L100" i="256"/>
  <c r="J100" i="256"/>
  <c r="H100" i="256"/>
  <c r="F100" i="256"/>
  <c r="P99" i="256"/>
  <c r="N99" i="256"/>
  <c r="L99" i="256"/>
  <c r="J99" i="256"/>
  <c r="H99" i="256"/>
  <c r="F99" i="256"/>
  <c r="P98" i="256"/>
  <c r="N98" i="256"/>
  <c r="L98" i="256"/>
  <c r="J98" i="256"/>
  <c r="H98" i="256"/>
  <c r="F98" i="256"/>
  <c r="P97" i="256"/>
  <c r="N97" i="256"/>
  <c r="L97" i="256"/>
  <c r="J97" i="256"/>
  <c r="H97" i="256"/>
  <c r="F97" i="256"/>
  <c r="P96" i="256"/>
  <c r="N96" i="256"/>
  <c r="L96" i="256"/>
  <c r="J96" i="256"/>
  <c r="H96" i="256"/>
  <c r="F96" i="256"/>
  <c r="P95" i="256"/>
  <c r="N95" i="256"/>
  <c r="L95" i="256"/>
  <c r="J95" i="256"/>
  <c r="H95" i="256"/>
  <c r="F95" i="256"/>
  <c r="P94" i="256"/>
  <c r="N94" i="256"/>
  <c r="L94" i="256"/>
  <c r="J94" i="256"/>
  <c r="H94" i="256"/>
  <c r="F94" i="256"/>
  <c r="P93" i="256"/>
  <c r="N93" i="256"/>
  <c r="L93" i="256"/>
  <c r="J93" i="256"/>
  <c r="H93" i="256"/>
  <c r="F93" i="256"/>
  <c r="P92" i="256"/>
  <c r="N92" i="256"/>
  <c r="L92" i="256"/>
  <c r="J92" i="256"/>
  <c r="H92" i="256"/>
  <c r="F92" i="256"/>
  <c r="P91" i="256"/>
  <c r="N91" i="256"/>
  <c r="L91" i="256"/>
  <c r="J91" i="256"/>
  <c r="H91" i="256"/>
  <c r="F91" i="256"/>
  <c r="P90" i="256"/>
  <c r="N90" i="256"/>
  <c r="L90" i="256"/>
  <c r="J90" i="256"/>
  <c r="H90" i="256"/>
  <c r="F90" i="256"/>
  <c r="P89" i="256"/>
  <c r="N89" i="256"/>
  <c r="L89" i="256"/>
  <c r="J89" i="256"/>
  <c r="H89" i="256"/>
  <c r="F89" i="256"/>
  <c r="P88" i="256"/>
  <c r="N88" i="256"/>
  <c r="L88" i="256"/>
  <c r="J88" i="256"/>
  <c r="H88" i="256"/>
  <c r="F88" i="256"/>
  <c r="P87" i="256"/>
  <c r="N87" i="256"/>
  <c r="L87" i="256"/>
  <c r="J87" i="256"/>
  <c r="H87" i="256"/>
  <c r="F87" i="256"/>
  <c r="P86" i="256"/>
  <c r="N86" i="256"/>
  <c r="L86" i="256"/>
  <c r="J86" i="256"/>
  <c r="H86" i="256"/>
  <c r="F86" i="256"/>
  <c r="P85" i="256"/>
  <c r="N85" i="256"/>
  <c r="L85" i="256"/>
  <c r="J85" i="256"/>
  <c r="H85" i="256"/>
  <c r="F85" i="256"/>
  <c r="P84" i="256"/>
  <c r="N84" i="256"/>
  <c r="L84" i="256"/>
  <c r="J84" i="256"/>
  <c r="H84" i="256"/>
  <c r="F84" i="256"/>
  <c r="P83" i="256"/>
  <c r="N83" i="256"/>
  <c r="L83" i="256"/>
  <c r="J83" i="256"/>
  <c r="H83" i="256"/>
  <c r="F83" i="256"/>
  <c r="P82" i="256"/>
  <c r="N82" i="256"/>
  <c r="L82" i="256"/>
  <c r="J82" i="256"/>
  <c r="H82" i="256"/>
  <c r="F82" i="256"/>
  <c r="P81" i="256"/>
  <c r="N81" i="256"/>
  <c r="L81" i="256"/>
  <c r="J81" i="256"/>
  <c r="H81" i="256"/>
  <c r="F81" i="256"/>
  <c r="P80" i="256"/>
  <c r="N80" i="256"/>
  <c r="L80" i="256"/>
  <c r="J80" i="256"/>
  <c r="H80" i="256"/>
  <c r="F80" i="256"/>
  <c r="P79" i="256"/>
  <c r="N79" i="256"/>
  <c r="L79" i="256"/>
  <c r="J79" i="256"/>
  <c r="H79" i="256"/>
  <c r="F79" i="256"/>
  <c r="P78" i="256"/>
  <c r="N78" i="256"/>
  <c r="L78" i="256"/>
  <c r="J78" i="256"/>
  <c r="H78" i="256"/>
  <c r="F78" i="256"/>
  <c r="P77" i="256"/>
  <c r="N77" i="256"/>
  <c r="L77" i="256"/>
  <c r="J77" i="256"/>
  <c r="H77" i="256"/>
  <c r="F77" i="256"/>
  <c r="P76" i="256"/>
  <c r="N76" i="256"/>
  <c r="L76" i="256"/>
  <c r="J76" i="256"/>
  <c r="H76" i="256"/>
  <c r="F76" i="256"/>
  <c r="P75" i="256"/>
  <c r="N75" i="256"/>
  <c r="L75" i="256"/>
  <c r="J75" i="256"/>
  <c r="H75" i="256"/>
  <c r="F75" i="256"/>
  <c r="P74" i="256"/>
  <c r="N74" i="256"/>
  <c r="L74" i="256"/>
  <c r="J74" i="256"/>
  <c r="H74" i="256"/>
  <c r="F74" i="256"/>
  <c r="P73" i="256"/>
  <c r="N73" i="256"/>
  <c r="L73" i="256"/>
  <c r="J73" i="256"/>
  <c r="H73" i="256"/>
  <c r="F73" i="256"/>
  <c r="P72" i="256"/>
  <c r="N72" i="256"/>
  <c r="L72" i="256"/>
  <c r="J72" i="256"/>
  <c r="H72" i="256"/>
  <c r="F72" i="256"/>
  <c r="P71" i="256"/>
  <c r="N71" i="256"/>
  <c r="L71" i="256"/>
  <c r="J71" i="256"/>
  <c r="H71" i="256"/>
  <c r="F71" i="256"/>
  <c r="P70" i="256"/>
  <c r="N70" i="256"/>
  <c r="L70" i="256"/>
  <c r="J70" i="256"/>
  <c r="H70" i="256"/>
  <c r="F70" i="256"/>
  <c r="P69" i="256"/>
  <c r="N69" i="256"/>
  <c r="L69" i="256"/>
  <c r="J69" i="256"/>
  <c r="H69" i="256"/>
  <c r="F69" i="256"/>
  <c r="P68" i="256"/>
  <c r="N68" i="256"/>
  <c r="L68" i="256"/>
  <c r="J68" i="256"/>
  <c r="H68" i="256"/>
  <c r="F68" i="256"/>
  <c r="P67" i="256"/>
  <c r="N67" i="256"/>
  <c r="L67" i="256"/>
  <c r="J67" i="256"/>
  <c r="H67" i="256"/>
  <c r="F67" i="256"/>
  <c r="P66" i="256"/>
  <c r="N66" i="256"/>
  <c r="L66" i="256"/>
  <c r="J66" i="256"/>
  <c r="H66" i="256"/>
  <c r="F66" i="256"/>
  <c r="P65" i="256"/>
  <c r="N65" i="256"/>
  <c r="L65" i="256"/>
  <c r="J65" i="256"/>
  <c r="H65" i="256"/>
  <c r="F65" i="256"/>
  <c r="P64" i="256"/>
  <c r="N64" i="256"/>
  <c r="L64" i="256"/>
  <c r="J64" i="256"/>
  <c r="H64" i="256"/>
  <c r="F64" i="256"/>
  <c r="P63" i="256"/>
  <c r="N63" i="256"/>
  <c r="L63" i="256"/>
  <c r="J63" i="256"/>
  <c r="H63" i="256"/>
  <c r="F63" i="256"/>
  <c r="P62" i="256"/>
  <c r="N62" i="256"/>
  <c r="L62" i="256"/>
  <c r="J62" i="256"/>
  <c r="H62" i="256"/>
  <c r="F62" i="256"/>
  <c r="P61" i="256"/>
  <c r="N61" i="256"/>
  <c r="L61" i="256"/>
  <c r="J61" i="256"/>
  <c r="H61" i="256"/>
  <c r="F61" i="256"/>
  <c r="P60" i="256"/>
  <c r="N60" i="256"/>
  <c r="L60" i="256"/>
  <c r="J60" i="256"/>
  <c r="H60" i="256"/>
  <c r="F60" i="256"/>
  <c r="P59" i="256"/>
  <c r="N59" i="256"/>
  <c r="L59" i="256"/>
  <c r="J59" i="256"/>
  <c r="H59" i="256"/>
  <c r="F59" i="256"/>
  <c r="P58" i="256"/>
  <c r="N58" i="256"/>
  <c r="L58" i="256"/>
  <c r="J58" i="256"/>
  <c r="H58" i="256"/>
  <c r="F58" i="256"/>
  <c r="P57" i="256"/>
  <c r="N57" i="256"/>
  <c r="L57" i="256"/>
  <c r="J57" i="256"/>
  <c r="H57" i="256"/>
  <c r="F57" i="256"/>
  <c r="P56" i="256"/>
  <c r="N56" i="256"/>
  <c r="L56" i="256"/>
  <c r="J56" i="256"/>
  <c r="H56" i="256"/>
  <c r="F56" i="256"/>
  <c r="P55" i="256"/>
  <c r="N55" i="256"/>
  <c r="L55" i="256"/>
  <c r="J55" i="256"/>
  <c r="H55" i="256"/>
  <c r="F55" i="256"/>
  <c r="P54" i="256"/>
  <c r="N54" i="256"/>
  <c r="L54" i="256"/>
  <c r="J54" i="256"/>
  <c r="H54" i="256"/>
  <c r="F54" i="256"/>
  <c r="P53" i="256"/>
  <c r="N53" i="256"/>
  <c r="L53" i="256"/>
  <c r="J53" i="256"/>
  <c r="H53" i="256"/>
  <c r="F53" i="256"/>
  <c r="P52" i="256"/>
  <c r="N52" i="256"/>
  <c r="L52" i="256"/>
  <c r="J52" i="256"/>
  <c r="H52" i="256"/>
  <c r="F52" i="256"/>
  <c r="P51" i="256"/>
  <c r="N51" i="256"/>
  <c r="L51" i="256"/>
  <c r="J51" i="256"/>
  <c r="H51" i="256"/>
  <c r="F51" i="256"/>
  <c r="P50" i="256"/>
  <c r="N50" i="256"/>
  <c r="L50" i="256"/>
  <c r="J50" i="256"/>
  <c r="H50" i="256"/>
  <c r="F50" i="256"/>
  <c r="P49" i="256"/>
  <c r="N49" i="256"/>
  <c r="L49" i="256"/>
  <c r="J49" i="256"/>
  <c r="H49" i="256"/>
  <c r="F49" i="256"/>
  <c r="P48" i="256"/>
  <c r="N48" i="256"/>
  <c r="L48" i="256"/>
  <c r="J48" i="256"/>
  <c r="H48" i="256"/>
  <c r="F48" i="256"/>
  <c r="P47" i="256"/>
  <c r="N47" i="256"/>
  <c r="L47" i="256"/>
  <c r="J47" i="256"/>
  <c r="H47" i="256"/>
  <c r="F47" i="256"/>
  <c r="P46" i="256"/>
  <c r="N46" i="256"/>
  <c r="L46" i="256"/>
  <c r="J46" i="256"/>
  <c r="H46" i="256"/>
  <c r="F46" i="256"/>
  <c r="P45" i="256"/>
  <c r="N45" i="256"/>
  <c r="L45" i="256"/>
  <c r="J45" i="256"/>
  <c r="H45" i="256"/>
  <c r="F45" i="256"/>
  <c r="P44" i="256"/>
  <c r="N44" i="256"/>
  <c r="L44" i="256"/>
  <c r="J44" i="256"/>
  <c r="H44" i="256"/>
  <c r="F44" i="256"/>
  <c r="P43" i="256"/>
  <c r="N43" i="256"/>
  <c r="L43" i="256"/>
  <c r="J43" i="256"/>
  <c r="H43" i="256"/>
  <c r="F43" i="256"/>
  <c r="P42" i="256"/>
  <c r="N42" i="256"/>
  <c r="L42" i="256"/>
  <c r="J42" i="256"/>
  <c r="H42" i="256"/>
  <c r="F42" i="256"/>
  <c r="P41" i="256"/>
  <c r="N41" i="256"/>
  <c r="L41" i="256"/>
  <c r="J41" i="256"/>
  <c r="H41" i="256"/>
  <c r="F41" i="256"/>
  <c r="P40" i="256"/>
  <c r="N40" i="256"/>
  <c r="L40" i="256"/>
  <c r="J40" i="256"/>
  <c r="H40" i="256"/>
  <c r="F40" i="256"/>
  <c r="P39" i="256"/>
  <c r="N39" i="256"/>
  <c r="L39" i="256"/>
  <c r="J39" i="256"/>
  <c r="H39" i="256"/>
  <c r="F39" i="256"/>
  <c r="P38" i="256"/>
  <c r="N38" i="256"/>
  <c r="L38" i="256"/>
  <c r="J38" i="256"/>
  <c r="H38" i="256"/>
  <c r="F38" i="256"/>
  <c r="P37" i="256"/>
  <c r="N37" i="256"/>
  <c r="L37" i="256"/>
  <c r="J37" i="256"/>
  <c r="H37" i="256"/>
  <c r="F37" i="256"/>
  <c r="P36" i="256"/>
  <c r="N36" i="256"/>
  <c r="L36" i="256"/>
  <c r="J36" i="256"/>
  <c r="H36" i="256"/>
  <c r="F36" i="256"/>
  <c r="P35" i="256"/>
  <c r="N35" i="256"/>
  <c r="L35" i="256"/>
  <c r="J35" i="256"/>
  <c r="H35" i="256"/>
  <c r="F35" i="256"/>
  <c r="P34" i="256"/>
  <c r="N34" i="256"/>
  <c r="L34" i="256"/>
  <c r="J34" i="256"/>
  <c r="H34" i="256"/>
  <c r="F34" i="256"/>
  <c r="P33" i="256"/>
  <c r="N33" i="256"/>
  <c r="L33" i="256"/>
  <c r="J33" i="256"/>
  <c r="H33" i="256"/>
  <c r="F33" i="256"/>
  <c r="P32" i="256"/>
  <c r="N32" i="256"/>
  <c r="L32" i="256"/>
  <c r="J32" i="256"/>
  <c r="H32" i="256"/>
  <c r="F32" i="256"/>
  <c r="P31" i="256"/>
  <c r="N31" i="256"/>
  <c r="L31" i="256"/>
  <c r="J31" i="256"/>
  <c r="H31" i="256"/>
  <c r="F31" i="256"/>
  <c r="P30" i="256"/>
  <c r="N30" i="256"/>
  <c r="L30" i="256"/>
  <c r="J30" i="256"/>
  <c r="H30" i="256"/>
  <c r="F30" i="256"/>
  <c r="P29" i="256"/>
  <c r="N29" i="256"/>
  <c r="L29" i="256"/>
  <c r="J29" i="256"/>
  <c r="H29" i="256"/>
  <c r="F29" i="256"/>
  <c r="P28" i="256"/>
  <c r="N28" i="256"/>
  <c r="L28" i="256"/>
  <c r="J28" i="256"/>
  <c r="H28" i="256"/>
  <c r="F28" i="256"/>
  <c r="P27" i="256"/>
  <c r="N27" i="256"/>
  <c r="L27" i="256"/>
  <c r="J27" i="256"/>
  <c r="H27" i="256"/>
  <c r="F27" i="256"/>
  <c r="P26" i="256"/>
  <c r="N26" i="256"/>
  <c r="L26" i="256"/>
  <c r="J26" i="256"/>
  <c r="H26" i="256"/>
  <c r="F26" i="256"/>
  <c r="P25" i="256"/>
  <c r="N25" i="256"/>
  <c r="L25" i="256"/>
  <c r="J25" i="256"/>
  <c r="H25" i="256"/>
  <c r="F25" i="256"/>
  <c r="P24" i="256"/>
  <c r="N24" i="256"/>
  <c r="L24" i="256"/>
  <c r="J24" i="256"/>
  <c r="H24" i="256"/>
  <c r="F24" i="256"/>
  <c r="P23" i="256"/>
  <c r="N23" i="256"/>
  <c r="L23" i="256"/>
  <c r="J23" i="256"/>
  <c r="H23" i="256"/>
  <c r="F23" i="256"/>
  <c r="P22" i="256"/>
  <c r="N22" i="256"/>
  <c r="L22" i="256"/>
  <c r="J22" i="256"/>
  <c r="H22" i="256"/>
  <c r="F22" i="256"/>
  <c r="P21" i="256"/>
  <c r="N21" i="256"/>
  <c r="L21" i="256"/>
  <c r="J21" i="256"/>
  <c r="H21" i="256"/>
  <c r="F21" i="256"/>
  <c r="P20" i="256"/>
  <c r="N20" i="256"/>
  <c r="L20" i="256"/>
  <c r="J20" i="256"/>
  <c r="H20" i="256"/>
  <c r="F20" i="256"/>
  <c r="P19" i="256"/>
  <c r="N19" i="256"/>
  <c r="L19" i="256"/>
  <c r="J19" i="256"/>
  <c r="H19" i="256"/>
  <c r="F19" i="256"/>
  <c r="P18" i="256"/>
  <c r="N18" i="256"/>
  <c r="L18" i="256"/>
  <c r="J18" i="256"/>
  <c r="H18" i="256"/>
  <c r="F18" i="256"/>
  <c r="P17" i="256"/>
  <c r="N17" i="256"/>
  <c r="L17" i="256"/>
  <c r="J17" i="256"/>
  <c r="H17" i="256"/>
  <c r="F17" i="256"/>
  <c r="P16" i="256"/>
  <c r="N16" i="256"/>
  <c r="L16" i="256"/>
  <c r="J16" i="256"/>
  <c r="H16" i="256"/>
  <c r="F16" i="256"/>
  <c r="P15" i="256"/>
  <c r="N15" i="256"/>
  <c r="L15" i="256"/>
  <c r="J15" i="256"/>
  <c r="H15" i="256"/>
  <c r="F15" i="256"/>
  <c r="P14" i="256"/>
  <c r="N14" i="256"/>
  <c r="L14" i="256"/>
  <c r="J14" i="256"/>
  <c r="H14" i="256"/>
  <c r="F14" i="256"/>
  <c r="P13" i="256"/>
  <c r="N13" i="256"/>
  <c r="L13" i="256"/>
  <c r="J13" i="256"/>
  <c r="H13" i="256"/>
  <c r="F13" i="256"/>
  <c r="P12" i="256"/>
  <c r="N12" i="256"/>
  <c r="L12" i="256"/>
  <c r="J12" i="256"/>
  <c r="H12" i="256"/>
  <c r="F12" i="256"/>
  <c r="P11" i="256"/>
  <c r="N11" i="256"/>
  <c r="L11" i="256"/>
  <c r="J11" i="256"/>
  <c r="H11" i="256"/>
  <c r="F11" i="256"/>
  <c r="P10" i="256"/>
  <c r="N10" i="256"/>
  <c r="L10" i="256"/>
  <c r="J10" i="256"/>
  <c r="H10" i="256"/>
  <c r="F10" i="256"/>
  <c r="P9" i="256"/>
  <c r="N9" i="256"/>
  <c r="L9" i="256"/>
  <c r="J9" i="256"/>
  <c r="H9" i="256"/>
  <c r="F9" i="256"/>
  <c r="P8" i="256"/>
  <c r="N8" i="256"/>
  <c r="L8" i="256"/>
  <c r="J8" i="256"/>
  <c r="H8" i="256"/>
  <c r="F8" i="256"/>
  <c r="P7" i="256"/>
  <c r="N7" i="256"/>
  <c r="L7" i="256"/>
  <c r="J7" i="256"/>
  <c r="H7" i="256"/>
  <c r="F7" i="256"/>
  <c r="P6" i="256"/>
  <c r="N6" i="256"/>
  <c r="L6" i="256"/>
  <c r="J6" i="256"/>
  <c r="H6" i="256"/>
  <c r="F6" i="256"/>
  <c r="P5" i="256"/>
  <c r="N5" i="256"/>
  <c r="L5" i="256"/>
  <c r="J5" i="256"/>
  <c r="H5" i="256"/>
  <c r="F5" i="256"/>
  <c r="Q76" i="254"/>
  <c r="O76" i="254"/>
  <c r="M76" i="254"/>
  <c r="K76" i="254"/>
  <c r="I76" i="254"/>
  <c r="G76" i="254"/>
  <c r="E76" i="254"/>
  <c r="Q75" i="254"/>
  <c r="O75" i="254"/>
  <c r="M75" i="254"/>
  <c r="K75" i="254"/>
  <c r="I75" i="254"/>
  <c r="G75" i="254"/>
  <c r="E75" i="254"/>
  <c r="Q74" i="254"/>
  <c r="O74" i="254"/>
  <c r="M74" i="254"/>
  <c r="K74" i="254"/>
  <c r="I74" i="254"/>
  <c r="G74" i="254"/>
  <c r="E74" i="254"/>
  <c r="Q73" i="254"/>
  <c r="O73" i="254"/>
  <c r="M73" i="254"/>
  <c r="K73" i="254"/>
  <c r="I73" i="254"/>
  <c r="G73" i="254"/>
  <c r="E73" i="254"/>
  <c r="Q72" i="254"/>
  <c r="O72" i="254"/>
  <c r="M72" i="254"/>
  <c r="K72" i="254"/>
  <c r="I72" i="254"/>
  <c r="G72" i="254"/>
  <c r="E72" i="254"/>
  <c r="Q71" i="254"/>
  <c r="O71" i="254"/>
  <c r="M71" i="254"/>
  <c r="K71" i="254"/>
  <c r="I71" i="254"/>
  <c r="G71" i="254"/>
  <c r="E71" i="254"/>
  <c r="Q70" i="254"/>
  <c r="O70" i="254"/>
  <c r="M70" i="254"/>
  <c r="K70" i="254"/>
  <c r="I70" i="254"/>
  <c r="G70" i="254"/>
  <c r="E70" i="254"/>
  <c r="Q69" i="254"/>
  <c r="O69" i="254"/>
  <c r="M69" i="254"/>
  <c r="K69" i="254"/>
  <c r="I69" i="254"/>
  <c r="G69" i="254"/>
  <c r="E69" i="254"/>
  <c r="Q68" i="254"/>
  <c r="O68" i="254"/>
  <c r="M68" i="254"/>
  <c r="K68" i="254"/>
  <c r="I68" i="254"/>
  <c r="G68" i="254"/>
  <c r="E68" i="254"/>
  <c r="Q67" i="254"/>
  <c r="O67" i="254"/>
  <c r="M67" i="254"/>
  <c r="K67" i="254"/>
  <c r="I67" i="254"/>
  <c r="G67" i="254"/>
  <c r="E67" i="254"/>
  <c r="Q66" i="254"/>
  <c r="O66" i="254"/>
  <c r="M66" i="254"/>
  <c r="K66" i="254"/>
  <c r="I66" i="254"/>
  <c r="G66" i="254"/>
  <c r="E66" i="254"/>
  <c r="Q65" i="254"/>
  <c r="O65" i="254"/>
  <c r="M65" i="254"/>
  <c r="K65" i="254"/>
  <c r="I65" i="254"/>
  <c r="G65" i="254"/>
  <c r="E65" i="254"/>
  <c r="Q64" i="254"/>
  <c r="O64" i="254"/>
  <c r="M64" i="254"/>
  <c r="K64" i="254"/>
  <c r="I64" i="254"/>
  <c r="G64" i="254"/>
  <c r="E64" i="254"/>
  <c r="Q63" i="254"/>
  <c r="O63" i="254"/>
  <c r="M63" i="254"/>
  <c r="K63" i="254"/>
  <c r="I63" i="254"/>
  <c r="G63" i="254"/>
  <c r="E63" i="254"/>
  <c r="Q62" i="254"/>
  <c r="O62" i="254"/>
  <c r="M62" i="254"/>
  <c r="K62" i="254"/>
  <c r="I62" i="254"/>
  <c r="G62" i="254"/>
  <c r="E62" i="254"/>
  <c r="Q61" i="254"/>
  <c r="O61" i="254"/>
  <c r="M61" i="254"/>
  <c r="K61" i="254"/>
  <c r="I61" i="254"/>
  <c r="G61" i="254"/>
  <c r="E61" i="254"/>
  <c r="Q60" i="254"/>
  <c r="O60" i="254"/>
  <c r="M60" i="254"/>
  <c r="K60" i="254"/>
  <c r="I60" i="254"/>
  <c r="G60" i="254"/>
  <c r="E60" i="254"/>
  <c r="Q59" i="254"/>
  <c r="O59" i="254"/>
  <c r="M59" i="254"/>
  <c r="K59" i="254"/>
  <c r="I59" i="254"/>
  <c r="G59" i="254"/>
  <c r="E59" i="254"/>
  <c r="Q58" i="254"/>
  <c r="O58" i="254"/>
  <c r="M58" i="254"/>
  <c r="K58" i="254"/>
  <c r="I58" i="254"/>
  <c r="G58" i="254"/>
  <c r="E58" i="254"/>
  <c r="Q57" i="254"/>
  <c r="O57" i="254"/>
  <c r="M57" i="254"/>
  <c r="K57" i="254"/>
  <c r="I57" i="254"/>
  <c r="G57" i="254"/>
  <c r="E57" i="254"/>
  <c r="Q56" i="254"/>
  <c r="O56" i="254"/>
  <c r="M56" i="254"/>
  <c r="K56" i="254"/>
  <c r="I56" i="254"/>
  <c r="G56" i="254"/>
  <c r="E56" i="254"/>
  <c r="Q55" i="254"/>
  <c r="O55" i="254"/>
  <c r="M55" i="254"/>
  <c r="K55" i="254"/>
  <c r="I55" i="254"/>
  <c r="G55" i="254"/>
  <c r="E55" i="254"/>
  <c r="Q54" i="254"/>
  <c r="O54" i="254"/>
  <c r="M54" i="254"/>
  <c r="K54" i="254"/>
  <c r="I54" i="254"/>
  <c r="G54" i="254"/>
  <c r="E54" i="254"/>
  <c r="Q53" i="254"/>
  <c r="O53" i="254"/>
  <c r="M53" i="254"/>
  <c r="K53" i="254"/>
  <c r="I53" i="254"/>
  <c r="G53" i="254"/>
  <c r="E53" i="254"/>
  <c r="Q52" i="254"/>
  <c r="O52" i="254"/>
  <c r="M52" i="254"/>
  <c r="K52" i="254"/>
  <c r="I52" i="254"/>
  <c r="G52" i="254"/>
  <c r="E52" i="254"/>
  <c r="Q51" i="254"/>
  <c r="O51" i="254"/>
  <c r="M51" i="254"/>
  <c r="K51" i="254"/>
  <c r="I51" i="254"/>
  <c r="G51" i="254"/>
  <c r="E51" i="254"/>
  <c r="Q50" i="254"/>
  <c r="O50" i="254"/>
  <c r="M50" i="254"/>
  <c r="K50" i="254"/>
  <c r="I50" i="254"/>
  <c r="G50" i="254"/>
  <c r="E50" i="254"/>
  <c r="Q49" i="254"/>
  <c r="O49" i="254"/>
  <c r="M49" i="254"/>
  <c r="K49" i="254"/>
  <c r="I49" i="254"/>
  <c r="G49" i="254"/>
  <c r="E49" i="254"/>
  <c r="Q48" i="254"/>
  <c r="O48" i="254"/>
  <c r="M48" i="254"/>
  <c r="K48" i="254"/>
  <c r="I48" i="254"/>
  <c r="G48" i="254"/>
  <c r="E48" i="254"/>
  <c r="Q47" i="254"/>
  <c r="O47" i="254"/>
  <c r="M47" i="254"/>
  <c r="K47" i="254"/>
  <c r="I47" i="254"/>
  <c r="G47" i="254"/>
  <c r="E47" i="254"/>
  <c r="Q46" i="254"/>
  <c r="O46" i="254"/>
  <c r="M46" i="254"/>
  <c r="K46" i="254"/>
  <c r="I46" i="254"/>
  <c r="G46" i="254"/>
  <c r="E46" i="254"/>
  <c r="Q45" i="254"/>
  <c r="O45" i="254"/>
  <c r="M45" i="254"/>
  <c r="K45" i="254"/>
  <c r="I45" i="254"/>
  <c r="G45" i="254"/>
  <c r="E45" i="254"/>
  <c r="Q44" i="254"/>
  <c r="O44" i="254"/>
  <c r="M44" i="254"/>
  <c r="K44" i="254"/>
  <c r="I44" i="254"/>
  <c r="G44" i="254"/>
  <c r="E44" i="254"/>
  <c r="Q43" i="254"/>
  <c r="O43" i="254"/>
  <c r="M43" i="254"/>
  <c r="K43" i="254"/>
  <c r="I43" i="254"/>
  <c r="G43" i="254"/>
  <c r="E43" i="254"/>
  <c r="Q42" i="254"/>
  <c r="O42" i="254"/>
  <c r="M42" i="254"/>
  <c r="K42" i="254"/>
  <c r="I42" i="254"/>
  <c r="G42" i="254"/>
  <c r="E42" i="254"/>
  <c r="Q41" i="254"/>
  <c r="O41" i="254"/>
  <c r="M41" i="254"/>
  <c r="K41" i="254"/>
  <c r="I41" i="254"/>
  <c r="G41" i="254"/>
  <c r="E41" i="254"/>
  <c r="Q40" i="254"/>
  <c r="O40" i="254"/>
  <c r="M40" i="254"/>
  <c r="K40" i="254"/>
  <c r="I40" i="254"/>
  <c r="G40" i="254"/>
  <c r="E40" i="254"/>
  <c r="Q39" i="254"/>
  <c r="O39" i="254"/>
  <c r="M39" i="254"/>
  <c r="K39" i="254"/>
  <c r="I39" i="254"/>
  <c r="G39" i="254"/>
  <c r="E39" i="254"/>
  <c r="Q38" i="254"/>
  <c r="O38" i="254"/>
  <c r="M38" i="254"/>
  <c r="K38" i="254"/>
  <c r="I38" i="254"/>
  <c r="G38" i="254"/>
  <c r="E38" i="254"/>
  <c r="Q37" i="254"/>
  <c r="O37" i="254"/>
  <c r="M37" i="254"/>
  <c r="K37" i="254"/>
  <c r="I37" i="254"/>
  <c r="G37" i="254"/>
  <c r="E37" i="254"/>
  <c r="Q36" i="254"/>
  <c r="O36" i="254"/>
  <c r="M36" i="254"/>
  <c r="K36" i="254"/>
  <c r="I36" i="254"/>
  <c r="G36" i="254"/>
  <c r="E36" i="254"/>
  <c r="Q35" i="254"/>
  <c r="O35" i="254"/>
  <c r="M35" i="254"/>
  <c r="K35" i="254"/>
  <c r="I35" i="254"/>
  <c r="G35" i="254"/>
  <c r="E35" i="254"/>
  <c r="Q34" i="254"/>
  <c r="O34" i="254"/>
  <c r="M34" i="254"/>
  <c r="K34" i="254"/>
  <c r="I34" i="254"/>
  <c r="G34" i="254"/>
  <c r="E34" i="254"/>
  <c r="Q33" i="254"/>
  <c r="O33" i="254"/>
  <c r="M33" i="254"/>
  <c r="K33" i="254"/>
  <c r="I33" i="254"/>
  <c r="G33" i="254"/>
  <c r="E33" i="254"/>
  <c r="Q32" i="254"/>
  <c r="O32" i="254"/>
  <c r="M32" i="254"/>
  <c r="K32" i="254"/>
  <c r="I32" i="254"/>
  <c r="G32" i="254"/>
  <c r="E32" i="254"/>
  <c r="Q31" i="254"/>
  <c r="O31" i="254"/>
  <c r="M31" i="254"/>
  <c r="K31" i="254"/>
  <c r="I31" i="254"/>
  <c r="G31" i="254"/>
  <c r="E31" i="254"/>
  <c r="Q30" i="254"/>
  <c r="O30" i="254"/>
  <c r="M30" i="254"/>
  <c r="K30" i="254"/>
  <c r="I30" i="254"/>
  <c r="G30" i="254"/>
  <c r="E30" i="254"/>
  <c r="Q29" i="254"/>
  <c r="O29" i="254"/>
  <c r="M29" i="254"/>
  <c r="K29" i="254"/>
  <c r="I29" i="254"/>
  <c r="G29" i="254"/>
  <c r="E29" i="254"/>
  <c r="Q28" i="254"/>
  <c r="O28" i="254"/>
  <c r="M28" i="254"/>
  <c r="K28" i="254"/>
  <c r="I28" i="254"/>
  <c r="G28" i="254"/>
  <c r="E28" i="254"/>
  <c r="Q27" i="254"/>
  <c r="O27" i="254"/>
  <c r="M27" i="254"/>
  <c r="K27" i="254"/>
  <c r="I27" i="254"/>
  <c r="G27" i="254"/>
  <c r="E27" i="254"/>
  <c r="Q26" i="254"/>
  <c r="O26" i="254"/>
  <c r="M26" i="254"/>
  <c r="K26" i="254"/>
  <c r="I26" i="254"/>
  <c r="G26" i="254"/>
  <c r="E26" i="254"/>
  <c r="Q25" i="254"/>
  <c r="O25" i="254"/>
  <c r="M25" i="254"/>
  <c r="K25" i="254"/>
  <c r="I25" i="254"/>
  <c r="G25" i="254"/>
  <c r="E25" i="254"/>
  <c r="Q24" i="254"/>
  <c r="O24" i="254"/>
  <c r="M24" i="254"/>
  <c r="K24" i="254"/>
  <c r="I24" i="254"/>
  <c r="G24" i="254"/>
  <c r="E24" i="254"/>
  <c r="Q23" i="254"/>
  <c r="O23" i="254"/>
  <c r="M23" i="254"/>
  <c r="K23" i="254"/>
  <c r="I23" i="254"/>
  <c r="G23" i="254"/>
  <c r="E23" i="254"/>
  <c r="Q22" i="254"/>
  <c r="O22" i="254"/>
  <c r="M22" i="254"/>
  <c r="K22" i="254"/>
  <c r="I22" i="254"/>
  <c r="G22" i="254"/>
  <c r="E22" i="254"/>
  <c r="Q21" i="254"/>
  <c r="O21" i="254"/>
  <c r="M21" i="254"/>
  <c r="K21" i="254"/>
  <c r="I21" i="254"/>
  <c r="G21" i="254"/>
  <c r="E21" i="254"/>
  <c r="Q20" i="254"/>
  <c r="O20" i="254"/>
  <c r="M20" i="254"/>
  <c r="K20" i="254"/>
  <c r="I20" i="254"/>
  <c r="G20" i="254"/>
  <c r="E20" i="254"/>
  <c r="Q19" i="254"/>
  <c r="O19" i="254"/>
  <c r="M19" i="254"/>
  <c r="K19" i="254"/>
  <c r="I19" i="254"/>
  <c r="G19" i="254"/>
  <c r="E19" i="254"/>
  <c r="Q18" i="254"/>
  <c r="O18" i="254"/>
  <c r="M18" i="254"/>
  <c r="K18" i="254"/>
  <c r="I18" i="254"/>
  <c r="G18" i="254"/>
  <c r="E18" i="254"/>
  <c r="Q17" i="254"/>
  <c r="O17" i="254"/>
  <c r="M17" i="254"/>
  <c r="K17" i="254"/>
  <c r="I17" i="254"/>
  <c r="G17" i="254"/>
  <c r="E17" i="254"/>
  <c r="Q16" i="254"/>
  <c r="O16" i="254"/>
  <c r="M16" i="254"/>
  <c r="K16" i="254"/>
  <c r="I16" i="254"/>
  <c r="G16" i="254"/>
  <c r="E16" i="254"/>
  <c r="Q15" i="254"/>
  <c r="O15" i="254"/>
  <c r="M15" i="254"/>
  <c r="K15" i="254"/>
  <c r="I15" i="254"/>
  <c r="G15" i="254"/>
  <c r="E15" i="254"/>
  <c r="Q14" i="254"/>
  <c r="O14" i="254"/>
  <c r="M14" i="254"/>
  <c r="K14" i="254"/>
  <c r="I14" i="254"/>
  <c r="G14" i="254"/>
  <c r="E14" i="254"/>
  <c r="Q13" i="254"/>
  <c r="O13" i="254"/>
  <c r="M13" i="254"/>
  <c r="K13" i="254"/>
  <c r="I13" i="254"/>
  <c r="G13" i="254"/>
  <c r="E13" i="254"/>
  <c r="Q12" i="254"/>
  <c r="O12" i="254"/>
  <c r="M12" i="254"/>
  <c r="K12" i="254"/>
  <c r="I12" i="254"/>
  <c r="G12" i="254"/>
  <c r="E12" i="254"/>
  <c r="Q11" i="254"/>
  <c r="O11" i="254"/>
  <c r="M11" i="254"/>
  <c r="K11" i="254"/>
  <c r="I11" i="254"/>
  <c r="G11" i="254"/>
  <c r="E11" i="254"/>
  <c r="Q10" i="254"/>
  <c r="O10" i="254"/>
  <c r="M10" i="254"/>
  <c r="K10" i="254"/>
  <c r="I10" i="254"/>
  <c r="G10" i="254"/>
  <c r="E10" i="254"/>
  <c r="Q9" i="254"/>
  <c r="O9" i="254"/>
  <c r="M9" i="254"/>
  <c r="K9" i="254"/>
  <c r="I9" i="254"/>
  <c r="G9" i="254"/>
  <c r="E9" i="254"/>
  <c r="Q8" i="254"/>
  <c r="O8" i="254"/>
  <c r="M8" i="254"/>
  <c r="K8" i="254"/>
  <c r="I8" i="254"/>
  <c r="G8" i="254"/>
  <c r="E8" i="254"/>
  <c r="Q7" i="254"/>
  <c r="O7" i="254"/>
  <c r="M7" i="254"/>
  <c r="K7" i="254"/>
  <c r="I7" i="254"/>
  <c r="G7" i="254"/>
  <c r="E7" i="254"/>
  <c r="Q6" i="254"/>
  <c r="O6" i="254"/>
  <c r="M6" i="254"/>
  <c r="K6" i="254"/>
  <c r="I6" i="254"/>
  <c r="G6" i="254"/>
  <c r="E6" i="254"/>
  <c r="Q5" i="254"/>
  <c r="O5" i="254"/>
  <c r="M5" i="254"/>
  <c r="K5" i="254"/>
  <c r="I5" i="254"/>
  <c r="G5" i="254"/>
  <c r="E5" i="254"/>
  <c r="Z9" i="211"/>
  <c r="Z8" i="211"/>
  <c r="Z6" i="211"/>
  <c r="H11" i="211"/>
  <c r="H9" i="211"/>
  <c r="Y14" i="212"/>
  <c r="H14" i="212" s="1"/>
  <c r="Y13" i="212"/>
  <c r="H13" i="212" s="1"/>
  <c r="Y12" i="212"/>
  <c r="H12" i="212" s="1"/>
  <c r="Y11" i="212"/>
  <c r="H11" i="212" s="1"/>
  <c r="Y10" i="212"/>
  <c r="H10" i="212" s="1"/>
  <c r="Y9" i="212"/>
  <c r="H9" i="212" s="1"/>
  <c r="Y8" i="212"/>
  <c r="H8" i="212" s="1"/>
  <c r="Y7" i="212"/>
  <c r="H7" i="212" s="1"/>
  <c r="Y6" i="212"/>
  <c r="H6" i="212" s="1"/>
  <c r="G16" i="212"/>
  <c r="AA5" i="214"/>
  <c r="Z77" i="214"/>
  <c r="I77" i="214" s="1"/>
  <c r="Z76" i="214"/>
  <c r="I76" i="214" s="1"/>
  <c r="Z75" i="214"/>
  <c r="I75" i="214" s="1"/>
  <c r="Z74" i="214"/>
  <c r="I74" i="214" s="1"/>
  <c r="Z72" i="214"/>
  <c r="I72" i="214" s="1"/>
  <c r="Z71" i="214"/>
  <c r="I71" i="214" s="1"/>
  <c r="Z70" i="214"/>
  <c r="I70" i="214" s="1"/>
  <c r="Z69" i="214"/>
  <c r="I69" i="214" s="1"/>
  <c r="Z68" i="214"/>
  <c r="I68" i="214" s="1"/>
  <c r="Z67" i="214"/>
  <c r="I67" i="214" s="1"/>
  <c r="Z66" i="214"/>
  <c r="I66" i="214" s="1"/>
  <c r="Z65" i="214"/>
  <c r="I65" i="214" s="1"/>
  <c r="Z64" i="214"/>
  <c r="I64" i="214" s="1"/>
  <c r="Z63" i="214"/>
  <c r="I63" i="214" s="1"/>
  <c r="Z62" i="214"/>
  <c r="I62" i="214" s="1"/>
  <c r="Z61" i="214"/>
  <c r="I61" i="214" s="1"/>
  <c r="Z60" i="214"/>
  <c r="I60" i="214" s="1"/>
  <c r="Z59" i="214"/>
  <c r="I59" i="214" s="1"/>
  <c r="Z58" i="214"/>
  <c r="I58" i="214" s="1"/>
  <c r="Z57" i="214"/>
  <c r="I57" i="214" s="1"/>
  <c r="Z56" i="214"/>
  <c r="I56" i="214" s="1"/>
  <c r="Z55" i="214"/>
  <c r="I55" i="214" s="1"/>
  <c r="Z54" i="214"/>
  <c r="I54" i="214" s="1"/>
  <c r="Z53" i="214"/>
  <c r="I53" i="214" s="1"/>
  <c r="Z52" i="214"/>
  <c r="I52" i="214" s="1"/>
  <c r="Z51" i="214"/>
  <c r="I51" i="214" s="1"/>
  <c r="Z50" i="214"/>
  <c r="I50" i="214" s="1"/>
  <c r="Z49" i="214"/>
  <c r="I49" i="214" s="1"/>
  <c r="Z48" i="214"/>
  <c r="I48" i="214" s="1"/>
  <c r="Z47" i="214"/>
  <c r="I47" i="214" s="1"/>
  <c r="Z46" i="214"/>
  <c r="I46" i="214" s="1"/>
  <c r="Z45" i="214"/>
  <c r="I45" i="214" s="1"/>
  <c r="Z44" i="214"/>
  <c r="I44" i="214" s="1"/>
  <c r="Z43" i="214"/>
  <c r="I43" i="214" s="1"/>
  <c r="Z42" i="214"/>
  <c r="I42" i="214" s="1"/>
  <c r="Z41" i="214"/>
  <c r="I41" i="214" s="1"/>
  <c r="Z40" i="214"/>
  <c r="I40" i="214" s="1"/>
  <c r="Z39" i="214"/>
  <c r="I39" i="214" s="1"/>
  <c r="Z38" i="214"/>
  <c r="I38" i="214" s="1"/>
  <c r="Z37" i="214"/>
  <c r="I37" i="214" s="1"/>
  <c r="Z36" i="214"/>
  <c r="I36" i="214" s="1"/>
  <c r="Z35" i="214"/>
  <c r="I35" i="214" s="1"/>
  <c r="Z34" i="214"/>
  <c r="I34" i="214" s="1"/>
  <c r="Z33" i="214"/>
  <c r="I33" i="214" s="1"/>
  <c r="Z32" i="214"/>
  <c r="I32" i="214" s="1"/>
  <c r="Z31" i="214"/>
  <c r="I31" i="214" s="1"/>
  <c r="Z30" i="214"/>
  <c r="I30" i="214" s="1"/>
  <c r="Z29" i="214"/>
  <c r="I29" i="214" s="1"/>
  <c r="Z28" i="214"/>
  <c r="I28" i="214" s="1"/>
  <c r="Z27" i="214"/>
  <c r="I27" i="214" s="1"/>
  <c r="Z26" i="214"/>
  <c r="I26" i="214" s="1"/>
  <c r="Z25" i="214"/>
  <c r="I25" i="214" s="1"/>
  <c r="Z24" i="214"/>
  <c r="I24" i="214" s="1"/>
  <c r="Z23" i="214"/>
  <c r="I23" i="214" s="1"/>
  <c r="Z22" i="214"/>
  <c r="I22" i="214" s="1"/>
  <c r="Z21" i="214"/>
  <c r="I21" i="214" s="1"/>
  <c r="Z20" i="214"/>
  <c r="I20" i="214" s="1"/>
  <c r="Z19" i="214"/>
  <c r="I19" i="214" s="1"/>
  <c r="Z18" i="214"/>
  <c r="I18" i="214" s="1"/>
  <c r="Z17" i="214"/>
  <c r="I17" i="214" s="1"/>
  <c r="Z16" i="214"/>
  <c r="I16" i="214" s="1"/>
  <c r="Z15" i="214"/>
  <c r="I15" i="214" s="1"/>
  <c r="Z14" i="214"/>
  <c r="I14" i="214" s="1"/>
  <c r="Z13" i="214"/>
  <c r="I13" i="214" s="1"/>
  <c r="Z12" i="214"/>
  <c r="I12" i="214" s="1"/>
  <c r="Z11" i="214"/>
  <c r="I11" i="214" s="1"/>
  <c r="Z10" i="214"/>
  <c r="I10" i="214" s="1"/>
  <c r="Z9" i="214"/>
  <c r="I9" i="214" s="1"/>
  <c r="Z8" i="214"/>
  <c r="I8" i="214" s="1"/>
  <c r="Z7" i="214"/>
  <c r="I7" i="214" s="1"/>
  <c r="Z6" i="214"/>
  <c r="I6" i="214" s="1"/>
  <c r="I5" i="214"/>
  <c r="H79" i="214"/>
  <c r="I78" i="214"/>
  <c r="I73" i="214"/>
  <c r="P105" i="256" l="1"/>
  <c r="S69" i="254" s="1"/>
  <c r="L109" i="256"/>
  <c r="S49" i="254" s="1"/>
  <c r="L112" i="256"/>
  <c r="L101" i="256"/>
  <c r="AA42" i="258" s="1"/>
  <c r="L103" i="256"/>
  <c r="S43" i="254" s="1"/>
  <c r="L105" i="256"/>
  <c r="S45" i="254" s="1"/>
  <c r="J109" i="256"/>
  <c r="S37" i="254" s="1"/>
  <c r="H101" i="256"/>
  <c r="S17" i="254" s="1"/>
  <c r="Z51" i="258"/>
  <c r="K902" i="257"/>
  <c r="G902" i="257"/>
  <c r="L108" i="256"/>
  <c r="AA49" i="258" s="1"/>
  <c r="S47" i="254"/>
  <c r="Z71" i="258"/>
  <c r="L106" i="256"/>
  <c r="L898" i="257" s="1"/>
  <c r="Z47" i="258"/>
  <c r="K898" i="257"/>
  <c r="Z35" i="258"/>
  <c r="P104" i="256"/>
  <c r="S68" i="254" s="1"/>
  <c r="Z67" i="258"/>
  <c r="L102" i="256"/>
  <c r="L894" i="257" s="1"/>
  <c r="K894" i="257"/>
  <c r="Z43" i="258"/>
  <c r="Z31" i="258"/>
  <c r="G894" i="257"/>
  <c r="U5" i="213"/>
  <c r="O5" i="213"/>
  <c r="G5" i="213"/>
  <c r="S5" i="213"/>
  <c r="W5" i="213"/>
  <c r="E5" i="213"/>
  <c r="AA5" i="213"/>
  <c r="M5" i="213"/>
  <c r="Y5" i="213"/>
  <c r="Q5" i="213"/>
  <c r="I5" i="213"/>
  <c r="K5" i="213"/>
  <c r="H10" i="211"/>
  <c r="N103" i="256"/>
  <c r="M895" i="257"/>
  <c r="Z56" i="258"/>
  <c r="F105" i="256"/>
  <c r="R9" i="254"/>
  <c r="E897" i="257"/>
  <c r="H106" i="256"/>
  <c r="R22" i="254"/>
  <c r="N109" i="256"/>
  <c r="M901" i="257"/>
  <c r="Z62" i="258"/>
  <c r="P110" i="256"/>
  <c r="R74" i="254"/>
  <c r="R51" i="254"/>
  <c r="K903" i="257"/>
  <c r="Z52" i="258"/>
  <c r="R19" i="254"/>
  <c r="G895" i="257"/>
  <c r="Z20" i="258"/>
  <c r="Z75" i="258"/>
  <c r="G898" i="257"/>
  <c r="O902" i="257"/>
  <c r="F101" i="256"/>
  <c r="R5" i="254"/>
  <c r="E893" i="257"/>
  <c r="H102" i="256"/>
  <c r="R18" i="254"/>
  <c r="N102" i="256"/>
  <c r="J103" i="256"/>
  <c r="R31" i="254"/>
  <c r="I895" i="257"/>
  <c r="Z32" i="258"/>
  <c r="P103" i="256"/>
  <c r="R67" i="254"/>
  <c r="O895" i="257"/>
  <c r="Z68" i="258"/>
  <c r="H105" i="256"/>
  <c r="R21" i="254"/>
  <c r="G897" i="257"/>
  <c r="Z22" i="258"/>
  <c r="N105" i="256"/>
  <c r="M897" i="257"/>
  <c r="Z58" i="258"/>
  <c r="J106" i="256"/>
  <c r="R34" i="254"/>
  <c r="P106" i="256"/>
  <c r="R70" i="254"/>
  <c r="H108" i="256"/>
  <c r="R24" i="254"/>
  <c r="N108" i="256"/>
  <c r="P109" i="256"/>
  <c r="R73" i="254"/>
  <c r="O901" i="257"/>
  <c r="Z74" i="258"/>
  <c r="F111" i="256"/>
  <c r="R15" i="254"/>
  <c r="E903" i="257"/>
  <c r="Z16" i="258"/>
  <c r="L111" i="256"/>
  <c r="H112" i="256"/>
  <c r="R28" i="254"/>
  <c r="N112" i="256"/>
  <c r="J104" i="256"/>
  <c r="R69" i="254"/>
  <c r="O897" i="257"/>
  <c r="Z70" i="258"/>
  <c r="Z6" i="258"/>
  <c r="Z10" i="258"/>
  <c r="AA20" i="258"/>
  <c r="AA44" i="258"/>
  <c r="AA48" i="258"/>
  <c r="H895" i="257"/>
  <c r="R41" i="254"/>
  <c r="K893" i="257"/>
  <c r="Z42" i="258"/>
  <c r="N898" i="257"/>
  <c r="AA59" i="258"/>
  <c r="F112" i="256"/>
  <c r="R16" i="254"/>
  <c r="P896" i="257"/>
  <c r="AA69" i="258"/>
  <c r="Z23" i="258"/>
  <c r="N101" i="256"/>
  <c r="M893" i="257"/>
  <c r="Z54" i="258"/>
  <c r="J102" i="256"/>
  <c r="R30" i="254"/>
  <c r="P102" i="256"/>
  <c r="R66" i="254"/>
  <c r="R43" i="254"/>
  <c r="K895" i="257"/>
  <c r="Z44" i="258"/>
  <c r="F104" i="256"/>
  <c r="R8" i="254"/>
  <c r="J105" i="256"/>
  <c r="R33" i="254"/>
  <c r="I897" i="257"/>
  <c r="Z34" i="258"/>
  <c r="F107" i="256"/>
  <c r="R11" i="254"/>
  <c r="E899" i="257"/>
  <c r="N107" i="256"/>
  <c r="M899" i="257"/>
  <c r="Z60" i="258"/>
  <c r="J108" i="256"/>
  <c r="R36" i="254"/>
  <c r="P108" i="256"/>
  <c r="R72" i="254"/>
  <c r="R49" i="254"/>
  <c r="K901" i="257"/>
  <c r="Z50" i="258"/>
  <c r="F110" i="256"/>
  <c r="R14" i="254"/>
  <c r="L110" i="256"/>
  <c r="H111" i="256"/>
  <c r="R27" i="254"/>
  <c r="G903" i="257"/>
  <c r="Z28" i="258"/>
  <c r="N111" i="256"/>
  <c r="M903" i="257"/>
  <c r="Z64" i="258"/>
  <c r="J112" i="256"/>
  <c r="R40" i="254"/>
  <c r="P112" i="256"/>
  <c r="R76" i="254"/>
  <c r="L104" i="256"/>
  <c r="Z17" i="258"/>
  <c r="Z21" i="258"/>
  <c r="Z25" i="258"/>
  <c r="Z29" i="258"/>
  <c r="Z33" i="258"/>
  <c r="Z37" i="258"/>
  <c r="Z41" i="258"/>
  <c r="Z45" i="258"/>
  <c r="Z49" i="258"/>
  <c r="Z53" i="258"/>
  <c r="Z57" i="258"/>
  <c r="Z61" i="258"/>
  <c r="Z65" i="258"/>
  <c r="Z69" i="258"/>
  <c r="Z73" i="258"/>
  <c r="Z77" i="258"/>
  <c r="E896" i="257"/>
  <c r="E904" i="257"/>
  <c r="G900" i="257"/>
  <c r="G904" i="257"/>
  <c r="I896" i="257"/>
  <c r="I900" i="257"/>
  <c r="I904" i="257"/>
  <c r="K896" i="257"/>
  <c r="K900" i="257"/>
  <c r="K904" i="257"/>
  <c r="M896" i="257"/>
  <c r="M900" i="257"/>
  <c r="M904" i="257"/>
  <c r="O896" i="257"/>
  <c r="O900" i="257"/>
  <c r="O904" i="257"/>
  <c r="F102" i="256"/>
  <c r="R6" i="254"/>
  <c r="J107" i="256"/>
  <c r="R35" i="254"/>
  <c r="I899" i="257"/>
  <c r="Z36" i="258"/>
  <c r="F108" i="256"/>
  <c r="R12" i="254"/>
  <c r="H109" i="256"/>
  <c r="R25" i="254"/>
  <c r="G901" i="257"/>
  <c r="Z26" i="258"/>
  <c r="J110" i="256"/>
  <c r="R38" i="254"/>
  <c r="L904" i="257"/>
  <c r="S52" i="254"/>
  <c r="AA53" i="258"/>
  <c r="R37" i="254"/>
  <c r="I901" i="257"/>
  <c r="Z38" i="258"/>
  <c r="I902" i="257"/>
  <c r="J101" i="256"/>
  <c r="R29" i="254"/>
  <c r="I893" i="257"/>
  <c r="Z30" i="258"/>
  <c r="P101" i="256"/>
  <c r="R65" i="254"/>
  <c r="O893" i="257"/>
  <c r="Z66" i="258"/>
  <c r="F103" i="256"/>
  <c r="R7" i="254"/>
  <c r="E895" i="257"/>
  <c r="H104" i="256"/>
  <c r="R20" i="254"/>
  <c r="R45" i="254"/>
  <c r="K897" i="257"/>
  <c r="Z46" i="258"/>
  <c r="F106" i="256"/>
  <c r="R10" i="254"/>
  <c r="H107" i="256"/>
  <c r="R23" i="254"/>
  <c r="G899" i="257"/>
  <c r="Z24" i="258"/>
  <c r="P107" i="256"/>
  <c r="R71" i="254"/>
  <c r="O899" i="257"/>
  <c r="Z72" i="258"/>
  <c r="F109" i="256"/>
  <c r="R13" i="254"/>
  <c r="E901" i="257"/>
  <c r="H110" i="256"/>
  <c r="R26" i="254"/>
  <c r="N110" i="256"/>
  <c r="J111" i="256"/>
  <c r="R39" i="254"/>
  <c r="I903" i="257"/>
  <c r="Z40" i="258"/>
  <c r="P111" i="256"/>
  <c r="R75" i="254"/>
  <c r="O903" i="257"/>
  <c r="Z76" i="258"/>
  <c r="R17" i="254"/>
  <c r="G893" i="257"/>
  <c r="Z18" i="258"/>
  <c r="N896" i="257"/>
  <c r="S56" i="254"/>
  <c r="AA57" i="258"/>
  <c r="R47" i="254"/>
  <c r="K899" i="257"/>
  <c r="Z48" i="258"/>
  <c r="Z7" i="258"/>
  <c r="Z9" i="258"/>
  <c r="Z11" i="258"/>
  <c r="Z13" i="258"/>
  <c r="Z15" i="258"/>
  <c r="AA46" i="258"/>
  <c r="AA50" i="258"/>
  <c r="AA70" i="258"/>
  <c r="L901" i="257"/>
  <c r="P897" i="257"/>
  <c r="Y16" i="212"/>
  <c r="H7" i="211"/>
  <c r="Z5" i="211"/>
  <c r="S41" i="254" l="1"/>
  <c r="L900" i="257"/>
  <c r="L897" i="257"/>
  <c r="S46" i="254"/>
  <c r="S48" i="254"/>
  <c r="S42" i="254"/>
  <c r="H893" i="257"/>
  <c r="AA43" i="258"/>
  <c r="L893" i="257"/>
  <c r="AA38" i="258"/>
  <c r="J901" i="257"/>
  <c r="AA47" i="258"/>
  <c r="L895" i="257"/>
  <c r="AA18" i="258"/>
  <c r="P898" i="257"/>
  <c r="AA71" i="258"/>
  <c r="S70" i="254"/>
  <c r="N902" i="257"/>
  <c r="AA63" i="258"/>
  <c r="S62" i="254"/>
  <c r="F900" i="257"/>
  <c r="S12" i="254"/>
  <c r="AA13" i="258"/>
  <c r="S65" i="254"/>
  <c r="P893" i="257"/>
  <c r="AA66" i="258"/>
  <c r="J900" i="257"/>
  <c r="S36" i="254"/>
  <c r="AA37" i="258"/>
  <c r="S53" i="254"/>
  <c r="N893" i="257"/>
  <c r="AA54" i="258"/>
  <c r="S51" i="254"/>
  <c r="L903" i="257"/>
  <c r="AA52" i="258"/>
  <c r="S73" i="254"/>
  <c r="P901" i="257"/>
  <c r="AA74" i="258"/>
  <c r="H900" i="257"/>
  <c r="S24" i="254"/>
  <c r="AA25" i="258"/>
  <c r="J898" i="257"/>
  <c r="AA35" i="258"/>
  <c r="S34" i="254"/>
  <c r="S57" i="254"/>
  <c r="N897" i="257"/>
  <c r="AA58" i="258"/>
  <c r="S21" i="254"/>
  <c r="H897" i="257"/>
  <c r="AA22" i="258"/>
  <c r="S67" i="254"/>
  <c r="P895" i="257"/>
  <c r="AA68" i="258"/>
  <c r="J895" i="257"/>
  <c r="AA32" i="258"/>
  <c r="S31" i="254"/>
  <c r="H894" i="257"/>
  <c r="AA19" i="258"/>
  <c r="S18" i="254"/>
  <c r="L896" i="257"/>
  <c r="S44" i="254"/>
  <c r="AA45" i="258"/>
  <c r="J904" i="257"/>
  <c r="S40" i="254"/>
  <c r="AA41" i="258"/>
  <c r="S63" i="254"/>
  <c r="N903" i="257"/>
  <c r="AA64" i="258"/>
  <c r="S27" i="254"/>
  <c r="H903" i="257"/>
  <c r="AA28" i="258"/>
  <c r="P900" i="257"/>
  <c r="S72" i="254"/>
  <c r="AA73" i="258"/>
  <c r="P894" i="257"/>
  <c r="AA67" i="258"/>
  <c r="S66" i="254"/>
  <c r="F904" i="257"/>
  <c r="S16" i="254"/>
  <c r="AA17" i="258"/>
  <c r="N900" i="257"/>
  <c r="S60" i="254"/>
  <c r="AA61" i="258"/>
  <c r="N894" i="257"/>
  <c r="AA55" i="258"/>
  <c r="S54" i="254"/>
  <c r="P902" i="257"/>
  <c r="AA75" i="258"/>
  <c r="S74" i="254"/>
  <c r="S61" i="254"/>
  <c r="N901" i="257"/>
  <c r="AA62" i="258"/>
  <c r="S9" i="254"/>
  <c r="F897" i="257"/>
  <c r="AA10" i="258"/>
  <c r="N895" i="257"/>
  <c r="AA56" i="258"/>
  <c r="S55" i="254"/>
  <c r="S35" i="254"/>
  <c r="J899" i="257"/>
  <c r="AA36" i="258"/>
  <c r="L902" i="257"/>
  <c r="AA51" i="258"/>
  <c r="S50" i="254"/>
  <c r="S11" i="254"/>
  <c r="AA12" i="258"/>
  <c r="F899" i="257"/>
  <c r="S33" i="254"/>
  <c r="J897" i="257"/>
  <c r="AA34" i="258"/>
  <c r="J896" i="257"/>
  <c r="S32" i="254"/>
  <c r="AA33" i="258"/>
  <c r="H904" i="257"/>
  <c r="S28" i="254"/>
  <c r="AA29" i="258"/>
  <c r="S5" i="254"/>
  <c r="F893" i="257"/>
  <c r="AA6" i="258"/>
  <c r="H898" i="257"/>
  <c r="AA23" i="258"/>
  <c r="S22" i="254"/>
  <c r="S13" i="254"/>
  <c r="F901" i="257"/>
  <c r="AA14" i="258"/>
  <c r="S71" i="254"/>
  <c r="P899" i="257"/>
  <c r="AA72" i="258"/>
  <c r="S23" i="254"/>
  <c r="H899" i="257"/>
  <c r="AA24" i="258"/>
  <c r="F898" i="257"/>
  <c r="S10" i="254"/>
  <c r="AA11" i="258"/>
  <c r="AA8" i="258"/>
  <c r="S7" i="254"/>
  <c r="F895" i="257"/>
  <c r="S29" i="254"/>
  <c r="J893" i="257"/>
  <c r="AA30" i="258"/>
  <c r="P904" i="257"/>
  <c r="S76" i="254"/>
  <c r="AA77" i="258"/>
  <c r="S59" i="254"/>
  <c r="N899" i="257"/>
  <c r="AA60" i="258"/>
  <c r="J894" i="257"/>
  <c r="AA31" i="258"/>
  <c r="S30" i="254"/>
  <c r="F903" i="257"/>
  <c r="AA16" i="258"/>
  <c r="S15" i="254"/>
  <c r="S75" i="254"/>
  <c r="P903" i="257"/>
  <c r="AA76" i="258"/>
  <c r="S39" i="254"/>
  <c r="J903" i="257"/>
  <c r="AA40" i="258"/>
  <c r="H902" i="257"/>
  <c r="AA27" i="258"/>
  <c r="S26" i="254"/>
  <c r="H896" i="257"/>
  <c r="S20" i="254"/>
  <c r="AA21" i="258"/>
  <c r="J902" i="257"/>
  <c r="AA39" i="258"/>
  <c r="S38" i="254"/>
  <c r="S25" i="254"/>
  <c r="H901" i="257"/>
  <c r="AA26" i="258"/>
  <c r="F894" i="257"/>
  <c r="S6" i="254"/>
  <c r="AA7" i="258"/>
  <c r="F902" i="257"/>
  <c r="S14" i="254"/>
  <c r="AA15" i="258"/>
  <c r="F896" i="257"/>
  <c r="S8" i="254"/>
  <c r="AA9" i="258"/>
  <c r="N904" i="257"/>
  <c r="S64" i="254"/>
  <c r="AA65" i="258"/>
  <c r="C21" i="215" l="1"/>
  <c r="G21" i="215" s="1"/>
  <c r="K11" i="215"/>
  <c r="I11" i="215"/>
  <c r="K10" i="215"/>
  <c r="K9" i="215"/>
  <c r="I9" i="215"/>
  <c r="I10" i="215"/>
  <c r="G10" i="215"/>
  <c r="G9" i="215"/>
  <c r="E10" i="215"/>
  <c r="E11" i="182"/>
  <c r="E10" i="182"/>
  <c r="E8" i="182"/>
  <c r="E9" i="182"/>
  <c r="N11" i="178"/>
  <c r="N9" i="178"/>
  <c r="N10" i="178"/>
  <c r="E11" i="178"/>
  <c r="E9" i="178"/>
  <c r="H11" i="178"/>
  <c r="H9" i="178"/>
  <c r="H10" i="178"/>
  <c r="E22" i="178"/>
  <c r="E20" i="178"/>
  <c r="E21" i="178"/>
  <c r="H21" i="178"/>
  <c r="K21" i="178"/>
  <c r="K20" i="178"/>
  <c r="K10" i="178"/>
  <c r="E10" i="178"/>
  <c r="E21" i="215" l="1"/>
  <c r="T10" i="211"/>
  <c r="D10" i="211"/>
  <c r="R10" i="211"/>
  <c r="L10" i="211"/>
  <c r="V10" i="211"/>
  <c r="X10" i="211"/>
  <c r="N10" i="211"/>
  <c r="J10" i="211"/>
  <c r="F10" i="211"/>
  <c r="P10" i="211"/>
  <c r="H19" i="210" l="1"/>
  <c r="H4" i="210"/>
  <c r="J17" i="210"/>
  <c r="X6" i="181"/>
  <c r="X7" i="181"/>
  <c r="X8" i="181"/>
  <c r="X9" i="181"/>
  <c r="X10" i="181"/>
  <c r="X11" i="181"/>
  <c r="X12" i="181"/>
  <c r="X13" i="181"/>
  <c r="X14" i="181"/>
  <c r="X15" i="181"/>
  <c r="X16" i="181"/>
  <c r="X17" i="181"/>
  <c r="X18" i="181"/>
  <c r="X19" i="181"/>
  <c r="X20" i="181"/>
  <c r="X21" i="181"/>
  <c r="X22" i="181"/>
  <c r="X23" i="181"/>
  <c r="X24" i="181"/>
  <c r="X25" i="181"/>
  <c r="X26" i="181"/>
  <c r="X27" i="181"/>
  <c r="X28" i="181"/>
  <c r="X29" i="181"/>
  <c r="X30" i="181"/>
  <c r="X31" i="181"/>
  <c r="X32" i="181"/>
  <c r="X33" i="181"/>
  <c r="X34" i="181"/>
  <c r="X35" i="181"/>
  <c r="X36" i="181"/>
  <c r="X37" i="181"/>
  <c r="X38" i="181"/>
  <c r="X39" i="181"/>
  <c r="X40" i="181"/>
  <c r="X41" i="181"/>
  <c r="X42" i="181"/>
  <c r="X43" i="181"/>
  <c r="X44" i="181"/>
  <c r="X45" i="181"/>
  <c r="X46" i="181"/>
  <c r="X47" i="181"/>
  <c r="X48" i="181"/>
  <c r="X49" i="181"/>
  <c r="X50" i="181"/>
  <c r="X51" i="181"/>
  <c r="X52" i="181"/>
  <c r="X53" i="181"/>
  <c r="X54" i="181"/>
  <c r="X55" i="181"/>
  <c r="X56" i="181"/>
  <c r="X57" i="181"/>
  <c r="X58" i="181"/>
  <c r="X59" i="181"/>
  <c r="X60" i="181"/>
  <c r="X61" i="181"/>
  <c r="X62" i="181"/>
  <c r="X63" i="181"/>
  <c r="X64" i="181"/>
  <c r="X65" i="181"/>
  <c r="X66" i="181"/>
  <c r="X67" i="181"/>
  <c r="X68" i="181"/>
  <c r="X69" i="181"/>
  <c r="X70" i="181"/>
  <c r="X71" i="181"/>
  <c r="X72" i="181"/>
  <c r="X73" i="181"/>
  <c r="X74" i="181"/>
  <c r="X75" i="181"/>
  <c r="X76" i="181"/>
  <c r="X77" i="181"/>
  <c r="X78" i="181"/>
  <c r="X5" i="181"/>
  <c r="U61" i="181"/>
  <c r="U65" i="181"/>
  <c r="U6" i="181"/>
  <c r="U7" i="181"/>
  <c r="U8" i="181"/>
  <c r="U9" i="181"/>
  <c r="U10" i="181"/>
  <c r="U11" i="181"/>
  <c r="U12" i="181"/>
  <c r="U13" i="181"/>
  <c r="U14" i="181"/>
  <c r="U15" i="181"/>
  <c r="U16" i="181"/>
  <c r="U17" i="181"/>
  <c r="U18" i="181"/>
  <c r="U19" i="181"/>
  <c r="U20" i="181"/>
  <c r="U21" i="181"/>
  <c r="U22" i="181"/>
  <c r="U23" i="181"/>
  <c r="U24" i="181"/>
  <c r="U25" i="181"/>
  <c r="U26" i="181"/>
  <c r="U27" i="181"/>
  <c r="U28" i="181"/>
  <c r="U29" i="181"/>
  <c r="U30" i="181"/>
  <c r="U31" i="181"/>
  <c r="U32" i="181"/>
  <c r="U33" i="181"/>
  <c r="U34" i="181"/>
  <c r="U35" i="181"/>
  <c r="U36" i="181"/>
  <c r="U37" i="181"/>
  <c r="U38" i="181"/>
  <c r="U39" i="181"/>
  <c r="U40" i="181"/>
  <c r="U41" i="181"/>
  <c r="U42" i="181"/>
  <c r="U43" i="181"/>
  <c r="U44" i="181"/>
  <c r="U45" i="181"/>
  <c r="U46" i="181"/>
  <c r="U47" i="181"/>
  <c r="U48" i="181"/>
  <c r="U49" i="181"/>
  <c r="U50" i="181"/>
  <c r="U51" i="181"/>
  <c r="U52" i="181"/>
  <c r="U53" i="181"/>
  <c r="U54" i="181"/>
  <c r="U55" i="181"/>
  <c r="U56" i="181"/>
  <c r="U57" i="181"/>
  <c r="U58" i="181"/>
  <c r="U59" i="181"/>
  <c r="U60" i="181"/>
  <c r="U62" i="181"/>
  <c r="U63" i="181"/>
  <c r="U64" i="181"/>
  <c r="U66" i="181"/>
  <c r="U67" i="181"/>
  <c r="U68" i="181"/>
  <c r="U69" i="181"/>
  <c r="U70" i="181"/>
  <c r="U71" i="181"/>
  <c r="U72" i="181"/>
  <c r="U73" i="181"/>
  <c r="U74" i="181"/>
  <c r="U75" i="181"/>
  <c r="U76" i="181"/>
  <c r="U77" i="181"/>
  <c r="U78" i="181"/>
  <c r="U5" i="181"/>
  <c r="R53" i="181"/>
  <c r="R62" i="181"/>
  <c r="R6" i="181"/>
  <c r="R7" i="181"/>
  <c r="R8" i="181"/>
  <c r="R9" i="181"/>
  <c r="R10" i="181"/>
  <c r="R11" i="181"/>
  <c r="R12" i="181"/>
  <c r="R13" i="181"/>
  <c r="R14" i="181"/>
  <c r="R15" i="181"/>
  <c r="R16" i="181"/>
  <c r="R17" i="181"/>
  <c r="R18" i="181"/>
  <c r="R19" i="181"/>
  <c r="R20" i="181"/>
  <c r="R21" i="181"/>
  <c r="R22" i="181"/>
  <c r="R23" i="181"/>
  <c r="R24" i="181"/>
  <c r="R25" i="181"/>
  <c r="R26" i="181"/>
  <c r="R27" i="181"/>
  <c r="R28" i="181"/>
  <c r="R29" i="181"/>
  <c r="R30" i="181"/>
  <c r="R31" i="181"/>
  <c r="R32" i="181"/>
  <c r="R33" i="181"/>
  <c r="R34" i="181"/>
  <c r="R35" i="181"/>
  <c r="R36" i="181"/>
  <c r="R37" i="181"/>
  <c r="R38" i="181"/>
  <c r="R39" i="181"/>
  <c r="R40" i="181"/>
  <c r="R41" i="181"/>
  <c r="R42" i="181"/>
  <c r="R43" i="181"/>
  <c r="R44" i="181"/>
  <c r="R45" i="181"/>
  <c r="R46" i="181"/>
  <c r="R47" i="181"/>
  <c r="R48" i="181"/>
  <c r="R49" i="181"/>
  <c r="R50" i="181"/>
  <c r="R51" i="181"/>
  <c r="R52" i="181"/>
  <c r="R54" i="181"/>
  <c r="R55" i="181"/>
  <c r="R56" i="181"/>
  <c r="R57" i="181"/>
  <c r="R58" i="181"/>
  <c r="R59" i="181"/>
  <c r="R60" i="181"/>
  <c r="R61" i="181"/>
  <c r="R63" i="181"/>
  <c r="R64" i="181"/>
  <c r="R65" i="181"/>
  <c r="R66" i="181"/>
  <c r="R67" i="181"/>
  <c r="R68" i="181"/>
  <c r="R69" i="181"/>
  <c r="R70" i="181"/>
  <c r="R71" i="181"/>
  <c r="R72" i="181"/>
  <c r="R73" i="181"/>
  <c r="R74" i="181"/>
  <c r="R75" i="181"/>
  <c r="R76" i="181"/>
  <c r="R77" i="181"/>
  <c r="R78" i="181"/>
  <c r="R5" i="181"/>
  <c r="O29" i="181"/>
  <c r="O5" i="181"/>
  <c r="O6" i="181"/>
  <c r="O7" i="181"/>
  <c r="O8" i="181"/>
  <c r="O9" i="181"/>
  <c r="O10" i="181"/>
  <c r="O11" i="181"/>
  <c r="O12" i="181"/>
  <c r="O13" i="181"/>
  <c r="O14" i="181"/>
  <c r="O15" i="181"/>
  <c r="O16" i="181"/>
  <c r="O17" i="181"/>
  <c r="O18" i="181"/>
  <c r="O19" i="181"/>
  <c r="O20" i="181"/>
  <c r="O21" i="181"/>
  <c r="O22" i="181"/>
  <c r="O23" i="181"/>
  <c r="O24" i="181"/>
  <c r="O25" i="181"/>
  <c r="O26" i="181"/>
  <c r="O27" i="181"/>
  <c r="O28" i="181"/>
  <c r="O30" i="181"/>
  <c r="O31" i="181"/>
  <c r="O32" i="181"/>
  <c r="O33" i="181"/>
  <c r="O34" i="181"/>
  <c r="O35" i="181"/>
  <c r="O36" i="181"/>
  <c r="O37" i="181"/>
  <c r="O38" i="181"/>
  <c r="O39" i="181"/>
  <c r="O40" i="181"/>
  <c r="O41" i="181"/>
  <c r="O42" i="181"/>
  <c r="O43" i="181"/>
  <c r="O44" i="181"/>
  <c r="O45" i="181"/>
  <c r="O46" i="181"/>
  <c r="O47" i="181"/>
  <c r="O48" i="181"/>
  <c r="O49" i="181"/>
  <c r="O50" i="181"/>
  <c r="O51" i="181"/>
  <c r="O52" i="181"/>
  <c r="O53" i="181"/>
  <c r="O54" i="181"/>
  <c r="O55" i="181"/>
  <c r="O56" i="181"/>
  <c r="O57" i="181"/>
  <c r="O58" i="181"/>
  <c r="O59" i="181"/>
  <c r="O60" i="181"/>
  <c r="O61" i="181"/>
  <c r="O62" i="181"/>
  <c r="O63" i="181"/>
  <c r="O64" i="181"/>
  <c r="O65" i="181"/>
  <c r="O66" i="181"/>
  <c r="O67" i="181"/>
  <c r="O68" i="181"/>
  <c r="O69" i="181"/>
  <c r="O70" i="181"/>
  <c r="O71" i="181"/>
  <c r="O72" i="181"/>
  <c r="O73" i="181"/>
  <c r="O74" i="181"/>
  <c r="O75" i="181"/>
  <c r="O76" i="181"/>
  <c r="O77" i="181"/>
  <c r="O78" i="181"/>
  <c r="L23" i="181"/>
  <c r="L66" i="181"/>
  <c r="L6" i="181"/>
  <c r="L7" i="181"/>
  <c r="L8" i="181"/>
  <c r="L9" i="181"/>
  <c r="L10" i="181"/>
  <c r="L11" i="181"/>
  <c r="L12" i="181"/>
  <c r="L13" i="181"/>
  <c r="L14" i="181"/>
  <c r="L15" i="181"/>
  <c r="L16" i="181"/>
  <c r="L17" i="181"/>
  <c r="L18" i="181"/>
  <c r="L19" i="181"/>
  <c r="L20" i="181"/>
  <c r="L21" i="181"/>
  <c r="L22" i="181"/>
  <c r="L24" i="181"/>
  <c r="L25" i="181"/>
  <c r="L26" i="181"/>
  <c r="L27" i="181"/>
  <c r="L28" i="181"/>
  <c r="L29" i="181"/>
  <c r="L30" i="181"/>
  <c r="L31" i="181"/>
  <c r="L32" i="181"/>
  <c r="L33" i="181"/>
  <c r="L34" i="181"/>
  <c r="L35" i="181"/>
  <c r="L36" i="181"/>
  <c r="L37" i="181"/>
  <c r="L38" i="181"/>
  <c r="L39" i="181"/>
  <c r="L40" i="181"/>
  <c r="L41" i="181"/>
  <c r="L42" i="181"/>
  <c r="L43" i="181"/>
  <c r="L44" i="181"/>
  <c r="L45" i="181"/>
  <c r="L46" i="181"/>
  <c r="L47" i="181"/>
  <c r="L48" i="181"/>
  <c r="L49" i="181"/>
  <c r="L50" i="181"/>
  <c r="L51" i="181"/>
  <c r="L52" i="181"/>
  <c r="L53" i="181"/>
  <c r="L54" i="181"/>
  <c r="L55" i="181"/>
  <c r="L56" i="181"/>
  <c r="L57" i="181"/>
  <c r="L58" i="181"/>
  <c r="L59" i="181"/>
  <c r="L60" i="181"/>
  <c r="L61" i="181"/>
  <c r="L62" i="181"/>
  <c r="L63" i="181"/>
  <c r="L64" i="181"/>
  <c r="L65" i="181"/>
  <c r="L67" i="181"/>
  <c r="L68" i="181"/>
  <c r="L69" i="181"/>
  <c r="L70" i="181"/>
  <c r="L71" i="181"/>
  <c r="L72" i="181"/>
  <c r="L73" i="181"/>
  <c r="L74" i="181"/>
  <c r="L75" i="181"/>
  <c r="L76" i="181"/>
  <c r="L77" i="181"/>
  <c r="L78" i="181"/>
  <c r="L5" i="181"/>
  <c r="I6" i="181"/>
  <c r="I7" i="181"/>
  <c r="I8" i="181"/>
  <c r="I9" i="181"/>
  <c r="I10" i="181"/>
  <c r="I11" i="181"/>
  <c r="I12" i="181"/>
  <c r="I13" i="181"/>
  <c r="I14" i="181"/>
  <c r="I15" i="181"/>
  <c r="I16" i="181"/>
  <c r="I17" i="181"/>
  <c r="I18" i="181"/>
  <c r="I19" i="181"/>
  <c r="I20" i="181"/>
  <c r="I21" i="181"/>
  <c r="I22" i="181"/>
  <c r="I23" i="181"/>
  <c r="I24" i="181"/>
  <c r="I25" i="181"/>
  <c r="I26" i="181"/>
  <c r="I27" i="181"/>
  <c r="I28" i="181"/>
  <c r="I29" i="181"/>
  <c r="I30" i="181"/>
  <c r="I31" i="181"/>
  <c r="I32" i="181"/>
  <c r="I33" i="181"/>
  <c r="I34" i="181"/>
  <c r="I35" i="181"/>
  <c r="I36" i="181"/>
  <c r="I37" i="181"/>
  <c r="I38" i="181"/>
  <c r="I39" i="181"/>
  <c r="I40" i="181"/>
  <c r="I41" i="181"/>
  <c r="I42" i="181"/>
  <c r="I43" i="181"/>
  <c r="I44" i="181"/>
  <c r="I45" i="181"/>
  <c r="I46" i="181"/>
  <c r="I47" i="181"/>
  <c r="I48" i="181"/>
  <c r="I49" i="181"/>
  <c r="I50" i="181"/>
  <c r="I51" i="181"/>
  <c r="I52" i="181"/>
  <c r="I53" i="181"/>
  <c r="I54" i="181"/>
  <c r="I55" i="181"/>
  <c r="I56" i="181"/>
  <c r="I57" i="181"/>
  <c r="I58" i="181"/>
  <c r="I59" i="181"/>
  <c r="I60" i="181"/>
  <c r="I61" i="181"/>
  <c r="I62" i="181"/>
  <c r="I63" i="181"/>
  <c r="I64" i="181"/>
  <c r="I65" i="181"/>
  <c r="I66" i="181"/>
  <c r="I67" i="181"/>
  <c r="I68" i="181"/>
  <c r="I69" i="181"/>
  <c r="I70" i="181"/>
  <c r="I71" i="181"/>
  <c r="I72" i="181"/>
  <c r="I73" i="181"/>
  <c r="I74" i="181"/>
  <c r="I75" i="181"/>
  <c r="I76" i="181"/>
  <c r="I77" i="181"/>
  <c r="I78" i="181"/>
  <c r="I5" i="181"/>
  <c r="F21" i="181"/>
  <c r="F5" i="181"/>
  <c r="F67" i="181"/>
  <c r="F71" i="181"/>
  <c r="F6" i="181"/>
  <c r="F7" i="181"/>
  <c r="F8" i="181"/>
  <c r="F9" i="181"/>
  <c r="F10" i="181"/>
  <c r="F11" i="181"/>
  <c r="F12" i="181"/>
  <c r="F13" i="181"/>
  <c r="F14" i="181"/>
  <c r="F15" i="181"/>
  <c r="F16" i="181"/>
  <c r="F17" i="181"/>
  <c r="F18" i="181"/>
  <c r="F19" i="181"/>
  <c r="F20" i="181"/>
  <c r="F22" i="181"/>
  <c r="F23" i="181"/>
  <c r="F24" i="181"/>
  <c r="F25" i="181"/>
  <c r="F26" i="181"/>
  <c r="F27" i="181"/>
  <c r="F28" i="181"/>
  <c r="F29" i="181"/>
  <c r="F30" i="181"/>
  <c r="F31" i="181"/>
  <c r="F32" i="181"/>
  <c r="F33" i="181"/>
  <c r="F34" i="181"/>
  <c r="F35" i="181"/>
  <c r="F36" i="181"/>
  <c r="F37" i="181"/>
  <c r="F38" i="181"/>
  <c r="F39" i="181"/>
  <c r="F40" i="181"/>
  <c r="F41" i="181"/>
  <c r="F42" i="181"/>
  <c r="F43" i="181"/>
  <c r="F44" i="181"/>
  <c r="F45" i="181"/>
  <c r="F46" i="181"/>
  <c r="F47" i="181"/>
  <c r="F48" i="181"/>
  <c r="F49" i="181"/>
  <c r="F50" i="181"/>
  <c r="F51" i="181"/>
  <c r="F52" i="181"/>
  <c r="F53" i="181"/>
  <c r="F54" i="181"/>
  <c r="F55" i="181"/>
  <c r="F56" i="181"/>
  <c r="F57" i="181"/>
  <c r="F58" i="181"/>
  <c r="F59" i="181"/>
  <c r="F60" i="181"/>
  <c r="F61" i="181"/>
  <c r="F62" i="181"/>
  <c r="F63" i="181"/>
  <c r="F64" i="181"/>
  <c r="F65" i="181"/>
  <c r="F66" i="181"/>
  <c r="F68" i="181"/>
  <c r="F69" i="181"/>
  <c r="F70" i="181"/>
  <c r="F72" i="181"/>
  <c r="F73" i="181"/>
  <c r="F74" i="181"/>
  <c r="F75" i="181"/>
  <c r="F76" i="181"/>
  <c r="F77" i="181"/>
  <c r="F78" i="181"/>
  <c r="J1244" i="210" l="1"/>
  <c r="J1243" i="210"/>
  <c r="J1242" i="210"/>
  <c r="J1241" i="210"/>
  <c r="J1240" i="210"/>
  <c r="J1239" i="210"/>
  <c r="J1238" i="210"/>
  <c r="J1237" i="210"/>
  <c r="J1236" i="210"/>
  <c r="J1235" i="210"/>
  <c r="J1234" i="210"/>
  <c r="J1233" i="210"/>
  <c r="J1232" i="210"/>
  <c r="J1231" i="210"/>
  <c r="J1230" i="210"/>
  <c r="J1229" i="210"/>
  <c r="J1228" i="210"/>
  <c r="C30" i="216" l="1"/>
  <c r="C29" i="216"/>
  <c r="C28" i="216"/>
  <c r="C27" i="216"/>
  <c r="C26" i="216"/>
  <c r="C25" i="216"/>
  <c r="C24" i="216"/>
  <c r="C23" i="216"/>
  <c r="C22" i="216"/>
  <c r="C21" i="216"/>
  <c r="C20" i="216"/>
  <c r="C22" i="215"/>
  <c r="C20" i="215"/>
  <c r="C19" i="215"/>
  <c r="C18" i="215"/>
  <c r="C17" i="215"/>
  <c r="C16" i="215"/>
  <c r="G22" i="215" l="1"/>
  <c r="E22" i="215"/>
  <c r="AW1280" i="222"/>
  <c r="AW1279" i="222"/>
  <c r="AW1278" i="222"/>
  <c r="AW1277" i="222"/>
  <c r="AW1276" i="222"/>
  <c r="AW1275" i="222"/>
  <c r="AW1274" i="222"/>
  <c r="AW1273" i="222"/>
  <c r="AW1272" i="222"/>
  <c r="AW1271" i="222"/>
  <c r="AW1270" i="222"/>
  <c r="AW1269" i="222"/>
  <c r="AW1268" i="222"/>
  <c r="AW1267" i="222"/>
  <c r="AW1266" i="222"/>
  <c r="AW1265" i="222"/>
  <c r="AW1264" i="222"/>
  <c r="AS1280" i="222"/>
  <c r="AR1280" i="222"/>
  <c r="AO1280" i="222"/>
  <c r="AS1279" i="222"/>
  <c r="AR1279" i="222"/>
  <c r="AO1279" i="222"/>
  <c r="AS1278" i="222"/>
  <c r="AR1278" i="222"/>
  <c r="AO1278" i="222"/>
  <c r="AS1277" i="222"/>
  <c r="AR1277" i="222"/>
  <c r="AO1277" i="222"/>
  <c r="AS1276" i="222"/>
  <c r="AR1276" i="222"/>
  <c r="AO1276" i="222"/>
  <c r="AS1275" i="222"/>
  <c r="AR1275" i="222"/>
  <c r="AO1275" i="222"/>
  <c r="AS1274" i="222"/>
  <c r="AR1274" i="222"/>
  <c r="AO1274" i="222"/>
  <c r="AS1273" i="222"/>
  <c r="AR1273" i="222"/>
  <c r="AO1273" i="222"/>
  <c r="AS1272" i="222"/>
  <c r="AR1272" i="222"/>
  <c r="AO1272" i="222"/>
  <c r="AS1271" i="222"/>
  <c r="AR1271" i="222"/>
  <c r="AO1271" i="222"/>
  <c r="AS1270" i="222"/>
  <c r="AR1270" i="222"/>
  <c r="AO1270" i="222"/>
  <c r="AS1269" i="222"/>
  <c r="AR1269" i="222"/>
  <c r="AO1269" i="222"/>
  <c r="AS1268" i="222"/>
  <c r="AR1268" i="222"/>
  <c r="AO1268" i="222"/>
  <c r="AS1267" i="222"/>
  <c r="AR1267" i="222"/>
  <c r="AO1267" i="222"/>
  <c r="AS1266" i="222"/>
  <c r="AR1266" i="222"/>
  <c r="AO1266" i="222"/>
  <c r="AS1265" i="222"/>
  <c r="AR1265" i="222"/>
  <c r="AO1265" i="222"/>
  <c r="AS1264" i="222"/>
  <c r="AO1264" i="222"/>
  <c r="AK1280" i="222"/>
  <c r="AJ1280" i="222"/>
  <c r="AG1280" i="222"/>
  <c r="AK1279" i="222"/>
  <c r="AJ1279" i="222"/>
  <c r="AG1279" i="222"/>
  <c r="AK1278" i="222"/>
  <c r="AJ1278" i="222"/>
  <c r="AG1278" i="222"/>
  <c r="AK1277" i="222"/>
  <c r="AJ1277" i="222"/>
  <c r="AG1277" i="222"/>
  <c r="AK1276" i="222"/>
  <c r="AJ1276" i="222"/>
  <c r="AG1276" i="222"/>
  <c r="AK1275" i="222"/>
  <c r="AJ1275" i="222"/>
  <c r="AG1275" i="222"/>
  <c r="AK1274" i="222"/>
  <c r="AJ1274" i="222"/>
  <c r="AG1274" i="222"/>
  <c r="AK1273" i="222"/>
  <c r="AJ1273" i="222"/>
  <c r="AG1273" i="222"/>
  <c r="AK1272" i="222"/>
  <c r="AJ1272" i="222"/>
  <c r="AG1272" i="222"/>
  <c r="AK1271" i="222"/>
  <c r="AJ1271" i="222"/>
  <c r="AG1271" i="222"/>
  <c r="AK1270" i="222"/>
  <c r="AJ1270" i="222"/>
  <c r="AG1270" i="222"/>
  <c r="AK1269" i="222"/>
  <c r="AJ1269" i="222"/>
  <c r="AG1269" i="222"/>
  <c r="AK1268" i="222"/>
  <c r="AJ1268" i="222"/>
  <c r="AG1268" i="222"/>
  <c r="AK1267" i="222"/>
  <c r="AJ1267" i="222"/>
  <c r="AG1267" i="222"/>
  <c r="AK1266" i="222"/>
  <c r="AJ1266" i="222"/>
  <c r="AG1266" i="222"/>
  <c r="AK1265" i="222"/>
  <c r="AJ1265" i="222"/>
  <c r="AG1265" i="222"/>
  <c r="AK1264" i="222"/>
  <c r="AG1264" i="222"/>
  <c r="AC1280" i="222"/>
  <c r="AB1280" i="222"/>
  <c r="Y1280" i="222"/>
  <c r="AC1279" i="222"/>
  <c r="AB1279" i="222"/>
  <c r="Y1279" i="222"/>
  <c r="AC1278" i="222"/>
  <c r="AB1278" i="222"/>
  <c r="Y1278" i="222"/>
  <c r="AC1277" i="222"/>
  <c r="AB1277" i="222"/>
  <c r="Y1277" i="222"/>
  <c r="AC1276" i="222"/>
  <c r="AB1276" i="222"/>
  <c r="Y1276" i="222"/>
  <c r="AC1275" i="222"/>
  <c r="AB1275" i="222"/>
  <c r="Y1275" i="222"/>
  <c r="AC1274" i="222"/>
  <c r="AB1274" i="222"/>
  <c r="Y1274" i="222"/>
  <c r="AC1273" i="222"/>
  <c r="AB1273" i="222"/>
  <c r="Y1273" i="222"/>
  <c r="AC1272" i="222"/>
  <c r="AB1272" i="222"/>
  <c r="Y1272" i="222"/>
  <c r="AC1271" i="222"/>
  <c r="AB1271" i="222"/>
  <c r="Y1271" i="222"/>
  <c r="AC1270" i="222"/>
  <c r="AB1270" i="222"/>
  <c r="Y1270" i="222"/>
  <c r="AC1269" i="222"/>
  <c r="AB1269" i="222"/>
  <c r="Y1269" i="222"/>
  <c r="AC1268" i="222"/>
  <c r="AB1268" i="222"/>
  <c r="Y1268" i="222"/>
  <c r="AC1267" i="222"/>
  <c r="AB1267" i="222"/>
  <c r="Y1267" i="222"/>
  <c r="AC1266" i="222"/>
  <c r="AB1266" i="222"/>
  <c r="Y1266" i="222"/>
  <c r="AC1265" i="222"/>
  <c r="AB1265" i="222"/>
  <c r="Y1265" i="222"/>
  <c r="AC1264" i="222"/>
  <c r="Y1264" i="222"/>
  <c r="M1280" i="222"/>
  <c r="L1280" i="222"/>
  <c r="I1280" i="222"/>
  <c r="M1279" i="222"/>
  <c r="L1279" i="222"/>
  <c r="I1279" i="222"/>
  <c r="M1278" i="222"/>
  <c r="L1278" i="222"/>
  <c r="I1278" i="222"/>
  <c r="M1277" i="222"/>
  <c r="L1277" i="222"/>
  <c r="I1277" i="222"/>
  <c r="M1276" i="222"/>
  <c r="L1276" i="222"/>
  <c r="I1276" i="222"/>
  <c r="M1275" i="222"/>
  <c r="L1275" i="222"/>
  <c r="I1275" i="222"/>
  <c r="M1274" i="222"/>
  <c r="L1274" i="222"/>
  <c r="I1274" i="222"/>
  <c r="M1273" i="222"/>
  <c r="L1273" i="222"/>
  <c r="I1273" i="222"/>
  <c r="M1272" i="222"/>
  <c r="L1272" i="222"/>
  <c r="I1272" i="222"/>
  <c r="M1271" i="222"/>
  <c r="L1271" i="222"/>
  <c r="I1271" i="222"/>
  <c r="M1270" i="222"/>
  <c r="L1270" i="222"/>
  <c r="I1270" i="222"/>
  <c r="M1269" i="222"/>
  <c r="L1269" i="222"/>
  <c r="I1269" i="222"/>
  <c r="M1268" i="222"/>
  <c r="L1268" i="222"/>
  <c r="I1268" i="222"/>
  <c r="M1267" i="222"/>
  <c r="L1267" i="222"/>
  <c r="I1267" i="222"/>
  <c r="M1266" i="222"/>
  <c r="L1266" i="222"/>
  <c r="I1266" i="222"/>
  <c r="M1265" i="222"/>
  <c r="L1265" i="222"/>
  <c r="I1265" i="222"/>
  <c r="M1264" i="222"/>
  <c r="I1264" i="222"/>
  <c r="E1264" i="222"/>
  <c r="J14" i="212" l="1"/>
  <c r="J12" i="212"/>
  <c r="J10" i="212"/>
  <c r="J8" i="212"/>
  <c r="J6" i="211"/>
  <c r="W5" i="214"/>
  <c r="J15" i="212"/>
  <c r="J13" i="212"/>
  <c r="J11" i="212"/>
  <c r="J9" i="212"/>
  <c r="J7" i="212"/>
  <c r="J6" i="212"/>
  <c r="J5" i="212"/>
  <c r="J79" i="214"/>
  <c r="J9" i="211"/>
  <c r="J8" i="211"/>
  <c r="J7" i="211"/>
  <c r="J5" i="211"/>
  <c r="D11" i="211" l="1"/>
  <c r="L11" i="211"/>
  <c r="N11" i="211"/>
  <c r="J11" i="211"/>
  <c r="X9" i="211"/>
  <c r="D9" i="211"/>
  <c r="G5" i="214"/>
  <c r="Y5" i="214"/>
  <c r="K5" i="214"/>
  <c r="M5" i="214"/>
  <c r="O5" i="214"/>
  <c r="Q5" i="214"/>
  <c r="S5" i="214"/>
  <c r="U5" i="214"/>
  <c r="E5" i="214"/>
  <c r="I16" i="212"/>
  <c r="F5" i="180"/>
  <c r="V15" i="212" l="1"/>
  <c r="X14" i="212"/>
  <c r="R12" i="212"/>
  <c r="F10" i="212"/>
  <c r="V9" i="212"/>
  <c r="V7" i="212"/>
  <c r="Z6" i="212"/>
  <c r="R5" i="212"/>
  <c r="X5" i="211"/>
  <c r="Z14" i="212"/>
  <c r="Z13" i="212"/>
  <c r="Z12" i="212"/>
  <c r="Z11" i="212"/>
  <c r="Z8" i="212"/>
  <c r="X13" i="212"/>
  <c r="X11" i="212"/>
  <c r="X8" i="212"/>
  <c r="X6" i="212"/>
  <c r="X5" i="212"/>
  <c r="V14" i="212"/>
  <c r="V13" i="212"/>
  <c r="V11" i="212"/>
  <c r="V10" i="212"/>
  <c r="V8" i="212"/>
  <c r="V6" i="212"/>
  <c r="T14" i="212"/>
  <c r="T13" i="212"/>
  <c r="T11" i="212"/>
  <c r="T8" i="212"/>
  <c r="T6" i="212"/>
  <c r="R14" i="212"/>
  <c r="R13" i="212"/>
  <c r="R11" i="212"/>
  <c r="R8" i="212"/>
  <c r="R7" i="212"/>
  <c r="R6" i="212"/>
  <c r="P14" i="212"/>
  <c r="P13" i="212"/>
  <c r="P12" i="212"/>
  <c r="P11" i="212"/>
  <c r="P8" i="212"/>
  <c r="P6" i="212"/>
  <c r="N14" i="212"/>
  <c r="N13" i="212"/>
  <c r="N11" i="212"/>
  <c r="N8" i="212"/>
  <c r="N6" i="212"/>
  <c r="L14" i="212"/>
  <c r="L13" i="212"/>
  <c r="L11" i="212"/>
  <c r="L8" i="212"/>
  <c r="L6" i="212"/>
  <c r="F14" i="212"/>
  <c r="F13" i="212"/>
  <c r="F11" i="212"/>
  <c r="F8" i="212"/>
  <c r="F6" i="212"/>
  <c r="D14" i="212"/>
  <c r="D13" i="212"/>
  <c r="D12" i="212"/>
  <c r="D11" i="212"/>
  <c r="D8" i="212"/>
  <c r="D6" i="212"/>
  <c r="D5" i="212"/>
  <c r="Z11" i="211"/>
  <c r="X11" i="211"/>
  <c r="X8" i="211"/>
  <c r="X7" i="211"/>
  <c r="V11" i="211"/>
  <c r="V9" i="211"/>
  <c r="V8" i="211"/>
  <c r="V7" i="211"/>
  <c r="V5" i="211"/>
  <c r="T11" i="211"/>
  <c r="T9" i="211"/>
  <c r="T8" i="211"/>
  <c r="T7" i="211"/>
  <c r="R11" i="211"/>
  <c r="R9" i="211"/>
  <c r="R8" i="211"/>
  <c r="R7" i="211"/>
  <c r="P11" i="211"/>
  <c r="P9" i="211"/>
  <c r="P8" i="211"/>
  <c r="P7" i="211"/>
  <c r="N9" i="211"/>
  <c r="N8" i="211"/>
  <c r="N7" i="211"/>
  <c r="N6" i="211"/>
  <c r="N5" i="211"/>
  <c r="L9" i="211"/>
  <c r="L8" i="211"/>
  <c r="L7" i="211"/>
  <c r="F11" i="211"/>
  <c r="F9" i="211"/>
  <c r="F8" i="211"/>
  <c r="F7" i="211"/>
  <c r="D8" i="211"/>
  <c r="D7" i="211"/>
  <c r="D6" i="211"/>
  <c r="P7" i="212" l="1"/>
  <c r="P15" i="212"/>
  <c r="R15" i="212"/>
  <c r="X10" i="212"/>
  <c r="D15" i="212"/>
  <c r="F15" i="212"/>
  <c r="P10" i="212"/>
  <c r="T10" i="212"/>
  <c r="D7" i="212"/>
  <c r="N10" i="212"/>
  <c r="R10" i="212"/>
  <c r="F7" i="212"/>
  <c r="D10" i="212"/>
  <c r="L10" i="212"/>
  <c r="Z10" i="212"/>
  <c r="L12" i="212"/>
  <c r="T12" i="212"/>
  <c r="X7" i="212"/>
  <c r="X15" i="212"/>
  <c r="N12" i="212"/>
  <c r="V12" i="212"/>
  <c r="X9" i="212"/>
  <c r="Z7" i="212"/>
  <c r="Z15" i="212"/>
  <c r="P9" i="212"/>
  <c r="F9" i="212"/>
  <c r="L7" i="212"/>
  <c r="L15" i="212"/>
  <c r="R9" i="212"/>
  <c r="T7" i="212"/>
  <c r="T15" i="212"/>
  <c r="Z9" i="212"/>
  <c r="L9" i="212"/>
  <c r="N7" i="212"/>
  <c r="N15" i="212"/>
  <c r="T9" i="212"/>
  <c r="X12" i="212"/>
  <c r="D9" i="212"/>
  <c r="F12" i="212"/>
  <c r="N9" i="212"/>
  <c r="N5" i="212"/>
  <c r="T5" i="212"/>
  <c r="F5" i="212"/>
  <c r="Z5" i="212"/>
  <c r="P5" i="212"/>
  <c r="V5" i="212"/>
  <c r="L5" i="212"/>
  <c r="L6" i="211"/>
  <c r="R6" i="211"/>
  <c r="X6" i="211"/>
  <c r="F6" i="211"/>
  <c r="P6" i="211"/>
  <c r="V6" i="211"/>
  <c r="T6" i="211"/>
  <c r="T5" i="211"/>
  <c r="L5" i="211"/>
  <c r="F5" i="211"/>
  <c r="R5" i="211"/>
  <c r="D5" i="211"/>
  <c r="P5" i="211"/>
  <c r="O76" i="210" l="1"/>
  <c r="E13" i="184" l="1"/>
  <c r="D16" i="183" s="1"/>
  <c r="U1280" i="222" l="1"/>
  <c r="T1280" i="222"/>
  <c r="Q1280" i="222"/>
  <c r="U1279" i="222"/>
  <c r="T1279" i="222"/>
  <c r="Q1279" i="222"/>
  <c r="U1278" i="222"/>
  <c r="T1278" i="222"/>
  <c r="Q1278" i="222"/>
  <c r="U1277" i="222"/>
  <c r="T1277" i="222"/>
  <c r="Q1277" i="222"/>
  <c r="U1276" i="222"/>
  <c r="T1276" i="222"/>
  <c r="Q1276" i="222"/>
  <c r="U1275" i="222"/>
  <c r="T1275" i="222"/>
  <c r="Q1275" i="222"/>
  <c r="U1274" i="222"/>
  <c r="T1274" i="222"/>
  <c r="Q1274" i="222"/>
  <c r="U1273" i="222"/>
  <c r="T1273" i="222"/>
  <c r="Q1273" i="222"/>
  <c r="U1272" i="222"/>
  <c r="T1272" i="222"/>
  <c r="Q1272" i="222"/>
  <c r="U1271" i="222"/>
  <c r="T1271" i="222"/>
  <c r="Q1271" i="222"/>
  <c r="U1270" i="222"/>
  <c r="T1270" i="222"/>
  <c r="Q1270" i="222"/>
  <c r="U1269" i="222"/>
  <c r="T1269" i="222"/>
  <c r="Q1269" i="222"/>
  <c r="U1268" i="222"/>
  <c r="T1268" i="222"/>
  <c r="Q1268" i="222"/>
  <c r="U1267" i="222"/>
  <c r="T1267" i="222"/>
  <c r="Q1267" i="222"/>
  <c r="U1266" i="222"/>
  <c r="T1266" i="222"/>
  <c r="Q1266" i="222"/>
  <c r="U1265" i="222"/>
  <c r="T1265" i="222"/>
  <c r="Q1265" i="222"/>
  <c r="U1264" i="222"/>
  <c r="Q1264" i="222"/>
  <c r="AX1263" i="222"/>
  <c r="AU1263" i="222"/>
  <c r="AY1263" i="222" s="1"/>
  <c r="AP1263" i="222"/>
  <c r="AN1263" i="222"/>
  <c r="AH1263" i="222"/>
  <c r="AE1263" i="222"/>
  <c r="AI1263" i="222" s="1"/>
  <c r="Z1263" i="222"/>
  <c r="W1263" i="222"/>
  <c r="X1263" i="222" s="1"/>
  <c r="R1263" i="222"/>
  <c r="O1263" i="222"/>
  <c r="S1263" i="222" s="1"/>
  <c r="J1263" i="222"/>
  <c r="G1263" i="222"/>
  <c r="H1263" i="222" s="1"/>
  <c r="AY1262" i="222"/>
  <c r="AX1262" i="222"/>
  <c r="AV1262" i="222"/>
  <c r="AQ1262" i="222"/>
  <c r="AP1262" i="222"/>
  <c r="AN1262" i="222"/>
  <c r="AI1262" i="222"/>
  <c r="AH1262" i="222"/>
  <c r="AF1262" i="222"/>
  <c r="AA1262" i="222"/>
  <c r="Z1262" i="222"/>
  <c r="X1262" i="222"/>
  <c r="S1262" i="222"/>
  <c r="R1262" i="222"/>
  <c r="P1262" i="222"/>
  <c r="K1262" i="222"/>
  <c r="J1262" i="222"/>
  <c r="H1262" i="222"/>
  <c r="AY1261" i="222"/>
  <c r="AX1261" i="222"/>
  <c r="AV1261" i="222"/>
  <c r="AQ1261" i="222"/>
  <c r="AP1261" i="222"/>
  <c r="AN1261" i="222"/>
  <c r="AI1261" i="222"/>
  <c r="AH1261" i="222"/>
  <c r="AF1261" i="222"/>
  <c r="AA1261" i="222"/>
  <c r="Z1261" i="222"/>
  <c r="X1261" i="222"/>
  <c r="S1261" i="222"/>
  <c r="R1261" i="222"/>
  <c r="P1261" i="222"/>
  <c r="K1261" i="222"/>
  <c r="J1261" i="222"/>
  <c r="H1261" i="222"/>
  <c r="AY1260" i="222"/>
  <c r="AX1260" i="222"/>
  <c r="AV1260" i="222"/>
  <c r="AQ1260" i="222"/>
  <c r="AP1260" i="222"/>
  <c r="AN1260" i="222"/>
  <c r="AI1260" i="222"/>
  <c r="AH1260" i="222"/>
  <c r="AF1260" i="222"/>
  <c r="AA1260" i="222"/>
  <c r="Z1260" i="222"/>
  <c r="X1260" i="222"/>
  <c r="S1260" i="222"/>
  <c r="R1260" i="222"/>
  <c r="P1260" i="222"/>
  <c r="K1260" i="222"/>
  <c r="J1260" i="222"/>
  <c r="H1260" i="222"/>
  <c r="AY1259" i="222"/>
  <c r="AX1259" i="222"/>
  <c r="AV1259" i="222"/>
  <c r="AQ1259" i="222"/>
  <c r="AP1259" i="222"/>
  <c r="AN1259" i="222"/>
  <c r="AI1259" i="222"/>
  <c r="AH1259" i="222"/>
  <c r="AF1259" i="222"/>
  <c r="AA1259" i="222"/>
  <c r="Z1259" i="222"/>
  <c r="X1259" i="222"/>
  <c r="S1259" i="222"/>
  <c r="R1259" i="222"/>
  <c r="P1259" i="222"/>
  <c r="K1259" i="222"/>
  <c r="J1259" i="222"/>
  <c r="H1259" i="222"/>
  <c r="AY1258" i="222"/>
  <c r="AX1258" i="222"/>
  <c r="AV1258" i="222"/>
  <c r="AQ1258" i="222"/>
  <c r="AP1258" i="222"/>
  <c r="AN1258" i="222"/>
  <c r="AI1258" i="222"/>
  <c r="AH1258" i="222"/>
  <c r="AF1258" i="222"/>
  <c r="AA1258" i="222"/>
  <c r="Z1258" i="222"/>
  <c r="X1258" i="222"/>
  <c r="S1258" i="222"/>
  <c r="R1258" i="222"/>
  <c r="P1258" i="222"/>
  <c r="K1258" i="222"/>
  <c r="J1258" i="222"/>
  <c r="H1258" i="222"/>
  <c r="AY1257" i="222"/>
  <c r="AX1257" i="222"/>
  <c r="AV1257" i="222"/>
  <c r="AQ1257" i="222"/>
  <c r="AP1257" i="222"/>
  <c r="AN1257" i="222"/>
  <c r="AI1257" i="222"/>
  <c r="AH1257" i="222"/>
  <c r="AF1257" i="222"/>
  <c r="AA1257" i="222"/>
  <c r="Z1257" i="222"/>
  <c r="X1257" i="222"/>
  <c r="S1257" i="222"/>
  <c r="R1257" i="222"/>
  <c r="P1257" i="222"/>
  <c r="K1257" i="222"/>
  <c r="J1257" i="222"/>
  <c r="H1257" i="222"/>
  <c r="AY1256" i="222"/>
  <c r="AX1256" i="222"/>
  <c r="AV1256" i="222"/>
  <c r="AQ1256" i="222"/>
  <c r="AP1256" i="222"/>
  <c r="AN1256" i="222"/>
  <c r="AI1256" i="222"/>
  <c r="AH1256" i="222"/>
  <c r="AF1256" i="222"/>
  <c r="AA1256" i="222"/>
  <c r="Z1256" i="222"/>
  <c r="X1256" i="222"/>
  <c r="S1256" i="222"/>
  <c r="R1256" i="222"/>
  <c r="P1256" i="222"/>
  <c r="K1256" i="222"/>
  <c r="J1256" i="222"/>
  <c r="H1256" i="222"/>
  <c r="AY1255" i="222"/>
  <c r="AX1255" i="222"/>
  <c r="AV1255" i="222"/>
  <c r="AQ1255" i="222"/>
  <c r="AP1255" i="222"/>
  <c r="AN1255" i="222"/>
  <c r="AI1255" i="222"/>
  <c r="AH1255" i="222"/>
  <c r="AF1255" i="222"/>
  <c r="AA1255" i="222"/>
  <c r="Z1255" i="222"/>
  <c r="X1255" i="222"/>
  <c r="S1255" i="222"/>
  <c r="R1255" i="222"/>
  <c r="P1255" i="222"/>
  <c r="K1255" i="222"/>
  <c r="J1255" i="222"/>
  <c r="H1255" i="222"/>
  <c r="AY1254" i="222"/>
  <c r="AX1254" i="222"/>
  <c r="AV1254" i="222"/>
  <c r="AQ1254" i="222"/>
  <c r="AP1254" i="222"/>
  <c r="AN1254" i="222"/>
  <c r="AI1254" i="222"/>
  <c r="AH1254" i="222"/>
  <c r="AF1254" i="222"/>
  <c r="AA1254" i="222"/>
  <c r="Z1254" i="222"/>
  <c r="X1254" i="222"/>
  <c r="S1254" i="222"/>
  <c r="R1254" i="222"/>
  <c r="P1254" i="222"/>
  <c r="K1254" i="222"/>
  <c r="J1254" i="222"/>
  <c r="H1254" i="222"/>
  <c r="AY1253" i="222"/>
  <c r="AX1253" i="222"/>
  <c r="AV1253" i="222"/>
  <c r="AQ1253" i="222"/>
  <c r="AP1253" i="222"/>
  <c r="AN1253" i="222"/>
  <c r="AI1253" i="222"/>
  <c r="AH1253" i="222"/>
  <c r="AF1253" i="222"/>
  <c r="AA1253" i="222"/>
  <c r="Z1253" i="222"/>
  <c r="X1253" i="222"/>
  <c r="S1253" i="222"/>
  <c r="R1253" i="222"/>
  <c r="P1253" i="222"/>
  <c r="K1253" i="222"/>
  <c r="J1253" i="222"/>
  <c r="H1253" i="222"/>
  <c r="AY1252" i="222"/>
  <c r="AX1252" i="222"/>
  <c r="AV1252" i="222"/>
  <c r="AQ1252" i="222"/>
  <c r="AP1252" i="222"/>
  <c r="AN1252" i="222"/>
  <c r="AI1252" i="222"/>
  <c r="AH1252" i="222"/>
  <c r="AF1252" i="222"/>
  <c r="AA1252" i="222"/>
  <c r="Z1252" i="222"/>
  <c r="X1252" i="222"/>
  <c r="S1252" i="222"/>
  <c r="R1252" i="222"/>
  <c r="P1252" i="222"/>
  <c r="K1252" i="222"/>
  <c r="J1252" i="222"/>
  <c r="H1252" i="222"/>
  <c r="AY1251" i="222"/>
  <c r="AX1251" i="222"/>
  <c r="AV1251" i="222"/>
  <c r="AQ1251" i="222"/>
  <c r="AP1251" i="222"/>
  <c r="AN1251" i="222"/>
  <c r="AI1251" i="222"/>
  <c r="AH1251" i="222"/>
  <c r="AF1251" i="222"/>
  <c r="AA1251" i="222"/>
  <c r="Z1251" i="222"/>
  <c r="X1251" i="222"/>
  <c r="S1251" i="222"/>
  <c r="R1251" i="222"/>
  <c r="P1251" i="222"/>
  <c r="K1251" i="222"/>
  <c r="J1251" i="222"/>
  <c r="H1251" i="222"/>
  <c r="AY1250" i="222"/>
  <c r="AX1250" i="222"/>
  <c r="AV1250" i="222"/>
  <c r="AQ1250" i="222"/>
  <c r="AP1250" i="222"/>
  <c r="AN1250" i="222"/>
  <c r="AI1250" i="222"/>
  <c r="AH1250" i="222"/>
  <c r="AF1250" i="222"/>
  <c r="AA1250" i="222"/>
  <c r="Z1250" i="222"/>
  <c r="X1250" i="222"/>
  <c r="S1250" i="222"/>
  <c r="R1250" i="222"/>
  <c r="P1250" i="222"/>
  <c r="K1250" i="222"/>
  <c r="J1250" i="222"/>
  <c r="H1250" i="222"/>
  <c r="AY1249" i="222"/>
  <c r="AX1249" i="222"/>
  <c r="AV1249" i="222"/>
  <c r="AQ1249" i="222"/>
  <c r="AP1249" i="222"/>
  <c r="AN1249" i="222"/>
  <c r="AI1249" i="222"/>
  <c r="AH1249" i="222"/>
  <c r="AF1249" i="222"/>
  <c r="AA1249" i="222"/>
  <c r="Z1249" i="222"/>
  <c r="X1249" i="222"/>
  <c r="S1249" i="222"/>
  <c r="R1249" i="222"/>
  <c r="P1249" i="222"/>
  <c r="K1249" i="222"/>
  <c r="J1249" i="222"/>
  <c r="H1249" i="222"/>
  <c r="AY1248" i="222"/>
  <c r="AX1248" i="222"/>
  <c r="AV1248" i="222"/>
  <c r="AQ1248" i="222"/>
  <c r="AP1248" i="222"/>
  <c r="AN1248" i="222"/>
  <c r="AI1248" i="222"/>
  <c r="AH1248" i="222"/>
  <c r="AF1248" i="222"/>
  <c r="AA1248" i="222"/>
  <c r="Z1248" i="222"/>
  <c r="X1248" i="222"/>
  <c r="S1248" i="222"/>
  <c r="R1248" i="222"/>
  <c r="P1248" i="222"/>
  <c r="K1248" i="222"/>
  <c r="J1248" i="222"/>
  <c r="H1248" i="222"/>
  <c r="AY1247" i="222"/>
  <c r="AX1247" i="222"/>
  <c r="AV1247" i="222"/>
  <c r="AQ1247" i="222"/>
  <c r="AP1247" i="222"/>
  <c r="AN1247" i="222"/>
  <c r="AI1247" i="222"/>
  <c r="AH1247" i="222"/>
  <c r="AF1247" i="222"/>
  <c r="AA1247" i="222"/>
  <c r="Z1247" i="222"/>
  <c r="X1247" i="222"/>
  <c r="S1247" i="222"/>
  <c r="R1247" i="222"/>
  <c r="P1247" i="222"/>
  <c r="K1247" i="222"/>
  <c r="J1247" i="222"/>
  <c r="H1247" i="222"/>
  <c r="AX1246" i="222"/>
  <c r="AY1246" i="222"/>
  <c r="AP1246" i="222"/>
  <c r="AN1246" i="222"/>
  <c r="AH1246" i="222"/>
  <c r="AI1246" i="222"/>
  <c r="Z1246" i="222"/>
  <c r="X1246" i="222"/>
  <c r="R1246" i="222"/>
  <c r="S1246" i="222"/>
  <c r="J1246" i="222"/>
  <c r="H1246" i="222"/>
  <c r="AY1245" i="222"/>
  <c r="AX1245" i="222"/>
  <c r="AV1245" i="222"/>
  <c r="AQ1245" i="222"/>
  <c r="AP1245" i="222"/>
  <c r="AN1245" i="222"/>
  <c r="AI1245" i="222"/>
  <c r="AH1245" i="222"/>
  <c r="AF1245" i="222"/>
  <c r="AA1245" i="222"/>
  <c r="Z1245" i="222"/>
  <c r="X1245" i="222"/>
  <c r="S1245" i="222"/>
  <c r="R1245" i="222"/>
  <c r="P1245" i="222"/>
  <c r="K1245" i="222"/>
  <c r="J1245" i="222"/>
  <c r="H1245" i="222"/>
  <c r="AY1244" i="222"/>
  <c r="AX1244" i="222"/>
  <c r="AV1244" i="222"/>
  <c r="AQ1244" i="222"/>
  <c r="AP1244" i="222"/>
  <c r="AN1244" i="222"/>
  <c r="AI1244" i="222"/>
  <c r="AH1244" i="222"/>
  <c r="AF1244" i="222"/>
  <c r="AA1244" i="222"/>
  <c r="Z1244" i="222"/>
  <c r="X1244" i="222"/>
  <c r="S1244" i="222"/>
  <c r="R1244" i="222"/>
  <c r="P1244" i="222"/>
  <c r="K1244" i="222"/>
  <c r="J1244" i="222"/>
  <c r="H1244" i="222"/>
  <c r="AY1243" i="222"/>
  <c r="AX1243" i="222"/>
  <c r="AV1243" i="222"/>
  <c r="AQ1243" i="222"/>
  <c r="AP1243" i="222"/>
  <c r="AN1243" i="222"/>
  <c r="AI1243" i="222"/>
  <c r="AH1243" i="222"/>
  <c r="AF1243" i="222"/>
  <c r="AA1243" i="222"/>
  <c r="Z1243" i="222"/>
  <c r="X1243" i="222"/>
  <c r="S1243" i="222"/>
  <c r="R1243" i="222"/>
  <c r="P1243" i="222"/>
  <c r="K1243" i="222"/>
  <c r="J1243" i="222"/>
  <c r="H1243" i="222"/>
  <c r="AY1242" i="222"/>
  <c r="AX1242" i="222"/>
  <c r="AV1242" i="222"/>
  <c r="AQ1242" i="222"/>
  <c r="AP1242" i="222"/>
  <c r="AN1242" i="222"/>
  <c r="AI1242" i="222"/>
  <c r="AH1242" i="222"/>
  <c r="AF1242" i="222"/>
  <c r="AA1242" i="222"/>
  <c r="Z1242" i="222"/>
  <c r="X1242" i="222"/>
  <c r="S1242" i="222"/>
  <c r="R1242" i="222"/>
  <c r="P1242" i="222"/>
  <c r="K1242" i="222"/>
  <c r="J1242" i="222"/>
  <c r="H1242" i="222"/>
  <c r="AY1241" i="222"/>
  <c r="AX1241" i="222"/>
  <c r="AV1241" i="222"/>
  <c r="AQ1241" i="222"/>
  <c r="AP1241" i="222"/>
  <c r="AN1241" i="222"/>
  <c r="AI1241" i="222"/>
  <c r="AH1241" i="222"/>
  <c r="AF1241" i="222"/>
  <c r="AA1241" i="222"/>
  <c r="Z1241" i="222"/>
  <c r="X1241" i="222"/>
  <c r="S1241" i="222"/>
  <c r="R1241" i="222"/>
  <c r="P1241" i="222"/>
  <c r="K1241" i="222"/>
  <c r="J1241" i="222"/>
  <c r="H1241" i="222"/>
  <c r="AY1240" i="222"/>
  <c r="AX1240" i="222"/>
  <c r="AV1240" i="222"/>
  <c r="AQ1240" i="222"/>
  <c r="AP1240" i="222"/>
  <c r="AN1240" i="222"/>
  <c r="AI1240" i="222"/>
  <c r="AH1240" i="222"/>
  <c r="AF1240" i="222"/>
  <c r="AA1240" i="222"/>
  <c r="Z1240" i="222"/>
  <c r="X1240" i="222"/>
  <c r="S1240" i="222"/>
  <c r="R1240" i="222"/>
  <c r="P1240" i="222"/>
  <c r="K1240" i="222"/>
  <c r="J1240" i="222"/>
  <c r="H1240" i="222"/>
  <c r="AY1239" i="222"/>
  <c r="AX1239" i="222"/>
  <c r="AV1239" i="222"/>
  <c r="AQ1239" i="222"/>
  <c r="AP1239" i="222"/>
  <c r="AN1239" i="222"/>
  <c r="AI1239" i="222"/>
  <c r="AH1239" i="222"/>
  <c r="AF1239" i="222"/>
  <c r="AA1239" i="222"/>
  <c r="Z1239" i="222"/>
  <c r="X1239" i="222"/>
  <c r="S1239" i="222"/>
  <c r="R1239" i="222"/>
  <c r="P1239" i="222"/>
  <c r="K1239" i="222"/>
  <c r="J1239" i="222"/>
  <c r="H1239" i="222"/>
  <c r="AY1238" i="222"/>
  <c r="AX1238" i="222"/>
  <c r="AV1238" i="222"/>
  <c r="AQ1238" i="222"/>
  <c r="AP1238" i="222"/>
  <c r="AN1238" i="222"/>
  <c r="AI1238" i="222"/>
  <c r="AH1238" i="222"/>
  <c r="AF1238" i="222"/>
  <c r="AA1238" i="222"/>
  <c r="Z1238" i="222"/>
  <c r="X1238" i="222"/>
  <c r="S1238" i="222"/>
  <c r="R1238" i="222"/>
  <c r="P1238" i="222"/>
  <c r="K1238" i="222"/>
  <c r="J1238" i="222"/>
  <c r="H1238" i="222"/>
  <c r="AY1237" i="222"/>
  <c r="AX1237" i="222"/>
  <c r="AV1237" i="222"/>
  <c r="AQ1237" i="222"/>
  <c r="AP1237" i="222"/>
  <c r="AN1237" i="222"/>
  <c r="AI1237" i="222"/>
  <c r="AH1237" i="222"/>
  <c r="AF1237" i="222"/>
  <c r="AA1237" i="222"/>
  <c r="Z1237" i="222"/>
  <c r="X1237" i="222"/>
  <c r="S1237" i="222"/>
  <c r="R1237" i="222"/>
  <c r="P1237" i="222"/>
  <c r="K1237" i="222"/>
  <c r="J1237" i="222"/>
  <c r="H1237" i="222"/>
  <c r="AY1236" i="222"/>
  <c r="AX1236" i="222"/>
  <c r="AV1236" i="222"/>
  <c r="AQ1236" i="222"/>
  <c r="AP1236" i="222"/>
  <c r="AN1236" i="222"/>
  <c r="AI1236" i="222"/>
  <c r="AH1236" i="222"/>
  <c r="AF1236" i="222"/>
  <c r="AA1236" i="222"/>
  <c r="Z1236" i="222"/>
  <c r="X1236" i="222"/>
  <c r="S1236" i="222"/>
  <c r="R1236" i="222"/>
  <c r="P1236" i="222"/>
  <c r="K1236" i="222"/>
  <c r="J1236" i="222"/>
  <c r="H1236" i="222"/>
  <c r="AY1235" i="222"/>
  <c r="AX1235" i="222"/>
  <c r="AV1235" i="222"/>
  <c r="AQ1235" i="222"/>
  <c r="AP1235" i="222"/>
  <c r="AN1235" i="222"/>
  <c r="AI1235" i="222"/>
  <c r="AH1235" i="222"/>
  <c r="AF1235" i="222"/>
  <c r="AA1235" i="222"/>
  <c r="Z1235" i="222"/>
  <c r="X1235" i="222"/>
  <c r="S1235" i="222"/>
  <c r="R1235" i="222"/>
  <c r="P1235" i="222"/>
  <c r="K1235" i="222"/>
  <c r="J1235" i="222"/>
  <c r="H1235" i="222"/>
  <c r="AY1234" i="222"/>
  <c r="AX1234" i="222"/>
  <c r="AV1234" i="222"/>
  <c r="AQ1234" i="222"/>
  <c r="AP1234" i="222"/>
  <c r="AN1234" i="222"/>
  <c r="AI1234" i="222"/>
  <c r="AH1234" i="222"/>
  <c r="AF1234" i="222"/>
  <c r="AA1234" i="222"/>
  <c r="Z1234" i="222"/>
  <c r="X1234" i="222"/>
  <c r="S1234" i="222"/>
  <c r="R1234" i="222"/>
  <c r="P1234" i="222"/>
  <c r="K1234" i="222"/>
  <c r="J1234" i="222"/>
  <c r="H1234" i="222"/>
  <c r="AY1233" i="222"/>
  <c r="AX1233" i="222"/>
  <c r="AV1233" i="222"/>
  <c r="AQ1233" i="222"/>
  <c r="AP1233" i="222"/>
  <c r="AN1233" i="222"/>
  <c r="AI1233" i="222"/>
  <c r="AH1233" i="222"/>
  <c r="AF1233" i="222"/>
  <c r="AA1233" i="222"/>
  <c r="Z1233" i="222"/>
  <c r="X1233" i="222"/>
  <c r="S1233" i="222"/>
  <c r="R1233" i="222"/>
  <c r="P1233" i="222"/>
  <c r="K1233" i="222"/>
  <c r="J1233" i="222"/>
  <c r="H1233" i="222"/>
  <c r="AY1232" i="222"/>
  <c r="AX1232" i="222"/>
  <c r="AV1232" i="222"/>
  <c r="AQ1232" i="222"/>
  <c r="AP1232" i="222"/>
  <c r="AN1232" i="222"/>
  <c r="AI1232" i="222"/>
  <c r="AH1232" i="222"/>
  <c r="AF1232" i="222"/>
  <c r="AA1232" i="222"/>
  <c r="Z1232" i="222"/>
  <c r="X1232" i="222"/>
  <c r="S1232" i="222"/>
  <c r="R1232" i="222"/>
  <c r="P1232" i="222"/>
  <c r="K1232" i="222"/>
  <c r="J1232" i="222"/>
  <c r="H1232" i="222"/>
  <c r="AY1231" i="222"/>
  <c r="AX1231" i="222"/>
  <c r="AV1231" i="222"/>
  <c r="AQ1231" i="222"/>
  <c r="AP1231" i="222"/>
  <c r="AN1231" i="222"/>
  <c r="AI1231" i="222"/>
  <c r="AH1231" i="222"/>
  <c r="AF1231" i="222"/>
  <c r="AA1231" i="222"/>
  <c r="Z1231" i="222"/>
  <c r="X1231" i="222"/>
  <c r="S1231" i="222"/>
  <c r="R1231" i="222"/>
  <c r="P1231" i="222"/>
  <c r="K1231" i="222"/>
  <c r="J1231" i="222"/>
  <c r="H1231" i="222"/>
  <c r="AY1230" i="222"/>
  <c r="AX1230" i="222"/>
  <c r="AV1230" i="222"/>
  <c r="AQ1230" i="222"/>
  <c r="AP1230" i="222"/>
  <c r="AN1230" i="222"/>
  <c r="AI1230" i="222"/>
  <c r="AH1230" i="222"/>
  <c r="AF1230" i="222"/>
  <c r="AA1230" i="222"/>
  <c r="Z1230" i="222"/>
  <c r="X1230" i="222"/>
  <c r="S1230" i="222"/>
  <c r="R1230" i="222"/>
  <c r="P1230" i="222"/>
  <c r="K1230" i="222"/>
  <c r="J1230" i="222"/>
  <c r="H1230" i="222"/>
  <c r="AX1229" i="222"/>
  <c r="AY1229" i="222"/>
  <c r="AP1229" i="222"/>
  <c r="AN1229" i="222"/>
  <c r="AH1229" i="222"/>
  <c r="AI1229" i="222"/>
  <c r="Z1229" i="222"/>
  <c r="X1229" i="222"/>
  <c r="R1229" i="222"/>
  <c r="S1229" i="222"/>
  <c r="J1229" i="222"/>
  <c r="H1229" i="222"/>
  <c r="AY1228" i="222"/>
  <c r="AX1228" i="222"/>
  <c r="AV1228" i="222"/>
  <c r="AQ1228" i="222"/>
  <c r="AP1228" i="222"/>
  <c r="AN1228" i="222"/>
  <c r="AI1228" i="222"/>
  <c r="AH1228" i="222"/>
  <c r="AF1228" i="222"/>
  <c r="AA1228" i="222"/>
  <c r="Z1228" i="222"/>
  <c r="X1228" i="222"/>
  <c r="S1228" i="222"/>
  <c r="R1228" i="222"/>
  <c r="P1228" i="222"/>
  <c r="K1228" i="222"/>
  <c r="J1228" i="222"/>
  <c r="H1228" i="222"/>
  <c r="AY1227" i="222"/>
  <c r="AX1227" i="222"/>
  <c r="AV1227" i="222"/>
  <c r="AQ1227" i="222"/>
  <c r="AP1227" i="222"/>
  <c r="AN1227" i="222"/>
  <c r="AI1227" i="222"/>
  <c r="AH1227" i="222"/>
  <c r="AF1227" i="222"/>
  <c r="AA1227" i="222"/>
  <c r="Z1227" i="222"/>
  <c r="X1227" i="222"/>
  <c r="S1227" i="222"/>
  <c r="R1227" i="222"/>
  <c r="P1227" i="222"/>
  <c r="K1227" i="222"/>
  <c r="J1227" i="222"/>
  <c r="H1227" i="222"/>
  <c r="AY1226" i="222"/>
  <c r="AX1226" i="222"/>
  <c r="AV1226" i="222"/>
  <c r="AQ1226" i="222"/>
  <c r="AP1226" i="222"/>
  <c r="AN1226" i="222"/>
  <c r="AI1226" i="222"/>
  <c r="AH1226" i="222"/>
  <c r="AF1226" i="222"/>
  <c r="AA1226" i="222"/>
  <c r="Z1226" i="222"/>
  <c r="X1226" i="222"/>
  <c r="S1226" i="222"/>
  <c r="R1226" i="222"/>
  <c r="P1226" i="222"/>
  <c r="K1226" i="222"/>
  <c r="J1226" i="222"/>
  <c r="H1226" i="222"/>
  <c r="AY1225" i="222"/>
  <c r="AX1225" i="222"/>
  <c r="AV1225" i="222"/>
  <c r="AQ1225" i="222"/>
  <c r="AP1225" i="222"/>
  <c r="AN1225" i="222"/>
  <c r="AI1225" i="222"/>
  <c r="AH1225" i="222"/>
  <c r="AF1225" i="222"/>
  <c r="AA1225" i="222"/>
  <c r="Z1225" i="222"/>
  <c r="X1225" i="222"/>
  <c r="S1225" i="222"/>
  <c r="R1225" i="222"/>
  <c r="P1225" i="222"/>
  <c r="K1225" i="222"/>
  <c r="J1225" i="222"/>
  <c r="H1225" i="222"/>
  <c r="AY1224" i="222"/>
  <c r="AX1224" i="222"/>
  <c r="AV1224" i="222"/>
  <c r="AQ1224" i="222"/>
  <c r="AP1224" i="222"/>
  <c r="AN1224" i="222"/>
  <c r="AI1224" i="222"/>
  <c r="AH1224" i="222"/>
  <c r="AF1224" i="222"/>
  <c r="AA1224" i="222"/>
  <c r="Z1224" i="222"/>
  <c r="X1224" i="222"/>
  <c r="S1224" i="222"/>
  <c r="R1224" i="222"/>
  <c r="P1224" i="222"/>
  <c r="K1224" i="222"/>
  <c r="J1224" i="222"/>
  <c r="H1224" i="222"/>
  <c r="AY1223" i="222"/>
  <c r="AX1223" i="222"/>
  <c r="AV1223" i="222"/>
  <c r="AQ1223" i="222"/>
  <c r="AP1223" i="222"/>
  <c r="AN1223" i="222"/>
  <c r="AI1223" i="222"/>
  <c r="AH1223" i="222"/>
  <c r="AF1223" i="222"/>
  <c r="AA1223" i="222"/>
  <c r="Z1223" i="222"/>
  <c r="X1223" i="222"/>
  <c r="S1223" i="222"/>
  <c r="R1223" i="222"/>
  <c r="P1223" i="222"/>
  <c r="K1223" i="222"/>
  <c r="J1223" i="222"/>
  <c r="H1223" i="222"/>
  <c r="AY1222" i="222"/>
  <c r="AX1222" i="222"/>
  <c r="AV1222" i="222"/>
  <c r="AQ1222" i="222"/>
  <c r="AP1222" i="222"/>
  <c r="AN1222" i="222"/>
  <c r="AI1222" i="222"/>
  <c r="AH1222" i="222"/>
  <c r="AF1222" i="222"/>
  <c r="AA1222" i="222"/>
  <c r="Z1222" i="222"/>
  <c r="X1222" i="222"/>
  <c r="S1222" i="222"/>
  <c r="R1222" i="222"/>
  <c r="P1222" i="222"/>
  <c r="K1222" i="222"/>
  <c r="J1222" i="222"/>
  <c r="H1222" i="222"/>
  <c r="AY1221" i="222"/>
  <c r="AX1221" i="222"/>
  <c r="AV1221" i="222"/>
  <c r="AQ1221" i="222"/>
  <c r="AP1221" i="222"/>
  <c r="AN1221" i="222"/>
  <c r="AI1221" i="222"/>
  <c r="AH1221" i="222"/>
  <c r="AF1221" i="222"/>
  <c r="AA1221" i="222"/>
  <c r="Z1221" i="222"/>
  <c r="X1221" i="222"/>
  <c r="S1221" i="222"/>
  <c r="R1221" i="222"/>
  <c r="P1221" i="222"/>
  <c r="K1221" i="222"/>
  <c r="J1221" i="222"/>
  <c r="H1221" i="222"/>
  <c r="AY1220" i="222"/>
  <c r="AX1220" i="222"/>
  <c r="AV1220" i="222"/>
  <c r="AQ1220" i="222"/>
  <c r="AP1220" i="222"/>
  <c r="AN1220" i="222"/>
  <c r="AI1220" i="222"/>
  <c r="AH1220" i="222"/>
  <c r="AF1220" i="222"/>
  <c r="AA1220" i="222"/>
  <c r="Z1220" i="222"/>
  <c r="X1220" i="222"/>
  <c r="S1220" i="222"/>
  <c r="R1220" i="222"/>
  <c r="P1220" i="222"/>
  <c r="K1220" i="222"/>
  <c r="J1220" i="222"/>
  <c r="H1220" i="222"/>
  <c r="AY1219" i="222"/>
  <c r="AX1219" i="222"/>
  <c r="AV1219" i="222"/>
  <c r="AQ1219" i="222"/>
  <c r="AP1219" i="222"/>
  <c r="AN1219" i="222"/>
  <c r="AI1219" i="222"/>
  <c r="AH1219" i="222"/>
  <c r="AF1219" i="222"/>
  <c r="AA1219" i="222"/>
  <c r="Z1219" i="222"/>
  <c r="X1219" i="222"/>
  <c r="S1219" i="222"/>
  <c r="R1219" i="222"/>
  <c r="P1219" i="222"/>
  <c r="K1219" i="222"/>
  <c r="J1219" i="222"/>
  <c r="H1219" i="222"/>
  <c r="AY1218" i="222"/>
  <c r="AX1218" i="222"/>
  <c r="AV1218" i="222"/>
  <c r="AQ1218" i="222"/>
  <c r="AP1218" i="222"/>
  <c r="AN1218" i="222"/>
  <c r="AI1218" i="222"/>
  <c r="AH1218" i="222"/>
  <c r="AF1218" i="222"/>
  <c r="AA1218" i="222"/>
  <c r="Z1218" i="222"/>
  <c r="X1218" i="222"/>
  <c r="S1218" i="222"/>
  <c r="R1218" i="222"/>
  <c r="P1218" i="222"/>
  <c r="K1218" i="222"/>
  <c r="J1218" i="222"/>
  <c r="H1218" i="222"/>
  <c r="AY1217" i="222"/>
  <c r="AX1217" i="222"/>
  <c r="AV1217" i="222"/>
  <c r="AQ1217" i="222"/>
  <c r="AP1217" i="222"/>
  <c r="AN1217" i="222"/>
  <c r="AI1217" i="222"/>
  <c r="AH1217" i="222"/>
  <c r="AF1217" i="222"/>
  <c r="AA1217" i="222"/>
  <c r="Z1217" i="222"/>
  <c r="X1217" i="222"/>
  <c r="S1217" i="222"/>
  <c r="R1217" i="222"/>
  <c r="P1217" i="222"/>
  <c r="K1217" i="222"/>
  <c r="J1217" i="222"/>
  <c r="H1217" i="222"/>
  <c r="AY1216" i="222"/>
  <c r="AX1216" i="222"/>
  <c r="AV1216" i="222"/>
  <c r="AQ1216" i="222"/>
  <c r="AP1216" i="222"/>
  <c r="AN1216" i="222"/>
  <c r="AI1216" i="222"/>
  <c r="AH1216" i="222"/>
  <c r="AF1216" i="222"/>
  <c r="AA1216" i="222"/>
  <c r="Z1216" i="222"/>
  <c r="X1216" i="222"/>
  <c r="S1216" i="222"/>
  <c r="R1216" i="222"/>
  <c r="P1216" i="222"/>
  <c r="K1216" i="222"/>
  <c r="J1216" i="222"/>
  <c r="H1216" i="222"/>
  <c r="AY1215" i="222"/>
  <c r="AX1215" i="222"/>
  <c r="AV1215" i="222"/>
  <c r="AQ1215" i="222"/>
  <c r="AP1215" i="222"/>
  <c r="AN1215" i="222"/>
  <c r="AI1215" i="222"/>
  <c r="AH1215" i="222"/>
  <c r="AF1215" i="222"/>
  <c r="AA1215" i="222"/>
  <c r="Z1215" i="222"/>
  <c r="X1215" i="222"/>
  <c r="S1215" i="222"/>
  <c r="R1215" i="222"/>
  <c r="P1215" i="222"/>
  <c r="K1215" i="222"/>
  <c r="J1215" i="222"/>
  <c r="H1215" i="222"/>
  <c r="AY1214" i="222"/>
  <c r="AX1214" i="222"/>
  <c r="AV1214" i="222"/>
  <c r="AQ1214" i="222"/>
  <c r="AP1214" i="222"/>
  <c r="AN1214" i="222"/>
  <c r="AI1214" i="222"/>
  <c r="AH1214" i="222"/>
  <c r="AF1214" i="222"/>
  <c r="AA1214" i="222"/>
  <c r="Z1214" i="222"/>
  <c r="X1214" i="222"/>
  <c r="S1214" i="222"/>
  <c r="R1214" i="222"/>
  <c r="P1214" i="222"/>
  <c r="K1214" i="222"/>
  <c r="J1214" i="222"/>
  <c r="H1214" i="222"/>
  <c r="AY1213" i="222"/>
  <c r="AX1213" i="222"/>
  <c r="AV1213" i="222"/>
  <c r="AQ1213" i="222"/>
  <c r="AP1213" i="222"/>
  <c r="AN1213" i="222"/>
  <c r="AI1213" i="222"/>
  <c r="AH1213" i="222"/>
  <c r="AF1213" i="222"/>
  <c r="AA1213" i="222"/>
  <c r="Z1213" i="222"/>
  <c r="X1213" i="222"/>
  <c r="S1213" i="222"/>
  <c r="R1213" i="222"/>
  <c r="P1213" i="222"/>
  <c r="K1213" i="222"/>
  <c r="J1213" i="222"/>
  <c r="H1213" i="222"/>
  <c r="AX1212" i="222"/>
  <c r="AY1212" i="222"/>
  <c r="AP1212" i="222"/>
  <c r="AN1212" i="222"/>
  <c r="AH1212" i="222"/>
  <c r="AI1212" i="222"/>
  <c r="Z1212" i="222"/>
  <c r="X1212" i="222"/>
  <c r="R1212" i="222"/>
  <c r="S1212" i="222"/>
  <c r="J1212" i="222"/>
  <c r="H1212" i="222"/>
  <c r="AY1211" i="222"/>
  <c r="AX1211" i="222"/>
  <c r="AV1211" i="222"/>
  <c r="AQ1211" i="222"/>
  <c r="AP1211" i="222"/>
  <c r="AN1211" i="222"/>
  <c r="AI1211" i="222"/>
  <c r="AH1211" i="222"/>
  <c r="AF1211" i="222"/>
  <c r="AA1211" i="222"/>
  <c r="Z1211" i="222"/>
  <c r="X1211" i="222"/>
  <c r="S1211" i="222"/>
  <c r="R1211" i="222"/>
  <c r="P1211" i="222"/>
  <c r="K1211" i="222"/>
  <c r="J1211" i="222"/>
  <c r="H1211" i="222"/>
  <c r="AY1210" i="222"/>
  <c r="AX1210" i="222"/>
  <c r="AV1210" i="222"/>
  <c r="AQ1210" i="222"/>
  <c r="AP1210" i="222"/>
  <c r="AN1210" i="222"/>
  <c r="AI1210" i="222"/>
  <c r="AH1210" i="222"/>
  <c r="AF1210" i="222"/>
  <c r="AA1210" i="222"/>
  <c r="Z1210" i="222"/>
  <c r="X1210" i="222"/>
  <c r="S1210" i="222"/>
  <c r="R1210" i="222"/>
  <c r="P1210" i="222"/>
  <c r="K1210" i="222"/>
  <c r="J1210" i="222"/>
  <c r="H1210" i="222"/>
  <c r="AY1209" i="222"/>
  <c r="AX1209" i="222"/>
  <c r="AV1209" i="222"/>
  <c r="AQ1209" i="222"/>
  <c r="AP1209" i="222"/>
  <c r="AN1209" i="222"/>
  <c r="AI1209" i="222"/>
  <c r="AH1209" i="222"/>
  <c r="AF1209" i="222"/>
  <c r="AA1209" i="222"/>
  <c r="Z1209" i="222"/>
  <c r="X1209" i="222"/>
  <c r="S1209" i="222"/>
  <c r="R1209" i="222"/>
  <c r="P1209" i="222"/>
  <c r="K1209" i="222"/>
  <c r="J1209" i="222"/>
  <c r="H1209" i="222"/>
  <c r="AY1208" i="222"/>
  <c r="AX1208" i="222"/>
  <c r="AV1208" i="222"/>
  <c r="AQ1208" i="222"/>
  <c r="AP1208" i="222"/>
  <c r="AN1208" i="222"/>
  <c r="AI1208" i="222"/>
  <c r="AH1208" i="222"/>
  <c r="AF1208" i="222"/>
  <c r="AA1208" i="222"/>
  <c r="Z1208" i="222"/>
  <c r="X1208" i="222"/>
  <c r="S1208" i="222"/>
  <c r="R1208" i="222"/>
  <c r="P1208" i="222"/>
  <c r="K1208" i="222"/>
  <c r="J1208" i="222"/>
  <c r="H1208" i="222"/>
  <c r="AY1207" i="222"/>
  <c r="AX1207" i="222"/>
  <c r="AV1207" i="222"/>
  <c r="AQ1207" i="222"/>
  <c r="AP1207" i="222"/>
  <c r="AN1207" i="222"/>
  <c r="AI1207" i="222"/>
  <c r="AH1207" i="222"/>
  <c r="AF1207" i="222"/>
  <c r="AA1207" i="222"/>
  <c r="Z1207" i="222"/>
  <c r="X1207" i="222"/>
  <c r="S1207" i="222"/>
  <c r="R1207" i="222"/>
  <c r="P1207" i="222"/>
  <c r="K1207" i="222"/>
  <c r="J1207" i="222"/>
  <c r="H1207" i="222"/>
  <c r="AY1206" i="222"/>
  <c r="AX1206" i="222"/>
  <c r="AV1206" i="222"/>
  <c r="AQ1206" i="222"/>
  <c r="AP1206" i="222"/>
  <c r="AN1206" i="222"/>
  <c r="AI1206" i="222"/>
  <c r="AH1206" i="222"/>
  <c r="AF1206" i="222"/>
  <c r="AA1206" i="222"/>
  <c r="Z1206" i="222"/>
  <c r="X1206" i="222"/>
  <c r="S1206" i="222"/>
  <c r="R1206" i="222"/>
  <c r="P1206" i="222"/>
  <c r="K1206" i="222"/>
  <c r="J1206" i="222"/>
  <c r="H1206" i="222"/>
  <c r="AY1205" i="222"/>
  <c r="AX1205" i="222"/>
  <c r="AV1205" i="222"/>
  <c r="AQ1205" i="222"/>
  <c r="AP1205" i="222"/>
  <c r="AN1205" i="222"/>
  <c r="AI1205" i="222"/>
  <c r="AH1205" i="222"/>
  <c r="AF1205" i="222"/>
  <c r="AA1205" i="222"/>
  <c r="Z1205" i="222"/>
  <c r="X1205" i="222"/>
  <c r="S1205" i="222"/>
  <c r="R1205" i="222"/>
  <c r="P1205" i="222"/>
  <c r="K1205" i="222"/>
  <c r="J1205" i="222"/>
  <c r="H1205" i="222"/>
  <c r="AY1204" i="222"/>
  <c r="AX1204" i="222"/>
  <c r="AV1204" i="222"/>
  <c r="AQ1204" i="222"/>
  <c r="AP1204" i="222"/>
  <c r="AN1204" i="222"/>
  <c r="AI1204" i="222"/>
  <c r="AH1204" i="222"/>
  <c r="AF1204" i="222"/>
  <c r="AA1204" i="222"/>
  <c r="Z1204" i="222"/>
  <c r="X1204" i="222"/>
  <c r="S1204" i="222"/>
  <c r="R1204" i="222"/>
  <c r="P1204" i="222"/>
  <c r="K1204" i="222"/>
  <c r="J1204" i="222"/>
  <c r="H1204" i="222"/>
  <c r="AY1203" i="222"/>
  <c r="AX1203" i="222"/>
  <c r="AV1203" i="222"/>
  <c r="AQ1203" i="222"/>
  <c r="AP1203" i="222"/>
  <c r="AN1203" i="222"/>
  <c r="AI1203" i="222"/>
  <c r="AH1203" i="222"/>
  <c r="AF1203" i="222"/>
  <c r="AA1203" i="222"/>
  <c r="Z1203" i="222"/>
  <c r="X1203" i="222"/>
  <c r="S1203" i="222"/>
  <c r="R1203" i="222"/>
  <c r="P1203" i="222"/>
  <c r="K1203" i="222"/>
  <c r="J1203" i="222"/>
  <c r="H1203" i="222"/>
  <c r="AY1202" i="222"/>
  <c r="AX1202" i="222"/>
  <c r="AV1202" i="222"/>
  <c r="AQ1202" i="222"/>
  <c r="AP1202" i="222"/>
  <c r="AN1202" i="222"/>
  <c r="AI1202" i="222"/>
  <c r="AH1202" i="222"/>
  <c r="AF1202" i="222"/>
  <c r="AA1202" i="222"/>
  <c r="Z1202" i="222"/>
  <c r="X1202" i="222"/>
  <c r="S1202" i="222"/>
  <c r="R1202" i="222"/>
  <c r="P1202" i="222"/>
  <c r="K1202" i="222"/>
  <c r="J1202" i="222"/>
  <c r="H1202" i="222"/>
  <c r="AY1201" i="222"/>
  <c r="AX1201" i="222"/>
  <c r="AV1201" i="222"/>
  <c r="AQ1201" i="222"/>
  <c r="AP1201" i="222"/>
  <c r="AN1201" i="222"/>
  <c r="AI1201" i="222"/>
  <c r="AH1201" i="222"/>
  <c r="AF1201" i="222"/>
  <c r="AA1201" i="222"/>
  <c r="Z1201" i="222"/>
  <c r="X1201" i="222"/>
  <c r="S1201" i="222"/>
  <c r="R1201" i="222"/>
  <c r="P1201" i="222"/>
  <c r="K1201" i="222"/>
  <c r="J1201" i="222"/>
  <c r="H1201" i="222"/>
  <c r="AY1200" i="222"/>
  <c r="AX1200" i="222"/>
  <c r="AV1200" i="222"/>
  <c r="AQ1200" i="222"/>
  <c r="AP1200" i="222"/>
  <c r="AN1200" i="222"/>
  <c r="AI1200" i="222"/>
  <c r="AH1200" i="222"/>
  <c r="AF1200" i="222"/>
  <c r="AA1200" i="222"/>
  <c r="Z1200" i="222"/>
  <c r="X1200" i="222"/>
  <c r="S1200" i="222"/>
  <c r="R1200" i="222"/>
  <c r="P1200" i="222"/>
  <c r="K1200" i="222"/>
  <c r="J1200" i="222"/>
  <c r="H1200" i="222"/>
  <c r="AY1199" i="222"/>
  <c r="AX1199" i="222"/>
  <c r="AV1199" i="222"/>
  <c r="AQ1199" i="222"/>
  <c r="AP1199" i="222"/>
  <c r="AN1199" i="222"/>
  <c r="AI1199" i="222"/>
  <c r="AH1199" i="222"/>
  <c r="AF1199" i="222"/>
  <c r="AA1199" i="222"/>
  <c r="Z1199" i="222"/>
  <c r="X1199" i="222"/>
  <c r="S1199" i="222"/>
  <c r="R1199" i="222"/>
  <c r="P1199" i="222"/>
  <c r="K1199" i="222"/>
  <c r="J1199" i="222"/>
  <c r="H1199" i="222"/>
  <c r="AY1198" i="222"/>
  <c r="AX1198" i="222"/>
  <c r="AV1198" i="222"/>
  <c r="AQ1198" i="222"/>
  <c r="AP1198" i="222"/>
  <c r="AN1198" i="222"/>
  <c r="AI1198" i="222"/>
  <c r="AH1198" i="222"/>
  <c r="AF1198" i="222"/>
  <c r="AA1198" i="222"/>
  <c r="Z1198" i="222"/>
  <c r="X1198" i="222"/>
  <c r="S1198" i="222"/>
  <c r="R1198" i="222"/>
  <c r="P1198" i="222"/>
  <c r="K1198" i="222"/>
  <c r="J1198" i="222"/>
  <c r="H1198" i="222"/>
  <c r="AY1197" i="222"/>
  <c r="AX1197" i="222"/>
  <c r="AV1197" i="222"/>
  <c r="AQ1197" i="222"/>
  <c r="AP1197" i="222"/>
  <c r="AN1197" i="222"/>
  <c r="AI1197" i="222"/>
  <c r="AH1197" i="222"/>
  <c r="AF1197" i="222"/>
  <c r="AA1197" i="222"/>
  <c r="Z1197" i="222"/>
  <c r="X1197" i="222"/>
  <c r="S1197" i="222"/>
  <c r="R1197" i="222"/>
  <c r="P1197" i="222"/>
  <c r="K1197" i="222"/>
  <c r="J1197" i="222"/>
  <c r="H1197" i="222"/>
  <c r="AY1196" i="222"/>
  <c r="AX1196" i="222"/>
  <c r="AV1196" i="222"/>
  <c r="AQ1196" i="222"/>
  <c r="AP1196" i="222"/>
  <c r="AN1196" i="222"/>
  <c r="AI1196" i="222"/>
  <c r="AH1196" i="222"/>
  <c r="AF1196" i="222"/>
  <c r="AA1196" i="222"/>
  <c r="Z1196" i="222"/>
  <c r="X1196" i="222"/>
  <c r="S1196" i="222"/>
  <c r="R1196" i="222"/>
  <c r="P1196" i="222"/>
  <c r="K1196" i="222"/>
  <c r="J1196" i="222"/>
  <c r="H1196" i="222"/>
  <c r="AX1195" i="222"/>
  <c r="AY1195" i="222"/>
  <c r="AP1195" i="222"/>
  <c r="AN1195" i="222"/>
  <c r="AH1195" i="222"/>
  <c r="AI1195" i="222"/>
  <c r="Z1195" i="222"/>
  <c r="X1195" i="222"/>
  <c r="R1195" i="222"/>
  <c r="S1195" i="222"/>
  <c r="J1195" i="222"/>
  <c r="H1195" i="222"/>
  <c r="AY1194" i="222"/>
  <c r="AX1194" i="222"/>
  <c r="AV1194" i="222"/>
  <c r="AQ1194" i="222"/>
  <c r="AP1194" i="222"/>
  <c r="AN1194" i="222"/>
  <c r="AI1194" i="222"/>
  <c r="AH1194" i="222"/>
  <c r="AF1194" i="222"/>
  <c r="AA1194" i="222"/>
  <c r="Z1194" i="222"/>
  <c r="X1194" i="222"/>
  <c r="S1194" i="222"/>
  <c r="R1194" i="222"/>
  <c r="P1194" i="222"/>
  <c r="K1194" i="222"/>
  <c r="J1194" i="222"/>
  <c r="H1194" i="222"/>
  <c r="AY1193" i="222"/>
  <c r="AX1193" i="222"/>
  <c r="AV1193" i="222"/>
  <c r="AQ1193" i="222"/>
  <c r="AP1193" i="222"/>
  <c r="AN1193" i="222"/>
  <c r="AI1193" i="222"/>
  <c r="AH1193" i="222"/>
  <c r="AF1193" i="222"/>
  <c r="AA1193" i="222"/>
  <c r="Z1193" i="222"/>
  <c r="X1193" i="222"/>
  <c r="S1193" i="222"/>
  <c r="R1193" i="222"/>
  <c r="P1193" i="222"/>
  <c r="K1193" i="222"/>
  <c r="J1193" i="222"/>
  <c r="H1193" i="222"/>
  <c r="AY1192" i="222"/>
  <c r="AX1192" i="222"/>
  <c r="AV1192" i="222"/>
  <c r="AQ1192" i="222"/>
  <c r="AP1192" i="222"/>
  <c r="AN1192" i="222"/>
  <c r="AI1192" i="222"/>
  <c r="AH1192" i="222"/>
  <c r="AF1192" i="222"/>
  <c r="AA1192" i="222"/>
  <c r="Z1192" i="222"/>
  <c r="X1192" i="222"/>
  <c r="S1192" i="222"/>
  <c r="R1192" i="222"/>
  <c r="P1192" i="222"/>
  <c r="K1192" i="222"/>
  <c r="J1192" i="222"/>
  <c r="H1192" i="222"/>
  <c r="AY1191" i="222"/>
  <c r="AX1191" i="222"/>
  <c r="AV1191" i="222"/>
  <c r="AQ1191" i="222"/>
  <c r="AP1191" i="222"/>
  <c r="AN1191" i="222"/>
  <c r="AI1191" i="222"/>
  <c r="AH1191" i="222"/>
  <c r="AF1191" i="222"/>
  <c r="AA1191" i="222"/>
  <c r="Z1191" i="222"/>
  <c r="X1191" i="222"/>
  <c r="S1191" i="222"/>
  <c r="R1191" i="222"/>
  <c r="P1191" i="222"/>
  <c r="K1191" i="222"/>
  <c r="J1191" i="222"/>
  <c r="H1191" i="222"/>
  <c r="AY1190" i="222"/>
  <c r="AX1190" i="222"/>
  <c r="AV1190" i="222"/>
  <c r="AQ1190" i="222"/>
  <c r="AP1190" i="222"/>
  <c r="AN1190" i="222"/>
  <c r="AI1190" i="222"/>
  <c r="AH1190" i="222"/>
  <c r="AF1190" i="222"/>
  <c r="AA1190" i="222"/>
  <c r="Z1190" i="222"/>
  <c r="X1190" i="222"/>
  <c r="S1190" i="222"/>
  <c r="R1190" i="222"/>
  <c r="P1190" i="222"/>
  <c r="K1190" i="222"/>
  <c r="J1190" i="222"/>
  <c r="H1190" i="222"/>
  <c r="AY1189" i="222"/>
  <c r="AX1189" i="222"/>
  <c r="AV1189" i="222"/>
  <c r="AQ1189" i="222"/>
  <c r="AP1189" i="222"/>
  <c r="AN1189" i="222"/>
  <c r="AI1189" i="222"/>
  <c r="AH1189" i="222"/>
  <c r="AF1189" i="222"/>
  <c r="AA1189" i="222"/>
  <c r="Z1189" i="222"/>
  <c r="X1189" i="222"/>
  <c r="S1189" i="222"/>
  <c r="R1189" i="222"/>
  <c r="P1189" i="222"/>
  <c r="K1189" i="222"/>
  <c r="J1189" i="222"/>
  <c r="H1189" i="222"/>
  <c r="AY1188" i="222"/>
  <c r="AX1188" i="222"/>
  <c r="AV1188" i="222"/>
  <c r="AQ1188" i="222"/>
  <c r="AP1188" i="222"/>
  <c r="AN1188" i="222"/>
  <c r="AI1188" i="222"/>
  <c r="AH1188" i="222"/>
  <c r="AF1188" i="222"/>
  <c r="AA1188" i="222"/>
  <c r="Z1188" i="222"/>
  <c r="X1188" i="222"/>
  <c r="S1188" i="222"/>
  <c r="R1188" i="222"/>
  <c r="P1188" i="222"/>
  <c r="K1188" i="222"/>
  <c r="J1188" i="222"/>
  <c r="H1188" i="222"/>
  <c r="AY1187" i="222"/>
  <c r="AX1187" i="222"/>
  <c r="AV1187" i="222"/>
  <c r="AQ1187" i="222"/>
  <c r="AP1187" i="222"/>
  <c r="AN1187" i="222"/>
  <c r="AI1187" i="222"/>
  <c r="AH1187" i="222"/>
  <c r="AF1187" i="222"/>
  <c r="AA1187" i="222"/>
  <c r="Z1187" i="222"/>
  <c r="X1187" i="222"/>
  <c r="S1187" i="222"/>
  <c r="R1187" i="222"/>
  <c r="P1187" i="222"/>
  <c r="K1187" i="222"/>
  <c r="J1187" i="222"/>
  <c r="H1187" i="222"/>
  <c r="AY1186" i="222"/>
  <c r="AX1186" i="222"/>
  <c r="AV1186" i="222"/>
  <c r="AQ1186" i="222"/>
  <c r="AP1186" i="222"/>
  <c r="AN1186" i="222"/>
  <c r="AI1186" i="222"/>
  <c r="AH1186" i="222"/>
  <c r="AF1186" i="222"/>
  <c r="AA1186" i="222"/>
  <c r="Z1186" i="222"/>
  <c r="X1186" i="222"/>
  <c r="S1186" i="222"/>
  <c r="R1186" i="222"/>
  <c r="P1186" i="222"/>
  <c r="K1186" i="222"/>
  <c r="J1186" i="222"/>
  <c r="H1186" i="222"/>
  <c r="AY1185" i="222"/>
  <c r="AX1185" i="222"/>
  <c r="AV1185" i="222"/>
  <c r="AQ1185" i="222"/>
  <c r="AP1185" i="222"/>
  <c r="AN1185" i="222"/>
  <c r="AI1185" i="222"/>
  <c r="AH1185" i="222"/>
  <c r="AF1185" i="222"/>
  <c r="AA1185" i="222"/>
  <c r="Z1185" i="222"/>
  <c r="X1185" i="222"/>
  <c r="S1185" i="222"/>
  <c r="R1185" i="222"/>
  <c r="P1185" i="222"/>
  <c r="K1185" i="222"/>
  <c r="J1185" i="222"/>
  <c r="H1185" i="222"/>
  <c r="AY1184" i="222"/>
  <c r="AX1184" i="222"/>
  <c r="AV1184" i="222"/>
  <c r="AQ1184" i="222"/>
  <c r="AP1184" i="222"/>
  <c r="AN1184" i="222"/>
  <c r="AI1184" i="222"/>
  <c r="AH1184" i="222"/>
  <c r="AF1184" i="222"/>
  <c r="AA1184" i="222"/>
  <c r="Z1184" i="222"/>
  <c r="X1184" i="222"/>
  <c r="S1184" i="222"/>
  <c r="R1184" i="222"/>
  <c r="P1184" i="222"/>
  <c r="K1184" i="222"/>
  <c r="J1184" i="222"/>
  <c r="H1184" i="222"/>
  <c r="AY1183" i="222"/>
  <c r="AX1183" i="222"/>
  <c r="AV1183" i="222"/>
  <c r="AQ1183" i="222"/>
  <c r="AP1183" i="222"/>
  <c r="AN1183" i="222"/>
  <c r="AI1183" i="222"/>
  <c r="AH1183" i="222"/>
  <c r="AF1183" i="222"/>
  <c r="AA1183" i="222"/>
  <c r="Z1183" i="222"/>
  <c r="X1183" i="222"/>
  <c r="S1183" i="222"/>
  <c r="R1183" i="222"/>
  <c r="P1183" i="222"/>
  <c r="K1183" i="222"/>
  <c r="J1183" i="222"/>
  <c r="H1183" i="222"/>
  <c r="AY1182" i="222"/>
  <c r="AX1182" i="222"/>
  <c r="AV1182" i="222"/>
  <c r="AQ1182" i="222"/>
  <c r="AP1182" i="222"/>
  <c r="AN1182" i="222"/>
  <c r="AI1182" i="222"/>
  <c r="AH1182" i="222"/>
  <c r="AF1182" i="222"/>
  <c r="AA1182" i="222"/>
  <c r="Z1182" i="222"/>
  <c r="X1182" i="222"/>
  <c r="S1182" i="222"/>
  <c r="R1182" i="222"/>
  <c r="P1182" i="222"/>
  <c r="K1182" i="222"/>
  <c r="J1182" i="222"/>
  <c r="H1182" i="222"/>
  <c r="AY1181" i="222"/>
  <c r="AX1181" i="222"/>
  <c r="AV1181" i="222"/>
  <c r="AQ1181" i="222"/>
  <c r="AP1181" i="222"/>
  <c r="AN1181" i="222"/>
  <c r="AI1181" i="222"/>
  <c r="AH1181" i="222"/>
  <c r="AF1181" i="222"/>
  <c r="AA1181" i="222"/>
  <c r="Z1181" i="222"/>
  <c r="X1181" i="222"/>
  <c r="S1181" i="222"/>
  <c r="R1181" i="222"/>
  <c r="P1181" i="222"/>
  <c r="K1181" i="222"/>
  <c r="J1181" i="222"/>
  <c r="H1181" i="222"/>
  <c r="AY1180" i="222"/>
  <c r="AX1180" i="222"/>
  <c r="AV1180" i="222"/>
  <c r="AQ1180" i="222"/>
  <c r="AP1180" i="222"/>
  <c r="AN1180" i="222"/>
  <c r="AI1180" i="222"/>
  <c r="AH1180" i="222"/>
  <c r="AF1180" i="222"/>
  <c r="AA1180" i="222"/>
  <c r="Z1180" i="222"/>
  <c r="X1180" i="222"/>
  <c r="S1180" i="222"/>
  <c r="R1180" i="222"/>
  <c r="P1180" i="222"/>
  <c r="K1180" i="222"/>
  <c r="J1180" i="222"/>
  <c r="H1180" i="222"/>
  <c r="AY1179" i="222"/>
  <c r="AX1179" i="222"/>
  <c r="AV1179" i="222"/>
  <c r="AQ1179" i="222"/>
  <c r="AP1179" i="222"/>
  <c r="AN1179" i="222"/>
  <c r="AI1179" i="222"/>
  <c r="AH1179" i="222"/>
  <c r="AF1179" i="222"/>
  <c r="AA1179" i="222"/>
  <c r="Z1179" i="222"/>
  <c r="X1179" i="222"/>
  <c r="S1179" i="222"/>
  <c r="R1179" i="222"/>
  <c r="P1179" i="222"/>
  <c r="K1179" i="222"/>
  <c r="J1179" i="222"/>
  <c r="H1179" i="222"/>
  <c r="AX1178" i="222"/>
  <c r="AY1178" i="222"/>
  <c r="AP1178" i="222"/>
  <c r="AN1178" i="222"/>
  <c r="AH1178" i="222"/>
  <c r="AI1178" i="222"/>
  <c r="Z1178" i="222"/>
  <c r="X1178" i="222"/>
  <c r="R1178" i="222"/>
  <c r="S1178" i="222"/>
  <c r="J1178" i="222"/>
  <c r="H1178" i="222"/>
  <c r="AY1177" i="222"/>
  <c r="AX1177" i="222"/>
  <c r="AV1177" i="222"/>
  <c r="AQ1177" i="222"/>
  <c r="AP1177" i="222"/>
  <c r="AN1177" i="222"/>
  <c r="AI1177" i="222"/>
  <c r="AH1177" i="222"/>
  <c r="AF1177" i="222"/>
  <c r="AA1177" i="222"/>
  <c r="Z1177" i="222"/>
  <c r="X1177" i="222"/>
  <c r="S1177" i="222"/>
  <c r="R1177" i="222"/>
  <c r="P1177" i="222"/>
  <c r="K1177" i="222"/>
  <c r="J1177" i="222"/>
  <c r="H1177" i="222"/>
  <c r="AY1176" i="222"/>
  <c r="AX1176" i="222"/>
  <c r="AV1176" i="222"/>
  <c r="AQ1176" i="222"/>
  <c r="AP1176" i="222"/>
  <c r="AN1176" i="222"/>
  <c r="AI1176" i="222"/>
  <c r="AH1176" i="222"/>
  <c r="AF1176" i="222"/>
  <c r="AA1176" i="222"/>
  <c r="Z1176" i="222"/>
  <c r="X1176" i="222"/>
  <c r="S1176" i="222"/>
  <c r="R1176" i="222"/>
  <c r="P1176" i="222"/>
  <c r="K1176" i="222"/>
  <c r="J1176" i="222"/>
  <c r="H1176" i="222"/>
  <c r="AY1175" i="222"/>
  <c r="AX1175" i="222"/>
  <c r="AV1175" i="222"/>
  <c r="AQ1175" i="222"/>
  <c r="AP1175" i="222"/>
  <c r="AN1175" i="222"/>
  <c r="AI1175" i="222"/>
  <c r="AH1175" i="222"/>
  <c r="AF1175" i="222"/>
  <c r="AA1175" i="222"/>
  <c r="Z1175" i="222"/>
  <c r="X1175" i="222"/>
  <c r="S1175" i="222"/>
  <c r="R1175" i="222"/>
  <c r="P1175" i="222"/>
  <c r="K1175" i="222"/>
  <c r="J1175" i="222"/>
  <c r="H1175" i="222"/>
  <c r="AY1174" i="222"/>
  <c r="AX1174" i="222"/>
  <c r="AV1174" i="222"/>
  <c r="AQ1174" i="222"/>
  <c r="AP1174" i="222"/>
  <c r="AN1174" i="222"/>
  <c r="AI1174" i="222"/>
  <c r="AH1174" i="222"/>
  <c r="AF1174" i="222"/>
  <c r="AA1174" i="222"/>
  <c r="Z1174" i="222"/>
  <c r="X1174" i="222"/>
  <c r="S1174" i="222"/>
  <c r="R1174" i="222"/>
  <c r="P1174" i="222"/>
  <c r="K1174" i="222"/>
  <c r="J1174" i="222"/>
  <c r="H1174" i="222"/>
  <c r="AY1173" i="222"/>
  <c r="AX1173" i="222"/>
  <c r="AV1173" i="222"/>
  <c r="AQ1173" i="222"/>
  <c r="AP1173" i="222"/>
  <c r="AN1173" i="222"/>
  <c r="AI1173" i="222"/>
  <c r="AH1173" i="222"/>
  <c r="AF1173" i="222"/>
  <c r="AA1173" i="222"/>
  <c r="Z1173" i="222"/>
  <c r="X1173" i="222"/>
  <c r="S1173" i="222"/>
  <c r="R1173" i="222"/>
  <c r="P1173" i="222"/>
  <c r="K1173" i="222"/>
  <c r="J1173" i="222"/>
  <c r="H1173" i="222"/>
  <c r="AY1172" i="222"/>
  <c r="AX1172" i="222"/>
  <c r="AV1172" i="222"/>
  <c r="AQ1172" i="222"/>
  <c r="AP1172" i="222"/>
  <c r="AN1172" i="222"/>
  <c r="AI1172" i="222"/>
  <c r="AH1172" i="222"/>
  <c r="AF1172" i="222"/>
  <c r="AA1172" i="222"/>
  <c r="Z1172" i="222"/>
  <c r="X1172" i="222"/>
  <c r="S1172" i="222"/>
  <c r="R1172" i="222"/>
  <c r="P1172" i="222"/>
  <c r="K1172" i="222"/>
  <c r="J1172" i="222"/>
  <c r="H1172" i="222"/>
  <c r="AY1171" i="222"/>
  <c r="AX1171" i="222"/>
  <c r="AV1171" i="222"/>
  <c r="AQ1171" i="222"/>
  <c r="AP1171" i="222"/>
  <c r="AN1171" i="222"/>
  <c r="AI1171" i="222"/>
  <c r="AH1171" i="222"/>
  <c r="AF1171" i="222"/>
  <c r="AA1171" i="222"/>
  <c r="Z1171" i="222"/>
  <c r="X1171" i="222"/>
  <c r="S1171" i="222"/>
  <c r="R1171" i="222"/>
  <c r="P1171" i="222"/>
  <c r="K1171" i="222"/>
  <c r="J1171" i="222"/>
  <c r="H1171" i="222"/>
  <c r="AY1170" i="222"/>
  <c r="AX1170" i="222"/>
  <c r="AV1170" i="222"/>
  <c r="AQ1170" i="222"/>
  <c r="AP1170" i="222"/>
  <c r="AN1170" i="222"/>
  <c r="AI1170" i="222"/>
  <c r="AH1170" i="222"/>
  <c r="AF1170" i="222"/>
  <c r="AA1170" i="222"/>
  <c r="Z1170" i="222"/>
  <c r="X1170" i="222"/>
  <c r="S1170" i="222"/>
  <c r="R1170" i="222"/>
  <c r="P1170" i="222"/>
  <c r="K1170" i="222"/>
  <c r="J1170" i="222"/>
  <c r="H1170" i="222"/>
  <c r="AY1169" i="222"/>
  <c r="AX1169" i="222"/>
  <c r="AV1169" i="222"/>
  <c r="AQ1169" i="222"/>
  <c r="AP1169" i="222"/>
  <c r="AN1169" i="222"/>
  <c r="AI1169" i="222"/>
  <c r="AH1169" i="222"/>
  <c r="AF1169" i="222"/>
  <c r="AA1169" i="222"/>
  <c r="Z1169" i="222"/>
  <c r="X1169" i="222"/>
  <c r="S1169" i="222"/>
  <c r="R1169" i="222"/>
  <c r="P1169" i="222"/>
  <c r="K1169" i="222"/>
  <c r="J1169" i="222"/>
  <c r="H1169" i="222"/>
  <c r="AY1168" i="222"/>
  <c r="AX1168" i="222"/>
  <c r="AV1168" i="222"/>
  <c r="AQ1168" i="222"/>
  <c r="AP1168" i="222"/>
  <c r="AN1168" i="222"/>
  <c r="AI1168" i="222"/>
  <c r="AH1168" i="222"/>
  <c r="AF1168" i="222"/>
  <c r="AA1168" i="222"/>
  <c r="Z1168" i="222"/>
  <c r="X1168" i="222"/>
  <c r="S1168" i="222"/>
  <c r="R1168" i="222"/>
  <c r="P1168" i="222"/>
  <c r="K1168" i="222"/>
  <c r="J1168" i="222"/>
  <c r="H1168" i="222"/>
  <c r="AY1167" i="222"/>
  <c r="AX1167" i="222"/>
  <c r="AV1167" i="222"/>
  <c r="AQ1167" i="222"/>
  <c r="AP1167" i="222"/>
  <c r="AN1167" i="222"/>
  <c r="AI1167" i="222"/>
  <c r="AH1167" i="222"/>
  <c r="AF1167" i="222"/>
  <c r="AA1167" i="222"/>
  <c r="Z1167" i="222"/>
  <c r="X1167" i="222"/>
  <c r="S1167" i="222"/>
  <c r="R1167" i="222"/>
  <c r="P1167" i="222"/>
  <c r="K1167" i="222"/>
  <c r="J1167" i="222"/>
  <c r="H1167" i="222"/>
  <c r="AY1166" i="222"/>
  <c r="AX1166" i="222"/>
  <c r="AV1166" i="222"/>
  <c r="AQ1166" i="222"/>
  <c r="AP1166" i="222"/>
  <c r="AN1166" i="222"/>
  <c r="AI1166" i="222"/>
  <c r="AH1166" i="222"/>
  <c r="AF1166" i="222"/>
  <c r="AA1166" i="222"/>
  <c r="Z1166" i="222"/>
  <c r="X1166" i="222"/>
  <c r="S1166" i="222"/>
  <c r="R1166" i="222"/>
  <c r="P1166" i="222"/>
  <c r="K1166" i="222"/>
  <c r="J1166" i="222"/>
  <c r="H1166" i="222"/>
  <c r="AY1165" i="222"/>
  <c r="AX1165" i="222"/>
  <c r="AV1165" i="222"/>
  <c r="AQ1165" i="222"/>
  <c r="AP1165" i="222"/>
  <c r="AN1165" i="222"/>
  <c r="AI1165" i="222"/>
  <c r="AH1165" i="222"/>
  <c r="AF1165" i="222"/>
  <c r="AA1165" i="222"/>
  <c r="Z1165" i="222"/>
  <c r="X1165" i="222"/>
  <c r="S1165" i="222"/>
  <c r="R1165" i="222"/>
  <c r="P1165" i="222"/>
  <c r="K1165" i="222"/>
  <c r="J1165" i="222"/>
  <c r="H1165" i="222"/>
  <c r="AY1164" i="222"/>
  <c r="AX1164" i="222"/>
  <c r="AV1164" i="222"/>
  <c r="AQ1164" i="222"/>
  <c r="AP1164" i="222"/>
  <c r="AN1164" i="222"/>
  <c r="AI1164" i="222"/>
  <c r="AH1164" i="222"/>
  <c r="AF1164" i="222"/>
  <c r="AA1164" i="222"/>
  <c r="Z1164" i="222"/>
  <c r="X1164" i="222"/>
  <c r="S1164" i="222"/>
  <c r="R1164" i="222"/>
  <c r="P1164" i="222"/>
  <c r="K1164" i="222"/>
  <c r="J1164" i="222"/>
  <c r="H1164" i="222"/>
  <c r="AY1163" i="222"/>
  <c r="AX1163" i="222"/>
  <c r="AV1163" i="222"/>
  <c r="AQ1163" i="222"/>
  <c r="AP1163" i="222"/>
  <c r="AN1163" i="222"/>
  <c r="AI1163" i="222"/>
  <c r="AH1163" i="222"/>
  <c r="AF1163" i="222"/>
  <c r="AA1163" i="222"/>
  <c r="Z1163" i="222"/>
  <c r="X1163" i="222"/>
  <c r="S1163" i="222"/>
  <c r="R1163" i="222"/>
  <c r="P1163" i="222"/>
  <c r="K1163" i="222"/>
  <c r="J1163" i="222"/>
  <c r="H1163" i="222"/>
  <c r="AY1162" i="222"/>
  <c r="AX1162" i="222"/>
  <c r="AV1162" i="222"/>
  <c r="AQ1162" i="222"/>
  <c r="AP1162" i="222"/>
  <c r="AN1162" i="222"/>
  <c r="AI1162" i="222"/>
  <c r="AH1162" i="222"/>
  <c r="AF1162" i="222"/>
  <c r="AA1162" i="222"/>
  <c r="Z1162" i="222"/>
  <c r="X1162" i="222"/>
  <c r="S1162" i="222"/>
  <c r="R1162" i="222"/>
  <c r="P1162" i="222"/>
  <c r="K1162" i="222"/>
  <c r="J1162" i="222"/>
  <c r="H1162" i="222"/>
  <c r="AX1161" i="222"/>
  <c r="AY1161" i="222"/>
  <c r="AP1161" i="222"/>
  <c r="AN1161" i="222"/>
  <c r="AH1161" i="222"/>
  <c r="AI1161" i="222"/>
  <c r="Z1161" i="222"/>
  <c r="X1161" i="222"/>
  <c r="R1161" i="222"/>
  <c r="S1161" i="222"/>
  <c r="J1161" i="222"/>
  <c r="H1161" i="222"/>
  <c r="AY1160" i="222"/>
  <c r="AX1160" i="222"/>
  <c r="AV1160" i="222"/>
  <c r="AQ1160" i="222"/>
  <c r="AP1160" i="222"/>
  <c r="AN1160" i="222"/>
  <c r="AI1160" i="222"/>
  <c r="AH1160" i="222"/>
  <c r="AF1160" i="222"/>
  <c r="AA1160" i="222"/>
  <c r="Z1160" i="222"/>
  <c r="X1160" i="222"/>
  <c r="S1160" i="222"/>
  <c r="R1160" i="222"/>
  <c r="P1160" i="222"/>
  <c r="K1160" i="222"/>
  <c r="J1160" i="222"/>
  <c r="H1160" i="222"/>
  <c r="AY1159" i="222"/>
  <c r="AX1159" i="222"/>
  <c r="AV1159" i="222"/>
  <c r="AQ1159" i="222"/>
  <c r="AP1159" i="222"/>
  <c r="AN1159" i="222"/>
  <c r="AI1159" i="222"/>
  <c r="AH1159" i="222"/>
  <c r="AF1159" i="222"/>
  <c r="AA1159" i="222"/>
  <c r="Z1159" i="222"/>
  <c r="X1159" i="222"/>
  <c r="S1159" i="222"/>
  <c r="R1159" i="222"/>
  <c r="P1159" i="222"/>
  <c r="K1159" i="222"/>
  <c r="J1159" i="222"/>
  <c r="H1159" i="222"/>
  <c r="AY1158" i="222"/>
  <c r="AX1158" i="222"/>
  <c r="AV1158" i="222"/>
  <c r="AQ1158" i="222"/>
  <c r="AP1158" i="222"/>
  <c r="AN1158" i="222"/>
  <c r="AI1158" i="222"/>
  <c r="AH1158" i="222"/>
  <c r="AF1158" i="222"/>
  <c r="AA1158" i="222"/>
  <c r="Z1158" i="222"/>
  <c r="X1158" i="222"/>
  <c r="S1158" i="222"/>
  <c r="R1158" i="222"/>
  <c r="P1158" i="222"/>
  <c r="K1158" i="222"/>
  <c r="J1158" i="222"/>
  <c r="H1158" i="222"/>
  <c r="AY1157" i="222"/>
  <c r="AX1157" i="222"/>
  <c r="AV1157" i="222"/>
  <c r="AQ1157" i="222"/>
  <c r="AP1157" i="222"/>
  <c r="AN1157" i="222"/>
  <c r="AI1157" i="222"/>
  <c r="AH1157" i="222"/>
  <c r="AF1157" i="222"/>
  <c r="AA1157" i="222"/>
  <c r="Z1157" i="222"/>
  <c r="X1157" i="222"/>
  <c r="S1157" i="222"/>
  <c r="R1157" i="222"/>
  <c r="P1157" i="222"/>
  <c r="K1157" i="222"/>
  <c r="J1157" i="222"/>
  <c r="H1157" i="222"/>
  <c r="AY1156" i="222"/>
  <c r="AX1156" i="222"/>
  <c r="AV1156" i="222"/>
  <c r="AQ1156" i="222"/>
  <c r="AP1156" i="222"/>
  <c r="AN1156" i="222"/>
  <c r="AI1156" i="222"/>
  <c r="AH1156" i="222"/>
  <c r="AF1156" i="222"/>
  <c r="AA1156" i="222"/>
  <c r="Z1156" i="222"/>
  <c r="X1156" i="222"/>
  <c r="S1156" i="222"/>
  <c r="R1156" i="222"/>
  <c r="P1156" i="222"/>
  <c r="K1156" i="222"/>
  <c r="J1156" i="222"/>
  <c r="H1156" i="222"/>
  <c r="AY1155" i="222"/>
  <c r="AX1155" i="222"/>
  <c r="AV1155" i="222"/>
  <c r="AQ1155" i="222"/>
  <c r="AP1155" i="222"/>
  <c r="AN1155" i="222"/>
  <c r="AI1155" i="222"/>
  <c r="AH1155" i="222"/>
  <c r="AF1155" i="222"/>
  <c r="AA1155" i="222"/>
  <c r="Z1155" i="222"/>
  <c r="X1155" i="222"/>
  <c r="S1155" i="222"/>
  <c r="R1155" i="222"/>
  <c r="P1155" i="222"/>
  <c r="K1155" i="222"/>
  <c r="J1155" i="222"/>
  <c r="H1155" i="222"/>
  <c r="AY1154" i="222"/>
  <c r="AX1154" i="222"/>
  <c r="AV1154" i="222"/>
  <c r="AQ1154" i="222"/>
  <c r="AP1154" i="222"/>
  <c r="AN1154" i="222"/>
  <c r="AI1154" i="222"/>
  <c r="AH1154" i="222"/>
  <c r="AF1154" i="222"/>
  <c r="AA1154" i="222"/>
  <c r="Z1154" i="222"/>
  <c r="X1154" i="222"/>
  <c r="S1154" i="222"/>
  <c r="R1154" i="222"/>
  <c r="P1154" i="222"/>
  <c r="K1154" i="222"/>
  <c r="J1154" i="222"/>
  <c r="H1154" i="222"/>
  <c r="AY1153" i="222"/>
  <c r="AX1153" i="222"/>
  <c r="AV1153" i="222"/>
  <c r="AQ1153" i="222"/>
  <c r="AP1153" i="222"/>
  <c r="AN1153" i="222"/>
  <c r="AI1153" i="222"/>
  <c r="AH1153" i="222"/>
  <c r="AF1153" i="222"/>
  <c r="AA1153" i="222"/>
  <c r="Z1153" i="222"/>
  <c r="X1153" i="222"/>
  <c r="S1153" i="222"/>
  <c r="R1153" i="222"/>
  <c r="P1153" i="222"/>
  <c r="K1153" i="222"/>
  <c r="J1153" i="222"/>
  <c r="H1153" i="222"/>
  <c r="AY1152" i="222"/>
  <c r="AX1152" i="222"/>
  <c r="AV1152" i="222"/>
  <c r="AQ1152" i="222"/>
  <c r="AP1152" i="222"/>
  <c r="AN1152" i="222"/>
  <c r="AI1152" i="222"/>
  <c r="AH1152" i="222"/>
  <c r="AF1152" i="222"/>
  <c r="AA1152" i="222"/>
  <c r="Z1152" i="222"/>
  <c r="X1152" i="222"/>
  <c r="S1152" i="222"/>
  <c r="R1152" i="222"/>
  <c r="P1152" i="222"/>
  <c r="K1152" i="222"/>
  <c r="J1152" i="222"/>
  <c r="H1152" i="222"/>
  <c r="AY1151" i="222"/>
  <c r="AX1151" i="222"/>
  <c r="AV1151" i="222"/>
  <c r="AQ1151" i="222"/>
  <c r="AP1151" i="222"/>
  <c r="AN1151" i="222"/>
  <c r="AI1151" i="222"/>
  <c r="AH1151" i="222"/>
  <c r="AF1151" i="222"/>
  <c r="AA1151" i="222"/>
  <c r="Z1151" i="222"/>
  <c r="X1151" i="222"/>
  <c r="S1151" i="222"/>
  <c r="R1151" i="222"/>
  <c r="P1151" i="222"/>
  <c r="K1151" i="222"/>
  <c r="J1151" i="222"/>
  <c r="H1151" i="222"/>
  <c r="AY1150" i="222"/>
  <c r="AX1150" i="222"/>
  <c r="AV1150" i="222"/>
  <c r="AQ1150" i="222"/>
  <c r="AP1150" i="222"/>
  <c r="AN1150" i="222"/>
  <c r="AI1150" i="222"/>
  <c r="AH1150" i="222"/>
  <c r="AF1150" i="222"/>
  <c r="AA1150" i="222"/>
  <c r="Z1150" i="222"/>
  <c r="X1150" i="222"/>
  <c r="S1150" i="222"/>
  <c r="R1150" i="222"/>
  <c r="P1150" i="222"/>
  <c r="K1150" i="222"/>
  <c r="J1150" i="222"/>
  <c r="H1150" i="222"/>
  <c r="AY1149" i="222"/>
  <c r="AX1149" i="222"/>
  <c r="AV1149" i="222"/>
  <c r="AQ1149" i="222"/>
  <c r="AP1149" i="222"/>
  <c r="AN1149" i="222"/>
  <c r="AI1149" i="222"/>
  <c r="AH1149" i="222"/>
  <c r="AF1149" i="222"/>
  <c r="AA1149" i="222"/>
  <c r="Z1149" i="222"/>
  <c r="X1149" i="222"/>
  <c r="S1149" i="222"/>
  <c r="R1149" i="222"/>
  <c r="P1149" i="222"/>
  <c r="K1149" i="222"/>
  <c r="J1149" i="222"/>
  <c r="H1149" i="222"/>
  <c r="AY1148" i="222"/>
  <c r="AX1148" i="222"/>
  <c r="AV1148" i="222"/>
  <c r="AQ1148" i="222"/>
  <c r="AP1148" i="222"/>
  <c r="AN1148" i="222"/>
  <c r="AI1148" i="222"/>
  <c r="AH1148" i="222"/>
  <c r="AF1148" i="222"/>
  <c r="AA1148" i="222"/>
  <c r="Z1148" i="222"/>
  <c r="X1148" i="222"/>
  <c r="S1148" i="222"/>
  <c r="R1148" i="222"/>
  <c r="P1148" i="222"/>
  <c r="K1148" i="222"/>
  <c r="J1148" i="222"/>
  <c r="H1148" i="222"/>
  <c r="AY1147" i="222"/>
  <c r="AX1147" i="222"/>
  <c r="AV1147" i="222"/>
  <c r="AQ1147" i="222"/>
  <c r="AP1147" i="222"/>
  <c r="AN1147" i="222"/>
  <c r="AI1147" i="222"/>
  <c r="AH1147" i="222"/>
  <c r="AF1147" i="222"/>
  <c r="AA1147" i="222"/>
  <c r="Z1147" i="222"/>
  <c r="X1147" i="222"/>
  <c r="S1147" i="222"/>
  <c r="R1147" i="222"/>
  <c r="P1147" i="222"/>
  <c r="K1147" i="222"/>
  <c r="J1147" i="222"/>
  <c r="H1147" i="222"/>
  <c r="AY1146" i="222"/>
  <c r="AX1146" i="222"/>
  <c r="AV1146" i="222"/>
  <c r="AQ1146" i="222"/>
  <c r="AP1146" i="222"/>
  <c r="AN1146" i="222"/>
  <c r="AI1146" i="222"/>
  <c r="AH1146" i="222"/>
  <c r="AF1146" i="222"/>
  <c r="AA1146" i="222"/>
  <c r="Z1146" i="222"/>
  <c r="X1146" i="222"/>
  <c r="S1146" i="222"/>
  <c r="R1146" i="222"/>
  <c r="P1146" i="222"/>
  <c r="K1146" i="222"/>
  <c r="J1146" i="222"/>
  <c r="H1146" i="222"/>
  <c r="AY1145" i="222"/>
  <c r="AX1145" i="222"/>
  <c r="AV1145" i="222"/>
  <c r="AQ1145" i="222"/>
  <c r="AP1145" i="222"/>
  <c r="AN1145" i="222"/>
  <c r="AI1145" i="222"/>
  <c r="AH1145" i="222"/>
  <c r="AF1145" i="222"/>
  <c r="AA1145" i="222"/>
  <c r="Z1145" i="222"/>
  <c r="X1145" i="222"/>
  <c r="S1145" i="222"/>
  <c r="R1145" i="222"/>
  <c r="P1145" i="222"/>
  <c r="K1145" i="222"/>
  <c r="J1145" i="222"/>
  <c r="H1145" i="222"/>
  <c r="AX1144" i="222"/>
  <c r="AY1144" i="222"/>
  <c r="AP1144" i="222"/>
  <c r="AN1144" i="222"/>
  <c r="AH1144" i="222"/>
  <c r="AI1144" i="222"/>
  <c r="Z1144" i="222"/>
  <c r="X1144" i="222"/>
  <c r="R1144" i="222"/>
  <c r="S1144" i="222"/>
  <c r="J1144" i="222"/>
  <c r="H1144" i="222"/>
  <c r="AY1143" i="222"/>
  <c r="AX1143" i="222"/>
  <c r="AV1143" i="222"/>
  <c r="AQ1143" i="222"/>
  <c r="AP1143" i="222"/>
  <c r="AN1143" i="222"/>
  <c r="AI1143" i="222"/>
  <c r="AH1143" i="222"/>
  <c r="AF1143" i="222"/>
  <c r="AA1143" i="222"/>
  <c r="Z1143" i="222"/>
  <c r="X1143" i="222"/>
  <c r="S1143" i="222"/>
  <c r="R1143" i="222"/>
  <c r="P1143" i="222"/>
  <c r="K1143" i="222"/>
  <c r="J1143" i="222"/>
  <c r="H1143" i="222"/>
  <c r="AY1142" i="222"/>
  <c r="AX1142" i="222"/>
  <c r="AV1142" i="222"/>
  <c r="AQ1142" i="222"/>
  <c r="AP1142" i="222"/>
  <c r="AN1142" i="222"/>
  <c r="AI1142" i="222"/>
  <c r="AH1142" i="222"/>
  <c r="AF1142" i="222"/>
  <c r="AA1142" i="222"/>
  <c r="Z1142" i="222"/>
  <c r="X1142" i="222"/>
  <c r="S1142" i="222"/>
  <c r="R1142" i="222"/>
  <c r="P1142" i="222"/>
  <c r="K1142" i="222"/>
  <c r="J1142" i="222"/>
  <c r="H1142" i="222"/>
  <c r="AY1141" i="222"/>
  <c r="AX1141" i="222"/>
  <c r="AV1141" i="222"/>
  <c r="AQ1141" i="222"/>
  <c r="AP1141" i="222"/>
  <c r="AN1141" i="222"/>
  <c r="AI1141" i="222"/>
  <c r="AH1141" i="222"/>
  <c r="AF1141" i="222"/>
  <c r="AA1141" i="222"/>
  <c r="Z1141" i="222"/>
  <c r="X1141" i="222"/>
  <c r="S1141" i="222"/>
  <c r="R1141" i="222"/>
  <c r="P1141" i="222"/>
  <c r="K1141" i="222"/>
  <c r="J1141" i="222"/>
  <c r="H1141" i="222"/>
  <c r="AY1140" i="222"/>
  <c r="AX1140" i="222"/>
  <c r="AV1140" i="222"/>
  <c r="AQ1140" i="222"/>
  <c r="AP1140" i="222"/>
  <c r="AN1140" i="222"/>
  <c r="AI1140" i="222"/>
  <c r="AH1140" i="222"/>
  <c r="AF1140" i="222"/>
  <c r="AA1140" i="222"/>
  <c r="Z1140" i="222"/>
  <c r="X1140" i="222"/>
  <c r="S1140" i="222"/>
  <c r="R1140" i="222"/>
  <c r="P1140" i="222"/>
  <c r="K1140" i="222"/>
  <c r="J1140" i="222"/>
  <c r="H1140" i="222"/>
  <c r="AY1139" i="222"/>
  <c r="AX1139" i="222"/>
  <c r="AV1139" i="222"/>
  <c r="AQ1139" i="222"/>
  <c r="AP1139" i="222"/>
  <c r="AN1139" i="222"/>
  <c r="AI1139" i="222"/>
  <c r="AH1139" i="222"/>
  <c r="AF1139" i="222"/>
  <c r="AA1139" i="222"/>
  <c r="Z1139" i="222"/>
  <c r="X1139" i="222"/>
  <c r="S1139" i="222"/>
  <c r="R1139" i="222"/>
  <c r="P1139" i="222"/>
  <c r="K1139" i="222"/>
  <c r="J1139" i="222"/>
  <c r="H1139" i="222"/>
  <c r="AY1138" i="222"/>
  <c r="AX1138" i="222"/>
  <c r="AV1138" i="222"/>
  <c r="AQ1138" i="222"/>
  <c r="AP1138" i="222"/>
  <c r="AN1138" i="222"/>
  <c r="AI1138" i="222"/>
  <c r="AH1138" i="222"/>
  <c r="AF1138" i="222"/>
  <c r="AA1138" i="222"/>
  <c r="Z1138" i="222"/>
  <c r="X1138" i="222"/>
  <c r="S1138" i="222"/>
  <c r="R1138" i="222"/>
  <c r="P1138" i="222"/>
  <c r="K1138" i="222"/>
  <c r="J1138" i="222"/>
  <c r="H1138" i="222"/>
  <c r="AY1137" i="222"/>
  <c r="AX1137" i="222"/>
  <c r="AV1137" i="222"/>
  <c r="AQ1137" i="222"/>
  <c r="AP1137" i="222"/>
  <c r="AN1137" i="222"/>
  <c r="AI1137" i="222"/>
  <c r="AH1137" i="222"/>
  <c r="AF1137" i="222"/>
  <c r="AA1137" i="222"/>
  <c r="Z1137" i="222"/>
  <c r="X1137" i="222"/>
  <c r="S1137" i="222"/>
  <c r="R1137" i="222"/>
  <c r="P1137" i="222"/>
  <c r="K1137" i="222"/>
  <c r="J1137" i="222"/>
  <c r="H1137" i="222"/>
  <c r="AY1136" i="222"/>
  <c r="AX1136" i="222"/>
  <c r="AV1136" i="222"/>
  <c r="AQ1136" i="222"/>
  <c r="AP1136" i="222"/>
  <c r="AN1136" i="222"/>
  <c r="AI1136" i="222"/>
  <c r="AH1136" i="222"/>
  <c r="AF1136" i="222"/>
  <c r="AA1136" i="222"/>
  <c r="Z1136" i="222"/>
  <c r="X1136" i="222"/>
  <c r="S1136" i="222"/>
  <c r="R1136" i="222"/>
  <c r="P1136" i="222"/>
  <c r="K1136" i="222"/>
  <c r="J1136" i="222"/>
  <c r="H1136" i="222"/>
  <c r="AY1135" i="222"/>
  <c r="AX1135" i="222"/>
  <c r="AV1135" i="222"/>
  <c r="AQ1135" i="222"/>
  <c r="AP1135" i="222"/>
  <c r="AN1135" i="222"/>
  <c r="AI1135" i="222"/>
  <c r="AH1135" i="222"/>
  <c r="AF1135" i="222"/>
  <c r="AA1135" i="222"/>
  <c r="Z1135" i="222"/>
  <c r="X1135" i="222"/>
  <c r="S1135" i="222"/>
  <c r="R1135" i="222"/>
  <c r="P1135" i="222"/>
  <c r="K1135" i="222"/>
  <c r="J1135" i="222"/>
  <c r="H1135" i="222"/>
  <c r="AY1134" i="222"/>
  <c r="AX1134" i="222"/>
  <c r="AV1134" i="222"/>
  <c r="AQ1134" i="222"/>
  <c r="AP1134" i="222"/>
  <c r="AN1134" i="222"/>
  <c r="AI1134" i="222"/>
  <c r="AH1134" i="222"/>
  <c r="AF1134" i="222"/>
  <c r="AA1134" i="222"/>
  <c r="Z1134" i="222"/>
  <c r="X1134" i="222"/>
  <c r="S1134" i="222"/>
  <c r="R1134" i="222"/>
  <c r="P1134" i="222"/>
  <c r="K1134" i="222"/>
  <c r="J1134" i="222"/>
  <c r="H1134" i="222"/>
  <c r="AY1133" i="222"/>
  <c r="AX1133" i="222"/>
  <c r="AV1133" i="222"/>
  <c r="AQ1133" i="222"/>
  <c r="AP1133" i="222"/>
  <c r="AN1133" i="222"/>
  <c r="AI1133" i="222"/>
  <c r="AH1133" i="222"/>
  <c r="AF1133" i="222"/>
  <c r="AA1133" i="222"/>
  <c r="Z1133" i="222"/>
  <c r="X1133" i="222"/>
  <c r="S1133" i="222"/>
  <c r="R1133" i="222"/>
  <c r="P1133" i="222"/>
  <c r="K1133" i="222"/>
  <c r="J1133" i="222"/>
  <c r="H1133" i="222"/>
  <c r="AY1132" i="222"/>
  <c r="AX1132" i="222"/>
  <c r="AV1132" i="222"/>
  <c r="AQ1132" i="222"/>
  <c r="AP1132" i="222"/>
  <c r="AN1132" i="222"/>
  <c r="AI1132" i="222"/>
  <c r="AH1132" i="222"/>
  <c r="AF1132" i="222"/>
  <c r="AA1132" i="222"/>
  <c r="Z1132" i="222"/>
  <c r="X1132" i="222"/>
  <c r="S1132" i="222"/>
  <c r="R1132" i="222"/>
  <c r="P1132" i="222"/>
  <c r="K1132" i="222"/>
  <c r="J1132" i="222"/>
  <c r="H1132" i="222"/>
  <c r="AY1131" i="222"/>
  <c r="AX1131" i="222"/>
  <c r="AV1131" i="222"/>
  <c r="AQ1131" i="222"/>
  <c r="AP1131" i="222"/>
  <c r="AN1131" i="222"/>
  <c r="AI1131" i="222"/>
  <c r="AH1131" i="222"/>
  <c r="AF1131" i="222"/>
  <c r="AA1131" i="222"/>
  <c r="Z1131" i="222"/>
  <c r="X1131" i="222"/>
  <c r="S1131" i="222"/>
  <c r="R1131" i="222"/>
  <c r="P1131" i="222"/>
  <c r="K1131" i="222"/>
  <c r="J1131" i="222"/>
  <c r="H1131" i="222"/>
  <c r="AY1130" i="222"/>
  <c r="AX1130" i="222"/>
  <c r="AV1130" i="222"/>
  <c r="AQ1130" i="222"/>
  <c r="AP1130" i="222"/>
  <c r="AN1130" i="222"/>
  <c r="AI1130" i="222"/>
  <c r="AH1130" i="222"/>
  <c r="AF1130" i="222"/>
  <c r="AA1130" i="222"/>
  <c r="Z1130" i="222"/>
  <c r="X1130" i="222"/>
  <c r="S1130" i="222"/>
  <c r="R1130" i="222"/>
  <c r="P1130" i="222"/>
  <c r="K1130" i="222"/>
  <c r="J1130" i="222"/>
  <c r="H1130" i="222"/>
  <c r="AY1129" i="222"/>
  <c r="AX1129" i="222"/>
  <c r="AV1129" i="222"/>
  <c r="AQ1129" i="222"/>
  <c r="AP1129" i="222"/>
  <c r="AN1129" i="222"/>
  <c r="AI1129" i="222"/>
  <c r="AH1129" i="222"/>
  <c r="AF1129" i="222"/>
  <c r="AA1129" i="222"/>
  <c r="Z1129" i="222"/>
  <c r="X1129" i="222"/>
  <c r="S1129" i="222"/>
  <c r="R1129" i="222"/>
  <c r="P1129" i="222"/>
  <c r="K1129" i="222"/>
  <c r="J1129" i="222"/>
  <c r="H1129" i="222"/>
  <c r="AY1128" i="222"/>
  <c r="AX1128" i="222"/>
  <c r="AV1128" i="222"/>
  <c r="AQ1128" i="222"/>
  <c r="AP1128" i="222"/>
  <c r="AN1128" i="222"/>
  <c r="AI1128" i="222"/>
  <c r="AH1128" i="222"/>
  <c r="AF1128" i="222"/>
  <c r="AA1128" i="222"/>
  <c r="Z1128" i="222"/>
  <c r="X1128" i="222"/>
  <c r="S1128" i="222"/>
  <c r="R1128" i="222"/>
  <c r="P1128" i="222"/>
  <c r="K1128" i="222"/>
  <c r="J1128" i="222"/>
  <c r="H1128" i="222"/>
  <c r="AX1127" i="222"/>
  <c r="AY1127" i="222"/>
  <c r="AP1127" i="222"/>
  <c r="AQ1127" i="222"/>
  <c r="AH1127" i="222"/>
  <c r="AI1127" i="222"/>
  <c r="Z1127" i="222"/>
  <c r="AA1127" i="222"/>
  <c r="R1127" i="222"/>
  <c r="S1127" i="222"/>
  <c r="J1127" i="222"/>
  <c r="K1127" i="222"/>
  <c r="AY1126" i="222"/>
  <c r="AX1126" i="222"/>
  <c r="AV1126" i="222"/>
  <c r="AQ1126" i="222"/>
  <c r="AP1126" i="222"/>
  <c r="AN1126" i="222"/>
  <c r="AI1126" i="222"/>
  <c r="AH1126" i="222"/>
  <c r="AF1126" i="222"/>
  <c r="AA1126" i="222"/>
  <c r="Z1126" i="222"/>
  <c r="X1126" i="222"/>
  <c r="S1126" i="222"/>
  <c r="R1126" i="222"/>
  <c r="P1126" i="222"/>
  <c r="K1126" i="222"/>
  <c r="J1126" i="222"/>
  <c r="H1126" i="222"/>
  <c r="AY1125" i="222"/>
  <c r="AX1125" i="222"/>
  <c r="AV1125" i="222"/>
  <c r="AQ1125" i="222"/>
  <c r="AP1125" i="222"/>
  <c r="AN1125" i="222"/>
  <c r="AI1125" i="222"/>
  <c r="AH1125" i="222"/>
  <c r="AF1125" i="222"/>
  <c r="AA1125" i="222"/>
  <c r="Z1125" i="222"/>
  <c r="X1125" i="222"/>
  <c r="S1125" i="222"/>
  <c r="R1125" i="222"/>
  <c r="P1125" i="222"/>
  <c r="K1125" i="222"/>
  <c r="J1125" i="222"/>
  <c r="H1125" i="222"/>
  <c r="AY1124" i="222"/>
  <c r="AX1124" i="222"/>
  <c r="AV1124" i="222"/>
  <c r="AQ1124" i="222"/>
  <c r="AP1124" i="222"/>
  <c r="AN1124" i="222"/>
  <c r="AI1124" i="222"/>
  <c r="AH1124" i="222"/>
  <c r="AF1124" i="222"/>
  <c r="AA1124" i="222"/>
  <c r="Z1124" i="222"/>
  <c r="X1124" i="222"/>
  <c r="S1124" i="222"/>
  <c r="R1124" i="222"/>
  <c r="P1124" i="222"/>
  <c r="K1124" i="222"/>
  <c r="J1124" i="222"/>
  <c r="H1124" i="222"/>
  <c r="AY1123" i="222"/>
  <c r="AX1123" i="222"/>
  <c r="AV1123" i="222"/>
  <c r="AQ1123" i="222"/>
  <c r="AP1123" i="222"/>
  <c r="AN1123" i="222"/>
  <c r="AI1123" i="222"/>
  <c r="AH1123" i="222"/>
  <c r="AF1123" i="222"/>
  <c r="AA1123" i="222"/>
  <c r="Z1123" i="222"/>
  <c r="X1123" i="222"/>
  <c r="S1123" i="222"/>
  <c r="R1123" i="222"/>
  <c r="P1123" i="222"/>
  <c r="K1123" i="222"/>
  <c r="J1123" i="222"/>
  <c r="H1123" i="222"/>
  <c r="AY1122" i="222"/>
  <c r="AX1122" i="222"/>
  <c r="AV1122" i="222"/>
  <c r="AQ1122" i="222"/>
  <c r="AP1122" i="222"/>
  <c r="AN1122" i="222"/>
  <c r="AI1122" i="222"/>
  <c r="AH1122" i="222"/>
  <c r="AF1122" i="222"/>
  <c r="AA1122" i="222"/>
  <c r="Z1122" i="222"/>
  <c r="X1122" i="222"/>
  <c r="S1122" i="222"/>
  <c r="R1122" i="222"/>
  <c r="P1122" i="222"/>
  <c r="K1122" i="222"/>
  <c r="J1122" i="222"/>
  <c r="H1122" i="222"/>
  <c r="AY1121" i="222"/>
  <c r="AX1121" i="222"/>
  <c r="AV1121" i="222"/>
  <c r="AQ1121" i="222"/>
  <c r="AP1121" i="222"/>
  <c r="AN1121" i="222"/>
  <c r="AI1121" i="222"/>
  <c r="AH1121" i="222"/>
  <c r="AF1121" i="222"/>
  <c r="AA1121" i="222"/>
  <c r="Z1121" i="222"/>
  <c r="X1121" i="222"/>
  <c r="S1121" i="222"/>
  <c r="R1121" i="222"/>
  <c r="P1121" i="222"/>
  <c r="K1121" i="222"/>
  <c r="J1121" i="222"/>
  <c r="H1121" i="222"/>
  <c r="AY1120" i="222"/>
  <c r="AX1120" i="222"/>
  <c r="AV1120" i="222"/>
  <c r="AQ1120" i="222"/>
  <c r="AP1120" i="222"/>
  <c r="AN1120" i="222"/>
  <c r="AI1120" i="222"/>
  <c r="AH1120" i="222"/>
  <c r="AF1120" i="222"/>
  <c r="AA1120" i="222"/>
  <c r="Z1120" i="222"/>
  <c r="X1120" i="222"/>
  <c r="S1120" i="222"/>
  <c r="R1120" i="222"/>
  <c r="P1120" i="222"/>
  <c r="K1120" i="222"/>
  <c r="J1120" i="222"/>
  <c r="H1120" i="222"/>
  <c r="AY1119" i="222"/>
  <c r="AX1119" i="222"/>
  <c r="AV1119" i="222"/>
  <c r="AQ1119" i="222"/>
  <c r="AP1119" i="222"/>
  <c r="AN1119" i="222"/>
  <c r="AI1119" i="222"/>
  <c r="AH1119" i="222"/>
  <c r="AF1119" i="222"/>
  <c r="AA1119" i="222"/>
  <c r="Z1119" i="222"/>
  <c r="X1119" i="222"/>
  <c r="S1119" i="222"/>
  <c r="R1119" i="222"/>
  <c r="P1119" i="222"/>
  <c r="K1119" i="222"/>
  <c r="J1119" i="222"/>
  <c r="H1119" i="222"/>
  <c r="AY1118" i="222"/>
  <c r="AX1118" i="222"/>
  <c r="AV1118" i="222"/>
  <c r="AQ1118" i="222"/>
  <c r="AP1118" i="222"/>
  <c r="AN1118" i="222"/>
  <c r="AI1118" i="222"/>
  <c r="AH1118" i="222"/>
  <c r="AF1118" i="222"/>
  <c r="AA1118" i="222"/>
  <c r="Z1118" i="222"/>
  <c r="X1118" i="222"/>
  <c r="S1118" i="222"/>
  <c r="R1118" i="222"/>
  <c r="P1118" i="222"/>
  <c r="K1118" i="222"/>
  <c r="J1118" i="222"/>
  <c r="H1118" i="222"/>
  <c r="AY1117" i="222"/>
  <c r="AX1117" i="222"/>
  <c r="AV1117" i="222"/>
  <c r="AQ1117" i="222"/>
  <c r="AP1117" i="222"/>
  <c r="AN1117" i="222"/>
  <c r="AI1117" i="222"/>
  <c r="AH1117" i="222"/>
  <c r="AF1117" i="222"/>
  <c r="AA1117" i="222"/>
  <c r="Z1117" i="222"/>
  <c r="X1117" i="222"/>
  <c r="S1117" i="222"/>
  <c r="R1117" i="222"/>
  <c r="P1117" i="222"/>
  <c r="K1117" i="222"/>
  <c r="J1117" i="222"/>
  <c r="H1117" i="222"/>
  <c r="AY1116" i="222"/>
  <c r="AX1116" i="222"/>
  <c r="AV1116" i="222"/>
  <c r="AQ1116" i="222"/>
  <c r="AP1116" i="222"/>
  <c r="AN1116" i="222"/>
  <c r="AI1116" i="222"/>
  <c r="AH1116" i="222"/>
  <c r="AF1116" i="222"/>
  <c r="AA1116" i="222"/>
  <c r="Z1116" i="222"/>
  <c r="X1116" i="222"/>
  <c r="S1116" i="222"/>
  <c r="R1116" i="222"/>
  <c r="P1116" i="222"/>
  <c r="K1116" i="222"/>
  <c r="J1116" i="222"/>
  <c r="H1116" i="222"/>
  <c r="AY1115" i="222"/>
  <c r="AX1115" i="222"/>
  <c r="AV1115" i="222"/>
  <c r="AQ1115" i="222"/>
  <c r="AP1115" i="222"/>
  <c r="AN1115" i="222"/>
  <c r="AI1115" i="222"/>
  <c r="AH1115" i="222"/>
  <c r="AF1115" i="222"/>
  <c r="AA1115" i="222"/>
  <c r="Z1115" i="222"/>
  <c r="X1115" i="222"/>
  <c r="S1115" i="222"/>
  <c r="R1115" i="222"/>
  <c r="P1115" i="222"/>
  <c r="K1115" i="222"/>
  <c r="J1115" i="222"/>
  <c r="H1115" i="222"/>
  <c r="AY1114" i="222"/>
  <c r="AX1114" i="222"/>
  <c r="AV1114" i="222"/>
  <c r="AQ1114" i="222"/>
  <c r="AP1114" i="222"/>
  <c r="AN1114" i="222"/>
  <c r="AI1114" i="222"/>
  <c r="AH1114" i="222"/>
  <c r="AF1114" i="222"/>
  <c r="AA1114" i="222"/>
  <c r="Z1114" i="222"/>
  <c r="X1114" i="222"/>
  <c r="S1114" i="222"/>
  <c r="R1114" i="222"/>
  <c r="P1114" i="222"/>
  <c r="K1114" i="222"/>
  <c r="J1114" i="222"/>
  <c r="H1114" i="222"/>
  <c r="AY1113" i="222"/>
  <c r="AX1113" i="222"/>
  <c r="AV1113" i="222"/>
  <c r="AQ1113" i="222"/>
  <c r="AP1113" i="222"/>
  <c r="AN1113" i="222"/>
  <c r="AI1113" i="222"/>
  <c r="AH1113" i="222"/>
  <c r="AF1113" i="222"/>
  <c r="AA1113" i="222"/>
  <c r="Z1113" i="222"/>
  <c r="X1113" i="222"/>
  <c r="S1113" i="222"/>
  <c r="R1113" i="222"/>
  <c r="P1113" i="222"/>
  <c r="K1113" i="222"/>
  <c r="J1113" i="222"/>
  <c r="H1113" i="222"/>
  <c r="AY1112" i="222"/>
  <c r="AX1112" i="222"/>
  <c r="AV1112" i="222"/>
  <c r="AQ1112" i="222"/>
  <c r="AP1112" i="222"/>
  <c r="AN1112" i="222"/>
  <c r="AI1112" i="222"/>
  <c r="AH1112" i="222"/>
  <c r="AF1112" i="222"/>
  <c r="AA1112" i="222"/>
  <c r="Z1112" i="222"/>
  <c r="X1112" i="222"/>
  <c r="S1112" i="222"/>
  <c r="R1112" i="222"/>
  <c r="P1112" i="222"/>
  <c r="K1112" i="222"/>
  <c r="J1112" i="222"/>
  <c r="H1112" i="222"/>
  <c r="AY1111" i="222"/>
  <c r="AX1111" i="222"/>
  <c r="AV1111" i="222"/>
  <c r="AQ1111" i="222"/>
  <c r="AP1111" i="222"/>
  <c r="AN1111" i="222"/>
  <c r="AI1111" i="222"/>
  <c r="AH1111" i="222"/>
  <c r="AF1111" i="222"/>
  <c r="AA1111" i="222"/>
  <c r="Z1111" i="222"/>
  <c r="X1111" i="222"/>
  <c r="S1111" i="222"/>
  <c r="R1111" i="222"/>
  <c r="P1111" i="222"/>
  <c r="K1111" i="222"/>
  <c r="J1111" i="222"/>
  <c r="H1111" i="222"/>
  <c r="AX1110" i="222"/>
  <c r="AY1110" i="222"/>
  <c r="AP1110" i="222"/>
  <c r="AQ1110" i="222"/>
  <c r="AH1110" i="222"/>
  <c r="AI1110" i="222"/>
  <c r="Z1110" i="222"/>
  <c r="AA1110" i="222"/>
  <c r="R1110" i="222"/>
  <c r="S1110" i="222"/>
  <c r="J1110" i="222"/>
  <c r="K1110" i="222"/>
  <c r="AY1109" i="222"/>
  <c r="AX1109" i="222"/>
  <c r="AV1109" i="222"/>
  <c r="AQ1109" i="222"/>
  <c r="AP1109" i="222"/>
  <c r="AN1109" i="222"/>
  <c r="AI1109" i="222"/>
  <c r="AH1109" i="222"/>
  <c r="AF1109" i="222"/>
  <c r="AA1109" i="222"/>
  <c r="Z1109" i="222"/>
  <c r="X1109" i="222"/>
  <c r="S1109" i="222"/>
  <c r="R1109" i="222"/>
  <c r="P1109" i="222"/>
  <c r="K1109" i="222"/>
  <c r="J1109" i="222"/>
  <c r="H1109" i="222"/>
  <c r="AY1108" i="222"/>
  <c r="AX1108" i="222"/>
  <c r="AV1108" i="222"/>
  <c r="AQ1108" i="222"/>
  <c r="AP1108" i="222"/>
  <c r="AN1108" i="222"/>
  <c r="AI1108" i="222"/>
  <c r="AH1108" i="222"/>
  <c r="AF1108" i="222"/>
  <c r="AA1108" i="222"/>
  <c r="Z1108" i="222"/>
  <c r="X1108" i="222"/>
  <c r="S1108" i="222"/>
  <c r="R1108" i="222"/>
  <c r="P1108" i="222"/>
  <c r="K1108" i="222"/>
  <c r="J1108" i="222"/>
  <c r="H1108" i="222"/>
  <c r="AY1107" i="222"/>
  <c r="AX1107" i="222"/>
  <c r="AV1107" i="222"/>
  <c r="AQ1107" i="222"/>
  <c r="AP1107" i="222"/>
  <c r="AN1107" i="222"/>
  <c r="AI1107" i="222"/>
  <c r="AH1107" i="222"/>
  <c r="AF1107" i="222"/>
  <c r="AA1107" i="222"/>
  <c r="Z1107" i="222"/>
  <c r="X1107" i="222"/>
  <c r="S1107" i="222"/>
  <c r="R1107" i="222"/>
  <c r="P1107" i="222"/>
  <c r="K1107" i="222"/>
  <c r="J1107" i="222"/>
  <c r="H1107" i="222"/>
  <c r="AY1106" i="222"/>
  <c r="AX1106" i="222"/>
  <c r="AV1106" i="222"/>
  <c r="AQ1106" i="222"/>
  <c r="AP1106" i="222"/>
  <c r="AN1106" i="222"/>
  <c r="AI1106" i="222"/>
  <c r="AH1106" i="222"/>
  <c r="AF1106" i="222"/>
  <c r="AA1106" i="222"/>
  <c r="Z1106" i="222"/>
  <c r="X1106" i="222"/>
  <c r="S1106" i="222"/>
  <c r="R1106" i="222"/>
  <c r="P1106" i="222"/>
  <c r="K1106" i="222"/>
  <c r="J1106" i="222"/>
  <c r="H1106" i="222"/>
  <c r="AY1105" i="222"/>
  <c r="AX1105" i="222"/>
  <c r="AV1105" i="222"/>
  <c r="AQ1105" i="222"/>
  <c r="AP1105" i="222"/>
  <c r="AN1105" i="222"/>
  <c r="AI1105" i="222"/>
  <c r="AH1105" i="222"/>
  <c r="AF1105" i="222"/>
  <c r="AA1105" i="222"/>
  <c r="Z1105" i="222"/>
  <c r="X1105" i="222"/>
  <c r="S1105" i="222"/>
  <c r="R1105" i="222"/>
  <c r="P1105" i="222"/>
  <c r="K1105" i="222"/>
  <c r="J1105" i="222"/>
  <c r="H1105" i="222"/>
  <c r="AY1104" i="222"/>
  <c r="AX1104" i="222"/>
  <c r="AV1104" i="222"/>
  <c r="AQ1104" i="222"/>
  <c r="AP1104" i="222"/>
  <c r="AN1104" i="222"/>
  <c r="AI1104" i="222"/>
  <c r="AH1104" i="222"/>
  <c r="AF1104" i="222"/>
  <c r="AA1104" i="222"/>
  <c r="Z1104" i="222"/>
  <c r="X1104" i="222"/>
  <c r="S1104" i="222"/>
  <c r="R1104" i="222"/>
  <c r="P1104" i="222"/>
  <c r="K1104" i="222"/>
  <c r="J1104" i="222"/>
  <c r="H1104" i="222"/>
  <c r="AY1103" i="222"/>
  <c r="AX1103" i="222"/>
  <c r="AV1103" i="222"/>
  <c r="AQ1103" i="222"/>
  <c r="AP1103" i="222"/>
  <c r="AN1103" i="222"/>
  <c r="AI1103" i="222"/>
  <c r="AH1103" i="222"/>
  <c r="AF1103" i="222"/>
  <c r="AA1103" i="222"/>
  <c r="Z1103" i="222"/>
  <c r="X1103" i="222"/>
  <c r="S1103" i="222"/>
  <c r="R1103" i="222"/>
  <c r="P1103" i="222"/>
  <c r="K1103" i="222"/>
  <c r="J1103" i="222"/>
  <c r="H1103" i="222"/>
  <c r="AY1102" i="222"/>
  <c r="AX1102" i="222"/>
  <c r="AV1102" i="222"/>
  <c r="AQ1102" i="222"/>
  <c r="AP1102" i="222"/>
  <c r="AN1102" i="222"/>
  <c r="AI1102" i="222"/>
  <c r="AH1102" i="222"/>
  <c r="AF1102" i="222"/>
  <c r="AA1102" i="222"/>
  <c r="Z1102" i="222"/>
  <c r="X1102" i="222"/>
  <c r="S1102" i="222"/>
  <c r="R1102" i="222"/>
  <c r="P1102" i="222"/>
  <c r="K1102" i="222"/>
  <c r="J1102" i="222"/>
  <c r="H1102" i="222"/>
  <c r="AY1101" i="222"/>
  <c r="AX1101" i="222"/>
  <c r="AV1101" i="222"/>
  <c r="AQ1101" i="222"/>
  <c r="AP1101" i="222"/>
  <c r="AN1101" i="222"/>
  <c r="AI1101" i="222"/>
  <c r="AH1101" i="222"/>
  <c r="AF1101" i="222"/>
  <c r="AA1101" i="222"/>
  <c r="Z1101" i="222"/>
  <c r="X1101" i="222"/>
  <c r="S1101" i="222"/>
  <c r="R1101" i="222"/>
  <c r="P1101" i="222"/>
  <c r="K1101" i="222"/>
  <c r="J1101" i="222"/>
  <c r="H1101" i="222"/>
  <c r="AY1100" i="222"/>
  <c r="AX1100" i="222"/>
  <c r="AV1100" i="222"/>
  <c r="AQ1100" i="222"/>
  <c r="AP1100" i="222"/>
  <c r="AN1100" i="222"/>
  <c r="AI1100" i="222"/>
  <c r="AH1100" i="222"/>
  <c r="AF1100" i="222"/>
  <c r="AA1100" i="222"/>
  <c r="Z1100" i="222"/>
  <c r="X1100" i="222"/>
  <c r="S1100" i="222"/>
  <c r="R1100" i="222"/>
  <c r="P1100" i="222"/>
  <c r="K1100" i="222"/>
  <c r="J1100" i="222"/>
  <c r="H1100" i="222"/>
  <c r="AY1099" i="222"/>
  <c r="AX1099" i="222"/>
  <c r="AV1099" i="222"/>
  <c r="AQ1099" i="222"/>
  <c r="AP1099" i="222"/>
  <c r="AN1099" i="222"/>
  <c r="AI1099" i="222"/>
  <c r="AH1099" i="222"/>
  <c r="AF1099" i="222"/>
  <c r="AA1099" i="222"/>
  <c r="Z1099" i="222"/>
  <c r="X1099" i="222"/>
  <c r="S1099" i="222"/>
  <c r="R1099" i="222"/>
  <c r="P1099" i="222"/>
  <c r="K1099" i="222"/>
  <c r="J1099" i="222"/>
  <c r="H1099" i="222"/>
  <c r="AY1098" i="222"/>
  <c r="AX1098" i="222"/>
  <c r="AV1098" i="222"/>
  <c r="AQ1098" i="222"/>
  <c r="AP1098" i="222"/>
  <c r="AN1098" i="222"/>
  <c r="AI1098" i="222"/>
  <c r="AH1098" i="222"/>
  <c r="AF1098" i="222"/>
  <c r="AA1098" i="222"/>
  <c r="Z1098" i="222"/>
  <c r="X1098" i="222"/>
  <c r="S1098" i="222"/>
  <c r="R1098" i="222"/>
  <c r="P1098" i="222"/>
  <c r="K1098" i="222"/>
  <c r="J1098" i="222"/>
  <c r="H1098" i="222"/>
  <c r="AY1097" i="222"/>
  <c r="AX1097" i="222"/>
  <c r="AV1097" i="222"/>
  <c r="AQ1097" i="222"/>
  <c r="AP1097" i="222"/>
  <c r="AN1097" i="222"/>
  <c r="AI1097" i="222"/>
  <c r="AH1097" i="222"/>
  <c r="AF1097" i="222"/>
  <c r="AA1097" i="222"/>
  <c r="Z1097" i="222"/>
  <c r="X1097" i="222"/>
  <c r="S1097" i="222"/>
  <c r="R1097" i="222"/>
  <c r="P1097" i="222"/>
  <c r="K1097" i="222"/>
  <c r="J1097" i="222"/>
  <c r="H1097" i="222"/>
  <c r="AY1096" i="222"/>
  <c r="AX1096" i="222"/>
  <c r="AV1096" i="222"/>
  <c r="AQ1096" i="222"/>
  <c r="AP1096" i="222"/>
  <c r="AN1096" i="222"/>
  <c r="AI1096" i="222"/>
  <c r="AH1096" i="222"/>
  <c r="AF1096" i="222"/>
  <c r="AA1096" i="222"/>
  <c r="Z1096" i="222"/>
  <c r="X1096" i="222"/>
  <c r="S1096" i="222"/>
  <c r="R1096" i="222"/>
  <c r="P1096" i="222"/>
  <c r="K1096" i="222"/>
  <c r="J1096" i="222"/>
  <c r="H1096" i="222"/>
  <c r="AY1095" i="222"/>
  <c r="AX1095" i="222"/>
  <c r="AV1095" i="222"/>
  <c r="AQ1095" i="222"/>
  <c r="AP1095" i="222"/>
  <c r="AN1095" i="222"/>
  <c r="AI1095" i="222"/>
  <c r="AH1095" i="222"/>
  <c r="AF1095" i="222"/>
  <c r="AA1095" i="222"/>
  <c r="Z1095" i="222"/>
  <c r="X1095" i="222"/>
  <c r="S1095" i="222"/>
  <c r="R1095" i="222"/>
  <c r="P1095" i="222"/>
  <c r="K1095" i="222"/>
  <c r="J1095" i="222"/>
  <c r="H1095" i="222"/>
  <c r="AY1094" i="222"/>
  <c r="AX1094" i="222"/>
  <c r="AV1094" i="222"/>
  <c r="AQ1094" i="222"/>
  <c r="AP1094" i="222"/>
  <c r="AN1094" i="222"/>
  <c r="AI1094" i="222"/>
  <c r="AH1094" i="222"/>
  <c r="AF1094" i="222"/>
  <c r="AA1094" i="222"/>
  <c r="Z1094" i="222"/>
  <c r="X1094" i="222"/>
  <c r="S1094" i="222"/>
  <c r="R1094" i="222"/>
  <c r="P1094" i="222"/>
  <c r="K1094" i="222"/>
  <c r="J1094" i="222"/>
  <c r="H1094" i="222"/>
  <c r="AX1093" i="222"/>
  <c r="AP1093" i="222"/>
  <c r="AQ1093" i="222"/>
  <c r="AH1093" i="222"/>
  <c r="AI1093" i="222"/>
  <c r="Z1093" i="222"/>
  <c r="AA1093" i="222"/>
  <c r="R1093" i="222"/>
  <c r="S1093" i="222"/>
  <c r="J1093" i="222"/>
  <c r="H1093" i="222"/>
  <c r="AY1092" i="222"/>
  <c r="AX1092" i="222"/>
  <c r="AV1092" i="222"/>
  <c r="AQ1092" i="222"/>
  <c r="AP1092" i="222"/>
  <c r="AN1092" i="222"/>
  <c r="AI1092" i="222"/>
  <c r="AH1092" i="222"/>
  <c r="AF1092" i="222"/>
  <c r="AA1092" i="222"/>
  <c r="Z1092" i="222"/>
  <c r="X1092" i="222"/>
  <c r="S1092" i="222"/>
  <c r="R1092" i="222"/>
  <c r="P1092" i="222"/>
  <c r="K1092" i="222"/>
  <c r="J1092" i="222"/>
  <c r="H1092" i="222"/>
  <c r="AY1091" i="222"/>
  <c r="AX1091" i="222"/>
  <c r="AV1091" i="222"/>
  <c r="AQ1091" i="222"/>
  <c r="AP1091" i="222"/>
  <c r="AN1091" i="222"/>
  <c r="AI1091" i="222"/>
  <c r="AH1091" i="222"/>
  <c r="AF1091" i="222"/>
  <c r="AA1091" i="222"/>
  <c r="Z1091" i="222"/>
  <c r="X1091" i="222"/>
  <c r="S1091" i="222"/>
  <c r="R1091" i="222"/>
  <c r="P1091" i="222"/>
  <c r="K1091" i="222"/>
  <c r="J1091" i="222"/>
  <c r="H1091" i="222"/>
  <c r="AY1090" i="222"/>
  <c r="AX1090" i="222"/>
  <c r="AV1090" i="222"/>
  <c r="AQ1090" i="222"/>
  <c r="AP1090" i="222"/>
  <c r="AN1090" i="222"/>
  <c r="AI1090" i="222"/>
  <c r="AH1090" i="222"/>
  <c r="AF1090" i="222"/>
  <c r="AA1090" i="222"/>
  <c r="Z1090" i="222"/>
  <c r="X1090" i="222"/>
  <c r="S1090" i="222"/>
  <c r="R1090" i="222"/>
  <c r="P1090" i="222"/>
  <c r="K1090" i="222"/>
  <c r="J1090" i="222"/>
  <c r="H1090" i="222"/>
  <c r="AY1089" i="222"/>
  <c r="AX1089" i="222"/>
  <c r="AV1089" i="222"/>
  <c r="AQ1089" i="222"/>
  <c r="AP1089" i="222"/>
  <c r="AN1089" i="222"/>
  <c r="AI1089" i="222"/>
  <c r="AH1089" i="222"/>
  <c r="AF1089" i="222"/>
  <c r="AA1089" i="222"/>
  <c r="Z1089" i="222"/>
  <c r="X1089" i="222"/>
  <c r="S1089" i="222"/>
  <c r="R1089" i="222"/>
  <c r="P1089" i="222"/>
  <c r="K1089" i="222"/>
  <c r="J1089" i="222"/>
  <c r="H1089" i="222"/>
  <c r="AY1088" i="222"/>
  <c r="AX1088" i="222"/>
  <c r="AV1088" i="222"/>
  <c r="AQ1088" i="222"/>
  <c r="AP1088" i="222"/>
  <c r="AN1088" i="222"/>
  <c r="AI1088" i="222"/>
  <c r="AH1088" i="222"/>
  <c r="AF1088" i="222"/>
  <c r="AA1088" i="222"/>
  <c r="Z1088" i="222"/>
  <c r="X1088" i="222"/>
  <c r="S1088" i="222"/>
  <c r="R1088" i="222"/>
  <c r="P1088" i="222"/>
  <c r="K1088" i="222"/>
  <c r="J1088" i="222"/>
  <c r="H1088" i="222"/>
  <c r="AY1087" i="222"/>
  <c r="AX1087" i="222"/>
  <c r="AV1087" i="222"/>
  <c r="AQ1087" i="222"/>
  <c r="AP1087" i="222"/>
  <c r="AN1087" i="222"/>
  <c r="AI1087" i="222"/>
  <c r="AH1087" i="222"/>
  <c r="AF1087" i="222"/>
  <c r="AA1087" i="222"/>
  <c r="Z1087" i="222"/>
  <c r="X1087" i="222"/>
  <c r="S1087" i="222"/>
  <c r="R1087" i="222"/>
  <c r="P1087" i="222"/>
  <c r="K1087" i="222"/>
  <c r="J1087" i="222"/>
  <c r="H1087" i="222"/>
  <c r="AY1086" i="222"/>
  <c r="AX1086" i="222"/>
  <c r="AV1086" i="222"/>
  <c r="AQ1086" i="222"/>
  <c r="AP1086" i="222"/>
  <c r="AN1086" i="222"/>
  <c r="AI1086" i="222"/>
  <c r="AH1086" i="222"/>
  <c r="AF1086" i="222"/>
  <c r="AA1086" i="222"/>
  <c r="Z1086" i="222"/>
  <c r="X1086" i="222"/>
  <c r="S1086" i="222"/>
  <c r="R1086" i="222"/>
  <c r="P1086" i="222"/>
  <c r="K1086" i="222"/>
  <c r="J1086" i="222"/>
  <c r="H1086" i="222"/>
  <c r="AY1085" i="222"/>
  <c r="AX1085" i="222"/>
  <c r="AV1085" i="222"/>
  <c r="AQ1085" i="222"/>
  <c r="AP1085" i="222"/>
  <c r="AN1085" i="222"/>
  <c r="AI1085" i="222"/>
  <c r="AH1085" i="222"/>
  <c r="AF1085" i="222"/>
  <c r="AA1085" i="222"/>
  <c r="Z1085" i="222"/>
  <c r="X1085" i="222"/>
  <c r="S1085" i="222"/>
  <c r="R1085" i="222"/>
  <c r="P1085" i="222"/>
  <c r="K1085" i="222"/>
  <c r="J1085" i="222"/>
  <c r="H1085" i="222"/>
  <c r="AY1084" i="222"/>
  <c r="AX1084" i="222"/>
  <c r="AV1084" i="222"/>
  <c r="AQ1084" i="222"/>
  <c r="AP1084" i="222"/>
  <c r="AN1084" i="222"/>
  <c r="AI1084" i="222"/>
  <c r="AH1084" i="222"/>
  <c r="AF1084" i="222"/>
  <c r="AA1084" i="222"/>
  <c r="Z1084" i="222"/>
  <c r="X1084" i="222"/>
  <c r="S1084" i="222"/>
  <c r="R1084" i="222"/>
  <c r="P1084" i="222"/>
  <c r="K1084" i="222"/>
  <c r="J1084" i="222"/>
  <c r="H1084" i="222"/>
  <c r="AY1083" i="222"/>
  <c r="AX1083" i="222"/>
  <c r="AV1083" i="222"/>
  <c r="AQ1083" i="222"/>
  <c r="AP1083" i="222"/>
  <c r="AN1083" i="222"/>
  <c r="AI1083" i="222"/>
  <c r="AH1083" i="222"/>
  <c r="AF1083" i="222"/>
  <c r="AA1083" i="222"/>
  <c r="Z1083" i="222"/>
  <c r="X1083" i="222"/>
  <c r="S1083" i="222"/>
  <c r="R1083" i="222"/>
  <c r="P1083" i="222"/>
  <c r="K1083" i="222"/>
  <c r="J1083" i="222"/>
  <c r="H1083" i="222"/>
  <c r="AY1082" i="222"/>
  <c r="AX1082" i="222"/>
  <c r="AV1082" i="222"/>
  <c r="AQ1082" i="222"/>
  <c r="AP1082" i="222"/>
  <c r="AN1082" i="222"/>
  <c r="AI1082" i="222"/>
  <c r="AH1082" i="222"/>
  <c r="AF1082" i="222"/>
  <c r="AA1082" i="222"/>
  <c r="Z1082" i="222"/>
  <c r="X1082" i="222"/>
  <c r="S1082" i="222"/>
  <c r="R1082" i="222"/>
  <c r="P1082" i="222"/>
  <c r="K1082" i="222"/>
  <c r="J1082" i="222"/>
  <c r="H1082" i="222"/>
  <c r="AY1081" i="222"/>
  <c r="AX1081" i="222"/>
  <c r="AV1081" i="222"/>
  <c r="AQ1081" i="222"/>
  <c r="AP1081" i="222"/>
  <c r="AN1081" i="222"/>
  <c r="AI1081" i="222"/>
  <c r="AH1081" i="222"/>
  <c r="AF1081" i="222"/>
  <c r="AA1081" i="222"/>
  <c r="Z1081" i="222"/>
  <c r="X1081" i="222"/>
  <c r="S1081" i="222"/>
  <c r="R1081" i="222"/>
  <c r="P1081" i="222"/>
  <c r="K1081" i="222"/>
  <c r="J1081" i="222"/>
  <c r="H1081" i="222"/>
  <c r="AY1080" i="222"/>
  <c r="AX1080" i="222"/>
  <c r="AV1080" i="222"/>
  <c r="AQ1080" i="222"/>
  <c r="AP1080" i="222"/>
  <c r="AN1080" i="222"/>
  <c r="AI1080" i="222"/>
  <c r="AH1080" i="222"/>
  <c r="AF1080" i="222"/>
  <c r="AA1080" i="222"/>
  <c r="Z1080" i="222"/>
  <c r="X1080" i="222"/>
  <c r="S1080" i="222"/>
  <c r="R1080" i="222"/>
  <c r="P1080" i="222"/>
  <c r="K1080" i="222"/>
  <c r="J1080" i="222"/>
  <c r="H1080" i="222"/>
  <c r="AY1079" i="222"/>
  <c r="AX1079" i="222"/>
  <c r="AV1079" i="222"/>
  <c r="AQ1079" i="222"/>
  <c r="AP1079" i="222"/>
  <c r="AN1079" i="222"/>
  <c r="AI1079" i="222"/>
  <c r="AH1079" i="222"/>
  <c r="AF1079" i="222"/>
  <c r="AA1079" i="222"/>
  <c r="Z1079" i="222"/>
  <c r="X1079" i="222"/>
  <c r="S1079" i="222"/>
  <c r="R1079" i="222"/>
  <c r="P1079" i="222"/>
  <c r="K1079" i="222"/>
  <c r="J1079" i="222"/>
  <c r="H1079" i="222"/>
  <c r="AY1078" i="222"/>
  <c r="AX1078" i="222"/>
  <c r="AV1078" i="222"/>
  <c r="AQ1078" i="222"/>
  <c r="AP1078" i="222"/>
  <c r="AN1078" i="222"/>
  <c r="AI1078" i="222"/>
  <c r="AH1078" i="222"/>
  <c r="AF1078" i="222"/>
  <c r="AA1078" i="222"/>
  <c r="Z1078" i="222"/>
  <c r="X1078" i="222"/>
  <c r="S1078" i="222"/>
  <c r="R1078" i="222"/>
  <c r="P1078" i="222"/>
  <c r="K1078" i="222"/>
  <c r="J1078" i="222"/>
  <c r="H1078" i="222"/>
  <c r="AY1077" i="222"/>
  <c r="AX1077" i="222"/>
  <c r="AV1077" i="222"/>
  <c r="AQ1077" i="222"/>
  <c r="AP1077" i="222"/>
  <c r="AN1077" i="222"/>
  <c r="AI1077" i="222"/>
  <c r="AH1077" i="222"/>
  <c r="AF1077" i="222"/>
  <c r="AA1077" i="222"/>
  <c r="Z1077" i="222"/>
  <c r="X1077" i="222"/>
  <c r="S1077" i="222"/>
  <c r="R1077" i="222"/>
  <c r="P1077" i="222"/>
  <c r="K1077" i="222"/>
  <c r="J1077" i="222"/>
  <c r="H1077" i="222"/>
  <c r="AX1076" i="222"/>
  <c r="AY1076" i="222"/>
  <c r="AP1076" i="222"/>
  <c r="AN1076" i="222"/>
  <c r="AH1076" i="222"/>
  <c r="AI1076" i="222"/>
  <c r="Z1076" i="222"/>
  <c r="X1076" i="222"/>
  <c r="R1076" i="222"/>
  <c r="S1076" i="222"/>
  <c r="J1076" i="222"/>
  <c r="H1076" i="222"/>
  <c r="AY1075" i="222"/>
  <c r="AX1075" i="222"/>
  <c r="AV1075" i="222"/>
  <c r="AQ1075" i="222"/>
  <c r="AP1075" i="222"/>
  <c r="AN1075" i="222"/>
  <c r="AI1075" i="222"/>
  <c r="AH1075" i="222"/>
  <c r="AF1075" i="222"/>
  <c r="AA1075" i="222"/>
  <c r="Z1075" i="222"/>
  <c r="X1075" i="222"/>
  <c r="S1075" i="222"/>
  <c r="R1075" i="222"/>
  <c r="P1075" i="222"/>
  <c r="K1075" i="222"/>
  <c r="J1075" i="222"/>
  <c r="H1075" i="222"/>
  <c r="AY1074" i="222"/>
  <c r="AX1074" i="222"/>
  <c r="AV1074" i="222"/>
  <c r="AQ1074" i="222"/>
  <c r="AP1074" i="222"/>
  <c r="AN1074" i="222"/>
  <c r="AI1074" i="222"/>
  <c r="AH1074" i="222"/>
  <c r="AF1074" i="222"/>
  <c r="AA1074" i="222"/>
  <c r="Z1074" i="222"/>
  <c r="X1074" i="222"/>
  <c r="S1074" i="222"/>
  <c r="R1074" i="222"/>
  <c r="P1074" i="222"/>
  <c r="K1074" i="222"/>
  <c r="J1074" i="222"/>
  <c r="H1074" i="222"/>
  <c r="AY1073" i="222"/>
  <c r="AX1073" i="222"/>
  <c r="AV1073" i="222"/>
  <c r="AQ1073" i="222"/>
  <c r="AP1073" i="222"/>
  <c r="AN1073" i="222"/>
  <c r="AI1073" i="222"/>
  <c r="AH1073" i="222"/>
  <c r="AF1073" i="222"/>
  <c r="AA1073" i="222"/>
  <c r="Z1073" i="222"/>
  <c r="X1073" i="222"/>
  <c r="S1073" i="222"/>
  <c r="R1073" i="222"/>
  <c r="P1073" i="222"/>
  <c r="K1073" i="222"/>
  <c r="J1073" i="222"/>
  <c r="H1073" i="222"/>
  <c r="AY1072" i="222"/>
  <c r="AX1072" i="222"/>
  <c r="AV1072" i="222"/>
  <c r="AQ1072" i="222"/>
  <c r="AP1072" i="222"/>
  <c r="AN1072" i="222"/>
  <c r="AI1072" i="222"/>
  <c r="AH1072" i="222"/>
  <c r="AF1072" i="222"/>
  <c r="AA1072" i="222"/>
  <c r="Z1072" i="222"/>
  <c r="X1072" i="222"/>
  <c r="S1072" i="222"/>
  <c r="R1072" i="222"/>
  <c r="P1072" i="222"/>
  <c r="K1072" i="222"/>
  <c r="J1072" i="222"/>
  <c r="H1072" i="222"/>
  <c r="AY1071" i="222"/>
  <c r="AX1071" i="222"/>
  <c r="AV1071" i="222"/>
  <c r="AQ1071" i="222"/>
  <c r="AP1071" i="222"/>
  <c r="AN1071" i="222"/>
  <c r="AI1071" i="222"/>
  <c r="AH1071" i="222"/>
  <c r="AF1071" i="222"/>
  <c r="AA1071" i="222"/>
  <c r="Z1071" i="222"/>
  <c r="X1071" i="222"/>
  <c r="S1071" i="222"/>
  <c r="R1071" i="222"/>
  <c r="P1071" i="222"/>
  <c r="K1071" i="222"/>
  <c r="J1071" i="222"/>
  <c r="H1071" i="222"/>
  <c r="AY1070" i="222"/>
  <c r="AX1070" i="222"/>
  <c r="AV1070" i="222"/>
  <c r="AQ1070" i="222"/>
  <c r="AP1070" i="222"/>
  <c r="AN1070" i="222"/>
  <c r="AI1070" i="222"/>
  <c r="AH1070" i="222"/>
  <c r="AF1070" i="222"/>
  <c r="AA1070" i="222"/>
  <c r="Z1070" i="222"/>
  <c r="X1070" i="222"/>
  <c r="S1070" i="222"/>
  <c r="R1070" i="222"/>
  <c r="P1070" i="222"/>
  <c r="K1070" i="222"/>
  <c r="J1070" i="222"/>
  <c r="H1070" i="222"/>
  <c r="AY1069" i="222"/>
  <c r="AX1069" i="222"/>
  <c r="AV1069" i="222"/>
  <c r="AQ1069" i="222"/>
  <c r="AP1069" i="222"/>
  <c r="AN1069" i="222"/>
  <c r="AI1069" i="222"/>
  <c r="AH1069" i="222"/>
  <c r="AF1069" i="222"/>
  <c r="AA1069" i="222"/>
  <c r="Z1069" i="222"/>
  <c r="X1069" i="222"/>
  <c r="S1069" i="222"/>
  <c r="R1069" i="222"/>
  <c r="P1069" i="222"/>
  <c r="K1069" i="222"/>
  <c r="J1069" i="222"/>
  <c r="H1069" i="222"/>
  <c r="AY1068" i="222"/>
  <c r="AX1068" i="222"/>
  <c r="AV1068" i="222"/>
  <c r="AQ1068" i="222"/>
  <c r="AP1068" i="222"/>
  <c r="AN1068" i="222"/>
  <c r="AI1068" i="222"/>
  <c r="AH1068" i="222"/>
  <c r="AF1068" i="222"/>
  <c r="AA1068" i="222"/>
  <c r="Z1068" i="222"/>
  <c r="X1068" i="222"/>
  <c r="S1068" i="222"/>
  <c r="R1068" i="222"/>
  <c r="P1068" i="222"/>
  <c r="K1068" i="222"/>
  <c r="J1068" i="222"/>
  <c r="H1068" i="222"/>
  <c r="AY1067" i="222"/>
  <c r="AX1067" i="222"/>
  <c r="AV1067" i="222"/>
  <c r="AQ1067" i="222"/>
  <c r="AP1067" i="222"/>
  <c r="AN1067" i="222"/>
  <c r="AI1067" i="222"/>
  <c r="AH1067" i="222"/>
  <c r="AF1067" i="222"/>
  <c r="AA1067" i="222"/>
  <c r="Z1067" i="222"/>
  <c r="X1067" i="222"/>
  <c r="S1067" i="222"/>
  <c r="R1067" i="222"/>
  <c r="P1067" i="222"/>
  <c r="K1067" i="222"/>
  <c r="J1067" i="222"/>
  <c r="H1067" i="222"/>
  <c r="AY1066" i="222"/>
  <c r="AX1066" i="222"/>
  <c r="AV1066" i="222"/>
  <c r="AQ1066" i="222"/>
  <c r="AP1066" i="222"/>
  <c r="AN1066" i="222"/>
  <c r="AI1066" i="222"/>
  <c r="AH1066" i="222"/>
  <c r="AF1066" i="222"/>
  <c r="AA1066" i="222"/>
  <c r="Z1066" i="222"/>
  <c r="X1066" i="222"/>
  <c r="S1066" i="222"/>
  <c r="R1066" i="222"/>
  <c r="P1066" i="222"/>
  <c r="K1066" i="222"/>
  <c r="J1066" i="222"/>
  <c r="H1066" i="222"/>
  <c r="AY1065" i="222"/>
  <c r="AX1065" i="222"/>
  <c r="AV1065" i="222"/>
  <c r="AQ1065" i="222"/>
  <c r="AP1065" i="222"/>
  <c r="AN1065" i="222"/>
  <c r="AI1065" i="222"/>
  <c r="AH1065" i="222"/>
  <c r="AF1065" i="222"/>
  <c r="AA1065" i="222"/>
  <c r="Z1065" i="222"/>
  <c r="X1065" i="222"/>
  <c r="S1065" i="222"/>
  <c r="R1065" i="222"/>
  <c r="P1065" i="222"/>
  <c r="K1065" i="222"/>
  <c r="J1065" i="222"/>
  <c r="H1065" i="222"/>
  <c r="AY1064" i="222"/>
  <c r="AX1064" i="222"/>
  <c r="AV1064" i="222"/>
  <c r="AQ1064" i="222"/>
  <c r="AP1064" i="222"/>
  <c r="AN1064" i="222"/>
  <c r="AI1064" i="222"/>
  <c r="AH1064" i="222"/>
  <c r="AF1064" i="222"/>
  <c r="AA1064" i="222"/>
  <c r="Z1064" i="222"/>
  <c r="X1064" i="222"/>
  <c r="S1064" i="222"/>
  <c r="R1064" i="222"/>
  <c r="P1064" i="222"/>
  <c r="K1064" i="222"/>
  <c r="J1064" i="222"/>
  <c r="H1064" i="222"/>
  <c r="AY1063" i="222"/>
  <c r="AX1063" i="222"/>
  <c r="AV1063" i="222"/>
  <c r="AQ1063" i="222"/>
  <c r="AP1063" i="222"/>
  <c r="AN1063" i="222"/>
  <c r="AI1063" i="222"/>
  <c r="AH1063" i="222"/>
  <c r="AF1063" i="222"/>
  <c r="AA1063" i="222"/>
  <c r="Z1063" i="222"/>
  <c r="X1063" i="222"/>
  <c r="S1063" i="222"/>
  <c r="R1063" i="222"/>
  <c r="P1063" i="222"/>
  <c r="K1063" i="222"/>
  <c r="J1063" i="222"/>
  <c r="H1063" i="222"/>
  <c r="AY1062" i="222"/>
  <c r="AX1062" i="222"/>
  <c r="AV1062" i="222"/>
  <c r="AQ1062" i="222"/>
  <c r="AP1062" i="222"/>
  <c r="AN1062" i="222"/>
  <c r="AI1062" i="222"/>
  <c r="AH1062" i="222"/>
  <c r="AF1062" i="222"/>
  <c r="AA1062" i="222"/>
  <c r="Z1062" i="222"/>
  <c r="X1062" i="222"/>
  <c r="S1062" i="222"/>
  <c r="R1062" i="222"/>
  <c r="P1062" i="222"/>
  <c r="K1062" i="222"/>
  <c r="J1062" i="222"/>
  <c r="H1062" i="222"/>
  <c r="AY1061" i="222"/>
  <c r="AX1061" i="222"/>
  <c r="AV1061" i="222"/>
  <c r="AQ1061" i="222"/>
  <c r="AP1061" i="222"/>
  <c r="AN1061" i="222"/>
  <c r="AI1061" i="222"/>
  <c r="AH1061" i="222"/>
  <c r="AF1061" i="222"/>
  <c r="AA1061" i="222"/>
  <c r="Z1061" i="222"/>
  <c r="X1061" i="222"/>
  <c r="S1061" i="222"/>
  <c r="R1061" i="222"/>
  <c r="P1061" i="222"/>
  <c r="K1061" i="222"/>
  <c r="J1061" i="222"/>
  <c r="H1061" i="222"/>
  <c r="AY1060" i="222"/>
  <c r="AX1060" i="222"/>
  <c r="AV1060" i="222"/>
  <c r="AQ1060" i="222"/>
  <c r="AP1060" i="222"/>
  <c r="AN1060" i="222"/>
  <c r="AI1060" i="222"/>
  <c r="AH1060" i="222"/>
  <c r="AF1060" i="222"/>
  <c r="AA1060" i="222"/>
  <c r="Z1060" i="222"/>
  <c r="X1060" i="222"/>
  <c r="S1060" i="222"/>
  <c r="R1060" i="222"/>
  <c r="P1060" i="222"/>
  <c r="K1060" i="222"/>
  <c r="J1060" i="222"/>
  <c r="H1060" i="222"/>
  <c r="AX1059" i="222"/>
  <c r="AY1059" i="222"/>
  <c r="AP1059" i="222"/>
  <c r="AN1059" i="222"/>
  <c r="AH1059" i="222"/>
  <c r="AI1059" i="222"/>
  <c r="Z1059" i="222"/>
  <c r="X1059" i="222"/>
  <c r="R1059" i="222"/>
  <c r="P1059" i="222"/>
  <c r="J1059" i="222"/>
  <c r="H1059" i="222"/>
  <c r="AY1058" i="222"/>
  <c r="AX1058" i="222"/>
  <c r="AV1058" i="222"/>
  <c r="AQ1058" i="222"/>
  <c r="AP1058" i="222"/>
  <c r="AN1058" i="222"/>
  <c r="AI1058" i="222"/>
  <c r="AH1058" i="222"/>
  <c r="AF1058" i="222"/>
  <c r="AA1058" i="222"/>
  <c r="Z1058" i="222"/>
  <c r="X1058" i="222"/>
  <c r="S1058" i="222"/>
  <c r="R1058" i="222"/>
  <c r="P1058" i="222"/>
  <c r="K1058" i="222"/>
  <c r="J1058" i="222"/>
  <c r="H1058" i="222"/>
  <c r="AY1057" i="222"/>
  <c r="AX1057" i="222"/>
  <c r="AV1057" i="222"/>
  <c r="AQ1057" i="222"/>
  <c r="AP1057" i="222"/>
  <c r="AN1057" i="222"/>
  <c r="AI1057" i="222"/>
  <c r="AH1057" i="222"/>
  <c r="AF1057" i="222"/>
  <c r="AA1057" i="222"/>
  <c r="Z1057" i="222"/>
  <c r="X1057" i="222"/>
  <c r="S1057" i="222"/>
  <c r="R1057" i="222"/>
  <c r="P1057" i="222"/>
  <c r="K1057" i="222"/>
  <c r="J1057" i="222"/>
  <c r="H1057" i="222"/>
  <c r="AY1056" i="222"/>
  <c r="AX1056" i="222"/>
  <c r="AV1056" i="222"/>
  <c r="AQ1056" i="222"/>
  <c r="AP1056" i="222"/>
  <c r="AN1056" i="222"/>
  <c r="AI1056" i="222"/>
  <c r="AH1056" i="222"/>
  <c r="AF1056" i="222"/>
  <c r="AA1056" i="222"/>
  <c r="Z1056" i="222"/>
  <c r="X1056" i="222"/>
  <c r="S1056" i="222"/>
  <c r="R1056" i="222"/>
  <c r="P1056" i="222"/>
  <c r="K1056" i="222"/>
  <c r="J1056" i="222"/>
  <c r="H1056" i="222"/>
  <c r="AY1055" i="222"/>
  <c r="AX1055" i="222"/>
  <c r="AV1055" i="222"/>
  <c r="AQ1055" i="222"/>
  <c r="AP1055" i="222"/>
  <c r="AN1055" i="222"/>
  <c r="AI1055" i="222"/>
  <c r="AH1055" i="222"/>
  <c r="AF1055" i="222"/>
  <c r="AA1055" i="222"/>
  <c r="Z1055" i="222"/>
  <c r="X1055" i="222"/>
  <c r="S1055" i="222"/>
  <c r="R1055" i="222"/>
  <c r="P1055" i="222"/>
  <c r="K1055" i="222"/>
  <c r="J1055" i="222"/>
  <c r="H1055" i="222"/>
  <c r="AY1054" i="222"/>
  <c r="AX1054" i="222"/>
  <c r="AV1054" i="222"/>
  <c r="AQ1054" i="222"/>
  <c r="AP1054" i="222"/>
  <c r="AN1054" i="222"/>
  <c r="AI1054" i="222"/>
  <c r="AH1054" i="222"/>
  <c r="AF1054" i="222"/>
  <c r="AA1054" i="222"/>
  <c r="Z1054" i="222"/>
  <c r="X1054" i="222"/>
  <c r="S1054" i="222"/>
  <c r="R1054" i="222"/>
  <c r="P1054" i="222"/>
  <c r="K1054" i="222"/>
  <c r="J1054" i="222"/>
  <c r="H1054" i="222"/>
  <c r="AY1053" i="222"/>
  <c r="AX1053" i="222"/>
  <c r="AV1053" i="222"/>
  <c r="AQ1053" i="222"/>
  <c r="AP1053" i="222"/>
  <c r="AN1053" i="222"/>
  <c r="AI1053" i="222"/>
  <c r="AH1053" i="222"/>
  <c r="AF1053" i="222"/>
  <c r="AA1053" i="222"/>
  <c r="Z1053" i="222"/>
  <c r="X1053" i="222"/>
  <c r="S1053" i="222"/>
  <c r="R1053" i="222"/>
  <c r="P1053" i="222"/>
  <c r="K1053" i="222"/>
  <c r="J1053" i="222"/>
  <c r="H1053" i="222"/>
  <c r="AY1052" i="222"/>
  <c r="AX1052" i="222"/>
  <c r="AV1052" i="222"/>
  <c r="AQ1052" i="222"/>
  <c r="AP1052" i="222"/>
  <c r="AN1052" i="222"/>
  <c r="AI1052" i="222"/>
  <c r="AH1052" i="222"/>
  <c r="AF1052" i="222"/>
  <c r="AA1052" i="222"/>
  <c r="Z1052" i="222"/>
  <c r="X1052" i="222"/>
  <c r="S1052" i="222"/>
  <c r="R1052" i="222"/>
  <c r="P1052" i="222"/>
  <c r="K1052" i="222"/>
  <c r="J1052" i="222"/>
  <c r="H1052" i="222"/>
  <c r="AY1051" i="222"/>
  <c r="AX1051" i="222"/>
  <c r="AV1051" i="222"/>
  <c r="AQ1051" i="222"/>
  <c r="AP1051" i="222"/>
  <c r="AN1051" i="222"/>
  <c r="AI1051" i="222"/>
  <c r="AH1051" i="222"/>
  <c r="AF1051" i="222"/>
  <c r="AA1051" i="222"/>
  <c r="Z1051" i="222"/>
  <c r="X1051" i="222"/>
  <c r="S1051" i="222"/>
  <c r="R1051" i="222"/>
  <c r="P1051" i="222"/>
  <c r="K1051" i="222"/>
  <c r="J1051" i="222"/>
  <c r="H1051" i="222"/>
  <c r="AY1050" i="222"/>
  <c r="AX1050" i="222"/>
  <c r="AV1050" i="222"/>
  <c r="AQ1050" i="222"/>
  <c r="AP1050" i="222"/>
  <c r="AN1050" i="222"/>
  <c r="AI1050" i="222"/>
  <c r="AH1050" i="222"/>
  <c r="AF1050" i="222"/>
  <c r="AA1050" i="222"/>
  <c r="Z1050" i="222"/>
  <c r="X1050" i="222"/>
  <c r="S1050" i="222"/>
  <c r="R1050" i="222"/>
  <c r="P1050" i="222"/>
  <c r="K1050" i="222"/>
  <c r="J1050" i="222"/>
  <c r="H1050" i="222"/>
  <c r="AY1049" i="222"/>
  <c r="AX1049" i="222"/>
  <c r="AV1049" i="222"/>
  <c r="AQ1049" i="222"/>
  <c r="AP1049" i="222"/>
  <c r="AN1049" i="222"/>
  <c r="AI1049" i="222"/>
  <c r="AH1049" i="222"/>
  <c r="AF1049" i="222"/>
  <c r="AA1049" i="222"/>
  <c r="Z1049" i="222"/>
  <c r="X1049" i="222"/>
  <c r="S1049" i="222"/>
  <c r="R1049" i="222"/>
  <c r="P1049" i="222"/>
  <c r="K1049" i="222"/>
  <c r="J1049" i="222"/>
  <c r="H1049" i="222"/>
  <c r="AY1048" i="222"/>
  <c r="AX1048" i="222"/>
  <c r="AV1048" i="222"/>
  <c r="AQ1048" i="222"/>
  <c r="AP1048" i="222"/>
  <c r="AN1048" i="222"/>
  <c r="AI1048" i="222"/>
  <c r="AH1048" i="222"/>
  <c r="AF1048" i="222"/>
  <c r="AA1048" i="222"/>
  <c r="Z1048" i="222"/>
  <c r="X1048" i="222"/>
  <c r="S1048" i="222"/>
  <c r="R1048" i="222"/>
  <c r="P1048" i="222"/>
  <c r="K1048" i="222"/>
  <c r="J1048" i="222"/>
  <c r="H1048" i="222"/>
  <c r="AY1047" i="222"/>
  <c r="AX1047" i="222"/>
  <c r="AV1047" i="222"/>
  <c r="AQ1047" i="222"/>
  <c r="AP1047" i="222"/>
  <c r="AN1047" i="222"/>
  <c r="AI1047" i="222"/>
  <c r="AH1047" i="222"/>
  <c r="AF1047" i="222"/>
  <c r="AA1047" i="222"/>
  <c r="Z1047" i="222"/>
  <c r="X1047" i="222"/>
  <c r="S1047" i="222"/>
  <c r="R1047" i="222"/>
  <c r="P1047" i="222"/>
  <c r="K1047" i="222"/>
  <c r="J1047" i="222"/>
  <c r="H1047" i="222"/>
  <c r="AY1046" i="222"/>
  <c r="AX1046" i="222"/>
  <c r="AV1046" i="222"/>
  <c r="AQ1046" i="222"/>
  <c r="AP1046" i="222"/>
  <c r="AN1046" i="222"/>
  <c r="AI1046" i="222"/>
  <c r="AH1046" i="222"/>
  <c r="AF1046" i="222"/>
  <c r="AA1046" i="222"/>
  <c r="Z1046" i="222"/>
  <c r="X1046" i="222"/>
  <c r="S1046" i="222"/>
  <c r="R1046" i="222"/>
  <c r="P1046" i="222"/>
  <c r="K1046" i="222"/>
  <c r="J1046" i="222"/>
  <c r="H1046" i="222"/>
  <c r="AY1045" i="222"/>
  <c r="AX1045" i="222"/>
  <c r="AV1045" i="222"/>
  <c r="AQ1045" i="222"/>
  <c r="AP1045" i="222"/>
  <c r="AN1045" i="222"/>
  <c r="AI1045" i="222"/>
  <c r="AH1045" i="222"/>
  <c r="AF1045" i="222"/>
  <c r="AA1045" i="222"/>
  <c r="Z1045" i="222"/>
  <c r="X1045" i="222"/>
  <c r="S1045" i="222"/>
  <c r="R1045" i="222"/>
  <c r="P1045" i="222"/>
  <c r="K1045" i="222"/>
  <c r="J1045" i="222"/>
  <c r="H1045" i="222"/>
  <c r="AY1044" i="222"/>
  <c r="AX1044" i="222"/>
  <c r="AV1044" i="222"/>
  <c r="AQ1044" i="222"/>
  <c r="AP1044" i="222"/>
  <c r="AN1044" i="222"/>
  <c r="AI1044" i="222"/>
  <c r="AH1044" i="222"/>
  <c r="AF1044" i="222"/>
  <c r="AA1044" i="222"/>
  <c r="Z1044" i="222"/>
  <c r="X1044" i="222"/>
  <c r="S1044" i="222"/>
  <c r="R1044" i="222"/>
  <c r="P1044" i="222"/>
  <c r="K1044" i="222"/>
  <c r="J1044" i="222"/>
  <c r="H1044" i="222"/>
  <c r="AY1043" i="222"/>
  <c r="AX1043" i="222"/>
  <c r="AV1043" i="222"/>
  <c r="AQ1043" i="222"/>
  <c r="AP1043" i="222"/>
  <c r="AN1043" i="222"/>
  <c r="AI1043" i="222"/>
  <c r="AH1043" i="222"/>
  <c r="AF1043" i="222"/>
  <c r="AA1043" i="222"/>
  <c r="Z1043" i="222"/>
  <c r="X1043" i="222"/>
  <c r="S1043" i="222"/>
  <c r="R1043" i="222"/>
  <c r="P1043" i="222"/>
  <c r="K1043" i="222"/>
  <c r="J1043" i="222"/>
  <c r="H1043" i="222"/>
  <c r="AX1042" i="222"/>
  <c r="AY1042" i="222"/>
  <c r="AP1042" i="222"/>
  <c r="AQ1042" i="222"/>
  <c r="AH1042" i="222"/>
  <c r="AI1042" i="222"/>
  <c r="Z1042" i="222"/>
  <c r="AA1042" i="222"/>
  <c r="R1042" i="222"/>
  <c r="S1042" i="222"/>
  <c r="J1042" i="222"/>
  <c r="K1042" i="222"/>
  <c r="AY1041" i="222"/>
  <c r="AX1041" i="222"/>
  <c r="AV1041" i="222"/>
  <c r="AQ1041" i="222"/>
  <c r="AP1041" i="222"/>
  <c r="AN1041" i="222"/>
  <c r="AI1041" i="222"/>
  <c r="AH1041" i="222"/>
  <c r="AF1041" i="222"/>
  <c r="AA1041" i="222"/>
  <c r="Z1041" i="222"/>
  <c r="X1041" i="222"/>
  <c r="S1041" i="222"/>
  <c r="R1041" i="222"/>
  <c r="P1041" i="222"/>
  <c r="K1041" i="222"/>
  <c r="J1041" i="222"/>
  <c r="H1041" i="222"/>
  <c r="AY1040" i="222"/>
  <c r="AX1040" i="222"/>
  <c r="AV1040" i="222"/>
  <c r="AQ1040" i="222"/>
  <c r="AP1040" i="222"/>
  <c r="AN1040" i="222"/>
  <c r="AI1040" i="222"/>
  <c r="AH1040" i="222"/>
  <c r="AF1040" i="222"/>
  <c r="AA1040" i="222"/>
  <c r="Z1040" i="222"/>
  <c r="X1040" i="222"/>
  <c r="S1040" i="222"/>
  <c r="R1040" i="222"/>
  <c r="P1040" i="222"/>
  <c r="K1040" i="222"/>
  <c r="J1040" i="222"/>
  <c r="H1040" i="222"/>
  <c r="AY1039" i="222"/>
  <c r="AX1039" i="222"/>
  <c r="AV1039" i="222"/>
  <c r="AQ1039" i="222"/>
  <c r="AP1039" i="222"/>
  <c r="AN1039" i="222"/>
  <c r="AI1039" i="222"/>
  <c r="AH1039" i="222"/>
  <c r="AF1039" i="222"/>
  <c r="AA1039" i="222"/>
  <c r="Z1039" i="222"/>
  <c r="X1039" i="222"/>
  <c r="S1039" i="222"/>
  <c r="R1039" i="222"/>
  <c r="P1039" i="222"/>
  <c r="K1039" i="222"/>
  <c r="J1039" i="222"/>
  <c r="H1039" i="222"/>
  <c r="AY1038" i="222"/>
  <c r="AX1038" i="222"/>
  <c r="AV1038" i="222"/>
  <c r="AQ1038" i="222"/>
  <c r="AP1038" i="222"/>
  <c r="AN1038" i="222"/>
  <c r="AI1038" i="222"/>
  <c r="AH1038" i="222"/>
  <c r="AF1038" i="222"/>
  <c r="AA1038" i="222"/>
  <c r="Z1038" i="222"/>
  <c r="X1038" i="222"/>
  <c r="S1038" i="222"/>
  <c r="R1038" i="222"/>
  <c r="P1038" i="222"/>
  <c r="K1038" i="222"/>
  <c r="J1038" i="222"/>
  <c r="H1038" i="222"/>
  <c r="AY1037" i="222"/>
  <c r="AX1037" i="222"/>
  <c r="AV1037" i="222"/>
  <c r="AQ1037" i="222"/>
  <c r="AP1037" i="222"/>
  <c r="AN1037" i="222"/>
  <c r="AI1037" i="222"/>
  <c r="AH1037" i="222"/>
  <c r="AF1037" i="222"/>
  <c r="AA1037" i="222"/>
  <c r="Z1037" i="222"/>
  <c r="X1037" i="222"/>
  <c r="S1037" i="222"/>
  <c r="R1037" i="222"/>
  <c r="P1037" i="222"/>
  <c r="K1037" i="222"/>
  <c r="J1037" i="222"/>
  <c r="H1037" i="222"/>
  <c r="AY1036" i="222"/>
  <c r="AX1036" i="222"/>
  <c r="AV1036" i="222"/>
  <c r="AQ1036" i="222"/>
  <c r="AP1036" i="222"/>
  <c r="AN1036" i="222"/>
  <c r="AI1036" i="222"/>
  <c r="AH1036" i="222"/>
  <c r="AF1036" i="222"/>
  <c r="AA1036" i="222"/>
  <c r="Z1036" i="222"/>
  <c r="X1036" i="222"/>
  <c r="S1036" i="222"/>
  <c r="R1036" i="222"/>
  <c r="P1036" i="222"/>
  <c r="K1036" i="222"/>
  <c r="J1036" i="222"/>
  <c r="H1036" i="222"/>
  <c r="AY1035" i="222"/>
  <c r="AX1035" i="222"/>
  <c r="AV1035" i="222"/>
  <c r="AQ1035" i="222"/>
  <c r="AP1035" i="222"/>
  <c r="AN1035" i="222"/>
  <c r="AI1035" i="222"/>
  <c r="AH1035" i="222"/>
  <c r="AF1035" i="222"/>
  <c r="AA1035" i="222"/>
  <c r="Z1035" i="222"/>
  <c r="X1035" i="222"/>
  <c r="S1035" i="222"/>
  <c r="R1035" i="222"/>
  <c r="P1035" i="222"/>
  <c r="K1035" i="222"/>
  <c r="J1035" i="222"/>
  <c r="H1035" i="222"/>
  <c r="AY1034" i="222"/>
  <c r="AX1034" i="222"/>
  <c r="AV1034" i="222"/>
  <c r="AQ1034" i="222"/>
  <c r="AP1034" i="222"/>
  <c r="AN1034" i="222"/>
  <c r="AI1034" i="222"/>
  <c r="AH1034" i="222"/>
  <c r="AF1034" i="222"/>
  <c r="AA1034" i="222"/>
  <c r="Z1034" i="222"/>
  <c r="X1034" i="222"/>
  <c r="S1034" i="222"/>
  <c r="R1034" i="222"/>
  <c r="P1034" i="222"/>
  <c r="K1034" i="222"/>
  <c r="J1034" i="222"/>
  <c r="H1034" i="222"/>
  <c r="AY1033" i="222"/>
  <c r="AX1033" i="222"/>
  <c r="AV1033" i="222"/>
  <c r="AQ1033" i="222"/>
  <c r="AP1033" i="222"/>
  <c r="AN1033" i="222"/>
  <c r="AI1033" i="222"/>
  <c r="AH1033" i="222"/>
  <c r="AF1033" i="222"/>
  <c r="AA1033" i="222"/>
  <c r="Z1033" i="222"/>
  <c r="X1033" i="222"/>
  <c r="S1033" i="222"/>
  <c r="R1033" i="222"/>
  <c r="P1033" i="222"/>
  <c r="K1033" i="222"/>
  <c r="J1033" i="222"/>
  <c r="H1033" i="222"/>
  <c r="AY1032" i="222"/>
  <c r="AX1032" i="222"/>
  <c r="AV1032" i="222"/>
  <c r="AQ1032" i="222"/>
  <c r="AP1032" i="222"/>
  <c r="AN1032" i="222"/>
  <c r="AI1032" i="222"/>
  <c r="AH1032" i="222"/>
  <c r="AF1032" i="222"/>
  <c r="AA1032" i="222"/>
  <c r="Z1032" i="222"/>
  <c r="X1032" i="222"/>
  <c r="S1032" i="222"/>
  <c r="R1032" i="222"/>
  <c r="P1032" i="222"/>
  <c r="K1032" i="222"/>
  <c r="J1032" i="222"/>
  <c r="H1032" i="222"/>
  <c r="AY1031" i="222"/>
  <c r="AX1031" i="222"/>
  <c r="AV1031" i="222"/>
  <c r="AQ1031" i="222"/>
  <c r="AP1031" i="222"/>
  <c r="AN1031" i="222"/>
  <c r="AI1031" i="222"/>
  <c r="AH1031" i="222"/>
  <c r="AF1031" i="222"/>
  <c r="AA1031" i="222"/>
  <c r="Z1031" i="222"/>
  <c r="X1031" i="222"/>
  <c r="S1031" i="222"/>
  <c r="R1031" i="222"/>
  <c r="P1031" i="222"/>
  <c r="K1031" i="222"/>
  <c r="J1031" i="222"/>
  <c r="H1031" i="222"/>
  <c r="AY1030" i="222"/>
  <c r="AX1030" i="222"/>
  <c r="AV1030" i="222"/>
  <c r="AQ1030" i="222"/>
  <c r="AP1030" i="222"/>
  <c r="AN1030" i="222"/>
  <c r="AI1030" i="222"/>
  <c r="AH1030" i="222"/>
  <c r="AF1030" i="222"/>
  <c r="AA1030" i="222"/>
  <c r="Z1030" i="222"/>
  <c r="X1030" i="222"/>
  <c r="S1030" i="222"/>
  <c r="R1030" i="222"/>
  <c r="P1030" i="222"/>
  <c r="K1030" i="222"/>
  <c r="J1030" i="222"/>
  <c r="H1030" i="222"/>
  <c r="AY1029" i="222"/>
  <c r="AX1029" i="222"/>
  <c r="AV1029" i="222"/>
  <c r="AQ1029" i="222"/>
  <c r="AP1029" i="222"/>
  <c r="AN1029" i="222"/>
  <c r="AI1029" i="222"/>
  <c r="AH1029" i="222"/>
  <c r="AF1029" i="222"/>
  <c r="AA1029" i="222"/>
  <c r="Z1029" i="222"/>
  <c r="X1029" i="222"/>
  <c r="S1029" i="222"/>
  <c r="R1029" i="222"/>
  <c r="P1029" i="222"/>
  <c r="K1029" i="222"/>
  <c r="J1029" i="222"/>
  <c r="H1029" i="222"/>
  <c r="AY1028" i="222"/>
  <c r="AX1028" i="222"/>
  <c r="AV1028" i="222"/>
  <c r="AQ1028" i="222"/>
  <c r="AP1028" i="222"/>
  <c r="AN1028" i="222"/>
  <c r="AI1028" i="222"/>
  <c r="AH1028" i="222"/>
  <c r="AF1028" i="222"/>
  <c r="AA1028" i="222"/>
  <c r="Z1028" i="222"/>
  <c r="X1028" i="222"/>
  <c r="S1028" i="222"/>
  <c r="R1028" i="222"/>
  <c r="P1028" i="222"/>
  <c r="K1028" i="222"/>
  <c r="J1028" i="222"/>
  <c r="H1028" i="222"/>
  <c r="AY1027" i="222"/>
  <c r="AX1027" i="222"/>
  <c r="AV1027" i="222"/>
  <c r="AQ1027" i="222"/>
  <c r="AP1027" i="222"/>
  <c r="AN1027" i="222"/>
  <c r="AI1027" i="222"/>
  <c r="AH1027" i="222"/>
  <c r="AF1027" i="222"/>
  <c r="AA1027" i="222"/>
  <c r="Z1027" i="222"/>
  <c r="X1027" i="222"/>
  <c r="S1027" i="222"/>
  <c r="R1027" i="222"/>
  <c r="P1027" i="222"/>
  <c r="K1027" i="222"/>
  <c r="J1027" i="222"/>
  <c r="H1027" i="222"/>
  <c r="AY1026" i="222"/>
  <c r="AX1026" i="222"/>
  <c r="AV1026" i="222"/>
  <c r="AQ1026" i="222"/>
  <c r="AP1026" i="222"/>
  <c r="AN1026" i="222"/>
  <c r="AI1026" i="222"/>
  <c r="AH1026" i="222"/>
  <c r="AF1026" i="222"/>
  <c r="AA1026" i="222"/>
  <c r="Z1026" i="222"/>
  <c r="X1026" i="222"/>
  <c r="S1026" i="222"/>
  <c r="R1026" i="222"/>
  <c r="P1026" i="222"/>
  <c r="K1026" i="222"/>
  <c r="J1026" i="222"/>
  <c r="H1026" i="222"/>
  <c r="AX1025" i="222"/>
  <c r="AY1025" i="222"/>
  <c r="AP1025" i="222"/>
  <c r="AQ1025" i="222"/>
  <c r="AH1025" i="222"/>
  <c r="AF1025" i="222"/>
  <c r="Z1025" i="222"/>
  <c r="AA1025" i="222"/>
  <c r="R1025" i="222"/>
  <c r="P1025" i="222"/>
  <c r="J1025" i="222"/>
  <c r="K1025" i="222"/>
  <c r="AY1024" i="222"/>
  <c r="AX1024" i="222"/>
  <c r="AV1024" i="222"/>
  <c r="AQ1024" i="222"/>
  <c r="AP1024" i="222"/>
  <c r="AN1024" i="222"/>
  <c r="AI1024" i="222"/>
  <c r="AH1024" i="222"/>
  <c r="AF1024" i="222"/>
  <c r="AA1024" i="222"/>
  <c r="Z1024" i="222"/>
  <c r="X1024" i="222"/>
  <c r="S1024" i="222"/>
  <c r="R1024" i="222"/>
  <c r="P1024" i="222"/>
  <c r="K1024" i="222"/>
  <c r="J1024" i="222"/>
  <c r="H1024" i="222"/>
  <c r="AY1023" i="222"/>
  <c r="AX1023" i="222"/>
  <c r="AV1023" i="222"/>
  <c r="AQ1023" i="222"/>
  <c r="AP1023" i="222"/>
  <c r="AN1023" i="222"/>
  <c r="AI1023" i="222"/>
  <c r="AH1023" i="222"/>
  <c r="AF1023" i="222"/>
  <c r="AA1023" i="222"/>
  <c r="Z1023" i="222"/>
  <c r="X1023" i="222"/>
  <c r="S1023" i="222"/>
  <c r="R1023" i="222"/>
  <c r="P1023" i="222"/>
  <c r="K1023" i="222"/>
  <c r="J1023" i="222"/>
  <c r="H1023" i="222"/>
  <c r="AY1022" i="222"/>
  <c r="AX1022" i="222"/>
  <c r="AV1022" i="222"/>
  <c r="AQ1022" i="222"/>
  <c r="AP1022" i="222"/>
  <c r="AN1022" i="222"/>
  <c r="AI1022" i="222"/>
  <c r="AH1022" i="222"/>
  <c r="AF1022" i="222"/>
  <c r="AA1022" i="222"/>
  <c r="Z1022" i="222"/>
  <c r="X1022" i="222"/>
  <c r="S1022" i="222"/>
  <c r="R1022" i="222"/>
  <c r="P1022" i="222"/>
  <c r="K1022" i="222"/>
  <c r="J1022" i="222"/>
  <c r="H1022" i="222"/>
  <c r="AY1021" i="222"/>
  <c r="AX1021" i="222"/>
  <c r="AV1021" i="222"/>
  <c r="AQ1021" i="222"/>
  <c r="AP1021" i="222"/>
  <c r="AN1021" i="222"/>
  <c r="AI1021" i="222"/>
  <c r="AH1021" i="222"/>
  <c r="AF1021" i="222"/>
  <c r="AA1021" i="222"/>
  <c r="Z1021" i="222"/>
  <c r="X1021" i="222"/>
  <c r="S1021" i="222"/>
  <c r="R1021" i="222"/>
  <c r="P1021" i="222"/>
  <c r="K1021" i="222"/>
  <c r="J1021" i="222"/>
  <c r="H1021" i="222"/>
  <c r="AY1020" i="222"/>
  <c r="AX1020" i="222"/>
  <c r="AV1020" i="222"/>
  <c r="AQ1020" i="222"/>
  <c r="AP1020" i="222"/>
  <c r="AN1020" i="222"/>
  <c r="AI1020" i="222"/>
  <c r="AH1020" i="222"/>
  <c r="AF1020" i="222"/>
  <c r="AA1020" i="222"/>
  <c r="Z1020" i="222"/>
  <c r="X1020" i="222"/>
  <c r="S1020" i="222"/>
  <c r="R1020" i="222"/>
  <c r="P1020" i="222"/>
  <c r="K1020" i="222"/>
  <c r="J1020" i="222"/>
  <c r="H1020" i="222"/>
  <c r="AY1019" i="222"/>
  <c r="AX1019" i="222"/>
  <c r="AV1019" i="222"/>
  <c r="AQ1019" i="222"/>
  <c r="AP1019" i="222"/>
  <c r="AN1019" i="222"/>
  <c r="AI1019" i="222"/>
  <c r="AH1019" i="222"/>
  <c r="AF1019" i="222"/>
  <c r="AA1019" i="222"/>
  <c r="Z1019" i="222"/>
  <c r="X1019" i="222"/>
  <c r="S1019" i="222"/>
  <c r="R1019" i="222"/>
  <c r="P1019" i="222"/>
  <c r="K1019" i="222"/>
  <c r="J1019" i="222"/>
  <c r="H1019" i="222"/>
  <c r="AY1018" i="222"/>
  <c r="AX1018" i="222"/>
  <c r="AV1018" i="222"/>
  <c r="AQ1018" i="222"/>
  <c r="AP1018" i="222"/>
  <c r="AN1018" i="222"/>
  <c r="AI1018" i="222"/>
  <c r="AH1018" i="222"/>
  <c r="AF1018" i="222"/>
  <c r="AA1018" i="222"/>
  <c r="Z1018" i="222"/>
  <c r="X1018" i="222"/>
  <c r="S1018" i="222"/>
  <c r="R1018" i="222"/>
  <c r="P1018" i="222"/>
  <c r="K1018" i="222"/>
  <c r="J1018" i="222"/>
  <c r="H1018" i="222"/>
  <c r="AY1017" i="222"/>
  <c r="AX1017" i="222"/>
  <c r="AV1017" i="222"/>
  <c r="AQ1017" i="222"/>
  <c r="AP1017" i="222"/>
  <c r="AN1017" i="222"/>
  <c r="AI1017" i="222"/>
  <c r="AH1017" i="222"/>
  <c r="AF1017" i="222"/>
  <c r="AA1017" i="222"/>
  <c r="Z1017" i="222"/>
  <c r="X1017" i="222"/>
  <c r="S1017" i="222"/>
  <c r="R1017" i="222"/>
  <c r="P1017" i="222"/>
  <c r="K1017" i="222"/>
  <c r="J1017" i="222"/>
  <c r="H1017" i="222"/>
  <c r="AY1016" i="222"/>
  <c r="AX1016" i="222"/>
  <c r="AV1016" i="222"/>
  <c r="AQ1016" i="222"/>
  <c r="AP1016" i="222"/>
  <c r="AN1016" i="222"/>
  <c r="AI1016" i="222"/>
  <c r="AH1016" i="222"/>
  <c r="AF1016" i="222"/>
  <c r="AA1016" i="222"/>
  <c r="Z1016" i="222"/>
  <c r="X1016" i="222"/>
  <c r="S1016" i="222"/>
  <c r="R1016" i="222"/>
  <c r="P1016" i="222"/>
  <c r="K1016" i="222"/>
  <c r="J1016" i="222"/>
  <c r="H1016" i="222"/>
  <c r="AY1015" i="222"/>
  <c r="AX1015" i="222"/>
  <c r="AV1015" i="222"/>
  <c r="AQ1015" i="222"/>
  <c r="AP1015" i="222"/>
  <c r="AN1015" i="222"/>
  <c r="AI1015" i="222"/>
  <c r="AH1015" i="222"/>
  <c r="AF1015" i="222"/>
  <c r="AA1015" i="222"/>
  <c r="Z1015" i="222"/>
  <c r="X1015" i="222"/>
  <c r="S1015" i="222"/>
  <c r="R1015" i="222"/>
  <c r="P1015" i="222"/>
  <c r="K1015" i="222"/>
  <c r="J1015" i="222"/>
  <c r="H1015" i="222"/>
  <c r="AY1014" i="222"/>
  <c r="AX1014" i="222"/>
  <c r="AV1014" i="222"/>
  <c r="AQ1014" i="222"/>
  <c r="AP1014" i="222"/>
  <c r="AN1014" i="222"/>
  <c r="AI1014" i="222"/>
  <c r="AH1014" i="222"/>
  <c r="AF1014" i="222"/>
  <c r="AA1014" i="222"/>
  <c r="Z1014" i="222"/>
  <c r="X1014" i="222"/>
  <c r="S1014" i="222"/>
  <c r="R1014" i="222"/>
  <c r="P1014" i="222"/>
  <c r="K1014" i="222"/>
  <c r="J1014" i="222"/>
  <c r="H1014" i="222"/>
  <c r="AY1013" i="222"/>
  <c r="AX1013" i="222"/>
  <c r="AV1013" i="222"/>
  <c r="AQ1013" i="222"/>
  <c r="AP1013" i="222"/>
  <c r="AN1013" i="222"/>
  <c r="AI1013" i="222"/>
  <c r="AH1013" i="222"/>
  <c r="AF1013" i="222"/>
  <c r="AA1013" i="222"/>
  <c r="Z1013" i="222"/>
  <c r="X1013" i="222"/>
  <c r="S1013" i="222"/>
  <c r="R1013" i="222"/>
  <c r="P1013" i="222"/>
  <c r="K1013" i="222"/>
  <c r="J1013" i="222"/>
  <c r="H1013" i="222"/>
  <c r="AY1012" i="222"/>
  <c r="AX1012" i="222"/>
  <c r="AV1012" i="222"/>
  <c r="AQ1012" i="222"/>
  <c r="AP1012" i="222"/>
  <c r="AN1012" i="222"/>
  <c r="AI1012" i="222"/>
  <c r="AH1012" i="222"/>
  <c r="AF1012" i="222"/>
  <c r="AA1012" i="222"/>
  <c r="Z1012" i="222"/>
  <c r="X1012" i="222"/>
  <c r="S1012" i="222"/>
  <c r="R1012" i="222"/>
  <c r="P1012" i="222"/>
  <c r="K1012" i="222"/>
  <c r="J1012" i="222"/>
  <c r="H1012" i="222"/>
  <c r="AY1011" i="222"/>
  <c r="AX1011" i="222"/>
  <c r="AV1011" i="222"/>
  <c r="AQ1011" i="222"/>
  <c r="AP1011" i="222"/>
  <c r="AN1011" i="222"/>
  <c r="AI1011" i="222"/>
  <c r="AH1011" i="222"/>
  <c r="AF1011" i="222"/>
  <c r="AA1011" i="222"/>
  <c r="Z1011" i="222"/>
  <c r="X1011" i="222"/>
  <c r="S1011" i="222"/>
  <c r="R1011" i="222"/>
  <c r="P1011" i="222"/>
  <c r="K1011" i="222"/>
  <c r="J1011" i="222"/>
  <c r="H1011" i="222"/>
  <c r="AY1010" i="222"/>
  <c r="AX1010" i="222"/>
  <c r="AV1010" i="222"/>
  <c r="AQ1010" i="222"/>
  <c r="AP1010" i="222"/>
  <c r="AN1010" i="222"/>
  <c r="AI1010" i="222"/>
  <c r="AH1010" i="222"/>
  <c r="AF1010" i="222"/>
  <c r="AA1010" i="222"/>
  <c r="Z1010" i="222"/>
  <c r="X1010" i="222"/>
  <c r="S1010" i="222"/>
  <c r="R1010" i="222"/>
  <c r="P1010" i="222"/>
  <c r="K1010" i="222"/>
  <c r="J1010" i="222"/>
  <c r="H1010" i="222"/>
  <c r="AY1009" i="222"/>
  <c r="AX1009" i="222"/>
  <c r="AV1009" i="222"/>
  <c r="AQ1009" i="222"/>
  <c r="AP1009" i="222"/>
  <c r="AN1009" i="222"/>
  <c r="AI1009" i="222"/>
  <c r="AH1009" i="222"/>
  <c r="AF1009" i="222"/>
  <c r="AA1009" i="222"/>
  <c r="Z1009" i="222"/>
  <c r="X1009" i="222"/>
  <c r="S1009" i="222"/>
  <c r="R1009" i="222"/>
  <c r="P1009" i="222"/>
  <c r="K1009" i="222"/>
  <c r="J1009" i="222"/>
  <c r="H1009" i="222"/>
  <c r="AX1008" i="222"/>
  <c r="AY1008" i="222"/>
  <c r="AP1008" i="222"/>
  <c r="AQ1008" i="222"/>
  <c r="AH1008" i="222"/>
  <c r="AI1008" i="222"/>
  <c r="Z1008" i="222"/>
  <c r="AA1008" i="222"/>
  <c r="R1008" i="222"/>
  <c r="S1008" i="222"/>
  <c r="J1008" i="222"/>
  <c r="K1008" i="222"/>
  <c r="AY1007" i="222"/>
  <c r="AX1007" i="222"/>
  <c r="AV1007" i="222"/>
  <c r="AQ1007" i="222"/>
  <c r="AP1007" i="222"/>
  <c r="AN1007" i="222"/>
  <c r="AI1007" i="222"/>
  <c r="AH1007" i="222"/>
  <c r="AF1007" i="222"/>
  <c r="AA1007" i="222"/>
  <c r="Z1007" i="222"/>
  <c r="X1007" i="222"/>
  <c r="S1007" i="222"/>
  <c r="R1007" i="222"/>
  <c r="P1007" i="222"/>
  <c r="K1007" i="222"/>
  <c r="J1007" i="222"/>
  <c r="H1007" i="222"/>
  <c r="AY1006" i="222"/>
  <c r="AX1006" i="222"/>
  <c r="AV1006" i="222"/>
  <c r="AQ1006" i="222"/>
  <c r="AP1006" i="222"/>
  <c r="AN1006" i="222"/>
  <c r="AI1006" i="222"/>
  <c r="AH1006" i="222"/>
  <c r="AF1006" i="222"/>
  <c r="AA1006" i="222"/>
  <c r="Z1006" i="222"/>
  <c r="X1006" i="222"/>
  <c r="S1006" i="222"/>
  <c r="R1006" i="222"/>
  <c r="P1006" i="222"/>
  <c r="K1006" i="222"/>
  <c r="J1006" i="222"/>
  <c r="H1006" i="222"/>
  <c r="AY1005" i="222"/>
  <c r="AX1005" i="222"/>
  <c r="AV1005" i="222"/>
  <c r="AQ1005" i="222"/>
  <c r="AP1005" i="222"/>
  <c r="AN1005" i="222"/>
  <c r="AI1005" i="222"/>
  <c r="AH1005" i="222"/>
  <c r="AF1005" i="222"/>
  <c r="AA1005" i="222"/>
  <c r="Z1005" i="222"/>
  <c r="X1005" i="222"/>
  <c r="S1005" i="222"/>
  <c r="R1005" i="222"/>
  <c r="P1005" i="222"/>
  <c r="K1005" i="222"/>
  <c r="J1005" i="222"/>
  <c r="H1005" i="222"/>
  <c r="AY1004" i="222"/>
  <c r="AX1004" i="222"/>
  <c r="AV1004" i="222"/>
  <c r="AQ1004" i="222"/>
  <c r="AP1004" i="222"/>
  <c r="AN1004" i="222"/>
  <c r="AI1004" i="222"/>
  <c r="AH1004" i="222"/>
  <c r="AF1004" i="222"/>
  <c r="AA1004" i="222"/>
  <c r="Z1004" i="222"/>
  <c r="X1004" i="222"/>
  <c r="S1004" i="222"/>
  <c r="R1004" i="222"/>
  <c r="P1004" i="222"/>
  <c r="K1004" i="222"/>
  <c r="J1004" i="222"/>
  <c r="H1004" i="222"/>
  <c r="AY1003" i="222"/>
  <c r="AX1003" i="222"/>
  <c r="AV1003" i="222"/>
  <c r="AQ1003" i="222"/>
  <c r="AP1003" i="222"/>
  <c r="AN1003" i="222"/>
  <c r="AI1003" i="222"/>
  <c r="AH1003" i="222"/>
  <c r="AF1003" i="222"/>
  <c r="AA1003" i="222"/>
  <c r="Z1003" i="222"/>
  <c r="X1003" i="222"/>
  <c r="S1003" i="222"/>
  <c r="R1003" i="222"/>
  <c r="P1003" i="222"/>
  <c r="K1003" i="222"/>
  <c r="J1003" i="222"/>
  <c r="H1003" i="222"/>
  <c r="AY1002" i="222"/>
  <c r="AX1002" i="222"/>
  <c r="AV1002" i="222"/>
  <c r="AQ1002" i="222"/>
  <c r="AP1002" i="222"/>
  <c r="AN1002" i="222"/>
  <c r="AI1002" i="222"/>
  <c r="AH1002" i="222"/>
  <c r="AF1002" i="222"/>
  <c r="AA1002" i="222"/>
  <c r="Z1002" i="222"/>
  <c r="X1002" i="222"/>
  <c r="S1002" i="222"/>
  <c r="R1002" i="222"/>
  <c r="P1002" i="222"/>
  <c r="K1002" i="222"/>
  <c r="J1002" i="222"/>
  <c r="H1002" i="222"/>
  <c r="AY1001" i="222"/>
  <c r="AX1001" i="222"/>
  <c r="AV1001" i="222"/>
  <c r="AQ1001" i="222"/>
  <c r="AP1001" i="222"/>
  <c r="AN1001" i="222"/>
  <c r="AI1001" i="222"/>
  <c r="AH1001" i="222"/>
  <c r="AF1001" i="222"/>
  <c r="AA1001" i="222"/>
  <c r="Z1001" i="222"/>
  <c r="X1001" i="222"/>
  <c r="S1001" i="222"/>
  <c r="R1001" i="222"/>
  <c r="P1001" i="222"/>
  <c r="K1001" i="222"/>
  <c r="J1001" i="222"/>
  <c r="H1001" i="222"/>
  <c r="AY1000" i="222"/>
  <c r="AX1000" i="222"/>
  <c r="AV1000" i="222"/>
  <c r="AQ1000" i="222"/>
  <c r="AP1000" i="222"/>
  <c r="AN1000" i="222"/>
  <c r="AI1000" i="222"/>
  <c r="AH1000" i="222"/>
  <c r="AF1000" i="222"/>
  <c r="AA1000" i="222"/>
  <c r="Z1000" i="222"/>
  <c r="X1000" i="222"/>
  <c r="S1000" i="222"/>
  <c r="R1000" i="222"/>
  <c r="P1000" i="222"/>
  <c r="K1000" i="222"/>
  <c r="J1000" i="222"/>
  <c r="H1000" i="222"/>
  <c r="AY999" i="222"/>
  <c r="AX999" i="222"/>
  <c r="AV999" i="222"/>
  <c r="AQ999" i="222"/>
  <c r="AP999" i="222"/>
  <c r="AN999" i="222"/>
  <c r="AI999" i="222"/>
  <c r="AH999" i="222"/>
  <c r="AF999" i="222"/>
  <c r="AA999" i="222"/>
  <c r="Z999" i="222"/>
  <c r="X999" i="222"/>
  <c r="S999" i="222"/>
  <c r="R999" i="222"/>
  <c r="P999" i="222"/>
  <c r="K999" i="222"/>
  <c r="J999" i="222"/>
  <c r="H999" i="222"/>
  <c r="AY998" i="222"/>
  <c r="AX998" i="222"/>
  <c r="AV998" i="222"/>
  <c r="AQ998" i="222"/>
  <c r="AP998" i="222"/>
  <c r="AN998" i="222"/>
  <c r="AI998" i="222"/>
  <c r="AH998" i="222"/>
  <c r="AF998" i="222"/>
  <c r="AA998" i="222"/>
  <c r="Z998" i="222"/>
  <c r="X998" i="222"/>
  <c r="S998" i="222"/>
  <c r="R998" i="222"/>
  <c r="P998" i="222"/>
  <c r="K998" i="222"/>
  <c r="J998" i="222"/>
  <c r="H998" i="222"/>
  <c r="AY997" i="222"/>
  <c r="AX997" i="222"/>
  <c r="AV997" i="222"/>
  <c r="AQ997" i="222"/>
  <c r="AP997" i="222"/>
  <c r="AN997" i="222"/>
  <c r="AI997" i="222"/>
  <c r="AH997" i="222"/>
  <c r="AF997" i="222"/>
  <c r="AA997" i="222"/>
  <c r="Z997" i="222"/>
  <c r="X997" i="222"/>
  <c r="S997" i="222"/>
  <c r="R997" i="222"/>
  <c r="P997" i="222"/>
  <c r="K997" i="222"/>
  <c r="J997" i="222"/>
  <c r="H997" i="222"/>
  <c r="AY996" i="222"/>
  <c r="AX996" i="222"/>
  <c r="AV996" i="222"/>
  <c r="AQ996" i="222"/>
  <c r="AP996" i="222"/>
  <c r="AN996" i="222"/>
  <c r="AI996" i="222"/>
  <c r="AH996" i="222"/>
  <c r="AF996" i="222"/>
  <c r="AA996" i="222"/>
  <c r="Z996" i="222"/>
  <c r="X996" i="222"/>
  <c r="S996" i="222"/>
  <c r="R996" i="222"/>
  <c r="P996" i="222"/>
  <c r="K996" i="222"/>
  <c r="J996" i="222"/>
  <c r="H996" i="222"/>
  <c r="AY995" i="222"/>
  <c r="AX995" i="222"/>
  <c r="AV995" i="222"/>
  <c r="AQ995" i="222"/>
  <c r="AP995" i="222"/>
  <c r="AN995" i="222"/>
  <c r="AI995" i="222"/>
  <c r="AH995" i="222"/>
  <c r="AF995" i="222"/>
  <c r="AA995" i="222"/>
  <c r="Z995" i="222"/>
  <c r="X995" i="222"/>
  <c r="S995" i="222"/>
  <c r="R995" i="222"/>
  <c r="P995" i="222"/>
  <c r="K995" i="222"/>
  <c r="J995" i="222"/>
  <c r="H995" i="222"/>
  <c r="AY994" i="222"/>
  <c r="AX994" i="222"/>
  <c r="AV994" i="222"/>
  <c r="AQ994" i="222"/>
  <c r="AP994" i="222"/>
  <c r="AN994" i="222"/>
  <c r="AI994" i="222"/>
  <c r="AH994" i="222"/>
  <c r="AF994" i="222"/>
  <c r="AA994" i="222"/>
  <c r="Z994" i="222"/>
  <c r="X994" i="222"/>
  <c r="S994" i="222"/>
  <c r="R994" i="222"/>
  <c r="P994" i="222"/>
  <c r="K994" i="222"/>
  <c r="J994" i="222"/>
  <c r="H994" i="222"/>
  <c r="AY993" i="222"/>
  <c r="AX993" i="222"/>
  <c r="AV993" i="222"/>
  <c r="AQ993" i="222"/>
  <c r="AP993" i="222"/>
  <c r="AN993" i="222"/>
  <c r="AI993" i="222"/>
  <c r="AH993" i="222"/>
  <c r="AF993" i="222"/>
  <c r="AA993" i="222"/>
  <c r="Z993" i="222"/>
  <c r="X993" i="222"/>
  <c r="S993" i="222"/>
  <c r="R993" i="222"/>
  <c r="P993" i="222"/>
  <c r="K993" i="222"/>
  <c r="J993" i="222"/>
  <c r="H993" i="222"/>
  <c r="AY992" i="222"/>
  <c r="AX992" i="222"/>
  <c r="AV992" i="222"/>
  <c r="AQ992" i="222"/>
  <c r="AP992" i="222"/>
  <c r="AN992" i="222"/>
  <c r="AI992" i="222"/>
  <c r="AH992" i="222"/>
  <c r="AF992" i="222"/>
  <c r="AA992" i="222"/>
  <c r="Z992" i="222"/>
  <c r="X992" i="222"/>
  <c r="S992" i="222"/>
  <c r="R992" i="222"/>
  <c r="P992" i="222"/>
  <c r="K992" i="222"/>
  <c r="J992" i="222"/>
  <c r="H992" i="222"/>
  <c r="AX991" i="222"/>
  <c r="AY991" i="222"/>
  <c r="AP991" i="222"/>
  <c r="AQ991" i="222"/>
  <c r="AH991" i="222"/>
  <c r="AI991" i="222"/>
  <c r="Z991" i="222"/>
  <c r="AA991" i="222"/>
  <c r="R991" i="222"/>
  <c r="S991" i="222"/>
  <c r="J991" i="222"/>
  <c r="K991" i="222"/>
  <c r="AY990" i="222"/>
  <c r="AX990" i="222"/>
  <c r="AV990" i="222"/>
  <c r="AQ990" i="222"/>
  <c r="AP990" i="222"/>
  <c r="AN990" i="222"/>
  <c r="AI990" i="222"/>
  <c r="AH990" i="222"/>
  <c r="AF990" i="222"/>
  <c r="AA990" i="222"/>
  <c r="Z990" i="222"/>
  <c r="X990" i="222"/>
  <c r="S990" i="222"/>
  <c r="R990" i="222"/>
  <c r="P990" i="222"/>
  <c r="K990" i="222"/>
  <c r="J990" i="222"/>
  <c r="H990" i="222"/>
  <c r="AY989" i="222"/>
  <c r="AX989" i="222"/>
  <c r="AV989" i="222"/>
  <c r="AQ989" i="222"/>
  <c r="AP989" i="222"/>
  <c r="AN989" i="222"/>
  <c r="AI989" i="222"/>
  <c r="AH989" i="222"/>
  <c r="AF989" i="222"/>
  <c r="AA989" i="222"/>
  <c r="Z989" i="222"/>
  <c r="X989" i="222"/>
  <c r="S989" i="222"/>
  <c r="R989" i="222"/>
  <c r="P989" i="222"/>
  <c r="K989" i="222"/>
  <c r="J989" i="222"/>
  <c r="H989" i="222"/>
  <c r="AY988" i="222"/>
  <c r="AX988" i="222"/>
  <c r="AV988" i="222"/>
  <c r="AQ988" i="222"/>
  <c r="AP988" i="222"/>
  <c r="AN988" i="222"/>
  <c r="AI988" i="222"/>
  <c r="AH988" i="222"/>
  <c r="AF988" i="222"/>
  <c r="AA988" i="222"/>
  <c r="Z988" i="222"/>
  <c r="X988" i="222"/>
  <c r="S988" i="222"/>
  <c r="R988" i="222"/>
  <c r="P988" i="222"/>
  <c r="K988" i="222"/>
  <c r="J988" i="222"/>
  <c r="H988" i="222"/>
  <c r="AY987" i="222"/>
  <c r="AX987" i="222"/>
  <c r="AV987" i="222"/>
  <c r="AQ987" i="222"/>
  <c r="AP987" i="222"/>
  <c r="AN987" i="222"/>
  <c r="AI987" i="222"/>
  <c r="AH987" i="222"/>
  <c r="AF987" i="222"/>
  <c r="AA987" i="222"/>
  <c r="Z987" i="222"/>
  <c r="X987" i="222"/>
  <c r="S987" i="222"/>
  <c r="R987" i="222"/>
  <c r="P987" i="222"/>
  <c r="K987" i="222"/>
  <c r="J987" i="222"/>
  <c r="H987" i="222"/>
  <c r="AY986" i="222"/>
  <c r="AX986" i="222"/>
  <c r="AV986" i="222"/>
  <c r="AQ986" i="222"/>
  <c r="AP986" i="222"/>
  <c r="AN986" i="222"/>
  <c r="AI986" i="222"/>
  <c r="AH986" i="222"/>
  <c r="AF986" i="222"/>
  <c r="AA986" i="222"/>
  <c r="Z986" i="222"/>
  <c r="X986" i="222"/>
  <c r="S986" i="222"/>
  <c r="R986" i="222"/>
  <c r="P986" i="222"/>
  <c r="K986" i="222"/>
  <c r="J986" i="222"/>
  <c r="H986" i="222"/>
  <c r="AY985" i="222"/>
  <c r="AX985" i="222"/>
  <c r="AV985" i="222"/>
  <c r="AQ985" i="222"/>
  <c r="AP985" i="222"/>
  <c r="AN985" i="222"/>
  <c r="AI985" i="222"/>
  <c r="AH985" i="222"/>
  <c r="AF985" i="222"/>
  <c r="AA985" i="222"/>
  <c r="Z985" i="222"/>
  <c r="X985" i="222"/>
  <c r="S985" i="222"/>
  <c r="R985" i="222"/>
  <c r="P985" i="222"/>
  <c r="K985" i="222"/>
  <c r="J985" i="222"/>
  <c r="H985" i="222"/>
  <c r="AY984" i="222"/>
  <c r="AX984" i="222"/>
  <c r="AV984" i="222"/>
  <c r="AQ984" i="222"/>
  <c r="AP984" i="222"/>
  <c r="AN984" i="222"/>
  <c r="AI984" i="222"/>
  <c r="AH984" i="222"/>
  <c r="AF984" i="222"/>
  <c r="AA984" i="222"/>
  <c r="Z984" i="222"/>
  <c r="X984" i="222"/>
  <c r="S984" i="222"/>
  <c r="R984" i="222"/>
  <c r="P984" i="222"/>
  <c r="K984" i="222"/>
  <c r="J984" i="222"/>
  <c r="H984" i="222"/>
  <c r="AY983" i="222"/>
  <c r="AX983" i="222"/>
  <c r="AV983" i="222"/>
  <c r="AQ983" i="222"/>
  <c r="AP983" i="222"/>
  <c r="AN983" i="222"/>
  <c r="AI983" i="222"/>
  <c r="AH983" i="222"/>
  <c r="AF983" i="222"/>
  <c r="AA983" i="222"/>
  <c r="Z983" i="222"/>
  <c r="X983" i="222"/>
  <c r="S983" i="222"/>
  <c r="R983" i="222"/>
  <c r="P983" i="222"/>
  <c r="K983" i="222"/>
  <c r="J983" i="222"/>
  <c r="H983" i="222"/>
  <c r="AY982" i="222"/>
  <c r="AX982" i="222"/>
  <c r="AV982" i="222"/>
  <c r="AQ982" i="222"/>
  <c r="AP982" i="222"/>
  <c r="AN982" i="222"/>
  <c r="AI982" i="222"/>
  <c r="AH982" i="222"/>
  <c r="AF982" i="222"/>
  <c r="AA982" i="222"/>
  <c r="Z982" i="222"/>
  <c r="X982" i="222"/>
  <c r="S982" i="222"/>
  <c r="R982" i="222"/>
  <c r="P982" i="222"/>
  <c r="K982" i="222"/>
  <c r="J982" i="222"/>
  <c r="H982" i="222"/>
  <c r="AY981" i="222"/>
  <c r="AX981" i="222"/>
  <c r="AV981" i="222"/>
  <c r="AQ981" i="222"/>
  <c r="AP981" i="222"/>
  <c r="AN981" i="222"/>
  <c r="AI981" i="222"/>
  <c r="AH981" i="222"/>
  <c r="AF981" i="222"/>
  <c r="AA981" i="222"/>
  <c r="Z981" i="222"/>
  <c r="X981" i="222"/>
  <c r="S981" i="222"/>
  <c r="R981" i="222"/>
  <c r="P981" i="222"/>
  <c r="K981" i="222"/>
  <c r="J981" i="222"/>
  <c r="H981" i="222"/>
  <c r="AY980" i="222"/>
  <c r="AX980" i="222"/>
  <c r="AV980" i="222"/>
  <c r="AQ980" i="222"/>
  <c r="AP980" i="222"/>
  <c r="AN980" i="222"/>
  <c r="AI980" i="222"/>
  <c r="AH980" i="222"/>
  <c r="AF980" i="222"/>
  <c r="AA980" i="222"/>
  <c r="Z980" i="222"/>
  <c r="X980" i="222"/>
  <c r="S980" i="222"/>
  <c r="R980" i="222"/>
  <c r="P980" i="222"/>
  <c r="K980" i="222"/>
  <c r="J980" i="222"/>
  <c r="H980" i="222"/>
  <c r="AY979" i="222"/>
  <c r="AX979" i="222"/>
  <c r="AV979" i="222"/>
  <c r="AQ979" i="222"/>
  <c r="AP979" i="222"/>
  <c r="AN979" i="222"/>
  <c r="AI979" i="222"/>
  <c r="AH979" i="222"/>
  <c r="AF979" i="222"/>
  <c r="AA979" i="222"/>
  <c r="Z979" i="222"/>
  <c r="X979" i="222"/>
  <c r="S979" i="222"/>
  <c r="R979" i="222"/>
  <c r="P979" i="222"/>
  <c r="K979" i="222"/>
  <c r="J979" i="222"/>
  <c r="H979" i="222"/>
  <c r="AY978" i="222"/>
  <c r="AX978" i="222"/>
  <c r="AV978" i="222"/>
  <c r="AQ978" i="222"/>
  <c r="AP978" i="222"/>
  <c r="AN978" i="222"/>
  <c r="AI978" i="222"/>
  <c r="AH978" i="222"/>
  <c r="AF978" i="222"/>
  <c r="AA978" i="222"/>
  <c r="Z978" i="222"/>
  <c r="X978" i="222"/>
  <c r="S978" i="222"/>
  <c r="R978" i="222"/>
  <c r="P978" i="222"/>
  <c r="K978" i="222"/>
  <c r="J978" i="222"/>
  <c r="H978" i="222"/>
  <c r="AY977" i="222"/>
  <c r="AX977" i="222"/>
  <c r="AV977" i="222"/>
  <c r="AQ977" i="222"/>
  <c r="AP977" i="222"/>
  <c r="AN977" i="222"/>
  <c r="AI977" i="222"/>
  <c r="AH977" i="222"/>
  <c r="AF977" i="222"/>
  <c r="AA977" i="222"/>
  <c r="Z977" i="222"/>
  <c r="X977" i="222"/>
  <c r="S977" i="222"/>
  <c r="R977" i="222"/>
  <c r="P977" i="222"/>
  <c r="K977" i="222"/>
  <c r="J977" i="222"/>
  <c r="H977" i="222"/>
  <c r="AY976" i="222"/>
  <c r="AX976" i="222"/>
  <c r="AV976" i="222"/>
  <c r="AQ976" i="222"/>
  <c r="AP976" i="222"/>
  <c r="AN976" i="222"/>
  <c r="AI976" i="222"/>
  <c r="AH976" i="222"/>
  <c r="AF976" i="222"/>
  <c r="AA976" i="222"/>
  <c r="Z976" i="222"/>
  <c r="X976" i="222"/>
  <c r="S976" i="222"/>
  <c r="R976" i="222"/>
  <c r="P976" i="222"/>
  <c r="K976" i="222"/>
  <c r="J976" i="222"/>
  <c r="H976" i="222"/>
  <c r="AY975" i="222"/>
  <c r="AX975" i="222"/>
  <c r="AV975" i="222"/>
  <c r="AQ975" i="222"/>
  <c r="AP975" i="222"/>
  <c r="AN975" i="222"/>
  <c r="AI975" i="222"/>
  <c r="AH975" i="222"/>
  <c r="AF975" i="222"/>
  <c r="AA975" i="222"/>
  <c r="Z975" i="222"/>
  <c r="X975" i="222"/>
  <c r="S975" i="222"/>
  <c r="R975" i="222"/>
  <c r="P975" i="222"/>
  <c r="K975" i="222"/>
  <c r="J975" i="222"/>
  <c r="H975" i="222"/>
  <c r="AX974" i="222"/>
  <c r="AV974" i="222"/>
  <c r="AP974" i="222"/>
  <c r="AQ974" i="222"/>
  <c r="AH974" i="222"/>
  <c r="AI974" i="222"/>
  <c r="Z974" i="222"/>
  <c r="AA974" i="222"/>
  <c r="R974" i="222"/>
  <c r="S974" i="222"/>
  <c r="J974" i="222"/>
  <c r="K974" i="222"/>
  <c r="AY973" i="222"/>
  <c r="AX973" i="222"/>
  <c r="AV973" i="222"/>
  <c r="AQ973" i="222"/>
  <c r="AP973" i="222"/>
  <c r="AN973" i="222"/>
  <c r="AI973" i="222"/>
  <c r="AH973" i="222"/>
  <c r="AF973" i="222"/>
  <c r="AA973" i="222"/>
  <c r="Z973" i="222"/>
  <c r="X973" i="222"/>
  <c r="S973" i="222"/>
  <c r="R973" i="222"/>
  <c r="P973" i="222"/>
  <c r="K973" i="222"/>
  <c r="J973" i="222"/>
  <c r="H973" i="222"/>
  <c r="AY972" i="222"/>
  <c r="AX972" i="222"/>
  <c r="AV972" i="222"/>
  <c r="AQ972" i="222"/>
  <c r="AP972" i="222"/>
  <c r="AN972" i="222"/>
  <c r="AI972" i="222"/>
  <c r="AH972" i="222"/>
  <c r="AF972" i="222"/>
  <c r="AA972" i="222"/>
  <c r="Z972" i="222"/>
  <c r="X972" i="222"/>
  <c r="S972" i="222"/>
  <c r="R972" i="222"/>
  <c r="P972" i="222"/>
  <c r="K972" i="222"/>
  <c r="J972" i="222"/>
  <c r="H972" i="222"/>
  <c r="AY971" i="222"/>
  <c r="AX971" i="222"/>
  <c r="AV971" i="222"/>
  <c r="AQ971" i="222"/>
  <c r="AP971" i="222"/>
  <c r="AN971" i="222"/>
  <c r="AI971" i="222"/>
  <c r="AH971" i="222"/>
  <c r="AF971" i="222"/>
  <c r="AA971" i="222"/>
  <c r="Z971" i="222"/>
  <c r="X971" i="222"/>
  <c r="S971" i="222"/>
  <c r="R971" i="222"/>
  <c r="P971" i="222"/>
  <c r="K971" i="222"/>
  <c r="J971" i="222"/>
  <c r="H971" i="222"/>
  <c r="AY970" i="222"/>
  <c r="AX970" i="222"/>
  <c r="AV970" i="222"/>
  <c r="AQ970" i="222"/>
  <c r="AP970" i="222"/>
  <c r="AN970" i="222"/>
  <c r="AI970" i="222"/>
  <c r="AH970" i="222"/>
  <c r="AF970" i="222"/>
  <c r="AA970" i="222"/>
  <c r="Z970" i="222"/>
  <c r="X970" i="222"/>
  <c r="S970" i="222"/>
  <c r="R970" i="222"/>
  <c r="P970" i="222"/>
  <c r="K970" i="222"/>
  <c r="J970" i="222"/>
  <c r="H970" i="222"/>
  <c r="AY969" i="222"/>
  <c r="AX969" i="222"/>
  <c r="AV969" i="222"/>
  <c r="AQ969" i="222"/>
  <c r="AP969" i="222"/>
  <c r="AN969" i="222"/>
  <c r="AI969" i="222"/>
  <c r="AH969" i="222"/>
  <c r="AF969" i="222"/>
  <c r="AA969" i="222"/>
  <c r="Z969" i="222"/>
  <c r="X969" i="222"/>
  <c r="S969" i="222"/>
  <c r="R969" i="222"/>
  <c r="P969" i="222"/>
  <c r="K969" i="222"/>
  <c r="J969" i="222"/>
  <c r="H969" i="222"/>
  <c r="AY968" i="222"/>
  <c r="AX968" i="222"/>
  <c r="AV968" i="222"/>
  <c r="AQ968" i="222"/>
  <c r="AP968" i="222"/>
  <c r="AN968" i="222"/>
  <c r="AI968" i="222"/>
  <c r="AH968" i="222"/>
  <c r="AF968" i="222"/>
  <c r="AA968" i="222"/>
  <c r="Z968" i="222"/>
  <c r="X968" i="222"/>
  <c r="S968" i="222"/>
  <c r="R968" i="222"/>
  <c r="P968" i="222"/>
  <c r="K968" i="222"/>
  <c r="J968" i="222"/>
  <c r="H968" i="222"/>
  <c r="AY967" i="222"/>
  <c r="AX967" i="222"/>
  <c r="AV967" i="222"/>
  <c r="AQ967" i="222"/>
  <c r="AP967" i="222"/>
  <c r="AN967" i="222"/>
  <c r="AI967" i="222"/>
  <c r="AH967" i="222"/>
  <c r="AF967" i="222"/>
  <c r="AA967" i="222"/>
  <c r="Z967" i="222"/>
  <c r="X967" i="222"/>
  <c r="S967" i="222"/>
  <c r="R967" i="222"/>
  <c r="P967" i="222"/>
  <c r="K967" i="222"/>
  <c r="J967" i="222"/>
  <c r="H967" i="222"/>
  <c r="AY966" i="222"/>
  <c r="AX966" i="222"/>
  <c r="AV966" i="222"/>
  <c r="AQ966" i="222"/>
  <c r="AP966" i="222"/>
  <c r="AN966" i="222"/>
  <c r="AI966" i="222"/>
  <c r="AH966" i="222"/>
  <c r="AF966" i="222"/>
  <c r="AA966" i="222"/>
  <c r="Z966" i="222"/>
  <c r="X966" i="222"/>
  <c r="S966" i="222"/>
  <c r="R966" i="222"/>
  <c r="P966" i="222"/>
  <c r="K966" i="222"/>
  <c r="J966" i="222"/>
  <c r="H966" i="222"/>
  <c r="AY965" i="222"/>
  <c r="AX965" i="222"/>
  <c r="AV965" i="222"/>
  <c r="AQ965" i="222"/>
  <c r="AP965" i="222"/>
  <c r="AN965" i="222"/>
  <c r="AI965" i="222"/>
  <c r="AH965" i="222"/>
  <c r="AF965" i="222"/>
  <c r="AA965" i="222"/>
  <c r="Z965" i="222"/>
  <c r="X965" i="222"/>
  <c r="S965" i="222"/>
  <c r="R965" i="222"/>
  <c r="P965" i="222"/>
  <c r="K965" i="222"/>
  <c r="J965" i="222"/>
  <c r="H965" i="222"/>
  <c r="AY964" i="222"/>
  <c r="AX964" i="222"/>
  <c r="AV964" i="222"/>
  <c r="AQ964" i="222"/>
  <c r="AP964" i="222"/>
  <c r="AN964" i="222"/>
  <c r="AI964" i="222"/>
  <c r="AH964" i="222"/>
  <c r="AF964" i="222"/>
  <c r="AA964" i="222"/>
  <c r="Z964" i="222"/>
  <c r="X964" i="222"/>
  <c r="S964" i="222"/>
  <c r="R964" i="222"/>
  <c r="P964" i="222"/>
  <c r="K964" i="222"/>
  <c r="J964" i="222"/>
  <c r="H964" i="222"/>
  <c r="AY963" i="222"/>
  <c r="AX963" i="222"/>
  <c r="AV963" i="222"/>
  <c r="AQ963" i="222"/>
  <c r="AP963" i="222"/>
  <c r="AN963" i="222"/>
  <c r="AI963" i="222"/>
  <c r="AH963" i="222"/>
  <c r="AF963" i="222"/>
  <c r="AA963" i="222"/>
  <c r="Z963" i="222"/>
  <c r="X963" i="222"/>
  <c r="S963" i="222"/>
  <c r="R963" i="222"/>
  <c r="P963" i="222"/>
  <c r="K963" i="222"/>
  <c r="J963" i="222"/>
  <c r="H963" i="222"/>
  <c r="AY962" i="222"/>
  <c r="AX962" i="222"/>
  <c r="AV962" i="222"/>
  <c r="AQ962" i="222"/>
  <c r="AP962" i="222"/>
  <c r="AN962" i="222"/>
  <c r="AI962" i="222"/>
  <c r="AH962" i="222"/>
  <c r="AF962" i="222"/>
  <c r="AA962" i="222"/>
  <c r="Z962" i="222"/>
  <c r="X962" i="222"/>
  <c r="S962" i="222"/>
  <c r="R962" i="222"/>
  <c r="P962" i="222"/>
  <c r="K962" i="222"/>
  <c r="J962" i="222"/>
  <c r="H962" i="222"/>
  <c r="AY961" i="222"/>
  <c r="AX961" i="222"/>
  <c r="AV961" i="222"/>
  <c r="AQ961" i="222"/>
  <c r="AP961" i="222"/>
  <c r="AN961" i="222"/>
  <c r="AI961" i="222"/>
  <c r="AH961" i="222"/>
  <c r="AF961" i="222"/>
  <c r="AA961" i="222"/>
  <c r="Z961" i="222"/>
  <c r="X961" i="222"/>
  <c r="S961" i="222"/>
  <c r="R961" i="222"/>
  <c r="P961" i="222"/>
  <c r="K961" i="222"/>
  <c r="J961" i="222"/>
  <c r="H961" i="222"/>
  <c r="AY960" i="222"/>
  <c r="AX960" i="222"/>
  <c r="AV960" i="222"/>
  <c r="AQ960" i="222"/>
  <c r="AP960" i="222"/>
  <c r="AN960" i="222"/>
  <c r="AI960" i="222"/>
  <c r="AH960" i="222"/>
  <c r="AF960" i="222"/>
  <c r="AA960" i="222"/>
  <c r="Z960" i="222"/>
  <c r="X960" i="222"/>
  <c r="S960" i="222"/>
  <c r="R960" i="222"/>
  <c r="P960" i="222"/>
  <c r="K960" i="222"/>
  <c r="J960" i="222"/>
  <c r="H960" i="222"/>
  <c r="AY959" i="222"/>
  <c r="AX959" i="222"/>
  <c r="AV959" i="222"/>
  <c r="AQ959" i="222"/>
  <c r="AP959" i="222"/>
  <c r="AN959" i="222"/>
  <c r="AI959" i="222"/>
  <c r="AH959" i="222"/>
  <c r="AF959" i="222"/>
  <c r="AA959" i="222"/>
  <c r="Z959" i="222"/>
  <c r="X959" i="222"/>
  <c r="S959" i="222"/>
  <c r="R959" i="222"/>
  <c r="P959" i="222"/>
  <c r="K959" i="222"/>
  <c r="J959" i="222"/>
  <c r="H959" i="222"/>
  <c r="AY958" i="222"/>
  <c r="AX958" i="222"/>
  <c r="AV958" i="222"/>
  <c r="AQ958" i="222"/>
  <c r="AP958" i="222"/>
  <c r="AN958" i="222"/>
  <c r="AI958" i="222"/>
  <c r="AH958" i="222"/>
  <c r="AF958" i="222"/>
  <c r="AA958" i="222"/>
  <c r="Z958" i="222"/>
  <c r="X958" i="222"/>
  <c r="S958" i="222"/>
  <c r="R958" i="222"/>
  <c r="P958" i="222"/>
  <c r="K958" i="222"/>
  <c r="J958" i="222"/>
  <c r="H958" i="222"/>
  <c r="AX957" i="222"/>
  <c r="AY957" i="222"/>
  <c r="AP957" i="222"/>
  <c r="AQ957" i="222"/>
  <c r="AH957" i="222"/>
  <c r="AI957" i="222"/>
  <c r="Z957" i="222"/>
  <c r="AA957" i="222"/>
  <c r="R957" i="222"/>
  <c r="S957" i="222"/>
  <c r="J957" i="222"/>
  <c r="K957" i="222"/>
  <c r="AY956" i="222"/>
  <c r="AX956" i="222"/>
  <c r="AV956" i="222"/>
  <c r="AQ956" i="222"/>
  <c r="AP956" i="222"/>
  <c r="AN956" i="222"/>
  <c r="AI956" i="222"/>
  <c r="AH956" i="222"/>
  <c r="AF956" i="222"/>
  <c r="AA956" i="222"/>
  <c r="Z956" i="222"/>
  <c r="X956" i="222"/>
  <c r="S956" i="222"/>
  <c r="R956" i="222"/>
  <c r="P956" i="222"/>
  <c r="K956" i="222"/>
  <c r="J956" i="222"/>
  <c r="H956" i="222"/>
  <c r="AY955" i="222"/>
  <c r="AX955" i="222"/>
  <c r="AV955" i="222"/>
  <c r="AQ955" i="222"/>
  <c r="AP955" i="222"/>
  <c r="AN955" i="222"/>
  <c r="AI955" i="222"/>
  <c r="AH955" i="222"/>
  <c r="AF955" i="222"/>
  <c r="AA955" i="222"/>
  <c r="Z955" i="222"/>
  <c r="X955" i="222"/>
  <c r="S955" i="222"/>
  <c r="R955" i="222"/>
  <c r="P955" i="222"/>
  <c r="K955" i="222"/>
  <c r="J955" i="222"/>
  <c r="H955" i="222"/>
  <c r="AY954" i="222"/>
  <c r="AX954" i="222"/>
  <c r="AV954" i="222"/>
  <c r="AQ954" i="222"/>
  <c r="AP954" i="222"/>
  <c r="AN954" i="222"/>
  <c r="AI954" i="222"/>
  <c r="AH954" i="222"/>
  <c r="AF954" i="222"/>
  <c r="AA954" i="222"/>
  <c r="Z954" i="222"/>
  <c r="X954" i="222"/>
  <c r="S954" i="222"/>
  <c r="R954" i="222"/>
  <c r="P954" i="222"/>
  <c r="K954" i="222"/>
  <c r="J954" i="222"/>
  <c r="H954" i="222"/>
  <c r="AY953" i="222"/>
  <c r="AX953" i="222"/>
  <c r="AV953" i="222"/>
  <c r="AQ953" i="222"/>
  <c r="AP953" i="222"/>
  <c r="AN953" i="222"/>
  <c r="AI953" i="222"/>
  <c r="AH953" i="222"/>
  <c r="AF953" i="222"/>
  <c r="AA953" i="222"/>
  <c r="Z953" i="222"/>
  <c r="X953" i="222"/>
  <c r="S953" i="222"/>
  <c r="R953" i="222"/>
  <c r="P953" i="222"/>
  <c r="K953" i="222"/>
  <c r="J953" i="222"/>
  <c r="H953" i="222"/>
  <c r="AY952" i="222"/>
  <c r="AX952" i="222"/>
  <c r="AV952" i="222"/>
  <c r="AQ952" i="222"/>
  <c r="AP952" i="222"/>
  <c r="AN952" i="222"/>
  <c r="AI952" i="222"/>
  <c r="AH952" i="222"/>
  <c r="AF952" i="222"/>
  <c r="AA952" i="222"/>
  <c r="Z952" i="222"/>
  <c r="X952" i="222"/>
  <c r="S952" i="222"/>
  <c r="R952" i="222"/>
  <c r="P952" i="222"/>
  <c r="K952" i="222"/>
  <c r="J952" i="222"/>
  <c r="H952" i="222"/>
  <c r="AY951" i="222"/>
  <c r="AX951" i="222"/>
  <c r="AV951" i="222"/>
  <c r="AQ951" i="222"/>
  <c r="AP951" i="222"/>
  <c r="AN951" i="222"/>
  <c r="AI951" i="222"/>
  <c r="AH951" i="222"/>
  <c r="AF951" i="222"/>
  <c r="AA951" i="222"/>
  <c r="Z951" i="222"/>
  <c r="X951" i="222"/>
  <c r="S951" i="222"/>
  <c r="R951" i="222"/>
  <c r="P951" i="222"/>
  <c r="K951" i="222"/>
  <c r="J951" i="222"/>
  <c r="H951" i="222"/>
  <c r="AY950" i="222"/>
  <c r="AX950" i="222"/>
  <c r="AV950" i="222"/>
  <c r="AQ950" i="222"/>
  <c r="AP950" i="222"/>
  <c r="AN950" i="222"/>
  <c r="AI950" i="222"/>
  <c r="AH950" i="222"/>
  <c r="AF950" i="222"/>
  <c r="AA950" i="222"/>
  <c r="Z950" i="222"/>
  <c r="X950" i="222"/>
  <c r="S950" i="222"/>
  <c r="R950" i="222"/>
  <c r="P950" i="222"/>
  <c r="K950" i="222"/>
  <c r="J950" i="222"/>
  <c r="H950" i="222"/>
  <c r="AY949" i="222"/>
  <c r="AX949" i="222"/>
  <c r="AV949" i="222"/>
  <c r="AQ949" i="222"/>
  <c r="AP949" i="222"/>
  <c r="AN949" i="222"/>
  <c r="AI949" i="222"/>
  <c r="AH949" i="222"/>
  <c r="AF949" i="222"/>
  <c r="AA949" i="222"/>
  <c r="Z949" i="222"/>
  <c r="X949" i="222"/>
  <c r="S949" i="222"/>
  <c r="R949" i="222"/>
  <c r="P949" i="222"/>
  <c r="K949" i="222"/>
  <c r="J949" i="222"/>
  <c r="H949" i="222"/>
  <c r="AY948" i="222"/>
  <c r="AX948" i="222"/>
  <c r="AV948" i="222"/>
  <c r="AQ948" i="222"/>
  <c r="AP948" i="222"/>
  <c r="AN948" i="222"/>
  <c r="AI948" i="222"/>
  <c r="AH948" i="222"/>
  <c r="AF948" i="222"/>
  <c r="AA948" i="222"/>
  <c r="Z948" i="222"/>
  <c r="X948" i="222"/>
  <c r="S948" i="222"/>
  <c r="R948" i="222"/>
  <c r="P948" i="222"/>
  <c r="K948" i="222"/>
  <c r="J948" i="222"/>
  <c r="H948" i="222"/>
  <c r="AY947" i="222"/>
  <c r="AX947" i="222"/>
  <c r="AV947" i="222"/>
  <c r="AQ947" i="222"/>
  <c r="AP947" i="222"/>
  <c r="AN947" i="222"/>
  <c r="AI947" i="222"/>
  <c r="AH947" i="222"/>
  <c r="AF947" i="222"/>
  <c r="AA947" i="222"/>
  <c r="Z947" i="222"/>
  <c r="X947" i="222"/>
  <c r="S947" i="222"/>
  <c r="R947" i="222"/>
  <c r="P947" i="222"/>
  <c r="K947" i="222"/>
  <c r="J947" i="222"/>
  <c r="H947" i="222"/>
  <c r="AY946" i="222"/>
  <c r="AX946" i="222"/>
  <c r="AV946" i="222"/>
  <c r="AQ946" i="222"/>
  <c r="AP946" i="222"/>
  <c r="AN946" i="222"/>
  <c r="AI946" i="222"/>
  <c r="AH946" i="222"/>
  <c r="AF946" i="222"/>
  <c r="AA946" i="222"/>
  <c r="Z946" i="222"/>
  <c r="X946" i="222"/>
  <c r="S946" i="222"/>
  <c r="R946" i="222"/>
  <c r="P946" i="222"/>
  <c r="K946" i="222"/>
  <c r="J946" i="222"/>
  <c r="H946" i="222"/>
  <c r="AY945" i="222"/>
  <c r="AX945" i="222"/>
  <c r="AV945" i="222"/>
  <c r="AQ945" i="222"/>
  <c r="AP945" i="222"/>
  <c r="AN945" i="222"/>
  <c r="AI945" i="222"/>
  <c r="AH945" i="222"/>
  <c r="AF945" i="222"/>
  <c r="AA945" i="222"/>
  <c r="Z945" i="222"/>
  <c r="X945" i="222"/>
  <c r="S945" i="222"/>
  <c r="R945" i="222"/>
  <c r="P945" i="222"/>
  <c r="K945" i="222"/>
  <c r="J945" i="222"/>
  <c r="H945" i="222"/>
  <c r="AY944" i="222"/>
  <c r="AX944" i="222"/>
  <c r="AV944" i="222"/>
  <c r="AQ944" i="222"/>
  <c r="AP944" i="222"/>
  <c r="AN944" i="222"/>
  <c r="AI944" i="222"/>
  <c r="AH944" i="222"/>
  <c r="AF944" i="222"/>
  <c r="AA944" i="222"/>
  <c r="Z944" i="222"/>
  <c r="X944" i="222"/>
  <c r="S944" i="222"/>
  <c r="R944" i="222"/>
  <c r="P944" i="222"/>
  <c r="K944" i="222"/>
  <c r="J944" i="222"/>
  <c r="H944" i="222"/>
  <c r="AY943" i="222"/>
  <c r="AX943" i="222"/>
  <c r="AV943" i="222"/>
  <c r="AQ943" i="222"/>
  <c r="AP943" i="222"/>
  <c r="AN943" i="222"/>
  <c r="AI943" i="222"/>
  <c r="AH943" i="222"/>
  <c r="AF943" i="222"/>
  <c r="AA943" i="222"/>
  <c r="Z943" i="222"/>
  <c r="X943" i="222"/>
  <c r="S943" i="222"/>
  <c r="R943" i="222"/>
  <c r="P943" i="222"/>
  <c r="K943" i="222"/>
  <c r="J943" i="222"/>
  <c r="H943" i="222"/>
  <c r="AY942" i="222"/>
  <c r="AX942" i="222"/>
  <c r="AV942" i="222"/>
  <c r="AQ942" i="222"/>
  <c r="AP942" i="222"/>
  <c r="AN942" i="222"/>
  <c r="AI942" i="222"/>
  <c r="AH942" i="222"/>
  <c r="AF942" i="222"/>
  <c r="AA942" i="222"/>
  <c r="Z942" i="222"/>
  <c r="X942" i="222"/>
  <c r="S942" i="222"/>
  <c r="R942" i="222"/>
  <c r="P942" i="222"/>
  <c r="K942" i="222"/>
  <c r="J942" i="222"/>
  <c r="H942" i="222"/>
  <c r="AY941" i="222"/>
  <c r="AX941" i="222"/>
  <c r="AV941" i="222"/>
  <c r="AQ941" i="222"/>
  <c r="AP941" i="222"/>
  <c r="AN941" i="222"/>
  <c r="AI941" i="222"/>
  <c r="AH941" i="222"/>
  <c r="AF941" i="222"/>
  <c r="AA941" i="222"/>
  <c r="Z941" i="222"/>
  <c r="X941" i="222"/>
  <c r="S941" i="222"/>
  <c r="R941" i="222"/>
  <c r="P941" i="222"/>
  <c r="K941" i="222"/>
  <c r="J941" i="222"/>
  <c r="H941" i="222"/>
  <c r="AX940" i="222"/>
  <c r="AY940" i="222"/>
  <c r="AP940" i="222"/>
  <c r="AQ940" i="222"/>
  <c r="AH940" i="222"/>
  <c r="AI940" i="222"/>
  <c r="Z940" i="222"/>
  <c r="AA940" i="222"/>
  <c r="R940" i="222"/>
  <c r="S940" i="222"/>
  <c r="J940" i="222"/>
  <c r="K940" i="222"/>
  <c r="AY939" i="222"/>
  <c r="AX939" i="222"/>
  <c r="AV939" i="222"/>
  <c r="AQ939" i="222"/>
  <c r="AP939" i="222"/>
  <c r="AN939" i="222"/>
  <c r="AI939" i="222"/>
  <c r="AH939" i="222"/>
  <c r="AF939" i="222"/>
  <c r="AA939" i="222"/>
  <c r="Z939" i="222"/>
  <c r="X939" i="222"/>
  <c r="S939" i="222"/>
  <c r="R939" i="222"/>
  <c r="P939" i="222"/>
  <c r="K939" i="222"/>
  <c r="J939" i="222"/>
  <c r="H939" i="222"/>
  <c r="AY938" i="222"/>
  <c r="AX938" i="222"/>
  <c r="AV938" i="222"/>
  <c r="AQ938" i="222"/>
  <c r="AP938" i="222"/>
  <c r="AN938" i="222"/>
  <c r="AI938" i="222"/>
  <c r="AH938" i="222"/>
  <c r="AF938" i="222"/>
  <c r="AA938" i="222"/>
  <c r="Z938" i="222"/>
  <c r="X938" i="222"/>
  <c r="S938" i="222"/>
  <c r="R938" i="222"/>
  <c r="P938" i="222"/>
  <c r="K938" i="222"/>
  <c r="J938" i="222"/>
  <c r="H938" i="222"/>
  <c r="AY937" i="222"/>
  <c r="AX937" i="222"/>
  <c r="AV937" i="222"/>
  <c r="AQ937" i="222"/>
  <c r="AP937" i="222"/>
  <c r="AN937" i="222"/>
  <c r="AI937" i="222"/>
  <c r="AH937" i="222"/>
  <c r="AF937" i="222"/>
  <c r="AA937" i="222"/>
  <c r="Z937" i="222"/>
  <c r="X937" i="222"/>
  <c r="S937" i="222"/>
  <c r="R937" i="222"/>
  <c r="P937" i="222"/>
  <c r="K937" i="222"/>
  <c r="J937" i="222"/>
  <c r="H937" i="222"/>
  <c r="AY936" i="222"/>
  <c r="AX936" i="222"/>
  <c r="AV936" i="222"/>
  <c r="AQ936" i="222"/>
  <c r="AP936" i="222"/>
  <c r="AN936" i="222"/>
  <c r="AI936" i="222"/>
  <c r="AH936" i="222"/>
  <c r="AF936" i="222"/>
  <c r="AA936" i="222"/>
  <c r="Z936" i="222"/>
  <c r="X936" i="222"/>
  <c r="S936" i="222"/>
  <c r="R936" i="222"/>
  <c r="P936" i="222"/>
  <c r="K936" i="222"/>
  <c r="J936" i="222"/>
  <c r="H936" i="222"/>
  <c r="AY935" i="222"/>
  <c r="AX935" i="222"/>
  <c r="AV935" i="222"/>
  <c r="AQ935" i="222"/>
  <c r="AP935" i="222"/>
  <c r="AN935" i="222"/>
  <c r="AI935" i="222"/>
  <c r="AH935" i="222"/>
  <c r="AF935" i="222"/>
  <c r="AA935" i="222"/>
  <c r="Z935" i="222"/>
  <c r="X935" i="222"/>
  <c r="S935" i="222"/>
  <c r="R935" i="222"/>
  <c r="P935" i="222"/>
  <c r="K935" i="222"/>
  <c r="J935" i="222"/>
  <c r="H935" i="222"/>
  <c r="AY934" i="222"/>
  <c r="AX934" i="222"/>
  <c r="AV934" i="222"/>
  <c r="AQ934" i="222"/>
  <c r="AP934" i="222"/>
  <c r="AN934" i="222"/>
  <c r="AI934" i="222"/>
  <c r="AH934" i="222"/>
  <c r="AF934" i="222"/>
  <c r="AA934" i="222"/>
  <c r="Z934" i="222"/>
  <c r="X934" i="222"/>
  <c r="S934" i="222"/>
  <c r="R934" i="222"/>
  <c r="P934" i="222"/>
  <c r="K934" i="222"/>
  <c r="J934" i="222"/>
  <c r="H934" i="222"/>
  <c r="AY933" i="222"/>
  <c r="AX933" i="222"/>
  <c r="AV933" i="222"/>
  <c r="AQ933" i="222"/>
  <c r="AP933" i="222"/>
  <c r="AN933" i="222"/>
  <c r="AI933" i="222"/>
  <c r="AH933" i="222"/>
  <c r="AF933" i="222"/>
  <c r="AA933" i="222"/>
  <c r="Z933" i="222"/>
  <c r="X933" i="222"/>
  <c r="S933" i="222"/>
  <c r="R933" i="222"/>
  <c r="P933" i="222"/>
  <c r="K933" i="222"/>
  <c r="J933" i="222"/>
  <c r="H933" i="222"/>
  <c r="AY932" i="222"/>
  <c r="AX932" i="222"/>
  <c r="AV932" i="222"/>
  <c r="AQ932" i="222"/>
  <c r="AP932" i="222"/>
  <c r="AN932" i="222"/>
  <c r="AI932" i="222"/>
  <c r="AH932" i="222"/>
  <c r="AF932" i="222"/>
  <c r="AA932" i="222"/>
  <c r="Z932" i="222"/>
  <c r="X932" i="222"/>
  <c r="S932" i="222"/>
  <c r="R932" i="222"/>
  <c r="P932" i="222"/>
  <c r="K932" i="222"/>
  <c r="J932" i="222"/>
  <c r="H932" i="222"/>
  <c r="AY931" i="222"/>
  <c r="AX931" i="222"/>
  <c r="AV931" i="222"/>
  <c r="AQ931" i="222"/>
  <c r="AP931" i="222"/>
  <c r="AN931" i="222"/>
  <c r="AI931" i="222"/>
  <c r="AH931" i="222"/>
  <c r="AF931" i="222"/>
  <c r="AA931" i="222"/>
  <c r="Z931" i="222"/>
  <c r="X931" i="222"/>
  <c r="S931" i="222"/>
  <c r="R931" i="222"/>
  <c r="P931" i="222"/>
  <c r="K931" i="222"/>
  <c r="J931" i="222"/>
  <c r="H931" i="222"/>
  <c r="AY930" i="222"/>
  <c r="AX930" i="222"/>
  <c r="AV930" i="222"/>
  <c r="AQ930" i="222"/>
  <c r="AP930" i="222"/>
  <c r="AN930" i="222"/>
  <c r="AI930" i="222"/>
  <c r="AH930" i="222"/>
  <c r="AF930" i="222"/>
  <c r="AA930" i="222"/>
  <c r="Z930" i="222"/>
  <c r="X930" i="222"/>
  <c r="S930" i="222"/>
  <c r="R930" i="222"/>
  <c r="P930" i="222"/>
  <c r="K930" i="222"/>
  <c r="J930" i="222"/>
  <c r="H930" i="222"/>
  <c r="AY929" i="222"/>
  <c r="AX929" i="222"/>
  <c r="AV929" i="222"/>
  <c r="AQ929" i="222"/>
  <c r="AP929" i="222"/>
  <c r="AN929" i="222"/>
  <c r="AI929" i="222"/>
  <c r="AH929" i="222"/>
  <c r="AF929" i="222"/>
  <c r="AA929" i="222"/>
  <c r="Z929" i="222"/>
  <c r="X929" i="222"/>
  <c r="S929" i="222"/>
  <c r="R929" i="222"/>
  <c r="P929" i="222"/>
  <c r="K929" i="222"/>
  <c r="J929" i="222"/>
  <c r="H929" i="222"/>
  <c r="AY928" i="222"/>
  <c r="AX928" i="222"/>
  <c r="AV928" i="222"/>
  <c r="AQ928" i="222"/>
  <c r="AP928" i="222"/>
  <c r="AN928" i="222"/>
  <c r="AI928" i="222"/>
  <c r="AH928" i="222"/>
  <c r="AF928" i="222"/>
  <c r="AA928" i="222"/>
  <c r="Z928" i="222"/>
  <c r="X928" i="222"/>
  <c r="S928" i="222"/>
  <c r="R928" i="222"/>
  <c r="P928" i="222"/>
  <c r="K928" i="222"/>
  <c r="J928" i="222"/>
  <c r="H928" i="222"/>
  <c r="AY927" i="222"/>
  <c r="AX927" i="222"/>
  <c r="AV927" i="222"/>
  <c r="AQ927" i="222"/>
  <c r="AP927" i="222"/>
  <c r="AN927" i="222"/>
  <c r="AI927" i="222"/>
  <c r="AH927" i="222"/>
  <c r="AF927" i="222"/>
  <c r="AA927" i="222"/>
  <c r="Z927" i="222"/>
  <c r="X927" i="222"/>
  <c r="S927" i="222"/>
  <c r="R927" i="222"/>
  <c r="P927" i="222"/>
  <c r="K927" i="222"/>
  <c r="J927" i="222"/>
  <c r="H927" i="222"/>
  <c r="AY926" i="222"/>
  <c r="AX926" i="222"/>
  <c r="AV926" i="222"/>
  <c r="AQ926" i="222"/>
  <c r="AP926" i="222"/>
  <c r="AN926" i="222"/>
  <c r="AI926" i="222"/>
  <c r="AH926" i="222"/>
  <c r="AF926" i="222"/>
  <c r="AA926" i="222"/>
  <c r="Z926" i="222"/>
  <c r="X926" i="222"/>
  <c r="S926" i="222"/>
  <c r="R926" i="222"/>
  <c r="P926" i="222"/>
  <c r="K926" i="222"/>
  <c r="J926" i="222"/>
  <c r="H926" i="222"/>
  <c r="AY925" i="222"/>
  <c r="AX925" i="222"/>
  <c r="AV925" i="222"/>
  <c r="AQ925" i="222"/>
  <c r="AP925" i="222"/>
  <c r="AN925" i="222"/>
  <c r="AI925" i="222"/>
  <c r="AH925" i="222"/>
  <c r="AF925" i="222"/>
  <c r="AA925" i="222"/>
  <c r="Z925" i="222"/>
  <c r="X925" i="222"/>
  <c r="S925" i="222"/>
  <c r="R925" i="222"/>
  <c r="P925" i="222"/>
  <c r="K925" i="222"/>
  <c r="J925" i="222"/>
  <c r="H925" i="222"/>
  <c r="AY924" i="222"/>
  <c r="AX924" i="222"/>
  <c r="AV924" i="222"/>
  <c r="AQ924" i="222"/>
  <c r="AP924" i="222"/>
  <c r="AN924" i="222"/>
  <c r="AI924" i="222"/>
  <c r="AH924" i="222"/>
  <c r="AF924" i="222"/>
  <c r="AA924" i="222"/>
  <c r="Z924" i="222"/>
  <c r="X924" i="222"/>
  <c r="S924" i="222"/>
  <c r="R924" i="222"/>
  <c r="P924" i="222"/>
  <c r="K924" i="222"/>
  <c r="J924" i="222"/>
  <c r="H924" i="222"/>
  <c r="AX923" i="222"/>
  <c r="AY923" i="222"/>
  <c r="AP923" i="222"/>
  <c r="AQ923" i="222"/>
  <c r="AH923" i="222"/>
  <c r="AI923" i="222"/>
  <c r="Z923" i="222"/>
  <c r="AA923" i="222"/>
  <c r="R923" i="222"/>
  <c r="S923" i="222"/>
  <c r="J923" i="222"/>
  <c r="K923" i="222"/>
  <c r="AY922" i="222"/>
  <c r="AX922" i="222"/>
  <c r="AV922" i="222"/>
  <c r="AQ922" i="222"/>
  <c r="AP922" i="222"/>
  <c r="AN922" i="222"/>
  <c r="AI922" i="222"/>
  <c r="AH922" i="222"/>
  <c r="AF922" i="222"/>
  <c r="AA922" i="222"/>
  <c r="Z922" i="222"/>
  <c r="X922" i="222"/>
  <c r="S922" i="222"/>
  <c r="R922" i="222"/>
  <c r="P922" i="222"/>
  <c r="K922" i="222"/>
  <c r="J922" i="222"/>
  <c r="H922" i="222"/>
  <c r="AY921" i="222"/>
  <c r="AX921" i="222"/>
  <c r="AV921" i="222"/>
  <c r="AQ921" i="222"/>
  <c r="AP921" i="222"/>
  <c r="AN921" i="222"/>
  <c r="AI921" i="222"/>
  <c r="AH921" i="222"/>
  <c r="AF921" i="222"/>
  <c r="AA921" i="222"/>
  <c r="Z921" i="222"/>
  <c r="X921" i="222"/>
  <c r="S921" i="222"/>
  <c r="R921" i="222"/>
  <c r="P921" i="222"/>
  <c r="K921" i="222"/>
  <c r="J921" i="222"/>
  <c r="H921" i="222"/>
  <c r="AY920" i="222"/>
  <c r="AX920" i="222"/>
  <c r="AV920" i="222"/>
  <c r="AQ920" i="222"/>
  <c r="AP920" i="222"/>
  <c r="AN920" i="222"/>
  <c r="AI920" i="222"/>
  <c r="AH920" i="222"/>
  <c r="AF920" i="222"/>
  <c r="AA920" i="222"/>
  <c r="Z920" i="222"/>
  <c r="X920" i="222"/>
  <c r="S920" i="222"/>
  <c r="R920" i="222"/>
  <c r="P920" i="222"/>
  <c r="K920" i="222"/>
  <c r="J920" i="222"/>
  <c r="H920" i="222"/>
  <c r="AY919" i="222"/>
  <c r="AX919" i="222"/>
  <c r="AV919" i="222"/>
  <c r="AQ919" i="222"/>
  <c r="AP919" i="222"/>
  <c r="AN919" i="222"/>
  <c r="AI919" i="222"/>
  <c r="AH919" i="222"/>
  <c r="AF919" i="222"/>
  <c r="AA919" i="222"/>
  <c r="Z919" i="222"/>
  <c r="X919" i="222"/>
  <c r="S919" i="222"/>
  <c r="R919" i="222"/>
  <c r="P919" i="222"/>
  <c r="K919" i="222"/>
  <c r="J919" i="222"/>
  <c r="H919" i="222"/>
  <c r="AY918" i="222"/>
  <c r="AX918" i="222"/>
  <c r="AV918" i="222"/>
  <c r="AQ918" i="222"/>
  <c r="AP918" i="222"/>
  <c r="AN918" i="222"/>
  <c r="AI918" i="222"/>
  <c r="AH918" i="222"/>
  <c r="AF918" i="222"/>
  <c r="AA918" i="222"/>
  <c r="Z918" i="222"/>
  <c r="X918" i="222"/>
  <c r="S918" i="222"/>
  <c r="R918" i="222"/>
  <c r="P918" i="222"/>
  <c r="K918" i="222"/>
  <c r="J918" i="222"/>
  <c r="H918" i="222"/>
  <c r="AY917" i="222"/>
  <c r="AX917" i="222"/>
  <c r="AV917" i="222"/>
  <c r="AQ917" i="222"/>
  <c r="AP917" i="222"/>
  <c r="AN917" i="222"/>
  <c r="AI917" i="222"/>
  <c r="AH917" i="222"/>
  <c r="AF917" i="222"/>
  <c r="AA917" i="222"/>
  <c r="Z917" i="222"/>
  <c r="X917" i="222"/>
  <c r="S917" i="222"/>
  <c r="R917" i="222"/>
  <c r="P917" i="222"/>
  <c r="K917" i="222"/>
  <c r="J917" i="222"/>
  <c r="H917" i="222"/>
  <c r="AY916" i="222"/>
  <c r="AX916" i="222"/>
  <c r="AV916" i="222"/>
  <c r="AQ916" i="222"/>
  <c r="AP916" i="222"/>
  <c r="AN916" i="222"/>
  <c r="AI916" i="222"/>
  <c r="AH916" i="222"/>
  <c r="AF916" i="222"/>
  <c r="AA916" i="222"/>
  <c r="Z916" i="222"/>
  <c r="X916" i="222"/>
  <c r="S916" i="222"/>
  <c r="R916" i="222"/>
  <c r="P916" i="222"/>
  <c r="K916" i="222"/>
  <c r="J916" i="222"/>
  <c r="H916" i="222"/>
  <c r="AY915" i="222"/>
  <c r="AX915" i="222"/>
  <c r="AV915" i="222"/>
  <c r="AQ915" i="222"/>
  <c r="AP915" i="222"/>
  <c r="AN915" i="222"/>
  <c r="AI915" i="222"/>
  <c r="AH915" i="222"/>
  <c r="AF915" i="222"/>
  <c r="AA915" i="222"/>
  <c r="Z915" i="222"/>
  <c r="X915" i="222"/>
  <c r="S915" i="222"/>
  <c r="R915" i="222"/>
  <c r="P915" i="222"/>
  <c r="K915" i="222"/>
  <c r="J915" i="222"/>
  <c r="H915" i="222"/>
  <c r="AY914" i="222"/>
  <c r="AX914" i="222"/>
  <c r="AV914" i="222"/>
  <c r="AQ914" i="222"/>
  <c r="AP914" i="222"/>
  <c r="AN914" i="222"/>
  <c r="AI914" i="222"/>
  <c r="AH914" i="222"/>
  <c r="AF914" i="222"/>
  <c r="AA914" i="222"/>
  <c r="Z914" i="222"/>
  <c r="X914" i="222"/>
  <c r="S914" i="222"/>
  <c r="R914" i="222"/>
  <c r="P914" i="222"/>
  <c r="K914" i="222"/>
  <c r="J914" i="222"/>
  <c r="H914" i="222"/>
  <c r="AY913" i="222"/>
  <c r="AX913" i="222"/>
  <c r="AV913" i="222"/>
  <c r="AQ913" i="222"/>
  <c r="AP913" i="222"/>
  <c r="AN913" i="222"/>
  <c r="AI913" i="222"/>
  <c r="AH913" i="222"/>
  <c r="AF913" i="222"/>
  <c r="AA913" i="222"/>
  <c r="Z913" i="222"/>
  <c r="X913" i="222"/>
  <c r="S913" i="222"/>
  <c r="R913" i="222"/>
  <c r="P913" i="222"/>
  <c r="K913" i="222"/>
  <c r="J913" i="222"/>
  <c r="H913" i="222"/>
  <c r="AY912" i="222"/>
  <c r="AX912" i="222"/>
  <c r="AV912" i="222"/>
  <c r="AQ912" i="222"/>
  <c r="AP912" i="222"/>
  <c r="AN912" i="222"/>
  <c r="AI912" i="222"/>
  <c r="AH912" i="222"/>
  <c r="AF912" i="222"/>
  <c r="AA912" i="222"/>
  <c r="Z912" i="222"/>
  <c r="X912" i="222"/>
  <c r="S912" i="222"/>
  <c r="R912" i="222"/>
  <c r="P912" i="222"/>
  <c r="K912" i="222"/>
  <c r="J912" i="222"/>
  <c r="H912" i="222"/>
  <c r="AY911" i="222"/>
  <c r="AX911" i="222"/>
  <c r="AV911" i="222"/>
  <c r="AQ911" i="222"/>
  <c r="AP911" i="222"/>
  <c r="AN911" i="222"/>
  <c r="AI911" i="222"/>
  <c r="AH911" i="222"/>
  <c r="AF911" i="222"/>
  <c r="AA911" i="222"/>
  <c r="Z911" i="222"/>
  <c r="X911" i="222"/>
  <c r="S911" i="222"/>
  <c r="R911" i="222"/>
  <c r="P911" i="222"/>
  <c r="K911" i="222"/>
  <c r="J911" i="222"/>
  <c r="H911" i="222"/>
  <c r="AY910" i="222"/>
  <c r="AX910" i="222"/>
  <c r="AV910" i="222"/>
  <c r="AQ910" i="222"/>
  <c r="AP910" i="222"/>
  <c r="AN910" i="222"/>
  <c r="AI910" i="222"/>
  <c r="AH910" i="222"/>
  <c r="AF910" i="222"/>
  <c r="AA910" i="222"/>
  <c r="Z910" i="222"/>
  <c r="X910" i="222"/>
  <c r="S910" i="222"/>
  <c r="R910" i="222"/>
  <c r="P910" i="222"/>
  <c r="K910" i="222"/>
  <c r="J910" i="222"/>
  <c r="H910" i="222"/>
  <c r="AY909" i="222"/>
  <c r="AX909" i="222"/>
  <c r="AV909" i="222"/>
  <c r="AQ909" i="222"/>
  <c r="AP909" i="222"/>
  <c r="AN909" i="222"/>
  <c r="AI909" i="222"/>
  <c r="AH909" i="222"/>
  <c r="AF909" i="222"/>
  <c r="AA909" i="222"/>
  <c r="Z909" i="222"/>
  <c r="X909" i="222"/>
  <c r="S909" i="222"/>
  <c r="R909" i="222"/>
  <c r="P909" i="222"/>
  <c r="K909" i="222"/>
  <c r="J909" i="222"/>
  <c r="H909" i="222"/>
  <c r="AY908" i="222"/>
  <c r="AX908" i="222"/>
  <c r="AV908" i="222"/>
  <c r="AQ908" i="222"/>
  <c r="AP908" i="222"/>
  <c r="AN908" i="222"/>
  <c r="AI908" i="222"/>
  <c r="AH908" i="222"/>
  <c r="AF908" i="222"/>
  <c r="AA908" i="222"/>
  <c r="Z908" i="222"/>
  <c r="X908" i="222"/>
  <c r="S908" i="222"/>
  <c r="R908" i="222"/>
  <c r="P908" i="222"/>
  <c r="K908" i="222"/>
  <c r="J908" i="222"/>
  <c r="H908" i="222"/>
  <c r="AY907" i="222"/>
  <c r="AX907" i="222"/>
  <c r="AV907" i="222"/>
  <c r="AQ907" i="222"/>
  <c r="AP907" i="222"/>
  <c r="AN907" i="222"/>
  <c r="AI907" i="222"/>
  <c r="AH907" i="222"/>
  <c r="AF907" i="222"/>
  <c r="AA907" i="222"/>
  <c r="Z907" i="222"/>
  <c r="X907" i="222"/>
  <c r="S907" i="222"/>
  <c r="R907" i="222"/>
  <c r="P907" i="222"/>
  <c r="K907" i="222"/>
  <c r="J907" i="222"/>
  <c r="H907" i="222"/>
  <c r="AX906" i="222"/>
  <c r="AY906" i="222"/>
  <c r="AP906" i="222"/>
  <c r="AQ906" i="222"/>
  <c r="AH906" i="222"/>
  <c r="AI906" i="222"/>
  <c r="Z906" i="222"/>
  <c r="AA906" i="222"/>
  <c r="R906" i="222"/>
  <c r="S906" i="222"/>
  <c r="J906" i="222"/>
  <c r="K906" i="222"/>
  <c r="AY905" i="222"/>
  <c r="AX905" i="222"/>
  <c r="AV905" i="222"/>
  <c r="AQ905" i="222"/>
  <c r="AP905" i="222"/>
  <c r="AN905" i="222"/>
  <c r="AI905" i="222"/>
  <c r="AH905" i="222"/>
  <c r="AF905" i="222"/>
  <c r="AA905" i="222"/>
  <c r="Z905" i="222"/>
  <c r="X905" i="222"/>
  <c r="S905" i="222"/>
  <c r="R905" i="222"/>
  <c r="P905" i="222"/>
  <c r="K905" i="222"/>
  <c r="J905" i="222"/>
  <c r="H905" i="222"/>
  <c r="AY904" i="222"/>
  <c r="AX904" i="222"/>
  <c r="AV904" i="222"/>
  <c r="AQ904" i="222"/>
  <c r="AP904" i="222"/>
  <c r="AN904" i="222"/>
  <c r="AI904" i="222"/>
  <c r="AH904" i="222"/>
  <c r="AF904" i="222"/>
  <c r="AA904" i="222"/>
  <c r="Z904" i="222"/>
  <c r="X904" i="222"/>
  <c r="S904" i="222"/>
  <c r="R904" i="222"/>
  <c r="P904" i="222"/>
  <c r="K904" i="222"/>
  <c r="J904" i="222"/>
  <c r="H904" i="222"/>
  <c r="AY903" i="222"/>
  <c r="AX903" i="222"/>
  <c r="AV903" i="222"/>
  <c r="AQ903" i="222"/>
  <c r="AP903" i="222"/>
  <c r="AN903" i="222"/>
  <c r="AI903" i="222"/>
  <c r="AH903" i="222"/>
  <c r="AF903" i="222"/>
  <c r="AA903" i="222"/>
  <c r="Z903" i="222"/>
  <c r="X903" i="222"/>
  <c r="S903" i="222"/>
  <c r="R903" i="222"/>
  <c r="P903" i="222"/>
  <c r="K903" i="222"/>
  <c r="J903" i="222"/>
  <c r="H903" i="222"/>
  <c r="AY902" i="222"/>
  <c r="AX902" i="222"/>
  <c r="AV902" i="222"/>
  <c r="AQ902" i="222"/>
  <c r="AP902" i="222"/>
  <c r="AN902" i="222"/>
  <c r="AI902" i="222"/>
  <c r="AH902" i="222"/>
  <c r="AF902" i="222"/>
  <c r="AA902" i="222"/>
  <c r="Z902" i="222"/>
  <c r="X902" i="222"/>
  <c r="S902" i="222"/>
  <c r="R902" i="222"/>
  <c r="P902" i="222"/>
  <c r="K902" i="222"/>
  <c r="J902" i="222"/>
  <c r="H902" i="222"/>
  <c r="AY901" i="222"/>
  <c r="AX901" i="222"/>
  <c r="AV901" i="222"/>
  <c r="AQ901" i="222"/>
  <c r="AP901" i="222"/>
  <c r="AN901" i="222"/>
  <c r="AI901" i="222"/>
  <c r="AH901" i="222"/>
  <c r="AF901" i="222"/>
  <c r="AA901" i="222"/>
  <c r="Z901" i="222"/>
  <c r="X901" i="222"/>
  <c r="S901" i="222"/>
  <c r="R901" i="222"/>
  <c r="P901" i="222"/>
  <c r="K901" i="222"/>
  <c r="J901" i="222"/>
  <c r="H901" i="222"/>
  <c r="AY900" i="222"/>
  <c r="AX900" i="222"/>
  <c r="AV900" i="222"/>
  <c r="AQ900" i="222"/>
  <c r="AP900" i="222"/>
  <c r="AN900" i="222"/>
  <c r="AI900" i="222"/>
  <c r="AH900" i="222"/>
  <c r="AF900" i="222"/>
  <c r="AA900" i="222"/>
  <c r="Z900" i="222"/>
  <c r="X900" i="222"/>
  <c r="S900" i="222"/>
  <c r="R900" i="222"/>
  <c r="P900" i="222"/>
  <c r="K900" i="222"/>
  <c r="J900" i="222"/>
  <c r="H900" i="222"/>
  <c r="AY899" i="222"/>
  <c r="AX899" i="222"/>
  <c r="AV899" i="222"/>
  <c r="AQ899" i="222"/>
  <c r="AP899" i="222"/>
  <c r="AN899" i="222"/>
  <c r="AI899" i="222"/>
  <c r="AH899" i="222"/>
  <c r="AF899" i="222"/>
  <c r="AA899" i="222"/>
  <c r="Z899" i="222"/>
  <c r="X899" i="222"/>
  <c r="S899" i="222"/>
  <c r="R899" i="222"/>
  <c r="P899" i="222"/>
  <c r="K899" i="222"/>
  <c r="J899" i="222"/>
  <c r="H899" i="222"/>
  <c r="AY898" i="222"/>
  <c r="AX898" i="222"/>
  <c r="AV898" i="222"/>
  <c r="AQ898" i="222"/>
  <c r="AP898" i="222"/>
  <c r="AN898" i="222"/>
  <c r="AI898" i="222"/>
  <c r="AH898" i="222"/>
  <c r="AF898" i="222"/>
  <c r="AA898" i="222"/>
  <c r="Z898" i="222"/>
  <c r="X898" i="222"/>
  <c r="S898" i="222"/>
  <c r="R898" i="222"/>
  <c r="P898" i="222"/>
  <c r="K898" i="222"/>
  <c r="J898" i="222"/>
  <c r="H898" i="222"/>
  <c r="AY897" i="222"/>
  <c r="AX897" i="222"/>
  <c r="AV897" i="222"/>
  <c r="AQ897" i="222"/>
  <c r="AP897" i="222"/>
  <c r="AN897" i="222"/>
  <c r="AI897" i="222"/>
  <c r="AH897" i="222"/>
  <c r="AF897" i="222"/>
  <c r="AA897" i="222"/>
  <c r="Z897" i="222"/>
  <c r="X897" i="222"/>
  <c r="S897" i="222"/>
  <c r="R897" i="222"/>
  <c r="P897" i="222"/>
  <c r="K897" i="222"/>
  <c r="J897" i="222"/>
  <c r="H897" i="222"/>
  <c r="AY896" i="222"/>
  <c r="AX896" i="222"/>
  <c r="AV896" i="222"/>
  <c r="AQ896" i="222"/>
  <c r="AP896" i="222"/>
  <c r="AN896" i="222"/>
  <c r="AI896" i="222"/>
  <c r="AH896" i="222"/>
  <c r="AF896" i="222"/>
  <c r="AA896" i="222"/>
  <c r="Z896" i="222"/>
  <c r="X896" i="222"/>
  <c r="S896" i="222"/>
  <c r="R896" i="222"/>
  <c r="P896" i="222"/>
  <c r="K896" i="222"/>
  <c r="J896" i="222"/>
  <c r="H896" i="222"/>
  <c r="AY895" i="222"/>
  <c r="AX895" i="222"/>
  <c r="AV895" i="222"/>
  <c r="AQ895" i="222"/>
  <c r="AP895" i="222"/>
  <c r="AN895" i="222"/>
  <c r="AI895" i="222"/>
  <c r="AH895" i="222"/>
  <c r="AF895" i="222"/>
  <c r="AA895" i="222"/>
  <c r="Z895" i="222"/>
  <c r="X895" i="222"/>
  <c r="S895" i="222"/>
  <c r="R895" i="222"/>
  <c r="P895" i="222"/>
  <c r="K895" i="222"/>
  <c r="J895" i="222"/>
  <c r="H895" i="222"/>
  <c r="AY894" i="222"/>
  <c r="AX894" i="222"/>
  <c r="AV894" i="222"/>
  <c r="AQ894" i="222"/>
  <c r="AP894" i="222"/>
  <c r="AN894" i="222"/>
  <c r="AI894" i="222"/>
  <c r="AH894" i="222"/>
  <c r="AF894" i="222"/>
  <c r="AA894" i="222"/>
  <c r="Z894" i="222"/>
  <c r="X894" i="222"/>
  <c r="S894" i="222"/>
  <c r="R894" i="222"/>
  <c r="P894" i="222"/>
  <c r="K894" i="222"/>
  <c r="J894" i="222"/>
  <c r="H894" i="222"/>
  <c r="AY893" i="222"/>
  <c r="AX893" i="222"/>
  <c r="AV893" i="222"/>
  <c r="AQ893" i="222"/>
  <c r="AP893" i="222"/>
  <c r="AN893" i="222"/>
  <c r="AI893" i="222"/>
  <c r="AH893" i="222"/>
  <c r="AF893" i="222"/>
  <c r="AA893" i="222"/>
  <c r="Z893" i="222"/>
  <c r="X893" i="222"/>
  <c r="S893" i="222"/>
  <c r="R893" i="222"/>
  <c r="P893" i="222"/>
  <c r="K893" i="222"/>
  <c r="J893" i="222"/>
  <c r="H893" i="222"/>
  <c r="AY892" i="222"/>
  <c r="AX892" i="222"/>
  <c r="AV892" i="222"/>
  <c r="AQ892" i="222"/>
  <c r="AP892" i="222"/>
  <c r="AN892" i="222"/>
  <c r="AI892" i="222"/>
  <c r="AH892" i="222"/>
  <c r="AF892" i="222"/>
  <c r="AA892" i="222"/>
  <c r="Z892" i="222"/>
  <c r="X892" i="222"/>
  <c r="S892" i="222"/>
  <c r="R892" i="222"/>
  <c r="P892" i="222"/>
  <c r="K892" i="222"/>
  <c r="J892" i="222"/>
  <c r="H892" i="222"/>
  <c r="AY891" i="222"/>
  <c r="AX891" i="222"/>
  <c r="AV891" i="222"/>
  <c r="AQ891" i="222"/>
  <c r="AP891" i="222"/>
  <c r="AN891" i="222"/>
  <c r="AI891" i="222"/>
  <c r="AH891" i="222"/>
  <c r="AF891" i="222"/>
  <c r="AA891" i="222"/>
  <c r="Z891" i="222"/>
  <c r="X891" i="222"/>
  <c r="S891" i="222"/>
  <c r="R891" i="222"/>
  <c r="P891" i="222"/>
  <c r="K891" i="222"/>
  <c r="J891" i="222"/>
  <c r="H891" i="222"/>
  <c r="AY890" i="222"/>
  <c r="AX890" i="222"/>
  <c r="AV890" i="222"/>
  <c r="AQ890" i="222"/>
  <c r="AP890" i="222"/>
  <c r="AN890" i="222"/>
  <c r="AI890" i="222"/>
  <c r="AH890" i="222"/>
  <c r="AF890" i="222"/>
  <c r="AA890" i="222"/>
  <c r="Z890" i="222"/>
  <c r="X890" i="222"/>
  <c r="S890" i="222"/>
  <c r="R890" i="222"/>
  <c r="P890" i="222"/>
  <c r="K890" i="222"/>
  <c r="J890" i="222"/>
  <c r="H890" i="222"/>
  <c r="AX889" i="222"/>
  <c r="AY889" i="222"/>
  <c r="AP889" i="222"/>
  <c r="AQ889" i="222"/>
  <c r="AH889" i="222"/>
  <c r="AI889" i="222"/>
  <c r="Z889" i="222"/>
  <c r="AA889" i="222"/>
  <c r="R889" i="222"/>
  <c r="S889" i="222"/>
  <c r="J889" i="222"/>
  <c r="K889" i="222"/>
  <c r="AY888" i="222"/>
  <c r="AX888" i="222"/>
  <c r="AV888" i="222"/>
  <c r="AQ888" i="222"/>
  <c r="AP888" i="222"/>
  <c r="AN888" i="222"/>
  <c r="AI888" i="222"/>
  <c r="AH888" i="222"/>
  <c r="AF888" i="222"/>
  <c r="AA888" i="222"/>
  <c r="Z888" i="222"/>
  <c r="X888" i="222"/>
  <c r="S888" i="222"/>
  <c r="R888" i="222"/>
  <c r="P888" i="222"/>
  <c r="K888" i="222"/>
  <c r="J888" i="222"/>
  <c r="H888" i="222"/>
  <c r="AY887" i="222"/>
  <c r="AX887" i="222"/>
  <c r="AV887" i="222"/>
  <c r="AQ887" i="222"/>
  <c r="AP887" i="222"/>
  <c r="AN887" i="222"/>
  <c r="AI887" i="222"/>
  <c r="AH887" i="222"/>
  <c r="AF887" i="222"/>
  <c r="AA887" i="222"/>
  <c r="Z887" i="222"/>
  <c r="X887" i="222"/>
  <c r="S887" i="222"/>
  <c r="R887" i="222"/>
  <c r="P887" i="222"/>
  <c r="K887" i="222"/>
  <c r="J887" i="222"/>
  <c r="H887" i="222"/>
  <c r="AY886" i="222"/>
  <c r="AX886" i="222"/>
  <c r="AV886" i="222"/>
  <c r="AQ886" i="222"/>
  <c r="AP886" i="222"/>
  <c r="AN886" i="222"/>
  <c r="AI886" i="222"/>
  <c r="AH886" i="222"/>
  <c r="AF886" i="222"/>
  <c r="AA886" i="222"/>
  <c r="Z886" i="222"/>
  <c r="X886" i="222"/>
  <c r="S886" i="222"/>
  <c r="R886" i="222"/>
  <c r="P886" i="222"/>
  <c r="K886" i="222"/>
  <c r="J886" i="222"/>
  <c r="H886" i="222"/>
  <c r="AY885" i="222"/>
  <c r="AX885" i="222"/>
  <c r="AV885" i="222"/>
  <c r="AQ885" i="222"/>
  <c r="AP885" i="222"/>
  <c r="AN885" i="222"/>
  <c r="AI885" i="222"/>
  <c r="AH885" i="222"/>
  <c r="AF885" i="222"/>
  <c r="AA885" i="222"/>
  <c r="Z885" i="222"/>
  <c r="X885" i="222"/>
  <c r="S885" i="222"/>
  <c r="R885" i="222"/>
  <c r="P885" i="222"/>
  <c r="K885" i="222"/>
  <c r="J885" i="222"/>
  <c r="H885" i="222"/>
  <c r="AY884" i="222"/>
  <c r="AX884" i="222"/>
  <c r="AV884" i="222"/>
  <c r="AQ884" i="222"/>
  <c r="AP884" i="222"/>
  <c r="AN884" i="222"/>
  <c r="AI884" i="222"/>
  <c r="AH884" i="222"/>
  <c r="AF884" i="222"/>
  <c r="AA884" i="222"/>
  <c r="Z884" i="222"/>
  <c r="X884" i="222"/>
  <c r="S884" i="222"/>
  <c r="R884" i="222"/>
  <c r="P884" i="222"/>
  <c r="K884" i="222"/>
  <c r="J884" i="222"/>
  <c r="H884" i="222"/>
  <c r="AY883" i="222"/>
  <c r="AX883" i="222"/>
  <c r="AV883" i="222"/>
  <c r="AQ883" i="222"/>
  <c r="AP883" i="222"/>
  <c r="AN883" i="222"/>
  <c r="AI883" i="222"/>
  <c r="AH883" i="222"/>
  <c r="AF883" i="222"/>
  <c r="AA883" i="222"/>
  <c r="Z883" i="222"/>
  <c r="X883" i="222"/>
  <c r="S883" i="222"/>
  <c r="R883" i="222"/>
  <c r="P883" i="222"/>
  <c r="K883" i="222"/>
  <c r="J883" i="222"/>
  <c r="H883" i="222"/>
  <c r="AY882" i="222"/>
  <c r="AX882" i="222"/>
  <c r="AV882" i="222"/>
  <c r="AQ882" i="222"/>
  <c r="AP882" i="222"/>
  <c r="AN882" i="222"/>
  <c r="AI882" i="222"/>
  <c r="AH882" i="222"/>
  <c r="AF882" i="222"/>
  <c r="AA882" i="222"/>
  <c r="Z882" i="222"/>
  <c r="X882" i="222"/>
  <c r="S882" i="222"/>
  <c r="R882" i="222"/>
  <c r="P882" i="222"/>
  <c r="K882" i="222"/>
  <c r="J882" i="222"/>
  <c r="H882" i="222"/>
  <c r="AY881" i="222"/>
  <c r="AX881" i="222"/>
  <c r="AV881" i="222"/>
  <c r="AQ881" i="222"/>
  <c r="AP881" i="222"/>
  <c r="AN881" i="222"/>
  <c r="AI881" i="222"/>
  <c r="AH881" i="222"/>
  <c r="AF881" i="222"/>
  <c r="AA881" i="222"/>
  <c r="Z881" i="222"/>
  <c r="X881" i="222"/>
  <c r="S881" i="222"/>
  <c r="R881" i="222"/>
  <c r="P881" i="222"/>
  <c r="K881" i="222"/>
  <c r="J881" i="222"/>
  <c r="H881" i="222"/>
  <c r="AY880" i="222"/>
  <c r="AX880" i="222"/>
  <c r="AV880" i="222"/>
  <c r="AQ880" i="222"/>
  <c r="AP880" i="222"/>
  <c r="AN880" i="222"/>
  <c r="AI880" i="222"/>
  <c r="AH880" i="222"/>
  <c r="AF880" i="222"/>
  <c r="AA880" i="222"/>
  <c r="Z880" i="222"/>
  <c r="X880" i="222"/>
  <c r="S880" i="222"/>
  <c r="R880" i="222"/>
  <c r="P880" i="222"/>
  <c r="K880" i="222"/>
  <c r="J880" i="222"/>
  <c r="H880" i="222"/>
  <c r="AY879" i="222"/>
  <c r="AX879" i="222"/>
  <c r="AV879" i="222"/>
  <c r="AQ879" i="222"/>
  <c r="AP879" i="222"/>
  <c r="AN879" i="222"/>
  <c r="AI879" i="222"/>
  <c r="AH879" i="222"/>
  <c r="AF879" i="222"/>
  <c r="AA879" i="222"/>
  <c r="Z879" i="222"/>
  <c r="X879" i="222"/>
  <c r="S879" i="222"/>
  <c r="R879" i="222"/>
  <c r="P879" i="222"/>
  <c r="K879" i="222"/>
  <c r="J879" i="222"/>
  <c r="H879" i="222"/>
  <c r="AY878" i="222"/>
  <c r="AX878" i="222"/>
  <c r="AV878" i="222"/>
  <c r="AQ878" i="222"/>
  <c r="AP878" i="222"/>
  <c r="AN878" i="222"/>
  <c r="AI878" i="222"/>
  <c r="AH878" i="222"/>
  <c r="AF878" i="222"/>
  <c r="AA878" i="222"/>
  <c r="Z878" i="222"/>
  <c r="X878" i="222"/>
  <c r="S878" i="222"/>
  <c r="R878" i="222"/>
  <c r="P878" i="222"/>
  <c r="K878" i="222"/>
  <c r="J878" i="222"/>
  <c r="H878" i="222"/>
  <c r="AY877" i="222"/>
  <c r="AX877" i="222"/>
  <c r="AV877" i="222"/>
  <c r="AQ877" i="222"/>
  <c r="AP877" i="222"/>
  <c r="AN877" i="222"/>
  <c r="AI877" i="222"/>
  <c r="AH877" i="222"/>
  <c r="AF877" i="222"/>
  <c r="AA877" i="222"/>
  <c r="Z877" i="222"/>
  <c r="X877" i="222"/>
  <c r="S877" i="222"/>
  <c r="R877" i="222"/>
  <c r="P877" i="222"/>
  <c r="K877" i="222"/>
  <c r="J877" i="222"/>
  <c r="H877" i="222"/>
  <c r="AY876" i="222"/>
  <c r="AX876" i="222"/>
  <c r="AV876" i="222"/>
  <c r="AQ876" i="222"/>
  <c r="AP876" i="222"/>
  <c r="AN876" i="222"/>
  <c r="AI876" i="222"/>
  <c r="AH876" i="222"/>
  <c r="AF876" i="222"/>
  <c r="AA876" i="222"/>
  <c r="Z876" i="222"/>
  <c r="X876" i="222"/>
  <c r="S876" i="222"/>
  <c r="R876" i="222"/>
  <c r="P876" i="222"/>
  <c r="K876" i="222"/>
  <c r="J876" i="222"/>
  <c r="H876" i="222"/>
  <c r="AY875" i="222"/>
  <c r="AX875" i="222"/>
  <c r="AV875" i="222"/>
  <c r="AQ875" i="222"/>
  <c r="AP875" i="222"/>
  <c r="AN875" i="222"/>
  <c r="AI875" i="222"/>
  <c r="AH875" i="222"/>
  <c r="AF875" i="222"/>
  <c r="AA875" i="222"/>
  <c r="Z875" i="222"/>
  <c r="X875" i="222"/>
  <c r="S875" i="222"/>
  <c r="R875" i="222"/>
  <c r="P875" i="222"/>
  <c r="K875" i="222"/>
  <c r="J875" i="222"/>
  <c r="H875" i="222"/>
  <c r="AY874" i="222"/>
  <c r="AX874" i="222"/>
  <c r="AV874" i="222"/>
  <c r="AQ874" i="222"/>
  <c r="AP874" i="222"/>
  <c r="AN874" i="222"/>
  <c r="AI874" i="222"/>
  <c r="AH874" i="222"/>
  <c r="AF874" i="222"/>
  <c r="AA874" i="222"/>
  <c r="Z874" i="222"/>
  <c r="X874" i="222"/>
  <c r="S874" i="222"/>
  <c r="R874" i="222"/>
  <c r="P874" i="222"/>
  <c r="K874" i="222"/>
  <c r="J874" i="222"/>
  <c r="H874" i="222"/>
  <c r="AY873" i="222"/>
  <c r="AX873" i="222"/>
  <c r="AV873" i="222"/>
  <c r="AQ873" i="222"/>
  <c r="AP873" i="222"/>
  <c r="AN873" i="222"/>
  <c r="AI873" i="222"/>
  <c r="AH873" i="222"/>
  <c r="AF873" i="222"/>
  <c r="AA873" i="222"/>
  <c r="Z873" i="222"/>
  <c r="X873" i="222"/>
  <c r="S873" i="222"/>
  <c r="R873" i="222"/>
  <c r="P873" i="222"/>
  <c r="K873" i="222"/>
  <c r="J873" i="222"/>
  <c r="H873" i="222"/>
  <c r="AX872" i="222"/>
  <c r="AY872" i="222"/>
  <c r="AP872" i="222"/>
  <c r="AQ872" i="222"/>
  <c r="AH872" i="222"/>
  <c r="AI872" i="222"/>
  <c r="Z872" i="222"/>
  <c r="AA872" i="222"/>
  <c r="R872" i="222"/>
  <c r="S872" i="222"/>
  <c r="J872" i="222"/>
  <c r="K872" i="222"/>
  <c r="AY871" i="222"/>
  <c r="AX871" i="222"/>
  <c r="AV871" i="222"/>
  <c r="AQ871" i="222"/>
  <c r="AP871" i="222"/>
  <c r="AN871" i="222"/>
  <c r="AI871" i="222"/>
  <c r="AH871" i="222"/>
  <c r="AF871" i="222"/>
  <c r="AA871" i="222"/>
  <c r="Z871" i="222"/>
  <c r="X871" i="222"/>
  <c r="S871" i="222"/>
  <c r="R871" i="222"/>
  <c r="P871" i="222"/>
  <c r="K871" i="222"/>
  <c r="J871" i="222"/>
  <c r="H871" i="222"/>
  <c r="AY870" i="222"/>
  <c r="AX870" i="222"/>
  <c r="AV870" i="222"/>
  <c r="AQ870" i="222"/>
  <c r="AP870" i="222"/>
  <c r="AN870" i="222"/>
  <c r="AI870" i="222"/>
  <c r="AH870" i="222"/>
  <c r="AF870" i="222"/>
  <c r="AA870" i="222"/>
  <c r="Z870" i="222"/>
  <c r="X870" i="222"/>
  <c r="S870" i="222"/>
  <c r="R870" i="222"/>
  <c r="P870" i="222"/>
  <c r="K870" i="222"/>
  <c r="J870" i="222"/>
  <c r="H870" i="222"/>
  <c r="AY869" i="222"/>
  <c r="AX869" i="222"/>
  <c r="AV869" i="222"/>
  <c r="AQ869" i="222"/>
  <c r="AP869" i="222"/>
  <c r="AN869" i="222"/>
  <c r="AI869" i="222"/>
  <c r="AH869" i="222"/>
  <c r="AF869" i="222"/>
  <c r="AA869" i="222"/>
  <c r="Z869" i="222"/>
  <c r="X869" i="222"/>
  <c r="S869" i="222"/>
  <c r="R869" i="222"/>
  <c r="P869" i="222"/>
  <c r="K869" i="222"/>
  <c r="J869" i="222"/>
  <c r="H869" i="222"/>
  <c r="AY868" i="222"/>
  <c r="AX868" i="222"/>
  <c r="AV868" i="222"/>
  <c r="AQ868" i="222"/>
  <c r="AP868" i="222"/>
  <c r="AN868" i="222"/>
  <c r="AI868" i="222"/>
  <c r="AH868" i="222"/>
  <c r="AF868" i="222"/>
  <c r="AA868" i="222"/>
  <c r="Z868" i="222"/>
  <c r="X868" i="222"/>
  <c r="S868" i="222"/>
  <c r="R868" i="222"/>
  <c r="P868" i="222"/>
  <c r="K868" i="222"/>
  <c r="J868" i="222"/>
  <c r="H868" i="222"/>
  <c r="AY867" i="222"/>
  <c r="AX867" i="222"/>
  <c r="AV867" i="222"/>
  <c r="AQ867" i="222"/>
  <c r="AP867" i="222"/>
  <c r="AN867" i="222"/>
  <c r="AI867" i="222"/>
  <c r="AH867" i="222"/>
  <c r="AF867" i="222"/>
  <c r="AA867" i="222"/>
  <c r="Z867" i="222"/>
  <c r="X867" i="222"/>
  <c r="S867" i="222"/>
  <c r="R867" i="222"/>
  <c r="P867" i="222"/>
  <c r="K867" i="222"/>
  <c r="J867" i="222"/>
  <c r="H867" i="222"/>
  <c r="AY866" i="222"/>
  <c r="AX866" i="222"/>
  <c r="AV866" i="222"/>
  <c r="AQ866" i="222"/>
  <c r="AP866" i="222"/>
  <c r="AN866" i="222"/>
  <c r="AI866" i="222"/>
  <c r="AH866" i="222"/>
  <c r="AF866" i="222"/>
  <c r="AA866" i="222"/>
  <c r="Z866" i="222"/>
  <c r="X866" i="222"/>
  <c r="S866" i="222"/>
  <c r="R866" i="222"/>
  <c r="P866" i="222"/>
  <c r="K866" i="222"/>
  <c r="J866" i="222"/>
  <c r="H866" i="222"/>
  <c r="AY865" i="222"/>
  <c r="AX865" i="222"/>
  <c r="AV865" i="222"/>
  <c r="AQ865" i="222"/>
  <c r="AP865" i="222"/>
  <c r="AN865" i="222"/>
  <c r="AI865" i="222"/>
  <c r="AH865" i="222"/>
  <c r="AF865" i="222"/>
  <c r="AA865" i="222"/>
  <c r="Z865" i="222"/>
  <c r="X865" i="222"/>
  <c r="S865" i="222"/>
  <c r="R865" i="222"/>
  <c r="P865" i="222"/>
  <c r="K865" i="222"/>
  <c r="J865" i="222"/>
  <c r="H865" i="222"/>
  <c r="AY864" i="222"/>
  <c r="AX864" i="222"/>
  <c r="AV864" i="222"/>
  <c r="AQ864" i="222"/>
  <c r="AP864" i="222"/>
  <c r="AN864" i="222"/>
  <c r="AI864" i="222"/>
  <c r="AH864" i="222"/>
  <c r="AF864" i="222"/>
  <c r="AA864" i="222"/>
  <c r="Z864" i="222"/>
  <c r="X864" i="222"/>
  <c r="S864" i="222"/>
  <c r="R864" i="222"/>
  <c r="P864" i="222"/>
  <c r="K864" i="222"/>
  <c r="J864" i="222"/>
  <c r="H864" i="222"/>
  <c r="AY863" i="222"/>
  <c r="AX863" i="222"/>
  <c r="AV863" i="222"/>
  <c r="AQ863" i="222"/>
  <c r="AP863" i="222"/>
  <c r="AN863" i="222"/>
  <c r="AI863" i="222"/>
  <c r="AH863" i="222"/>
  <c r="AF863" i="222"/>
  <c r="AA863" i="222"/>
  <c r="Z863" i="222"/>
  <c r="X863" i="222"/>
  <c r="S863" i="222"/>
  <c r="R863" i="222"/>
  <c r="P863" i="222"/>
  <c r="K863" i="222"/>
  <c r="J863" i="222"/>
  <c r="H863" i="222"/>
  <c r="AY862" i="222"/>
  <c r="AX862" i="222"/>
  <c r="AV862" i="222"/>
  <c r="AQ862" i="222"/>
  <c r="AP862" i="222"/>
  <c r="AN862" i="222"/>
  <c r="AI862" i="222"/>
  <c r="AH862" i="222"/>
  <c r="AF862" i="222"/>
  <c r="AA862" i="222"/>
  <c r="Z862" i="222"/>
  <c r="X862" i="222"/>
  <c r="S862" i="222"/>
  <c r="R862" i="222"/>
  <c r="P862" i="222"/>
  <c r="K862" i="222"/>
  <c r="J862" i="222"/>
  <c r="H862" i="222"/>
  <c r="AY861" i="222"/>
  <c r="AX861" i="222"/>
  <c r="AV861" i="222"/>
  <c r="AQ861" i="222"/>
  <c r="AP861" i="222"/>
  <c r="AN861" i="222"/>
  <c r="AI861" i="222"/>
  <c r="AH861" i="222"/>
  <c r="AF861" i="222"/>
  <c r="AA861" i="222"/>
  <c r="Z861" i="222"/>
  <c r="X861" i="222"/>
  <c r="S861" i="222"/>
  <c r="R861" i="222"/>
  <c r="P861" i="222"/>
  <c r="K861" i="222"/>
  <c r="J861" i="222"/>
  <c r="H861" i="222"/>
  <c r="AY860" i="222"/>
  <c r="AX860" i="222"/>
  <c r="AV860" i="222"/>
  <c r="AQ860" i="222"/>
  <c r="AP860" i="222"/>
  <c r="AN860" i="222"/>
  <c r="AI860" i="222"/>
  <c r="AH860" i="222"/>
  <c r="AF860" i="222"/>
  <c r="AA860" i="222"/>
  <c r="Z860" i="222"/>
  <c r="X860" i="222"/>
  <c r="S860" i="222"/>
  <c r="R860" i="222"/>
  <c r="P860" i="222"/>
  <c r="K860" i="222"/>
  <c r="J860" i="222"/>
  <c r="H860" i="222"/>
  <c r="AY859" i="222"/>
  <c r="AX859" i="222"/>
  <c r="AV859" i="222"/>
  <c r="AQ859" i="222"/>
  <c r="AP859" i="222"/>
  <c r="AN859" i="222"/>
  <c r="AI859" i="222"/>
  <c r="AH859" i="222"/>
  <c r="AF859" i="222"/>
  <c r="AA859" i="222"/>
  <c r="Z859" i="222"/>
  <c r="X859" i="222"/>
  <c r="S859" i="222"/>
  <c r="R859" i="222"/>
  <c r="P859" i="222"/>
  <c r="K859" i="222"/>
  <c r="J859" i="222"/>
  <c r="H859" i="222"/>
  <c r="AY858" i="222"/>
  <c r="AX858" i="222"/>
  <c r="AV858" i="222"/>
  <c r="AQ858" i="222"/>
  <c r="AP858" i="222"/>
  <c r="AN858" i="222"/>
  <c r="AI858" i="222"/>
  <c r="AH858" i="222"/>
  <c r="AF858" i="222"/>
  <c r="AA858" i="222"/>
  <c r="Z858" i="222"/>
  <c r="X858" i="222"/>
  <c r="S858" i="222"/>
  <c r="R858" i="222"/>
  <c r="P858" i="222"/>
  <c r="K858" i="222"/>
  <c r="J858" i="222"/>
  <c r="H858" i="222"/>
  <c r="AY857" i="222"/>
  <c r="AX857" i="222"/>
  <c r="AV857" i="222"/>
  <c r="AQ857" i="222"/>
  <c r="AP857" i="222"/>
  <c r="AN857" i="222"/>
  <c r="AI857" i="222"/>
  <c r="AH857" i="222"/>
  <c r="AF857" i="222"/>
  <c r="AA857" i="222"/>
  <c r="Z857" i="222"/>
  <c r="X857" i="222"/>
  <c r="S857" i="222"/>
  <c r="R857" i="222"/>
  <c r="P857" i="222"/>
  <c r="K857" i="222"/>
  <c r="J857" i="222"/>
  <c r="H857" i="222"/>
  <c r="AY856" i="222"/>
  <c r="AX856" i="222"/>
  <c r="AV856" i="222"/>
  <c r="AQ856" i="222"/>
  <c r="AP856" i="222"/>
  <c r="AN856" i="222"/>
  <c r="AI856" i="222"/>
  <c r="AH856" i="222"/>
  <c r="AF856" i="222"/>
  <c r="AA856" i="222"/>
  <c r="Z856" i="222"/>
  <c r="X856" i="222"/>
  <c r="S856" i="222"/>
  <c r="R856" i="222"/>
  <c r="P856" i="222"/>
  <c r="K856" i="222"/>
  <c r="J856" i="222"/>
  <c r="H856" i="222"/>
  <c r="AX855" i="222"/>
  <c r="AY855" i="222"/>
  <c r="AP855" i="222"/>
  <c r="AQ855" i="222"/>
  <c r="AH855" i="222"/>
  <c r="AI855" i="222"/>
  <c r="Z855" i="222"/>
  <c r="AA855" i="222"/>
  <c r="R855" i="222"/>
  <c r="S855" i="222"/>
  <c r="J855" i="222"/>
  <c r="K855" i="222"/>
  <c r="AY854" i="222"/>
  <c r="AX854" i="222"/>
  <c r="AV854" i="222"/>
  <c r="AQ854" i="222"/>
  <c r="AP854" i="222"/>
  <c r="AN854" i="222"/>
  <c r="AI854" i="222"/>
  <c r="AH854" i="222"/>
  <c r="AF854" i="222"/>
  <c r="AA854" i="222"/>
  <c r="Z854" i="222"/>
  <c r="X854" i="222"/>
  <c r="S854" i="222"/>
  <c r="R854" i="222"/>
  <c r="P854" i="222"/>
  <c r="K854" i="222"/>
  <c r="J854" i="222"/>
  <c r="H854" i="222"/>
  <c r="AY853" i="222"/>
  <c r="AX853" i="222"/>
  <c r="AV853" i="222"/>
  <c r="AQ853" i="222"/>
  <c r="AP853" i="222"/>
  <c r="AN853" i="222"/>
  <c r="AI853" i="222"/>
  <c r="AH853" i="222"/>
  <c r="AF853" i="222"/>
  <c r="AA853" i="222"/>
  <c r="Z853" i="222"/>
  <c r="X853" i="222"/>
  <c r="S853" i="222"/>
  <c r="R853" i="222"/>
  <c r="P853" i="222"/>
  <c r="K853" i="222"/>
  <c r="J853" i="222"/>
  <c r="H853" i="222"/>
  <c r="AY852" i="222"/>
  <c r="AX852" i="222"/>
  <c r="AV852" i="222"/>
  <c r="AQ852" i="222"/>
  <c r="AP852" i="222"/>
  <c r="AN852" i="222"/>
  <c r="AI852" i="222"/>
  <c r="AH852" i="222"/>
  <c r="AF852" i="222"/>
  <c r="AA852" i="222"/>
  <c r="Z852" i="222"/>
  <c r="X852" i="222"/>
  <c r="S852" i="222"/>
  <c r="R852" i="222"/>
  <c r="P852" i="222"/>
  <c r="K852" i="222"/>
  <c r="J852" i="222"/>
  <c r="H852" i="222"/>
  <c r="AY851" i="222"/>
  <c r="AX851" i="222"/>
  <c r="AV851" i="222"/>
  <c r="AQ851" i="222"/>
  <c r="AP851" i="222"/>
  <c r="AN851" i="222"/>
  <c r="AI851" i="222"/>
  <c r="AH851" i="222"/>
  <c r="AF851" i="222"/>
  <c r="AA851" i="222"/>
  <c r="Z851" i="222"/>
  <c r="X851" i="222"/>
  <c r="S851" i="222"/>
  <c r="R851" i="222"/>
  <c r="P851" i="222"/>
  <c r="K851" i="222"/>
  <c r="J851" i="222"/>
  <c r="H851" i="222"/>
  <c r="AY850" i="222"/>
  <c r="AX850" i="222"/>
  <c r="AV850" i="222"/>
  <c r="AQ850" i="222"/>
  <c r="AP850" i="222"/>
  <c r="AN850" i="222"/>
  <c r="AI850" i="222"/>
  <c r="AH850" i="222"/>
  <c r="AF850" i="222"/>
  <c r="AA850" i="222"/>
  <c r="Z850" i="222"/>
  <c r="X850" i="222"/>
  <c r="S850" i="222"/>
  <c r="R850" i="222"/>
  <c r="P850" i="222"/>
  <c r="K850" i="222"/>
  <c r="J850" i="222"/>
  <c r="H850" i="222"/>
  <c r="AY849" i="222"/>
  <c r="AX849" i="222"/>
  <c r="AV849" i="222"/>
  <c r="AQ849" i="222"/>
  <c r="AP849" i="222"/>
  <c r="AN849" i="222"/>
  <c r="AI849" i="222"/>
  <c r="AH849" i="222"/>
  <c r="AF849" i="222"/>
  <c r="AA849" i="222"/>
  <c r="Z849" i="222"/>
  <c r="X849" i="222"/>
  <c r="S849" i="222"/>
  <c r="R849" i="222"/>
  <c r="P849" i="222"/>
  <c r="K849" i="222"/>
  <c r="J849" i="222"/>
  <c r="H849" i="222"/>
  <c r="AY848" i="222"/>
  <c r="AX848" i="222"/>
  <c r="AV848" i="222"/>
  <c r="AQ848" i="222"/>
  <c r="AP848" i="222"/>
  <c r="AN848" i="222"/>
  <c r="AI848" i="222"/>
  <c r="AH848" i="222"/>
  <c r="AF848" i="222"/>
  <c r="AA848" i="222"/>
  <c r="Z848" i="222"/>
  <c r="X848" i="222"/>
  <c r="S848" i="222"/>
  <c r="R848" i="222"/>
  <c r="P848" i="222"/>
  <c r="K848" i="222"/>
  <c r="J848" i="222"/>
  <c r="H848" i="222"/>
  <c r="AY847" i="222"/>
  <c r="AX847" i="222"/>
  <c r="AV847" i="222"/>
  <c r="AQ847" i="222"/>
  <c r="AP847" i="222"/>
  <c r="AN847" i="222"/>
  <c r="AI847" i="222"/>
  <c r="AH847" i="222"/>
  <c r="AF847" i="222"/>
  <c r="AA847" i="222"/>
  <c r="Z847" i="222"/>
  <c r="X847" i="222"/>
  <c r="S847" i="222"/>
  <c r="R847" i="222"/>
  <c r="P847" i="222"/>
  <c r="K847" i="222"/>
  <c r="J847" i="222"/>
  <c r="H847" i="222"/>
  <c r="AY846" i="222"/>
  <c r="AX846" i="222"/>
  <c r="AV846" i="222"/>
  <c r="AQ846" i="222"/>
  <c r="AP846" i="222"/>
  <c r="AN846" i="222"/>
  <c r="AI846" i="222"/>
  <c r="AH846" i="222"/>
  <c r="AF846" i="222"/>
  <c r="AA846" i="222"/>
  <c r="Z846" i="222"/>
  <c r="X846" i="222"/>
  <c r="S846" i="222"/>
  <c r="R846" i="222"/>
  <c r="P846" i="222"/>
  <c r="K846" i="222"/>
  <c r="J846" i="222"/>
  <c r="H846" i="222"/>
  <c r="AY845" i="222"/>
  <c r="AX845" i="222"/>
  <c r="AV845" i="222"/>
  <c r="AQ845" i="222"/>
  <c r="AP845" i="222"/>
  <c r="AN845" i="222"/>
  <c r="AI845" i="222"/>
  <c r="AH845" i="222"/>
  <c r="AF845" i="222"/>
  <c r="AA845" i="222"/>
  <c r="Z845" i="222"/>
  <c r="X845" i="222"/>
  <c r="S845" i="222"/>
  <c r="R845" i="222"/>
  <c r="P845" i="222"/>
  <c r="K845" i="222"/>
  <c r="J845" i="222"/>
  <c r="H845" i="222"/>
  <c r="AY844" i="222"/>
  <c r="AX844" i="222"/>
  <c r="AV844" i="222"/>
  <c r="AQ844" i="222"/>
  <c r="AP844" i="222"/>
  <c r="AN844" i="222"/>
  <c r="AI844" i="222"/>
  <c r="AH844" i="222"/>
  <c r="AF844" i="222"/>
  <c r="AA844" i="222"/>
  <c r="Z844" i="222"/>
  <c r="X844" i="222"/>
  <c r="S844" i="222"/>
  <c r="R844" i="222"/>
  <c r="P844" i="222"/>
  <c r="K844" i="222"/>
  <c r="J844" i="222"/>
  <c r="H844" i="222"/>
  <c r="AY843" i="222"/>
  <c r="AX843" i="222"/>
  <c r="AV843" i="222"/>
  <c r="AQ843" i="222"/>
  <c r="AP843" i="222"/>
  <c r="AN843" i="222"/>
  <c r="AI843" i="222"/>
  <c r="AH843" i="222"/>
  <c r="AF843" i="222"/>
  <c r="AA843" i="222"/>
  <c r="Z843" i="222"/>
  <c r="X843" i="222"/>
  <c r="S843" i="222"/>
  <c r="R843" i="222"/>
  <c r="P843" i="222"/>
  <c r="K843" i="222"/>
  <c r="J843" i="222"/>
  <c r="H843" i="222"/>
  <c r="AY842" i="222"/>
  <c r="AX842" i="222"/>
  <c r="AV842" i="222"/>
  <c r="AQ842" i="222"/>
  <c r="AP842" i="222"/>
  <c r="AN842" i="222"/>
  <c r="AI842" i="222"/>
  <c r="AH842" i="222"/>
  <c r="AF842" i="222"/>
  <c r="AA842" i="222"/>
  <c r="Z842" i="222"/>
  <c r="X842" i="222"/>
  <c r="S842" i="222"/>
  <c r="R842" i="222"/>
  <c r="P842" i="222"/>
  <c r="K842" i="222"/>
  <c r="J842" i="222"/>
  <c r="H842" i="222"/>
  <c r="AY841" i="222"/>
  <c r="AX841" i="222"/>
  <c r="AV841" i="222"/>
  <c r="AQ841" i="222"/>
  <c r="AP841" i="222"/>
  <c r="AN841" i="222"/>
  <c r="AI841" i="222"/>
  <c r="AH841" i="222"/>
  <c r="AF841" i="222"/>
  <c r="AA841" i="222"/>
  <c r="Z841" i="222"/>
  <c r="X841" i="222"/>
  <c r="S841" i="222"/>
  <c r="R841" i="222"/>
  <c r="P841" i="222"/>
  <c r="K841" i="222"/>
  <c r="J841" i="222"/>
  <c r="H841" i="222"/>
  <c r="AY840" i="222"/>
  <c r="AX840" i="222"/>
  <c r="AV840" i="222"/>
  <c r="AQ840" i="222"/>
  <c r="AP840" i="222"/>
  <c r="AN840" i="222"/>
  <c r="AI840" i="222"/>
  <c r="AH840" i="222"/>
  <c r="AF840" i="222"/>
  <c r="AA840" i="222"/>
  <c r="Z840" i="222"/>
  <c r="X840" i="222"/>
  <c r="S840" i="222"/>
  <c r="R840" i="222"/>
  <c r="P840" i="222"/>
  <c r="K840" i="222"/>
  <c r="J840" i="222"/>
  <c r="H840" i="222"/>
  <c r="AY839" i="222"/>
  <c r="AX839" i="222"/>
  <c r="AV839" i="222"/>
  <c r="AQ839" i="222"/>
  <c r="AP839" i="222"/>
  <c r="AN839" i="222"/>
  <c r="AI839" i="222"/>
  <c r="AH839" i="222"/>
  <c r="AF839" i="222"/>
  <c r="AA839" i="222"/>
  <c r="Z839" i="222"/>
  <c r="X839" i="222"/>
  <c r="S839" i="222"/>
  <c r="R839" i="222"/>
  <c r="P839" i="222"/>
  <c r="K839" i="222"/>
  <c r="J839" i="222"/>
  <c r="H839" i="222"/>
  <c r="AX838" i="222"/>
  <c r="AY838" i="222"/>
  <c r="AP838" i="222"/>
  <c r="AQ838" i="222"/>
  <c r="AH838" i="222"/>
  <c r="AI838" i="222"/>
  <c r="Z838" i="222"/>
  <c r="AA838" i="222"/>
  <c r="R838" i="222"/>
  <c r="S838" i="222"/>
  <c r="J838" i="222"/>
  <c r="K838" i="222"/>
  <c r="AY837" i="222"/>
  <c r="AX837" i="222"/>
  <c r="AV837" i="222"/>
  <c r="AQ837" i="222"/>
  <c r="AP837" i="222"/>
  <c r="AN837" i="222"/>
  <c r="AI837" i="222"/>
  <c r="AH837" i="222"/>
  <c r="AF837" i="222"/>
  <c r="AA837" i="222"/>
  <c r="Z837" i="222"/>
  <c r="X837" i="222"/>
  <c r="S837" i="222"/>
  <c r="R837" i="222"/>
  <c r="P837" i="222"/>
  <c r="K837" i="222"/>
  <c r="J837" i="222"/>
  <c r="H837" i="222"/>
  <c r="AY836" i="222"/>
  <c r="AX836" i="222"/>
  <c r="AV836" i="222"/>
  <c r="AQ836" i="222"/>
  <c r="AP836" i="222"/>
  <c r="AN836" i="222"/>
  <c r="AI836" i="222"/>
  <c r="AH836" i="222"/>
  <c r="AF836" i="222"/>
  <c r="AA836" i="222"/>
  <c r="Z836" i="222"/>
  <c r="X836" i="222"/>
  <c r="S836" i="222"/>
  <c r="R836" i="222"/>
  <c r="P836" i="222"/>
  <c r="K836" i="222"/>
  <c r="J836" i="222"/>
  <c r="H836" i="222"/>
  <c r="AY835" i="222"/>
  <c r="AX835" i="222"/>
  <c r="AV835" i="222"/>
  <c r="AQ835" i="222"/>
  <c r="AP835" i="222"/>
  <c r="AN835" i="222"/>
  <c r="AI835" i="222"/>
  <c r="AH835" i="222"/>
  <c r="AF835" i="222"/>
  <c r="AA835" i="222"/>
  <c r="Z835" i="222"/>
  <c r="X835" i="222"/>
  <c r="S835" i="222"/>
  <c r="R835" i="222"/>
  <c r="P835" i="222"/>
  <c r="K835" i="222"/>
  <c r="J835" i="222"/>
  <c r="H835" i="222"/>
  <c r="AY834" i="222"/>
  <c r="AX834" i="222"/>
  <c r="AV834" i="222"/>
  <c r="AQ834" i="222"/>
  <c r="AP834" i="222"/>
  <c r="AN834" i="222"/>
  <c r="AI834" i="222"/>
  <c r="AH834" i="222"/>
  <c r="AF834" i="222"/>
  <c r="AA834" i="222"/>
  <c r="Z834" i="222"/>
  <c r="X834" i="222"/>
  <c r="S834" i="222"/>
  <c r="R834" i="222"/>
  <c r="P834" i="222"/>
  <c r="K834" i="222"/>
  <c r="J834" i="222"/>
  <c r="H834" i="222"/>
  <c r="AY833" i="222"/>
  <c r="AX833" i="222"/>
  <c r="AV833" i="222"/>
  <c r="AQ833" i="222"/>
  <c r="AP833" i="222"/>
  <c r="AN833" i="222"/>
  <c r="AI833" i="222"/>
  <c r="AH833" i="222"/>
  <c r="AF833" i="222"/>
  <c r="AA833" i="222"/>
  <c r="Z833" i="222"/>
  <c r="X833" i="222"/>
  <c r="S833" i="222"/>
  <c r="R833" i="222"/>
  <c r="P833" i="222"/>
  <c r="K833" i="222"/>
  <c r="J833" i="222"/>
  <c r="H833" i="222"/>
  <c r="AY832" i="222"/>
  <c r="AX832" i="222"/>
  <c r="AV832" i="222"/>
  <c r="AQ832" i="222"/>
  <c r="AP832" i="222"/>
  <c r="AN832" i="222"/>
  <c r="AI832" i="222"/>
  <c r="AH832" i="222"/>
  <c r="AF832" i="222"/>
  <c r="AA832" i="222"/>
  <c r="Z832" i="222"/>
  <c r="X832" i="222"/>
  <c r="S832" i="222"/>
  <c r="R832" i="222"/>
  <c r="P832" i="222"/>
  <c r="K832" i="222"/>
  <c r="J832" i="222"/>
  <c r="H832" i="222"/>
  <c r="AY831" i="222"/>
  <c r="AX831" i="222"/>
  <c r="AV831" i="222"/>
  <c r="AQ831" i="222"/>
  <c r="AP831" i="222"/>
  <c r="AN831" i="222"/>
  <c r="AI831" i="222"/>
  <c r="AH831" i="222"/>
  <c r="AF831" i="222"/>
  <c r="AA831" i="222"/>
  <c r="Z831" i="222"/>
  <c r="X831" i="222"/>
  <c r="S831" i="222"/>
  <c r="R831" i="222"/>
  <c r="P831" i="222"/>
  <c r="K831" i="222"/>
  <c r="J831" i="222"/>
  <c r="H831" i="222"/>
  <c r="AY830" i="222"/>
  <c r="AX830" i="222"/>
  <c r="AV830" i="222"/>
  <c r="AQ830" i="222"/>
  <c r="AP830" i="222"/>
  <c r="AN830" i="222"/>
  <c r="AI830" i="222"/>
  <c r="AH830" i="222"/>
  <c r="AF830" i="222"/>
  <c r="AA830" i="222"/>
  <c r="Z830" i="222"/>
  <c r="X830" i="222"/>
  <c r="S830" i="222"/>
  <c r="R830" i="222"/>
  <c r="P830" i="222"/>
  <c r="K830" i="222"/>
  <c r="J830" i="222"/>
  <c r="H830" i="222"/>
  <c r="AY829" i="222"/>
  <c r="AX829" i="222"/>
  <c r="AV829" i="222"/>
  <c r="AQ829" i="222"/>
  <c r="AP829" i="222"/>
  <c r="AN829" i="222"/>
  <c r="AI829" i="222"/>
  <c r="AH829" i="222"/>
  <c r="AF829" i="222"/>
  <c r="AA829" i="222"/>
  <c r="Z829" i="222"/>
  <c r="X829" i="222"/>
  <c r="S829" i="222"/>
  <c r="R829" i="222"/>
  <c r="P829" i="222"/>
  <c r="K829" i="222"/>
  <c r="J829" i="222"/>
  <c r="H829" i="222"/>
  <c r="AY828" i="222"/>
  <c r="AX828" i="222"/>
  <c r="AV828" i="222"/>
  <c r="AQ828" i="222"/>
  <c r="AP828" i="222"/>
  <c r="AN828" i="222"/>
  <c r="AI828" i="222"/>
  <c r="AH828" i="222"/>
  <c r="AF828" i="222"/>
  <c r="AA828" i="222"/>
  <c r="Z828" i="222"/>
  <c r="X828" i="222"/>
  <c r="S828" i="222"/>
  <c r="R828" i="222"/>
  <c r="P828" i="222"/>
  <c r="K828" i="222"/>
  <c r="J828" i="222"/>
  <c r="H828" i="222"/>
  <c r="AY827" i="222"/>
  <c r="AX827" i="222"/>
  <c r="AV827" i="222"/>
  <c r="AQ827" i="222"/>
  <c r="AP827" i="222"/>
  <c r="AN827" i="222"/>
  <c r="AI827" i="222"/>
  <c r="AH827" i="222"/>
  <c r="AF827" i="222"/>
  <c r="AA827" i="222"/>
  <c r="Z827" i="222"/>
  <c r="X827" i="222"/>
  <c r="S827" i="222"/>
  <c r="R827" i="222"/>
  <c r="P827" i="222"/>
  <c r="K827" i="222"/>
  <c r="J827" i="222"/>
  <c r="H827" i="222"/>
  <c r="AY826" i="222"/>
  <c r="AX826" i="222"/>
  <c r="AV826" i="222"/>
  <c r="AQ826" i="222"/>
  <c r="AP826" i="222"/>
  <c r="AN826" i="222"/>
  <c r="AI826" i="222"/>
  <c r="AH826" i="222"/>
  <c r="AF826" i="222"/>
  <c r="AA826" i="222"/>
  <c r="Z826" i="222"/>
  <c r="X826" i="222"/>
  <c r="S826" i="222"/>
  <c r="R826" i="222"/>
  <c r="P826" i="222"/>
  <c r="K826" i="222"/>
  <c r="J826" i="222"/>
  <c r="H826" i="222"/>
  <c r="AY825" i="222"/>
  <c r="AX825" i="222"/>
  <c r="AV825" i="222"/>
  <c r="AQ825" i="222"/>
  <c r="AP825" i="222"/>
  <c r="AN825" i="222"/>
  <c r="AI825" i="222"/>
  <c r="AH825" i="222"/>
  <c r="AF825" i="222"/>
  <c r="AA825" i="222"/>
  <c r="Z825" i="222"/>
  <c r="X825" i="222"/>
  <c r="S825" i="222"/>
  <c r="R825" i="222"/>
  <c r="P825" i="222"/>
  <c r="K825" i="222"/>
  <c r="J825" i="222"/>
  <c r="H825" i="222"/>
  <c r="AY824" i="222"/>
  <c r="AX824" i="222"/>
  <c r="AV824" i="222"/>
  <c r="AQ824" i="222"/>
  <c r="AP824" i="222"/>
  <c r="AN824" i="222"/>
  <c r="AI824" i="222"/>
  <c r="AH824" i="222"/>
  <c r="AF824" i="222"/>
  <c r="AA824" i="222"/>
  <c r="Z824" i="222"/>
  <c r="X824" i="222"/>
  <c r="S824" i="222"/>
  <c r="R824" i="222"/>
  <c r="P824" i="222"/>
  <c r="K824" i="222"/>
  <c r="J824" i="222"/>
  <c r="H824" i="222"/>
  <c r="AY823" i="222"/>
  <c r="AX823" i="222"/>
  <c r="AV823" i="222"/>
  <c r="AQ823" i="222"/>
  <c r="AP823" i="222"/>
  <c r="AN823" i="222"/>
  <c r="AI823" i="222"/>
  <c r="AH823" i="222"/>
  <c r="AF823" i="222"/>
  <c r="AA823" i="222"/>
  <c r="Z823" i="222"/>
  <c r="X823" i="222"/>
  <c r="S823" i="222"/>
  <c r="R823" i="222"/>
  <c r="P823" i="222"/>
  <c r="K823" i="222"/>
  <c r="J823" i="222"/>
  <c r="H823" i="222"/>
  <c r="AY822" i="222"/>
  <c r="AX822" i="222"/>
  <c r="AV822" i="222"/>
  <c r="AQ822" i="222"/>
  <c r="AP822" i="222"/>
  <c r="AN822" i="222"/>
  <c r="AI822" i="222"/>
  <c r="AH822" i="222"/>
  <c r="AF822" i="222"/>
  <c r="AA822" i="222"/>
  <c r="Z822" i="222"/>
  <c r="X822" i="222"/>
  <c r="S822" i="222"/>
  <c r="R822" i="222"/>
  <c r="P822" i="222"/>
  <c r="K822" i="222"/>
  <c r="J822" i="222"/>
  <c r="H822" i="222"/>
  <c r="AX821" i="222"/>
  <c r="AY821" i="222"/>
  <c r="AP821" i="222"/>
  <c r="AQ821" i="222"/>
  <c r="AH821" i="222"/>
  <c r="AI821" i="222"/>
  <c r="Z821" i="222"/>
  <c r="AA821" i="222"/>
  <c r="R821" i="222"/>
  <c r="S821" i="222"/>
  <c r="J821" i="222"/>
  <c r="K821" i="222"/>
  <c r="AY820" i="222"/>
  <c r="AX820" i="222"/>
  <c r="AV820" i="222"/>
  <c r="AQ820" i="222"/>
  <c r="AP820" i="222"/>
  <c r="AN820" i="222"/>
  <c r="AI820" i="222"/>
  <c r="AH820" i="222"/>
  <c r="AF820" i="222"/>
  <c r="AA820" i="222"/>
  <c r="Z820" i="222"/>
  <c r="X820" i="222"/>
  <c r="S820" i="222"/>
  <c r="R820" i="222"/>
  <c r="P820" i="222"/>
  <c r="K820" i="222"/>
  <c r="J820" i="222"/>
  <c r="H820" i="222"/>
  <c r="AY819" i="222"/>
  <c r="AX819" i="222"/>
  <c r="AV819" i="222"/>
  <c r="AQ819" i="222"/>
  <c r="AP819" i="222"/>
  <c r="AN819" i="222"/>
  <c r="AI819" i="222"/>
  <c r="AH819" i="222"/>
  <c r="AF819" i="222"/>
  <c r="AA819" i="222"/>
  <c r="Z819" i="222"/>
  <c r="X819" i="222"/>
  <c r="S819" i="222"/>
  <c r="R819" i="222"/>
  <c r="P819" i="222"/>
  <c r="K819" i="222"/>
  <c r="J819" i="222"/>
  <c r="H819" i="222"/>
  <c r="AY818" i="222"/>
  <c r="AX818" i="222"/>
  <c r="AV818" i="222"/>
  <c r="AQ818" i="222"/>
  <c r="AP818" i="222"/>
  <c r="AN818" i="222"/>
  <c r="AI818" i="222"/>
  <c r="AH818" i="222"/>
  <c r="AF818" i="222"/>
  <c r="AA818" i="222"/>
  <c r="Z818" i="222"/>
  <c r="X818" i="222"/>
  <c r="S818" i="222"/>
  <c r="R818" i="222"/>
  <c r="P818" i="222"/>
  <c r="K818" i="222"/>
  <c r="J818" i="222"/>
  <c r="H818" i="222"/>
  <c r="AY817" i="222"/>
  <c r="AX817" i="222"/>
  <c r="AV817" i="222"/>
  <c r="AQ817" i="222"/>
  <c r="AP817" i="222"/>
  <c r="AN817" i="222"/>
  <c r="AI817" i="222"/>
  <c r="AH817" i="222"/>
  <c r="AF817" i="222"/>
  <c r="AA817" i="222"/>
  <c r="Z817" i="222"/>
  <c r="X817" i="222"/>
  <c r="S817" i="222"/>
  <c r="R817" i="222"/>
  <c r="P817" i="222"/>
  <c r="K817" i="222"/>
  <c r="J817" i="222"/>
  <c r="H817" i="222"/>
  <c r="AY816" i="222"/>
  <c r="AX816" i="222"/>
  <c r="AV816" i="222"/>
  <c r="AQ816" i="222"/>
  <c r="AP816" i="222"/>
  <c r="AN816" i="222"/>
  <c r="AI816" i="222"/>
  <c r="AH816" i="222"/>
  <c r="AF816" i="222"/>
  <c r="AA816" i="222"/>
  <c r="Z816" i="222"/>
  <c r="X816" i="222"/>
  <c r="S816" i="222"/>
  <c r="R816" i="222"/>
  <c r="P816" i="222"/>
  <c r="K816" i="222"/>
  <c r="J816" i="222"/>
  <c r="H816" i="222"/>
  <c r="AY815" i="222"/>
  <c r="AX815" i="222"/>
  <c r="AV815" i="222"/>
  <c r="AQ815" i="222"/>
  <c r="AP815" i="222"/>
  <c r="AN815" i="222"/>
  <c r="AI815" i="222"/>
  <c r="AH815" i="222"/>
  <c r="AF815" i="222"/>
  <c r="AA815" i="222"/>
  <c r="Z815" i="222"/>
  <c r="X815" i="222"/>
  <c r="S815" i="222"/>
  <c r="R815" i="222"/>
  <c r="P815" i="222"/>
  <c r="K815" i="222"/>
  <c r="J815" i="222"/>
  <c r="H815" i="222"/>
  <c r="AY814" i="222"/>
  <c r="AX814" i="222"/>
  <c r="AV814" i="222"/>
  <c r="AQ814" i="222"/>
  <c r="AP814" i="222"/>
  <c r="AN814" i="222"/>
  <c r="AI814" i="222"/>
  <c r="AH814" i="222"/>
  <c r="AF814" i="222"/>
  <c r="AA814" i="222"/>
  <c r="Z814" i="222"/>
  <c r="X814" i="222"/>
  <c r="S814" i="222"/>
  <c r="R814" i="222"/>
  <c r="P814" i="222"/>
  <c r="K814" i="222"/>
  <c r="J814" i="222"/>
  <c r="H814" i="222"/>
  <c r="AY813" i="222"/>
  <c r="AX813" i="222"/>
  <c r="AV813" i="222"/>
  <c r="AQ813" i="222"/>
  <c r="AP813" i="222"/>
  <c r="AN813" i="222"/>
  <c r="AI813" i="222"/>
  <c r="AH813" i="222"/>
  <c r="AF813" i="222"/>
  <c r="AA813" i="222"/>
  <c r="Z813" i="222"/>
  <c r="X813" i="222"/>
  <c r="S813" i="222"/>
  <c r="R813" i="222"/>
  <c r="P813" i="222"/>
  <c r="K813" i="222"/>
  <c r="J813" i="222"/>
  <c r="H813" i="222"/>
  <c r="AY812" i="222"/>
  <c r="AX812" i="222"/>
  <c r="AV812" i="222"/>
  <c r="AQ812" i="222"/>
  <c r="AP812" i="222"/>
  <c r="AN812" i="222"/>
  <c r="AI812" i="222"/>
  <c r="AH812" i="222"/>
  <c r="AF812" i="222"/>
  <c r="AA812" i="222"/>
  <c r="Z812" i="222"/>
  <c r="X812" i="222"/>
  <c r="S812" i="222"/>
  <c r="R812" i="222"/>
  <c r="P812" i="222"/>
  <c r="K812" i="222"/>
  <c r="J812" i="222"/>
  <c r="H812" i="222"/>
  <c r="AY811" i="222"/>
  <c r="AX811" i="222"/>
  <c r="AV811" i="222"/>
  <c r="AQ811" i="222"/>
  <c r="AP811" i="222"/>
  <c r="AN811" i="222"/>
  <c r="AI811" i="222"/>
  <c r="AH811" i="222"/>
  <c r="AF811" i="222"/>
  <c r="AA811" i="222"/>
  <c r="Z811" i="222"/>
  <c r="X811" i="222"/>
  <c r="S811" i="222"/>
  <c r="R811" i="222"/>
  <c r="P811" i="222"/>
  <c r="K811" i="222"/>
  <c r="J811" i="222"/>
  <c r="H811" i="222"/>
  <c r="AY810" i="222"/>
  <c r="AX810" i="222"/>
  <c r="AV810" i="222"/>
  <c r="AQ810" i="222"/>
  <c r="AP810" i="222"/>
  <c r="AN810" i="222"/>
  <c r="AI810" i="222"/>
  <c r="AH810" i="222"/>
  <c r="AF810" i="222"/>
  <c r="AA810" i="222"/>
  <c r="Z810" i="222"/>
  <c r="X810" i="222"/>
  <c r="S810" i="222"/>
  <c r="R810" i="222"/>
  <c r="P810" i="222"/>
  <c r="K810" i="222"/>
  <c r="J810" i="222"/>
  <c r="H810" i="222"/>
  <c r="AY809" i="222"/>
  <c r="AX809" i="222"/>
  <c r="AV809" i="222"/>
  <c r="AQ809" i="222"/>
  <c r="AP809" i="222"/>
  <c r="AN809" i="222"/>
  <c r="AI809" i="222"/>
  <c r="AH809" i="222"/>
  <c r="AF809" i="222"/>
  <c r="AA809" i="222"/>
  <c r="Z809" i="222"/>
  <c r="X809" i="222"/>
  <c r="S809" i="222"/>
  <c r="R809" i="222"/>
  <c r="P809" i="222"/>
  <c r="K809" i="222"/>
  <c r="J809" i="222"/>
  <c r="H809" i="222"/>
  <c r="AY808" i="222"/>
  <c r="AX808" i="222"/>
  <c r="AV808" i="222"/>
  <c r="AQ808" i="222"/>
  <c r="AP808" i="222"/>
  <c r="AN808" i="222"/>
  <c r="AI808" i="222"/>
  <c r="AH808" i="222"/>
  <c r="AF808" i="222"/>
  <c r="AA808" i="222"/>
  <c r="Z808" i="222"/>
  <c r="X808" i="222"/>
  <c r="S808" i="222"/>
  <c r="R808" i="222"/>
  <c r="P808" i="222"/>
  <c r="K808" i="222"/>
  <c r="J808" i="222"/>
  <c r="H808" i="222"/>
  <c r="AY807" i="222"/>
  <c r="AX807" i="222"/>
  <c r="AV807" i="222"/>
  <c r="AQ807" i="222"/>
  <c r="AP807" i="222"/>
  <c r="AN807" i="222"/>
  <c r="AI807" i="222"/>
  <c r="AH807" i="222"/>
  <c r="AF807" i="222"/>
  <c r="AA807" i="222"/>
  <c r="Z807" i="222"/>
  <c r="X807" i="222"/>
  <c r="S807" i="222"/>
  <c r="R807" i="222"/>
  <c r="P807" i="222"/>
  <c r="K807" i="222"/>
  <c r="J807" i="222"/>
  <c r="H807" i="222"/>
  <c r="AY806" i="222"/>
  <c r="AX806" i="222"/>
  <c r="AV806" i="222"/>
  <c r="AQ806" i="222"/>
  <c r="AP806" i="222"/>
  <c r="AN806" i="222"/>
  <c r="AI806" i="222"/>
  <c r="AH806" i="222"/>
  <c r="AF806" i="222"/>
  <c r="AA806" i="222"/>
  <c r="Z806" i="222"/>
  <c r="X806" i="222"/>
  <c r="S806" i="222"/>
  <c r="R806" i="222"/>
  <c r="P806" i="222"/>
  <c r="K806" i="222"/>
  <c r="J806" i="222"/>
  <c r="H806" i="222"/>
  <c r="AY805" i="222"/>
  <c r="AX805" i="222"/>
  <c r="AV805" i="222"/>
  <c r="AQ805" i="222"/>
  <c r="AP805" i="222"/>
  <c r="AN805" i="222"/>
  <c r="AI805" i="222"/>
  <c r="AH805" i="222"/>
  <c r="AF805" i="222"/>
  <c r="AA805" i="222"/>
  <c r="Z805" i="222"/>
  <c r="X805" i="222"/>
  <c r="S805" i="222"/>
  <c r="R805" i="222"/>
  <c r="P805" i="222"/>
  <c r="K805" i="222"/>
  <c r="J805" i="222"/>
  <c r="H805" i="222"/>
  <c r="AX804" i="222"/>
  <c r="AY804" i="222"/>
  <c r="AP804" i="222"/>
  <c r="AQ804" i="222"/>
  <c r="AH804" i="222"/>
  <c r="AI804" i="222"/>
  <c r="Z804" i="222"/>
  <c r="AA804" i="222"/>
  <c r="R804" i="222"/>
  <c r="S804" i="222"/>
  <c r="J804" i="222"/>
  <c r="K804" i="222"/>
  <c r="AY803" i="222"/>
  <c r="AX803" i="222"/>
  <c r="AV803" i="222"/>
  <c r="AQ803" i="222"/>
  <c r="AP803" i="222"/>
  <c r="AN803" i="222"/>
  <c r="AI803" i="222"/>
  <c r="AH803" i="222"/>
  <c r="AF803" i="222"/>
  <c r="AA803" i="222"/>
  <c r="Z803" i="222"/>
  <c r="X803" i="222"/>
  <c r="S803" i="222"/>
  <c r="R803" i="222"/>
  <c r="P803" i="222"/>
  <c r="K803" i="222"/>
  <c r="J803" i="222"/>
  <c r="H803" i="222"/>
  <c r="AY802" i="222"/>
  <c r="AX802" i="222"/>
  <c r="AV802" i="222"/>
  <c r="AQ802" i="222"/>
  <c r="AP802" i="222"/>
  <c r="AN802" i="222"/>
  <c r="AI802" i="222"/>
  <c r="AH802" i="222"/>
  <c r="AF802" i="222"/>
  <c r="AA802" i="222"/>
  <c r="Z802" i="222"/>
  <c r="X802" i="222"/>
  <c r="S802" i="222"/>
  <c r="R802" i="222"/>
  <c r="P802" i="222"/>
  <c r="K802" i="222"/>
  <c r="J802" i="222"/>
  <c r="H802" i="222"/>
  <c r="AY801" i="222"/>
  <c r="AX801" i="222"/>
  <c r="AV801" i="222"/>
  <c r="AQ801" i="222"/>
  <c r="AP801" i="222"/>
  <c r="AN801" i="222"/>
  <c r="AI801" i="222"/>
  <c r="AH801" i="222"/>
  <c r="AF801" i="222"/>
  <c r="AA801" i="222"/>
  <c r="Z801" i="222"/>
  <c r="X801" i="222"/>
  <c r="S801" i="222"/>
  <c r="R801" i="222"/>
  <c r="P801" i="222"/>
  <c r="K801" i="222"/>
  <c r="J801" i="222"/>
  <c r="H801" i="222"/>
  <c r="AY800" i="222"/>
  <c r="AX800" i="222"/>
  <c r="AV800" i="222"/>
  <c r="AQ800" i="222"/>
  <c r="AP800" i="222"/>
  <c r="AN800" i="222"/>
  <c r="AI800" i="222"/>
  <c r="AH800" i="222"/>
  <c r="AF800" i="222"/>
  <c r="AA800" i="222"/>
  <c r="Z800" i="222"/>
  <c r="X800" i="222"/>
  <c r="S800" i="222"/>
  <c r="R800" i="222"/>
  <c r="P800" i="222"/>
  <c r="K800" i="222"/>
  <c r="J800" i="222"/>
  <c r="H800" i="222"/>
  <c r="AY799" i="222"/>
  <c r="AX799" i="222"/>
  <c r="AV799" i="222"/>
  <c r="AQ799" i="222"/>
  <c r="AP799" i="222"/>
  <c r="AN799" i="222"/>
  <c r="AI799" i="222"/>
  <c r="AH799" i="222"/>
  <c r="AF799" i="222"/>
  <c r="AA799" i="222"/>
  <c r="Z799" i="222"/>
  <c r="X799" i="222"/>
  <c r="S799" i="222"/>
  <c r="R799" i="222"/>
  <c r="P799" i="222"/>
  <c r="K799" i="222"/>
  <c r="J799" i="222"/>
  <c r="H799" i="222"/>
  <c r="AY798" i="222"/>
  <c r="AX798" i="222"/>
  <c r="AV798" i="222"/>
  <c r="AQ798" i="222"/>
  <c r="AP798" i="222"/>
  <c r="AN798" i="222"/>
  <c r="AI798" i="222"/>
  <c r="AH798" i="222"/>
  <c r="AF798" i="222"/>
  <c r="AA798" i="222"/>
  <c r="Z798" i="222"/>
  <c r="X798" i="222"/>
  <c r="S798" i="222"/>
  <c r="R798" i="222"/>
  <c r="P798" i="222"/>
  <c r="K798" i="222"/>
  <c r="J798" i="222"/>
  <c r="H798" i="222"/>
  <c r="AY797" i="222"/>
  <c r="AX797" i="222"/>
  <c r="AV797" i="222"/>
  <c r="AQ797" i="222"/>
  <c r="AP797" i="222"/>
  <c r="AN797" i="222"/>
  <c r="AI797" i="222"/>
  <c r="AH797" i="222"/>
  <c r="AF797" i="222"/>
  <c r="AA797" i="222"/>
  <c r="Z797" i="222"/>
  <c r="X797" i="222"/>
  <c r="S797" i="222"/>
  <c r="R797" i="222"/>
  <c r="P797" i="222"/>
  <c r="K797" i="222"/>
  <c r="J797" i="222"/>
  <c r="H797" i="222"/>
  <c r="AY796" i="222"/>
  <c r="AX796" i="222"/>
  <c r="AV796" i="222"/>
  <c r="AQ796" i="222"/>
  <c r="AP796" i="222"/>
  <c r="AN796" i="222"/>
  <c r="AI796" i="222"/>
  <c r="AH796" i="222"/>
  <c r="AF796" i="222"/>
  <c r="AA796" i="222"/>
  <c r="Z796" i="222"/>
  <c r="X796" i="222"/>
  <c r="S796" i="222"/>
  <c r="R796" i="222"/>
  <c r="P796" i="222"/>
  <c r="K796" i="222"/>
  <c r="J796" i="222"/>
  <c r="H796" i="222"/>
  <c r="AY795" i="222"/>
  <c r="AX795" i="222"/>
  <c r="AV795" i="222"/>
  <c r="AQ795" i="222"/>
  <c r="AP795" i="222"/>
  <c r="AN795" i="222"/>
  <c r="AI795" i="222"/>
  <c r="AH795" i="222"/>
  <c r="AF795" i="222"/>
  <c r="AA795" i="222"/>
  <c r="Z795" i="222"/>
  <c r="X795" i="222"/>
  <c r="S795" i="222"/>
  <c r="R795" i="222"/>
  <c r="P795" i="222"/>
  <c r="K795" i="222"/>
  <c r="J795" i="222"/>
  <c r="H795" i="222"/>
  <c r="AY794" i="222"/>
  <c r="AX794" i="222"/>
  <c r="AV794" i="222"/>
  <c r="AQ794" i="222"/>
  <c r="AP794" i="222"/>
  <c r="AN794" i="222"/>
  <c r="AI794" i="222"/>
  <c r="AH794" i="222"/>
  <c r="AF794" i="222"/>
  <c r="AA794" i="222"/>
  <c r="Z794" i="222"/>
  <c r="X794" i="222"/>
  <c r="S794" i="222"/>
  <c r="R794" i="222"/>
  <c r="P794" i="222"/>
  <c r="K794" i="222"/>
  <c r="J794" i="222"/>
  <c r="H794" i="222"/>
  <c r="AY793" i="222"/>
  <c r="AX793" i="222"/>
  <c r="AV793" i="222"/>
  <c r="AQ793" i="222"/>
  <c r="AP793" i="222"/>
  <c r="AN793" i="222"/>
  <c r="AI793" i="222"/>
  <c r="AH793" i="222"/>
  <c r="AF793" i="222"/>
  <c r="AA793" i="222"/>
  <c r="Z793" i="222"/>
  <c r="X793" i="222"/>
  <c r="S793" i="222"/>
  <c r="R793" i="222"/>
  <c r="P793" i="222"/>
  <c r="K793" i="222"/>
  <c r="J793" i="222"/>
  <c r="H793" i="222"/>
  <c r="AY792" i="222"/>
  <c r="AX792" i="222"/>
  <c r="AV792" i="222"/>
  <c r="AQ792" i="222"/>
  <c r="AP792" i="222"/>
  <c r="AN792" i="222"/>
  <c r="AI792" i="222"/>
  <c r="AH792" i="222"/>
  <c r="AF792" i="222"/>
  <c r="AA792" i="222"/>
  <c r="Z792" i="222"/>
  <c r="X792" i="222"/>
  <c r="S792" i="222"/>
  <c r="R792" i="222"/>
  <c r="P792" i="222"/>
  <c r="K792" i="222"/>
  <c r="J792" i="222"/>
  <c r="H792" i="222"/>
  <c r="AY791" i="222"/>
  <c r="AX791" i="222"/>
  <c r="AV791" i="222"/>
  <c r="AQ791" i="222"/>
  <c r="AP791" i="222"/>
  <c r="AN791" i="222"/>
  <c r="AI791" i="222"/>
  <c r="AH791" i="222"/>
  <c r="AF791" i="222"/>
  <c r="AA791" i="222"/>
  <c r="Z791" i="222"/>
  <c r="X791" i="222"/>
  <c r="S791" i="222"/>
  <c r="R791" i="222"/>
  <c r="P791" i="222"/>
  <c r="K791" i="222"/>
  <c r="J791" i="222"/>
  <c r="H791" i="222"/>
  <c r="AY790" i="222"/>
  <c r="AX790" i="222"/>
  <c r="AV790" i="222"/>
  <c r="AQ790" i="222"/>
  <c r="AP790" i="222"/>
  <c r="AN790" i="222"/>
  <c r="AI790" i="222"/>
  <c r="AH790" i="222"/>
  <c r="AF790" i="222"/>
  <c r="AA790" i="222"/>
  <c r="Z790" i="222"/>
  <c r="X790" i="222"/>
  <c r="S790" i="222"/>
  <c r="R790" i="222"/>
  <c r="P790" i="222"/>
  <c r="K790" i="222"/>
  <c r="J790" i="222"/>
  <c r="H790" i="222"/>
  <c r="AY789" i="222"/>
  <c r="AX789" i="222"/>
  <c r="AV789" i="222"/>
  <c r="AQ789" i="222"/>
  <c r="AP789" i="222"/>
  <c r="AN789" i="222"/>
  <c r="AI789" i="222"/>
  <c r="AH789" i="222"/>
  <c r="AF789" i="222"/>
  <c r="AA789" i="222"/>
  <c r="Z789" i="222"/>
  <c r="X789" i="222"/>
  <c r="S789" i="222"/>
  <c r="R789" i="222"/>
  <c r="P789" i="222"/>
  <c r="K789" i="222"/>
  <c r="J789" i="222"/>
  <c r="H789" i="222"/>
  <c r="AY788" i="222"/>
  <c r="AX788" i="222"/>
  <c r="AV788" i="222"/>
  <c r="AQ788" i="222"/>
  <c r="AP788" i="222"/>
  <c r="AN788" i="222"/>
  <c r="AI788" i="222"/>
  <c r="AH788" i="222"/>
  <c r="AF788" i="222"/>
  <c r="AA788" i="222"/>
  <c r="Z788" i="222"/>
  <c r="X788" i="222"/>
  <c r="S788" i="222"/>
  <c r="R788" i="222"/>
  <c r="P788" i="222"/>
  <c r="K788" i="222"/>
  <c r="J788" i="222"/>
  <c r="H788" i="222"/>
  <c r="AX787" i="222"/>
  <c r="AY787" i="222"/>
  <c r="AP787" i="222"/>
  <c r="AQ787" i="222"/>
  <c r="AH787" i="222"/>
  <c r="AI787" i="222"/>
  <c r="Z787" i="222"/>
  <c r="AA787" i="222"/>
  <c r="R787" i="222"/>
  <c r="S787" i="222"/>
  <c r="J787" i="222"/>
  <c r="K787" i="222"/>
  <c r="AY786" i="222"/>
  <c r="AX786" i="222"/>
  <c r="AV786" i="222"/>
  <c r="AQ786" i="222"/>
  <c r="AP786" i="222"/>
  <c r="AN786" i="222"/>
  <c r="AI786" i="222"/>
  <c r="AH786" i="222"/>
  <c r="AF786" i="222"/>
  <c r="AA786" i="222"/>
  <c r="Z786" i="222"/>
  <c r="X786" i="222"/>
  <c r="S786" i="222"/>
  <c r="R786" i="222"/>
  <c r="P786" i="222"/>
  <c r="K786" i="222"/>
  <c r="J786" i="222"/>
  <c r="H786" i="222"/>
  <c r="AY785" i="222"/>
  <c r="AX785" i="222"/>
  <c r="AV785" i="222"/>
  <c r="AQ785" i="222"/>
  <c r="AP785" i="222"/>
  <c r="AN785" i="222"/>
  <c r="AI785" i="222"/>
  <c r="AH785" i="222"/>
  <c r="AF785" i="222"/>
  <c r="AA785" i="222"/>
  <c r="Z785" i="222"/>
  <c r="X785" i="222"/>
  <c r="S785" i="222"/>
  <c r="R785" i="222"/>
  <c r="P785" i="222"/>
  <c r="K785" i="222"/>
  <c r="J785" i="222"/>
  <c r="H785" i="222"/>
  <c r="AY784" i="222"/>
  <c r="AX784" i="222"/>
  <c r="AV784" i="222"/>
  <c r="AQ784" i="222"/>
  <c r="AP784" i="222"/>
  <c r="AN784" i="222"/>
  <c r="AI784" i="222"/>
  <c r="AH784" i="222"/>
  <c r="AF784" i="222"/>
  <c r="AA784" i="222"/>
  <c r="Z784" i="222"/>
  <c r="X784" i="222"/>
  <c r="S784" i="222"/>
  <c r="R784" i="222"/>
  <c r="P784" i="222"/>
  <c r="K784" i="222"/>
  <c r="J784" i="222"/>
  <c r="H784" i="222"/>
  <c r="AY783" i="222"/>
  <c r="AX783" i="222"/>
  <c r="AV783" i="222"/>
  <c r="AQ783" i="222"/>
  <c r="AP783" i="222"/>
  <c r="AN783" i="222"/>
  <c r="AI783" i="222"/>
  <c r="AH783" i="222"/>
  <c r="AF783" i="222"/>
  <c r="AA783" i="222"/>
  <c r="Z783" i="222"/>
  <c r="X783" i="222"/>
  <c r="S783" i="222"/>
  <c r="R783" i="222"/>
  <c r="P783" i="222"/>
  <c r="K783" i="222"/>
  <c r="J783" i="222"/>
  <c r="H783" i="222"/>
  <c r="AY782" i="222"/>
  <c r="AX782" i="222"/>
  <c r="AV782" i="222"/>
  <c r="AQ782" i="222"/>
  <c r="AP782" i="222"/>
  <c r="AN782" i="222"/>
  <c r="AI782" i="222"/>
  <c r="AH782" i="222"/>
  <c r="AF782" i="222"/>
  <c r="AA782" i="222"/>
  <c r="Z782" i="222"/>
  <c r="X782" i="222"/>
  <c r="S782" i="222"/>
  <c r="R782" i="222"/>
  <c r="P782" i="222"/>
  <c r="K782" i="222"/>
  <c r="J782" i="222"/>
  <c r="H782" i="222"/>
  <c r="AY781" i="222"/>
  <c r="AX781" i="222"/>
  <c r="AV781" i="222"/>
  <c r="AQ781" i="222"/>
  <c r="AP781" i="222"/>
  <c r="AN781" i="222"/>
  <c r="AI781" i="222"/>
  <c r="AH781" i="222"/>
  <c r="AF781" i="222"/>
  <c r="AA781" i="222"/>
  <c r="Z781" i="222"/>
  <c r="X781" i="222"/>
  <c r="S781" i="222"/>
  <c r="R781" i="222"/>
  <c r="P781" i="222"/>
  <c r="K781" i="222"/>
  <c r="J781" i="222"/>
  <c r="H781" i="222"/>
  <c r="AY780" i="222"/>
  <c r="AX780" i="222"/>
  <c r="AV780" i="222"/>
  <c r="AQ780" i="222"/>
  <c r="AP780" i="222"/>
  <c r="AN780" i="222"/>
  <c r="AI780" i="222"/>
  <c r="AH780" i="222"/>
  <c r="AF780" i="222"/>
  <c r="AA780" i="222"/>
  <c r="Z780" i="222"/>
  <c r="X780" i="222"/>
  <c r="S780" i="222"/>
  <c r="R780" i="222"/>
  <c r="P780" i="222"/>
  <c r="K780" i="222"/>
  <c r="J780" i="222"/>
  <c r="H780" i="222"/>
  <c r="AY779" i="222"/>
  <c r="AX779" i="222"/>
  <c r="AV779" i="222"/>
  <c r="AQ779" i="222"/>
  <c r="AP779" i="222"/>
  <c r="AN779" i="222"/>
  <c r="AI779" i="222"/>
  <c r="AH779" i="222"/>
  <c r="AF779" i="222"/>
  <c r="AA779" i="222"/>
  <c r="Z779" i="222"/>
  <c r="X779" i="222"/>
  <c r="S779" i="222"/>
  <c r="R779" i="222"/>
  <c r="P779" i="222"/>
  <c r="K779" i="222"/>
  <c r="J779" i="222"/>
  <c r="H779" i="222"/>
  <c r="AY778" i="222"/>
  <c r="AX778" i="222"/>
  <c r="AV778" i="222"/>
  <c r="AQ778" i="222"/>
  <c r="AP778" i="222"/>
  <c r="AN778" i="222"/>
  <c r="AI778" i="222"/>
  <c r="AH778" i="222"/>
  <c r="AF778" i="222"/>
  <c r="AA778" i="222"/>
  <c r="Z778" i="222"/>
  <c r="X778" i="222"/>
  <c r="S778" i="222"/>
  <c r="R778" i="222"/>
  <c r="P778" i="222"/>
  <c r="K778" i="222"/>
  <c r="J778" i="222"/>
  <c r="H778" i="222"/>
  <c r="AY777" i="222"/>
  <c r="AX777" i="222"/>
  <c r="AV777" i="222"/>
  <c r="AQ777" i="222"/>
  <c r="AP777" i="222"/>
  <c r="AN777" i="222"/>
  <c r="AI777" i="222"/>
  <c r="AH777" i="222"/>
  <c r="AF777" i="222"/>
  <c r="AA777" i="222"/>
  <c r="Z777" i="222"/>
  <c r="X777" i="222"/>
  <c r="S777" i="222"/>
  <c r="R777" i="222"/>
  <c r="P777" i="222"/>
  <c r="K777" i="222"/>
  <c r="J777" i="222"/>
  <c r="H777" i="222"/>
  <c r="AY776" i="222"/>
  <c r="AX776" i="222"/>
  <c r="AV776" i="222"/>
  <c r="AQ776" i="222"/>
  <c r="AP776" i="222"/>
  <c r="AN776" i="222"/>
  <c r="AI776" i="222"/>
  <c r="AH776" i="222"/>
  <c r="AF776" i="222"/>
  <c r="AA776" i="222"/>
  <c r="Z776" i="222"/>
  <c r="X776" i="222"/>
  <c r="S776" i="222"/>
  <c r="R776" i="222"/>
  <c r="P776" i="222"/>
  <c r="K776" i="222"/>
  <c r="J776" i="222"/>
  <c r="H776" i="222"/>
  <c r="AY775" i="222"/>
  <c r="AX775" i="222"/>
  <c r="AV775" i="222"/>
  <c r="AQ775" i="222"/>
  <c r="AP775" i="222"/>
  <c r="AN775" i="222"/>
  <c r="AI775" i="222"/>
  <c r="AH775" i="222"/>
  <c r="AF775" i="222"/>
  <c r="AA775" i="222"/>
  <c r="Z775" i="222"/>
  <c r="X775" i="222"/>
  <c r="S775" i="222"/>
  <c r="R775" i="222"/>
  <c r="P775" i="222"/>
  <c r="K775" i="222"/>
  <c r="J775" i="222"/>
  <c r="H775" i="222"/>
  <c r="AY774" i="222"/>
  <c r="AX774" i="222"/>
  <c r="AV774" i="222"/>
  <c r="AQ774" i="222"/>
  <c r="AP774" i="222"/>
  <c r="AN774" i="222"/>
  <c r="AI774" i="222"/>
  <c r="AH774" i="222"/>
  <c r="AF774" i="222"/>
  <c r="AA774" i="222"/>
  <c r="Z774" i="222"/>
  <c r="X774" i="222"/>
  <c r="S774" i="222"/>
  <c r="R774" i="222"/>
  <c r="P774" i="222"/>
  <c r="K774" i="222"/>
  <c r="J774" i="222"/>
  <c r="H774" i="222"/>
  <c r="AY773" i="222"/>
  <c r="AX773" i="222"/>
  <c r="AV773" i="222"/>
  <c r="AQ773" i="222"/>
  <c r="AP773" i="222"/>
  <c r="AN773" i="222"/>
  <c r="AI773" i="222"/>
  <c r="AH773" i="222"/>
  <c r="AF773" i="222"/>
  <c r="AA773" i="222"/>
  <c r="Z773" i="222"/>
  <c r="X773" i="222"/>
  <c r="S773" i="222"/>
  <c r="R773" i="222"/>
  <c r="P773" i="222"/>
  <c r="K773" i="222"/>
  <c r="J773" i="222"/>
  <c r="H773" i="222"/>
  <c r="AY772" i="222"/>
  <c r="AX772" i="222"/>
  <c r="AV772" i="222"/>
  <c r="AQ772" i="222"/>
  <c r="AP772" i="222"/>
  <c r="AN772" i="222"/>
  <c r="AI772" i="222"/>
  <c r="AH772" i="222"/>
  <c r="AF772" i="222"/>
  <c r="AA772" i="222"/>
  <c r="Z772" i="222"/>
  <c r="X772" i="222"/>
  <c r="S772" i="222"/>
  <c r="R772" i="222"/>
  <c r="P772" i="222"/>
  <c r="K772" i="222"/>
  <c r="J772" i="222"/>
  <c r="H772" i="222"/>
  <c r="AY771" i="222"/>
  <c r="AX771" i="222"/>
  <c r="AV771" i="222"/>
  <c r="AQ771" i="222"/>
  <c r="AP771" i="222"/>
  <c r="AN771" i="222"/>
  <c r="AI771" i="222"/>
  <c r="AH771" i="222"/>
  <c r="AF771" i="222"/>
  <c r="AA771" i="222"/>
  <c r="Z771" i="222"/>
  <c r="X771" i="222"/>
  <c r="S771" i="222"/>
  <c r="R771" i="222"/>
  <c r="P771" i="222"/>
  <c r="K771" i="222"/>
  <c r="J771" i="222"/>
  <c r="H771" i="222"/>
  <c r="AX770" i="222"/>
  <c r="AY770" i="222"/>
  <c r="AP770" i="222"/>
  <c r="AQ770" i="222"/>
  <c r="AH770" i="222"/>
  <c r="AI770" i="222"/>
  <c r="Z770" i="222"/>
  <c r="AA770" i="222"/>
  <c r="R770" i="222"/>
  <c r="S770" i="222"/>
  <c r="J770" i="222"/>
  <c r="K770" i="222"/>
  <c r="AY769" i="222"/>
  <c r="AX769" i="222"/>
  <c r="AV769" i="222"/>
  <c r="AQ769" i="222"/>
  <c r="AP769" i="222"/>
  <c r="AN769" i="222"/>
  <c r="AI769" i="222"/>
  <c r="AH769" i="222"/>
  <c r="AF769" i="222"/>
  <c r="AA769" i="222"/>
  <c r="Z769" i="222"/>
  <c r="X769" i="222"/>
  <c r="S769" i="222"/>
  <c r="R769" i="222"/>
  <c r="P769" i="222"/>
  <c r="K769" i="222"/>
  <c r="J769" i="222"/>
  <c r="H769" i="222"/>
  <c r="AY768" i="222"/>
  <c r="AX768" i="222"/>
  <c r="AV768" i="222"/>
  <c r="AQ768" i="222"/>
  <c r="AP768" i="222"/>
  <c r="AN768" i="222"/>
  <c r="AI768" i="222"/>
  <c r="AH768" i="222"/>
  <c r="AF768" i="222"/>
  <c r="AA768" i="222"/>
  <c r="Z768" i="222"/>
  <c r="X768" i="222"/>
  <c r="S768" i="222"/>
  <c r="R768" i="222"/>
  <c r="P768" i="222"/>
  <c r="K768" i="222"/>
  <c r="J768" i="222"/>
  <c r="H768" i="222"/>
  <c r="AY767" i="222"/>
  <c r="AX767" i="222"/>
  <c r="AV767" i="222"/>
  <c r="AQ767" i="222"/>
  <c r="AP767" i="222"/>
  <c r="AN767" i="222"/>
  <c r="AI767" i="222"/>
  <c r="AH767" i="222"/>
  <c r="AF767" i="222"/>
  <c r="AA767" i="222"/>
  <c r="Z767" i="222"/>
  <c r="X767" i="222"/>
  <c r="S767" i="222"/>
  <c r="R767" i="222"/>
  <c r="P767" i="222"/>
  <c r="K767" i="222"/>
  <c r="J767" i="222"/>
  <c r="H767" i="222"/>
  <c r="AY766" i="222"/>
  <c r="AX766" i="222"/>
  <c r="AV766" i="222"/>
  <c r="AQ766" i="222"/>
  <c r="AP766" i="222"/>
  <c r="AN766" i="222"/>
  <c r="AI766" i="222"/>
  <c r="AH766" i="222"/>
  <c r="AF766" i="222"/>
  <c r="AA766" i="222"/>
  <c r="Z766" i="222"/>
  <c r="X766" i="222"/>
  <c r="S766" i="222"/>
  <c r="R766" i="222"/>
  <c r="P766" i="222"/>
  <c r="K766" i="222"/>
  <c r="J766" i="222"/>
  <c r="H766" i="222"/>
  <c r="AY765" i="222"/>
  <c r="AX765" i="222"/>
  <c r="AV765" i="222"/>
  <c r="AQ765" i="222"/>
  <c r="AP765" i="222"/>
  <c r="AN765" i="222"/>
  <c r="AI765" i="222"/>
  <c r="AH765" i="222"/>
  <c r="AF765" i="222"/>
  <c r="AA765" i="222"/>
  <c r="Z765" i="222"/>
  <c r="X765" i="222"/>
  <c r="S765" i="222"/>
  <c r="R765" i="222"/>
  <c r="P765" i="222"/>
  <c r="K765" i="222"/>
  <c r="J765" i="222"/>
  <c r="H765" i="222"/>
  <c r="AY764" i="222"/>
  <c r="AX764" i="222"/>
  <c r="AV764" i="222"/>
  <c r="AQ764" i="222"/>
  <c r="AP764" i="222"/>
  <c r="AN764" i="222"/>
  <c r="AI764" i="222"/>
  <c r="AH764" i="222"/>
  <c r="AF764" i="222"/>
  <c r="AA764" i="222"/>
  <c r="Z764" i="222"/>
  <c r="X764" i="222"/>
  <c r="S764" i="222"/>
  <c r="R764" i="222"/>
  <c r="P764" i="222"/>
  <c r="K764" i="222"/>
  <c r="J764" i="222"/>
  <c r="H764" i="222"/>
  <c r="AY763" i="222"/>
  <c r="AX763" i="222"/>
  <c r="AV763" i="222"/>
  <c r="AQ763" i="222"/>
  <c r="AP763" i="222"/>
  <c r="AN763" i="222"/>
  <c r="AI763" i="222"/>
  <c r="AH763" i="222"/>
  <c r="AF763" i="222"/>
  <c r="AA763" i="222"/>
  <c r="Z763" i="222"/>
  <c r="X763" i="222"/>
  <c r="S763" i="222"/>
  <c r="R763" i="222"/>
  <c r="P763" i="222"/>
  <c r="K763" i="222"/>
  <c r="J763" i="222"/>
  <c r="H763" i="222"/>
  <c r="AY762" i="222"/>
  <c r="AX762" i="222"/>
  <c r="AV762" i="222"/>
  <c r="AQ762" i="222"/>
  <c r="AP762" i="222"/>
  <c r="AN762" i="222"/>
  <c r="AI762" i="222"/>
  <c r="AH762" i="222"/>
  <c r="AF762" i="222"/>
  <c r="AA762" i="222"/>
  <c r="Z762" i="222"/>
  <c r="X762" i="222"/>
  <c r="S762" i="222"/>
  <c r="R762" i="222"/>
  <c r="P762" i="222"/>
  <c r="K762" i="222"/>
  <c r="J762" i="222"/>
  <c r="H762" i="222"/>
  <c r="AY761" i="222"/>
  <c r="AX761" i="222"/>
  <c r="AV761" i="222"/>
  <c r="AQ761" i="222"/>
  <c r="AP761" i="222"/>
  <c r="AN761" i="222"/>
  <c r="AI761" i="222"/>
  <c r="AH761" i="222"/>
  <c r="AF761" i="222"/>
  <c r="AA761" i="222"/>
  <c r="Z761" i="222"/>
  <c r="X761" i="222"/>
  <c r="S761" i="222"/>
  <c r="R761" i="222"/>
  <c r="P761" i="222"/>
  <c r="K761" i="222"/>
  <c r="J761" i="222"/>
  <c r="H761" i="222"/>
  <c r="AY760" i="222"/>
  <c r="AX760" i="222"/>
  <c r="AV760" i="222"/>
  <c r="AQ760" i="222"/>
  <c r="AP760" i="222"/>
  <c r="AN760" i="222"/>
  <c r="AI760" i="222"/>
  <c r="AH760" i="222"/>
  <c r="AF760" i="222"/>
  <c r="AA760" i="222"/>
  <c r="Z760" i="222"/>
  <c r="X760" i="222"/>
  <c r="S760" i="222"/>
  <c r="R760" i="222"/>
  <c r="P760" i="222"/>
  <c r="K760" i="222"/>
  <c r="J760" i="222"/>
  <c r="H760" i="222"/>
  <c r="AY759" i="222"/>
  <c r="AX759" i="222"/>
  <c r="AV759" i="222"/>
  <c r="AQ759" i="222"/>
  <c r="AP759" i="222"/>
  <c r="AN759" i="222"/>
  <c r="AI759" i="222"/>
  <c r="AH759" i="222"/>
  <c r="AF759" i="222"/>
  <c r="AA759" i="222"/>
  <c r="Z759" i="222"/>
  <c r="X759" i="222"/>
  <c r="S759" i="222"/>
  <c r="R759" i="222"/>
  <c r="P759" i="222"/>
  <c r="K759" i="222"/>
  <c r="J759" i="222"/>
  <c r="H759" i="222"/>
  <c r="AY758" i="222"/>
  <c r="AX758" i="222"/>
  <c r="AV758" i="222"/>
  <c r="AQ758" i="222"/>
  <c r="AP758" i="222"/>
  <c r="AN758" i="222"/>
  <c r="AI758" i="222"/>
  <c r="AH758" i="222"/>
  <c r="AF758" i="222"/>
  <c r="AA758" i="222"/>
  <c r="Z758" i="222"/>
  <c r="X758" i="222"/>
  <c r="S758" i="222"/>
  <c r="R758" i="222"/>
  <c r="P758" i="222"/>
  <c r="K758" i="222"/>
  <c r="J758" i="222"/>
  <c r="H758" i="222"/>
  <c r="AY757" i="222"/>
  <c r="AX757" i="222"/>
  <c r="AV757" i="222"/>
  <c r="AQ757" i="222"/>
  <c r="AP757" i="222"/>
  <c r="AN757" i="222"/>
  <c r="AI757" i="222"/>
  <c r="AH757" i="222"/>
  <c r="AF757" i="222"/>
  <c r="AA757" i="222"/>
  <c r="Z757" i="222"/>
  <c r="X757" i="222"/>
  <c r="S757" i="222"/>
  <c r="R757" i="222"/>
  <c r="P757" i="222"/>
  <c r="K757" i="222"/>
  <c r="J757" i="222"/>
  <c r="H757" i="222"/>
  <c r="AY756" i="222"/>
  <c r="AX756" i="222"/>
  <c r="AV756" i="222"/>
  <c r="AQ756" i="222"/>
  <c r="AP756" i="222"/>
  <c r="AN756" i="222"/>
  <c r="AI756" i="222"/>
  <c r="AH756" i="222"/>
  <c r="AF756" i="222"/>
  <c r="AA756" i="222"/>
  <c r="Z756" i="222"/>
  <c r="X756" i="222"/>
  <c r="S756" i="222"/>
  <c r="R756" i="222"/>
  <c r="P756" i="222"/>
  <c r="K756" i="222"/>
  <c r="J756" i="222"/>
  <c r="H756" i="222"/>
  <c r="AY755" i="222"/>
  <c r="AX755" i="222"/>
  <c r="AV755" i="222"/>
  <c r="AQ755" i="222"/>
  <c r="AP755" i="222"/>
  <c r="AN755" i="222"/>
  <c r="AI755" i="222"/>
  <c r="AH755" i="222"/>
  <c r="AF755" i="222"/>
  <c r="AA755" i="222"/>
  <c r="Z755" i="222"/>
  <c r="X755" i="222"/>
  <c r="S755" i="222"/>
  <c r="R755" i="222"/>
  <c r="P755" i="222"/>
  <c r="K755" i="222"/>
  <c r="J755" i="222"/>
  <c r="H755" i="222"/>
  <c r="AY754" i="222"/>
  <c r="AX754" i="222"/>
  <c r="AV754" i="222"/>
  <c r="AQ754" i="222"/>
  <c r="AP754" i="222"/>
  <c r="AN754" i="222"/>
  <c r="AI754" i="222"/>
  <c r="AH754" i="222"/>
  <c r="AF754" i="222"/>
  <c r="AA754" i="222"/>
  <c r="Z754" i="222"/>
  <c r="X754" i="222"/>
  <c r="S754" i="222"/>
  <c r="R754" i="222"/>
  <c r="P754" i="222"/>
  <c r="K754" i="222"/>
  <c r="J754" i="222"/>
  <c r="H754" i="222"/>
  <c r="AX753" i="222"/>
  <c r="AY753" i="222"/>
  <c r="AP753" i="222"/>
  <c r="AQ753" i="222"/>
  <c r="AH753" i="222"/>
  <c r="AI753" i="222"/>
  <c r="Z753" i="222"/>
  <c r="AA753" i="222"/>
  <c r="R753" i="222"/>
  <c r="S753" i="222"/>
  <c r="J753" i="222"/>
  <c r="K753" i="222"/>
  <c r="AY752" i="222"/>
  <c r="AX752" i="222"/>
  <c r="AV752" i="222"/>
  <c r="AQ752" i="222"/>
  <c r="AP752" i="222"/>
  <c r="AN752" i="222"/>
  <c r="AI752" i="222"/>
  <c r="AH752" i="222"/>
  <c r="AF752" i="222"/>
  <c r="AA752" i="222"/>
  <c r="Z752" i="222"/>
  <c r="X752" i="222"/>
  <c r="S752" i="222"/>
  <c r="R752" i="222"/>
  <c r="P752" i="222"/>
  <c r="K752" i="222"/>
  <c r="J752" i="222"/>
  <c r="H752" i="222"/>
  <c r="AY751" i="222"/>
  <c r="AX751" i="222"/>
  <c r="AV751" i="222"/>
  <c r="AQ751" i="222"/>
  <c r="AP751" i="222"/>
  <c r="AN751" i="222"/>
  <c r="AI751" i="222"/>
  <c r="AH751" i="222"/>
  <c r="AF751" i="222"/>
  <c r="AA751" i="222"/>
  <c r="Z751" i="222"/>
  <c r="X751" i="222"/>
  <c r="S751" i="222"/>
  <c r="R751" i="222"/>
  <c r="P751" i="222"/>
  <c r="K751" i="222"/>
  <c r="J751" i="222"/>
  <c r="H751" i="222"/>
  <c r="AY750" i="222"/>
  <c r="AX750" i="222"/>
  <c r="AV750" i="222"/>
  <c r="AQ750" i="222"/>
  <c r="AP750" i="222"/>
  <c r="AN750" i="222"/>
  <c r="AI750" i="222"/>
  <c r="AH750" i="222"/>
  <c r="AF750" i="222"/>
  <c r="AA750" i="222"/>
  <c r="Z750" i="222"/>
  <c r="X750" i="222"/>
  <c r="S750" i="222"/>
  <c r="R750" i="222"/>
  <c r="P750" i="222"/>
  <c r="K750" i="222"/>
  <c r="J750" i="222"/>
  <c r="H750" i="222"/>
  <c r="AY749" i="222"/>
  <c r="AX749" i="222"/>
  <c r="AV749" i="222"/>
  <c r="AQ749" i="222"/>
  <c r="AP749" i="222"/>
  <c r="AN749" i="222"/>
  <c r="AI749" i="222"/>
  <c r="AH749" i="222"/>
  <c r="AF749" i="222"/>
  <c r="AA749" i="222"/>
  <c r="Z749" i="222"/>
  <c r="X749" i="222"/>
  <c r="S749" i="222"/>
  <c r="R749" i="222"/>
  <c r="P749" i="222"/>
  <c r="K749" i="222"/>
  <c r="J749" i="222"/>
  <c r="H749" i="222"/>
  <c r="AY748" i="222"/>
  <c r="AX748" i="222"/>
  <c r="AV748" i="222"/>
  <c r="AQ748" i="222"/>
  <c r="AP748" i="222"/>
  <c r="AN748" i="222"/>
  <c r="AI748" i="222"/>
  <c r="AH748" i="222"/>
  <c r="AF748" i="222"/>
  <c r="AA748" i="222"/>
  <c r="Z748" i="222"/>
  <c r="X748" i="222"/>
  <c r="S748" i="222"/>
  <c r="R748" i="222"/>
  <c r="P748" i="222"/>
  <c r="K748" i="222"/>
  <c r="J748" i="222"/>
  <c r="H748" i="222"/>
  <c r="AY747" i="222"/>
  <c r="AX747" i="222"/>
  <c r="AV747" i="222"/>
  <c r="AQ747" i="222"/>
  <c r="AP747" i="222"/>
  <c r="AN747" i="222"/>
  <c r="AI747" i="222"/>
  <c r="AH747" i="222"/>
  <c r="AF747" i="222"/>
  <c r="AA747" i="222"/>
  <c r="Z747" i="222"/>
  <c r="X747" i="222"/>
  <c r="S747" i="222"/>
  <c r="R747" i="222"/>
  <c r="P747" i="222"/>
  <c r="K747" i="222"/>
  <c r="J747" i="222"/>
  <c r="H747" i="222"/>
  <c r="AY746" i="222"/>
  <c r="AX746" i="222"/>
  <c r="AV746" i="222"/>
  <c r="AQ746" i="222"/>
  <c r="AP746" i="222"/>
  <c r="AN746" i="222"/>
  <c r="AI746" i="222"/>
  <c r="AH746" i="222"/>
  <c r="AF746" i="222"/>
  <c r="AA746" i="222"/>
  <c r="Z746" i="222"/>
  <c r="X746" i="222"/>
  <c r="S746" i="222"/>
  <c r="R746" i="222"/>
  <c r="P746" i="222"/>
  <c r="K746" i="222"/>
  <c r="J746" i="222"/>
  <c r="H746" i="222"/>
  <c r="AY745" i="222"/>
  <c r="AX745" i="222"/>
  <c r="AV745" i="222"/>
  <c r="AQ745" i="222"/>
  <c r="AP745" i="222"/>
  <c r="AN745" i="222"/>
  <c r="AI745" i="222"/>
  <c r="AH745" i="222"/>
  <c r="AF745" i="222"/>
  <c r="AA745" i="222"/>
  <c r="Z745" i="222"/>
  <c r="X745" i="222"/>
  <c r="S745" i="222"/>
  <c r="R745" i="222"/>
  <c r="P745" i="222"/>
  <c r="K745" i="222"/>
  <c r="J745" i="222"/>
  <c r="H745" i="222"/>
  <c r="AY744" i="222"/>
  <c r="AX744" i="222"/>
  <c r="AV744" i="222"/>
  <c r="AQ744" i="222"/>
  <c r="AP744" i="222"/>
  <c r="AN744" i="222"/>
  <c r="AI744" i="222"/>
  <c r="AH744" i="222"/>
  <c r="AF744" i="222"/>
  <c r="AA744" i="222"/>
  <c r="Z744" i="222"/>
  <c r="X744" i="222"/>
  <c r="S744" i="222"/>
  <c r="R744" i="222"/>
  <c r="P744" i="222"/>
  <c r="K744" i="222"/>
  <c r="J744" i="222"/>
  <c r="H744" i="222"/>
  <c r="AY743" i="222"/>
  <c r="AX743" i="222"/>
  <c r="AV743" i="222"/>
  <c r="AQ743" i="222"/>
  <c r="AP743" i="222"/>
  <c r="AN743" i="222"/>
  <c r="AI743" i="222"/>
  <c r="AH743" i="222"/>
  <c r="AF743" i="222"/>
  <c r="AA743" i="222"/>
  <c r="Z743" i="222"/>
  <c r="X743" i="222"/>
  <c r="S743" i="222"/>
  <c r="R743" i="222"/>
  <c r="P743" i="222"/>
  <c r="K743" i="222"/>
  <c r="J743" i="222"/>
  <c r="H743" i="222"/>
  <c r="AY742" i="222"/>
  <c r="AX742" i="222"/>
  <c r="AV742" i="222"/>
  <c r="AQ742" i="222"/>
  <c r="AP742" i="222"/>
  <c r="AN742" i="222"/>
  <c r="AI742" i="222"/>
  <c r="AH742" i="222"/>
  <c r="AF742" i="222"/>
  <c r="AA742" i="222"/>
  <c r="Z742" i="222"/>
  <c r="X742" i="222"/>
  <c r="S742" i="222"/>
  <c r="R742" i="222"/>
  <c r="P742" i="222"/>
  <c r="K742" i="222"/>
  <c r="J742" i="222"/>
  <c r="H742" i="222"/>
  <c r="AY741" i="222"/>
  <c r="AX741" i="222"/>
  <c r="AV741" i="222"/>
  <c r="AQ741" i="222"/>
  <c r="AP741" i="222"/>
  <c r="AN741" i="222"/>
  <c r="AI741" i="222"/>
  <c r="AH741" i="222"/>
  <c r="AF741" i="222"/>
  <c r="AA741" i="222"/>
  <c r="Z741" i="222"/>
  <c r="X741" i="222"/>
  <c r="S741" i="222"/>
  <c r="R741" i="222"/>
  <c r="P741" i="222"/>
  <c r="K741" i="222"/>
  <c r="J741" i="222"/>
  <c r="H741" i="222"/>
  <c r="AY740" i="222"/>
  <c r="AX740" i="222"/>
  <c r="AV740" i="222"/>
  <c r="AQ740" i="222"/>
  <c r="AP740" i="222"/>
  <c r="AN740" i="222"/>
  <c r="AI740" i="222"/>
  <c r="AH740" i="222"/>
  <c r="AF740" i="222"/>
  <c r="AA740" i="222"/>
  <c r="Z740" i="222"/>
  <c r="X740" i="222"/>
  <c r="S740" i="222"/>
  <c r="R740" i="222"/>
  <c r="P740" i="222"/>
  <c r="K740" i="222"/>
  <c r="J740" i="222"/>
  <c r="H740" i="222"/>
  <c r="AY739" i="222"/>
  <c r="AX739" i="222"/>
  <c r="AV739" i="222"/>
  <c r="AQ739" i="222"/>
  <c r="AP739" i="222"/>
  <c r="AN739" i="222"/>
  <c r="AI739" i="222"/>
  <c r="AH739" i="222"/>
  <c r="AF739" i="222"/>
  <c r="AA739" i="222"/>
  <c r="Z739" i="222"/>
  <c r="X739" i="222"/>
  <c r="S739" i="222"/>
  <c r="R739" i="222"/>
  <c r="P739" i="222"/>
  <c r="K739" i="222"/>
  <c r="J739" i="222"/>
  <c r="H739" i="222"/>
  <c r="AY738" i="222"/>
  <c r="AX738" i="222"/>
  <c r="AV738" i="222"/>
  <c r="AQ738" i="222"/>
  <c r="AP738" i="222"/>
  <c r="AN738" i="222"/>
  <c r="AI738" i="222"/>
  <c r="AH738" i="222"/>
  <c r="AF738" i="222"/>
  <c r="AA738" i="222"/>
  <c r="Z738" i="222"/>
  <c r="X738" i="222"/>
  <c r="S738" i="222"/>
  <c r="R738" i="222"/>
  <c r="P738" i="222"/>
  <c r="K738" i="222"/>
  <c r="J738" i="222"/>
  <c r="H738" i="222"/>
  <c r="AY737" i="222"/>
  <c r="AX737" i="222"/>
  <c r="AV737" i="222"/>
  <c r="AQ737" i="222"/>
  <c r="AP737" i="222"/>
  <c r="AN737" i="222"/>
  <c r="AI737" i="222"/>
  <c r="AH737" i="222"/>
  <c r="AF737" i="222"/>
  <c r="AA737" i="222"/>
  <c r="Z737" i="222"/>
  <c r="X737" i="222"/>
  <c r="S737" i="222"/>
  <c r="R737" i="222"/>
  <c r="P737" i="222"/>
  <c r="K737" i="222"/>
  <c r="J737" i="222"/>
  <c r="H737" i="222"/>
  <c r="AX736" i="222"/>
  <c r="AY736" i="222"/>
  <c r="AP736" i="222"/>
  <c r="AQ736" i="222"/>
  <c r="AH736" i="222"/>
  <c r="AI736" i="222"/>
  <c r="Z736" i="222"/>
  <c r="AA736" i="222"/>
  <c r="R736" i="222"/>
  <c r="S736" i="222"/>
  <c r="J736" i="222"/>
  <c r="K736" i="222"/>
  <c r="AY735" i="222"/>
  <c r="AX735" i="222"/>
  <c r="AV735" i="222"/>
  <c r="AQ735" i="222"/>
  <c r="AP735" i="222"/>
  <c r="AN735" i="222"/>
  <c r="AI735" i="222"/>
  <c r="AH735" i="222"/>
  <c r="AF735" i="222"/>
  <c r="AA735" i="222"/>
  <c r="Z735" i="222"/>
  <c r="X735" i="222"/>
  <c r="S735" i="222"/>
  <c r="R735" i="222"/>
  <c r="P735" i="222"/>
  <c r="K735" i="222"/>
  <c r="J735" i="222"/>
  <c r="H735" i="222"/>
  <c r="AY734" i="222"/>
  <c r="AX734" i="222"/>
  <c r="AV734" i="222"/>
  <c r="AQ734" i="222"/>
  <c r="AP734" i="222"/>
  <c r="AN734" i="222"/>
  <c r="AI734" i="222"/>
  <c r="AH734" i="222"/>
  <c r="AF734" i="222"/>
  <c r="AA734" i="222"/>
  <c r="Z734" i="222"/>
  <c r="X734" i="222"/>
  <c r="S734" i="222"/>
  <c r="R734" i="222"/>
  <c r="P734" i="222"/>
  <c r="K734" i="222"/>
  <c r="J734" i="222"/>
  <c r="H734" i="222"/>
  <c r="AY733" i="222"/>
  <c r="AX733" i="222"/>
  <c r="AV733" i="222"/>
  <c r="AQ733" i="222"/>
  <c r="AP733" i="222"/>
  <c r="AN733" i="222"/>
  <c r="AI733" i="222"/>
  <c r="AH733" i="222"/>
  <c r="AF733" i="222"/>
  <c r="AA733" i="222"/>
  <c r="Z733" i="222"/>
  <c r="X733" i="222"/>
  <c r="S733" i="222"/>
  <c r="R733" i="222"/>
  <c r="P733" i="222"/>
  <c r="K733" i="222"/>
  <c r="J733" i="222"/>
  <c r="H733" i="222"/>
  <c r="AY732" i="222"/>
  <c r="AX732" i="222"/>
  <c r="AV732" i="222"/>
  <c r="AQ732" i="222"/>
  <c r="AP732" i="222"/>
  <c r="AN732" i="222"/>
  <c r="AI732" i="222"/>
  <c r="AH732" i="222"/>
  <c r="AF732" i="222"/>
  <c r="AA732" i="222"/>
  <c r="Z732" i="222"/>
  <c r="X732" i="222"/>
  <c r="S732" i="222"/>
  <c r="R732" i="222"/>
  <c r="P732" i="222"/>
  <c r="K732" i="222"/>
  <c r="J732" i="222"/>
  <c r="H732" i="222"/>
  <c r="AY731" i="222"/>
  <c r="AX731" i="222"/>
  <c r="AV731" i="222"/>
  <c r="AQ731" i="222"/>
  <c r="AP731" i="222"/>
  <c r="AN731" i="222"/>
  <c r="AI731" i="222"/>
  <c r="AH731" i="222"/>
  <c r="AF731" i="222"/>
  <c r="AA731" i="222"/>
  <c r="Z731" i="222"/>
  <c r="X731" i="222"/>
  <c r="S731" i="222"/>
  <c r="R731" i="222"/>
  <c r="P731" i="222"/>
  <c r="K731" i="222"/>
  <c r="J731" i="222"/>
  <c r="H731" i="222"/>
  <c r="AY730" i="222"/>
  <c r="AX730" i="222"/>
  <c r="AV730" i="222"/>
  <c r="AQ730" i="222"/>
  <c r="AP730" i="222"/>
  <c r="AN730" i="222"/>
  <c r="AI730" i="222"/>
  <c r="AH730" i="222"/>
  <c r="AF730" i="222"/>
  <c r="AA730" i="222"/>
  <c r="Z730" i="222"/>
  <c r="X730" i="222"/>
  <c r="S730" i="222"/>
  <c r="R730" i="222"/>
  <c r="P730" i="222"/>
  <c r="K730" i="222"/>
  <c r="J730" i="222"/>
  <c r="H730" i="222"/>
  <c r="AY729" i="222"/>
  <c r="AX729" i="222"/>
  <c r="AV729" i="222"/>
  <c r="AQ729" i="222"/>
  <c r="AP729" i="222"/>
  <c r="AN729" i="222"/>
  <c r="AI729" i="222"/>
  <c r="AH729" i="222"/>
  <c r="AF729" i="222"/>
  <c r="AA729" i="222"/>
  <c r="Z729" i="222"/>
  <c r="X729" i="222"/>
  <c r="S729" i="222"/>
  <c r="R729" i="222"/>
  <c r="P729" i="222"/>
  <c r="K729" i="222"/>
  <c r="J729" i="222"/>
  <c r="H729" i="222"/>
  <c r="AY728" i="222"/>
  <c r="AX728" i="222"/>
  <c r="AV728" i="222"/>
  <c r="AQ728" i="222"/>
  <c r="AP728" i="222"/>
  <c r="AN728" i="222"/>
  <c r="AI728" i="222"/>
  <c r="AH728" i="222"/>
  <c r="AF728" i="222"/>
  <c r="AA728" i="222"/>
  <c r="Z728" i="222"/>
  <c r="X728" i="222"/>
  <c r="S728" i="222"/>
  <c r="R728" i="222"/>
  <c r="P728" i="222"/>
  <c r="K728" i="222"/>
  <c r="J728" i="222"/>
  <c r="H728" i="222"/>
  <c r="AY727" i="222"/>
  <c r="AX727" i="222"/>
  <c r="AV727" i="222"/>
  <c r="AQ727" i="222"/>
  <c r="AP727" i="222"/>
  <c r="AN727" i="222"/>
  <c r="AI727" i="222"/>
  <c r="AH727" i="222"/>
  <c r="AF727" i="222"/>
  <c r="AA727" i="222"/>
  <c r="Z727" i="222"/>
  <c r="X727" i="222"/>
  <c r="S727" i="222"/>
  <c r="R727" i="222"/>
  <c r="P727" i="222"/>
  <c r="K727" i="222"/>
  <c r="J727" i="222"/>
  <c r="H727" i="222"/>
  <c r="AY726" i="222"/>
  <c r="AX726" i="222"/>
  <c r="AV726" i="222"/>
  <c r="AQ726" i="222"/>
  <c r="AP726" i="222"/>
  <c r="AN726" i="222"/>
  <c r="AI726" i="222"/>
  <c r="AH726" i="222"/>
  <c r="AF726" i="222"/>
  <c r="AA726" i="222"/>
  <c r="Z726" i="222"/>
  <c r="X726" i="222"/>
  <c r="S726" i="222"/>
  <c r="R726" i="222"/>
  <c r="P726" i="222"/>
  <c r="K726" i="222"/>
  <c r="J726" i="222"/>
  <c r="H726" i="222"/>
  <c r="AY725" i="222"/>
  <c r="AX725" i="222"/>
  <c r="AV725" i="222"/>
  <c r="AQ725" i="222"/>
  <c r="AP725" i="222"/>
  <c r="AN725" i="222"/>
  <c r="AI725" i="222"/>
  <c r="AH725" i="222"/>
  <c r="AF725" i="222"/>
  <c r="AA725" i="222"/>
  <c r="Z725" i="222"/>
  <c r="X725" i="222"/>
  <c r="S725" i="222"/>
  <c r="R725" i="222"/>
  <c r="P725" i="222"/>
  <c r="K725" i="222"/>
  <c r="J725" i="222"/>
  <c r="H725" i="222"/>
  <c r="AY724" i="222"/>
  <c r="AX724" i="222"/>
  <c r="AV724" i="222"/>
  <c r="AQ724" i="222"/>
  <c r="AP724" i="222"/>
  <c r="AN724" i="222"/>
  <c r="AI724" i="222"/>
  <c r="AH724" i="222"/>
  <c r="AF724" i="222"/>
  <c r="AA724" i="222"/>
  <c r="Z724" i="222"/>
  <c r="X724" i="222"/>
  <c r="S724" i="222"/>
  <c r="R724" i="222"/>
  <c r="P724" i="222"/>
  <c r="K724" i="222"/>
  <c r="J724" i="222"/>
  <c r="H724" i="222"/>
  <c r="AY723" i="222"/>
  <c r="AX723" i="222"/>
  <c r="AV723" i="222"/>
  <c r="AQ723" i="222"/>
  <c r="AP723" i="222"/>
  <c r="AN723" i="222"/>
  <c r="AI723" i="222"/>
  <c r="AH723" i="222"/>
  <c r="AF723" i="222"/>
  <c r="AA723" i="222"/>
  <c r="Z723" i="222"/>
  <c r="X723" i="222"/>
  <c r="S723" i="222"/>
  <c r="R723" i="222"/>
  <c r="P723" i="222"/>
  <c r="K723" i="222"/>
  <c r="J723" i="222"/>
  <c r="H723" i="222"/>
  <c r="AY722" i="222"/>
  <c r="AX722" i="222"/>
  <c r="AV722" i="222"/>
  <c r="AQ722" i="222"/>
  <c r="AP722" i="222"/>
  <c r="AN722" i="222"/>
  <c r="AI722" i="222"/>
  <c r="AH722" i="222"/>
  <c r="AF722" i="222"/>
  <c r="AA722" i="222"/>
  <c r="Z722" i="222"/>
  <c r="X722" i="222"/>
  <c r="S722" i="222"/>
  <c r="R722" i="222"/>
  <c r="P722" i="222"/>
  <c r="K722" i="222"/>
  <c r="J722" i="222"/>
  <c r="H722" i="222"/>
  <c r="AY721" i="222"/>
  <c r="AX721" i="222"/>
  <c r="AV721" i="222"/>
  <c r="AQ721" i="222"/>
  <c r="AP721" i="222"/>
  <c r="AN721" i="222"/>
  <c r="AI721" i="222"/>
  <c r="AH721" i="222"/>
  <c r="AF721" i="222"/>
  <c r="AA721" i="222"/>
  <c r="Z721" i="222"/>
  <c r="X721" i="222"/>
  <c r="S721" i="222"/>
  <c r="R721" i="222"/>
  <c r="P721" i="222"/>
  <c r="K721" i="222"/>
  <c r="J721" i="222"/>
  <c r="H721" i="222"/>
  <c r="AY720" i="222"/>
  <c r="AX720" i="222"/>
  <c r="AV720" i="222"/>
  <c r="AQ720" i="222"/>
  <c r="AP720" i="222"/>
  <c r="AN720" i="222"/>
  <c r="AI720" i="222"/>
  <c r="AH720" i="222"/>
  <c r="AF720" i="222"/>
  <c r="AA720" i="222"/>
  <c r="Z720" i="222"/>
  <c r="X720" i="222"/>
  <c r="S720" i="222"/>
  <c r="R720" i="222"/>
  <c r="P720" i="222"/>
  <c r="K720" i="222"/>
  <c r="J720" i="222"/>
  <c r="H720" i="222"/>
  <c r="AX719" i="222"/>
  <c r="AY719" i="222"/>
  <c r="AP719" i="222"/>
  <c r="AQ719" i="222"/>
  <c r="AH719" i="222"/>
  <c r="AI719" i="222"/>
  <c r="Z719" i="222"/>
  <c r="AA719" i="222"/>
  <c r="R719" i="222"/>
  <c r="S719" i="222"/>
  <c r="J719" i="222"/>
  <c r="K719" i="222"/>
  <c r="AY718" i="222"/>
  <c r="AX718" i="222"/>
  <c r="AV718" i="222"/>
  <c r="AQ718" i="222"/>
  <c r="AP718" i="222"/>
  <c r="AN718" i="222"/>
  <c r="AI718" i="222"/>
  <c r="AH718" i="222"/>
  <c r="AF718" i="222"/>
  <c r="AA718" i="222"/>
  <c r="Z718" i="222"/>
  <c r="X718" i="222"/>
  <c r="S718" i="222"/>
  <c r="R718" i="222"/>
  <c r="P718" i="222"/>
  <c r="K718" i="222"/>
  <c r="J718" i="222"/>
  <c r="H718" i="222"/>
  <c r="AY717" i="222"/>
  <c r="AX717" i="222"/>
  <c r="AV717" i="222"/>
  <c r="AQ717" i="222"/>
  <c r="AP717" i="222"/>
  <c r="AN717" i="222"/>
  <c r="AI717" i="222"/>
  <c r="AH717" i="222"/>
  <c r="AF717" i="222"/>
  <c r="AA717" i="222"/>
  <c r="Z717" i="222"/>
  <c r="X717" i="222"/>
  <c r="S717" i="222"/>
  <c r="R717" i="222"/>
  <c r="P717" i="222"/>
  <c r="K717" i="222"/>
  <c r="J717" i="222"/>
  <c r="H717" i="222"/>
  <c r="AY716" i="222"/>
  <c r="AX716" i="222"/>
  <c r="AV716" i="222"/>
  <c r="AQ716" i="222"/>
  <c r="AP716" i="222"/>
  <c r="AN716" i="222"/>
  <c r="AI716" i="222"/>
  <c r="AH716" i="222"/>
  <c r="AF716" i="222"/>
  <c r="AA716" i="222"/>
  <c r="Z716" i="222"/>
  <c r="X716" i="222"/>
  <c r="S716" i="222"/>
  <c r="R716" i="222"/>
  <c r="P716" i="222"/>
  <c r="K716" i="222"/>
  <c r="J716" i="222"/>
  <c r="H716" i="222"/>
  <c r="AY715" i="222"/>
  <c r="AX715" i="222"/>
  <c r="AV715" i="222"/>
  <c r="AQ715" i="222"/>
  <c r="AP715" i="222"/>
  <c r="AN715" i="222"/>
  <c r="AI715" i="222"/>
  <c r="AH715" i="222"/>
  <c r="AF715" i="222"/>
  <c r="AA715" i="222"/>
  <c r="Z715" i="222"/>
  <c r="X715" i="222"/>
  <c r="S715" i="222"/>
  <c r="R715" i="222"/>
  <c r="P715" i="222"/>
  <c r="K715" i="222"/>
  <c r="J715" i="222"/>
  <c r="H715" i="222"/>
  <c r="AY714" i="222"/>
  <c r="AX714" i="222"/>
  <c r="AV714" i="222"/>
  <c r="AQ714" i="222"/>
  <c r="AP714" i="222"/>
  <c r="AN714" i="222"/>
  <c r="AI714" i="222"/>
  <c r="AH714" i="222"/>
  <c r="AF714" i="222"/>
  <c r="AA714" i="222"/>
  <c r="Z714" i="222"/>
  <c r="X714" i="222"/>
  <c r="S714" i="222"/>
  <c r="R714" i="222"/>
  <c r="P714" i="222"/>
  <c r="K714" i="222"/>
  <c r="J714" i="222"/>
  <c r="H714" i="222"/>
  <c r="AY713" i="222"/>
  <c r="AX713" i="222"/>
  <c r="AV713" i="222"/>
  <c r="AQ713" i="222"/>
  <c r="AP713" i="222"/>
  <c r="AN713" i="222"/>
  <c r="AI713" i="222"/>
  <c r="AH713" i="222"/>
  <c r="AF713" i="222"/>
  <c r="AA713" i="222"/>
  <c r="Z713" i="222"/>
  <c r="X713" i="222"/>
  <c r="S713" i="222"/>
  <c r="R713" i="222"/>
  <c r="P713" i="222"/>
  <c r="K713" i="222"/>
  <c r="J713" i="222"/>
  <c r="H713" i="222"/>
  <c r="AY712" i="222"/>
  <c r="AX712" i="222"/>
  <c r="AV712" i="222"/>
  <c r="AQ712" i="222"/>
  <c r="AP712" i="222"/>
  <c r="AN712" i="222"/>
  <c r="AI712" i="222"/>
  <c r="AH712" i="222"/>
  <c r="AF712" i="222"/>
  <c r="AA712" i="222"/>
  <c r="Z712" i="222"/>
  <c r="X712" i="222"/>
  <c r="S712" i="222"/>
  <c r="R712" i="222"/>
  <c r="P712" i="222"/>
  <c r="K712" i="222"/>
  <c r="J712" i="222"/>
  <c r="H712" i="222"/>
  <c r="AY711" i="222"/>
  <c r="AX711" i="222"/>
  <c r="AV711" i="222"/>
  <c r="AQ711" i="222"/>
  <c r="AP711" i="222"/>
  <c r="AN711" i="222"/>
  <c r="AI711" i="222"/>
  <c r="AH711" i="222"/>
  <c r="AF711" i="222"/>
  <c r="AA711" i="222"/>
  <c r="Z711" i="222"/>
  <c r="X711" i="222"/>
  <c r="S711" i="222"/>
  <c r="R711" i="222"/>
  <c r="P711" i="222"/>
  <c r="K711" i="222"/>
  <c r="J711" i="222"/>
  <c r="H711" i="222"/>
  <c r="AY710" i="222"/>
  <c r="AX710" i="222"/>
  <c r="AV710" i="222"/>
  <c r="AQ710" i="222"/>
  <c r="AP710" i="222"/>
  <c r="AN710" i="222"/>
  <c r="AI710" i="222"/>
  <c r="AH710" i="222"/>
  <c r="AF710" i="222"/>
  <c r="AA710" i="222"/>
  <c r="Z710" i="222"/>
  <c r="X710" i="222"/>
  <c r="S710" i="222"/>
  <c r="R710" i="222"/>
  <c r="P710" i="222"/>
  <c r="K710" i="222"/>
  <c r="J710" i="222"/>
  <c r="H710" i="222"/>
  <c r="AY709" i="222"/>
  <c r="AX709" i="222"/>
  <c r="AV709" i="222"/>
  <c r="AQ709" i="222"/>
  <c r="AP709" i="222"/>
  <c r="AN709" i="222"/>
  <c r="AI709" i="222"/>
  <c r="AH709" i="222"/>
  <c r="AF709" i="222"/>
  <c r="AA709" i="222"/>
  <c r="Z709" i="222"/>
  <c r="X709" i="222"/>
  <c r="S709" i="222"/>
  <c r="R709" i="222"/>
  <c r="P709" i="222"/>
  <c r="K709" i="222"/>
  <c r="J709" i="222"/>
  <c r="H709" i="222"/>
  <c r="AY708" i="222"/>
  <c r="AX708" i="222"/>
  <c r="AV708" i="222"/>
  <c r="AQ708" i="222"/>
  <c r="AP708" i="222"/>
  <c r="AN708" i="222"/>
  <c r="AI708" i="222"/>
  <c r="AH708" i="222"/>
  <c r="AF708" i="222"/>
  <c r="AA708" i="222"/>
  <c r="Z708" i="222"/>
  <c r="X708" i="222"/>
  <c r="S708" i="222"/>
  <c r="R708" i="222"/>
  <c r="P708" i="222"/>
  <c r="K708" i="222"/>
  <c r="J708" i="222"/>
  <c r="H708" i="222"/>
  <c r="AY707" i="222"/>
  <c r="AX707" i="222"/>
  <c r="AV707" i="222"/>
  <c r="AQ707" i="222"/>
  <c r="AP707" i="222"/>
  <c r="AN707" i="222"/>
  <c r="AI707" i="222"/>
  <c r="AH707" i="222"/>
  <c r="AF707" i="222"/>
  <c r="AA707" i="222"/>
  <c r="Z707" i="222"/>
  <c r="X707" i="222"/>
  <c r="S707" i="222"/>
  <c r="R707" i="222"/>
  <c r="P707" i="222"/>
  <c r="K707" i="222"/>
  <c r="J707" i="222"/>
  <c r="H707" i="222"/>
  <c r="AY706" i="222"/>
  <c r="AX706" i="222"/>
  <c r="AV706" i="222"/>
  <c r="AQ706" i="222"/>
  <c r="AP706" i="222"/>
  <c r="AN706" i="222"/>
  <c r="AI706" i="222"/>
  <c r="AH706" i="222"/>
  <c r="AF706" i="222"/>
  <c r="AA706" i="222"/>
  <c r="Z706" i="222"/>
  <c r="X706" i="222"/>
  <c r="S706" i="222"/>
  <c r="R706" i="222"/>
  <c r="P706" i="222"/>
  <c r="K706" i="222"/>
  <c r="J706" i="222"/>
  <c r="H706" i="222"/>
  <c r="AY705" i="222"/>
  <c r="AX705" i="222"/>
  <c r="AV705" i="222"/>
  <c r="AQ705" i="222"/>
  <c r="AP705" i="222"/>
  <c r="AN705" i="222"/>
  <c r="AI705" i="222"/>
  <c r="AH705" i="222"/>
  <c r="AF705" i="222"/>
  <c r="AA705" i="222"/>
  <c r="Z705" i="222"/>
  <c r="X705" i="222"/>
  <c r="S705" i="222"/>
  <c r="R705" i="222"/>
  <c r="P705" i="222"/>
  <c r="K705" i="222"/>
  <c r="J705" i="222"/>
  <c r="H705" i="222"/>
  <c r="AY704" i="222"/>
  <c r="AX704" i="222"/>
  <c r="AV704" i="222"/>
  <c r="AQ704" i="222"/>
  <c r="AP704" i="222"/>
  <c r="AN704" i="222"/>
  <c r="AI704" i="222"/>
  <c r="AH704" i="222"/>
  <c r="AF704" i="222"/>
  <c r="AA704" i="222"/>
  <c r="Z704" i="222"/>
  <c r="X704" i="222"/>
  <c r="S704" i="222"/>
  <c r="R704" i="222"/>
  <c r="P704" i="222"/>
  <c r="K704" i="222"/>
  <c r="J704" i="222"/>
  <c r="H704" i="222"/>
  <c r="AY703" i="222"/>
  <c r="AX703" i="222"/>
  <c r="AV703" i="222"/>
  <c r="AQ703" i="222"/>
  <c r="AP703" i="222"/>
  <c r="AN703" i="222"/>
  <c r="AI703" i="222"/>
  <c r="AH703" i="222"/>
  <c r="AF703" i="222"/>
  <c r="AA703" i="222"/>
  <c r="Z703" i="222"/>
  <c r="X703" i="222"/>
  <c r="S703" i="222"/>
  <c r="R703" i="222"/>
  <c r="P703" i="222"/>
  <c r="K703" i="222"/>
  <c r="J703" i="222"/>
  <c r="H703" i="222"/>
  <c r="AX702" i="222"/>
  <c r="AY702" i="222"/>
  <c r="AP702" i="222"/>
  <c r="AQ702" i="222"/>
  <c r="AH702" i="222"/>
  <c r="AI702" i="222"/>
  <c r="Z702" i="222"/>
  <c r="AA702" i="222"/>
  <c r="R702" i="222"/>
  <c r="S702" i="222"/>
  <c r="J702" i="222"/>
  <c r="K702" i="222"/>
  <c r="AY701" i="222"/>
  <c r="AX701" i="222"/>
  <c r="AV701" i="222"/>
  <c r="AQ701" i="222"/>
  <c r="AP701" i="222"/>
  <c r="AN701" i="222"/>
  <c r="AI701" i="222"/>
  <c r="AH701" i="222"/>
  <c r="AF701" i="222"/>
  <c r="AA701" i="222"/>
  <c r="Z701" i="222"/>
  <c r="X701" i="222"/>
  <c r="S701" i="222"/>
  <c r="R701" i="222"/>
  <c r="P701" i="222"/>
  <c r="K701" i="222"/>
  <c r="J701" i="222"/>
  <c r="H701" i="222"/>
  <c r="AY700" i="222"/>
  <c r="AX700" i="222"/>
  <c r="AV700" i="222"/>
  <c r="AQ700" i="222"/>
  <c r="AP700" i="222"/>
  <c r="AN700" i="222"/>
  <c r="AI700" i="222"/>
  <c r="AH700" i="222"/>
  <c r="AF700" i="222"/>
  <c r="AA700" i="222"/>
  <c r="Z700" i="222"/>
  <c r="X700" i="222"/>
  <c r="S700" i="222"/>
  <c r="R700" i="222"/>
  <c r="P700" i="222"/>
  <c r="K700" i="222"/>
  <c r="J700" i="222"/>
  <c r="H700" i="222"/>
  <c r="AY699" i="222"/>
  <c r="AX699" i="222"/>
  <c r="AV699" i="222"/>
  <c r="AQ699" i="222"/>
  <c r="AP699" i="222"/>
  <c r="AN699" i="222"/>
  <c r="AI699" i="222"/>
  <c r="AH699" i="222"/>
  <c r="AF699" i="222"/>
  <c r="AA699" i="222"/>
  <c r="Z699" i="222"/>
  <c r="X699" i="222"/>
  <c r="S699" i="222"/>
  <c r="R699" i="222"/>
  <c r="P699" i="222"/>
  <c r="K699" i="222"/>
  <c r="J699" i="222"/>
  <c r="H699" i="222"/>
  <c r="AY698" i="222"/>
  <c r="AX698" i="222"/>
  <c r="AV698" i="222"/>
  <c r="AQ698" i="222"/>
  <c r="AP698" i="222"/>
  <c r="AN698" i="222"/>
  <c r="AI698" i="222"/>
  <c r="AH698" i="222"/>
  <c r="AF698" i="222"/>
  <c r="AA698" i="222"/>
  <c r="Z698" i="222"/>
  <c r="X698" i="222"/>
  <c r="S698" i="222"/>
  <c r="R698" i="222"/>
  <c r="P698" i="222"/>
  <c r="K698" i="222"/>
  <c r="J698" i="222"/>
  <c r="H698" i="222"/>
  <c r="AY697" i="222"/>
  <c r="AX697" i="222"/>
  <c r="AV697" i="222"/>
  <c r="AQ697" i="222"/>
  <c r="AP697" i="222"/>
  <c r="AN697" i="222"/>
  <c r="AI697" i="222"/>
  <c r="AH697" i="222"/>
  <c r="AF697" i="222"/>
  <c r="AA697" i="222"/>
  <c r="Z697" i="222"/>
  <c r="X697" i="222"/>
  <c r="S697" i="222"/>
  <c r="R697" i="222"/>
  <c r="P697" i="222"/>
  <c r="K697" i="222"/>
  <c r="J697" i="222"/>
  <c r="H697" i="222"/>
  <c r="AY696" i="222"/>
  <c r="AX696" i="222"/>
  <c r="AV696" i="222"/>
  <c r="AQ696" i="222"/>
  <c r="AP696" i="222"/>
  <c r="AN696" i="222"/>
  <c r="AI696" i="222"/>
  <c r="AH696" i="222"/>
  <c r="AF696" i="222"/>
  <c r="AA696" i="222"/>
  <c r="Z696" i="222"/>
  <c r="X696" i="222"/>
  <c r="S696" i="222"/>
  <c r="R696" i="222"/>
  <c r="P696" i="222"/>
  <c r="K696" i="222"/>
  <c r="J696" i="222"/>
  <c r="H696" i="222"/>
  <c r="AY695" i="222"/>
  <c r="AX695" i="222"/>
  <c r="AV695" i="222"/>
  <c r="AQ695" i="222"/>
  <c r="AP695" i="222"/>
  <c r="AN695" i="222"/>
  <c r="AI695" i="222"/>
  <c r="AH695" i="222"/>
  <c r="AF695" i="222"/>
  <c r="AA695" i="222"/>
  <c r="Z695" i="222"/>
  <c r="X695" i="222"/>
  <c r="S695" i="222"/>
  <c r="R695" i="222"/>
  <c r="P695" i="222"/>
  <c r="K695" i="222"/>
  <c r="J695" i="222"/>
  <c r="H695" i="222"/>
  <c r="AY694" i="222"/>
  <c r="AX694" i="222"/>
  <c r="AV694" i="222"/>
  <c r="AQ694" i="222"/>
  <c r="AP694" i="222"/>
  <c r="AN694" i="222"/>
  <c r="AI694" i="222"/>
  <c r="AH694" i="222"/>
  <c r="AF694" i="222"/>
  <c r="AA694" i="222"/>
  <c r="Z694" i="222"/>
  <c r="X694" i="222"/>
  <c r="S694" i="222"/>
  <c r="R694" i="222"/>
  <c r="P694" i="222"/>
  <c r="K694" i="222"/>
  <c r="J694" i="222"/>
  <c r="H694" i="222"/>
  <c r="AY693" i="222"/>
  <c r="AX693" i="222"/>
  <c r="AV693" i="222"/>
  <c r="AQ693" i="222"/>
  <c r="AP693" i="222"/>
  <c r="AN693" i="222"/>
  <c r="AI693" i="222"/>
  <c r="AH693" i="222"/>
  <c r="AF693" i="222"/>
  <c r="AA693" i="222"/>
  <c r="Z693" i="222"/>
  <c r="X693" i="222"/>
  <c r="S693" i="222"/>
  <c r="R693" i="222"/>
  <c r="P693" i="222"/>
  <c r="K693" i="222"/>
  <c r="J693" i="222"/>
  <c r="H693" i="222"/>
  <c r="AY692" i="222"/>
  <c r="AX692" i="222"/>
  <c r="AV692" i="222"/>
  <c r="AQ692" i="222"/>
  <c r="AP692" i="222"/>
  <c r="AN692" i="222"/>
  <c r="AI692" i="222"/>
  <c r="AH692" i="222"/>
  <c r="AF692" i="222"/>
  <c r="AA692" i="222"/>
  <c r="Z692" i="222"/>
  <c r="X692" i="222"/>
  <c r="S692" i="222"/>
  <c r="R692" i="222"/>
  <c r="P692" i="222"/>
  <c r="K692" i="222"/>
  <c r="J692" i="222"/>
  <c r="H692" i="222"/>
  <c r="AY691" i="222"/>
  <c r="AX691" i="222"/>
  <c r="AV691" i="222"/>
  <c r="AQ691" i="222"/>
  <c r="AP691" i="222"/>
  <c r="AN691" i="222"/>
  <c r="AI691" i="222"/>
  <c r="AH691" i="222"/>
  <c r="AF691" i="222"/>
  <c r="AA691" i="222"/>
  <c r="Z691" i="222"/>
  <c r="X691" i="222"/>
  <c r="S691" i="222"/>
  <c r="R691" i="222"/>
  <c r="P691" i="222"/>
  <c r="K691" i="222"/>
  <c r="J691" i="222"/>
  <c r="H691" i="222"/>
  <c r="AY690" i="222"/>
  <c r="AX690" i="222"/>
  <c r="AV690" i="222"/>
  <c r="AQ690" i="222"/>
  <c r="AP690" i="222"/>
  <c r="AN690" i="222"/>
  <c r="AI690" i="222"/>
  <c r="AH690" i="222"/>
  <c r="AF690" i="222"/>
  <c r="AA690" i="222"/>
  <c r="Z690" i="222"/>
  <c r="X690" i="222"/>
  <c r="S690" i="222"/>
  <c r="R690" i="222"/>
  <c r="P690" i="222"/>
  <c r="K690" i="222"/>
  <c r="J690" i="222"/>
  <c r="H690" i="222"/>
  <c r="AY689" i="222"/>
  <c r="AX689" i="222"/>
  <c r="AV689" i="222"/>
  <c r="AQ689" i="222"/>
  <c r="AP689" i="222"/>
  <c r="AN689" i="222"/>
  <c r="AI689" i="222"/>
  <c r="AH689" i="222"/>
  <c r="AF689" i="222"/>
  <c r="AA689" i="222"/>
  <c r="Z689" i="222"/>
  <c r="X689" i="222"/>
  <c r="S689" i="222"/>
  <c r="R689" i="222"/>
  <c r="P689" i="222"/>
  <c r="K689" i="222"/>
  <c r="J689" i="222"/>
  <c r="H689" i="222"/>
  <c r="AY688" i="222"/>
  <c r="AX688" i="222"/>
  <c r="AV688" i="222"/>
  <c r="AQ688" i="222"/>
  <c r="AP688" i="222"/>
  <c r="AN688" i="222"/>
  <c r="AI688" i="222"/>
  <c r="AH688" i="222"/>
  <c r="AF688" i="222"/>
  <c r="AA688" i="222"/>
  <c r="Z688" i="222"/>
  <c r="X688" i="222"/>
  <c r="S688" i="222"/>
  <c r="R688" i="222"/>
  <c r="P688" i="222"/>
  <c r="K688" i="222"/>
  <c r="J688" i="222"/>
  <c r="H688" i="222"/>
  <c r="AY687" i="222"/>
  <c r="AX687" i="222"/>
  <c r="AV687" i="222"/>
  <c r="AQ687" i="222"/>
  <c r="AP687" i="222"/>
  <c r="AN687" i="222"/>
  <c r="AI687" i="222"/>
  <c r="AH687" i="222"/>
  <c r="AF687" i="222"/>
  <c r="AA687" i="222"/>
  <c r="Z687" i="222"/>
  <c r="X687" i="222"/>
  <c r="S687" i="222"/>
  <c r="R687" i="222"/>
  <c r="P687" i="222"/>
  <c r="K687" i="222"/>
  <c r="J687" i="222"/>
  <c r="H687" i="222"/>
  <c r="AY686" i="222"/>
  <c r="AX686" i="222"/>
  <c r="AV686" i="222"/>
  <c r="AQ686" i="222"/>
  <c r="AP686" i="222"/>
  <c r="AN686" i="222"/>
  <c r="AI686" i="222"/>
  <c r="AH686" i="222"/>
  <c r="AF686" i="222"/>
  <c r="AA686" i="222"/>
  <c r="Z686" i="222"/>
  <c r="X686" i="222"/>
  <c r="S686" i="222"/>
  <c r="R686" i="222"/>
  <c r="P686" i="222"/>
  <c r="K686" i="222"/>
  <c r="J686" i="222"/>
  <c r="H686" i="222"/>
  <c r="AX685" i="222"/>
  <c r="AY685" i="222"/>
  <c r="AP685" i="222"/>
  <c r="AQ685" i="222"/>
  <c r="AH685" i="222"/>
  <c r="AI685" i="222"/>
  <c r="Z685" i="222"/>
  <c r="AA685" i="222"/>
  <c r="R685" i="222"/>
  <c r="S685" i="222"/>
  <c r="J685" i="222"/>
  <c r="K685" i="222"/>
  <c r="AY684" i="222"/>
  <c r="AX684" i="222"/>
  <c r="AV684" i="222"/>
  <c r="AQ684" i="222"/>
  <c r="AP684" i="222"/>
  <c r="AN684" i="222"/>
  <c r="AI684" i="222"/>
  <c r="AH684" i="222"/>
  <c r="AF684" i="222"/>
  <c r="AA684" i="222"/>
  <c r="Z684" i="222"/>
  <c r="X684" i="222"/>
  <c r="S684" i="222"/>
  <c r="R684" i="222"/>
  <c r="P684" i="222"/>
  <c r="K684" i="222"/>
  <c r="J684" i="222"/>
  <c r="H684" i="222"/>
  <c r="AY683" i="222"/>
  <c r="AX683" i="222"/>
  <c r="AV683" i="222"/>
  <c r="AQ683" i="222"/>
  <c r="AP683" i="222"/>
  <c r="AN683" i="222"/>
  <c r="AI683" i="222"/>
  <c r="AH683" i="222"/>
  <c r="AF683" i="222"/>
  <c r="AA683" i="222"/>
  <c r="Z683" i="222"/>
  <c r="X683" i="222"/>
  <c r="S683" i="222"/>
  <c r="R683" i="222"/>
  <c r="P683" i="222"/>
  <c r="K683" i="222"/>
  <c r="J683" i="222"/>
  <c r="H683" i="222"/>
  <c r="AY682" i="222"/>
  <c r="AX682" i="222"/>
  <c r="AV682" i="222"/>
  <c r="AQ682" i="222"/>
  <c r="AP682" i="222"/>
  <c r="AN682" i="222"/>
  <c r="AI682" i="222"/>
  <c r="AH682" i="222"/>
  <c r="AF682" i="222"/>
  <c r="AA682" i="222"/>
  <c r="Z682" i="222"/>
  <c r="X682" i="222"/>
  <c r="S682" i="222"/>
  <c r="R682" i="222"/>
  <c r="P682" i="222"/>
  <c r="K682" i="222"/>
  <c r="J682" i="222"/>
  <c r="H682" i="222"/>
  <c r="AY681" i="222"/>
  <c r="AX681" i="222"/>
  <c r="AV681" i="222"/>
  <c r="AQ681" i="222"/>
  <c r="AP681" i="222"/>
  <c r="AN681" i="222"/>
  <c r="AI681" i="222"/>
  <c r="AH681" i="222"/>
  <c r="AF681" i="222"/>
  <c r="AA681" i="222"/>
  <c r="Z681" i="222"/>
  <c r="X681" i="222"/>
  <c r="S681" i="222"/>
  <c r="R681" i="222"/>
  <c r="P681" i="222"/>
  <c r="K681" i="222"/>
  <c r="J681" i="222"/>
  <c r="H681" i="222"/>
  <c r="AY680" i="222"/>
  <c r="AX680" i="222"/>
  <c r="AV680" i="222"/>
  <c r="AQ680" i="222"/>
  <c r="AP680" i="222"/>
  <c r="AN680" i="222"/>
  <c r="AI680" i="222"/>
  <c r="AH680" i="222"/>
  <c r="AF680" i="222"/>
  <c r="AA680" i="222"/>
  <c r="Z680" i="222"/>
  <c r="X680" i="222"/>
  <c r="S680" i="222"/>
  <c r="R680" i="222"/>
  <c r="P680" i="222"/>
  <c r="K680" i="222"/>
  <c r="J680" i="222"/>
  <c r="H680" i="222"/>
  <c r="AY679" i="222"/>
  <c r="AX679" i="222"/>
  <c r="AV679" i="222"/>
  <c r="AQ679" i="222"/>
  <c r="AP679" i="222"/>
  <c r="AN679" i="222"/>
  <c r="AI679" i="222"/>
  <c r="AH679" i="222"/>
  <c r="AF679" i="222"/>
  <c r="AA679" i="222"/>
  <c r="Z679" i="222"/>
  <c r="X679" i="222"/>
  <c r="S679" i="222"/>
  <c r="R679" i="222"/>
  <c r="P679" i="222"/>
  <c r="K679" i="222"/>
  <c r="J679" i="222"/>
  <c r="H679" i="222"/>
  <c r="AY678" i="222"/>
  <c r="AX678" i="222"/>
  <c r="AV678" i="222"/>
  <c r="AQ678" i="222"/>
  <c r="AP678" i="222"/>
  <c r="AN678" i="222"/>
  <c r="AI678" i="222"/>
  <c r="AH678" i="222"/>
  <c r="AF678" i="222"/>
  <c r="AA678" i="222"/>
  <c r="Z678" i="222"/>
  <c r="X678" i="222"/>
  <c r="S678" i="222"/>
  <c r="R678" i="222"/>
  <c r="P678" i="222"/>
  <c r="K678" i="222"/>
  <c r="J678" i="222"/>
  <c r="H678" i="222"/>
  <c r="AY677" i="222"/>
  <c r="AX677" i="222"/>
  <c r="AV677" i="222"/>
  <c r="AQ677" i="222"/>
  <c r="AP677" i="222"/>
  <c r="AN677" i="222"/>
  <c r="AI677" i="222"/>
  <c r="AH677" i="222"/>
  <c r="AF677" i="222"/>
  <c r="AA677" i="222"/>
  <c r="Z677" i="222"/>
  <c r="X677" i="222"/>
  <c r="S677" i="222"/>
  <c r="R677" i="222"/>
  <c r="P677" i="222"/>
  <c r="K677" i="222"/>
  <c r="J677" i="222"/>
  <c r="H677" i="222"/>
  <c r="AY676" i="222"/>
  <c r="AX676" i="222"/>
  <c r="AV676" i="222"/>
  <c r="AQ676" i="222"/>
  <c r="AP676" i="222"/>
  <c r="AN676" i="222"/>
  <c r="AI676" i="222"/>
  <c r="AH676" i="222"/>
  <c r="AF676" i="222"/>
  <c r="AA676" i="222"/>
  <c r="Z676" i="222"/>
  <c r="X676" i="222"/>
  <c r="S676" i="222"/>
  <c r="R676" i="222"/>
  <c r="P676" i="222"/>
  <c r="K676" i="222"/>
  <c r="J676" i="222"/>
  <c r="H676" i="222"/>
  <c r="AY675" i="222"/>
  <c r="AX675" i="222"/>
  <c r="AV675" i="222"/>
  <c r="AQ675" i="222"/>
  <c r="AP675" i="222"/>
  <c r="AN675" i="222"/>
  <c r="AI675" i="222"/>
  <c r="AH675" i="222"/>
  <c r="AF675" i="222"/>
  <c r="AA675" i="222"/>
  <c r="Z675" i="222"/>
  <c r="X675" i="222"/>
  <c r="S675" i="222"/>
  <c r="R675" i="222"/>
  <c r="P675" i="222"/>
  <c r="K675" i="222"/>
  <c r="J675" i="222"/>
  <c r="H675" i="222"/>
  <c r="AY674" i="222"/>
  <c r="AX674" i="222"/>
  <c r="AV674" i="222"/>
  <c r="AQ674" i="222"/>
  <c r="AP674" i="222"/>
  <c r="AN674" i="222"/>
  <c r="AI674" i="222"/>
  <c r="AH674" i="222"/>
  <c r="AF674" i="222"/>
  <c r="AA674" i="222"/>
  <c r="Z674" i="222"/>
  <c r="X674" i="222"/>
  <c r="S674" i="222"/>
  <c r="R674" i="222"/>
  <c r="P674" i="222"/>
  <c r="K674" i="222"/>
  <c r="J674" i="222"/>
  <c r="H674" i="222"/>
  <c r="AY673" i="222"/>
  <c r="AX673" i="222"/>
  <c r="AV673" i="222"/>
  <c r="AQ673" i="222"/>
  <c r="AP673" i="222"/>
  <c r="AN673" i="222"/>
  <c r="AI673" i="222"/>
  <c r="AH673" i="222"/>
  <c r="AF673" i="222"/>
  <c r="AA673" i="222"/>
  <c r="Z673" i="222"/>
  <c r="X673" i="222"/>
  <c r="S673" i="222"/>
  <c r="R673" i="222"/>
  <c r="P673" i="222"/>
  <c r="K673" i="222"/>
  <c r="J673" i="222"/>
  <c r="H673" i="222"/>
  <c r="AY672" i="222"/>
  <c r="AX672" i="222"/>
  <c r="AV672" i="222"/>
  <c r="AQ672" i="222"/>
  <c r="AP672" i="222"/>
  <c r="AN672" i="222"/>
  <c r="AI672" i="222"/>
  <c r="AH672" i="222"/>
  <c r="AF672" i="222"/>
  <c r="AA672" i="222"/>
  <c r="Z672" i="222"/>
  <c r="X672" i="222"/>
  <c r="S672" i="222"/>
  <c r="R672" i="222"/>
  <c r="P672" i="222"/>
  <c r="K672" i="222"/>
  <c r="J672" i="222"/>
  <c r="H672" i="222"/>
  <c r="AY671" i="222"/>
  <c r="AX671" i="222"/>
  <c r="AV671" i="222"/>
  <c r="AQ671" i="222"/>
  <c r="AP671" i="222"/>
  <c r="AN671" i="222"/>
  <c r="AI671" i="222"/>
  <c r="AH671" i="222"/>
  <c r="AF671" i="222"/>
  <c r="AA671" i="222"/>
  <c r="Z671" i="222"/>
  <c r="X671" i="222"/>
  <c r="S671" i="222"/>
  <c r="R671" i="222"/>
  <c r="P671" i="222"/>
  <c r="K671" i="222"/>
  <c r="J671" i="222"/>
  <c r="H671" i="222"/>
  <c r="AY670" i="222"/>
  <c r="AX670" i="222"/>
  <c r="AV670" i="222"/>
  <c r="AQ670" i="222"/>
  <c r="AP670" i="222"/>
  <c r="AN670" i="222"/>
  <c r="AI670" i="222"/>
  <c r="AH670" i="222"/>
  <c r="AF670" i="222"/>
  <c r="AA670" i="222"/>
  <c r="Z670" i="222"/>
  <c r="X670" i="222"/>
  <c r="S670" i="222"/>
  <c r="R670" i="222"/>
  <c r="P670" i="222"/>
  <c r="K670" i="222"/>
  <c r="J670" i="222"/>
  <c r="H670" i="222"/>
  <c r="AY669" i="222"/>
  <c r="AX669" i="222"/>
  <c r="AV669" i="222"/>
  <c r="AQ669" i="222"/>
  <c r="AP669" i="222"/>
  <c r="AN669" i="222"/>
  <c r="AI669" i="222"/>
  <c r="AH669" i="222"/>
  <c r="AF669" i="222"/>
  <c r="AA669" i="222"/>
  <c r="Z669" i="222"/>
  <c r="X669" i="222"/>
  <c r="S669" i="222"/>
  <c r="R669" i="222"/>
  <c r="P669" i="222"/>
  <c r="K669" i="222"/>
  <c r="J669" i="222"/>
  <c r="H669" i="222"/>
  <c r="AX668" i="222"/>
  <c r="AY668" i="222"/>
  <c r="AP668" i="222"/>
  <c r="AQ668" i="222"/>
  <c r="AH668" i="222"/>
  <c r="AI668" i="222"/>
  <c r="Z668" i="222"/>
  <c r="AA668" i="222"/>
  <c r="R668" i="222"/>
  <c r="S668" i="222"/>
  <c r="J668" i="222"/>
  <c r="K668" i="222"/>
  <c r="AY667" i="222"/>
  <c r="AX667" i="222"/>
  <c r="AV667" i="222"/>
  <c r="AQ667" i="222"/>
  <c r="AP667" i="222"/>
  <c r="AN667" i="222"/>
  <c r="AI667" i="222"/>
  <c r="AH667" i="222"/>
  <c r="AF667" i="222"/>
  <c r="AA667" i="222"/>
  <c r="Z667" i="222"/>
  <c r="X667" i="222"/>
  <c r="S667" i="222"/>
  <c r="R667" i="222"/>
  <c r="P667" i="222"/>
  <c r="K667" i="222"/>
  <c r="J667" i="222"/>
  <c r="H667" i="222"/>
  <c r="AY666" i="222"/>
  <c r="AX666" i="222"/>
  <c r="AV666" i="222"/>
  <c r="AQ666" i="222"/>
  <c r="AP666" i="222"/>
  <c r="AN666" i="222"/>
  <c r="AI666" i="222"/>
  <c r="AH666" i="222"/>
  <c r="AF666" i="222"/>
  <c r="AA666" i="222"/>
  <c r="Z666" i="222"/>
  <c r="X666" i="222"/>
  <c r="S666" i="222"/>
  <c r="R666" i="222"/>
  <c r="P666" i="222"/>
  <c r="K666" i="222"/>
  <c r="J666" i="222"/>
  <c r="H666" i="222"/>
  <c r="AY665" i="222"/>
  <c r="AX665" i="222"/>
  <c r="AV665" i="222"/>
  <c r="AQ665" i="222"/>
  <c r="AP665" i="222"/>
  <c r="AN665" i="222"/>
  <c r="AI665" i="222"/>
  <c r="AH665" i="222"/>
  <c r="AF665" i="222"/>
  <c r="AA665" i="222"/>
  <c r="Z665" i="222"/>
  <c r="X665" i="222"/>
  <c r="S665" i="222"/>
  <c r="R665" i="222"/>
  <c r="P665" i="222"/>
  <c r="K665" i="222"/>
  <c r="J665" i="222"/>
  <c r="H665" i="222"/>
  <c r="AY664" i="222"/>
  <c r="AX664" i="222"/>
  <c r="AV664" i="222"/>
  <c r="AQ664" i="222"/>
  <c r="AP664" i="222"/>
  <c r="AN664" i="222"/>
  <c r="AI664" i="222"/>
  <c r="AH664" i="222"/>
  <c r="AF664" i="222"/>
  <c r="AA664" i="222"/>
  <c r="Z664" i="222"/>
  <c r="X664" i="222"/>
  <c r="S664" i="222"/>
  <c r="R664" i="222"/>
  <c r="P664" i="222"/>
  <c r="K664" i="222"/>
  <c r="J664" i="222"/>
  <c r="H664" i="222"/>
  <c r="AY663" i="222"/>
  <c r="AX663" i="222"/>
  <c r="AV663" i="222"/>
  <c r="AQ663" i="222"/>
  <c r="AP663" i="222"/>
  <c r="AN663" i="222"/>
  <c r="AI663" i="222"/>
  <c r="AH663" i="222"/>
  <c r="AF663" i="222"/>
  <c r="AA663" i="222"/>
  <c r="Z663" i="222"/>
  <c r="X663" i="222"/>
  <c r="S663" i="222"/>
  <c r="R663" i="222"/>
  <c r="P663" i="222"/>
  <c r="K663" i="222"/>
  <c r="J663" i="222"/>
  <c r="H663" i="222"/>
  <c r="AY662" i="222"/>
  <c r="AX662" i="222"/>
  <c r="AV662" i="222"/>
  <c r="AQ662" i="222"/>
  <c r="AP662" i="222"/>
  <c r="AN662" i="222"/>
  <c r="AI662" i="222"/>
  <c r="AH662" i="222"/>
  <c r="AF662" i="222"/>
  <c r="AA662" i="222"/>
  <c r="Z662" i="222"/>
  <c r="X662" i="222"/>
  <c r="S662" i="222"/>
  <c r="R662" i="222"/>
  <c r="P662" i="222"/>
  <c r="K662" i="222"/>
  <c r="J662" i="222"/>
  <c r="H662" i="222"/>
  <c r="AY661" i="222"/>
  <c r="AX661" i="222"/>
  <c r="AV661" i="222"/>
  <c r="AQ661" i="222"/>
  <c r="AP661" i="222"/>
  <c r="AN661" i="222"/>
  <c r="AI661" i="222"/>
  <c r="AH661" i="222"/>
  <c r="AF661" i="222"/>
  <c r="AA661" i="222"/>
  <c r="Z661" i="222"/>
  <c r="X661" i="222"/>
  <c r="S661" i="222"/>
  <c r="R661" i="222"/>
  <c r="P661" i="222"/>
  <c r="K661" i="222"/>
  <c r="J661" i="222"/>
  <c r="H661" i="222"/>
  <c r="AY660" i="222"/>
  <c r="AX660" i="222"/>
  <c r="AV660" i="222"/>
  <c r="AQ660" i="222"/>
  <c r="AP660" i="222"/>
  <c r="AN660" i="222"/>
  <c r="AI660" i="222"/>
  <c r="AH660" i="222"/>
  <c r="AF660" i="222"/>
  <c r="AA660" i="222"/>
  <c r="Z660" i="222"/>
  <c r="X660" i="222"/>
  <c r="S660" i="222"/>
  <c r="R660" i="222"/>
  <c r="P660" i="222"/>
  <c r="K660" i="222"/>
  <c r="J660" i="222"/>
  <c r="H660" i="222"/>
  <c r="AY659" i="222"/>
  <c r="AX659" i="222"/>
  <c r="AV659" i="222"/>
  <c r="AQ659" i="222"/>
  <c r="AP659" i="222"/>
  <c r="AN659" i="222"/>
  <c r="AI659" i="222"/>
  <c r="AH659" i="222"/>
  <c r="AF659" i="222"/>
  <c r="AA659" i="222"/>
  <c r="Z659" i="222"/>
  <c r="X659" i="222"/>
  <c r="S659" i="222"/>
  <c r="R659" i="222"/>
  <c r="P659" i="222"/>
  <c r="K659" i="222"/>
  <c r="J659" i="222"/>
  <c r="H659" i="222"/>
  <c r="AY658" i="222"/>
  <c r="AX658" i="222"/>
  <c r="AV658" i="222"/>
  <c r="AQ658" i="222"/>
  <c r="AP658" i="222"/>
  <c r="AN658" i="222"/>
  <c r="AI658" i="222"/>
  <c r="AH658" i="222"/>
  <c r="AF658" i="222"/>
  <c r="AA658" i="222"/>
  <c r="Z658" i="222"/>
  <c r="X658" i="222"/>
  <c r="S658" i="222"/>
  <c r="R658" i="222"/>
  <c r="P658" i="222"/>
  <c r="K658" i="222"/>
  <c r="J658" i="222"/>
  <c r="H658" i="222"/>
  <c r="AY657" i="222"/>
  <c r="AX657" i="222"/>
  <c r="AV657" i="222"/>
  <c r="AQ657" i="222"/>
  <c r="AP657" i="222"/>
  <c r="AN657" i="222"/>
  <c r="AI657" i="222"/>
  <c r="AH657" i="222"/>
  <c r="AF657" i="222"/>
  <c r="AA657" i="222"/>
  <c r="Z657" i="222"/>
  <c r="X657" i="222"/>
  <c r="S657" i="222"/>
  <c r="R657" i="222"/>
  <c r="P657" i="222"/>
  <c r="K657" i="222"/>
  <c r="J657" i="222"/>
  <c r="H657" i="222"/>
  <c r="AY656" i="222"/>
  <c r="AX656" i="222"/>
  <c r="AV656" i="222"/>
  <c r="AQ656" i="222"/>
  <c r="AP656" i="222"/>
  <c r="AN656" i="222"/>
  <c r="AI656" i="222"/>
  <c r="AH656" i="222"/>
  <c r="AF656" i="222"/>
  <c r="AA656" i="222"/>
  <c r="Z656" i="222"/>
  <c r="X656" i="222"/>
  <c r="S656" i="222"/>
  <c r="R656" i="222"/>
  <c r="P656" i="222"/>
  <c r="K656" i="222"/>
  <c r="J656" i="222"/>
  <c r="H656" i="222"/>
  <c r="AY655" i="222"/>
  <c r="AX655" i="222"/>
  <c r="AV655" i="222"/>
  <c r="AQ655" i="222"/>
  <c r="AP655" i="222"/>
  <c r="AN655" i="222"/>
  <c r="AI655" i="222"/>
  <c r="AH655" i="222"/>
  <c r="AF655" i="222"/>
  <c r="AA655" i="222"/>
  <c r="Z655" i="222"/>
  <c r="X655" i="222"/>
  <c r="S655" i="222"/>
  <c r="R655" i="222"/>
  <c r="P655" i="222"/>
  <c r="K655" i="222"/>
  <c r="J655" i="222"/>
  <c r="H655" i="222"/>
  <c r="AY654" i="222"/>
  <c r="AX654" i="222"/>
  <c r="AV654" i="222"/>
  <c r="AQ654" i="222"/>
  <c r="AP654" i="222"/>
  <c r="AN654" i="222"/>
  <c r="AI654" i="222"/>
  <c r="AH654" i="222"/>
  <c r="AF654" i="222"/>
  <c r="AA654" i="222"/>
  <c r="Z654" i="222"/>
  <c r="X654" i="222"/>
  <c r="S654" i="222"/>
  <c r="R654" i="222"/>
  <c r="P654" i="222"/>
  <c r="K654" i="222"/>
  <c r="J654" i="222"/>
  <c r="H654" i="222"/>
  <c r="AY653" i="222"/>
  <c r="AX653" i="222"/>
  <c r="AV653" i="222"/>
  <c r="AQ653" i="222"/>
  <c r="AP653" i="222"/>
  <c r="AN653" i="222"/>
  <c r="AI653" i="222"/>
  <c r="AH653" i="222"/>
  <c r="AF653" i="222"/>
  <c r="AA653" i="222"/>
  <c r="Z653" i="222"/>
  <c r="X653" i="222"/>
  <c r="S653" i="222"/>
  <c r="R653" i="222"/>
  <c r="P653" i="222"/>
  <c r="K653" i="222"/>
  <c r="J653" i="222"/>
  <c r="H653" i="222"/>
  <c r="AY652" i="222"/>
  <c r="AX652" i="222"/>
  <c r="AV652" i="222"/>
  <c r="AQ652" i="222"/>
  <c r="AP652" i="222"/>
  <c r="AN652" i="222"/>
  <c r="AI652" i="222"/>
  <c r="AH652" i="222"/>
  <c r="AF652" i="222"/>
  <c r="AA652" i="222"/>
  <c r="Z652" i="222"/>
  <c r="X652" i="222"/>
  <c r="S652" i="222"/>
  <c r="R652" i="222"/>
  <c r="P652" i="222"/>
  <c r="K652" i="222"/>
  <c r="J652" i="222"/>
  <c r="H652" i="222"/>
  <c r="AX651" i="222"/>
  <c r="AY651" i="222"/>
  <c r="AP651" i="222"/>
  <c r="AQ651" i="222"/>
  <c r="AH651" i="222"/>
  <c r="AI651" i="222"/>
  <c r="Z651" i="222"/>
  <c r="AA651" i="222"/>
  <c r="R651" i="222"/>
  <c r="S651" i="222"/>
  <c r="J651" i="222"/>
  <c r="K651" i="222"/>
  <c r="AY650" i="222"/>
  <c r="AX650" i="222"/>
  <c r="AV650" i="222"/>
  <c r="AQ650" i="222"/>
  <c r="AP650" i="222"/>
  <c r="AN650" i="222"/>
  <c r="AI650" i="222"/>
  <c r="AH650" i="222"/>
  <c r="AF650" i="222"/>
  <c r="AA650" i="222"/>
  <c r="Z650" i="222"/>
  <c r="X650" i="222"/>
  <c r="S650" i="222"/>
  <c r="R650" i="222"/>
  <c r="P650" i="222"/>
  <c r="K650" i="222"/>
  <c r="J650" i="222"/>
  <c r="H650" i="222"/>
  <c r="AY649" i="222"/>
  <c r="AX649" i="222"/>
  <c r="AV649" i="222"/>
  <c r="AQ649" i="222"/>
  <c r="AP649" i="222"/>
  <c r="AN649" i="222"/>
  <c r="AI649" i="222"/>
  <c r="AH649" i="222"/>
  <c r="AF649" i="222"/>
  <c r="AA649" i="222"/>
  <c r="Z649" i="222"/>
  <c r="X649" i="222"/>
  <c r="S649" i="222"/>
  <c r="R649" i="222"/>
  <c r="P649" i="222"/>
  <c r="K649" i="222"/>
  <c r="J649" i="222"/>
  <c r="H649" i="222"/>
  <c r="AY648" i="222"/>
  <c r="AX648" i="222"/>
  <c r="AV648" i="222"/>
  <c r="AQ648" i="222"/>
  <c r="AP648" i="222"/>
  <c r="AN648" i="222"/>
  <c r="AI648" i="222"/>
  <c r="AH648" i="222"/>
  <c r="AF648" i="222"/>
  <c r="AA648" i="222"/>
  <c r="Z648" i="222"/>
  <c r="X648" i="222"/>
  <c r="S648" i="222"/>
  <c r="R648" i="222"/>
  <c r="P648" i="222"/>
  <c r="K648" i="222"/>
  <c r="J648" i="222"/>
  <c r="H648" i="222"/>
  <c r="AY647" i="222"/>
  <c r="AX647" i="222"/>
  <c r="AV647" i="222"/>
  <c r="AQ647" i="222"/>
  <c r="AP647" i="222"/>
  <c r="AN647" i="222"/>
  <c r="AI647" i="222"/>
  <c r="AH647" i="222"/>
  <c r="AF647" i="222"/>
  <c r="AA647" i="222"/>
  <c r="Z647" i="222"/>
  <c r="X647" i="222"/>
  <c r="S647" i="222"/>
  <c r="R647" i="222"/>
  <c r="P647" i="222"/>
  <c r="K647" i="222"/>
  <c r="J647" i="222"/>
  <c r="H647" i="222"/>
  <c r="AY646" i="222"/>
  <c r="AX646" i="222"/>
  <c r="AV646" i="222"/>
  <c r="AQ646" i="222"/>
  <c r="AP646" i="222"/>
  <c r="AN646" i="222"/>
  <c r="AI646" i="222"/>
  <c r="AH646" i="222"/>
  <c r="AF646" i="222"/>
  <c r="AA646" i="222"/>
  <c r="Z646" i="222"/>
  <c r="X646" i="222"/>
  <c r="S646" i="222"/>
  <c r="R646" i="222"/>
  <c r="P646" i="222"/>
  <c r="K646" i="222"/>
  <c r="J646" i="222"/>
  <c r="H646" i="222"/>
  <c r="AY645" i="222"/>
  <c r="AX645" i="222"/>
  <c r="AV645" i="222"/>
  <c r="AQ645" i="222"/>
  <c r="AP645" i="222"/>
  <c r="AN645" i="222"/>
  <c r="AI645" i="222"/>
  <c r="AH645" i="222"/>
  <c r="AF645" i="222"/>
  <c r="AA645" i="222"/>
  <c r="Z645" i="222"/>
  <c r="X645" i="222"/>
  <c r="S645" i="222"/>
  <c r="R645" i="222"/>
  <c r="P645" i="222"/>
  <c r="K645" i="222"/>
  <c r="J645" i="222"/>
  <c r="H645" i="222"/>
  <c r="AY644" i="222"/>
  <c r="AX644" i="222"/>
  <c r="AV644" i="222"/>
  <c r="AQ644" i="222"/>
  <c r="AP644" i="222"/>
  <c r="AN644" i="222"/>
  <c r="AI644" i="222"/>
  <c r="AH644" i="222"/>
  <c r="AF644" i="222"/>
  <c r="AA644" i="222"/>
  <c r="Z644" i="222"/>
  <c r="X644" i="222"/>
  <c r="S644" i="222"/>
  <c r="R644" i="222"/>
  <c r="P644" i="222"/>
  <c r="K644" i="222"/>
  <c r="J644" i="222"/>
  <c r="H644" i="222"/>
  <c r="AY643" i="222"/>
  <c r="AX643" i="222"/>
  <c r="AV643" i="222"/>
  <c r="AQ643" i="222"/>
  <c r="AP643" i="222"/>
  <c r="AN643" i="222"/>
  <c r="AI643" i="222"/>
  <c r="AH643" i="222"/>
  <c r="AF643" i="222"/>
  <c r="AA643" i="222"/>
  <c r="Z643" i="222"/>
  <c r="X643" i="222"/>
  <c r="S643" i="222"/>
  <c r="R643" i="222"/>
  <c r="P643" i="222"/>
  <c r="K643" i="222"/>
  <c r="J643" i="222"/>
  <c r="H643" i="222"/>
  <c r="AY642" i="222"/>
  <c r="AX642" i="222"/>
  <c r="AV642" i="222"/>
  <c r="AQ642" i="222"/>
  <c r="AP642" i="222"/>
  <c r="AN642" i="222"/>
  <c r="AI642" i="222"/>
  <c r="AH642" i="222"/>
  <c r="AF642" i="222"/>
  <c r="AA642" i="222"/>
  <c r="Z642" i="222"/>
  <c r="X642" i="222"/>
  <c r="S642" i="222"/>
  <c r="R642" i="222"/>
  <c r="P642" i="222"/>
  <c r="K642" i="222"/>
  <c r="J642" i="222"/>
  <c r="H642" i="222"/>
  <c r="AY641" i="222"/>
  <c r="AX641" i="222"/>
  <c r="AV641" i="222"/>
  <c r="AQ641" i="222"/>
  <c r="AP641" i="222"/>
  <c r="AN641" i="222"/>
  <c r="AI641" i="222"/>
  <c r="AH641" i="222"/>
  <c r="AF641" i="222"/>
  <c r="AA641" i="222"/>
  <c r="Z641" i="222"/>
  <c r="X641" i="222"/>
  <c r="S641" i="222"/>
  <c r="R641" i="222"/>
  <c r="P641" i="222"/>
  <c r="K641" i="222"/>
  <c r="J641" i="222"/>
  <c r="H641" i="222"/>
  <c r="AY640" i="222"/>
  <c r="AX640" i="222"/>
  <c r="AV640" i="222"/>
  <c r="AQ640" i="222"/>
  <c r="AP640" i="222"/>
  <c r="AN640" i="222"/>
  <c r="AI640" i="222"/>
  <c r="AH640" i="222"/>
  <c r="AF640" i="222"/>
  <c r="AA640" i="222"/>
  <c r="Z640" i="222"/>
  <c r="X640" i="222"/>
  <c r="S640" i="222"/>
  <c r="R640" i="222"/>
  <c r="P640" i="222"/>
  <c r="K640" i="222"/>
  <c r="J640" i="222"/>
  <c r="H640" i="222"/>
  <c r="AY639" i="222"/>
  <c r="AX639" i="222"/>
  <c r="AV639" i="222"/>
  <c r="AQ639" i="222"/>
  <c r="AP639" i="222"/>
  <c r="AN639" i="222"/>
  <c r="AI639" i="222"/>
  <c r="AH639" i="222"/>
  <c r="AF639" i="222"/>
  <c r="AA639" i="222"/>
  <c r="Z639" i="222"/>
  <c r="X639" i="222"/>
  <c r="S639" i="222"/>
  <c r="R639" i="222"/>
  <c r="P639" i="222"/>
  <c r="K639" i="222"/>
  <c r="J639" i="222"/>
  <c r="H639" i="222"/>
  <c r="AY638" i="222"/>
  <c r="AX638" i="222"/>
  <c r="AV638" i="222"/>
  <c r="AQ638" i="222"/>
  <c r="AP638" i="222"/>
  <c r="AN638" i="222"/>
  <c r="AI638" i="222"/>
  <c r="AH638" i="222"/>
  <c r="AF638" i="222"/>
  <c r="AA638" i="222"/>
  <c r="Z638" i="222"/>
  <c r="X638" i="222"/>
  <c r="S638" i="222"/>
  <c r="R638" i="222"/>
  <c r="P638" i="222"/>
  <c r="K638" i="222"/>
  <c r="J638" i="222"/>
  <c r="H638" i="222"/>
  <c r="AY637" i="222"/>
  <c r="AX637" i="222"/>
  <c r="AV637" i="222"/>
  <c r="AQ637" i="222"/>
  <c r="AP637" i="222"/>
  <c r="AN637" i="222"/>
  <c r="AI637" i="222"/>
  <c r="AH637" i="222"/>
  <c r="AF637" i="222"/>
  <c r="AA637" i="222"/>
  <c r="Z637" i="222"/>
  <c r="X637" i="222"/>
  <c r="S637" i="222"/>
  <c r="R637" i="222"/>
  <c r="P637" i="222"/>
  <c r="K637" i="222"/>
  <c r="J637" i="222"/>
  <c r="H637" i="222"/>
  <c r="AY636" i="222"/>
  <c r="AX636" i="222"/>
  <c r="AV636" i="222"/>
  <c r="AQ636" i="222"/>
  <c r="AP636" i="222"/>
  <c r="AN636" i="222"/>
  <c r="AI636" i="222"/>
  <c r="AH636" i="222"/>
  <c r="AF636" i="222"/>
  <c r="AA636" i="222"/>
  <c r="Z636" i="222"/>
  <c r="X636" i="222"/>
  <c r="S636" i="222"/>
  <c r="R636" i="222"/>
  <c r="P636" i="222"/>
  <c r="K636" i="222"/>
  <c r="J636" i="222"/>
  <c r="H636" i="222"/>
  <c r="AY635" i="222"/>
  <c r="AX635" i="222"/>
  <c r="AV635" i="222"/>
  <c r="AQ635" i="222"/>
  <c r="AP635" i="222"/>
  <c r="AN635" i="222"/>
  <c r="AI635" i="222"/>
  <c r="AH635" i="222"/>
  <c r="AF635" i="222"/>
  <c r="AA635" i="222"/>
  <c r="Z635" i="222"/>
  <c r="X635" i="222"/>
  <c r="S635" i="222"/>
  <c r="R635" i="222"/>
  <c r="P635" i="222"/>
  <c r="K635" i="222"/>
  <c r="J635" i="222"/>
  <c r="H635" i="222"/>
  <c r="AX634" i="222"/>
  <c r="AY634" i="222"/>
  <c r="AP634" i="222"/>
  <c r="AQ634" i="222"/>
  <c r="AH634" i="222"/>
  <c r="AI634" i="222"/>
  <c r="Z634" i="222"/>
  <c r="AA634" i="222"/>
  <c r="R634" i="222"/>
  <c r="S634" i="222"/>
  <c r="J634" i="222"/>
  <c r="K634" i="222"/>
  <c r="AY633" i="222"/>
  <c r="AX633" i="222"/>
  <c r="AV633" i="222"/>
  <c r="AQ633" i="222"/>
  <c r="AP633" i="222"/>
  <c r="AN633" i="222"/>
  <c r="AI633" i="222"/>
  <c r="AH633" i="222"/>
  <c r="AF633" i="222"/>
  <c r="AA633" i="222"/>
  <c r="Z633" i="222"/>
  <c r="X633" i="222"/>
  <c r="S633" i="222"/>
  <c r="R633" i="222"/>
  <c r="P633" i="222"/>
  <c r="K633" i="222"/>
  <c r="J633" i="222"/>
  <c r="H633" i="222"/>
  <c r="AY632" i="222"/>
  <c r="AX632" i="222"/>
  <c r="AV632" i="222"/>
  <c r="AQ632" i="222"/>
  <c r="AP632" i="222"/>
  <c r="AN632" i="222"/>
  <c r="AI632" i="222"/>
  <c r="AH632" i="222"/>
  <c r="AF632" i="222"/>
  <c r="AA632" i="222"/>
  <c r="Z632" i="222"/>
  <c r="X632" i="222"/>
  <c r="S632" i="222"/>
  <c r="R632" i="222"/>
  <c r="P632" i="222"/>
  <c r="K632" i="222"/>
  <c r="J632" i="222"/>
  <c r="H632" i="222"/>
  <c r="AY631" i="222"/>
  <c r="AX631" i="222"/>
  <c r="AV631" i="222"/>
  <c r="AQ631" i="222"/>
  <c r="AP631" i="222"/>
  <c r="AN631" i="222"/>
  <c r="AI631" i="222"/>
  <c r="AH631" i="222"/>
  <c r="AF631" i="222"/>
  <c r="AA631" i="222"/>
  <c r="Z631" i="222"/>
  <c r="X631" i="222"/>
  <c r="S631" i="222"/>
  <c r="R631" i="222"/>
  <c r="P631" i="222"/>
  <c r="K631" i="222"/>
  <c r="J631" i="222"/>
  <c r="H631" i="222"/>
  <c r="AY630" i="222"/>
  <c r="AX630" i="222"/>
  <c r="AV630" i="222"/>
  <c r="AQ630" i="222"/>
  <c r="AP630" i="222"/>
  <c r="AN630" i="222"/>
  <c r="AI630" i="222"/>
  <c r="AH630" i="222"/>
  <c r="AF630" i="222"/>
  <c r="AA630" i="222"/>
  <c r="Z630" i="222"/>
  <c r="X630" i="222"/>
  <c r="S630" i="222"/>
  <c r="R630" i="222"/>
  <c r="P630" i="222"/>
  <c r="K630" i="222"/>
  <c r="J630" i="222"/>
  <c r="H630" i="222"/>
  <c r="AY629" i="222"/>
  <c r="AX629" i="222"/>
  <c r="AV629" i="222"/>
  <c r="AQ629" i="222"/>
  <c r="AP629" i="222"/>
  <c r="AN629" i="222"/>
  <c r="AI629" i="222"/>
  <c r="AH629" i="222"/>
  <c r="AF629" i="222"/>
  <c r="AA629" i="222"/>
  <c r="Z629" i="222"/>
  <c r="X629" i="222"/>
  <c r="S629" i="222"/>
  <c r="R629" i="222"/>
  <c r="P629" i="222"/>
  <c r="K629" i="222"/>
  <c r="J629" i="222"/>
  <c r="H629" i="222"/>
  <c r="AY628" i="222"/>
  <c r="AX628" i="222"/>
  <c r="AV628" i="222"/>
  <c r="AQ628" i="222"/>
  <c r="AP628" i="222"/>
  <c r="AN628" i="222"/>
  <c r="AI628" i="222"/>
  <c r="AH628" i="222"/>
  <c r="AF628" i="222"/>
  <c r="AA628" i="222"/>
  <c r="Z628" i="222"/>
  <c r="X628" i="222"/>
  <c r="S628" i="222"/>
  <c r="R628" i="222"/>
  <c r="P628" i="222"/>
  <c r="K628" i="222"/>
  <c r="J628" i="222"/>
  <c r="H628" i="222"/>
  <c r="AY627" i="222"/>
  <c r="AX627" i="222"/>
  <c r="AV627" i="222"/>
  <c r="AQ627" i="222"/>
  <c r="AP627" i="222"/>
  <c r="AN627" i="222"/>
  <c r="AI627" i="222"/>
  <c r="AH627" i="222"/>
  <c r="AF627" i="222"/>
  <c r="AA627" i="222"/>
  <c r="Z627" i="222"/>
  <c r="X627" i="222"/>
  <c r="S627" i="222"/>
  <c r="R627" i="222"/>
  <c r="P627" i="222"/>
  <c r="K627" i="222"/>
  <c r="J627" i="222"/>
  <c r="H627" i="222"/>
  <c r="AY626" i="222"/>
  <c r="AX626" i="222"/>
  <c r="AV626" i="222"/>
  <c r="AQ626" i="222"/>
  <c r="AP626" i="222"/>
  <c r="AN626" i="222"/>
  <c r="AI626" i="222"/>
  <c r="AH626" i="222"/>
  <c r="AF626" i="222"/>
  <c r="AA626" i="222"/>
  <c r="Z626" i="222"/>
  <c r="X626" i="222"/>
  <c r="S626" i="222"/>
  <c r="R626" i="222"/>
  <c r="P626" i="222"/>
  <c r="K626" i="222"/>
  <c r="J626" i="222"/>
  <c r="H626" i="222"/>
  <c r="AY625" i="222"/>
  <c r="AX625" i="222"/>
  <c r="AV625" i="222"/>
  <c r="AQ625" i="222"/>
  <c r="AP625" i="222"/>
  <c r="AN625" i="222"/>
  <c r="AI625" i="222"/>
  <c r="AH625" i="222"/>
  <c r="AF625" i="222"/>
  <c r="AA625" i="222"/>
  <c r="Z625" i="222"/>
  <c r="X625" i="222"/>
  <c r="S625" i="222"/>
  <c r="R625" i="222"/>
  <c r="P625" i="222"/>
  <c r="K625" i="222"/>
  <c r="J625" i="222"/>
  <c r="H625" i="222"/>
  <c r="AY624" i="222"/>
  <c r="AX624" i="222"/>
  <c r="AV624" i="222"/>
  <c r="AQ624" i="222"/>
  <c r="AP624" i="222"/>
  <c r="AN624" i="222"/>
  <c r="AI624" i="222"/>
  <c r="AH624" i="222"/>
  <c r="AF624" i="222"/>
  <c r="AA624" i="222"/>
  <c r="Z624" i="222"/>
  <c r="X624" i="222"/>
  <c r="S624" i="222"/>
  <c r="R624" i="222"/>
  <c r="P624" i="222"/>
  <c r="K624" i="222"/>
  <c r="J624" i="222"/>
  <c r="H624" i="222"/>
  <c r="AY623" i="222"/>
  <c r="AX623" i="222"/>
  <c r="AV623" i="222"/>
  <c r="AQ623" i="222"/>
  <c r="AP623" i="222"/>
  <c r="AN623" i="222"/>
  <c r="AI623" i="222"/>
  <c r="AH623" i="222"/>
  <c r="AF623" i="222"/>
  <c r="AA623" i="222"/>
  <c r="Z623" i="222"/>
  <c r="X623" i="222"/>
  <c r="S623" i="222"/>
  <c r="R623" i="222"/>
  <c r="P623" i="222"/>
  <c r="K623" i="222"/>
  <c r="J623" i="222"/>
  <c r="H623" i="222"/>
  <c r="AY622" i="222"/>
  <c r="AX622" i="222"/>
  <c r="AV622" i="222"/>
  <c r="AQ622" i="222"/>
  <c r="AP622" i="222"/>
  <c r="AN622" i="222"/>
  <c r="AI622" i="222"/>
  <c r="AH622" i="222"/>
  <c r="AF622" i="222"/>
  <c r="AA622" i="222"/>
  <c r="Z622" i="222"/>
  <c r="X622" i="222"/>
  <c r="S622" i="222"/>
  <c r="R622" i="222"/>
  <c r="P622" i="222"/>
  <c r="K622" i="222"/>
  <c r="J622" i="222"/>
  <c r="H622" i="222"/>
  <c r="AY621" i="222"/>
  <c r="AX621" i="222"/>
  <c r="AV621" i="222"/>
  <c r="AQ621" i="222"/>
  <c r="AP621" i="222"/>
  <c r="AN621" i="222"/>
  <c r="AI621" i="222"/>
  <c r="AH621" i="222"/>
  <c r="AF621" i="222"/>
  <c r="AA621" i="222"/>
  <c r="Z621" i="222"/>
  <c r="X621" i="222"/>
  <c r="S621" i="222"/>
  <c r="R621" i="222"/>
  <c r="P621" i="222"/>
  <c r="K621" i="222"/>
  <c r="J621" i="222"/>
  <c r="H621" i="222"/>
  <c r="AY620" i="222"/>
  <c r="AX620" i="222"/>
  <c r="AV620" i="222"/>
  <c r="AQ620" i="222"/>
  <c r="AP620" i="222"/>
  <c r="AN620" i="222"/>
  <c r="AI620" i="222"/>
  <c r="AH620" i="222"/>
  <c r="AF620" i="222"/>
  <c r="AA620" i="222"/>
  <c r="Z620" i="222"/>
  <c r="X620" i="222"/>
  <c r="S620" i="222"/>
  <c r="R620" i="222"/>
  <c r="P620" i="222"/>
  <c r="K620" i="222"/>
  <c r="J620" i="222"/>
  <c r="H620" i="222"/>
  <c r="AY619" i="222"/>
  <c r="AX619" i="222"/>
  <c r="AV619" i="222"/>
  <c r="AQ619" i="222"/>
  <c r="AP619" i="222"/>
  <c r="AN619" i="222"/>
  <c r="AI619" i="222"/>
  <c r="AH619" i="222"/>
  <c r="AF619" i="222"/>
  <c r="AA619" i="222"/>
  <c r="Z619" i="222"/>
  <c r="X619" i="222"/>
  <c r="S619" i="222"/>
  <c r="R619" i="222"/>
  <c r="P619" i="222"/>
  <c r="K619" i="222"/>
  <c r="J619" i="222"/>
  <c r="H619" i="222"/>
  <c r="AY618" i="222"/>
  <c r="AX618" i="222"/>
  <c r="AV618" i="222"/>
  <c r="AQ618" i="222"/>
  <c r="AP618" i="222"/>
  <c r="AN618" i="222"/>
  <c r="AI618" i="222"/>
  <c r="AH618" i="222"/>
  <c r="AF618" i="222"/>
  <c r="AA618" i="222"/>
  <c r="Z618" i="222"/>
  <c r="X618" i="222"/>
  <c r="S618" i="222"/>
  <c r="R618" i="222"/>
  <c r="P618" i="222"/>
  <c r="K618" i="222"/>
  <c r="J618" i="222"/>
  <c r="H618" i="222"/>
  <c r="AX617" i="222"/>
  <c r="AV617" i="222"/>
  <c r="AP617" i="222"/>
  <c r="AQ617" i="222"/>
  <c r="AH617" i="222"/>
  <c r="AI617" i="222"/>
  <c r="Z617" i="222"/>
  <c r="AA617" i="222"/>
  <c r="R617" i="222"/>
  <c r="S617" i="222"/>
  <c r="J617" i="222"/>
  <c r="K617" i="222"/>
  <c r="AY616" i="222"/>
  <c r="AX616" i="222"/>
  <c r="AV616" i="222"/>
  <c r="AQ616" i="222"/>
  <c r="AP616" i="222"/>
  <c r="AN616" i="222"/>
  <c r="AI616" i="222"/>
  <c r="AH616" i="222"/>
  <c r="AF616" i="222"/>
  <c r="AA616" i="222"/>
  <c r="Z616" i="222"/>
  <c r="X616" i="222"/>
  <c r="S616" i="222"/>
  <c r="R616" i="222"/>
  <c r="P616" i="222"/>
  <c r="K616" i="222"/>
  <c r="J616" i="222"/>
  <c r="H616" i="222"/>
  <c r="AY615" i="222"/>
  <c r="AX615" i="222"/>
  <c r="AV615" i="222"/>
  <c r="AQ615" i="222"/>
  <c r="AP615" i="222"/>
  <c r="AN615" i="222"/>
  <c r="AI615" i="222"/>
  <c r="AH615" i="222"/>
  <c r="AF615" i="222"/>
  <c r="AA615" i="222"/>
  <c r="Z615" i="222"/>
  <c r="X615" i="222"/>
  <c r="S615" i="222"/>
  <c r="R615" i="222"/>
  <c r="P615" i="222"/>
  <c r="K615" i="222"/>
  <c r="J615" i="222"/>
  <c r="H615" i="222"/>
  <c r="AY614" i="222"/>
  <c r="AX614" i="222"/>
  <c r="AV614" i="222"/>
  <c r="AQ614" i="222"/>
  <c r="AP614" i="222"/>
  <c r="AN614" i="222"/>
  <c r="AI614" i="222"/>
  <c r="AH614" i="222"/>
  <c r="AF614" i="222"/>
  <c r="AA614" i="222"/>
  <c r="Z614" i="222"/>
  <c r="X614" i="222"/>
  <c r="S614" i="222"/>
  <c r="R614" i="222"/>
  <c r="P614" i="222"/>
  <c r="K614" i="222"/>
  <c r="J614" i="222"/>
  <c r="H614" i="222"/>
  <c r="AY613" i="222"/>
  <c r="AX613" i="222"/>
  <c r="AV613" i="222"/>
  <c r="AQ613" i="222"/>
  <c r="AP613" i="222"/>
  <c r="AN613" i="222"/>
  <c r="AI613" i="222"/>
  <c r="AH613" i="222"/>
  <c r="AF613" i="222"/>
  <c r="AA613" i="222"/>
  <c r="Z613" i="222"/>
  <c r="X613" i="222"/>
  <c r="S613" i="222"/>
  <c r="R613" i="222"/>
  <c r="P613" i="222"/>
  <c r="K613" i="222"/>
  <c r="J613" i="222"/>
  <c r="H613" i="222"/>
  <c r="AY612" i="222"/>
  <c r="AX612" i="222"/>
  <c r="AV612" i="222"/>
  <c r="AQ612" i="222"/>
  <c r="AP612" i="222"/>
  <c r="AN612" i="222"/>
  <c r="AI612" i="222"/>
  <c r="AH612" i="222"/>
  <c r="AF612" i="222"/>
  <c r="AA612" i="222"/>
  <c r="Z612" i="222"/>
  <c r="X612" i="222"/>
  <c r="S612" i="222"/>
  <c r="R612" i="222"/>
  <c r="P612" i="222"/>
  <c r="K612" i="222"/>
  <c r="J612" i="222"/>
  <c r="H612" i="222"/>
  <c r="AY611" i="222"/>
  <c r="AX611" i="222"/>
  <c r="AV611" i="222"/>
  <c r="AQ611" i="222"/>
  <c r="AP611" i="222"/>
  <c r="AN611" i="222"/>
  <c r="AI611" i="222"/>
  <c r="AH611" i="222"/>
  <c r="AF611" i="222"/>
  <c r="AA611" i="222"/>
  <c r="Z611" i="222"/>
  <c r="X611" i="222"/>
  <c r="S611" i="222"/>
  <c r="R611" i="222"/>
  <c r="P611" i="222"/>
  <c r="K611" i="222"/>
  <c r="J611" i="222"/>
  <c r="H611" i="222"/>
  <c r="AY610" i="222"/>
  <c r="AX610" i="222"/>
  <c r="AV610" i="222"/>
  <c r="AQ610" i="222"/>
  <c r="AP610" i="222"/>
  <c r="AN610" i="222"/>
  <c r="AI610" i="222"/>
  <c r="AH610" i="222"/>
  <c r="AF610" i="222"/>
  <c r="AA610" i="222"/>
  <c r="Z610" i="222"/>
  <c r="X610" i="222"/>
  <c r="S610" i="222"/>
  <c r="R610" i="222"/>
  <c r="P610" i="222"/>
  <c r="K610" i="222"/>
  <c r="J610" i="222"/>
  <c r="H610" i="222"/>
  <c r="AY609" i="222"/>
  <c r="AX609" i="222"/>
  <c r="AV609" i="222"/>
  <c r="AQ609" i="222"/>
  <c r="AP609" i="222"/>
  <c r="AN609" i="222"/>
  <c r="AI609" i="222"/>
  <c r="AH609" i="222"/>
  <c r="AF609" i="222"/>
  <c r="AA609" i="222"/>
  <c r="Z609" i="222"/>
  <c r="X609" i="222"/>
  <c r="S609" i="222"/>
  <c r="R609" i="222"/>
  <c r="P609" i="222"/>
  <c r="K609" i="222"/>
  <c r="J609" i="222"/>
  <c r="H609" i="222"/>
  <c r="AY608" i="222"/>
  <c r="AX608" i="222"/>
  <c r="AV608" i="222"/>
  <c r="AQ608" i="222"/>
  <c r="AP608" i="222"/>
  <c r="AN608" i="222"/>
  <c r="AI608" i="222"/>
  <c r="AH608" i="222"/>
  <c r="AF608" i="222"/>
  <c r="AA608" i="222"/>
  <c r="Z608" i="222"/>
  <c r="X608" i="222"/>
  <c r="S608" i="222"/>
  <c r="R608" i="222"/>
  <c r="P608" i="222"/>
  <c r="K608" i="222"/>
  <c r="J608" i="222"/>
  <c r="H608" i="222"/>
  <c r="AY607" i="222"/>
  <c r="AX607" i="222"/>
  <c r="AV607" i="222"/>
  <c r="AQ607" i="222"/>
  <c r="AP607" i="222"/>
  <c r="AN607" i="222"/>
  <c r="AI607" i="222"/>
  <c r="AH607" i="222"/>
  <c r="AF607" i="222"/>
  <c r="AA607" i="222"/>
  <c r="Z607" i="222"/>
  <c r="X607" i="222"/>
  <c r="S607" i="222"/>
  <c r="R607" i="222"/>
  <c r="P607" i="222"/>
  <c r="K607" i="222"/>
  <c r="J607" i="222"/>
  <c r="H607" i="222"/>
  <c r="AY606" i="222"/>
  <c r="AX606" i="222"/>
  <c r="AV606" i="222"/>
  <c r="AQ606" i="222"/>
  <c r="AP606" i="222"/>
  <c r="AN606" i="222"/>
  <c r="AI606" i="222"/>
  <c r="AH606" i="222"/>
  <c r="AF606" i="222"/>
  <c r="AA606" i="222"/>
  <c r="Z606" i="222"/>
  <c r="X606" i="222"/>
  <c r="S606" i="222"/>
  <c r="R606" i="222"/>
  <c r="P606" i="222"/>
  <c r="K606" i="222"/>
  <c r="J606" i="222"/>
  <c r="H606" i="222"/>
  <c r="AY605" i="222"/>
  <c r="AX605" i="222"/>
  <c r="AV605" i="222"/>
  <c r="AQ605" i="222"/>
  <c r="AP605" i="222"/>
  <c r="AN605" i="222"/>
  <c r="AI605" i="222"/>
  <c r="AH605" i="222"/>
  <c r="AF605" i="222"/>
  <c r="AA605" i="222"/>
  <c r="Z605" i="222"/>
  <c r="X605" i="222"/>
  <c r="S605" i="222"/>
  <c r="R605" i="222"/>
  <c r="P605" i="222"/>
  <c r="K605" i="222"/>
  <c r="J605" i="222"/>
  <c r="H605" i="222"/>
  <c r="AY604" i="222"/>
  <c r="AX604" i="222"/>
  <c r="AV604" i="222"/>
  <c r="AQ604" i="222"/>
  <c r="AP604" i="222"/>
  <c r="AN604" i="222"/>
  <c r="AI604" i="222"/>
  <c r="AH604" i="222"/>
  <c r="AF604" i="222"/>
  <c r="AA604" i="222"/>
  <c r="Z604" i="222"/>
  <c r="X604" i="222"/>
  <c r="S604" i="222"/>
  <c r="R604" i="222"/>
  <c r="P604" i="222"/>
  <c r="K604" i="222"/>
  <c r="J604" i="222"/>
  <c r="H604" i="222"/>
  <c r="AY603" i="222"/>
  <c r="AX603" i="222"/>
  <c r="AV603" i="222"/>
  <c r="AQ603" i="222"/>
  <c r="AP603" i="222"/>
  <c r="AN603" i="222"/>
  <c r="AI603" i="222"/>
  <c r="AH603" i="222"/>
  <c r="AF603" i="222"/>
  <c r="AA603" i="222"/>
  <c r="Z603" i="222"/>
  <c r="X603" i="222"/>
  <c r="S603" i="222"/>
  <c r="R603" i="222"/>
  <c r="P603" i="222"/>
  <c r="K603" i="222"/>
  <c r="J603" i="222"/>
  <c r="H603" i="222"/>
  <c r="AY602" i="222"/>
  <c r="AX602" i="222"/>
  <c r="AV602" i="222"/>
  <c r="AQ602" i="222"/>
  <c r="AP602" i="222"/>
  <c r="AN602" i="222"/>
  <c r="AI602" i="222"/>
  <c r="AH602" i="222"/>
  <c r="AF602" i="222"/>
  <c r="AA602" i="222"/>
  <c r="Z602" i="222"/>
  <c r="X602" i="222"/>
  <c r="S602" i="222"/>
  <c r="R602" i="222"/>
  <c r="P602" i="222"/>
  <c r="K602" i="222"/>
  <c r="J602" i="222"/>
  <c r="H602" i="222"/>
  <c r="AY601" i="222"/>
  <c r="AX601" i="222"/>
  <c r="AV601" i="222"/>
  <c r="AQ601" i="222"/>
  <c r="AP601" i="222"/>
  <c r="AN601" i="222"/>
  <c r="AI601" i="222"/>
  <c r="AH601" i="222"/>
  <c r="AF601" i="222"/>
  <c r="AA601" i="222"/>
  <c r="Z601" i="222"/>
  <c r="X601" i="222"/>
  <c r="S601" i="222"/>
  <c r="R601" i="222"/>
  <c r="P601" i="222"/>
  <c r="K601" i="222"/>
  <c r="J601" i="222"/>
  <c r="H601" i="222"/>
  <c r="AX600" i="222"/>
  <c r="AY600" i="222"/>
  <c r="AP600" i="222"/>
  <c r="AQ600" i="222"/>
  <c r="AH600" i="222"/>
  <c r="AI600" i="222"/>
  <c r="Z600" i="222"/>
  <c r="AA600" i="222"/>
  <c r="R600" i="222"/>
  <c r="S600" i="222"/>
  <c r="J600" i="222"/>
  <c r="K600" i="222"/>
  <c r="AY599" i="222"/>
  <c r="AX599" i="222"/>
  <c r="AV599" i="222"/>
  <c r="AQ599" i="222"/>
  <c r="AP599" i="222"/>
  <c r="AN599" i="222"/>
  <c r="AI599" i="222"/>
  <c r="AH599" i="222"/>
  <c r="AF599" i="222"/>
  <c r="AA599" i="222"/>
  <c r="Z599" i="222"/>
  <c r="X599" i="222"/>
  <c r="S599" i="222"/>
  <c r="R599" i="222"/>
  <c r="P599" i="222"/>
  <c r="K599" i="222"/>
  <c r="J599" i="222"/>
  <c r="H599" i="222"/>
  <c r="AY598" i="222"/>
  <c r="AX598" i="222"/>
  <c r="AV598" i="222"/>
  <c r="AQ598" i="222"/>
  <c r="AP598" i="222"/>
  <c r="AN598" i="222"/>
  <c r="AI598" i="222"/>
  <c r="AH598" i="222"/>
  <c r="AF598" i="222"/>
  <c r="AA598" i="222"/>
  <c r="Z598" i="222"/>
  <c r="X598" i="222"/>
  <c r="S598" i="222"/>
  <c r="R598" i="222"/>
  <c r="P598" i="222"/>
  <c r="K598" i="222"/>
  <c r="J598" i="222"/>
  <c r="H598" i="222"/>
  <c r="AY597" i="222"/>
  <c r="AX597" i="222"/>
  <c r="AV597" i="222"/>
  <c r="AQ597" i="222"/>
  <c r="AP597" i="222"/>
  <c r="AN597" i="222"/>
  <c r="AI597" i="222"/>
  <c r="AH597" i="222"/>
  <c r="AF597" i="222"/>
  <c r="AA597" i="222"/>
  <c r="Z597" i="222"/>
  <c r="X597" i="222"/>
  <c r="S597" i="222"/>
  <c r="R597" i="222"/>
  <c r="P597" i="222"/>
  <c r="K597" i="222"/>
  <c r="J597" i="222"/>
  <c r="H597" i="222"/>
  <c r="AY596" i="222"/>
  <c r="AX596" i="222"/>
  <c r="AV596" i="222"/>
  <c r="AQ596" i="222"/>
  <c r="AP596" i="222"/>
  <c r="AN596" i="222"/>
  <c r="AI596" i="222"/>
  <c r="AH596" i="222"/>
  <c r="AF596" i="222"/>
  <c r="AA596" i="222"/>
  <c r="Z596" i="222"/>
  <c r="X596" i="222"/>
  <c r="S596" i="222"/>
  <c r="R596" i="222"/>
  <c r="P596" i="222"/>
  <c r="K596" i="222"/>
  <c r="J596" i="222"/>
  <c r="H596" i="222"/>
  <c r="AY595" i="222"/>
  <c r="AX595" i="222"/>
  <c r="AV595" i="222"/>
  <c r="AQ595" i="222"/>
  <c r="AP595" i="222"/>
  <c r="AN595" i="222"/>
  <c r="AI595" i="222"/>
  <c r="AH595" i="222"/>
  <c r="AF595" i="222"/>
  <c r="AA595" i="222"/>
  <c r="Z595" i="222"/>
  <c r="X595" i="222"/>
  <c r="S595" i="222"/>
  <c r="R595" i="222"/>
  <c r="P595" i="222"/>
  <c r="K595" i="222"/>
  <c r="J595" i="222"/>
  <c r="H595" i="222"/>
  <c r="AY594" i="222"/>
  <c r="AX594" i="222"/>
  <c r="AV594" i="222"/>
  <c r="AQ594" i="222"/>
  <c r="AP594" i="222"/>
  <c r="AN594" i="222"/>
  <c r="AI594" i="222"/>
  <c r="AH594" i="222"/>
  <c r="AF594" i="222"/>
  <c r="AA594" i="222"/>
  <c r="Z594" i="222"/>
  <c r="X594" i="222"/>
  <c r="S594" i="222"/>
  <c r="R594" i="222"/>
  <c r="P594" i="222"/>
  <c r="K594" i="222"/>
  <c r="J594" i="222"/>
  <c r="H594" i="222"/>
  <c r="AY593" i="222"/>
  <c r="AX593" i="222"/>
  <c r="AV593" i="222"/>
  <c r="AQ593" i="222"/>
  <c r="AP593" i="222"/>
  <c r="AN593" i="222"/>
  <c r="AI593" i="222"/>
  <c r="AH593" i="222"/>
  <c r="AF593" i="222"/>
  <c r="AA593" i="222"/>
  <c r="Z593" i="222"/>
  <c r="X593" i="222"/>
  <c r="S593" i="222"/>
  <c r="R593" i="222"/>
  <c r="P593" i="222"/>
  <c r="K593" i="222"/>
  <c r="J593" i="222"/>
  <c r="H593" i="222"/>
  <c r="AY592" i="222"/>
  <c r="AX592" i="222"/>
  <c r="AV592" i="222"/>
  <c r="AQ592" i="222"/>
  <c r="AP592" i="222"/>
  <c r="AN592" i="222"/>
  <c r="AI592" i="222"/>
  <c r="AH592" i="222"/>
  <c r="AF592" i="222"/>
  <c r="AA592" i="222"/>
  <c r="Z592" i="222"/>
  <c r="X592" i="222"/>
  <c r="S592" i="222"/>
  <c r="R592" i="222"/>
  <c r="P592" i="222"/>
  <c r="K592" i="222"/>
  <c r="J592" i="222"/>
  <c r="H592" i="222"/>
  <c r="AY591" i="222"/>
  <c r="AX591" i="222"/>
  <c r="AV591" i="222"/>
  <c r="AQ591" i="222"/>
  <c r="AP591" i="222"/>
  <c r="AN591" i="222"/>
  <c r="AI591" i="222"/>
  <c r="AH591" i="222"/>
  <c r="AF591" i="222"/>
  <c r="AA591" i="222"/>
  <c r="Z591" i="222"/>
  <c r="X591" i="222"/>
  <c r="S591" i="222"/>
  <c r="R591" i="222"/>
  <c r="P591" i="222"/>
  <c r="K591" i="222"/>
  <c r="J591" i="222"/>
  <c r="H591" i="222"/>
  <c r="AY590" i="222"/>
  <c r="AX590" i="222"/>
  <c r="AV590" i="222"/>
  <c r="AQ590" i="222"/>
  <c r="AP590" i="222"/>
  <c r="AN590" i="222"/>
  <c r="AI590" i="222"/>
  <c r="AH590" i="222"/>
  <c r="AF590" i="222"/>
  <c r="AA590" i="222"/>
  <c r="Z590" i="222"/>
  <c r="X590" i="222"/>
  <c r="S590" i="222"/>
  <c r="R590" i="222"/>
  <c r="P590" i="222"/>
  <c r="K590" i="222"/>
  <c r="J590" i="222"/>
  <c r="H590" i="222"/>
  <c r="AY589" i="222"/>
  <c r="AX589" i="222"/>
  <c r="AV589" i="222"/>
  <c r="AQ589" i="222"/>
  <c r="AP589" i="222"/>
  <c r="AN589" i="222"/>
  <c r="AI589" i="222"/>
  <c r="AH589" i="222"/>
  <c r="AF589" i="222"/>
  <c r="AA589" i="222"/>
  <c r="Z589" i="222"/>
  <c r="X589" i="222"/>
  <c r="S589" i="222"/>
  <c r="R589" i="222"/>
  <c r="P589" i="222"/>
  <c r="K589" i="222"/>
  <c r="J589" i="222"/>
  <c r="H589" i="222"/>
  <c r="AY588" i="222"/>
  <c r="AX588" i="222"/>
  <c r="AV588" i="222"/>
  <c r="AQ588" i="222"/>
  <c r="AP588" i="222"/>
  <c r="AN588" i="222"/>
  <c r="AI588" i="222"/>
  <c r="AH588" i="222"/>
  <c r="AF588" i="222"/>
  <c r="AA588" i="222"/>
  <c r="Z588" i="222"/>
  <c r="X588" i="222"/>
  <c r="S588" i="222"/>
  <c r="R588" i="222"/>
  <c r="P588" i="222"/>
  <c r="K588" i="222"/>
  <c r="J588" i="222"/>
  <c r="H588" i="222"/>
  <c r="AY587" i="222"/>
  <c r="AX587" i="222"/>
  <c r="AV587" i="222"/>
  <c r="AQ587" i="222"/>
  <c r="AP587" i="222"/>
  <c r="AN587" i="222"/>
  <c r="AI587" i="222"/>
  <c r="AH587" i="222"/>
  <c r="AF587" i="222"/>
  <c r="AA587" i="222"/>
  <c r="Z587" i="222"/>
  <c r="X587" i="222"/>
  <c r="S587" i="222"/>
  <c r="R587" i="222"/>
  <c r="P587" i="222"/>
  <c r="K587" i="222"/>
  <c r="J587" i="222"/>
  <c r="H587" i="222"/>
  <c r="AY586" i="222"/>
  <c r="AX586" i="222"/>
  <c r="AV586" i="222"/>
  <c r="AQ586" i="222"/>
  <c r="AP586" i="222"/>
  <c r="AN586" i="222"/>
  <c r="AI586" i="222"/>
  <c r="AH586" i="222"/>
  <c r="AF586" i="222"/>
  <c r="AA586" i="222"/>
  <c r="Z586" i="222"/>
  <c r="X586" i="222"/>
  <c r="S586" i="222"/>
  <c r="R586" i="222"/>
  <c r="P586" i="222"/>
  <c r="K586" i="222"/>
  <c r="J586" i="222"/>
  <c r="H586" i="222"/>
  <c r="AY585" i="222"/>
  <c r="AX585" i="222"/>
  <c r="AV585" i="222"/>
  <c r="AQ585" i="222"/>
  <c r="AP585" i="222"/>
  <c r="AN585" i="222"/>
  <c r="AI585" i="222"/>
  <c r="AH585" i="222"/>
  <c r="AF585" i="222"/>
  <c r="AA585" i="222"/>
  <c r="Z585" i="222"/>
  <c r="X585" i="222"/>
  <c r="S585" i="222"/>
  <c r="R585" i="222"/>
  <c r="P585" i="222"/>
  <c r="K585" i="222"/>
  <c r="J585" i="222"/>
  <c r="H585" i="222"/>
  <c r="AY584" i="222"/>
  <c r="AX584" i="222"/>
  <c r="AV584" i="222"/>
  <c r="AQ584" i="222"/>
  <c r="AP584" i="222"/>
  <c r="AN584" i="222"/>
  <c r="AI584" i="222"/>
  <c r="AH584" i="222"/>
  <c r="AF584" i="222"/>
  <c r="AA584" i="222"/>
  <c r="Z584" i="222"/>
  <c r="X584" i="222"/>
  <c r="S584" i="222"/>
  <c r="R584" i="222"/>
  <c r="P584" i="222"/>
  <c r="K584" i="222"/>
  <c r="J584" i="222"/>
  <c r="H584" i="222"/>
  <c r="AX583" i="222"/>
  <c r="AY583" i="222"/>
  <c r="AP583" i="222"/>
  <c r="AN583" i="222"/>
  <c r="AH583" i="222"/>
  <c r="AI583" i="222"/>
  <c r="Z583" i="222"/>
  <c r="AA583" i="222"/>
  <c r="R583" i="222"/>
  <c r="S583" i="222"/>
  <c r="J583" i="222"/>
  <c r="K583" i="222"/>
  <c r="AY582" i="222"/>
  <c r="AX582" i="222"/>
  <c r="AV582" i="222"/>
  <c r="AQ582" i="222"/>
  <c r="AP582" i="222"/>
  <c r="AN582" i="222"/>
  <c r="AI582" i="222"/>
  <c r="AH582" i="222"/>
  <c r="AF582" i="222"/>
  <c r="AA582" i="222"/>
  <c r="Z582" i="222"/>
  <c r="X582" i="222"/>
  <c r="S582" i="222"/>
  <c r="R582" i="222"/>
  <c r="P582" i="222"/>
  <c r="K582" i="222"/>
  <c r="J582" i="222"/>
  <c r="H582" i="222"/>
  <c r="AY581" i="222"/>
  <c r="AX581" i="222"/>
  <c r="AV581" i="222"/>
  <c r="AQ581" i="222"/>
  <c r="AP581" i="222"/>
  <c r="AN581" i="222"/>
  <c r="AI581" i="222"/>
  <c r="AH581" i="222"/>
  <c r="AF581" i="222"/>
  <c r="AA581" i="222"/>
  <c r="Z581" i="222"/>
  <c r="X581" i="222"/>
  <c r="S581" i="222"/>
  <c r="R581" i="222"/>
  <c r="P581" i="222"/>
  <c r="K581" i="222"/>
  <c r="J581" i="222"/>
  <c r="H581" i="222"/>
  <c r="AY580" i="222"/>
  <c r="AX580" i="222"/>
  <c r="AV580" i="222"/>
  <c r="AQ580" i="222"/>
  <c r="AP580" i="222"/>
  <c r="AN580" i="222"/>
  <c r="AI580" i="222"/>
  <c r="AH580" i="222"/>
  <c r="AF580" i="222"/>
  <c r="AA580" i="222"/>
  <c r="Z580" i="222"/>
  <c r="X580" i="222"/>
  <c r="S580" i="222"/>
  <c r="R580" i="222"/>
  <c r="P580" i="222"/>
  <c r="K580" i="222"/>
  <c r="J580" i="222"/>
  <c r="H580" i="222"/>
  <c r="AY579" i="222"/>
  <c r="AX579" i="222"/>
  <c r="AV579" i="222"/>
  <c r="AQ579" i="222"/>
  <c r="AP579" i="222"/>
  <c r="AN579" i="222"/>
  <c r="AI579" i="222"/>
  <c r="AH579" i="222"/>
  <c r="AF579" i="222"/>
  <c r="AA579" i="222"/>
  <c r="Z579" i="222"/>
  <c r="X579" i="222"/>
  <c r="S579" i="222"/>
  <c r="R579" i="222"/>
  <c r="P579" i="222"/>
  <c r="K579" i="222"/>
  <c r="J579" i="222"/>
  <c r="H579" i="222"/>
  <c r="AY578" i="222"/>
  <c r="AX578" i="222"/>
  <c r="AV578" i="222"/>
  <c r="AQ578" i="222"/>
  <c r="AP578" i="222"/>
  <c r="AN578" i="222"/>
  <c r="AI578" i="222"/>
  <c r="AH578" i="222"/>
  <c r="AF578" i="222"/>
  <c r="AA578" i="222"/>
  <c r="Z578" i="222"/>
  <c r="X578" i="222"/>
  <c r="S578" i="222"/>
  <c r="R578" i="222"/>
  <c r="P578" i="222"/>
  <c r="K578" i="222"/>
  <c r="J578" i="222"/>
  <c r="H578" i="222"/>
  <c r="AY577" i="222"/>
  <c r="AX577" i="222"/>
  <c r="AV577" i="222"/>
  <c r="AQ577" i="222"/>
  <c r="AP577" i="222"/>
  <c r="AN577" i="222"/>
  <c r="AI577" i="222"/>
  <c r="AH577" i="222"/>
  <c r="AF577" i="222"/>
  <c r="AA577" i="222"/>
  <c r="Z577" i="222"/>
  <c r="X577" i="222"/>
  <c r="S577" i="222"/>
  <c r="R577" i="222"/>
  <c r="P577" i="222"/>
  <c r="K577" i="222"/>
  <c r="J577" i="222"/>
  <c r="H577" i="222"/>
  <c r="AY576" i="222"/>
  <c r="AX576" i="222"/>
  <c r="AV576" i="222"/>
  <c r="AQ576" i="222"/>
  <c r="AP576" i="222"/>
  <c r="AN576" i="222"/>
  <c r="AI576" i="222"/>
  <c r="AH576" i="222"/>
  <c r="AF576" i="222"/>
  <c r="AA576" i="222"/>
  <c r="Z576" i="222"/>
  <c r="X576" i="222"/>
  <c r="S576" i="222"/>
  <c r="R576" i="222"/>
  <c r="P576" i="222"/>
  <c r="K576" i="222"/>
  <c r="J576" i="222"/>
  <c r="H576" i="222"/>
  <c r="AY575" i="222"/>
  <c r="AX575" i="222"/>
  <c r="AV575" i="222"/>
  <c r="AQ575" i="222"/>
  <c r="AP575" i="222"/>
  <c r="AN575" i="222"/>
  <c r="AI575" i="222"/>
  <c r="AH575" i="222"/>
  <c r="AF575" i="222"/>
  <c r="AA575" i="222"/>
  <c r="Z575" i="222"/>
  <c r="X575" i="222"/>
  <c r="S575" i="222"/>
  <c r="R575" i="222"/>
  <c r="P575" i="222"/>
  <c r="K575" i="222"/>
  <c r="J575" i="222"/>
  <c r="H575" i="222"/>
  <c r="AY574" i="222"/>
  <c r="AX574" i="222"/>
  <c r="AV574" i="222"/>
  <c r="AQ574" i="222"/>
  <c r="AP574" i="222"/>
  <c r="AN574" i="222"/>
  <c r="AI574" i="222"/>
  <c r="AH574" i="222"/>
  <c r="AF574" i="222"/>
  <c r="AA574" i="222"/>
  <c r="Z574" i="222"/>
  <c r="X574" i="222"/>
  <c r="S574" i="222"/>
  <c r="R574" i="222"/>
  <c r="P574" i="222"/>
  <c r="K574" i="222"/>
  <c r="J574" i="222"/>
  <c r="H574" i="222"/>
  <c r="AY573" i="222"/>
  <c r="AX573" i="222"/>
  <c r="AV573" i="222"/>
  <c r="AQ573" i="222"/>
  <c r="AP573" i="222"/>
  <c r="AN573" i="222"/>
  <c r="AI573" i="222"/>
  <c r="AH573" i="222"/>
  <c r="AF573" i="222"/>
  <c r="AA573" i="222"/>
  <c r="Z573" i="222"/>
  <c r="X573" i="222"/>
  <c r="S573" i="222"/>
  <c r="R573" i="222"/>
  <c r="P573" i="222"/>
  <c r="K573" i="222"/>
  <c r="J573" i="222"/>
  <c r="H573" i="222"/>
  <c r="AY572" i="222"/>
  <c r="AX572" i="222"/>
  <c r="AV572" i="222"/>
  <c r="AQ572" i="222"/>
  <c r="AP572" i="222"/>
  <c r="AN572" i="222"/>
  <c r="AI572" i="222"/>
  <c r="AH572" i="222"/>
  <c r="AF572" i="222"/>
  <c r="AA572" i="222"/>
  <c r="Z572" i="222"/>
  <c r="X572" i="222"/>
  <c r="S572" i="222"/>
  <c r="R572" i="222"/>
  <c r="P572" i="222"/>
  <c r="K572" i="222"/>
  <c r="J572" i="222"/>
  <c r="H572" i="222"/>
  <c r="AY571" i="222"/>
  <c r="AX571" i="222"/>
  <c r="AV571" i="222"/>
  <c r="AQ571" i="222"/>
  <c r="AP571" i="222"/>
  <c r="AN571" i="222"/>
  <c r="AI571" i="222"/>
  <c r="AH571" i="222"/>
  <c r="AF571" i="222"/>
  <c r="AA571" i="222"/>
  <c r="Z571" i="222"/>
  <c r="X571" i="222"/>
  <c r="S571" i="222"/>
  <c r="R571" i="222"/>
  <c r="P571" i="222"/>
  <c r="K571" i="222"/>
  <c r="J571" i="222"/>
  <c r="H571" i="222"/>
  <c r="AY570" i="222"/>
  <c r="AX570" i="222"/>
  <c r="AV570" i="222"/>
  <c r="AQ570" i="222"/>
  <c r="AP570" i="222"/>
  <c r="AN570" i="222"/>
  <c r="AI570" i="222"/>
  <c r="AH570" i="222"/>
  <c r="AF570" i="222"/>
  <c r="AA570" i="222"/>
  <c r="Z570" i="222"/>
  <c r="X570" i="222"/>
  <c r="S570" i="222"/>
  <c r="R570" i="222"/>
  <c r="P570" i="222"/>
  <c r="K570" i="222"/>
  <c r="J570" i="222"/>
  <c r="H570" i="222"/>
  <c r="AY569" i="222"/>
  <c r="AX569" i="222"/>
  <c r="AV569" i="222"/>
  <c r="AQ569" i="222"/>
  <c r="AP569" i="222"/>
  <c r="AN569" i="222"/>
  <c r="AI569" i="222"/>
  <c r="AH569" i="222"/>
  <c r="AF569" i="222"/>
  <c r="AA569" i="222"/>
  <c r="Z569" i="222"/>
  <c r="X569" i="222"/>
  <c r="S569" i="222"/>
  <c r="R569" i="222"/>
  <c r="P569" i="222"/>
  <c r="K569" i="222"/>
  <c r="J569" i="222"/>
  <c r="H569" i="222"/>
  <c r="AY568" i="222"/>
  <c r="AX568" i="222"/>
  <c r="AV568" i="222"/>
  <c r="AQ568" i="222"/>
  <c r="AP568" i="222"/>
  <c r="AN568" i="222"/>
  <c r="AI568" i="222"/>
  <c r="AH568" i="222"/>
  <c r="AF568" i="222"/>
  <c r="AA568" i="222"/>
  <c r="Z568" i="222"/>
  <c r="X568" i="222"/>
  <c r="S568" i="222"/>
  <c r="R568" i="222"/>
  <c r="P568" i="222"/>
  <c r="K568" i="222"/>
  <c r="J568" i="222"/>
  <c r="H568" i="222"/>
  <c r="AY567" i="222"/>
  <c r="AX567" i="222"/>
  <c r="AV567" i="222"/>
  <c r="AQ567" i="222"/>
  <c r="AP567" i="222"/>
  <c r="AN567" i="222"/>
  <c r="AI567" i="222"/>
  <c r="AH567" i="222"/>
  <c r="AF567" i="222"/>
  <c r="AA567" i="222"/>
  <c r="Z567" i="222"/>
  <c r="X567" i="222"/>
  <c r="S567" i="222"/>
  <c r="R567" i="222"/>
  <c r="P567" i="222"/>
  <c r="K567" i="222"/>
  <c r="J567" i="222"/>
  <c r="H567" i="222"/>
  <c r="AX566" i="222"/>
  <c r="AY566" i="222"/>
  <c r="AP566" i="222"/>
  <c r="AQ566" i="222"/>
  <c r="AH566" i="222"/>
  <c r="AI566" i="222"/>
  <c r="Z566" i="222"/>
  <c r="X566" i="222"/>
  <c r="R566" i="222"/>
  <c r="S566" i="222"/>
  <c r="J566" i="222"/>
  <c r="K566" i="222"/>
  <c r="AY565" i="222"/>
  <c r="AX565" i="222"/>
  <c r="AV565" i="222"/>
  <c r="AQ565" i="222"/>
  <c r="AP565" i="222"/>
  <c r="AN565" i="222"/>
  <c r="AI565" i="222"/>
  <c r="AH565" i="222"/>
  <c r="AF565" i="222"/>
  <c r="AA565" i="222"/>
  <c r="Z565" i="222"/>
  <c r="X565" i="222"/>
  <c r="S565" i="222"/>
  <c r="R565" i="222"/>
  <c r="P565" i="222"/>
  <c r="K565" i="222"/>
  <c r="J565" i="222"/>
  <c r="H565" i="222"/>
  <c r="AY564" i="222"/>
  <c r="AX564" i="222"/>
  <c r="AV564" i="222"/>
  <c r="AQ564" i="222"/>
  <c r="AP564" i="222"/>
  <c r="AN564" i="222"/>
  <c r="AI564" i="222"/>
  <c r="AH564" i="222"/>
  <c r="AF564" i="222"/>
  <c r="AA564" i="222"/>
  <c r="Z564" i="222"/>
  <c r="X564" i="222"/>
  <c r="S564" i="222"/>
  <c r="R564" i="222"/>
  <c r="P564" i="222"/>
  <c r="K564" i="222"/>
  <c r="J564" i="222"/>
  <c r="H564" i="222"/>
  <c r="AY563" i="222"/>
  <c r="AX563" i="222"/>
  <c r="AV563" i="222"/>
  <c r="AQ563" i="222"/>
  <c r="AP563" i="222"/>
  <c r="AN563" i="222"/>
  <c r="AI563" i="222"/>
  <c r="AH563" i="222"/>
  <c r="AF563" i="222"/>
  <c r="AA563" i="222"/>
  <c r="Z563" i="222"/>
  <c r="X563" i="222"/>
  <c r="S563" i="222"/>
  <c r="R563" i="222"/>
  <c r="P563" i="222"/>
  <c r="K563" i="222"/>
  <c r="J563" i="222"/>
  <c r="H563" i="222"/>
  <c r="AY562" i="222"/>
  <c r="AX562" i="222"/>
  <c r="AV562" i="222"/>
  <c r="AQ562" i="222"/>
  <c r="AP562" i="222"/>
  <c r="AN562" i="222"/>
  <c r="AI562" i="222"/>
  <c r="AH562" i="222"/>
  <c r="AF562" i="222"/>
  <c r="AA562" i="222"/>
  <c r="Z562" i="222"/>
  <c r="X562" i="222"/>
  <c r="S562" i="222"/>
  <c r="R562" i="222"/>
  <c r="P562" i="222"/>
  <c r="K562" i="222"/>
  <c r="J562" i="222"/>
  <c r="H562" i="222"/>
  <c r="AY561" i="222"/>
  <c r="AX561" i="222"/>
  <c r="AV561" i="222"/>
  <c r="AQ561" i="222"/>
  <c r="AP561" i="222"/>
  <c r="AN561" i="222"/>
  <c r="AI561" i="222"/>
  <c r="AH561" i="222"/>
  <c r="AF561" i="222"/>
  <c r="AA561" i="222"/>
  <c r="Z561" i="222"/>
  <c r="X561" i="222"/>
  <c r="S561" i="222"/>
  <c r="R561" i="222"/>
  <c r="P561" i="222"/>
  <c r="K561" i="222"/>
  <c r="J561" i="222"/>
  <c r="H561" i="222"/>
  <c r="AY560" i="222"/>
  <c r="AX560" i="222"/>
  <c r="AV560" i="222"/>
  <c r="AQ560" i="222"/>
  <c r="AP560" i="222"/>
  <c r="AN560" i="222"/>
  <c r="AI560" i="222"/>
  <c r="AH560" i="222"/>
  <c r="AF560" i="222"/>
  <c r="AA560" i="222"/>
  <c r="Z560" i="222"/>
  <c r="X560" i="222"/>
  <c r="S560" i="222"/>
  <c r="R560" i="222"/>
  <c r="P560" i="222"/>
  <c r="K560" i="222"/>
  <c r="J560" i="222"/>
  <c r="H560" i="222"/>
  <c r="AY559" i="222"/>
  <c r="AX559" i="222"/>
  <c r="AV559" i="222"/>
  <c r="AQ559" i="222"/>
  <c r="AP559" i="222"/>
  <c r="AN559" i="222"/>
  <c r="AI559" i="222"/>
  <c r="AH559" i="222"/>
  <c r="AF559" i="222"/>
  <c r="AA559" i="222"/>
  <c r="Z559" i="222"/>
  <c r="X559" i="222"/>
  <c r="S559" i="222"/>
  <c r="R559" i="222"/>
  <c r="P559" i="222"/>
  <c r="K559" i="222"/>
  <c r="J559" i="222"/>
  <c r="H559" i="222"/>
  <c r="AY558" i="222"/>
  <c r="AX558" i="222"/>
  <c r="AV558" i="222"/>
  <c r="AQ558" i="222"/>
  <c r="AP558" i="222"/>
  <c r="AN558" i="222"/>
  <c r="AI558" i="222"/>
  <c r="AH558" i="222"/>
  <c r="AF558" i="222"/>
  <c r="AA558" i="222"/>
  <c r="Z558" i="222"/>
  <c r="X558" i="222"/>
  <c r="S558" i="222"/>
  <c r="R558" i="222"/>
  <c r="P558" i="222"/>
  <c r="K558" i="222"/>
  <c r="J558" i="222"/>
  <c r="H558" i="222"/>
  <c r="AY557" i="222"/>
  <c r="AX557" i="222"/>
  <c r="AV557" i="222"/>
  <c r="AQ557" i="222"/>
  <c r="AP557" i="222"/>
  <c r="AN557" i="222"/>
  <c r="AI557" i="222"/>
  <c r="AH557" i="222"/>
  <c r="AF557" i="222"/>
  <c r="AA557" i="222"/>
  <c r="Z557" i="222"/>
  <c r="X557" i="222"/>
  <c r="S557" i="222"/>
  <c r="R557" i="222"/>
  <c r="P557" i="222"/>
  <c r="K557" i="222"/>
  <c r="J557" i="222"/>
  <c r="H557" i="222"/>
  <c r="AY556" i="222"/>
  <c r="AX556" i="222"/>
  <c r="AV556" i="222"/>
  <c r="AQ556" i="222"/>
  <c r="AP556" i="222"/>
  <c r="AN556" i="222"/>
  <c r="AI556" i="222"/>
  <c r="AH556" i="222"/>
  <c r="AF556" i="222"/>
  <c r="AA556" i="222"/>
  <c r="Z556" i="222"/>
  <c r="X556" i="222"/>
  <c r="S556" i="222"/>
  <c r="R556" i="222"/>
  <c r="P556" i="222"/>
  <c r="K556" i="222"/>
  <c r="J556" i="222"/>
  <c r="H556" i="222"/>
  <c r="AY555" i="222"/>
  <c r="AX555" i="222"/>
  <c r="AV555" i="222"/>
  <c r="AQ555" i="222"/>
  <c r="AP555" i="222"/>
  <c r="AN555" i="222"/>
  <c r="AI555" i="222"/>
  <c r="AH555" i="222"/>
  <c r="AF555" i="222"/>
  <c r="AA555" i="222"/>
  <c r="Z555" i="222"/>
  <c r="X555" i="222"/>
  <c r="S555" i="222"/>
  <c r="R555" i="222"/>
  <c r="P555" i="222"/>
  <c r="K555" i="222"/>
  <c r="J555" i="222"/>
  <c r="H555" i="222"/>
  <c r="AY554" i="222"/>
  <c r="AX554" i="222"/>
  <c r="AV554" i="222"/>
  <c r="AQ554" i="222"/>
  <c r="AP554" i="222"/>
  <c r="AN554" i="222"/>
  <c r="AI554" i="222"/>
  <c r="AH554" i="222"/>
  <c r="AF554" i="222"/>
  <c r="AA554" i="222"/>
  <c r="Z554" i="222"/>
  <c r="X554" i="222"/>
  <c r="S554" i="222"/>
  <c r="R554" i="222"/>
  <c r="P554" i="222"/>
  <c r="K554" i="222"/>
  <c r="J554" i="222"/>
  <c r="H554" i="222"/>
  <c r="AY553" i="222"/>
  <c r="AX553" i="222"/>
  <c r="AV553" i="222"/>
  <c r="AQ553" i="222"/>
  <c r="AP553" i="222"/>
  <c r="AN553" i="222"/>
  <c r="AI553" i="222"/>
  <c r="AH553" i="222"/>
  <c r="AF553" i="222"/>
  <c r="AA553" i="222"/>
  <c r="Z553" i="222"/>
  <c r="X553" i="222"/>
  <c r="S553" i="222"/>
  <c r="R553" i="222"/>
  <c r="P553" i="222"/>
  <c r="K553" i="222"/>
  <c r="J553" i="222"/>
  <c r="H553" i="222"/>
  <c r="AY552" i="222"/>
  <c r="AX552" i="222"/>
  <c r="AV552" i="222"/>
  <c r="AQ552" i="222"/>
  <c r="AP552" i="222"/>
  <c r="AN552" i="222"/>
  <c r="AI552" i="222"/>
  <c r="AH552" i="222"/>
  <c r="AF552" i="222"/>
  <c r="AA552" i="222"/>
  <c r="Z552" i="222"/>
  <c r="X552" i="222"/>
  <c r="S552" i="222"/>
  <c r="R552" i="222"/>
  <c r="P552" i="222"/>
  <c r="K552" i="222"/>
  <c r="J552" i="222"/>
  <c r="H552" i="222"/>
  <c r="AY551" i="222"/>
  <c r="AX551" i="222"/>
  <c r="AV551" i="222"/>
  <c r="AQ551" i="222"/>
  <c r="AP551" i="222"/>
  <c r="AN551" i="222"/>
  <c r="AI551" i="222"/>
  <c r="AH551" i="222"/>
  <c r="AF551" i="222"/>
  <c r="AA551" i="222"/>
  <c r="Z551" i="222"/>
  <c r="X551" i="222"/>
  <c r="S551" i="222"/>
  <c r="R551" i="222"/>
  <c r="P551" i="222"/>
  <c r="K551" i="222"/>
  <c r="J551" i="222"/>
  <c r="H551" i="222"/>
  <c r="AY550" i="222"/>
  <c r="AX550" i="222"/>
  <c r="AV550" i="222"/>
  <c r="AQ550" i="222"/>
  <c r="AP550" i="222"/>
  <c r="AN550" i="222"/>
  <c r="AI550" i="222"/>
  <c r="AH550" i="222"/>
  <c r="AF550" i="222"/>
  <c r="AA550" i="222"/>
  <c r="Z550" i="222"/>
  <c r="X550" i="222"/>
  <c r="S550" i="222"/>
  <c r="R550" i="222"/>
  <c r="P550" i="222"/>
  <c r="K550" i="222"/>
  <c r="J550" i="222"/>
  <c r="H550" i="222"/>
  <c r="AX549" i="222"/>
  <c r="AY549" i="222"/>
  <c r="AP549" i="222"/>
  <c r="AQ549" i="222"/>
  <c r="AH549" i="222"/>
  <c r="AI549" i="222"/>
  <c r="Z549" i="222"/>
  <c r="AA549" i="222"/>
  <c r="R549" i="222"/>
  <c r="S549" i="222"/>
  <c r="J549" i="222"/>
  <c r="K549" i="222"/>
  <c r="AY548" i="222"/>
  <c r="AX548" i="222"/>
  <c r="AV548" i="222"/>
  <c r="AQ548" i="222"/>
  <c r="AP548" i="222"/>
  <c r="AN548" i="222"/>
  <c r="AI548" i="222"/>
  <c r="AH548" i="222"/>
  <c r="AF548" i="222"/>
  <c r="AA548" i="222"/>
  <c r="Z548" i="222"/>
  <c r="X548" i="222"/>
  <c r="S548" i="222"/>
  <c r="R548" i="222"/>
  <c r="P548" i="222"/>
  <c r="K548" i="222"/>
  <c r="J548" i="222"/>
  <c r="H548" i="222"/>
  <c r="AY547" i="222"/>
  <c r="AX547" i="222"/>
  <c r="AV547" i="222"/>
  <c r="AQ547" i="222"/>
  <c r="AP547" i="222"/>
  <c r="AN547" i="222"/>
  <c r="AI547" i="222"/>
  <c r="AH547" i="222"/>
  <c r="AF547" i="222"/>
  <c r="AA547" i="222"/>
  <c r="Z547" i="222"/>
  <c r="X547" i="222"/>
  <c r="S547" i="222"/>
  <c r="R547" i="222"/>
  <c r="P547" i="222"/>
  <c r="K547" i="222"/>
  <c r="J547" i="222"/>
  <c r="H547" i="222"/>
  <c r="AY546" i="222"/>
  <c r="AX546" i="222"/>
  <c r="AV546" i="222"/>
  <c r="AQ546" i="222"/>
  <c r="AP546" i="222"/>
  <c r="AN546" i="222"/>
  <c r="AI546" i="222"/>
  <c r="AH546" i="222"/>
  <c r="AF546" i="222"/>
  <c r="AA546" i="222"/>
  <c r="Z546" i="222"/>
  <c r="X546" i="222"/>
  <c r="S546" i="222"/>
  <c r="R546" i="222"/>
  <c r="P546" i="222"/>
  <c r="K546" i="222"/>
  <c r="J546" i="222"/>
  <c r="H546" i="222"/>
  <c r="AY545" i="222"/>
  <c r="AX545" i="222"/>
  <c r="AV545" i="222"/>
  <c r="AQ545" i="222"/>
  <c r="AP545" i="222"/>
  <c r="AN545" i="222"/>
  <c r="AI545" i="222"/>
  <c r="AH545" i="222"/>
  <c r="AF545" i="222"/>
  <c r="AA545" i="222"/>
  <c r="Z545" i="222"/>
  <c r="X545" i="222"/>
  <c r="S545" i="222"/>
  <c r="R545" i="222"/>
  <c r="P545" i="222"/>
  <c r="K545" i="222"/>
  <c r="J545" i="222"/>
  <c r="H545" i="222"/>
  <c r="AY544" i="222"/>
  <c r="AX544" i="222"/>
  <c r="AV544" i="222"/>
  <c r="AQ544" i="222"/>
  <c r="AP544" i="222"/>
  <c r="AN544" i="222"/>
  <c r="AI544" i="222"/>
  <c r="AH544" i="222"/>
  <c r="AF544" i="222"/>
  <c r="AA544" i="222"/>
  <c r="Z544" i="222"/>
  <c r="X544" i="222"/>
  <c r="S544" i="222"/>
  <c r="R544" i="222"/>
  <c r="P544" i="222"/>
  <c r="K544" i="222"/>
  <c r="J544" i="222"/>
  <c r="H544" i="222"/>
  <c r="AY543" i="222"/>
  <c r="AX543" i="222"/>
  <c r="AV543" i="222"/>
  <c r="AQ543" i="222"/>
  <c r="AP543" i="222"/>
  <c r="AN543" i="222"/>
  <c r="AI543" i="222"/>
  <c r="AH543" i="222"/>
  <c r="AF543" i="222"/>
  <c r="AA543" i="222"/>
  <c r="Z543" i="222"/>
  <c r="X543" i="222"/>
  <c r="S543" i="222"/>
  <c r="R543" i="222"/>
  <c r="P543" i="222"/>
  <c r="K543" i="222"/>
  <c r="J543" i="222"/>
  <c r="H543" i="222"/>
  <c r="AY542" i="222"/>
  <c r="AX542" i="222"/>
  <c r="AV542" i="222"/>
  <c r="AQ542" i="222"/>
  <c r="AP542" i="222"/>
  <c r="AN542" i="222"/>
  <c r="AI542" i="222"/>
  <c r="AH542" i="222"/>
  <c r="AF542" i="222"/>
  <c r="AA542" i="222"/>
  <c r="Z542" i="222"/>
  <c r="X542" i="222"/>
  <c r="S542" i="222"/>
  <c r="R542" i="222"/>
  <c r="P542" i="222"/>
  <c r="K542" i="222"/>
  <c r="J542" i="222"/>
  <c r="H542" i="222"/>
  <c r="AY541" i="222"/>
  <c r="AX541" i="222"/>
  <c r="AV541" i="222"/>
  <c r="AQ541" i="222"/>
  <c r="AP541" i="222"/>
  <c r="AN541" i="222"/>
  <c r="AI541" i="222"/>
  <c r="AH541" i="222"/>
  <c r="AF541" i="222"/>
  <c r="AA541" i="222"/>
  <c r="Z541" i="222"/>
  <c r="X541" i="222"/>
  <c r="S541" i="222"/>
  <c r="R541" i="222"/>
  <c r="P541" i="222"/>
  <c r="K541" i="222"/>
  <c r="J541" i="222"/>
  <c r="H541" i="222"/>
  <c r="AY540" i="222"/>
  <c r="AX540" i="222"/>
  <c r="AV540" i="222"/>
  <c r="AQ540" i="222"/>
  <c r="AP540" i="222"/>
  <c r="AN540" i="222"/>
  <c r="AI540" i="222"/>
  <c r="AH540" i="222"/>
  <c r="AF540" i="222"/>
  <c r="AA540" i="222"/>
  <c r="Z540" i="222"/>
  <c r="X540" i="222"/>
  <c r="S540" i="222"/>
  <c r="R540" i="222"/>
  <c r="P540" i="222"/>
  <c r="K540" i="222"/>
  <c r="J540" i="222"/>
  <c r="H540" i="222"/>
  <c r="AY539" i="222"/>
  <c r="AX539" i="222"/>
  <c r="AV539" i="222"/>
  <c r="AQ539" i="222"/>
  <c r="AP539" i="222"/>
  <c r="AN539" i="222"/>
  <c r="AI539" i="222"/>
  <c r="AH539" i="222"/>
  <c r="AF539" i="222"/>
  <c r="AA539" i="222"/>
  <c r="Z539" i="222"/>
  <c r="X539" i="222"/>
  <c r="S539" i="222"/>
  <c r="R539" i="222"/>
  <c r="P539" i="222"/>
  <c r="K539" i="222"/>
  <c r="J539" i="222"/>
  <c r="H539" i="222"/>
  <c r="AY538" i="222"/>
  <c r="AX538" i="222"/>
  <c r="AV538" i="222"/>
  <c r="AQ538" i="222"/>
  <c r="AP538" i="222"/>
  <c r="AN538" i="222"/>
  <c r="AI538" i="222"/>
  <c r="AH538" i="222"/>
  <c r="AF538" i="222"/>
  <c r="AA538" i="222"/>
  <c r="Z538" i="222"/>
  <c r="X538" i="222"/>
  <c r="S538" i="222"/>
  <c r="R538" i="222"/>
  <c r="P538" i="222"/>
  <c r="K538" i="222"/>
  <c r="J538" i="222"/>
  <c r="H538" i="222"/>
  <c r="AY537" i="222"/>
  <c r="AX537" i="222"/>
  <c r="AV537" i="222"/>
  <c r="AQ537" i="222"/>
  <c r="AP537" i="222"/>
  <c r="AN537" i="222"/>
  <c r="AI537" i="222"/>
  <c r="AH537" i="222"/>
  <c r="AF537" i="222"/>
  <c r="AA537" i="222"/>
  <c r="Z537" i="222"/>
  <c r="X537" i="222"/>
  <c r="S537" i="222"/>
  <c r="R537" i="222"/>
  <c r="P537" i="222"/>
  <c r="K537" i="222"/>
  <c r="J537" i="222"/>
  <c r="H537" i="222"/>
  <c r="AY536" i="222"/>
  <c r="AX536" i="222"/>
  <c r="AV536" i="222"/>
  <c r="AQ536" i="222"/>
  <c r="AP536" i="222"/>
  <c r="AN536" i="222"/>
  <c r="AI536" i="222"/>
  <c r="AH536" i="222"/>
  <c r="AF536" i="222"/>
  <c r="AA536" i="222"/>
  <c r="Z536" i="222"/>
  <c r="X536" i="222"/>
  <c r="S536" i="222"/>
  <c r="R536" i="222"/>
  <c r="P536" i="222"/>
  <c r="K536" i="222"/>
  <c r="J536" i="222"/>
  <c r="H536" i="222"/>
  <c r="AY535" i="222"/>
  <c r="AX535" i="222"/>
  <c r="AV535" i="222"/>
  <c r="AQ535" i="222"/>
  <c r="AP535" i="222"/>
  <c r="AN535" i="222"/>
  <c r="AI535" i="222"/>
  <c r="AH535" i="222"/>
  <c r="AF535" i="222"/>
  <c r="AA535" i="222"/>
  <c r="Z535" i="222"/>
  <c r="X535" i="222"/>
  <c r="S535" i="222"/>
  <c r="R535" i="222"/>
  <c r="P535" i="222"/>
  <c r="K535" i="222"/>
  <c r="J535" i="222"/>
  <c r="H535" i="222"/>
  <c r="AY534" i="222"/>
  <c r="AX534" i="222"/>
  <c r="AV534" i="222"/>
  <c r="AQ534" i="222"/>
  <c r="AP534" i="222"/>
  <c r="AN534" i="222"/>
  <c r="AI534" i="222"/>
  <c r="AH534" i="222"/>
  <c r="AF534" i="222"/>
  <c r="AA534" i="222"/>
  <c r="Z534" i="222"/>
  <c r="X534" i="222"/>
  <c r="S534" i="222"/>
  <c r="R534" i="222"/>
  <c r="P534" i="222"/>
  <c r="K534" i="222"/>
  <c r="J534" i="222"/>
  <c r="H534" i="222"/>
  <c r="AY533" i="222"/>
  <c r="AX533" i="222"/>
  <c r="AV533" i="222"/>
  <c r="AQ533" i="222"/>
  <c r="AP533" i="222"/>
  <c r="AN533" i="222"/>
  <c r="AI533" i="222"/>
  <c r="AH533" i="222"/>
  <c r="AF533" i="222"/>
  <c r="AA533" i="222"/>
  <c r="Z533" i="222"/>
  <c r="X533" i="222"/>
  <c r="S533" i="222"/>
  <c r="R533" i="222"/>
  <c r="P533" i="222"/>
  <c r="K533" i="222"/>
  <c r="J533" i="222"/>
  <c r="H533" i="222"/>
  <c r="AX532" i="222"/>
  <c r="AY532" i="222"/>
  <c r="AP532" i="222"/>
  <c r="AQ532" i="222"/>
  <c r="AH532" i="222"/>
  <c r="AI532" i="222"/>
  <c r="Z532" i="222"/>
  <c r="AA532" i="222"/>
  <c r="R532" i="222"/>
  <c r="S532" i="222"/>
  <c r="J532" i="222"/>
  <c r="K532" i="222"/>
  <c r="AY531" i="222"/>
  <c r="AX531" i="222"/>
  <c r="AV531" i="222"/>
  <c r="AQ531" i="222"/>
  <c r="AP531" i="222"/>
  <c r="AN531" i="222"/>
  <c r="AI531" i="222"/>
  <c r="AH531" i="222"/>
  <c r="AF531" i="222"/>
  <c r="AA531" i="222"/>
  <c r="Z531" i="222"/>
  <c r="X531" i="222"/>
  <c r="S531" i="222"/>
  <c r="R531" i="222"/>
  <c r="P531" i="222"/>
  <c r="K531" i="222"/>
  <c r="J531" i="222"/>
  <c r="H531" i="222"/>
  <c r="AY530" i="222"/>
  <c r="AX530" i="222"/>
  <c r="AV530" i="222"/>
  <c r="AQ530" i="222"/>
  <c r="AP530" i="222"/>
  <c r="AN530" i="222"/>
  <c r="AI530" i="222"/>
  <c r="AH530" i="222"/>
  <c r="AF530" i="222"/>
  <c r="AA530" i="222"/>
  <c r="Z530" i="222"/>
  <c r="X530" i="222"/>
  <c r="S530" i="222"/>
  <c r="R530" i="222"/>
  <c r="P530" i="222"/>
  <c r="K530" i="222"/>
  <c r="J530" i="222"/>
  <c r="H530" i="222"/>
  <c r="AY529" i="222"/>
  <c r="AX529" i="222"/>
  <c r="AV529" i="222"/>
  <c r="AQ529" i="222"/>
  <c r="AP529" i="222"/>
  <c r="AN529" i="222"/>
  <c r="AI529" i="222"/>
  <c r="AH529" i="222"/>
  <c r="AF529" i="222"/>
  <c r="AA529" i="222"/>
  <c r="Z529" i="222"/>
  <c r="X529" i="222"/>
  <c r="S529" i="222"/>
  <c r="R529" i="222"/>
  <c r="P529" i="222"/>
  <c r="K529" i="222"/>
  <c r="J529" i="222"/>
  <c r="H529" i="222"/>
  <c r="AY528" i="222"/>
  <c r="AX528" i="222"/>
  <c r="AV528" i="222"/>
  <c r="AQ528" i="222"/>
  <c r="AP528" i="222"/>
  <c r="AN528" i="222"/>
  <c r="AI528" i="222"/>
  <c r="AH528" i="222"/>
  <c r="AF528" i="222"/>
  <c r="AA528" i="222"/>
  <c r="Z528" i="222"/>
  <c r="X528" i="222"/>
  <c r="S528" i="222"/>
  <c r="R528" i="222"/>
  <c r="P528" i="222"/>
  <c r="K528" i="222"/>
  <c r="J528" i="222"/>
  <c r="H528" i="222"/>
  <c r="AY527" i="222"/>
  <c r="AX527" i="222"/>
  <c r="AV527" i="222"/>
  <c r="AQ527" i="222"/>
  <c r="AP527" i="222"/>
  <c r="AN527" i="222"/>
  <c r="AI527" i="222"/>
  <c r="AH527" i="222"/>
  <c r="AF527" i="222"/>
  <c r="AA527" i="222"/>
  <c r="Z527" i="222"/>
  <c r="X527" i="222"/>
  <c r="S527" i="222"/>
  <c r="R527" i="222"/>
  <c r="P527" i="222"/>
  <c r="K527" i="222"/>
  <c r="J527" i="222"/>
  <c r="H527" i="222"/>
  <c r="AY526" i="222"/>
  <c r="AX526" i="222"/>
  <c r="AV526" i="222"/>
  <c r="AQ526" i="222"/>
  <c r="AP526" i="222"/>
  <c r="AN526" i="222"/>
  <c r="AI526" i="222"/>
  <c r="AH526" i="222"/>
  <c r="AF526" i="222"/>
  <c r="AA526" i="222"/>
  <c r="Z526" i="222"/>
  <c r="X526" i="222"/>
  <c r="S526" i="222"/>
  <c r="R526" i="222"/>
  <c r="P526" i="222"/>
  <c r="K526" i="222"/>
  <c r="J526" i="222"/>
  <c r="H526" i="222"/>
  <c r="AY525" i="222"/>
  <c r="AX525" i="222"/>
  <c r="AV525" i="222"/>
  <c r="AQ525" i="222"/>
  <c r="AP525" i="222"/>
  <c r="AN525" i="222"/>
  <c r="AI525" i="222"/>
  <c r="AH525" i="222"/>
  <c r="AF525" i="222"/>
  <c r="AA525" i="222"/>
  <c r="Z525" i="222"/>
  <c r="X525" i="222"/>
  <c r="S525" i="222"/>
  <c r="R525" i="222"/>
  <c r="P525" i="222"/>
  <c r="K525" i="222"/>
  <c r="J525" i="222"/>
  <c r="H525" i="222"/>
  <c r="AY524" i="222"/>
  <c r="AX524" i="222"/>
  <c r="AV524" i="222"/>
  <c r="AQ524" i="222"/>
  <c r="AP524" i="222"/>
  <c r="AN524" i="222"/>
  <c r="AI524" i="222"/>
  <c r="AH524" i="222"/>
  <c r="AF524" i="222"/>
  <c r="AA524" i="222"/>
  <c r="Z524" i="222"/>
  <c r="X524" i="222"/>
  <c r="S524" i="222"/>
  <c r="R524" i="222"/>
  <c r="P524" i="222"/>
  <c r="K524" i="222"/>
  <c r="J524" i="222"/>
  <c r="H524" i="222"/>
  <c r="AY523" i="222"/>
  <c r="AX523" i="222"/>
  <c r="AV523" i="222"/>
  <c r="AQ523" i="222"/>
  <c r="AP523" i="222"/>
  <c r="AN523" i="222"/>
  <c r="AI523" i="222"/>
  <c r="AH523" i="222"/>
  <c r="AF523" i="222"/>
  <c r="AA523" i="222"/>
  <c r="Z523" i="222"/>
  <c r="X523" i="222"/>
  <c r="S523" i="222"/>
  <c r="R523" i="222"/>
  <c r="P523" i="222"/>
  <c r="K523" i="222"/>
  <c r="J523" i="222"/>
  <c r="H523" i="222"/>
  <c r="AY522" i="222"/>
  <c r="AX522" i="222"/>
  <c r="AV522" i="222"/>
  <c r="AQ522" i="222"/>
  <c r="AP522" i="222"/>
  <c r="AN522" i="222"/>
  <c r="AI522" i="222"/>
  <c r="AH522" i="222"/>
  <c r="AF522" i="222"/>
  <c r="AA522" i="222"/>
  <c r="Z522" i="222"/>
  <c r="X522" i="222"/>
  <c r="S522" i="222"/>
  <c r="R522" i="222"/>
  <c r="P522" i="222"/>
  <c r="K522" i="222"/>
  <c r="J522" i="222"/>
  <c r="H522" i="222"/>
  <c r="AY521" i="222"/>
  <c r="AX521" i="222"/>
  <c r="AV521" i="222"/>
  <c r="AQ521" i="222"/>
  <c r="AP521" i="222"/>
  <c r="AN521" i="222"/>
  <c r="AI521" i="222"/>
  <c r="AH521" i="222"/>
  <c r="AF521" i="222"/>
  <c r="AA521" i="222"/>
  <c r="Z521" i="222"/>
  <c r="X521" i="222"/>
  <c r="S521" i="222"/>
  <c r="R521" i="222"/>
  <c r="P521" i="222"/>
  <c r="K521" i="222"/>
  <c r="J521" i="222"/>
  <c r="H521" i="222"/>
  <c r="AY520" i="222"/>
  <c r="AX520" i="222"/>
  <c r="AV520" i="222"/>
  <c r="AQ520" i="222"/>
  <c r="AP520" i="222"/>
  <c r="AN520" i="222"/>
  <c r="AI520" i="222"/>
  <c r="AH520" i="222"/>
  <c r="AF520" i="222"/>
  <c r="AA520" i="222"/>
  <c r="Z520" i="222"/>
  <c r="X520" i="222"/>
  <c r="S520" i="222"/>
  <c r="R520" i="222"/>
  <c r="P520" i="222"/>
  <c r="K520" i="222"/>
  <c r="J520" i="222"/>
  <c r="H520" i="222"/>
  <c r="AY519" i="222"/>
  <c r="AX519" i="222"/>
  <c r="AV519" i="222"/>
  <c r="AQ519" i="222"/>
  <c r="AP519" i="222"/>
  <c r="AN519" i="222"/>
  <c r="AI519" i="222"/>
  <c r="AH519" i="222"/>
  <c r="AF519" i="222"/>
  <c r="AA519" i="222"/>
  <c r="Z519" i="222"/>
  <c r="X519" i="222"/>
  <c r="S519" i="222"/>
  <c r="R519" i="222"/>
  <c r="P519" i="222"/>
  <c r="K519" i="222"/>
  <c r="J519" i="222"/>
  <c r="H519" i="222"/>
  <c r="AY518" i="222"/>
  <c r="AX518" i="222"/>
  <c r="AV518" i="222"/>
  <c r="AQ518" i="222"/>
  <c r="AP518" i="222"/>
  <c r="AN518" i="222"/>
  <c r="AI518" i="222"/>
  <c r="AH518" i="222"/>
  <c r="AF518" i="222"/>
  <c r="AA518" i="222"/>
  <c r="Z518" i="222"/>
  <c r="X518" i="222"/>
  <c r="S518" i="222"/>
  <c r="R518" i="222"/>
  <c r="P518" i="222"/>
  <c r="K518" i="222"/>
  <c r="J518" i="222"/>
  <c r="H518" i="222"/>
  <c r="AY517" i="222"/>
  <c r="AX517" i="222"/>
  <c r="AV517" i="222"/>
  <c r="AQ517" i="222"/>
  <c r="AP517" i="222"/>
  <c r="AN517" i="222"/>
  <c r="AI517" i="222"/>
  <c r="AH517" i="222"/>
  <c r="AF517" i="222"/>
  <c r="AA517" i="222"/>
  <c r="Z517" i="222"/>
  <c r="X517" i="222"/>
  <c r="S517" i="222"/>
  <c r="R517" i="222"/>
  <c r="P517" i="222"/>
  <c r="K517" i="222"/>
  <c r="J517" i="222"/>
  <c r="H517" i="222"/>
  <c r="AY516" i="222"/>
  <c r="AX516" i="222"/>
  <c r="AV516" i="222"/>
  <c r="AQ516" i="222"/>
  <c r="AP516" i="222"/>
  <c r="AN516" i="222"/>
  <c r="AI516" i="222"/>
  <c r="AH516" i="222"/>
  <c r="AF516" i="222"/>
  <c r="AA516" i="222"/>
  <c r="Z516" i="222"/>
  <c r="X516" i="222"/>
  <c r="S516" i="222"/>
  <c r="R516" i="222"/>
  <c r="P516" i="222"/>
  <c r="K516" i="222"/>
  <c r="J516" i="222"/>
  <c r="H516" i="222"/>
  <c r="AX515" i="222"/>
  <c r="AY515" i="222"/>
  <c r="AP515" i="222"/>
  <c r="AQ515" i="222"/>
  <c r="AH515" i="222"/>
  <c r="AI515" i="222"/>
  <c r="Z515" i="222"/>
  <c r="AA515" i="222"/>
  <c r="R515" i="222"/>
  <c r="S515" i="222"/>
  <c r="J515" i="222"/>
  <c r="K515" i="222"/>
  <c r="AY514" i="222"/>
  <c r="AX514" i="222"/>
  <c r="AV514" i="222"/>
  <c r="AQ514" i="222"/>
  <c r="AP514" i="222"/>
  <c r="AN514" i="222"/>
  <c r="AI514" i="222"/>
  <c r="AH514" i="222"/>
  <c r="AF514" i="222"/>
  <c r="AA514" i="222"/>
  <c r="Z514" i="222"/>
  <c r="X514" i="222"/>
  <c r="S514" i="222"/>
  <c r="R514" i="222"/>
  <c r="P514" i="222"/>
  <c r="K514" i="222"/>
  <c r="J514" i="222"/>
  <c r="H514" i="222"/>
  <c r="AY513" i="222"/>
  <c r="AX513" i="222"/>
  <c r="AV513" i="222"/>
  <c r="AQ513" i="222"/>
  <c r="AP513" i="222"/>
  <c r="AN513" i="222"/>
  <c r="AI513" i="222"/>
  <c r="AH513" i="222"/>
  <c r="AF513" i="222"/>
  <c r="AA513" i="222"/>
  <c r="Z513" i="222"/>
  <c r="X513" i="222"/>
  <c r="S513" i="222"/>
  <c r="R513" i="222"/>
  <c r="P513" i="222"/>
  <c r="K513" i="222"/>
  <c r="J513" i="222"/>
  <c r="H513" i="222"/>
  <c r="AY512" i="222"/>
  <c r="AX512" i="222"/>
  <c r="AV512" i="222"/>
  <c r="AQ512" i="222"/>
  <c r="AP512" i="222"/>
  <c r="AN512" i="222"/>
  <c r="AI512" i="222"/>
  <c r="AH512" i="222"/>
  <c r="AF512" i="222"/>
  <c r="AA512" i="222"/>
  <c r="Z512" i="222"/>
  <c r="X512" i="222"/>
  <c r="S512" i="222"/>
  <c r="R512" i="222"/>
  <c r="P512" i="222"/>
  <c r="K512" i="222"/>
  <c r="J512" i="222"/>
  <c r="H512" i="222"/>
  <c r="AY511" i="222"/>
  <c r="AX511" i="222"/>
  <c r="AV511" i="222"/>
  <c r="AQ511" i="222"/>
  <c r="AP511" i="222"/>
  <c r="AN511" i="222"/>
  <c r="AI511" i="222"/>
  <c r="AH511" i="222"/>
  <c r="AF511" i="222"/>
  <c r="AA511" i="222"/>
  <c r="Z511" i="222"/>
  <c r="X511" i="222"/>
  <c r="S511" i="222"/>
  <c r="R511" i="222"/>
  <c r="P511" i="222"/>
  <c r="K511" i="222"/>
  <c r="J511" i="222"/>
  <c r="H511" i="222"/>
  <c r="AY510" i="222"/>
  <c r="AX510" i="222"/>
  <c r="AV510" i="222"/>
  <c r="AQ510" i="222"/>
  <c r="AP510" i="222"/>
  <c r="AN510" i="222"/>
  <c r="AI510" i="222"/>
  <c r="AH510" i="222"/>
  <c r="AF510" i="222"/>
  <c r="AA510" i="222"/>
  <c r="Z510" i="222"/>
  <c r="X510" i="222"/>
  <c r="S510" i="222"/>
  <c r="R510" i="222"/>
  <c r="P510" i="222"/>
  <c r="K510" i="222"/>
  <c r="J510" i="222"/>
  <c r="H510" i="222"/>
  <c r="AY509" i="222"/>
  <c r="AX509" i="222"/>
  <c r="AV509" i="222"/>
  <c r="AQ509" i="222"/>
  <c r="AP509" i="222"/>
  <c r="AN509" i="222"/>
  <c r="AI509" i="222"/>
  <c r="AH509" i="222"/>
  <c r="AF509" i="222"/>
  <c r="AA509" i="222"/>
  <c r="Z509" i="222"/>
  <c r="X509" i="222"/>
  <c r="S509" i="222"/>
  <c r="R509" i="222"/>
  <c r="P509" i="222"/>
  <c r="K509" i="222"/>
  <c r="J509" i="222"/>
  <c r="H509" i="222"/>
  <c r="AY508" i="222"/>
  <c r="AX508" i="222"/>
  <c r="AV508" i="222"/>
  <c r="AQ508" i="222"/>
  <c r="AP508" i="222"/>
  <c r="AN508" i="222"/>
  <c r="AI508" i="222"/>
  <c r="AH508" i="222"/>
  <c r="AF508" i="222"/>
  <c r="AA508" i="222"/>
  <c r="Z508" i="222"/>
  <c r="X508" i="222"/>
  <c r="S508" i="222"/>
  <c r="R508" i="222"/>
  <c r="P508" i="222"/>
  <c r="K508" i="222"/>
  <c r="J508" i="222"/>
  <c r="H508" i="222"/>
  <c r="AY507" i="222"/>
  <c r="AX507" i="222"/>
  <c r="AV507" i="222"/>
  <c r="AQ507" i="222"/>
  <c r="AP507" i="222"/>
  <c r="AN507" i="222"/>
  <c r="AI507" i="222"/>
  <c r="AH507" i="222"/>
  <c r="AF507" i="222"/>
  <c r="AA507" i="222"/>
  <c r="Z507" i="222"/>
  <c r="X507" i="222"/>
  <c r="S507" i="222"/>
  <c r="R507" i="222"/>
  <c r="P507" i="222"/>
  <c r="K507" i="222"/>
  <c r="J507" i="222"/>
  <c r="H507" i="222"/>
  <c r="AY506" i="222"/>
  <c r="AX506" i="222"/>
  <c r="AV506" i="222"/>
  <c r="AQ506" i="222"/>
  <c r="AP506" i="222"/>
  <c r="AN506" i="222"/>
  <c r="AI506" i="222"/>
  <c r="AH506" i="222"/>
  <c r="AF506" i="222"/>
  <c r="AA506" i="222"/>
  <c r="Z506" i="222"/>
  <c r="X506" i="222"/>
  <c r="S506" i="222"/>
  <c r="R506" i="222"/>
  <c r="P506" i="222"/>
  <c r="K506" i="222"/>
  <c r="J506" i="222"/>
  <c r="H506" i="222"/>
  <c r="AY505" i="222"/>
  <c r="AX505" i="222"/>
  <c r="AV505" i="222"/>
  <c r="AQ505" i="222"/>
  <c r="AP505" i="222"/>
  <c r="AN505" i="222"/>
  <c r="AI505" i="222"/>
  <c r="AH505" i="222"/>
  <c r="AF505" i="222"/>
  <c r="AA505" i="222"/>
  <c r="Z505" i="222"/>
  <c r="X505" i="222"/>
  <c r="S505" i="222"/>
  <c r="R505" i="222"/>
  <c r="P505" i="222"/>
  <c r="K505" i="222"/>
  <c r="J505" i="222"/>
  <c r="H505" i="222"/>
  <c r="AY504" i="222"/>
  <c r="AX504" i="222"/>
  <c r="AV504" i="222"/>
  <c r="AQ504" i="222"/>
  <c r="AP504" i="222"/>
  <c r="AN504" i="222"/>
  <c r="AI504" i="222"/>
  <c r="AH504" i="222"/>
  <c r="AF504" i="222"/>
  <c r="AA504" i="222"/>
  <c r="Z504" i="222"/>
  <c r="X504" i="222"/>
  <c r="S504" i="222"/>
  <c r="R504" i="222"/>
  <c r="P504" i="222"/>
  <c r="K504" i="222"/>
  <c r="J504" i="222"/>
  <c r="H504" i="222"/>
  <c r="AY503" i="222"/>
  <c r="AX503" i="222"/>
  <c r="AV503" i="222"/>
  <c r="AQ503" i="222"/>
  <c r="AP503" i="222"/>
  <c r="AN503" i="222"/>
  <c r="AI503" i="222"/>
  <c r="AH503" i="222"/>
  <c r="AF503" i="222"/>
  <c r="AA503" i="222"/>
  <c r="Z503" i="222"/>
  <c r="X503" i="222"/>
  <c r="S503" i="222"/>
  <c r="R503" i="222"/>
  <c r="P503" i="222"/>
  <c r="K503" i="222"/>
  <c r="J503" i="222"/>
  <c r="H503" i="222"/>
  <c r="AY502" i="222"/>
  <c r="AX502" i="222"/>
  <c r="AV502" i="222"/>
  <c r="AQ502" i="222"/>
  <c r="AP502" i="222"/>
  <c r="AN502" i="222"/>
  <c r="AI502" i="222"/>
  <c r="AH502" i="222"/>
  <c r="AF502" i="222"/>
  <c r="AA502" i="222"/>
  <c r="Z502" i="222"/>
  <c r="X502" i="222"/>
  <c r="S502" i="222"/>
  <c r="R502" i="222"/>
  <c r="P502" i="222"/>
  <c r="K502" i="222"/>
  <c r="J502" i="222"/>
  <c r="H502" i="222"/>
  <c r="AY501" i="222"/>
  <c r="AX501" i="222"/>
  <c r="AV501" i="222"/>
  <c r="AQ501" i="222"/>
  <c r="AP501" i="222"/>
  <c r="AN501" i="222"/>
  <c r="AI501" i="222"/>
  <c r="AH501" i="222"/>
  <c r="AF501" i="222"/>
  <c r="AA501" i="222"/>
  <c r="Z501" i="222"/>
  <c r="X501" i="222"/>
  <c r="S501" i="222"/>
  <c r="R501" i="222"/>
  <c r="P501" i="222"/>
  <c r="K501" i="222"/>
  <c r="J501" i="222"/>
  <c r="H501" i="222"/>
  <c r="AY500" i="222"/>
  <c r="AX500" i="222"/>
  <c r="AV500" i="222"/>
  <c r="AQ500" i="222"/>
  <c r="AP500" i="222"/>
  <c r="AN500" i="222"/>
  <c r="AI500" i="222"/>
  <c r="AH500" i="222"/>
  <c r="AF500" i="222"/>
  <c r="AA500" i="222"/>
  <c r="Z500" i="222"/>
  <c r="X500" i="222"/>
  <c r="S500" i="222"/>
  <c r="R500" i="222"/>
  <c r="P500" i="222"/>
  <c r="K500" i="222"/>
  <c r="J500" i="222"/>
  <c r="H500" i="222"/>
  <c r="AY499" i="222"/>
  <c r="AX499" i="222"/>
  <c r="AV499" i="222"/>
  <c r="AQ499" i="222"/>
  <c r="AP499" i="222"/>
  <c r="AN499" i="222"/>
  <c r="AI499" i="222"/>
  <c r="AH499" i="222"/>
  <c r="AF499" i="222"/>
  <c r="AA499" i="222"/>
  <c r="Z499" i="222"/>
  <c r="X499" i="222"/>
  <c r="S499" i="222"/>
  <c r="R499" i="222"/>
  <c r="P499" i="222"/>
  <c r="K499" i="222"/>
  <c r="J499" i="222"/>
  <c r="H499" i="222"/>
  <c r="AX498" i="222"/>
  <c r="AY498" i="222"/>
  <c r="AP498" i="222"/>
  <c r="AQ498" i="222"/>
  <c r="AH498" i="222"/>
  <c r="AI498" i="222"/>
  <c r="Z498" i="222"/>
  <c r="AA498" i="222"/>
  <c r="R498" i="222"/>
  <c r="S498" i="222"/>
  <c r="J498" i="222"/>
  <c r="K498" i="222"/>
  <c r="AY497" i="222"/>
  <c r="AX497" i="222"/>
  <c r="AV497" i="222"/>
  <c r="AQ497" i="222"/>
  <c r="AP497" i="222"/>
  <c r="AN497" i="222"/>
  <c r="AI497" i="222"/>
  <c r="AH497" i="222"/>
  <c r="AF497" i="222"/>
  <c r="AA497" i="222"/>
  <c r="Z497" i="222"/>
  <c r="X497" i="222"/>
  <c r="S497" i="222"/>
  <c r="R497" i="222"/>
  <c r="P497" i="222"/>
  <c r="K497" i="222"/>
  <c r="J497" i="222"/>
  <c r="H497" i="222"/>
  <c r="AY496" i="222"/>
  <c r="AX496" i="222"/>
  <c r="AV496" i="222"/>
  <c r="AQ496" i="222"/>
  <c r="AP496" i="222"/>
  <c r="AN496" i="222"/>
  <c r="AI496" i="222"/>
  <c r="AH496" i="222"/>
  <c r="AF496" i="222"/>
  <c r="AA496" i="222"/>
  <c r="Z496" i="222"/>
  <c r="X496" i="222"/>
  <c r="S496" i="222"/>
  <c r="R496" i="222"/>
  <c r="P496" i="222"/>
  <c r="K496" i="222"/>
  <c r="J496" i="222"/>
  <c r="H496" i="222"/>
  <c r="AY495" i="222"/>
  <c r="AX495" i="222"/>
  <c r="AV495" i="222"/>
  <c r="AQ495" i="222"/>
  <c r="AP495" i="222"/>
  <c r="AN495" i="222"/>
  <c r="AI495" i="222"/>
  <c r="AH495" i="222"/>
  <c r="AF495" i="222"/>
  <c r="AA495" i="222"/>
  <c r="Z495" i="222"/>
  <c r="X495" i="222"/>
  <c r="S495" i="222"/>
  <c r="R495" i="222"/>
  <c r="P495" i="222"/>
  <c r="K495" i="222"/>
  <c r="J495" i="222"/>
  <c r="H495" i="222"/>
  <c r="AY494" i="222"/>
  <c r="AX494" i="222"/>
  <c r="AV494" i="222"/>
  <c r="AQ494" i="222"/>
  <c r="AP494" i="222"/>
  <c r="AN494" i="222"/>
  <c r="AI494" i="222"/>
  <c r="AH494" i="222"/>
  <c r="AF494" i="222"/>
  <c r="AA494" i="222"/>
  <c r="Z494" i="222"/>
  <c r="X494" i="222"/>
  <c r="S494" i="222"/>
  <c r="R494" i="222"/>
  <c r="P494" i="222"/>
  <c r="K494" i="222"/>
  <c r="J494" i="222"/>
  <c r="H494" i="222"/>
  <c r="AY493" i="222"/>
  <c r="AX493" i="222"/>
  <c r="AV493" i="222"/>
  <c r="AQ493" i="222"/>
  <c r="AP493" i="222"/>
  <c r="AN493" i="222"/>
  <c r="AI493" i="222"/>
  <c r="AH493" i="222"/>
  <c r="AF493" i="222"/>
  <c r="AA493" i="222"/>
  <c r="Z493" i="222"/>
  <c r="X493" i="222"/>
  <c r="S493" i="222"/>
  <c r="R493" i="222"/>
  <c r="P493" i="222"/>
  <c r="K493" i="222"/>
  <c r="J493" i="222"/>
  <c r="H493" i="222"/>
  <c r="AY492" i="222"/>
  <c r="AX492" i="222"/>
  <c r="AV492" i="222"/>
  <c r="AQ492" i="222"/>
  <c r="AP492" i="222"/>
  <c r="AN492" i="222"/>
  <c r="AI492" i="222"/>
  <c r="AH492" i="222"/>
  <c r="AF492" i="222"/>
  <c r="AA492" i="222"/>
  <c r="Z492" i="222"/>
  <c r="X492" i="222"/>
  <c r="S492" i="222"/>
  <c r="R492" i="222"/>
  <c r="P492" i="222"/>
  <c r="K492" i="222"/>
  <c r="J492" i="222"/>
  <c r="H492" i="222"/>
  <c r="AY491" i="222"/>
  <c r="AX491" i="222"/>
  <c r="AV491" i="222"/>
  <c r="AQ491" i="222"/>
  <c r="AP491" i="222"/>
  <c r="AN491" i="222"/>
  <c r="AI491" i="222"/>
  <c r="AH491" i="222"/>
  <c r="AF491" i="222"/>
  <c r="AA491" i="222"/>
  <c r="Z491" i="222"/>
  <c r="X491" i="222"/>
  <c r="S491" i="222"/>
  <c r="R491" i="222"/>
  <c r="P491" i="222"/>
  <c r="K491" i="222"/>
  <c r="J491" i="222"/>
  <c r="H491" i="222"/>
  <c r="AY490" i="222"/>
  <c r="AX490" i="222"/>
  <c r="AV490" i="222"/>
  <c r="AQ490" i="222"/>
  <c r="AP490" i="222"/>
  <c r="AN490" i="222"/>
  <c r="AI490" i="222"/>
  <c r="AH490" i="222"/>
  <c r="AF490" i="222"/>
  <c r="AA490" i="222"/>
  <c r="Z490" i="222"/>
  <c r="X490" i="222"/>
  <c r="S490" i="222"/>
  <c r="R490" i="222"/>
  <c r="P490" i="222"/>
  <c r="K490" i="222"/>
  <c r="J490" i="222"/>
  <c r="H490" i="222"/>
  <c r="AY489" i="222"/>
  <c r="AX489" i="222"/>
  <c r="AV489" i="222"/>
  <c r="AQ489" i="222"/>
  <c r="AP489" i="222"/>
  <c r="AN489" i="222"/>
  <c r="AI489" i="222"/>
  <c r="AH489" i="222"/>
  <c r="AF489" i="222"/>
  <c r="AA489" i="222"/>
  <c r="Z489" i="222"/>
  <c r="X489" i="222"/>
  <c r="S489" i="222"/>
  <c r="R489" i="222"/>
  <c r="P489" i="222"/>
  <c r="K489" i="222"/>
  <c r="J489" i="222"/>
  <c r="H489" i="222"/>
  <c r="AY488" i="222"/>
  <c r="AX488" i="222"/>
  <c r="AV488" i="222"/>
  <c r="AQ488" i="222"/>
  <c r="AP488" i="222"/>
  <c r="AN488" i="222"/>
  <c r="AI488" i="222"/>
  <c r="AH488" i="222"/>
  <c r="AF488" i="222"/>
  <c r="AA488" i="222"/>
  <c r="Z488" i="222"/>
  <c r="X488" i="222"/>
  <c r="S488" i="222"/>
  <c r="R488" i="222"/>
  <c r="P488" i="222"/>
  <c r="K488" i="222"/>
  <c r="J488" i="222"/>
  <c r="H488" i="222"/>
  <c r="AY487" i="222"/>
  <c r="AX487" i="222"/>
  <c r="AV487" i="222"/>
  <c r="AQ487" i="222"/>
  <c r="AP487" i="222"/>
  <c r="AN487" i="222"/>
  <c r="AI487" i="222"/>
  <c r="AH487" i="222"/>
  <c r="AF487" i="222"/>
  <c r="AA487" i="222"/>
  <c r="Z487" i="222"/>
  <c r="X487" i="222"/>
  <c r="S487" i="222"/>
  <c r="R487" i="222"/>
  <c r="P487" i="222"/>
  <c r="K487" i="222"/>
  <c r="J487" i="222"/>
  <c r="H487" i="222"/>
  <c r="AY486" i="222"/>
  <c r="AX486" i="222"/>
  <c r="AV486" i="222"/>
  <c r="AQ486" i="222"/>
  <c r="AP486" i="222"/>
  <c r="AN486" i="222"/>
  <c r="AI486" i="222"/>
  <c r="AH486" i="222"/>
  <c r="AF486" i="222"/>
  <c r="AA486" i="222"/>
  <c r="Z486" i="222"/>
  <c r="X486" i="222"/>
  <c r="S486" i="222"/>
  <c r="R486" i="222"/>
  <c r="P486" i="222"/>
  <c r="K486" i="222"/>
  <c r="J486" i="222"/>
  <c r="H486" i="222"/>
  <c r="AY485" i="222"/>
  <c r="AX485" i="222"/>
  <c r="AV485" i="222"/>
  <c r="AQ485" i="222"/>
  <c r="AP485" i="222"/>
  <c r="AN485" i="222"/>
  <c r="AI485" i="222"/>
  <c r="AH485" i="222"/>
  <c r="AF485" i="222"/>
  <c r="AA485" i="222"/>
  <c r="Z485" i="222"/>
  <c r="X485" i="222"/>
  <c r="S485" i="222"/>
  <c r="R485" i="222"/>
  <c r="P485" i="222"/>
  <c r="K485" i="222"/>
  <c r="J485" i="222"/>
  <c r="H485" i="222"/>
  <c r="AY484" i="222"/>
  <c r="AX484" i="222"/>
  <c r="AV484" i="222"/>
  <c r="AQ484" i="222"/>
  <c r="AP484" i="222"/>
  <c r="AN484" i="222"/>
  <c r="AI484" i="222"/>
  <c r="AH484" i="222"/>
  <c r="AF484" i="222"/>
  <c r="AA484" i="222"/>
  <c r="Z484" i="222"/>
  <c r="X484" i="222"/>
  <c r="S484" i="222"/>
  <c r="R484" i="222"/>
  <c r="P484" i="222"/>
  <c r="K484" i="222"/>
  <c r="J484" i="222"/>
  <c r="H484" i="222"/>
  <c r="AY483" i="222"/>
  <c r="AX483" i="222"/>
  <c r="AV483" i="222"/>
  <c r="AQ483" i="222"/>
  <c r="AP483" i="222"/>
  <c r="AN483" i="222"/>
  <c r="AI483" i="222"/>
  <c r="AH483" i="222"/>
  <c r="AF483" i="222"/>
  <c r="AA483" i="222"/>
  <c r="Z483" i="222"/>
  <c r="X483" i="222"/>
  <c r="S483" i="222"/>
  <c r="R483" i="222"/>
  <c r="P483" i="222"/>
  <c r="K483" i="222"/>
  <c r="J483" i="222"/>
  <c r="H483" i="222"/>
  <c r="AY482" i="222"/>
  <c r="AX482" i="222"/>
  <c r="AV482" i="222"/>
  <c r="AQ482" i="222"/>
  <c r="AP482" i="222"/>
  <c r="AN482" i="222"/>
  <c r="AI482" i="222"/>
  <c r="AH482" i="222"/>
  <c r="AF482" i="222"/>
  <c r="AA482" i="222"/>
  <c r="Z482" i="222"/>
  <c r="X482" i="222"/>
  <c r="S482" i="222"/>
  <c r="R482" i="222"/>
  <c r="P482" i="222"/>
  <c r="K482" i="222"/>
  <c r="J482" i="222"/>
  <c r="H482" i="222"/>
  <c r="AX481" i="222"/>
  <c r="AY481" i="222"/>
  <c r="AP481" i="222"/>
  <c r="AQ481" i="222"/>
  <c r="AH481" i="222"/>
  <c r="AI481" i="222"/>
  <c r="Z481" i="222"/>
  <c r="X481" i="222"/>
  <c r="R481" i="222"/>
  <c r="S481" i="222"/>
  <c r="J481" i="222"/>
  <c r="K481" i="222"/>
  <c r="AY480" i="222"/>
  <c r="AX480" i="222"/>
  <c r="AV480" i="222"/>
  <c r="AQ480" i="222"/>
  <c r="AP480" i="222"/>
  <c r="AN480" i="222"/>
  <c r="AI480" i="222"/>
  <c r="AH480" i="222"/>
  <c r="AF480" i="222"/>
  <c r="AA480" i="222"/>
  <c r="Z480" i="222"/>
  <c r="X480" i="222"/>
  <c r="S480" i="222"/>
  <c r="R480" i="222"/>
  <c r="P480" i="222"/>
  <c r="K480" i="222"/>
  <c r="J480" i="222"/>
  <c r="H480" i="222"/>
  <c r="AY479" i="222"/>
  <c r="AX479" i="222"/>
  <c r="AV479" i="222"/>
  <c r="AQ479" i="222"/>
  <c r="AP479" i="222"/>
  <c r="AN479" i="222"/>
  <c r="AI479" i="222"/>
  <c r="AH479" i="222"/>
  <c r="AF479" i="222"/>
  <c r="AA479" i="222"/>
  <c r="Z479" i="222"/>
  <c r="X479" i="222"/>
  <c r="S479" i="222"/>
  <c r="R479" i="222"/>
  <c r="P479" i="222"/>
  <c r="K479" i="222"/>
  <c r="J479" i="222"/>
  <c r="H479" i="222"/>
  <c r="AY478" i="222"/>
  <c r="AX478" i="222"/>
  <c r="AV478" i="222"/>
  <c r="AQ478" i="222"/>
  <c r="AP478" i="222"/>
  <c r="AN478" i="222"/>
  <c r="AI478" i="222"/>
  <c r="AH478" i="222"/>
  <c r="AF478" i="222"/>
  <c r="AA478" i="222"/>
  <c r="Z478" i="222"/>
  <c r="X478" i="222"/>
  <c r="S478" i="222"/>
  <c r="R478" i="222"/>
  <c r="P478" i="222"/>
  <c r="K478" i="222"/>
  <c r="J478" i="222"/>
  <c r="H478" i="222"/>
  <c r="AY477" i="222"/>
  <c r="AX477" i="222"/>
  <c r="AV477" i="222"/>
  <c r="AQ477" i="222"/>
  <c r="AP477" i="222"/>
  <c r="AN477" i="222"/>
  <c r="AI477" i="222"/>
  <c r="AH477" i="222"/>
  <c r="AF477" i="222"/>
  <c r="AA477" i="222"/>
  <c r="Z477" i="222"/>
  <c r="X477" i="222"/>
  <c r="S477" i="222"/>
  <c r="R477" i="222"/>
  <c r="P477" i="222"/>
  <c r="K477" i="222"/>
  <c r="J477" i="222"/>
  <c r="H477" i="222"/>
  <c r="AY476" i="222"/>
  <c r="AX476" i="222"/>
  <c r="AV476" i="222"/>
  <c r="AQ476" i="222"/>
  <c r="AP476" i="222"/>
  <c r="AN476" i="222"/>
  <c r="AI476" i="222"/>
  <c r="AH476" i="222"/>
  <c r="AF476" i="222"/>
  <c r="AA476" i="222"/>
  <c r="Z476" i="222"/>
  <c r="X476" i="222"/>
  <c r="S476" i="222"/>
  <c r="R476" i="222"/>
  <c r="P476" i="222"/>
  <c r="K476" i="222"/>
  <c r="J476" i="222"/>
  <c r="H476" i="222"/>
  <c r="AY475" i="222"/>
  <c r="AX475" i="222"/>
  <c r="AV475" i="222"/>
  <c r="AQ475" i="222"/>
  <c r="AP475" i="222"/>
  <c r="AN475" i="222"/>
  <c r="AI475" i="222"/>
  <c r="AH475" i="222"/>
  <c r="AF475" i="222"/>
  <c r="AA475" i="222"/>
  <c r="Z475" i="222"/>
  <c r="X475" i="222"/>
  <c r="S475" i="222"/>
  <c r="R475" i="222"/>
  <c r="P475" i="222"/>
  <c r="K475" i="222"/>
  <c r="J475" i="222"/>
  <c r="H475" i="222"/>
  <c r="AY474" i="222"/>
  <c r="AX474" i="222"/>
  <c r="AV474" i="222"/>
  <c r="AQ474" i="222"/>
  <c r="AP474" i="222"/>
  <c r="AN474" i="222"/>
  <c r="AI474" i="222"/>
  <c r="AH474" i="222"/>
  <c r="AF474" i="222"/>
  <c r="AA474" i="222"/>
  <c r="Z474" i="222"/>
  <c r="X474" i="222"/>
  <c r="S474" i="222"/>
  <c r="R474" i="222"/>
  <c r="P474" i="222"/>
  <c r="K474" i="222"/>
  <c r="J474" i="222"/>
  <c r="H474" i="222"/>
  <c r="AY473" i="222"/>
  <c r="AX473" i="222"/>
  <c r="AV473" i="222"/>
  <c r="AQ473" i="222"/>
  <c r="AP473" i="222"/>
  <c r="AN473" i="222"/>
  <c r="AI473" i="222"/>
  <c r="AH473" i="222"/>
  <c r="AF473" i="222"/>
  <c r="AA473" i="222"/>
  <c r="Z473" i="222"/>
  <c r="X473" i="222"/>
  <c r="S473" i="222"/>
  <c r="R473" i="222"/>
  <c r="P473" i="222"/>
  <c r="K473" i="222"/>
  <c r="J473" i="222"/>
  <c r="H473" i="222"/>
  <c r="AY472" i="222"/>
  <c r="AX472" i="222"/>
  <c r="AV472" i="222"/>
  <c r="AQ472" i="222"/>
  <c r="AP472" i="222"/>
  <c r="AN472" i="222"/>
  <c r="AI472" i="222"/>
  <c r="AH472" i="222"/>
  <c r="AF472" i="222"/>
  <c r="AA472" i="222"/>
  <c r="Z472" i="222"/>
  <c r="X472" i="222"/>
  <c r="S472" i="222"/>
  <c r="R472" i="222"/>
  <c r="P472" i="222"/>
  <c r="K472" i="222"/>
  <c r="J472" i="222"/>
  <c r="H472" i="222"/>
  <c r="AY471" i="222"/>
  <c r="AX471" i="222"/>
  <c r="AV471" i="222"/>
  <c r="AQ471" i="222"/>
  <c r="AP471" i="222"/>
  <c r="AN471" i="222"/>
  <c r="AI471" i="222"/>
  <c r="AH471" i="222"/>
  <c r="AF471" i="222"/>
  <c r="AA471" i="222"/>
  <c r="Z471" i="222"/>
  <c r="X471" i="222"/>
  <c r="S471" i="222"/>
  <c r="R471" i="222"/>
  <c r="P471" i="222"/>
  <c r="K471" i="222"/>
  <c r="J471" i="222"/>
  <c r="H471" i="222"/>
  <c r="AY470" i="222"/>
  <c r="AX470" i="222"/>
  <c r="AV470" i="222"/>
  <c r="AQ470" i="222"/>
  <c r="AP470" i="222"/>
  <c r="AN470" i="222"/>
  <c r="AI470" i="222"/>
  <c r="AH470" i="222"/>
  <c r="AF470" i="222"/>
  <c r="AA470" i="222"/>
  <c r="Z470" i="222"/>
  <c r="X470" i="222"/>
  <c r="S470" i="222"/>
  <c r="R470" i="222"/>
  <c r="P470" i="222"/>
  <c r="K470" i="222"/>
  <c r="J470" i="222"/>
  <c r="H470" i="222"/>
  <c r="AY469" i="222"/>
  <c r="AX469" i="222"/>
  <c r="AV469" i="222"/>
  <c r="AQ469" i="222"/>
  <c r="AP469" i="222"/>
  <c r="AN469" i="222"/>
  <c r="AI469" i="222"/>
  <c r="AH469" i="222"/>
  <c r="AF469" i="222"/>
  <c r="AA469" i="222"/>
  <c r="Z469" i="222"/>
  <c r="X469" i="222"/>
  <c r="S469" i="222"/>
  <c r="R469" i="222"/>
  <c r="P469" i="222"/>
  <c r="K469" i="222"/>
  <c r="J469" i="222"/>
  <c r="H469" i="222"/>
  <c r="AY468" i="222"/>
  <c r="AX468" i="222"/>
  <c r="AV468" i="222"/>
  <c r="AQ468" i="222"/>
  <c r="AP468" i="222"/>
  <c r="AN468" i="222"/>
  <c r="AI468" i="222"/>
  <c r="AH468" i="222"/>
  <c r="AF468" i="222"/>
  <c r="AA468" i="222"/>
  <c r="Z468" i="222"/>
  <c r="X468" i="222"/>
  <c r="S468" i="222"/>
  <c r="R468" i="222"/>
  <c r="P468" i="222"/>
  <c r="K468" i="222"/>
  <c r="J468" i="222"/>
  <c r="H468" i="222"/>
  <c r="AY467" i="222"/>
  <c r="AX467" i="222"/>
  <c r="AV467" i="222"/>
  <c r="AQ467" i="222"/>
  <c r="AP467" i="222"/>
  <c r="AN467" i="222"/>
  <c r="AI467" i="222"/>
  <c r="AH467" i="222"/>
  <c r="AF467" i="222"/>
  <c r="AA467" i="222"/>
  <c r="Z467" i="222"/>
  <c r="X467" i="222"/>
  <c r="S467" i="222"/>
  <c r="R467" i="222"/>
  <c r="P467" i="222"/>
  <c r="K467" i="222"/>
  <c r="J467" i="222"/>
  <c r="H467" i="222"/>
  <c r="AY466" i="222"/>
  <c r="AX466" i="222"/>
  <c r="AV466" i="222"/>
  <c r="AQ466" i="222"/>
  <c r="AP466" i="222"/>
  <c r="AN466" i="222"/>
  <c r="AI466" i="222"/>
  <c r="AH466" i="222"/>
  <c r="AF466" i="222"/>
  <c r="AA466" i="222"/>
  <c r="Z466" i="222"/>
  <c r="X466" i="222"/>
  <c r="S466" i="222"/>
  <c r="R466" i="222"/>
  <c r="P466" i="222"/>
  <c r="K466" i="222"/>
  <c r="J466" i="222"/>
  <c r="H466" i="222"/>
  <c r="AY465" i="222"/>
  <c r="AX465" i="222"/>
  <c r="AV465" i="222"/>
  <c r="AQ465" i="222"/>
  <c r="AP465" i="222"/>
  <c r="AN465" i="222"/>
  <c r="AI465" i="222"/>
  <c r="AH465" i="222"/>
  <c r="AF465" i="222"/>
  <c r="AA465" i="222"/>
  <c r="Z465" i="222"/>
  <c r="X465" i="222"/>
  <c r="S465" i="222"/>
  <c r="R465" i="222"/>
  <c r="P465" i="222"/>
  <c r="K465" i="222"/>
  <c r="J465" i="222"/>
  <c r="H465" i="222"/>
  <c r="AX464" i="222"/>
  <c r="AY464" i="222"/>
  <c r="AP464" i="222"/>
  <c r="AQ464" i="222"/>
  <c r="AH464" i="222"/>
  <c r="AI464" i="222"/>
  <c r="Z464" i="222"/>
  <c r="X464" i="222"/>
  <c r="R464" i="222"/>
  <c r="S464" i="222"/>
  <c r="J464" i="222"/>
  <c r="K464" i="222"/>
  <c r="AY463" i="222"/>
  <c r="AX463" i="222"/>
  <c r="AV463" i="222"/>
  <c r="AQ463" i="222"/>
  <c r="AP463" i="222"/>
  <c r="AN463" i="222"/>
  <c r="AI463" i="222"/>
  <c r="AH463" i="222"/>
  <c r="AF463" i="222"/>
  <c r="AA463" i="222"/>
  <c r="Z463" i="222"/>
  <c r="X463" i="222"/>
  <c r="S463" i="222"/>
  <c r="R463" i="222"/>
  <c r="P463" i="222"/>
  <c r="K463" i="222"/>
  <c r="J463" i="222"/>
  <c r="H463" i="222"/>
  <c r="AY462" i="222"/>
  <c r="AX462" i="222"/>
  <c r="AV462" i="222"/>
  <c r="AQ462" i="222"/>
  <c r="AP462" i="222"/>
  <c r="AN462" i="222"/>
  <c r="AI462" i="222"/>
  <c r="AH462" i="222"/>
  <c r="AF462" i="222"/>
  <c r="AA462" i="222"/>
  <c r="Z462" i="222"/>
  <c r="X462" i="222"/>
  <c r="S462" i="222"/>
  <c r="R462" i="222"/>
  <c r="P462" i="222"/>
  <c r="K462" i="222"/>
  <c r="J462" i="222"/>
  <c r="H462" i="222"/>
  <c r="AY461" i="222"/>
  <c r="AX461" i="222"/>
  <c r="AV461" i="222"/>
  <c r="AQ461" i="222"/>
  <c r="AP461" i="222"/>
  <c r="AN461" i="222"/>
  <c r="AI461" i="222"/>
  <c r="AH461" i="222"/>
  <c r="AF461" i="222"/>
  <c r="AA461" i="222"/>
  <c r="Z461" i="222"/>
  <c r="X461" i="222"/>
  <c r="S461" i="222"/>
  <c r="R461" i="222"/>
  <c r="P461" i="222"/>
  <c r="K461" i="222"/>
  <c r="J461" i="222"/>
  <c r="H461" i="222"/>
  <c r="AY460" i="222"/>
  <c r="AX460" i="222"/>
  <c r="AV460" i="222"/>
  <c r="AQ460" i="222"/>
  <c r="AP460" i="222"/>
  <c r="AN460" i="222"/>
  <c r="AI460" i="222"/>
  <c r="AH460" i="222"/>
  <c r="AF460" i="222"/>
  <c r="AA460" i="222"/>
  <c r="Z460" i="222"/>
  <c r="X460" i="222"/>
  <c r="S460" i="222"/>
  <c r="R460" i="222"/>
  <c r="P460" i="222"/>
  <c r="K460" i="222"/>
  <c r="J460" i="222"/>
  <c r="H460" i="222"/>
  <c r="AY459" i="222"/>
  <c r="AX459" i="222"/>
  <c r="AV459" i="222"/>
  <c r="AQ459" i="222"/>
  <c r="AP459" i="222"/>
  <c r="AN459" i="222"/>
  <c r="AI459" i="222"/>
  <c r="AH459" i="222"/>
  <c r="AF459" i="222"/>
  <c r="AA459" i="222"/>
  <c r="Z459" i="222"/>
  <c r="X459" i="222"/>
  <c r="S459" i="222"/>
  <c r="R459" i="222"/>
  <c r="P459" i="222"/>
  <c r="K459" i="222"/>
  <c r="J459" i="222"/>
  <c r="H459" i="222"/>
  <c r="AY458" i="222"/>
  <c r="AX458" i="222"/>
  <c r="AV458" i="222"/>
  <c r="AQ458" i="222"/>
  <c r="AP458" i="222"/>
  <c r="AN458" i="222"/>
  <c r="AI458" i="222"/>
  <c r="AH458" i="222"/>
  <c r="AF458" i="222"/>
  <c r="AA458" i="222"/>
  <c r="Z458" i="222"/>
  <c r="X458" i="222"/>
  <c r="S458" i="222"/>
  <c r="R458" i="222"/>
  <c r="P458" i="222"/>
  <c r="K458" i="222"/>
  <c r="J458" i="222"/>
  <c r="H458" i="222"/>
  <c r="AY457" i="222"/>
  <c r="AX457" i="222"/>
  <c r="AV457" i="222"/>
  <c r="AQ457" i="222"/>
  <c r="AP457" i="222"/>
  <c r="AN457" i="222"/>
  <c r="AI457" i="222"/>
  <c r="AH457" i="222"/>
  <c r="AF457" i="222"/>
  <c r="AA457" i="222"/>
  <c r="Z457" i="222"/>
  <c r="X457" i="222"/>
  <c r="S457" i="222"/>
  <c r="R457" i="222"/>
  <c r="P457" i="222"/>
  <c r="K457" i="222"/>
  <c r="J457" i="222"/>
  <c r="H457" i="222"/>
  <c r="AY456" i="222"/>
  <c r="AX456" i="222"/>
  <c r="AV456" i="222"/>
  <c r="AQ456" i="222"/>
  <c r="AP456" i="222"/>
  <c r="AN456" i="222"/>
  <c r="AI456" i="222"/>
  <c r="AH456" i="222"/>
  <c r="AF456" i="222"/>
  <c r="AA456" i="222"/>
  <c r="Z456" i="222"/>
  <c r="X456" i="222"/>
  <c r="S456" i="222"/>
  <c r="R456" i="222"/>
  <c r="P456" i="222"/>
  <c r="K456" i="222"/>
  <c r="J456" i="222"/>
  <c r="H456" i="222"/>
  <c r="AY455" i="222"/>
  <c r="AX455" i="222"/>
  <c r="AV455" i="222"/>
  <c r="AQ455" i="222"/>
  <c r="AP455" i="222"/>
  <c r="AN455" i="222"/>
  <c r="AI455" i="222"/>
  <c r="AH455" i="222"/>
  <c r="AF455" i="222"/>
  <c r="AA455" i="222"/>
  <c r="Z455" i="222"/>
  <c r="X455" i="222"/>
  <c r="S455" i="222"/>
  <c r="R455" i="222"/>
  <c r="P455" i="222"/>
  <c r="K455" i="222"/>
  <c r="J455" i="222"/>
  <c r="H455" i="222"/>
  <c r="AY454" i="222"/>
  <c r="AX454" i="222"/>
  <c r="AV454" i="222"/>
  <c r="AQ454" i="222"/>
  <c r="AP454" i="222"/>
  <c r="AN454" i="222"/>
  <c r="AI454" i="222"/>
  <c r="AH454" i="222"/>
  <c r="AF454" i="222"/>
  <c r="AA454" i="222"/>
  <c r="Z454" i="222"/>
  <c r="X454" i="222"/>
  <c r="S454" i="222"/>
  <c r="R454" i="222"/>
  <c r="P454" i="222"/>
  <c r="K454" i="222"/>
  <c r="J454" i="222"/>
  <c r="H454" i="222"/>
  <c r="AY453" i="222"/>
  <c r="AX453" i="222"/>
  <c r="AV453" i="222"/>
  <c r="AQ453" i="222"/>
  <c r="AP453" i="222"/>
  <c r="AN453" i="222"/>
  <c r="AI453" i="222"/>
  <c r="AH453" i="222"/>
  <c r="AF453" i="222"/>
  <c r="AA453" i="222"/>
  <c r="Z453" i="222"/>
  <c r="X453" i="222"/>
  <c r="S453" i="222"/>
  <c r="R453" i="222"/>
  <c r="P453" i="222"/>
  <c r="K453" i="222"/>
  <c r="J453" i="222"/>
  <c r="H453" i="222"/>
  <c r="AY452" i="222"/>
  <c r="AX452" i="222"/>
  <c r="AV452" i="222"/>
  <c r="AQ452" i="222"/>
  <c r="AP452" i="222"/>
  <c r="AN452" i="222"/>
  <c r="AI452" i="222"/>
  <c r="AH452" i="222"/>
  <c r="AF452" i="222"/>
  <c r="AA452" i="222"/>
  <c r="Z452" i="222"/>
  <c r="X452" i="222"/>
  <c r="S452" i="222"/>
  <c r="R452" i="222"/>
  <c r="P452" i="222"/>
  <c r="K452" i="222"/>
  <c r="J452" i="222"/>
  <c r="H452" i="222"/>
  <c r="AY451" i="222"/>
  <c r="AX451" i="222"/>
  <c r="AV451" i="222"/>
  <c r="AQ451" i="222"/>
  <c r="AP451" i="222"/>
  <c r="AN451" i="222"/>
  <c r="AI451" i="222"/>
  <c r="AH451" i="222"/>
  <c r="AF451" i="222"/>
  <c r="AA451" i="222"/>
  <c r="Z451" i="222"/>
  <c r="X451" i="222"/>
  <c r="S451" i="222"/>
  <c r="R451" i="222"/>
  <c r="P451" i="222"/>
  <c r="K451" i="222"/>
  <c r="J451" i="222"/>
  <c r="H451" i="222"/>
  <c r="AY450" i="222"/>
  <c r="AX450" i="222"/>
  <c r="AV450" i="222"/>
  <c r="AQ450" i="222"/>
  <c r="AP450" i="222"/>
  <c r="AN450" i="222"/>
  <c r="AI450" i="222"/>
  <c r="AH450" i="222"/>
  <c r="AF450" i="222"/>
  <c r="AA450" i="222"/>
  <c r="Z450" i="222"/>
  <c r="X450" i="222"/>
  <c r="S450" i="222"/>
  <c r="R450" i="222"/>
  <c r="P450" i="222"/>
  <c r="K450" i="222"/>
  <c r="J450" i="222"/>
  <c r="H450" i="222"/>
  <c r="AY449" i="222"/>
  <c r="AX449" i="222"/>
  <c r="AV449" i="222"/>
  <c r="AQ449" i="222"/>
  <c r="AP449" i="222"/>
  <c r="AN449" i="222"/>
  <c r="AI449" i="222"/>
  <c r="AH449" i="222"/>
  <c r="AF449" i="222"/>
  <c r="AA449" i="222"/>
  <c r="Z449" i="222"/>
  <c r="X449" i="222"/>
  <c r="S449" i="222"/>
  <c r="R449" i="222"/>
  <c r="P449" i="222"/>
  <c r="K449" i="222"/>
  <c r="J449" i="222"/>
  <c r="H449" i="222"/>
  <c r="AY448" i="222"/>
  <c r="AX448" i="222"/>
  <c r="AV448" i="222"/>
  <c r="AQ448" i="222"/>
  <c r="AP448" i="222"/>
  <c r="AN448" i="222"/>
  <c r="AI448" i="222"/>
  <c r="AH448" i="222"/>
  <c r="AF448" i="222"/>
  <c r="AA448" i="222"/>
  <c r="Z448" i="222"/>
  <c r="X448" i="222"/>
  <c r="S448" i="222"/>
  <c r="R448" i="222"/>
  <c r="P448" i="222"/>
  <c r="K448" i="222"/>
  <c r="J448" i="222"/>
  <c r="H448" i="222"/>
  <c r="AX447" i="222"/>
  <c r="AY447" i="222"/>
  <c r="AP447" i="222"/>
  <c r="AQ447" i="222"/>
  <c r="AH447" i="222"/>
  <c r="AI447" i="222"/>
  <c r="Z447" i="222"/>
  <c r="AA447" i="222"/>
  <c r="R447" i="222"/>
  <c r="S447" i="222"/>
  <c r="J447" i="222"/>
  <c r="K447" i="222"/>
  <c r="AY446" i="222"/>
  <c r="AX446" i="222"/>
  <c r="AV446" i="222"/>
  <c r="AQ446" i="222"/>
  <c r="AP446" i="222"/>
  <c r="AN446" i="222"/>
  <c r="AI446" i="222"/>
  <c r="AH446" i="222"/>
  <c r="AF446" i="222"/>
  <c r="AA446" i="222"/>
  <c r="Z446" i="222"/>
  <c r="X446" i="222"/>
  <c r="S446" i="222"/>
  <c r="R446" i="222"/>
  <c r="P446" i="222"/>
  <c r="K446" i="222"/>
  <c r="J446" i="222"/>
  <c r="H446" i="222"/>
  <c r="AY445" i="222"/>
  <c r="AX445" i="222"/>
  <c r="AV445" i="222"/>
  <c r="AQ445" i="222"/>
  <c r="AP445" i="222"/>
  <c r="AN445" i="222"/>
  <c r="AI445" i="222"/>
  <c r="AH445" i="222"/>
  <c r="AF445" i="222"/>
  <c r="AA445" i="222"/>
  <c r="Z445" i="222"/>
  <c r="X445" i="222"/>
  <c r="S445" i="222"/>
  <c r="R445" i="222"/>
  <c r="P445" i="222"/>
  <c r="K445" i="222"/>
  <c r="J445" i="222"/>
  <c r="H445" i="222"/>
  <c r="AY444" i="222"/>
  <c r="AX444" i="222"/>
  <c r="AV444" i="222"/>
  <c r="AQ444" i="222"/>
  <c r="AP444" i="222"/>
  <c r="AN444" i="222"/>
  <c r="AI444" i="222"/>
  <c r="AH444" i="222"/>
  <c r="AF444" i="222"/>
  <c r="AA444" i="222"/>
  <c r="Z444" i="222"/>
  <c r="X444" i="222"/>
  <c r="S444" i="222"/>
  <c r="R444" i="222"/>
  <c r="P444" i="222"/>
  <c r="K444" i="222"/>
  <c r="J444" i="222"/>
  <c r="H444" i="222"/>
  <c r="AY443" i="222"/>
  <c r="AX443" i="222"/>
  <c r="AV443" i="222"/>
  <c r="AQ443" i="222"/>
  <c r="AP443" i="222"/>
  <c r="AN443" i="222"/>
  <c r="AI443" i="222"/>
  <c r="AH443" i="222"/>
  <c r="AF443" i="222"/>
  <c r="AA443" i="222"/>
  <c r="Z443" i="222"/>
  <c r="X443" i="222"/>
  <c r="S443" i="222"/>
  <c r="R443" i="222"/>
  <c r="P443" i="222"/>
  <c r="K443" i="222"/>
  <c r="J443" i="222"/>
  <c r="H443" i="222"/>
  <c r="AY442" i="222"/>
  <c r="AX442" i="222"/>
  <c r="AV442" i="222"/>
  <c r="AQ442" i="222"/>
  <c r="AP442" i="222"/>
  <c r="AN442" i="222"/>
  <c r="AI442" i="222"/>
  <c r="AH442" i="222"/>
  <c r="AF442" i="222"/>
  <c r="AA442" i="222"/>
  <c r="Z442" i="222"/>
  <c r="X442" i="222"/>
  <c r="S442" i="222"/>
  <c r="R442" i="222"/>
  <c r="P442" i="222"/>
  <c r="K442" i="222"/>
  <c r="J442" i="222"/>
  <c r="H442" i="222"/>
  <c r="AY441" i="222"/>
  <c r="AX441" i="222"/>
  <c r="AV441" i="222"/>
  <c r="AQ441" i="222"/>
  <c r="AP441" i="222"/>
  <c r="AN441" i="222"/>
  <c r="AI441" i="222"/>
  <c r="AH441" i="222"/>
  <c r="AF441" i="222"/>
  <c r="AA441" i="222"/>
  <c r="Z441" i="222"/>
  <c r="X441" i="222"/>
  <c r="S441" i="222"/>
  <c r="R441" i="222"/>
  <c r="P441" i="222"/>
  <c r="K441" i="222"/>
  <c r="J441" i="222"/>
  <c r="H441" i="222"/>
  <c r="AY440" i="222"/>
  <c r="AX440" i="222"/>
  <c r="AV440" i="222"/>
  <c r="AQ440" i="222"/>
  <c r="AP440" i="222"/>
  <c r="AN440" i="222"/>
  <c r="AI440" i="222"/>
  <c r="AH440" i="222"/>
  <c r="AF440" i="222"/>
  <c r="AA440" i="222"/>
  <c r="Z440" i="222"/>
  <c r="X440" i="222"/>
  <c r="S440" i="222"/>
  <c r="R440" i="222"/>
  <c r="P440" i="222"/>
  <c r="K440" i="222"/>
  <c r="J440" i="222"/>
  <c r="H440" i="222"/>
  <c r="AY439" i="222"/>
  <c r="AX439" i="222"/>
  <c r="AV439" i="222"/>
  <c r="AQ439" i="222"/>
  <c r="AP439" i="222"/>
  <c r="AN439" i="222"/>
  <c r="AI439" i="222"/>
  <c r="AH439" i="222"/>
  <c r="AF439" i="222"/>
  <c r="AA439" i="222"/>
  <c r="Z439" i="222"/>
  <c r="X439" i="222"/>
  <c r="S439" i="222"/>
  <c r="R439" i="222"/>
  <c r="P439" i="222"/>
  <c r="K439" i="222"/>
  <c r="J439" i="222"/>
  <c r="H439" i="222"/>
  <c r="AY438" i="222"/>
  <c r="AX438" i="222"/>
  <c r="AV438" i="222"/>
  <c r="AQ438" i="222"/>
  <c r="AP438" i="222"/>
  <c r="AN438" i="222"/>
  <c r="AI438" i="222"/>
  <c r="AH438" i="222"/>
  <c r="AF438" i="222"/>
  <c r="AA438" i="222"/>
  <c r="Z438" i="222"/>
  <c r="X438" i="222"/>
  <c r="S438" i="222"/>
  <c r="R438" i="222"/>
  <c r="P438" i="222"/>
  <c r="K438" i="222"/>
  <c r="J438" i="222"/>
  <c r="H438" i="222"/>
  <c r="AY437" i="222"/>
  <c r="AX437" i="222"/>
  <c r="AV437" i="222"/>
  <c r="AQ437" i="222"/>
  <c r="AP437" i="222"/>
  <c r="AN437" i="222"/>
  <c r="AI437" i="222"/>
  <c r="AH437" i="222"/>
  <c r="AF437" i="222"/>
  <c r="AA437" i="222"/>
  <c r="Z437" i="222"/>
  <c r="X437" i="222"/>
  <c r="S437" i="222"/>
  <c r="R437" i="222"/>
  <c r="P437" i="222"/>
  <c r="K437" i="222"/>
  <c r="J437" i="222"/>
  <c r="H437" i="222"/>
  <c r="AY436" i="222"/>
  <c r="AX436" i="222"/>
  <c r="AV436" i="222"/>
  <c r="AQ436" i="222"/>
  <c r="AP436" i="222"/>
  <c r="AN436" i="222"/>
  <c r="AI436" i="222"/>
  <c r="AH436" i="222"/>
  <c r="AF436" i="222"/>
  <c r="AA436" i="222"/>
  <c r="Z436" i="222"/>
  <c r="X436" i="222"/>
  <c r="S436" i="222"/>
  <c r="R436" i="222"/>
  <c r="P436" i="222"/>
  <c r="K436" i="222"/>
  <c r="J436" i="222"/>
  <c r="H436" i="222"/>
  <c r="AY435" i="222"/>
  <c r="AX435" i="222"/>
  <c r="AV435" i="222"/>
  <c r="AQ435" i="222"/>
  <c r="AP435" i="222"/>
  <c r="AN435" i="222"/>
  <c r="AI435" i="222"/>
  <c r="AH435" i="222"/>
  <c r="AF435" i="222"/>
  <c r="AA435" i="222"/>
  <c r="Z435" i="222"/>
  <c r="X435" i="222"/>
  <c r="S435" i="222"/>
  <c r="R435" i="222"/>
  <c r="P435" i="222"/>
  <c r="K435" i="222"/>
  <c r="J435" i="222"/>
  <c r="H435" i="222"/>
  <c r="AY434" i="222"/>
  <c r="AX434" i="222"/>
  <c r="AV434" i="222"/>
  <c r="AQ434" i="222"/>
  <c r="AP434" i="222"/>
  <c r="AN434" i="222"/>
  <c r="AI434" i="222"/>
  <c r="AH434" i="222"/>
  <c r="AF434" i="222"/>
  <c r="AA434" i="222"/>
  <c r="Z434" i="222"/>
  <c r="X434" i="222"/>
  <c r="S434" i="222"/>
  <c r="R434" i="222"/>
  <c r="P434" i="222"/>
  <c r="K434" i="222"/>
  <c r="J434" i="222"/>
  <c r="H434" i="222"/>
  <c r="AY433" i="222"/>
  <c r="AX433" i="222"/>
  <c r="AV433" i="222"/>
  <c r="AQ433" i="222"/>
  <c r="AP433" i="222"/>
  <c r="AN433" i="222"/>
  <c r="AI433" i="222"/>
  <c r="AH433" i="222"/>
  <c r="AF433" i="222"/>
  <c r="AA433" i="222"/>
  <c r="Z433" i="222"/>
  <c r="X433" i="222"/>
  <c r="S433" i="222"/>
  <c r="R433" i="222"/>
  <c r="P433" i="222"/>
  <c r="K433" i="222"/>
  <c r="J433" i="222"/>
  <c r="H433" i="222"/>
  <c r="AY432" i="222"/>
  <c r="AX432" i="222"/>
  <c r="AV432" i="222"/>
  <c r="AQ432" i="222"/>
  <c r="AP432" i="222"/>
  <c r="AN432" i="222"/>
  <c r="AI432" i="222"/>
  <c r="AH432" i="222"/>
  <c r="AF432" i="222"/>
  <c r="AA432" i="222"/>
  <c r="Z432" i="222"/>
  <c r="X432" i="222"/>
  <c r="S432" i="222"/>
  <c r="R432" i="222"/>
  <c r="P432" i="222"/>
  <c r="K432" i="222"/>
  <c r="J432" i="222"/>
  <c r="H432" i="222"/>
  <c r="AY431" i="222"/>
  <c r="AX431" i="222"/>
  <c r="AV431" i="222"/>
  <c r="AQ431" i="222"/>
  <c r="AP431" i="222"/>
  <c r="AN431" i="222"/>
  <c r="AI431" i="222"/>
  <c r="AH431" i="222"/>
  <c r="AF431" i="222"/>
  <c r="AA431" i="222"/>
  <c r="Z431" i="222"/>
  <c r="X431" i="222"/>
  <c r="S431" i="222"/>
  <c r="R431" i="222"/>
  <c r="P431" i="222"/>
  <c r="K431" i="222"/>
  <c r="J431" i="222"/>
  <c r="H431" i="222"/>
  <c r="AX430" i="222"/>
  <c r="AY430" i="222"/>
  <c r="AP430" i="222"/>
  <c r="AQ430" i="222"/>
  <c r="AH430" i="222"/>
  <c r="AI430" i="222"/>
  <c r="Z430" i="222"/>
  <c r="AA430" i="222"/>
  <c r="R430" i="222"/>
  <c r="S430" i="222"/>
  <c r="J430" i="222"/>
  <c r="K430" i="222"/>
  <c r="AY429" i="222"/>
  <c r="AX429" i="222"/>
  <c r="AV429" i="222"/>
  <c r="AQ429" i="222"/>
  <c r="AP429" i="222"/>
  <c r="AN429" i="222"/>
  <c r="AI429" i="222"/>
  <c r="AH429" i="222"/>
  <c r="AF429" i="222"/>
  <c r="AA429" i="222"/>
  <c r="Z429" i="222"/>
  <c r="X429" i="222"/>
  <c r="S429" i="222"/>
  <c r="R429" i="222"/>
  <c r="P429" i="222"/>
  <c r="K429" i="222"/>
  <c r="J429" i="222"/>
  <c r="H429" i="222"/>
  <c r="AY428" i="222"/>
  <c r="AX428" i="222"/>
  <c r="AV428" i="222"/>
  <c r="AQ428" i="222"/>
  <c r="AP428" i="222"/>
  <c r="AN428" i="222"/>
  <c r="AI428" i="222"/>
  <c r="AH428" i="222"/>
  <c r="AF428" i="222"/>
  <c r="AA428" i="222"/>
  <c r="Z428" i="222"/>
  <c r="X428" i="222"/>
  <c r="S428" i="222"/>
  <c r="R428" i="222"/>
  <c r="P428" i="222"/>
  <c r="K428" i="222"/>
  <c r="J428" i="222"/>
  <c r="H428" i="222"/>
  <c r="AY427" i="222"/>
  <c r="AX427" i="222"/>
  <c r="AV427" i="222"/>
  <c r="AQ427" i="222"/>
  <c r="AP427" i="222"/>
  <c r="AN427" i="222"/>
  <c r="AI427" i="222"/>
  <c r="AH427" i="222"/>
  <c r="AF427" i="222"/>
  <c r="AA427" i="222"/>
  <c r="Z427" i="222"/>
  <c r="X427" i="222"/>
  <c r="S427" i="222"/>
  <c r="R427" i="222"/>
  <c r="P427" i="222"/>
  <c r="K427" i="222"/>
  <c r="J427" i="222"/>
  <c r="H427" i="222"/>
  <c r="AY426" i="222"/>
  <c r="AX426" i="222"/>
  <c r="AV426" i="222"/>
  <c r="AQ426" i="222"/>
  <c r="AP426" i="222"/>
  <c r="AN426" i="222"/>
  <c r="AI426" i="222"/>
  <c r="AH426" i="222"/>
  <c r="AF426" i="222"/>
  <c r="AA426" i="222"/>
  <c r="Z426" i="222"/>
  <c r="X426" i="222"/>
  <c r="S426" i="222"/>
  <c r="R426" i="222"/>
  <c r="P426" i="222"/>
  <c r="K426" i="222"/>
  <c r="J426" i="222"/>
  <c r="H426" i="222"/>
  <c r="AY425" i="222"/>
  <c r="AX425" i="222"/>
  <c r="AV425" i="222"/>
  <c r="AQ425" i="222"/>
  <c r="AP425" i="222"/>
  <c r="AN425" i="222"/>
  <c r="AI425" i="222"/>
  <c r="AH425" i="222"/>
  <c r="AF425" i="222"/>
  <c r="AA425" i="222"/>
  <c r="Z425" i="222"/>
  <c r="X425" i="222"/>
  <c r="S425" i="222"/>
  <c r="R425" i="222"/>
  <c r="P425" i="222"/>
  <c r="K425" i="222"/>
  <c r="J425" i="222"/>
  <c r="H425" i="222"/>
  <c r="AY424" i="222"/>
  <c r="AX424" i="222"/>
  <c r="AV424" i="222"/>
  <c r="AQ424" i="222"/>
  <c r="AP424" i="222"/>
  <c r="AN424" i="222"/>
  <c r="AI424" i="222"/>
  <c r="AH424" i="222"/>
  <c r="AF424" i="222"/>
  <c r="AA424" i="222"/>
  <c r="Z424" i="222"/>
  <c r="X424" i="222"/>
  <c r="S424" i="222"/>
  <c r="R424" i="222"/>
  <c r="P424" i="222"/>
  <c r="K424" i="222"/>
  <c r="J424" i="222"/>
  <c r="H424" i="222"/>
  <c r="AY423" i="222"/>
  <c r="AX423" i="222"/>
  <c r="AV423" i="222"/>
  <c r="AQ423" i="222"/>
  <c r="AP423" i="222"/>
  <c r="AN423" i="222"/>
  <c r="AI423" i="222"/>
  <c r="AH423" i="222"/>
  <c r="AF423" i="222"/>
  <c r="AA423" i="222"/>
  <c r="Z423" i="222"/>
  <c r="X423" i="222"/>
  <c r="S423" i="222"/>
  <c r="R423" i="222"/>
  <c r="P423" i="222"/>
  <c r="K423" i="222"/>
  <c r="J423" i="222"/>
  <c r="H423" i="222"/>
  <c r="AY422" i="222"/>
  <c r="AX422" i="222"/>
  <c r="AV422" i="222"/>
  <c r="AQ422" i="222"/>
  <c r="AP422" i="222"/>
  <c r="AN422" i="222"/>
  <c r="AI422" i="222"/>
  <c r="AH422" i="222"/>
  <c r="AF422" i="222"/>
  <c r="AA422" i="222"/>
  <c r="Z422" i="222"/>
  <c r="X422" i="222"/>
  <c r="S422" i="222"/>
  <c r="R422" i="222"/>
  <c r="P422" i="222"/>
  <c r="K422" i="222"/>
  <c r="J422" i="222"/>
  <c r="H422" i="222"/>
  <c r="AY421" i="222"/>
  <c r="AX421" i="222"/>
  <c r="AV421" i="222"/>
  <c r="AQ421" i="222"/>
  <c r="AP421" i="222"/>
  <c r="AN421" i="222"/>
  <c r="AI421" i="222"/>
  <c r="AH421" i="222"/>
  <c r="AF421" i="222"/>
  <c r="AA421" i="222"/>
  <c r="Z421" i="222"/>
  <c r="X421" i="222"/>
  <c r="S421" i="222"/>
  <c r="R421" i="222"/>
  <c r="P421" i="222"/>
  <c r="K421" i="222"/>
  <c r="J421" i="222"/>
  <c r="H421" i="222"/>
  <c r="AY420" i="222"/>
  <c r="AX420" i="222"/>
  <c r="AV420" i="222"/>
  <c r="AQ420" i="222"/>
  <c r="AP420" i="222"/>
  <c r="AN420" i="222"/>
  <c r="AI420" i="222"/>
  <c r="AH420" i="222"/>
  <c r="AF420" i="222"/>
  <c r="AA420" i="222"/>
  <c r="Z420" i="222"/>
  <c r="X420" i="222"/>
  <c r="S420" i="222"/>
  <c r="R420" i="222"/>
  <c r="P420" i="222"/>
  <c r="K420" i="222"/>
  <c r="J420" i="222"/>
  <c r="H420" i="222"/>
  <c r="AY419" i="222"/>
  <c r="AX419" i="222"/>
  <c r="AV419" i="222"/>
  <c r="AQ419" i="222"/>
  <c r="AP419" i="222"/>
  <c r="AN419" i="222"/>
  <c r="AI419" i="222"/>
  <c r="AH419" i="222"/>
  <c r="AF419" i="222"/>
  <c r="AA419" i="222"/>
  <c r="Z419" i="222"/>
  <c r="X419" i="222"/>
  <c r="S419" i="222"/>
  <c r="R419" i="222"/>
  <c r="P419" i="222"/>
  <c r="K419" i="222"/>
  <c r="J419" i="222"/>
  <c r="H419" i="222"/>
  <c r="AY418" i="222"/>
  <c r="AX418" i="222"/>
  <c r="AV418" i="222"/>
  <c r="AQ418" i="222"/>
  <c r="AP418" i="222"/>
  <c r="AN418" i="222"/>
  <c r="AI418" i="222"/>
  <c r="AH418" i="222"/>
  <c r="AF418" i="222"/>
  <c r="AA418" i="222"/>
  <c r="Z418" i="222"/>
  <c r="X418" i="222"/>
  <c r="S418" i="222"/>
  <c r="R418" i="222"/>
  <c r="P418" i="222"/>
  <c r="K418" i="222"/>
  <c r="J418" i="222"/>
  <c r="H418" i="222"/>
  <c r="AY417" i="222"/>
  <c r="AX417" i="222"/>
  <c r="AV417" i="222"/>
  <c r="AQ417" i="222"/>
  <c r="AP417" i="222"/>
  <c r="AN417" i="222"/>
  <c r="AI417" i="222"/>
  <c r="AH417" i="222"/>
  <c r="AF417" i="222"/>
  <c r="AA417" i="222"/>
  <c r="Z417" i="222"/>
  <c r="X417" i="222"/>
  <c r="S417" i="222"/>
  <c r="R417" i="222"/>
  <c r="P417" i="222"/>
  <c r="K417" i="222"/>
  <c r="J417" i="222"/>
  <c r="H417" i="222"/>
  <c r="AY416" i="222"/>
  <c r="AX416" i="222"/>
  <c r="AV416" i="222"/>
  <c r="AQ416" i="222"/>
  <c r="AP416" i="222"/>
  <c r="AN416" i="222"/>
  <c r="AI416" i="222"/>
  <c r="AH416" i="222"/>
  <c r="AF416" i="222"/>
  <c r="AA416" i="222"/>
  <c r="Z416" i="222"/>
  <c r="X416" i="222"/>
  <c r="S416" i="222"/>
  <c r="R416" i="222"/>
  <c r="P416" i="222"/>
  <c r="K416" i="222"/>
  <c r="J416" i="222"/>
  <c r="H416" i="222"/>
  <c r="AY415" i="222"/>
  <c r="AX415" i="222"/>
  <c r="AV415" i="222"/>
  <c r="AQ415" i="222"/>
  <c r="AP415" i="222"/>
  <c r="AN415" i="222"/>
  <c r="AI415" i="222"/>
  <c r="AH415" i="222"/>
  <c r="AF415" i="222"/>
  <c r="AA415" i="222"/>
  <c r="Z415" i="222"/>
  <c r="X415" i="222"/>
  <c r="S415" i="222"/>
  <c r="R415" i="222"/>
  <c r="P415" i="222"/>
  <c r="K415" i="222"/>
  <c r="J415" i="222"/>
  <c r="H415" i="222"/>
  <c r="AY414" i="222"/>
  <c r="AX414" i="222"/>
  <c r="AV414" i="222"/>
  <c r="AQ414" i="222"/>
  <c r="AP414" i="222"/>
  <c r="AN414" i="222"/>
  <c r="AI414" i="222"/>
  <c r="AH414" i="222"/>
  <c r="AF414" i="222"/>
  <c r="AA414" i="222"/>
  <c r="Z414" i="222"/>
  <c r="X414" i="222"/>
  <c r="S414" i="222"/>
  <c r="R414" i="222"/>
  <c r="P414" i="222"/>
  <c r="K414" i="222"/>
  <c r="J414" i="222"/>
  <c r="H414" i="222"/>
  <c r="AX413" i="222"/>
  <c r="AY413" i="222"/>
  <c r="AP413" i="222"/>
  <c r="AQ413" i="222"/>
  <c r="AH413" i="222"/>
  <c r="AI413" i="222"/>
  <c r="Z413" i="222"/>
  <c r="AA413" i="222"/>
  <c r="R413" i="222"/>
  <c r="S413" i="222"/>
  <c r="J413" i="222"/>
  <c r="K413" i="222"/>
  <c r="AY412" i="222"/>
  <c r="AX412" i="222"/>
  <c r="AV412" i="222"/>
  <c r="AQ412" i="222"/>
  <c r="AP412" i="222"/>
  <c r="AN412" i="222"/>
  <c r="AI412" i="222"/>
  <c r="AH412" i="222"/>
  <c r="AF412" i="222"/>
  <c r="AA412" i="222"/>
  <c r="Z412" i="222"/>
  <c r="X412" i="222"/>
  <c r="S412" i="222"/>
  <c r="R412" i="222"/>
  <c r="P412" i="222"/>
  <c r="K412" i="222"/>
  <c r="J412" i="222"/>
  <c r="H412" i="222"/>
  <c r="AY411" i="222"/>
  <c r="AX411" i="222"/>
  <c r="AV411" i="222"/>
  <c r="AQ411" i="222"/>
  <c r="AP411" i="222"/>
  <c r="AN411" i="222"/>
  <c r="AI411" i="222"/>
  <c r="AH411" i="222"/>
  <c r="AF411" i="222"/>
  <c r="AA411" i="222"/>
  <c r="Z411" i="222"/>
  <c r="X411" i="222"/>
  <c r="S411" i="222"/>
  <c r="R411" i="222"/>
  <c r="P411" i="222"/>
  <c r="K411" i="222"/>
  <c r="J411" i="222"/>
  <c r="H411" i="222"/>
  <c r="AY410" i="222"/>
  <c r="AX410" i="222"/>
  <c r="AV410" i="222"/>
  <c r="AQ410" i="222"/>
  <c r="AP410" i="222"/>
  <c r="AN410" i="222"/>
  <c r="AI410" i="222"/>
  <c r="AH410" i="222"/>
  <c r="AF410" i="222"/>
  <c r="AA410" i="222"/>
  <c r="Z410" i="222"/>
  <c r="X410" i="222"/>
  <c r="S410" i="222"/>
  <c r="R410" i="222"/>
  <c r="P410" i="222"/>
  <c r="K410" i="222"/>
  <c r="J410" i="222"/>
  <c r="H410" i="222"/>
  <c r="AY409" i="222"/>
  <c r="AX409" i="222"/>
  <c r="AV409" i="222"/>
  <c r="AQ409" i="222"/>
  <c r="AP409" i="222"/>
  <c r="AN409" i="222"/>
  <c r="AI409" i="222"/>
  <c r="AH409" i="222"/>
  <c r="AF409" i="222"/>
  <c r="AA409" i="222"/>
  <c r="Z409" i="222"/>
  <c r="X409" i="222"/>
  <c r="S409" i="222"/>
  <c r="R409" i="222"/>
  <c r="P409" i="222"/>
  <c r="K409" i="222"/>
  <c r="J409" i="222"/>
  <c r="H409" i="222"/>
  <c r="AY408" i="222"/>
  <c r="AX408" i="222"/>
  <c r="AV408" i="222"/>
  <c r="AQ408" i="222"/>
  <c r="AP408" i="222"/>
  <c r="AN408" i="222"/>
  <c r="AI408" i="222"/>
  <c r="AH408" i="222"/>
  <c r="AF408" i="222"/>
  <c r="AA408" i="222"/>
  <c r="Z408" i="222"/>
  <c r="X408" i="222"/>
  <c r="S408" i="222"/>
  <c r="R408" i="222"/>
  <c r="P408" i="222"/>
  <c r="K408" i="222"/>
  <c r="J408" i="222"/>
  <c r="H408" i="222"/>
  <c r="AY407" i="222"/>
  <c r="AX407" i="222"/>
  <c r="AV407" i="222"/>
  <c r="AQ407" i="222"/>
  <c r="AP407" i="222"/>
  <c r="AN407" i="222"/>
  <c r="AI407" i="222"/>
  <c r="AH407" i="222"/>
  <c r="AF407" i="222"/>
  <c r="AA407" i="222"/>
  <c r="Z407" i="222"/>
  <c r="X407" i="222"/>
  <c r="S407" i="222"/>
  <c r="R407" i="222"/>
  <c r="P407" i="222"/>
  <c r="K407" i="222"/>
  <c r="J407" i="222"/>
  <c r="H407" i="222"/>
  <c r="AY406" i="222"/>
  <c r="AX406" i="222"/>
  <c r="AV406" i="222"/>
  <c r="AQ406" i="222"/>
  <c r="AP406" i="222"/>
  <c r="AN406" i="222"/>
  <c r="AI406" i="222"/>
  <c r="AH406" i="222"/>
  <c r="AF406" i="222"/>
  <c r="AA406" i="222"/>
  <c r="Z406" i="222"/>
  <c r="X406" i="222"/>
  <c r="S406" i="222"/>
  <c r="R406" i="222"/>
  <c r="P406" i="222"/>
  <c r="K406" i="222"/>
  <c r="J406" i="222"/>
  <c r="H406" i="222"/>
  <c r="AY405" i="222"/>
  <c r="AX405" i="222"/>
  <c r="AV405" i="222"/>
  <c r="AQ405" i="222"/>
  <c r="AP405" i="222"/>
  <c r="AN405" i="222"/>
  <c r="AI405" i="222"/>
  <c r="AH405" i="222"/>
  <c r="AF405" i="222"/>
  <c r="AA405" i="222"/>
  <c r="Z405" i="222"/>
  <c r="X405" i="222"/>
  <c r="S405" i="222"/>
  <c r="R405" i="222"/>
  <c r="P405" i="222"/>
  <c r="K405" i="222"/>
  <c r="J405" i="222"/>
  <c r="H405" i="222"/>
  <c r="AY404" i="222"/>
  <c r="AX404" i="222"/>
  <c r="AV404" i="222"/>
  <c r="AQ404" i="222"/>
  <c r="AP404" i="222"/>
  <c r="AN404" i="222"/>
  <c r="AI404" i="222"/>
  <c r="AH404" i="222"/>
  <c r="AF404" i="222"/>
  <c r="AA404" i="222"/>
  <c r="Z404" i="222"/>
  <c r="X404" i="222"/>
  <c r="S404" i="222"/>
  <c r="R404" i="222"/>
  <c r="P404" i="222"/>
  <c r="K404" i="222"/>
  <c r="J404" i="222"/>
  <c r="H404" i="222"/>
  <c r="AY403" i="222"/>
  <c r="AX403" i="222"/>
  <c r="AV403" i="222"/>
  <c r="AQ403" i="222"/>
  <c r="AP403" i="222"/>
  <c r="AN403" i="222"/>
  <c r="AI403" i="222"/>
  <c r="AH403" i="222"/>
  <c r="AF403" i="222"/>
  <c r="AA403" i="222"/>
  <c r="Z403" i="222"/>
  <c r="X403" i="222"/>
  <c r="S403" i="222"/>
  <c r="R403" i="222"/>
  <c r="P403" i="222"/>
  <c r="K403" i="222"/>
  <c r="J403" i="222"/>
  <c r="H403" i="222"/>
  <c r="AY402" i="222"/>
  <c r="AX402" i="222"/>
  <c r="AV402" i="222"/>
  <c r="AQ402" i="222"/>
  <c r="AP402" i="222"/>
  <c r="AN402" i="222"/>
  <c r="AI402" i="222"/>
  <c r="AH402" i="222"/>
  <c r="AF402" i="222"/>
  <c r="AA402" i="222"/>
  <c r="Z402" i="222"/>
  <c r="X402" i="222"/>
  <c r="S402" i="222"/>
  <c r="R402" i="222"/>
  <c r="P402" i="222"/>
  <c r="K402" i="222"/>
  <c r="J402" i="222"/>
  <c r="H402" i="222"/>
  <c r="AY401" i="222"/>
  <c r="AX401" i="222"/>
  <c r="AV401" i="222"/>
  <c r="AQ401" i="222"/>
  <c r="AP401" i="222"/>
  <c r="AN401" i="222"/>
  <c r="AI401" i="222"/>
  <c r="AH401" i="222"/>
  <c r="AF401" i="222"/>
  <c r="AA401" i="222"/>
  <c r="Z401" i="222"/>
  <c r="X401" i="222"/>
  <c r="S401" i="222"/>
  <c r="R401" i="222"/>
  <c r="P401" i="222"/>
  <c r="K401" i="222"/>
  <c r="J401" i="222"/>
  <c r="H401" i="222"/>
  <c r="AY400" i="222"/>
  <c r="AX400" i="222"/>
  <c r="AV400" i="222"/>
  <c r="AQ400" i="222"/>
  <c r="AP400" i="222"/>
  <c r="AN400" i="222"/>
  <c r="AI400" i="222"/>
  <c r="AH400" i="222"/>
  <c r="AF400" i="222"/>
  <c r="AA400" i="222"/>
  <c r="Z400" i="222"/>
  <c r="X400" i="222"/>
  <c r="S400" i="222"/>
  <c r="R400" i="222"/>
  <c r="P400" i="222"/>
  <c r="K400" i="222"/>
  <c r="J400" i="222"/>
  <c r="H400" i="222"/>
  <c r="AY399" i="222"/>
  <c r="AX399" i="222"/>
  <c r="AV399" i="222"/>
  <c r="AQ399" i="222"/>
  <c r="AP399" i="222"/>
  <c r="AN399" i="222"/>
  <c r="AI399" i="222"/>
  <c r="AH399" i="222"/>
  <c r="AF399" i="222"/>
  <c r="AA399" i="222"/>
  <c r="Z399" i="222"/>
  <c r="X399" i="222"/>
  <c r="S399" i="222"/>
  <c r="R399" i="222"/>
  <c r="P399" i="222"/>
  <c r="K399" i="222"/>
  <c r="J399" i="222"/>
  <c r="H399" i="222"/>
  <c r="AY398" i="222"/>
  <c r="AX398" i="222"/>
  <c r="AV398" i="222"/>
  <c r="AQ398" i="222"/>
  <c r="AP398" i="222"/>
  <c r="AN398" i="222"/>
  <c r="AI398" i="222"/>
  <c r="AH398" i="222"/>
  <c r="AF398" i="222"/>
  <c r="AA398" i="222"/>
  <c r="Z398" i="222"/>
  <c r="X398" i="222"/>
  <c r="S398" i="222"/>
  <c r="R398" i="222"/>
  <c r="P398" i="222"/>
  <c r="K398" i="222"/>
  <c r="J398" i="222"/>
  <c r="H398" i="222"/>
  <c r="AY397" i="222"/>
  <c r="AX397" i="222"/>
  <c r="AV397" i="222"/>
  <c r="AQ397" i="222"/>
  <c r="AP397" i="222"/>
  <c r="AN397" i="222"/>
  <c r="AI397" i="222"/>
  <c r="AH397" i="222"/>
  <c r="AF397" i="222"/>
  <c r="AA397" i="222"/>
  <c r="Z397" i="222"/>
  <c r="X397" i="222"/>
  <c r="S397" i="222"/>
  <c r="R397" i="222"/>
  <c r="P397" i="222"/>
  <c r="K397" i="222"/>
  <c r="J397" i="222"/>
  <c r="H397" i="222"/>
  <c r="AX396" i="222"/>
  <c r="AY396" i="222"/>
  <c r="AP396" i="222"/>
  <c r="AQ396" i="222"/>
  <c r="AH396" i="222"/>
  <c r="AI396" i="222"/>
  <c r="Z396" i="222"/>
  <c r="AA396" i="222"/>
  <c r="R396" i="222"/>
  <c r="S396" i="222"/>
  <c r="J396" i="222"/>
  <c r="K396" i="222"/>
  <c r="AY395" i="222"/>
  <c r="AX395" i="222"/>
  <c r="AV395" i="222"/>
  <c r="AQ395" i="222"/>
  <c r="AP395" i="222"/>
  <c r="AN395" i="222"/>
  <c r="AI395" i="222"/>
  <c r="AH395" i="222"/>
  <c r="AF395" i="222"/>
  <c r="AA395" i="222"/>
  <c r="Z395" i="222"/>
  <c r="X395" i="222"/>
  <c r="S395" i="222"/>
  <c r="R395" i="222"/>
  <c r="P395" i="222"/>
  <c r="K395" i="222"/>
  <c r="J395" i="222"/>
  <c r="H395" i="222"/>
  <c r="AY394" i="222"/>
  <c r="AX394" i="222"/>
  <c r="AV394" i="222"/>
  <c r="AQ394" i="222"/>
  <c r="AP394" i="222"/>
  <c r="AN394" i="222"/>
  <c r="AI394" i="222"/>
  <c r="AH394" i="222"/>
  <c r="AF394" i="222"/>
  <c r="AA394" i="222"/>
  <c r="Z394" i="222"/>
  <c r="X394" i="222"/>
  <c r="S394" i="222"/>
  <c r="R394" i="222"/>
  <c r="P394" i="222"/>
  <c r="K394" i="222"/>
  <c r="J394" i="222"/>
  <c r="H394" i="222"/>
  <c r="AY393" i="222"/>
  <c r="AX393" i="222"/>
  <c r="AV393" i="222"/>
  <c r="AQ393" i="222"/>
  <c r="AP393" i="222"/>
  <c r="AN393" i="222"/>
  <c r="AI393" i="222"/>
  <c r="AH393" i="222"/>
  <c r="AF393" i="222"/>
  <c r="AA393" i="222"/>
  <c r="Z393" i="222"/>
  <c r="X393" i="222"/>
  <c r="S393" i="222"/>
  <c r="R393" i="222"/>
  <c r="P393" i="222"/>
  <c r="K393" i="222"/>
  <c r="J393" i="222"/>
  <c r="H393" i="222"/>
  <c r="AY392" i="222"/>
  <c r="AX392" i="222"/>
  <c r="AV392" i="222"/>
  <c r="AQ392" i="222"/>
  <c r="AP392" i="222"/>
  <c r="AN392" i="222"/>
  <c r="AI392" i="222"/>
  <c r="AH392" i="222"/>
  <c r="AF392" i="222"/>
  <c r="AA392" i="222"/>
  <c r="Z392" i="222"/>
  <c r="X392" i="222"/>
  <c r="S392" i="222"/>
  <c r="R392" i="222"/>
  <c r="P392" i="222"/>
  <c r="K392" i="222"/>
  <c r="J392" i="222"/>
  <c r="H392" i="222"/>
  <c r="AY391" i="222"/>
  <c r="AX391" i="222"/>
  <c r="AV391" i="222"/>
  <c r="AQ391" i="222"/>
  <c r="AP391" i="222"/>
  <c r="AN391" i="222"/>
  <c r="AI391" i="222"/>
  <c r="AH391" i="222"/>
  <c r="AF391" i="222"/>
  <c r="AA391" i="222"/>
  <c r="Z391" i="222"/>
  <c r="X391" i="222"/>
  <c r="S391" i="222"/>
  <c r="R391" i="222"/>
  <c r="P391" i="222"/>
  <c r="K391" i="222"/>
  <c r="J391" i="222"/>
  <c r="H391" i="222"/>
  <c r="AY390" i="222"/>
  <c r="AX390" i="222"/>
  <c r="AV390" i="222"/>
  <c r="AQ390" i="222"/>
  <c r="AP390" i="222"/>
  <c r="AN390" i="222"/>
  <c r="AI390" i="222"/>
  <c r="AH390" i="222"/>
  <c r="AF390" i="222"/>
  <c r="AA390" i="222"/>
  <c r="Z390" i="222"/>
  <c r="X390" i="222"/>
  <c r="S390" i="222"/>
  <c r="R390" i="222"/>
  <c r="P390" i="222"/>
  <c r="K390" i="222"/>
  <c r="J390" i="222"/>
  <c r="H390" i="222"/>
  <c r="AY389" i="222"/>
  <c r="AX389" i="222"/>
  <c r="AV389" i="222"/>
  <c r="AQ389" i="222"/>
  <c r="AP389" i="222"/>
  <c r="AN389" i="222"/>
  <c r="AI389" i="222"/>
  <c r="AH389" i="222"/>
  <c r="AF389" i="222"/>
  <c r="AA389" i="222"/>
  <c r="Z389" i="222"/>
  <c r="X389" i="222"/>
  <c r="S389" i="222"/>
  <c r="R389" i="222"/>
  <c r="P389" i="222"/>
  <c r="K389" i="222"/>
  <c r="J389" i="222"/>
  <c r="H389" i="222"/>
  <c r="AY388" i="222"/>
  <c r="AX388" i="222"/>
  <c r="AV388" i="222"/>
  <c r="AQ388" i="222"/>
  <c r="AP388" i="222"/>
  <c r="AN388" i="222"/>
  <c r="AI388" i="222"/>
  <c r="AH388" i="222"/>
  <c r="AF388" i="222"/>
  <c r="AA388" i="222"/>
  <c r="Z388" i="222"/>
  <c r="X388" i="222"/>
  <c r="S388" i="222"/>
  <c r="R388" i="222"/>
  <c r="P388" i="222"/>
  <c r="K388" i="222"/>
  <c r="J388" i="222"/>
  <c r="H388" i="222"/>
  <c r="AY387" i="222"/>
  <c r="AX387" i="222"/>
  <c r="AV387" i="222"/>
  <c r="AQ387" i="222"/>
  <c r="AP387" i="222"/>
  <c r="AN387" i="222"/>
  <c r="AI387" i="222"/>
  <c r="AH387" i="222"/>
  <c r="AF387" i="222"/>
  <c r="AA387" i="222"/>
  <c r="Z387" i="222"/>
  <c r="X387" i="222"/>
  <c r="S387" i="222"/>
  <c r="R387" i="222"/>
  <c r="P387" i="222"/>
  <c r="K387" i="222"/>
  <c r="J387" i="222"/>
  <c r="H387" i="222"/>
  <c r="AY386" i="222"/>
  <c r="AX386" i="222"/>
  <c r="AV386" i="222"/>
  <c r="AQ386" i="222"/>
  <c r="AP386" i="222"/>
  <c r="AN386" i="222"/>
  <c r="AI386" i="222"/>
  <c r="AH386" i="222"/>
  <c r="AF386" i="222"/>
  <c r="AA386" i="222"/>
  <c r="Z386" i="222"/>
  <c r="X386" i="222"/>
  <c r="S386" i="222"/>
  <c r="R386" i="222"/>
  <c r="P386" i="222"/>
  <c r="K386" i="222"/>
  <c r="J386" i="222"/>
  <c r="H386" i="222"/>
  <c r="AY385" i="222"/>
  <c r="AX385" i="222"/>
  <c r="AV385" i="222"/>
  <c r="AQ385" i="222"/>
  <c r="AP385" i="222"/>
  <c r="AN385" i="222"/>
  <c r="AI385" i="222"/>
  <c r="AH385" i="222"/>
  <c r="AF385" i="222"/>
  <c r="AA385" i="222"/>
  <c r="Z385" i="222"/>
  <c r="X385" i="222"/>
  <c r="S385" i="222"/>
  <c r="R385" i="222"/>
  <c r="P385" i="222"/>
  <c r="K385" i="222"/>
  <c r="J385" i="222"/>
  <c r="H385" i="222"/>
  <c r="AY384" i="222"/>
  <c r="AX384" i="222"/>
  <c r="AV384" i="222"/>
  <c r="AQ384" i="222"/>
  <c r="AP384" i="222"/>
  <c r="AN384" i="222"/>
  <c r="AI384" i="222"/>
  <c r="AH384" i="222"/>
  <c r="AF384" i="222"/>
  <c r="AA384" i="222"/>
  <c r="Z384" i="222"/>
  <c r="X384" i="222"/>
  <c r="S384" i="222"/>
  <c r="R384" i="222"/>
  <c r="P384" i="222"/>
  <c r="K384" i="222"/>
  <c r="J384" i="222"/>
  <c r="H384" i="222"/>
  <c r="AY383" i="222"/>
  <c r="AX383" i="222"/>
  <c r="AV383" i="222"/>
  <c r="AQ383" i="222"/>
  <c r="AP383" i="222"/>
  <c r="AN383" i="222"/>
  <c r="AI383" i="222"/>
  <c r="AH383" i="222"/>
  <c r="AF383" i="222"/>
  <c r="AA383" i="222"/>
  <c r="Z383" i="222"/>
  <c r="X383" i="222"/>
  <c r="S383" i="222"/>
  <c r="R383" i="222"/>
  <c r="P383" i="222"/>
  <c r="K383" i="222"/>
  <c r="J383" i="222"/>
  <c r="H383" i="222"/>
  <c r="AY382" i="222"/>
  <c r="AX382" i="222"/>
  <c r="AV382" i="222"/>
  <c r="AQ382" i="222"/>
  <c r="AP382" i="222"/>
  <c r="AN382" i="222"/>
  <c r="AI382" i="222"/>
  <c r="AH382" i="222"/>
  <c r="AF382" i="222"/>
  <c r="AA382" i="222"/>
  <c r="Z382" i="222"/>
  <c r="X382" i="222"/>
  <c r="S382" i="222"/>
  <c r="R382" i="222"/>
  <c r="P382" i="222"/>
  <c r="K382" i="222"/>
  <c r="J382" i="222"/>
  <c r="H382" i="222"/>
  <c r="AY381" i="222"/>
  <c r="AX381" i="222"/>
  <c r="AV381" i="222"/>
  <c r="AQ381" i="222"/>
  <c r="AP381" i="222"/>
  <c r="AN381" i="222"/>
  <c r="AI381" i="222"/>
  <c r="AH381" i="222"/>
  <c r="AF381" i="222"/>
  <c r="AA381" i="222"/>
  <c r="Z381" i="222"/>
  <c r="X381" i="222"/>
  <c r="S381" i="222"/>
  <c r="R381" i="222"/>
  <c r="P381" i="222"/>
  <c r="K381" i="222"/>
  <c r="J381" i="222"/>
  <c r="H381" i="222"/>
  <c r="AY380" i="222"/>
  <c r="AX380" i="222"/>
  <c r="AV380" i="222"/>
  <c r="AQ380" i="222"/>
  <c r="AP380" i="222"/>
  <c r="AN380" i="222"/>
  <c r="AI380" i="222"/>
  <c r="AH380" i="222"/>
  <c r="AF380" i="222"/>
  <c r="AA380" i="222"/>
  <c r="Z380" i="222"/>
  <c r="X380" i="222"/>
  <c r="S380" i="222"/>
  <c r="R380" i="222"/>
  <c r="P380" i="222"/>
  <c r="K380" i="222"/>
  <c r="J380" i="222"/>
  <c r="H380" i="222"/>
  <c r="AX379" i="222"/>
  <c r="AY379" i="222"/>
  <c r="AP379" i="222"/>
  <c r="AQ379" i="222"/>
  <c r="AH379" i="222"/>
  <c r="AI379" i="222"/>
  <c r="Z379" i="222"/>
  <c r="AA379" i="222"/>
  <c r="R379" i="222"/>
  <c r="S379" i="222"/>
  <c r="J379" i="222"/>
  <c r="K379" i="222"/>
  <c r="AY378" i="222"/>
  <c r="AX378" i="222"/>
  <c r="AV378" i="222"/>
  <c r="AQ378" i="222"/>
  <c r="AP378" i="222"/>
  <c r="AN378" i="222"/>
  <c r="AI378" i="222"/>
  <c r="AH378" i="222"/>
  <c r="AF378" i="222"/>
  <c r="AA378" i="222"/>
  <c r="Z378" i="222"/>
  <c r="X378" i="222"/>
  <c r="S378" i="222"/>
  <c r="R378" i="222"/>
  <c r="P378" i="222"/>
  <c r="K378" i="222"/>
  <c r="J378" i="222"/>
  <c r="H378" i="222"/>
  <c r="AY377" i="222"/>
  <c r="AX377" i="222"/>
  <c r="AV377" i="222"/>
  <c r="AQ377" i="222"/>
  <c r="AP377" i="222"/>
  <c r="AN377" i="222"/>
  <c r="AI377" i="222"/>
  <c r="AH377" i="222"/>
  <c r="AF377" i="222"/>
  <c r="AA377" i="222"/>
  <c r="Z377" i="222"/>
  <c r="X377" i="222"/>
  <c r="S377" i="222"/>
  <c r="R377" i="222"/>
  <c r="P377" i="222"/>
  <c r="K377" i="222"/>
  <c r="J377" i="222"/>
  <c r="H377" i="222"/>
  <c r="AY376" i="222"/>
  <c r="AX376" i="222"/>
  <c r="AV376" i="222"/>
  <c r="AQ376" i="222"/>
  <c r="AP376" i="222"/>
  <c r="AN376" i="222"/>
  <c r="AI376" i="222"/>
  <c r="AH376" i="222"/>
  <c r="AF376" i="222"/>
  <c r="AA376" i="222"/>
  <c r="Z376" i="222"/>
  <c r="X376" i="222"/>
  <c r="S376" i="222"/>
  <c r="R376" i="222"/>
  <c r="P376" i="222"/>
  <c r="K376" i="222"/>
  <c r="J376" i="222"/>
  <c r="H376" i="222"/>
  <c r="AY375" i="222"/>
  <c r="AX375" i="222"/>
  <c r="AV375" i="222"/>
  <c r="AQ375" i="222"/>
  <c r="AP375" i="222"/>
  <c r="AN375" i="222"/>
  <c r="AI375" i="222"/>
  <c r="AH375" i="222"/>
  <c r="AF375" i="222"/>
  <c r="AA375" i="222"/>
  <c r="Z375" i="222"/>
  <c r="X375" i="222"/>
  <c r="S375" i="222"/>
  <c r="R375" i="222"/>
  <c r="P375" i="222"/>
  <c r="K375" i="222"/>
  <c r="J375" i="222"/>
  <c r="H375" i="222"/>
  <c r="AY374" i="222"/>
  <c r="AX374" i="222"/>
  <c r="AV374" i="222"/>
  <c r="AQ374" i="222"/>
  <c r="AP374" i="222"/>
  <c r="AN374" i="222"/>
  <c r="AI374" i="222"/>
  <c r="AH374" i="222"/>
  <c r="AF374" i="222"/>
  <c r="AA374" i="222"/>
  <c r="Z374" i="222"/>
  <c r="X374" i="222"/>
  <c r="S374" i="222"/>
  <c r="R374" i="222"/>
  <c r="P374" i="222"/>
  <c r="K374" i="222"/>
  <c r="J374" i="222"/>
  <c r="H374" i="222"/>
  <c r="AY373" i="222"/>
  <c r="AX373" i="222"/>
  <c r="AV373" i="222"/>
  <c r="AQ373" i="222"/>
  <c r="AP373" i="222"/>
  <c r="AN373" i="222"/>
  <c r="AI373" i="222"/>
  <c r="AH373" i="222"/>
  <c r="AF373" i="222"/>
  <c r="AA373" i="222"/>
  <c r="Z373" i="222"/>
  <c r="X373" i="222"/>
  <c r="S373" i="222"/>
  <c r="R373" i="222"/>
  <c r="P373" i="222"/>
  <c r="K373" i="222"/>
  <c r="J373" i="222"/>
  <c r="H373" i="222"/>
  <c r="AY372" i="222"/>
  <c r="AX372" i="222"/>
  <c r="AV372" i="222"/>
  <c r="AQ372" i="222"/>
  <c r="AP372" i="222"/>
  <c r="AN372" i="222"/>
  <c r="AI372" i="222"/>
  <c r="AH372" i="222"/>
  <c r="AF372" i="222"/>
  <c r="AA372" i="222"/>
  <c r="Z372" i="222"/>
  <c r="X372" i="222"/>
  <c r="S372" i="222"/>
  <c r="R372" i="222"/>
  <c r="P372" i="222"/>
  <c r="K372" i="222"/>
  <c r="J372" i="222"/>
  <c r="H372" i="222"/>
  <c r="AY371" i="222"/>
  <c r="AX371" i="222"/>
  <c r="AV371" i="222"/>
  <c r="AQ371" i="222"/>
  <c r="AP371" i="222"/>
  <c r="AN371" i="222"/>
  <c r="AI371" i="222"/>
  <c r="AH371" i="222"/>
  <c r="AF371" i="222"/>
  <c r="AA371" i="222"/>
  <c r="Z371" i="222"/>
  <c r="X371" i="222"/>
  <c r="S371" i="222"/>
  <c r="R371" i="222"/>
  <c r="P371" i="222"/>
  <c r="K371" i="222"/>
  <c r="J371" i="222"/>
  <c r="H371" i="222"/>
  <c r="AY370" i="222"/>
  <c r="AX370" i="222"/>
  <c r="AV370" i="222"/>
  <c r="AQ370" i="222"/>
  <c r="AP370" i="222"/>
  <c r="AN370" i="222"/>
  <c r="AI370" i="222"/>
  <c r="AH370" i="222"/>
  <c r="AF370" i="222"/>
  <c r="AA370" i="222"/>
  <c r="Z370" i="222"/>
  <c r="X370" i="222"/>
  <c r="S370" i="222"/>
  <c r="R370" i="222"/>
  <c r="P370" i="222"/>
  <c r="K370" i="222"/>
  <c r="J370" i="222"/>
  <c r="H370" i="222"/>
  <c r="AY369" i="222"/>
  <c r="AX369" i="222"/>
  <c r="AV369" i="222"/>
  <c r="AQ369" i="222"/>
  <c r="AP369" i="222"/>
  <c r="AN369" i="222"/>
  <c r="AI369" i="222"/>
  <c r="AH369" i="222"/>
  <c r="AF369" i="222"/>
  <c r="AA369" i="222"/>
  <c r="Z369" i="222"/>
  <c r="X369" i="222"/>
  <c r="S369" i="222"/>
  <c r="R369" i="222"/>
  <c r="P369" i="222"/>
  <c r="K369" i="222"/>
  <c r="J369" i="222"/>
  <c r="H369" i="222"/>
  <c r="AY368" i="222"/>
  <c r="AX368" i="222"/>
  <c r="AV368" i="222"/>
  <c r="AQ368" i="222"/>
  <c r="AP368" i="222"/>
  <c r="AN368" i="222"/>
  <c r="AI368" i="222"/>
  <c r="AH368" i="222"/>
  <c r="AF368" i="222"/>
  <c r="AA368" i="222"/>
  <c r="Z368" i="222"/>
  <c r="X368" i="222"/>
  <c r="S368" i="222"/>
  <c r="R368" i="222"/>
  <c r="P368" i="222"/>
  <c r="K368" i="222"/>
  <c r="J368" i="222"/>
  <c r="H368" i="222"/>
  <c r="AY367" i="222"/>
  <c r="AX367" i="222"/>
  <c r="AV367" i="222"/>
  <c r="AQ367" i="222"/>
  <c r="AP367" i="222"/>
  <c r="AN367" i="222"/>
  <c r="AI367" i="222"/>
  <c r="AH367" i="222"/>
  <c r="AF367" i="222"/>
  <c r="AA367" i="222"/>
  <c r="Z367" i="222"/>
  <c r="X367" i="222"/>
  <c r="S367" i="222"/>
  <c r="R367" i="222"/>
  <c r="P367" i="222"/>
  <c r="K367" i="222"/>
  <c r="J367" i="222"/>
  <c r="H367" i="222"/>
  <c r="AY366" i="222"/>
  <c r="AX366" i="222"/>
  <c r="AV366" i="222"/>
  <c r="AQ366" i="222"/>
  <c r="AP366" i="222"/>
  <c r="AN366" i="222"/>
  <c r="AI366" i="222"/>
  <c r="AH366" i="222"/>
  <c r="AF366" i="222"/>
  <c r="AA366" i="222"/>
  <c r="Z366" i="222"/>
  <c r="X366" i="222"/>
  <c r="S366" i="222"/>
  <c r="R366" i="222"/>
  <c r="P366" i="222"/>
  <c r="K366" i="222"/>
  <c r="J366" i="222"/>
  <c r="H366" i="222"/>
  <c r="AY365" i="222"/>
  <c r="AX365" i="222"/>
  <c r="AV365" i="222"/>
  <c r="AQ365" i="222"/>
  <c r="AP365" i="222"/>
  <c r="AN365" i="222"/>
  <c r="AI365" i="222"/>
  <c r="AH365" i="222"/>
  <c r="AF365" i="222"/>
  <c r="AA365" i="222"/>
  <c r="Z365" i="222"/>
  <c r="X365" i="222"/>
  <c r="S365" i="222"/>
  <c r="R365" i="222"/>
  <c r="P365" i="222"/>
  <c r="K365" i="222"/>
  <c r="J365" i="222"/>
  <c r="H365" i="222"/>
  <c r="AY364" i="222"/>
  <c r="AX364" i="222"/>
  <c r="AV364" i="222"/>
  <c r="AQ364" i="222"/>
  <c r="AP364" i="222"/>
  <c r="AN364" i="222"/>
  <c r="AI364" i="222"/>
  <c r="AH364" i="222"/>
  <c r="AF364" i="222"/>
  <c r="AA364" i="222"/>
  <c r="Z364" i="222"/>
  <c r="X364" i="222"/>
  <c r="S364" i="222"/>
  <c r="R364" i="222"/>
  <c r="P364" i="222"/>
  <c r="K364" i="222"/>
  <c r="J364" i="222"/>
  <c r="H364" i="222"/>
  <c r="AY363" i="222"/>
  <c r="AX363" i="222"/>
  <c r="AV363" i="222"/>
  <c r="AQ363" i="222"/>
  <c r="AP363" i="222"/>
  <c r="AN363" i="222"/>
  <c r="AI363" i="222"/>
  <c r="AH363" i="222"/>
  <c r="AF363" i="222"/>
  <c r="AA363" i="222"/>
  <c r="Z363" i="222"/>
  <c r="X363" i="222"/>
  <c r="S363" i="222"/>
  <c r="R363" i="222"/>
  <c r="P363" i="222"/>
  <c r="K363" i="222"/>
  <c r="J363" i="222"/>
  <c r="H363" i="222"/>
  <c r="AX362" i="222"/>
  <c r="AY362" i="222"/>
  <c r="AP362" i="222"/>
  <c r="AQ362" i="222"/>
  <c r="AH362" i="222"/>
  <c r="AI362" i="222"/>
  <c r="Z362" i="222"/>
  <c r="AA362" i="222"/>
  <c r="R362" i="222"/>
  <c r="S362" i="222"/>
  <c r="J362" i="222"/>
  <c r="K362" i="222"/>
  <c r="AY361" i="222"/>
  <c r="AX361" i="222"/>
  <c r="AV361" i="222"/>
  <c r="AQ361" i="222"/>
  <c r="AP361" i="222"/>
  <c r="AN361" i="222"/>
  <c r="AI361" i="222"/>
  <c r="AH361" i="222"/>
  <c r="AF361" i="222"/>
  <c r="AA361" i="222"/>
  <c r="Z361" i="222"/>
  <c r="X361" i="222"/>
  <c r="S361" i="222"/>
  <c r="R361" i="222"/>
  <c r="P361" i="222"/>
  <c r="K361" i="222"/>
  <c r="J361" i="222"/>
  <c r="H361" i="222"/>
  <c r="AY360" i="222"/>
  <c r="AX360" i="222"/>
  <c r="AV360" i="222"/>
  <c r="AQ360" i="222"/>
  <c r="AP360" i="222"/>
  <c r="AN360" i="222"/>
  <c r="AI360" i="222"/>
  <c r="AH360" i="222"/>
  <c r="AF360" i="222"/>
  <c r="AA360" i="222"/>
  <c r="Z360" i="222"/>
  <c r="X360" i="222"/>
  <c r="S360" i="222"/>
  <c r="R360" i="222"/>
  <c r="P360" i="222"/>
  <c r="K360" i="222"/>
  <c r="J360" i="222"/>
  <c r="H360" i="222"/>
  <c r="AY359" i="222"/>
  <c r="AX359" i="222"/>
  <c r="AV359" i="222"/>
  <c r="AQ359" i="222"/>
  <c r="AP359" i="222"/>
  <c r="AN359" i="222"/>
  <c r="AI359" i="222"/>
  <c r="AH359" i="222"/>
  <c r="AF359" i="222"/>
  <c r="AA359" i="222"/>
  <c r="Z359" i="222"/>
  <c r="X359" i="222"/>
  <c r="S359" i="222"/>
  <c r="R359" i="222"/>
  <c r="P359" i="222"/>
  <c r="K359" i="222"/>
  <c r="J359" i="222"/>
  <c r="H359" i="222"/>
  <c r="AY358" i="222"/>
  <c r="AX358" i="222"/>
  <c r="AV358" i="222"/>
  <c r="AQ358" i="222"/>
  <c r="AP358" i="222"/>
  <c r="AN358" i="222"/>
  <c r="AI358" i="222"/>
  <c r="AH358" i="222"/>
  <c r="AF358" i="222"/>
  <c r="AA358" i="222"/>
  <c r="Z358" i="222"/>
  <c r="X358" i="222"/>
  <c r="S358" i="222"/>
  <c r="R358" i="222"/>
  <c r="P358" i="222"/>
  <c r="K358" i="222"/>
  <c r="J358" i="222"/>
  <c r="H358" i="222"/>
  <c r="AY357" i="222"/>
  <c r="AX357" i="222"/>
  <c r="AV357" i="222"/>
  <c r="AQ357" i="222"/>
  <c r="AP357" i="222"/>
  <c r="AN357" i="222"/>
  <c r="AI357" i="222"/>
  <c r="AH357" i="222"/>
  <c r="AF357" i="222"/>
  <c r="AA357" i="222"/>
  <c r="Z357" i="222"/>
  <c r="X357" i="222"/>
  <c r="S357" i="222"/>
  <c r="R357" i="222"/>
  <c r="P357" i="222"/>
  <c r="K357" i="222"/>
  <c r="J357" i="222"/>
  <c r="H357" i="222"/>
  <c r="AY356" i="222"/>
  <c r="AX356" i="222"/>
  <c r="AV356" i="222"/>
  <c r="AQ356" i="222"/>
  <c r="AP356" i="222"/>
  <c r="AN356" i="222"/>
  <c r="AI356" i="222"/>
  <c r="AH356" i="222"/>
  <c r="AF356" i="222"/>
  <c r="AA356" i="222"/>
  <c r="Z356" i="222"/>
  <c r="X356" i="222"/>
  <c r="S356" i="222"/>
  <c r="R356" i="222"/>
  <c r="P356" i="222"/>
  <c r="K356" i="222"/>
  <c r="J356" i="222"/>
  <c r="H356" i="222"/>
  <c r="AY355" i="222"/>
  <c r="AX355" i="222"/>
  <c r="AV355" i="222"/>
  <c r="AQ355" i="222"/>
  <c r="AP355" i="222"/>
  <c r="AN355" i="222"/>
  <c r="AI355" i="222"/>
  <c r="AH355" i="222"/>
  <c r="AF355" i="222"/>
  <c r="AA355" i="222"/>
  <c r="Z355" i="222"/>
  <c r="X355" i="222"/>
  <c r="S355" i="222"/>
  <c r="R355" i="222"/>
  <c r="P355" i="222"/>
  <c r="K355" i="222"/>
  <c r="J355" i="222"/>
  <c r="H355" i="222"/>
  <c r="AY354" i="222"/>
  <c r="AX354" i="222"/>
  <c r="AV354" i="222"/>
  <c r="AQ354" i="222"/>
  <c r="AP354" i="222"/>
  <c r="AN354" i="222"/>
  <c r="AI354" i="222"/>
  <c r="AH354" i="222"/>
  <c r="AF354" i="222"/>
  <c r="AA354" i="222"/>
  <c r="Z354" i="222"/>
  <c r="X354" i="222"/>
  <c r="S354" i="222"/>
  <c r="R354" i="222"/>
  <c r="P354" i="222"/>
  <c r="K354" i="222"/>
  <c r="J354" i="222"/>
  <c r="H354" i="222"/>
  <c r="AY353" i="222"/>
  <c r="AX353" i="222"/>
  <c r="AV353" i="222"/>
  <c r="AQ353" i="222"/>
  <c r="AP353" i="222"/>
  <c r="AN353" i="222"/>
  <c r="AI353" i="222"/>
  <c r="AH353" i="222"/>
  <c r="AF353" i="222"/>
  <c r="AA353" i="222"/>
  <c r="Z353" i="222"/>
  <c r="X353" i="222"/>
  <c r="S353" i="222"/>
  <c r="R353" i="222"/>
  <c r="P353" i="222"/>
  <c r="K353" i="222"/>
  <c r="J353" i="222"/>
  <c r="H353" i="222"/>
  <c r="AY352" i="222"/>
  <c r="AX352" i="222"/>
  <c r="AV352" i="222"/>
  <c r="AQ352" i="222"/>
  <c r="AP352" i="222"/>
  <c r="AN352" i="222"/>
  <c r="AI352" i="222"/>
  <c r="AH352" i="222"/>
  <c r="AF352" i="222"/>
  <c r="AA352" i="222"/>
  <c r="Z352" i="222"/>
  <c r="X352" i="222"/>
  <c r="S352" i="222"/>
  <c r="R352" i="222"/>
  <c r="P352" i="222"/>
  <c r="K352" i="222"/>
  <c r="J352" i="222"/>
  <c r="H352" i="222"/>
  <c r="AY351" i="222"/>
  <c r="AX351" i="222"/>
  <c r="AV351" i="222"/>
  <c r="AQ351" i="222"/>
  <c r="AP351" i="222"/>
  <c r="AN351" i="222"/>
  <c r="AI351" i="222"/>
  <c r="AH351" i="222"/>
  <c r="AF351" i="222"/>
  <c r="AA351" i="222"/>
  <c r="Z351" i="222"/>
  <c r="X351" i="222"/>
  <c r="S351" i="222"/>
  <c r="R351" i="222"/>
  <c r="P351" i="222"/>
  <c r="K351" i="222"/>
  <c r="J351" i="222"/>
  <c r="H351" i="222"/>
  <c r="AY350" i="222"/>
  <c r="AX350" i="222"/>
  <c r="AV350" i="222"/>
  <c r="AQ350" i="222"/>
  <c r="AP350" i="222"/>
  <c r="AN350" i="222"/>
  <c r="AI350" i="222"/>
  <c r="AH350" i="222"/>
  <c r="AF350" i="222"/>
  <c r="AA350" i="222"/>
  <c r="Z350" i="222"/>
  <c r="X350" i="222"/>
  <c r="S350" i="222"/>
  <c r="R350" i="222"/>
  <c r="P350" i="222"/>
  <c r="K350" i="222"/>
  <c r="J350" i="222"/>
  <c r="H350" i="222"/>
  <c r="AY349" i="222"/>
  <c r="AX349" i="222"/>
  <c r="AV349" i="222"/>
  <c r="AQ349" i="222"/>
  <c r="AP349" i="222"/>
  <c r="AN349" i="222"/>
  <c r="AI349" i="222"/>
  <c r="AH349" i="222"/>
  <c r="AF349" i="222"/>
  <c r="AA349" i="222"/>
  <c r="Z349" i="222"/>
  <c r="X349" i="222"/>
  <c r="S349" i="222"/>
  <c r="R349" i="222"/>
  <c r="P349" i="222"/>
  <c r="K349" i="222"/>
  <c r="J349" i="222"/>
  <c r="H349" i="222"/>
  <c r="AY348" i="222"/>
  <c r="AX348" i="222"/>
  <c r="AV348" i="222"/>
  <c r="AQ348" i="222"/>
  <c r="AP348" i="222"/>
  <c r="AN348" i="222"/>
  <c r="AI348" i="222"/>
  <c r="AH348" i="222"/>
  <c r="AF348" i="222"/>
  <c r="AA348" i="222"/>
  <c r="Z348" i="222"/>
  <c r="X348" i="222"/>
  <c r="S348" i="222"/>
  <c r="R348" i="222"/>
  <c r="P348" i="222"/>
  <c r="K348" i="222"/>
  <c r="J348" i="222"/>
  <c r="H348" i="222"/>
  <c r="AY347" i="222"/>
  <c r="AX347" i="222"/>
  <c r="AV347" i="222"/>
  <c r="AQ347" i="222"/>
  <c r="AP347" i="222"/>
  <c r="AN347" i="222"/>
  <c r="AI347" i="222"/>
  <c r="AH347" i="222"/>
  <c r="AF347" i="222"/>
  <c r="AA347" i="222"/>
  <c r="Z347" i="222"/>
  <c r="X347" i="222"/>
  <c r="S347" i="222"/>
  <c r="R347" i="222"/>
  <c r="P347" i="222"/>
  <c r="K347" i="222"/>
  <c r="J347" i="222"/>
  <c r="H347" i="222"/>
  <c r="AY346" i="222"/>
  <c r="AX346" i="222"/>
  <c r="AV346" i="222"/>
  <c r="AQ346" i="222"/>
  <c r="AP346" i="222"/>
  <c r="AN346" i="222"/>
  <c r="AI346" i="222"/>
  <c r="AH346" i="222"/>
  <c r="AF346" i="222"/>
  <c r="AA346" i="222"/>
  <c r="Z346" i="222"/>
  <c r="X346" i="222"/>
  <c r="S346" i="222"/>
  <c r="R346" i="222"/>
  <c r="P346" i="222"/>
  <c r="K346" i="222"/>
  <c r="J346" i="222"/>
  <c r="H346" i="222"/>
  <c r="AX345" i="222"/>
  <c r="AY345" i="222"/>
  <c r="AP345" i="222"/>
  <c r="AQ345" i="222"/>
  <c r="AH345" i="222"/>
  <c r="AI345" i="222"/>
  <c r="Z345" i="222"/>
  <c r="AA345" i="222"/>
  <c r="R345" i="222"/>
  <c r="S345" i="222"/>
  <c r="J345" i="222"/>
  <c r="K345" i="222"/>
  <c r="AY344" i="222"/>
  <c r="AX344" i="222"/>
  <c r="AV344" i="222"/>
  <c r="AQ344" i="222"/>
  <c r="AP344" i="222"/>
  <c r="AN344" i="222"/>
  <c r="AI344" i="222"/>
  <c r="AH344" i="222"/>
  <c r="AF344" i="222"/>
  <c r="AA344" i="222"/>
  <c r="Z344" i="222"/>
  <c r="X344" i="222"/>
  <c r="S344" i="222"/>
  <c r="R344" i="222"/>
  <c r="P344" i="222"/>
  <c r="K344" i="222"/>
  <c r="J344" i="222"/>
  <c r="H344" i="222"/>
  <c r="AY343" i="222"/>
  <c r="AX343" i="222"/>
  <c r="AV343" i="222"/>
  <c r="AQ343" i="222"/>
  <c r="AP343" i="222"/>
  <c r="AN343" i="222"/>
  <c r="AI343" i="222"/>
  <c r="AH343" i="222"/>
  <c r="AF343" i="222"/>
  <c r="AA343" i="222"/>
  <c r="Z343" i="222"/>
  <c r="X343" i="222"/>
  <c r="S343" i="222"/>
  <c r="R343" i="222"/>
  <c r="P343" i="222"/>
  <c r="K343" i="222"/>
  <c r="J343" i="222"/>
  <c r="H343" i="222"/>
  <c r="AY342" i="222"/>
  <c r="AX342" i="222"/>
  <c r="AV342" i="222"/>
  <c r="AQ342" i="222"/>
  <c r="AP342" i="222"/>
  <c r="AN342" i="222"/>
  <c r="AI342" i="222"/>
  <c r="AH342" i="222"/>
  <c r="AF342" i="222"/>
  <c r="AA342" i="222"/>
  <c r="Z342" i="222"/>
  <c r="X342" i="222"/>
  <c r="S342" i="222"/>
  <c r="R342" i="222"/>
  <c r="P342" i="222"/>
  <c r="K342" i="222"/>
  <c r="J342" i="222"/>
  <c r="H342" i="222"/>
  <c r="AY341" i="222"/>
  <c r="AX341" i="222"/>
  <c r="AV341" i="222"/>
  <c r="AQ341" i="222"/>
  <c r="AP341" i="222"/>
  <c r="AN341" i="222"/>
  <c r="AI341" i="222"/>
  <c r="AH341" i="222"/>
  <c r="AF341" i="222"/>
  <c r="AA341" i="222"/>
  <c r="Z341" i="222"/>
  <c r="X341" i="222"/>
  <c r="S341" i="222"/>
  <c r="R341" i="222"/>
  <c r="P341" i="222"/>
  <c r="K341" i="222"/>
  <c r="J341" i="222"/>
  <c r="H341" i="222"/>
  <c r="AY340" i="222"/>
  <c r="AX340" i="222"/>
  <c r="AV340" i="222"/>
  <c r="AQ340" i="222"/>
  <c r="AP340" i="222"/>
  <c r="AN340" i="222"/>
  <c r="AI340" i="222"/>
  <c r="AH340" i="222"/>
  <c r="AF340" i="222"/>
  <c r="AA340" i="222"/>
  <c r="Z340" i="222"/>
  <c r="X340" i="222"/>
  <c r="S340" i="222"/>
  <c r="R340" i="222"/>
  <c r="P340" i="222"/>
  <c r="K340" i="222"/>
  <c r="J340" i="222"/>
  <c r="H340" i="222"/>
  <c r="AY339" i="222"/>
  <c r="AX339" i="222"/>
  <c r="AV339" i="222"/>
  <c r="AQ339" i="222"/>
  <c r="AP339" i="222"/>
  <c r="AN339" i="222"/>
  <c r="AI339" i="222"/>
  <c r="AH339" i="222"/>
  <c r="AF339" i="222"/>
  <c r="AA339" i="222"/>
  <c r="Z339" i="222"/>
  <c r="X339" i="222"/>
  <c r="S339" i="222"/>
  <c r="R339" i="222"/>
  <c r="P339" i="222"/>
  <c r="K339" i="222"/>
  <c r="J339" i="222"/>
  <c r="H339" i="222"/>
  <c r="AY338" i="222"/>
  <c r="AX338" i="222"/>
  <c r="AV338" i="222"/>
  <c r="AQ338" i="222"/>
  <c r="AP338" i="222"/>
  <c r="AN338" i="222"/>
  <c r="AI338" i="222"/>
  <c r="AH338" i="222"/>
  <c r="AF338" i="222"/>
  <c r="AA338" i="222"/>
  <c r="Z338" i="222"/>
  <c r="X338" i="222"/>
  <c r="S338" i="222"/>
  <c r="R338" i="222"/>
  <c r="P338" i="222"/>
  <c r="K338" i="222"/>
  <c r="J338" i="222"/>
  <c r="H338" i="222"/>
  <c r="AY337" i="222"/>
  <c r="AX337" i="222"/>
  <c r="AV337" i="222"/>
  <c r="AQ337" i="222"/>
  <c r="AP337" i="222"/>
  <c r="AN337" i="222"/>
  <c r="AI337" i="222"/>
  <c r="AH337" i="222"/>
  <c r="AF337" i="222"/>
  <c r="AA337" i="222"/>
  <c r="Z337" i="222"/>
  <c r="X337" i="222"/>
  <c r="S337" i="222"/>
  <c r="R337" i="222"/>
  <c r="P337" i="222"/>
  <c r="K337" i="222"/>
  <c r="J337" i="222"/>
  <c r="H337" i="222"/>
  <c r="AY336" i="222"/>
  <c r="AX336" i="222"/>
  <c r="AV336" i="222"/>
  <c r="AQ336" i="222"/>
  <c r="AP336" i="222"/>
  <c r="AN336" i="222"/>
  <c r="AI336" i="222"/>
  <c r="AH336" i="222"/>
  <c r="AF336" i="222"/>
  <c r="AA336" i="222"/>
  <c r="Z336" i="222"/>
  <c r="X336" i="222"/>
  <c r="S336" i="222"/>
  <c r="R336" i="222"/>
  <c r="P336" i="222"/>
  <c r="K336" i="222"/>
  <c r="J336" i="222"/>
  <c r="H336" i="222"/>
  <c r="AY335" i="222"/>
  <c r="AX335" i="222"/>
  <c r="AV335" i="222"/>
  <c r="AQ335" i="222"/>
  <c r="AP335" i="222"/>
  <c r="AN335" i="222"/>
  <c r="AI335" i="222"/>
  <c r="AH335" i="222"/>
  <c r="AF335" i="222"/>
  <c r="AA335" i="222"/>
  <c r="Z335" i="222"/>
  <c r="X335" i="222"/>
  <c r="S335" i="222"/>
  <c r="R335" i="222"/>
  <c r="P335" i="222"/>
  <c r="K335" i="222"/>
  <c r="J335" i="222"/>
  <c r="H335" i="222"/>
  <c r="AY334" i="222"/>
  <c r="AX334" i="222"/>
  <c r="AV334" i="222"/>
  <c r="AQ334" i="222"/>
  <c r="AP334" i="222"/>
  <c r="AN334" i="222"/>
  <c r="AI334" i="222"/>
  <c r="AH334" i="222"/>
  <c r="AF334" i="222"/>
  <c r="AA334" i="222"/>
  <c r="Z334" i="222"/>
  <c r="X334" i="222"/>
  <c r="S334" i="222"/>
  <c r="R334" i="222"/>
  <c r="P334" i="222"/>
  <c r="K334" i="222"/>
  <c r="J334" i="222"/>
  <c r="H334" i="222"/>
  <c r="AY333" i="222"/>
  <c r="AX333" i="222"/>
  <c r="AV333" i="222"/>
  <c r="AQ333" i="222"/>
  <c r="AP333" i="222"/>
  <c r="AN333" i="222"/>
  <c r="AI333" i="222"/>
  <c r="AH333" i="222"/>
  <c r="AF333" i="222"/>
  <c r="AA333" i="222"/>
  <c r="Z333" i="222"/>
  <c r="X333" i="222"/>
  <c r="S333" i="222"/>
  <c r="R333" i="222"/>
  <c r="P333" i="222"/>
  <c r="K333" i="222"/>
  <c r="J333" i="222"/>
  <c r="H333" i="222"/>
  <c r="AY332" i="222"/>
  <c r="AX332" i="222"/>
  <c r="AV332" i="222"/>
  <c r="AQ332" i="222"/>
  <c r="AP332" i="222"/>
  <c r="AN332" i="222"/>
  <c r="AI332" i="222"/>
  <c r="AH332" i="222"/>
  <c r="AF332" i="222"/>
  <c r="AA332" i="222"/>
  <c r="Z332" i="222"/>
  <c r="X332" i="222"/>
  <c r="S332" i="222"/>
  <c r="R332" i="222"/>
  <c r="P332" i="222"/>
  <c r="K332" i="222"/>
  <c r="J332" i="222"/>
  <c r="H332" i="222"/>
  <c r="AY331" i="222"/>
  <c r="AX331" i="222"/>
  <c r="AV331" i="222"/>
  <c r="AQ331" i="222"/>
  <c r="AP331" i="222"/>
  <c r="AN331" i="222"/>
  <c r="AI331" i="222"/>
  <c r="AH331" i="222"/>
  <c r="AF331" i="222"/>
  <c r="AA331" i="222"/>
  <c r="Z331" i="222"/>
  <c r="X331" i="222"/>
  <c r="S331" i="222"/>
  <c r="R331" i="222"/>
  <c r="P331" i="222"/>
  <c r="K331" i="222"/>
  <c r="J331" i="222"/>
  <c r="H331" i="222"/>
  <c r="AY330" i="222"/>
  <c r="AX330" i="222"/>
  <c r="AV330" i="222"/>
  <c r="AQ330" i="222"/>
  <c r="AP330" i="222"/>
  <c r="AN330" i="222"/>
  <c r="AI330" i="222"/>
  <c r="AH330" i="222"/>
  <c r="AF330" i="222"/>
  <c r="AA330" i="222"/>
  <c r="Z330" i="222"/>
  <c r="X330" i="222"/>
  <c r="S330" i="222"/>
  <c r="R330" i="222"/>
  <c r="P330" i="222"/>
  <c r="K330" i="222"/>
  <c r="J330" i="222"/>
  <c r="H330" i="222"/>
  <c r="AY329" i="222"/>
  <c r="AX329" i="222"/>
  <c r="AV329" i="222"/>
  <c r="AQ329" i="222"/>
  <c r="AP329" i="222"/>
  <c r="AN329" i="222"/>
  <c r="AI329" i="222"/>
  <c r="AH329" i="222"/>
  <c r="AF329" i="222"/>
  <c r="AA329" i="222"/>
  <c r="Z329" i="222"/>
  <c r="X329" i="222"/>
  <c r="S329" i="222"/>
  <c r="R329" i="222"/>
  <c r="P329" i="222"/>
  <c r="K329" i="222"/>
  <c r="J329" i="222"/>
  <c r="H329" i="222"/>
  <c r="AX328" i="222"/>
  <c r="AY328" i="222"/>
  <c r="AP328" i="222"/>
  <c r="AQ328" i="222"/>
  <c r="AH328" i="222"/>
  <c r="AI328" i="222"/>
  <c r="Z328" i="222"/>
  <c r="AA328" i="222"/>
  <c r="R328" i="222"/>
  <c r="S328" i="222"/>
  <c r="J328" i="222"/>
  <c r="K328" i="222"/>
  <c r="AY327" i="222"/>
  <c r="AX327" i="222"/>
  <c r="AV327" i="222"/>
  <c r="AQ327" i="222"/>
  <c r="AP327" i="222"/>
  <c r="AN327" i="222"/>
  <c r="AI327" i="222"/>
  <c r="AH327" i="222"/>
  <c r="AF327" i="222"/>
  <c r="AA327" i="222"/>
  <c r="Z327" i="222"/>
  <c r="X327" i="222"/>
  <c r="S327" i="222"/>
  <c r="R327" i="222"/>
  <c r="P327" i="222"/>
  <c r="K327" i="222"/>
  <c r="J327" i="222"/>
  <c r="H327" i="222"/>
  <c r="AY326" i="222"/>
  <c r="AX326" i="222"/>
  <c r="AV326" i="222"/>
  <c r="AQ326" i="222"/>
  <c r="AP326" i="222"/>
  <c r="AN326" i="222"/>
  <c r="AI326" i="222"/>
  <c r="AH326" i="222"/>
  <c r="AF326" i="222"/>
  <c r="AA326" i="222"/>
  <c r="Z326" i="222"/>
  <c r="X326" i="222"/>
  <c r="S326" i="222"/>
  <c r="R326" i="222"/>
  <c r="P326" i="222"/>
  <c r="K326" i="222"/>
  <c r="J326" i="222"/>
  <c r="H326" i="222"/>
  <c r="AY325" i="222"/>
  <c r="AX325" i="222"/>
  <c r="AV325" i="222"/>
  <c r="AQ325" i="222"/>
  <c r="AP325" i="222"/>
  <c r="AN325" i="222"/>
  <c r="AI325" i="222"/>
  <c r="AH325" i="222"/>
  <c r="AF325" i="222"/>
  <c r="AA325" i="222"/>
  <c r="Z325" i="222"/>
  <c r="X325" i="222"/>
  <c r="S325" i="222"/>
  <c r="R325" i="222"/>
  <c r="P325" i="222"/>
  <c r="K325" i="222"/>
  <c r="J325" i="222"/>
  <c r="H325" i="222"/>
  <c r="AY324" i="222"/>
  <c r="AX324" i="222"/>
  <c r="AV324" i="222"/>
  <c r="AQ324" i="222"/>
  <c r="AP324" i="222"/>
  <c r="AN324" i="222"/>
  <c r="AI324" i="222"/>
  <c r="AH324" i="222"/>
  <c r="AF324" i="222"/>
  <c r="AA324" i="222"/>
  <c r="Z324" i="222"/>
  <c r="X324" i="222"/>
  <c r="S324" i="222"/>
  <c r="R324" i="222"/>
  <c r="P324" i="222"/>
  <c r="K324" i="222"/>
  <c r="J324" i="222"/>
  <c r="H324" i="222"/>
  <c r="AY323" i="222"/>
  <c r="AX323" i="222"/>
  <c r="AV323" i="222"/>
  <c r="AQ323" i="222"/>
  <c r="AP323" i="222"/>
  <c r="AN323" i="222"/>
  <c r="AI323" i="222"/>
  <c r="AH323" i="222"/>
  <c r="AF323" i="222"/>
  <c r="AA323" i="222"/>
  <c r="Z323" i="222"/>
  <c r="X323" i="222"/>
  <c r="S323" i="222"/>
  <c r="R323" i="222"/>
  <c r="P323" i="222"/>
  <c r="K323" i="222"/>
  <c r="J323" i="222"/>
  <c r="H323" i="222"/>
  <c r="AY322" i="222"/>
  <c r="AX322" i="222"/>
  <c r="AV322" i="222"/>
  <c r="AQ322" i="222"/>
  <c r="AP322" i="222"/>
  <c r="AN322" i="222"/>
  <c r="AI322" i="222"/>
  <c r="AH322" i="222"/>
  <c r="AF322" i="222"/>
  <c r="AA322" i="222"/>
  <c r="Z322" i="222"/>
  <c r="X322" i="222"/>
  <c r="S322" i="222"/>
  <c r="R322" i="222"/>
  <c r="P322" i="222"/>
  <c r="K322" i="222"/>
  <c r="J322" i="222"/>
  <c r="H322" i="222"/>
  <c r="AY321" i="222"/>
  <c r="AX321" i="222"/>
  <c r="AV321" i="222"/>
  <c r="AQ321" i="222"/>
  <c r="AP321" i="222"/>
  <c r="AN321" i="222"/>
  <c r="AI321" i="222"/>
  <c r="AH321" i="222"/>
  <c r="AF321" i="222"/>
  <c r="AA321" i="222"/>
  <c r="Z321" i="222"/>
  <c r="X321" i="222"/>
  <c r="S321" i="222"/>
  <c r="R321" i="222"/>
  <c r="P321" i="222"/>
  <c r="K321" i="222"/>
  <c r="J321" i="222"/>
  <c r="H321" i="222"/>
  <c r="AY320" i="222"/>
  <c r="AX320" i="222"/>
  <c r="AV320" i="222"/>
  <c r="AQ320" i="222"/>
  <c r="AP320" i="222"/>
  <c r="AN320" i="222"/>
  <c r="AI320" i="222"/>
  <c r="AH320" i="222"/>
  <c r="AF320" i="222"/>
  <c r="AA320" i="222"/>
  <c r="Z320" i="222"/>
  <c r="X320" i="222"/>
  <c r="S320" i="222"/>
  <c r="R320" i="222"/>
  <c r="P320" i="222"/>
  <c r="K320" i="222"/>
  <c r="J320" i="222"/>
  <c r="H320" i="222"/>
  <c r="AY319" i="222"/>
  <c r="AX319" i="222"/>
  <c r="AV319" i="222"/>
  <c r="AQ319" i="222"/>
  <c r="AP319" i="222"/>
  <c r="AN319" i="222"/>
  <c r="AI319" i="222"/>
  <c r="AH319" i="222"/>
  <c r="AF319" i="222"/>
  <c r="AA319" i="222"/>
  <c r="Z319" i="222"/>
  <c r="X319" i="222"/>
  <c r="S319" i="222"/>
  <c r="R319" i="222"/>
  <c r="P319" i="222"/>
  <c r="K319" i="222"/>
  <c r="J319" i="222"/>
  <c r="H319" i="222"/>
  <c r="AY318" i="222"/>
  <c r="AX318" i="222"/>
  <c r="AV318" i="222"/>
  <c r="AQ318" i="222"/>
  <c r="AP318" i="222"/>
  <c r="AN318" i="222"/>
  <c r="AI318" i="222"/>
  <c r="AH318" i="222"/>
  <c r="AF318" i="222"/>
  <c r="AA318" i="222"/>
  <c r="Z318" i="222"/>
  <c r="X318" i="222"/>
  <c r="S318" i="222"/>
  <c r="R318" i="222"/>
  <c r="P318" i="222"/>
  <c r="K318" i="222"/>
  <c r="J318" i="222"/>
  <c r="H318" i="222"/>
  <c r="AY317" i="222"/>
  <c r="AX317" i="222"/>
  <c r="AV317" i="222"/>
  <c r="AQ317" i="222"/>
  <c r="AP317" i="222"/>
  <c r="AN317" i="222"/>
  <c r="AI317" i="222"/>
  <c r="AH317" i="222"/>
  <c r="AF317" i="222"/>
  <c r="AA317" i="222"/>
  <c r="Z317" i="222"/>
  <c r="X317" i="222"/>
  <c r="S317" i="222"/>
  <c r="R317" i="222"/>
  <c r="P317" i="222"/>
  <c r="K317" i="222"/>
  <c r="J317" i="222"/>
  <c r="H317" i="222"/>
  <c r="AY316" i="222"/>
  <c r="AX316" i="222"/>
  <c r="AV316" i="222"/>
  <c r="AQ316" i="222"/>
  <c r="AP316" i="222"/>
  <c r="AN316" i="222"/>
  <c r="AI316" i="222"/>
  <c r="AH316" i="222"/>
  <c r="AF316" i="222"/>
  <c r="AA316" i="222"/>
  <c r="Z316" i="222"/>
  <c r="X316" i="222"/>
  <c r="S316" i="222"/>
  <c r="R316" i="222"/>
  <c r="P316" i="222"/>
  <c r="K316" i="222"/>
  <c r="J316" i="222"/>
  <c r="H316" i="222"/>
  <c r="AY315" i="222"/>
  <c r="AX315" i="222"/>
  <c r="AV315" i="222"/>
  <c r="AQ315" i="222"/>
  <c r="AP315" i="222"/>
  <c r="AN315" i="222"/>
  <c r="AI315" i="222"/>
  <c r="AH315" i="222"/>
  <c r="AF315" i="222"/>
  <c r="AA315" i="222"/>
  <c r="Z315" i="222"/>
  <c r="X315" i="222"/>
  <c r="S315" i="222"/>
  <c r="R315" i="222"/>
  <c r="P315" i="222"/>
  <c r="K315" i="222"/>
  <c r="J315" i="222"/>
  <c r="H315" i="222"/>
  <c r="AY314" i="222"/>
  <c r="AX314" i="222"/>
  <c r="AV314" i="222"/>
  <c r="AQ314" i="222"/>
  <c r="AP314" i="222"/>
  <c r="AN314" i="222"/>
  <c r="AI314" i="222"/>
  <c r="AH314" i="222"/>
  <c r="AF314" i="222"/>
  <c r="AA314" i="222"/>
  <c r="Z314" i="222"/>
  <c r="X314" i="222"/>
  <c r="S314" i="222"/>
  <c r="R314" i="222"/>
  <c r="P314" i="222"/>
  <c r="K314" i="222"/>
  <c r="J314" i="222"/>
  <c r="H314" i="222"/>
  <c r="AY313" i="222"/>
  <c r="AX313" i="222"/>
  <c r="AV313" i="222"/>
  <c r="AQ313" i="222"/>
  <c r="AP313" i="222"/>
  <c r="AN313" i="222"/>
  <c r="AI313" i="222"/>
  <c r="AH313" i="222"/>
  <c r="AF313" i="222"/>
  <c r="AA313" i="222"/>
  <c r="Z313" i="222"/>
  <c r="X313" i="222"/>
  <c r="S313" i="222"/>
  <c r="R313" i="222"/>
  <c r="P313" i="222"/>
  <c r="K313" i="222"/>
  <c r="J313" i="222"/>
  <c r="H313" i="222"/>
  <c r="AY312" i="222"/>
  <c r="AX312" i="222"/>
  <c r="AV312" i="222"/>
  <c r="AQ312" i="222"/>
  <c r="AP312" i="222"/>
  <c r="AN312" i="222"/>
  <c r="AI312" i="222"/>
  <c r="AH312" i="222"/>
  <c r="AF312" i="222"/>
  <c r="AA312" i="222"/>
  <c r="Z312" i="222"/>
  <c r="X312" i="222"/>
  <c r="S312" i="222"/>
  <c r="R312" i="222"/>
  <c r="P312" i="222"/>
  <c r="K312" i="222"/>
  <c r="J312" i="222"/>
  <c r="H312" i="222"/>
  <c r="AX311" i="222"/>
  <c r="AY311" i="222"/>
  <c r="AP311" i="222"/>
  <c r="AQ311" i="222"/>
  <c r="AH311" i="222"/>
  <c r="AI311" i="222"/>
  <c r="Z311" i="222"/>
  <c r="AA311" i="222"/>
  <c r="R311" i="222"/>
  <c r="S311" i="222"/>
  <c r="J311" i="222"/>
  <c r="K311" i="222"/>
  <c r="AY310" i="222"/>
  <c r="AX310" i="222"/>
  <c r="AV310" i="222"/>
  <c r="AQ310" i="222"/>
  <c r="AP310" i="222"/>
  <c r="AN310" i="222"/>
  <c r="AI310" i="222"/>
  <c r="AH310" i="222"/>
  <c r="AF310" i="222"/>
  <c r="AA310" i="222"/>
  <c r="Z310" i="222"/>
  <c r="X310" i="222"/>
  <c r="S310" i="222"/>
  <c r="R310" i="222"/>
  <c r="P310" i="222"/>
  <c r="K310" i="222"/>
  <c r="J310" i="222"/>
  <c r="H310" i="222"/>
  <c r="AY309" i="222"/>
  <c r="AX309" i="222"/>
  <c r="AV309" i="222"/>
  <c r="AQ309" i="222"/>
  <c r="AP309" i="222"/>
  <c r="AN309" i="222"/>
  <c r="AI309" i="222"/>
  <c r="AH309" i="222"/>
  <c r="AF309" i="222"/>
  <c r="AA309" i="222"/>
  <c r="Z309" i="222"/>
  <c r="X309" i="222"/>
  <c r="S309" i="222"/>
  <c r="R309" i="222"/>
  <c r="P309" i="222"/>
  <c r="K309" i="222"/>
  <c r="J309" i="222"/>
  <c r="H309" i="222"/>
  <c r="AY308" i="222"/>
  <c r="AX308" i="222"/>
  <c r="AV308" i="222"/>
  <c r="AQ308" i="222"/>
  <c r="AP308" i="222"/>
  <c r="AN308" i="222"/>
  <c r="AI308" i="222"/>
  <c r="AH308" i="222"/>
  <c r="AF308" i="222"/>
  <c r="AA308" i="222"/>
  <c r="Z308" i="222"/>
  <c r="X308" i="222"/>
  <c r="S308" i="222"/>
  <c r="R308" i="222"/>
  <c r="P308" i="222"/>
  <c r="K308" i="222"/>
  <c r="J308" i="222"/>
  <c r="H308" i="222"/>
  <c r="AY307" i="222"/>
  <c r="AX307" i="222"/>
  <c r="AV307" i="222"/>
  <c r="AQ307" i="222"/>
  <c r="AP307" i="222"/>
  <c r="AN307" i="222"/>
  <c r="AI307" i="222"/>
  <c r="AH307" i="222"/>
  <c r="AF307" i="222"/>
  <c r="AA307" i="222"/>
  <c r="Z307" i="222"/>
  <c r="X307" i="222"/>
  <c r="S307" i="222"/>
  <c r="R307" i="222"/>
  <c r="P307" i="222"/>
  <c r="K307" i="222"/>
  <c r="J307" i="222"/>
  <c r="H307" i="222"/>
  <c r="AY306" i="222"/>
  <c r="AX306" i="222"/>
  <c r="AV306" i="222"/>
  <c r="AQ306" i="222"/>
  <c r="AP306" i="222"/>
  <c r="AN306" i="222"/>
  <c r="AI306" i="222"/>
  <c r="AH306" i="222"/>
  <c r="AF306" i="222"/>
  <c r="AA306" i="222"/>
  <c r="Z306" i="222"/>
  <c r="X306" i="222"/>
  <c r="S306" i="222"/>
  <c r="R306" i="222"/>
  <c r="P306" i="222"/>
  <c r="K306" i="222"/>
  <c r="J306" i="222"/>
  <c r="H306" i="222"/>
  <c r="AY305" i="222"/>
  <c r="AX305" i="222"/>
  <c r="AV305" i="222"/>
  <c r="AQ305" i="222"/>
  <c r="AP305" i="222"/>
  <c r="AN305" i="222"/>
  <c r="AI305" i="222"/>
  <c r="AH305" i="222"/>
  <c r="AF305" i="222"/>
  <c r="AA305" i="222"/>
  <c r="Z305" i="222"/>
  <c r="X305" i="222"/>
  <c r="S305" i="222"/>
  <c r="R305" i="222"/>
  <c r="P305" i="222"/>
  <c r="K305" i="222"/>
  <c r="J305" i="222"/>
  <c r="H305" i="222"/>
  <c r="AY304" i="222"/>
  <c r="AX304" i="222"/>
  <c r="AV304" i="222"/>
  <c r="AQ304" i="222"/>
  <c r="AP304" i="222"/>
  <c r="AN304" i="222"/>
  <c r="AI304" i="222"/>
  <c r="AH304" i="222"/>
  <c r="AF304" i="222"/>
  <c r="AA304" i="222"/>
  <c r="Z304" i="222"/>
  <c r="X304" i="222"/>
  <c r="S304" i="222"/>
  <c r="R304" i="222"/>
  <c r="P304" i="222"/>
  <c r="K304" i="222"/>
  <c r="J304" i="222"/>
  <c r="H304" i="222"/>
  <c r="AY303" i="222"/>
  <c r="AX303" i="222"/>
  <c r="AV303" i="222"/>
  <c r="AQ303" i="222"/>
  <c r="AP303" i="222"/>
  <c r="AN303" i="222"/>
  <c r="AI303" i="222"/>
  <c r="AH303" i="222"/>
  <c r="AF303" i="222"/>
  <c r="AA303" i="222"/>
  <c r="Z303" i="222"/>
  <c r="X303" i="222"/>
  <c r="S303" i="222"/>
  <c r="R303" i="222"/>
  <c r="P303" i="222"/>
  <c r="K303" i="222"/>
  <c r="J303" i="222"/>
  <c r="H303" i="222"/>
  <c r="AY302" i="222"/>
  <c r="AX302" i="222"/>
  <c r="AV302" i="222"/>
  <c r="AQ302" i="222"/>
  <c r="AP302" i="222"/>
  <c r="AN302" i="222"/>
  <c r="AI302" i="222"/>
  <c r="AH302" i="222"/>
  <c r="AF302" i="222"/>
  <c r="AA302" i="222"/>
  <c r="Z302" i="222"/>
  <c r="X302" i="222"/>
  <c r="S302" i="222"/>
  <c r="R302" i="222"/>
  <c r="P302" i="222"/>
  <c r="K302" i="222"/>
  <c r="J302" i="222"/>
  <c r="H302" i="222"/>
  <c r="AY301" i="222"/>
  <c r="AX301" i="222"/>
  <c r="AV301" i="222"/>
  <c r="AQ301" i="222"/>
  <c r="AP301" i="222"/>
  <c r="AN301" i="222"/>
  <c r="AI301" i="222"/>
  <c r="AH301" i="222"/>
  <c r="AF301" i="222"/>
  <c r="AA301" i="222"/>
  <c r="Z301" i="222"/>
  <c r="X301" i="222"/>
  <c r="S301" i="222"/>
  <c r="R301" i="222"/>
  <c r="P301" i="222"/>
  <c r="K301" i="222"/>
  <c r="J301" i="222"/>
  <c r="H301" i="222"/>
  <c r="AY300" i="222"/>
  <c r="AX300" i="222"/>
  <c r="AV300" i="222"/>
  <c r="AQ300" i="222"/>
  <c r="AP300" i="222"/>
  <c r="AN300" i="222"/>
  <c r="AI300" i="222"/>
  <c r="AH300" i="222"/>
  <c r="AF300" i="222"/>
  <c r="AA300" i="222"/>
  <c r="Z300" i="222"/>
  <c r="X300" i="222"/>
  <c r="S300" i="222"/>
  <c r="R300" i="222"/>
  <c r="P300" i="222"/>
  <c r="K300" i="222"/>
  <c r="J300" i="222"/>
  <c r="H300" i="222"/>
  <c r="AY299" i="222"/>
  <c r="AX299" i="222"/>
  <c r="AV299" i="222"/>
  <c r="AQ299" i="222"/>
  <c r="AP299" i="222"/>
  <c r="AN299" i="222"/>
  <c r="AI299" i="222"/>
  <c r="AH299" i="222"/>
  <c r="AF299" i="222"/>
  <c r="AA299" i="222"/>
  <c r="Z299" i="222"/>
  <c r="X299" i="222"/>
  <c r="S299" i="222"/>
  <c r="R299" i="222"/>
  <c r="P299" i="222"/>
  <c r="K299" i="222"/>
  <c r="J299" i="222"/>
  <c r="H299" i="222"/>
  <c r="AY298" i="222"/>
  <c r="AX298" i="222"/>
  <c r="AV298" i="222"/>
  <c r="AQ298" i="222"/>
  <c r="AP298" i="222"/>
  <c r="AN298" i="222"/>
  <c r="AI298" i="222"/>
  <c r="AH298" i="222"/>
  <c r="AF298" i="222"/>
  <c r="AA298" i="222"/>
  <c r="Z298" i="222"/>
  <c r="X298" i="222"/>
  <c r="S298" i="222"/>
  <c r="R298" i="222"/>
  <c r="P298" i="222"/>
  <c r="K298" i="222"/>
  <c r="J298" i="222"/>
  <c r="H298" i="222"/>
  <c r="AY297" i="222"/>
  <c r="AX297" i="222"/>
  <c r="AV297" i="222"/>
  <c r="AQ297" i="222"/>
  <c r="AP297" i="222"/>
  <c r="AN297" i="222"/>
  <c r="AI297" i="222"/>
  <c r="AH297" i="222"/>
  <c r="AF297" i="222"/>
  <c r="AA297" i="222"/>
  <c r="Z297" i="222"/>
  <c r="X297" i="222"/>
  <c r="S297" i="222"/>
  <c r="R297" i="222"/>
  <c r="P297" i="222"/>
  <c r="K297" i="222"/>
  <c r="J297" i="222"/>
  <c r="H297" i="222"/>
  <c r="AY296" i="222"/>
  <c r="AX296" i="222"/>
  <c r="AV296" i="222"/>
  <c r="AQ296" i="222"/>
  <c r="AP296" i="222"/>
  <c r="AN296" i="222"/>
  <c r="AI296" i="222"/>
  <c r="AH296" i="222"/>
  <c r="AF296" i="222"/>
  <c r="AA296" i="222"/>
  <c r="Z296" i="222"/>
  <c r="X296" i="222"/>
  <c r="S296" i="222"/>
  <c r="R296" i="222"/>
  <c r="P296" i="222"/>
  <c r="K296" i="222"/>
  <c r="J296" i="222"/>
  <c r="H296" i="222"/>
  <c r="AY295" i="222"/>
  <c r="AX295" i="222"/>
  <c r="AV295" i="222"/>
  <c r="AQ295" i="222"/>
  <c r="AP295" i="222"/>
  <c r="AN295" i="222"/>
  <c r="AI295" i="222"/>
  <c r="AH295" i="222"/>
  <c r="AF295" i="222"/>
  <c r="AA295" i="222"/>
  <c r="Z295" i="222"/>
  <c r="X295" i="222"/>
  <c r="S295" i="222"/>
  <c r="R295" i="222"/>
  <c r="P295" i="222"/>
  <c r="K295" i="222"/>
  <c r="J295" i="222"/>
  <c r="H295" i="222"/>
  <c r="AX294" i="222"/>
  <c r="AY294" i="222"/>
  <c r="AP294" i="222"/>
  <c r="AQ294" i="222"/>
  <c r="AH294" i="222"/>
  <c r="AI294" i="222"/>
  <c r="Z294" i="222"/>
  <c r="AA294" i="222"/>
  <c r="R294" i="222"/>
  <c r="S294" i="222"/>
  <c r="J294" i="222"/>
  <c r="K294" i="222"/>
  <c r="AY293" i="222"/>
  <c r="AX293" i="222"/>
  <c r="AV293" i="222"/>
  <c r="AQ293" i="222"/>
  <c r="AP293" i="222"/>
  <c r="AN293" i="222"/>
  <c r="AI293" i="222"/>
  <c r="AH293" i="222"/>
  <c r="AF293" i="222"/>
  <c r="AA293" i="222"/>
  <c r="Z293" i="222"/>
  <c r="X293" i="222"/>
  <c r="S293" i="222"/>
  <c r="R293" i="222"/>
  <c r="P293" i="222"/>
  <c r="K293" i="222"/>
  <c r="J293" i="222"/>
  <c r="H293" i="222"/>
  <c r="AY292" i="222"/>
  <c r="AX292" i="222"/>
  <c r="AV292" i="222"/>
  <c r="AQ292" i="222"/>
  <c r="AP292" i="222"/>
  <c r="AN292" i="222"/>
  <c r="AI292" i="222"/>
  <c r="AH292" i="222"/>
  <c r="AF292" i="222"/>
  <c r="AA292" i="222"/>
  <c r="Z292" i="222"/>
  <c r="X292" i="222"/>
  <c r="S292" i="222"/>
  <c r="R292" i="222"/>
  <c r="P292" i="222"/>
  <c r="K292" i="222"/>
  <c r="J292" i="222"/>
  <c r="H292" i="222"/>
  <c r="AY291" i="222"/>
  <c r="AX291" i="222"/>
  <c r="AV291" i="222"/>
  <c r="AQ291" i="222"/>
  <c r="AP291" i="222"/>
  <c r="AN291" i="222"/>
  <c r="AI291" i="222"/>
  <c r="AH291" i="222"/>
  <c r="AF291" i="222"/>
  <c r="AA291" i="222"/>
  <c r="Z291" i="222"/>
  <c r="X291" i="222"/>
  <c r="S291" i="222"/>
  <c r="R291" i="222"/>
  <c r="P291" i="222"/>
  <c r="K291" i="222"/>
  <c r="J291" i="222"/>
  <c r="H291" i="222"/>
  <c r="AY290" i="222"/>
  <c r="AX290" i="222"/>
  <c r="AV290" i="222"/>
  <c r="AQ290" i="222"/>
  <c r="AP290" i="222"/>
  <c r="AN290" i="222"/>
  <c r="AI290" i="222"/>
  <c r="AH290" i="222"/>
  <c r="AF290" i="222"/>
  <c r="AA290" i="222"/>
  <c r="Z290" i="222"/>
  <c r="X290" i="222"/>
  <c r="S290" i="222"/>
  <c r="R290" i="222"/>
  <c r="P290" i="222"/>
  <c r="K290" i="222"/>
  <c r="J290" i="222"/>
  <c r="H290" i="222"/>
  <c r="AY289" i="222"/>
  <c r="AX289" i="222"/>
  <c r="AV289" i="222"/>
  <c r="AQ289" i="222"/>
  <c r="AP289" i="222"/>
  <c r="AN289" i="222"/>
  <c r="AI289" i="222"/>
  <c r="AH289" i="222"/>
  <c r="AF289" i="222"/>
  <c r="AA289" i="222"/>
  <c r="Z289" i="222"/>
  <c r="X289" i="222"/>
  <c r="S289" i="222"/>
  <c r="R289" i="222"/>
  <c r="P289" i="222"/>
  <c r="K289" i="222"/>
  <c r="J289" i="222"/>
  <c r="H289" i="222"/>
  <c r="AY288" i="222"/>
  <c r="AX288" i="222"/>
  <c r="AV288" i="222"/>
  <c r="AQ288" i="222"/>
  <c r="AP288" i="222"/>
  <c r="AN288" i="222"/>
  <c r="AI288" i="222"/>
  <c r="AH288" i="222"/>
  <c r="AF288" i="222"/>
  <c r="AA288" i="222"/>
  <c r="Z288" i="222"/>
  <c r="X288" i="222"/>
  <c r="S288" i="222"/>
  <c r="R288" i="222"/>
  <c r="P288" i="222"/>
  <c r="K288" i="222"/>
  <c r="J288" i="222"/>
  <c r="H288" i="222"/>
  <c r="AY287" i="222"/>
  <c r="AX287" i="222"/>
  <c r="AV287" i="222"/>
  <c r="AQ287" i="222"/>
  <c r="AP287" i="222"/>
  <c r="AN287" i="222"/>
  <c r="AI287" i="222"/>
  <c r="AH287" i="222"/>
  <c r="AF287" i="222"/>
  <c r="AA287" i="222"/>
  <c r="Z287" i="222"/>
  <c r="X287" i="222"/>
  <c r="S287" i="222"/>
  <c r="R287" i="222"/>
  <c r="P287" i="222"/>
  <c r="K287" i="222"/>
  <c r="J287" i="222"/>
  <c r="H287" i="222"/>
  <c r="AY286" i="222"/>
  <c r="AX286" i="222"/>
  <c r="AV286" i="222"/>
  <c r="AQ286" i="222"/>
  <c r="AP286" i="222"/>
  <c r="AN286" i="222"/>
  <c r="AI286" i="222"/>
  <c r="AH286" i="222"/>
  <c r="AF286" i="222"/>
  <c r="AA286" i="222"/>
  <c r="Z286" i="222"/>
  <c r="X286" i="222"/>
  <c r="S286" i="222"/>
  <c r="R286" i="222"/>
  <c r="P286" i="222"/>
  <c r="K286" i="222"/>
  <c r="J286" i="222"/>
  <c r="H286" i="222"/>
  <c r="AY285" i="222"/>
  <c r="AX285" i="222"/>
  <c r="AV285" i="222"/>
  <c r="AQ285" i="222"/>
  <c r="AP285" i="222"/>
  <c r="AN285" i="222"/>
  <c r="AI285" i="222"/>
  <c r="AH285" i="222"/>
  <c r="AF285" i="222"/>
  <c r="AA285" i="222"/>
  <c r="Z285" i="222"/>
  <c r="X285" i="222"/>
  <c r="S285" i="222"/>
  <c r="R285" i="222"/>
  <c r="P285" i="222"/>
  <c r="K285" i="222"/>
  <c r="J285" i="222"/>
  <c r="H285" i="222"/>
  <c r="AY284" i="222"/>
  <c r="AX284" i="222"/>
  <c r="AV284" i="222"/>
  <c r="AQ284" i="222"/>
  <c r="AP284" i="222"/>
  <c r="AN284" i="222"/>
  <c r="AI284" i="222"/>
  <c r="AH284" i="222"/>
  <c r="AF284" i="222"/>
  <c r="AA284" i="222"/>
  <c r="Z284" i="222"/>
  <c r="X284" i="222"/>
  <c r="S284" i="222"/>
  <c r="R284" i="222"/>
  <c r="P284" i="222"/>
  <c r="K284" i="222"/>
  <c r="J284" i="222"/>
  <c r="H284" i="222"/>
  <c r="AY283" i="222"/>
  <c r="AX283" i="222"/>
  <c r="AV283" i="222"/>
  <c r="AQ283" i="222"/>
  <c r="AP283" i="222"/>
  <c r="AN283" i="222"/>
  <c r="AI283" i="222"/>
  <c r="AH283" i="222"/>
  <c r="AF283" i="222"/>
  <c r="AA283" i="222"/>
  <c r="Z283" i="222"/>
  <c r="X283" i="222"/>
  <c r="S283" i="222"/>
  <c r="R283" i="222"/>
  <c r="P283" i="222"/>
  <c r="K283" i="222"/>
  <c r="J283" i="222"/>
  <c r="H283" i="222"/>
  <c r="AY282" i="222"/>
  <c r="AX282" i="222"/>
  <c r="AV282" i="222"/>
  <c r="AQ282" i="222"/>
  <c r="AP282" i="222"/>
  <c r="AN282" i="222"/>
  <c r="AI282" i="222"/>
  <c r="AH282" i="222"/>
  <c r="AF282" i="222"/>
  <c r="AA282" i="222"/>
  <c r="Z282" i="222"/>
  <c r="X282" i="222"/>
  <c r="S282" i="222"/>
  <c r="R282" i="222"/>
  <c r="P282" i="222"/>
  <c r="K282" i="222"/>
  <c r="J282" i="222"/>
  <c r="H282" i="222"/>
  <c r="AY281" i="222"/>
  <c r="AX281" i="222"/>
  <c r="AV281" i="222"/>
  <c r="AQ281" i="222"/>
  <c r="AP281" i="222"/>
  <c r="AN281" i="222"/>
  <c r="AI281" i="222"/>
  <c r="AH281" i="222"/>
  <c r="AF281" i="222"/>
  <c r="AA281" i="222"/>
  <c r="Z281" i="222"/>
  <c r="X281" i="222"/>
  <c r="S281" i="222"/>
  <c r="R281" i="222"/>
  <c r="P281" i="222"/>
  <c r="K281" i="222"/>
  <c r="J281" i="222"/>
  <c r="H281" i="222"/>
  <c r="AY280" i="222"/>
  <c r="AX280" i="222"/>
  <c r="AV280" i="222"/>
  <c r="AQ280" i="222"/>
  <c r="AP280" i="222"/>
  <c r="AN280" i="222"/>
  <c r="AI280" i="222"/>
  <c r="AH280" i="222"/>
  <c r="AF280" i="222"/>
  <c r="AA280" i="222"/>
  <c r="Z280" i="222"/>
  <c r="X280" i="222"/>
  <c r="S280" i="222"/>
  <c r="R280" i="222"/>
  <c r="P280" i="222"/>
  <c r="K280" i="222"/>
  <c r="J280" i="222"/>
  <c r="H280" i="222"/>
  <c r="AY279" i="222"/>
  <c r="AX279" i="222"/>
  <c r="AV279" i="222"/>
  <c r="AQ279" i="222"/>
  <c r="AP279" i="222"/>
  <c r="AN279" i="222"/>
  <c r="AI279" i="222"/>
  <c r="AH279" i="222"/>
  <c r="AF279" i="222"/>
  <c r="AA279" i="222"/>
  <c r="Z279" i="222"/>
  <c r="X279" i="222"/>
  <c r="S279" i="222"/>
  <c r="R279" i="222"/>
  <c r="P279" i="222"/>
  <c r="K279" i="222"/>
  <c r="J279" i="222"/>
  <c r="H279" i="222"/>
  <c r="AY278" i="222"/>
  <c r="AX278" i="222"/>
  <c r="AV278" i="222"/>
  <c r="AQ278" i="222"/>
  <c r="AP278" i="222"/>
  <c r="AN278" i="222"/>
  <c r="AI278" i="222"/>
  <c r="AH278" i="222"/>
  <c r="AF278" i="222"/>
  <c r="AA278" i="222"/>
  <c r="Z278" i="222"/>
  <c r="X278" i="222"/>
  <c r="S278" i="222"/>
  <c r="R278" i="222"/>
  <c r="P278" i="222"/>
  <c r="K278" i="222"/>
  <c r="J278" i="222"/>
  <c r="H278" i="222"/>
  <c r="AX277" i="222"/>
  <c r="AY277" i="222"/>
  <c r="AP277" i="222"/>
  <c r="AH277" i="222"/>
  <c r="AI277" i="222"/>
  <c r="Z277" i="222"/>
  <c r="AA277" i="222"/>
  <c r="R277" i="222"/>
  <c r="S277" i="222"/>
  <c r="J277" i="222"/>
  <c r="K277" i="222"/>
  <c r="AY276" i="222"/>
  <c r="AX276" i="222"/>
  <c r="AV276" i="222"/>
  <c r="AQ276" i="222"/>
  <c r="AP276" i="222"/>
  <c r="AN276" i="222"/>
  <c r="AI276" i="222"/>
  <c r="AH276" i="222"/>
  <c r="AF276" i="222"/>
  <c r="AA276" i="222"/>
  <c r="Z276" i="222"/>
  <c r="X276" i="222"/>
  <c r="S276" i="222"/>
  <c r="R276" i="222"/>
  <c r="P276" i="222"/>
  <c r="K276" i="222"/>
  <c r="J276" i="222"/>
  <c r="H276" i="222"/>
  <c r="AY275" i="222"/>
  <c r="AX275" i="222"/>
  <c r="AV275" i="222"/>
  <c r="AQ275" i="222"/>
  <c r="AP275" i="222"/>
  <c r="AN275" i="222"/>
  <c r="AI275" i="222"/>
  <c r="AH275" i="222"/>
  <c r="AF275" i="222"/>
  <c r="AA275" i="222"/>
  <c r="Z275" i="222"/>
  <c r="X275" i="222"/>
  <c r="S275" i="222"/>
  <c r="R275" i="222"/>
  <c r="P275" i="222"/>
  <c r="K275" i="222"/>
  <c r="J275" i="222"/>
  <c r="H275" i="222"/>
  <c r="AY274" i="222"/>
  <c r="AX274" i="222"/>
  <c r="AV274" i="222"/>
  <c r="AQ274" i="222"/>
  <c r="AP274" i="222"/>
  <c r="AN274" i="222"/>
  <c r="AI274" i="222"/>
  <c r="AH274" i="222"/>
  <c r="AF274" i="222"/>
  <c r="AA274" i="222"/>
  <c r="Z274" i="222"/>
  <c r="X274" i="222"/>
  <c r="S274" i="222"/>
  <c r="R274" i="222"/>
  <c r="P274" i="222"/>
  <c r="K274" i="222"/>
  <c r="J274" i="222"/>
  <c r="H274" i="222"/>
  <c r="AY273" i="222"/>
  <c r="AX273" i="222"/>
  <c r="AV273" i="222"/>
  <c r="AQ273" i="222"/>
  <c r="AP273" i="222"/>
  <c r="AN273" i="222"/>
  <c r="AI273" i="222"/>
  <c r="AH273" i="222"/>
  <c r="AF273" i="222"/>
  <c r="AA273" i="222"/>
  <c r="Z273" i="222"/>
  <c r="X273" i="222"/>
  <c r="S273" i="222"/>
  <c r="R273" i="222"/>
  <c r="P273" i="222"/>
  <c r="K273" i="222"/>
  <c r="J273" i="222"/>
  <c r="H273" i="222"/>
  <c r="AY272" i="222"/>
  <c r="AX272" i="222"/>
  <c r="AV272" i="222"/>
  <c r="AQ272" i="222"/>
  <c r="AP272" i="222"/>
  <c r="AN272" i="222"/>
  <c r="AI272" i="222"/>
  <c r="AH272" i="222"/>
  <c r="AF272" i="222"/>
  <c r="AA272" i="222"/>
  <c r="Z272" i="222"/>
  <c r="X272" i="222"/>
  <c r="S272" i="222"/>
  <c r="R272" i="222"/>
  <c r="P272" i="222"/>
  <c r="K272" i="222"/>
  <c r="J272" i="222"/>
  <c r="H272" i="222"/>
  <c r="AY271" i="222"/>
  <c r="AX271" i="222"/>
  <c r="AV271" i="222"/>
  <c r="AQ271" i="222"/>
  <c r="AP271" i="222"/>
  <c r="AN271" i="222"/>
  <c r="AI271" i="222"/>
  <c r="AH271" i="222"/>
  <c r="AF271" i="222"/>
  <c r="AA271" i="222"/>
  <c r="Z271" i="222"/>
  <c r="X271" i="222"/>
  <c r="S271" i="222"/>
  <c r="R271" i="222"/>
  <c r="P271" i="222"/>
  <c r="K271" i="222"/>
  <c r="J271" i="222"/>
  <c r="H271" i="222"/>
  <c r="AY270" i="222"/>
  <c r="AX270" i="222"/>
  <c r="AV270" i="222"/>
  <c r="AQ270" i="222"/>
  <c r="AP270" i="222"/>
  <c r="AN270" i="222"/>
  <c r="AI270" i="222"/>
  <c r="AH270" i="222"/>
  <c r="AF270" i="222"/>
  <c r="AA270" i="222"/>
  <c r="Z270" i="222"/>
  <c r="X270" i="222"/>
  <c r="S270" i="222"/>
  <c r="R270" i="222"/>
  <c r="P270" i="222"/>
  <c r="K270" i="222"/>
  <c r="J270" i="222"/>
  <c r="H270" i="222"/>
  <c r="AY269" i="222"/>
  <c r="AX269" i="222"/>
  <c r="AV269" i="222"/>
  <c r="AQ269" i="222"/>
  <c r="AP269" i="222"/>
  <c r="AN269" i="222"/>
  <c r="AI269" i="222"/>
  <c r="AH269" i="222"/>
  <c r="AF269" i="222"/>
  <c r="AA269" i="222"/>
  <c r="Z269" i="222"/>
  <c r="X269" i="222"/>
  <c r="S269" i="222"/>
  <c r="R269" i="222"/>
  <c r="P269" i="222"/>
  <c r="K269" i="222"/>
  <c r="J269" i="222"/>
  <c r="H269" i="222"/>
  <c r="AY268" i="222"/>
  <c r="AX268" i="222"/>
  <c r="AV268" i="222"/>
  <c r="AQ268" i="222"/>
  <c r="AP268" i="222"/>
  <c r="AN268" i="222"/>
  <c r="AI268" i="222"/>
  <c r="AH268" i="222"/>
  <c r="AF268" i="222"/>
  <c r="AA268" i="222"/>
  <c r="Z268" i="222"/>
  <c r="X268" i="222"/>
  <c r="S268" i="222"/>
  <c r="R268" i="222"/>
  <c r="P268" i="222"/>
  <c r="K268" i="222"/>
  <c r="J268" i="222"/>
  <c r="H268" i="222"/>
  <c r="AY267" i="222"/>
  <c r="AX267" i="222"/>
  <c r="AV267" i="222"/>
  <c r="AQ267" i="222"/>
  <c r="AP267" i="222"/>
  <c r="AN267" i="222"/>
  <c r="AI267" i="222"/>
  <c r="AH267" i="222"/>
  <c r="AF267" i="222"/>
  <c r="AA267" i="222"/>
  <c r="Z267" i="222"/>
  <c r="X267" i="222"/>
  <c r="S267" i="222"/>
  <c r="R267" i="222"/>
  <c r="P267" i="222"/>
  <c r="K267" i="222"/>
  <c r="J267" i="222"/>
  <c r="H267" i="222"/>
  <c r="AY266" i="222"/>
  <c r="AX266" i="222"/>
  <c r="AV266" i="222"/>
  <c r="AQ266" i="222"/>
  <c r="AP266" i="222"/>
  <c r="AN266" i="222"/>
  <c r="AI266" i="222"/>
  <c r="AH266" i="222"/>
  <c r="AF266" i="222"/>
  <c r="AA266" i="222"/>
  <c r="Z266" i="222"/>
  <c r="X266" i="222"/>
  <c r="S266" i="222"/>
  <c r="R266" i="222"/>
  <c r="P266" i="222"/>
  <c r="K266" i="222"/>
  <c r="J266" i="222"/>
  <c r="H266" i="222"/>
  <c r="AY265" i="222"/>
  <c r="AX265" i="222"/>
  <c r="AV265" i="222"/>
  <c r="AQ265" i="222"/>
  <c r="AP265" i="222"/>
  <c r="AN265" i="222"/>
  <c r="AI265" i="222"/>
  <c r="AH265" i="222"/>
  <c r="AF265" i="222"/>
  <c r="AA265" i="222"/>
  <c r="Z265" i="222"/>
  <c r="X265" i="222"/>
  <c r="S265" i="222"/>
  <c r="R265" i="222"/>
  <c r="P265" i="222"/>
  <c r="K265" i="222"/>
  <c r="J265" i="222"/>
  <c r="H265" i="222"/>
  <c r="AY264" i="222"/>
  <c r="AX264" i="222"/>
  <c r="AV264" i="222"/>
  <c r="AQ264" i="222"/>
  <c r="AP264" i="222"/>
  <c r="AN264" i="222"/>
  <c r="AI264" i="222"/>
  <c r="AH264" i="222"/>
  <c r="AF264" i="222"/>
  <c r="AA264" i="222"/>
  <c r="Z264" i="222"/>
  <c r="X264" i="222"/>
  <c r="S264" i="222"/>
  <c r="R264" i="222"/>
  <c r="P264" i="222"/>
  <c r="K264" i="222"/>
  <c r="J264" i="222"/>
  <c r="H264" i="222"/>
  <c r="AY263" i="222"/>
  <c r="AX263" i="222"/>
  <c r="AV263" i="222"/>
  <c r="AQ263" i="222"/>
  <c r="AP263" i="222"/>
  <c r="AN263" i="222"/>
  <c r="AI263" i="222"/>
  <c r="AH263" i="222"/>
  <c r="AF263" i="222"/>
  <c r="AA263" i="222"/>
  <c r="Z263" i="222"/>
  <c r="X263" i="222"/>
  <c r="S263" i="222"/>
  <c r="R263" i="222"/>
  <c r="P263" i="222"/>
  <c r="K263" i="222"/>
  <c r="J263" i="222"/>
  <c r="H263" i="222"/>
  <c r="AY262" i="222"/>
  <c r="AX262" i="222"/>
  <c r="AV262" i="222"/>
  <c r="AQ262" i="222"/>
  <c r="AP262" i="222"/>
  <c r="AN262" i="222"/>
  <c r="AI262" i="222"/>
  <c r="AH262" i="222"/>
  <c r="AF262" i="222"/>
  <c r="AA262" i="222"/>
  <c r="Z262" i="222"/>
  <c r="X262" i="222"/>
  <c r="S262" i="222"/>
  <c r="R262" i="222"/>
  <c r="P262" i="222"/>
  <c r="K262" i="222"/>
  <c r="J262" i="222"/>
  <c r="H262" i="222"/>
  <c r="AY261" i="222"/>
  <c r="AX261" i="222"/>
  <c r="AV261" i="222"/>
  <c r="AQ261" i="222"/>
  <c r="AP261" i="222"/>
  <c r="AN261" i="222"/>
  <c r="AI261" i="222"/>
  <c r="AH261" i="222"/>
  <c r="AF261" i="222"/>
  <c r="AA261" i="222"/>
  <c r="Z261" i="222"/>
  <c r="X261" i="222"/>
  <c r="S261" i="222"/>
  <c r="R261" i="222"/>
  <c r="P261" i="222"/>
  <c r="K261" i="222"/>
  <c r="J261" i="222"/>
  <c r="H261" i="222"/>
  <c r="AX260" i="222"/>
  <c r="AY260" i="222"/>
  <c r="AP260" i="222"/>
  <c r="AQ260" i="222"/>
  <c r="AH260" i="222"/>
  <c r="AI260" i="222"/>
  <c r="Z260" i="222"/>
  <c r="AA260" i="222"/>
  <c r="R260" i="222"/>
  <c r="S260" i="222"/>
  <c r="J260" i="222"/>
  <c r="K260" i="222"/>
  <c r="AY259" i="222"/>
  <c r="AX259" i="222"/>
  <c r="AV259" i="222"/>
  <c r="AQ259" i="222"/>
  <c r="AP259" i="222"/>
  <c r="AN259" i="222"/>
  <c r="AI259" i="222"/>
  <c r="AH259" i="222"/>
  <c r="AF259" i="222"/>
  <c r="AA259" i="222"/>
  <c r="Z259" i="222"/>
  <c r="X259" i="222"/>
  <c r="S259" i="222"/>
  <c r="R259" i="222"/>
  <c r="P259" i="222"/>
  <c r="K259" i="222"/>
  <c r="J259" i="222"/>
  <c r="H259" i="222"/>
  <c r="AY258" i="222"/>
  <c r="AX258" i="222"/>
  <c r="AV258" i="222"/>
  <c r="AQ258" i="222"/>
  <c r="AP258" i="222"/>
  <c r="AN258" i="222"/>
  <c r="AI258" i="222"/>
  <c r="AH258" i="222"/>
  <c r="AF258" i="222"/>
  <c r="AA258" i="222"/>
  <c r="Z258" i="222"/>
  <c r="X258" i="222"/>
  <c r="S258" i="222"/>
  <c r="R258" i="222"/>
  <c r="P258" i="222"/>
  <c r="K258" i="222"/>
  <c r="J258" i="222"/>
  <c r="H258" i="222"/>
  <c r="AY257" i="222"/>
  <c r="AX257" i="222"/>
  <c r="AV257" i="222"/>
  <c r="AQ257" i="222"/>
  <c r="AP257" i="222"/>
  <c r="AN257" i="222"/>
  <c r="AI257" i="222"/>
  <c r="AH257" i="222"/>
  <c r="AF257" i="222"/>
  <c r="AA257" i="222"/>
  <c r="Z257" i="222"/>
  <c r="X257" i="222"/>
  <c r="S257" i="222"/>
  <c r="R257" i="222"/>
  <c r="P257" i="222"/>
  <c r="K257" i="222"/>
  <c r="J257" i="222"/>
  <c r="H257" i="222"/>
  <c r="AY256" i="222"/>
  <c r="AX256" i="222"/>
  <c r="AV256" i="222"/>
  <c r="AQ256" i="222"/>
  <c r="AP256" i="222"/>
  <c r="AN256" i="222"/>
  <c r="AI256" i="222"/>
  <c r="AH256" i="222"/>
  <c r="AF256" i="222"/>
  <c r="AA256" i="222"/>
  <c r="Z256" i="222"/>
  <c r="X256" i="222"/>
  <c r="S256" i="222"/>
  <c r="R256" i="222"/>
  <c r="P256" i="222"/>
  <c r="K256" i="222"/>
  <c r="J256" i="222"/>
  <c r="H256" i="222"/>
  <c r="AY255" i="222"/>
  <c r="AX255" i="222"/>
  <c r="AV255" i="222"/>
  <c r="AQ255" i="222"/>
  <c r="AP255" i="222"/>
  <c r="AN255" i="222"/>
  <c r="AI255" i="222"/>
  <c r="AH255" i="222"/>
  <c r="AF255" i="222"/>
  <c r="AA255" i="222"/>
  <c r="Z255" i="222"/>
  <c r="X255" i="222"/>
  <c r="S255" i="222"/>
  <c r="R255" i="222"/>
  <c r="P255" i="222"/>
  <c r="K255" i="222"/>
  <c r="J255" i="222"/>
  <c r="H255" i="222"/>
  <c r="AY254" i="222"/>
  <c r="AX254" i="222"/>
  <c r="AV254" i="222"/>
  <c r="AQ254" i="222"/>
  <c r="AP254" i="222"/>
  <c r="AN254" i="222"/>
  <c r="AI254" i="222"/>
  <c r="AH254" i="222"/>
  <c r="AF254" i="222"/>
  <c r="AA254" i="222"/>
  <c r="Z254" i="222"/>
  <c r="X254" i="222"/>
  <c r="S254" i="222"/>
  <c r="R254" i="222"/>
  <c r="P254" i="222"/>
  <c r="K254" i="222"/>
  <c r="J254" i="222"/>
  <c r="H254" i="222"/>
  <c r="AY253" i="222"/>
  <c r="AX253" i="222"/>
  <c r="AV253" i="222"/>
  <c r="AQ253" i="222"/>
  <c r="AP253" i="222"/>
  <c r="AN253" i="222"/>
  <c r="AI253" i="222"/>
  <c r="AH253" i="222"/>
  <c r="AF253" i="222"/>
  <c r="AA253" i="222"/>
  <c r="Z253" i="222"/>
  <c r="X253" i="222"/>
  <c r="S253" i="222"/>
  <c r="R253" i="222"/>
  <c r="P253" i="222"/>
  <c r="K253" i="222"/>
  <c r="J253" i="222"/>
  <c r="H253" i="222"/>
  <c r="AY252" i="222"/>
  <c r="AX252" i="222"/>
  <c r="AV252" i="222"/>
  <c r="AQ252" i="222"/>
  <c r="AP252" i="222"/>
  <c r="AN252" i="222"/>
  <c r="AI252" i="222"/>
  <c r="AH252" i="222"/>
  <c r="AF252" i="222"/>
  <c r="AA252" i="222"/>
  <c r="Z252" i="222"/>
  <c r="X252" i="222"/>
  <c r="S252" i="222"/>
  <c r="R252" i="222"/>
  <c r="P252" i="222"/>
  <c r="K252" i="222"/>
  <c r="J252" i="222"/>
  <c r="H252" i="222"/>
  <c r="AY251" i="222"/>
  <c r="AX251" i="222"/>
  <c r="AV251" i="222"/>
  <c r="AQ251" i="222"/>
  <c r="AP251" i="222"/>
  <c r="AN251" i="222"/>
  <c r="AI251" i="222"/>
  <c r="AH251" i="222"/>
  <c r="AF251" i="222"/>
  <c r="AA251" i="222"/>
  <c r="Z251" i="222"/>
  <c r="X251" i="222"/>
  <c r="S251" i="222"/>
  <c r="R251" i="222"/>
  <c r="P251" i="222"/>
  <c r="K251" i="222"/>
  <c r="J251" i="222"/>
  <c r="H251" i="222"/>
  <c r="AY250" i="222"/>
  <c r="AX250" i="222"/>
  <c r="AV250" i="222"/>
  <c r="AQ250" i="222"/>
  <c r="AP250" i="222"/>
  <c r="AN250" i="222"/>
  <c r="AI250" i="222"/>
  <c r="AH250" i="222"/>
  <c r="AF250" i="222"/>
  <c r="AA250" i="222"/>
  <c r="Z250" i="222"/>
  <c r="X250" i="222"/>
  <c r="S250" i="222"/>
  <c r="R250" i="222"/>
  <c r="P250" i="222"/>
  <c r="K250" i="222"/>
  <c r="J250" i="222"/>
  <c r="H250" i="222"/>
  <c r="AY249" i="222"/>
  <c r="AX249" i="222"/>
  <c r="AV249" i="222"/>
  <c r="AQ249" i="222"/>
  <c r="AP249" i="222"/>
  <c r="AN249" i="222"/>
  <c r="AI249" i="222"/>
  <c r="AH249" i="222"/>
  <c r="AF249" i="222"/>
  <c r="AA249" i="222"/>
  <c r="Z249" i="222"/>
  <c r="X249" i="222"/>
  <c r="S249" i="222"/>
  <c r="R249" i="222"/>
  <c r="P249" i="222"/>
  <c r="K249" i="222"/>
  <c r="J249" i="222"/>
  <c r="H249" i="222"/>
  <c r="AY248" i="222"/>
  <c r="AX248" i="222"/>
  <c r="AV248" i="222"/>
  <c r="AQ248" i="222"/>
  <c r="AP248" i="222"/>
  <c r="AN248" i="222"/>
  <c r="AI248" i="222"/>
  <c r="AH248" i="222"/>
  <c r="AF248" i="222"/>
  <c r="AA248" i="222"/>
  <c r="Z248" i="222"/>
  <c r="X248" i="222"/>
  <c r="S248" i="222"/>
  <c r="R248" i="222"/>
  <c r="P248" i="222"/>
  <c r="K248" i="222"/>
  <c r="J248" i="222"/>
  <c r="H248" i="222"/>
  <c r="AY247" i="222"/>
  <c r="AX247" i="222"/>
  <c r="AV247" i="222"/>
  <c r="AQ247" i="222"/>
  <c r="AP247" i="222"/>
  <c r="AN247" i="222"/>
  <c r="AI247" i="222"/>
  <c r="AH247" i="222"/>
  <c r="AF247" i="222"/>
  <c r="AA247" i="222"/>
  <c r="Z247" i="222"/>
  <c r="X247" i="222"/>
  <c r="S247" i="222"/>
  <c r="R247" i="222"/>
  <c r="P247" i="222"/>
  <c r="K247" i="222"/>
  <c r="J247" i="222"/>
  <c r="H247" i="222"/>
  <c r="AY246" i="222"/>
  <c r="AX246" i="222"/>
  <c r="AV246" i="222"/>
  <c r="AQ246" i="222"/>
  <c r="AP246" i="222"/>
  <c r="AN246" i="222"/>
  <c r="AI246" i="222"/>
  <c r="AH246" i="222"/>
  <c r="AF246" i="222"/>
  <c r="AA246" i="222"/>
  <c r="Z246" i="222"/>
  <c r="X246" i="222"/>
  <c r="S246" i="222"/>
  <c r="R246" i="222"/>
  <c r="P246" i="222"/>
  <c r="K246" i="222"/>
  <c r="J246" i="222"/>
  <c r="H246" i="222"/>
  <c r="AY245" i="222"/>
  <c r="AX245" i="222"/>
  <c r="AV245" i="222"/>
  <c r="AQ245" i="222"/>
  <c r="AP245" i="222"/>
  <c r="AN245" i="222"/>
  <c r="AI245" i="222"/>
  <c r="AH245" i="222"/>
  <c r="AF245" i="222"/>
  <c r="AA245" i="222"/>
  <c r="Z245" i="222"/>
  <c r="X245" i="222"/>
  <c r="S245" i="222"/>
  <c r="R245" i="222"/>
  <c r="P245" i="222"/>
  <c r="K245" i="222"/>
  <c r="J245" i="222"/>
  <c r="H245" i="222"/>
  <c r="AY244" i="222"/>
  <c r="AX244" i="222"/>
  <c r="AV244" i="222"/>
  <c r="AQ244" i="222"/>
  <c r="AP244" i="222"/>
  <c r="AN244" i="222"/>
  <c r="AI244" i="222"/>
  <c r="AH244" i="222"/>
  <c r="AF244" i="222"/>
  <c r="AA244" i="222"/>
  <c r="Z244" i="222"/>
  <c r="X244" i="222"/>
  <c r="S244" i="222"/>
  <c r="R244" i="222"/>
  <c r="P244" i="222"/>
  <c r="K244" i="222"/>
  <c r="J244" i="222"/>
  <c r="H244" i="222"/>
  <c r="AX243" i="222"/>
  <c r="AY243" i="222"/>
  <c r="AP243" i="222"/>
  <c r="AH243" i="222"/>
  <c r="AI243" i="222"/>
  <c r="Z243" i="222"/>
  <c r="AA243" i="222"/>
  <c r="R243" i="222"/>
  <c r="S243" i="222"/>
  <c r="J243" i="222"/>
  <c r="K243" i="222"/>
  <c r="AY242" i="222"/>
  <c r="AX242" i="222"/>
  <c r="AV242" i="222"/>
  <c r="AQ242" i="222"/>
  <c r="AP242" i="222"/>
  <c r="AN242" i="222"/>
  <c r="AI242" i="222"/>
  <c r="AH242" i="222"/>
  <c r="AF242" i="222"/>
  <c r="AA242" i="222"/>
  <c r="Z242" i="222"/>
  <c r="X242" i="222"/>
  <c r="S242" i="222"/>
  <c r="R242" i="222"/>
  <c r="P242" i="222"/>
  <c r="K242" i="222"/>
  <c r="J242" i="222"/>
  <c r="H242" i="222"/>
  <c r="AY241" i="222"/>
  <c r="AX241" i="222"/>
  <c r="AV241" i="222"/>
  <c r="AQ241" i="222"/>
  <c r="AP241" i="222"/>
  <c r="AN241" i="222"/>
  <c r="AI241" i="222"/>
  <c r="AH241" i="222"/>
  <c r="AF241" i="222"/>
  <c r="AA241" i="222"/>
  <c r="Z241" i="222"/>
  <c r="X241" i="222"/>
  <c r="S241" i="222"/>
  <c r="R241" i="222"/>
  <c r="P241" i="222"/>
  <c r="K241" i="222"/>
  <c r="J241" i="222"/>
  <c r="H241" i="222"/>
  <c r="AY240" i="222"/>
  <c r="AX240" i="222"/>
  <c r="AV240" i="222"/>
  <c r="AQ240" i="222"/>
  <c r="AP240" i="222"/>
  <c r="AN240" i="222"/>
  <c r="AI240" i="222"/>
  <c r="AH240" i="222"/>
  <c r="AF240" i="222"/>
  <c r="AA240" i="222"/>
  <c r="Z240" i="222"/>
  <c r="X240" i="222"/>
  <c r="S240" i="222"/>
  <c r="R240" i="222"/>
  <c r="P240" i="222"/>
  <c r="K240" i="222"/>
  <c r="J240" i="222"/>
  <c r="H240" i="222"/>
  <c r="AY239" i="222"/>
  <c r="AX239" i="222"/>
  <c r="AV239" i="222"/>
  <c r="AQ239" i="222"/>
  <c r="AP239" i="222"/>
  <c r="AN239" i="222"/>
  <c r="AI239" i="222"/>
  <c r="AH239" i="222"/>
  <c r="AF239" i="222"/>
  <c r="AA239" i="222"/>
  <c r="Z239" i="222"/>
  <c r="X239" i="222"/>
  <c r="S239" i="222"/>
  <c r="R239" i="222"/>
  <c r="P239" i="222"/>
  <c r="K239" i="222"/>
  <c r="J239" i="222"/>
  <c r="H239" i="222"/>
  <c r="AY238" i="222"/>
  <c r="AX238" i="222"/>
  <c r="AV238" i="222"/>
  <c r="AQ238" i="222"/>
  <c r="AP238" i="222"/>
  <c r="AN238" i="222"/>
  <c r="AI238" i="222"/>
  <c r="AH238" i="222"/>
  <c r="AF238" i="222"/>
  <c r="AA238" i="222"/>
  <c r="Z238" i="222"/>
  <c r="X238" i="222"/>
  <c r="S238" i="222"/>
  <c r="R238" i="222"/>
  <c r="P238" i="222"/>
  <c r="K238" i="222"/>
  <c r="J238" i="222"/>
  <c r="H238" i="222"/>
  <c r="AY237" i="222"/>
  <c r="AX237" i="222"/>
  <c r="AV237" i="222"/>
  <c r="AQ237" i="222"/>
  <c r="AP237" i="222"/>
  <c r="AN237" i="222"/>
  <c r="AI237" i="222"/>
  <c r="AH237" i="222"/>
  <c r="AF237" i="222"/>
  <c r="AA237" i="222"/>
  <c r="Z237" i="222"/>
  <c r="X237" i="222"/>
  <c r="S237" i="222"/>
  <c r="R237" i="222"/>
  <c r="P237" i="222"/>
  <c r="K237" i="222"/>
  <c r="J237" i="222"/>
  <c r="H237" i="222"/>
  <c r="AY236" i="222"/>
  <c r="AX236" i="222"/>
  <c r="AV236" i="222"/>
  <c r="AQ236" i="222"/>
  <c r="AP236" i="222"/>
  <c r="AN236" i="222"/>
  <c r="AI236" i="222"/>
  <c r="AH236" i="222"/>
  <c r="AF236" i="222"/>
  <c r="AA236" i="222"/>
  <c r="Z236" i="222"/>
  <c r="X236" i="222"/>
  <c r="S236" i="222"/>
  <c r="R236" i="222"/>
  <c r="P236" i="222"/>
  <c r="K236" i="222"/>
  <c r="J236" i="222"/>
  <c r="H236" i="222"/>
  <c r="AY235" i="222"/>
  <c r="AX235" i="222"/>
  <c r="AV235" i="222"/>
  <c r="AQ235" i="222"/>
  <c r="AP235" i="222"/>
  <c r="AN235" i="222"/>
  <c r="AI235" i="222"/>
  <c r="AH235" i="222"/>
  <c r="AF235" i="222"/>
  <c r="AA235" i="222"/>
  <c r="Z235" i="222"/>
  <c r="X235" i="222"/>
  <c r="S235" i="222"/>
  <c r="R235" i="222"/>
  <c r="P235" i="222"/>
  <c r="K235" i="222"/>
  <c r="J235" i="222"/>
  <c r="H235" i="222"/>
  <c r="AY234" i="222"/>
  <c r="AX234" i="222"/>
  <c r="AV234" i="222"/>
  <c r="AQ234" i="222"/>
  <c r="AP234" i="222"/>
  <c r="AN234" i="222"/>
  <c r="AI234" i="222"/>
  <c r="AH234" i="222"/>
  <c r="AF234" i="222"/>
  <c r="AA234" i="222"/>
  <c r="Z234" i="222"/>
  <c r="X234" i="222"/>
  <c r="S234" i="222"/>
  <c r="R234" i="222"/>
  <c r="P234" i="222"/>
  <c r="K234" i="222"/>
  <c r="J234" i="222"/>
  <c r="H234" i="222"/>
  <c r="AY233" i="222"/>
  <c r="AX233" i="222"/>
  <c r="AV233" i="222"/>
  <c r="AQ233" i="222"/>
  <c r="AP233" i="222"/>
  <c r="AN233" i="222"/>
  <c r="AI233" i="222"/>
  <c r="AH233" i="222"/>
  <c r="AF233" i="222"/>
  <c r="AA233" i="222"/>
  <c r="Z233" i="222"/>
  <c r="X233" i="222"/>
  <c r="S233" i="222"/>
  <c r="R233" i="222"/>
  <c r="P233" i="222"/>
  <c r="K233" i="222"/>
  <c r="J233" i="222"/>
  <c r="H233" i="222"/>
  <c r="AY232" i="222"/>
  <c r="AX232" i="222"/>
  <c r="AV232" i="222"/>
  <c r="AQ232" i="222"/>
  <c r="AP232" i="222"/>
  <c r="AN232" i="222"/>
  <c r="AI232" i="222"/>
  <c r="AH232" i="222"/>
  <c r="AF232" i="222"/>
  <c r="AA232" i="222"/>
  <c r="Z232" i="222"/>
  <c r="X232" i="222"/>
  <c r="S232" i="222"/>
  <c r="R232" i="222"/>
  <c r="P232" i="222"/>
  <c r="K232" i="222"/>
  <c r="J232" i="222"/>
  <c r="H232" i="222"/>
  <c r="AY231" i="222"/>
  <c r="AX231" i="222"/>
  <c r="AV231" i="222"/>
  <c r="AQ231" i="222"/>
  <c r="AP231" i="222"/>
  <c r="AN231" i="222"/>
  <c r="AI231" i="222"/>
  <c r="AH231" i="222"/>
  <c r="AF231" i="222"/>
  <c r="AA231" i="222"/>
  <c r="Z231" i="222"/>
  <c r="X231" i="222"/>
  <c r="S231" i="222"/>
  <c r="R231" i="222"/>
  <c r="P231" i="222"/>
  <c r="K231" i="222"/>
  <c r="J231" i="222"/>
  <c r="H231" i="222"/>
  <c r="AY230" i="222"/>
  <c r="AX230" i="222"/>
  <c r="AV230" i="222"/>
  <c r="AQ230" i="222"/>
  <c r="AP230" i="222"/>
  <c r="AN230" i="222"/>
  <c r="AI230" i="222"/>
  <c r="AH230" i="222"/>
  <c r="AF230" i="222"/>
  <c r="AA230" i="222"/>
  <c r="Z230" i="222"/>
  <c r="X230" i="222"/>
  <c r="S230" i="222"/>
  <c r="R230" i="222"/>
  <c r="P230" i="222"/>
  <c r="K230" i="222"/>
  <c r="J230" i="222"/>
  <c r="H230" i="222"/>
  <c r="AY229" i="222"/>
  <c r="AX229" i="222"/>
  <c r="AV229" i="222"/>
  <c r="AQ229" i="222"/>
  <c r="AP229" i="222"/>
  <c r="AN229" i="222"/>
  <c r="AI229" i="222"/>
  <c r="AH229" i="222"/>
  <c r="AF229" i="222"/>
  <c r="AA229" i="222"/>
  <c r="Z229" i="222"/>
  <c r="X229" i="222"/>
  <c r="S229" i="222"/>
  <c r="R229" i="222"/>
  <c r="P229" i="222"/>
  <c r="K229" i="222"/>
  <c r="J229" i="222"/>
  <c r="H229" i="222"/>
  <c r="AY228" i="222"/>
  <c r="AX228" i="222"/>
  <c r="AV228" i="222"/>
  <c r="AQ228" i="222"/>
  <c r="AP228" i="222"/>
  <c r="AN228" i="222"/>
  <c r="AI228" i="222"/>
  <c r="AH228" i="222"/>
  <c r="AF228" i="222"/>
  <c r="AA228" i="222"/>
  <c r="Z228" i="222"/>
  <c r="X228" i="222"/>
  <c r="S228" i="222"/>
  <c r="R228" i="222"/>
  <c r="P228" i="222"/>
  <c r="K228" i="222"/>
  <c r="J228" i="222"/>
  <c r="H228" i="222"/>
  <c r="AY227" i="222"/>
  <c r="AX227" i="222"/>
  <c r="AV227" i="222"/>
  <c r="AQ227" i="222"/>
  <c r="AP227" i="222"/>
  <c r="AN227" i="222"/>
  <c r="AI227" i="222"/>
  <c r="AH227" i="222"/>
  <c r="AF227" i="222"/>
  <c r="AA227" i="222"/>
  <c r="Z227" i="222"/>
  <c r="X227" i="222"/>
  <c r="S227" i="222"/>
  <c r="R227" i="222"/>
  <c r="P227" i="222"/>
  <c r="K227" i="222"/>
  <c r="J227" i="222"/>
  <c r="H227" i="222"/>
  <c r="AX226" i="222"/>
  <c r="AY226" i="222"/>
  <c r="AP226" i="222"/>
  <c r="AQ226" i="222"/>
  <c r="AH226" i="222"/>
  <c r="AI226" i="222"/>
  <c r="Z226" i="222"/>
  <c r="AA226" i="222"/>
  <c r="R226" i="222"/>
  <c r="S226" i="222"/>
  <c r="J226" i="222"/>
  <c r="K226" i="222"/>
  <c r="AY225" i="222"/>
  <c r="AX225" i="222"/>
  <c r="AV225" i="222"/>
  <c r="AQ225" i="222"/>
  <c r="AP225" i="222"/>
  <c r="AN225" i="222"/>
  <c r="AI225" i="222"/>
  <c r="AH225" i="222"/>
  <c r="AF225" i="222"/>
  <c r="AA225" i="222"/>
  <c r="Z225" i="222"/>
  <c r="X225" i="222"/>
  <c r="S225" i="222"/>
  <c r="R225" i="222"/>
  <c r="P225" i="222"/>
  <c r="K225" i="222"/>
  <c r="J225" i="222"/>
  <c r="H225" i="222"/>
  <c r="AY224" i="222"/>
  <c r="AX224" i="222"/>
  <c r="AV224" i="222"/>
  <c r="AQ224" i="222"/>
  <c r="AP224" i="222"/>
  <c r="AN224" i="222"/>
  <c r="AI224" i="222"/>
  <c r="AH224" i="222"/>
  <c r="AF224" i="222"/>
  <c r="AA224" i="222"/>
  <c r="Z224" i="222"/>
  <c r="X224" i="222"/>
  <c r="S224" i="222"/>
  <c r="R224" i="222"/>
  <c r="P224" i="222"/>
  <c r="K224" i="222"/>
  <c r="J224" i="222"/>
  <c r="H224" i="222"/>
  <c r="AY223" i="222"/>
  <c r="AX223" i="222"/>
  <c r="AV223" i="222"/>
  <c r="AQ223" i="222"/>
  <c r="AP223" i="222"/>
  <c r="AN223" i="222"/>
  <c r="AI223" i="222"/>
  <c r="AH223" i="222"/>
  <c r="AF223" i="222"/>
  <c r="AA223" i="222"/>
  <c r="Z223" i="222"/>
  <c r="X223" i="222"/>
  <c r="S223" i="222"/>
  <c r="R223" i="222"/>
  <c r="P223" i="222"/>
  <c r="K223" i="222"/>
  <c r="J223" i="222"/>
  <c r="H223" i="222"/>
  <c r="AY222" i="222"/>
  <c r="AX222" i="222"/>
  <c r="AV222" i="222"/>
  <c r="AQ222" i="222"/>
  <c r="AP222" i="222"/>
  <c r="AN222" i="222"/>
  <c r="AI222" i="222"/>
  <c r="AH222" i="222"/>
  <c r="AF222" i="222"/>
  <c r="AA222" i="222"/>
  <c r="Z222" i="222"/>
  <c r="X222" i="222"/>
  <c r="S222" i="222"/>
  <c r="R222" i="222"/>
  <c r="P222" i="222"/>
  <c r="K222" i="222"/>
  <c r="J222" i="222"/>
  <c r="H222" i="222"/>
  <c r="AY221" i="222"/>
  <c r="AX221" i="222"/>
  <c r="AV221" i="222"/>
  <c r="AQ221" i="222"/>
  <c r="AP221" i="222"/>
  <c r="AN221" i="222"/>
  <c r="AI221" i="222"/>
  <c r="AH221" i="222"/>
  <c r="AF221" i="222"/>
  <c r="AA221" i="222"/>
  <c r="Z221" i="222"/>
  <c r="X221" i="222"/>
  <c r="S221" i="222"/>
  <c r="R221" i="222"/>
  <c r="P221" i="222"/>
  <c r="K221" i="222"/>
  <c r="J221" i="222"/>
  <c r="H221" i="222"/>
  <c r="AY220" i="222"/>
  <c r="AX220" i="222"/>
  <c r="AV220" i="222"/>
  <c r="AQ220" i="222"/>
  <c r="AP220" i="222"/>
  <c r="AN220" i="222"/>
  <c r="AI220" i="222"/>
  <c r="AH220" i="222"/>
  <c r="AF220" i="222"/>
  <c r="AA220" i="222"/>
  <c r="Z220" i="222"/>
  <c r="X220" i="222"/>
  <c r="S220" i="222"/>
  <c r="R220" i="222"/>
  <c r="P220" i="222"/>
  <c r="K220" i="222"/>
  <c r="J220" i="222"/>
  <c r="H220" i="222"/>
  <c r="AY219" i="222"/>
  <c r="AX219" i="222"/>
  <c r="AV219" i="222"/>
  <c r="AQ219" i="222"/>
  <c r="AP219" i="222"/>
  <c r="AN219" i="222"/>
  <c r="AI219" i="222"/>
  <c r="AH219" i="222"/>
  <c r="AF219" i="222"/>
  <c r="AA219" i="222"/>
  <c r="Z219" i="222"/>
  <c r="X219" i="222"/>
  <c r="S219" i="222"/>
  <c r="R219" i="222"/>
  <c r="P219" i="222"/>
  <c r="K219" i="222"/>
  <c r="J219" i="222"/>
  <c r="H219" i="222"/>
  <c r="AY218" i="222"/>
  <c r="AX218" i="222"/>
  <c r="AV218" i="222"/>
  <c r="AQ218" i="222"/>
  <c r="AP218" i="222"/>
  <c r="AN218" i="222"/>
  <c r="AI218" i="222"/>
  <c r="AH218" i="222"/>
  <c r="AF218" i="222"/>
  <c r="AA218" i="222"/>
  <c r="Z218" i="222"/>
  <c r="X218" i="222"/>
  <c r="S218" i="222"/>
  <c r="R218" i="222"/>
  <c r="P218" i="222"/>
  <c r="K218" i="222"/>
  <c r="J218" i="222"/>
  <c r="H218" i="222"/>
  <c r="AY217" i="222"/>
  <c r="AX217" i="222"/>
  <c r="AV217" i="222"/>
  <c r="AQ217" i="222"/>
  <c r="AP217" i="222"/>
  <c r="AN217" i="222"/>
  <c r="AI217" i="222"/>
  <c r="AH217" i="222"/>
  <c r="AF217" i="222"/>
  <c r="AA217" i="222"/>
  <c r="Z217" i="222"/>
  <c r="X217" i="222"/>
  <c r="S217" i="222"/>
  <c r="R217" i="222"/>
  <c r="P217" i="222"/>
  <c r="K217" i="222"/>
  <c r="J217" i="222"/>
  <c r="H217" i="222"/>
  <c r="AY216" i="222"/>
  <c r="AX216" i="222"/>
  <c r="AV216" i="222"/>
  <c r="AQ216" i="222"/>
  <c r="AP216" i="222"/>
  <c r="AN216" i="222"/>
  <c r="AI216" i="222"/>
  <c r="AH216" i="222"/>
  <c r="AF216" i="222"/>
  <c r="AA216" i="222"/>
  <c r="Z216" i="222"/>
  <c r="X216" i="222"/>
  <c r="S216" i="222"/>
  <c r="R216" i="222"/>
  <c r="P216" i="222"/>
  <c r="K216" i="222"/>
  <c r="J216" i="222"/>
  <c r="H216" i="222"/>
  <c r="AY215" i="222"/>
  <c r="AX215" i="222"/>
  <c r="AV215" i="222"/>
  <c r="AQ215" i="222"/>
  <c r="AP215" i="222"/>
  <c r="AN215" i="222"/>
  <c r="AI215" i="222"/>
  <c r="AH215" i="222"/>
  <c r="AF215" i="222"/>
  <c r="AA215" i="222"/>
  <c r="Z215" i="222"/>
  <c r="X215" i="222"/>
  <c r="S215" i="222"/>
  <c r="R215" i="222"/>
  <c r="P215" i="222"/>
  <c r="K215" i="222"/>
  <c r="J215" i="222"/>
  <c r="H215" i="222"/>
  <c r="AY214" i="222"/>
  <c r="AX214" i="222"/>
  <c r="AV214" i="222"/>
  <c r="AQ214" i="222"/>
  <c r="AP214" i="222"/>
  <c r="AN214" i="222"/>
  <c r="AI214" i="222"/>
  <c r="AH214" i="222"/>
  <c r="AF214" i="222"/>
  <c r="AA214" i="222"/>
  <c r="Z214" i="222"/>
  <c r="X214" i="222"/>
  <c r="S214" i="222"/>
  <c r="R214" i="222"/>
  <c r="P214" i="222"/>
  <c r="K214" i="222"/>
  <c r="J214" i="222"/>
  <c r="H214" i="222"/>
  <c r="AY213" i="222"/>
  <c r="AX213" i="222"/>
  <c r="AV213" i="222"/>
  <c r="AQ213" i="222"/>
  <c r="AP213" i="222"/>
  <c r="AN213" i="222"/>
  <c r="AI213" i="222"/>
  <c r="AH213" i="222"/>
  <c r="AF213" i="222"/>
  <c r="AA213" i="222"/>
  <c r="Z213" i="222"/>
  <c r="X213" i="222"/>
  <c r="S213" i="222"/>
  <c r="R213" i="222"/>
  <c r="P213" i="222"/>
  <c r="K213" i="222"/>
  <c r="J213" i="222"/>
  <c r="H213" i="222"/>
  <c r="AY212" i="222"/>
  <c r="AX212" i="222"/>
  <c r="AV212" i="222"/>
  <c r="AQ212" i="222"/>
  <c r="AP212" i="222"/>
  <c r="AN212" i="222"/>
  <c r="AI212" i="222"/>
  <c r="AH212" i="222"/>
  <c r="AF212" i="222"/>
  <c r="AA212" i="222"/>
  <c r="Z212" i="222"/>
  <c r="X212" i="222"/>
  <c r="S212" i="222"/>
  <c r="R212" i="222"/>
  <c r="P212" i="222"/>
  <c r="K212" i="222"/>
  <c r="J212" i="222"/>
  <c r="H212" i="222"/>
  <c r="AY211" i="222"/>
  <c r="AX211" i="222"/>
  <c r="AV211" i="222"/>
  <c r="AQ211" i="222"/>
  <c r="AP211" i="222"/>
  <c r="AN211" i="222"/>
  <c r="AI211" i="222"/>
  <c r="AH211" i="222"/>
  <c r="AF211" i="222"/>
  <c r="AA211" i="222"/>
  <c r="Z211" i="222"/>
  <c r="X211" i="222"/>
  <c r="S211" i="222"/>
  <c r="R211" i="222"/>
  <c r="P211" i="222"/>
  <c r="K211" i="222"/>
  <c r="J211" i="222"/>
  <c r="H211" i="222"/>
  <c r="AY210" i="222"/>
  <c r="AX210" i="222"/>
  <c r="AV210" i="222"/>
  <c r="AQ210" i="222"/>
  <c r="AP210" i="222"/>
  <c r="AN210" i="222"/>
  <c r="AI210" i="222"/>
  <c r="AH210" i="222"/>
  <c r="AF210" i="222"/>
  <c r="AA210" i="222"/>
  <c r="Z210" i="222"/>
  <c r="X210" i="222"/>
  <c r="S210" i="222"/>
  <c r="R210" i="222"/>
  <c r="P210" i="222"/>
  <c r="K210" i="222"/>
  <c r="J210" i="222"/>
  <c r="H210" i="222"/>
  <c r="AX209" i="222"/>
  <c r="AY209" i="222"/>
  <c r="AP209" i="222"/>
  <c r="AH209" i="222"/>
  <c r="AI209" i="222"/>
  <c r="Z209" i="222"/>
  <c r="AA209" i="222"/>
  <c r="R209" i="222"/>
  <c r="S209" i="222"/>
  <c r="J209" i="222"/>
  <c r="K209" i="222"/>
  <c r="AY208" i="222"/>
  <c r="AX208" i="222"/>
  <c r="AV208" i="222"/>
  <c r="AQ208" i="222"/>
  <c r="AP208" i="222"/>
  <c r="AN208" i="222"/>
  <c r="AI208" i="222"/>
  <c r="AH208" i="222"/>
  <c r="AF208" i="222"/>
  <c r="AA208" i="222"/>
  <c r="Z208" i="222"/>
  <c r="X208" i="222"/>
  <c r="S208" i="222"/>
  <c r="R208" i="222"/>
  <c r="P208" i="222"/>
  <c r="K208" i="222"/>
  <c r="J208" i="222"/>
  <c r="H208" i="222"/>
  <c r="AY207" i="222"/>
  <c r="AX207" i="222"/>
  <c r="AV207" i="222"/>
  <c r="AQ207" i="222"/>
  <c r="AP207" i="222"/>
  <c r="AN207" i="222"/>
  <c r="AI207" i="222"/>
  <c r="AH207" i="222"/>
  <c r="AF207" i="222"/>
  <c r="AA207" i="222"/>
  <c r="Z207" i="222"/>
  <c r="X207" i="222"/>
  <c r="S207" i="222"/>
  <c r="R207" i="222"/>
  <c r="P207" i="222"/>
  <c r="K207" i="222"/>
  <c r="J207" i="222"/>
  <c r="H207" i="222"/>
  <c r="AY206" i="222"/>
  <c r="AX206" i="222"/>
  <c r="AV206" i="222"/>
  <c r="AQ206" i="222"/>
  <c r="AP206" i="222"/>
  <c r="AN206" i="222"/>
  <c r="AI206" i="222"/>
  <c r="AH206" i="222"/>
  <c r="AF206" i="222"/>
  <c r="AA206" i="222"/>
  <c r="Z206" i="222"/>
  <c r="X206" i="222"/>
  <c r="S206" i="222"/>
  <c r="R206" i="222"/>
  <c r="P206" i="222"/>
  <c r="K206" i="222"/>
  <c r="J206" i="222"/>
  <c r="H206" i="222"/>
  <c r="AY205" i="222"/>
  <c r="AX205" i="222"/>
  <c r="AV205" i="222"/>
  <c r="AQ205" i="222"/>
  <c r="AP205" i="222"/>
  <c r="AN205" i="222"/>
  <c r="AI205" i="222"/>
  <c r="AH205" i="222"/>
  <c r="AF205" i="222"/>
  <c r="AA205" i="222"/>
  <c r="Z205" i="222"/>
  <c r="X205" i="222"/>
  <c r="S205" i="222"/>
  <c r="R205" i="222"/>
  <c r="P205" i="222"/>
  <c r="K205" i="222"/>
  <c r="J205" i="222"/>
  <c r="H205" i="222"/>
  <c r="AY204" i="222"/>
  <c r="AX204" i="222"/>
  <c r="AV204" i="222"/>
  <c r="AQ204" i="222"/>
  <c r="AP204" i="222"/>
  <c r="AN204" i="222"/>
  <c r="AI204" i="222"/>
  <c r="AH204" i="222"/>
  <c r="AF204" i="222"/>
  <c r="AA204" i="222"/>
  <c r="Z204" i="222"/>
  <c r="X204" i="222"/>
  <c r="S204" i="222"/>
  <c r="R204" i="222"/>
  <c r="P204" i="222"/>
  <c r="K204" i="222"/>
  <c r="J204" i="222"/>
  <c r="H204" i="222"/>
  <c r="AY203" i="222"/>
  <c r="AX203" i="222"/>
  <c r="AV203" i="222"/>
  <c r="AQ203" i="222"/>
  <c r="AP203" i="222"/>
  <c r="AN203" i="222"/>
  <c r="AI203" i="222"/>
  <c r="AH203" i="222"/>
  <c r="AF203" i="222"/>
  <c r="AA203" i="222"/>
  <c r="Z203" i="222"/>
  <c r="X203" i="222"/>
  <c r="S203" i="222"/>
  <c r="R203" i="222"/>
  <c r="P203" i="222"/>
  <c r="K203" i="222"/>
  <c r="J203" i="222"/>
  <c r="H203" i="222"/>
  <c r="AY202" i="222"/>
  <c r="AX202" i="222"/>
  <c r="AV202" i="222"/>
  <c r="AQ202" i="222"/>
  <c r="AP202" i="222"/>
  <c r="AN202" i="222"/>
  <c r="AI202" i="222"/>
  <c r="AH202" i="222"/>
  <c r="AF202" i="222"/>
  <c r="AA202" i="222"/>
  <c r="Z202" i="222"/>
  <c r="X202" i="222"/>
  <c r="S202" i="222"/>
  <c r="R202" i="222"/>
  <c r="P202" i="222"/>
  <c r="K202" i="222"/>
  <c r="J202" i="222"/>
  <c r="H202" i="222"/>
  <c r="AY201" i="222"/>
  <c r="AX201" i="222"/>
  <c r="AV201" i="222"/>
  <c r="AQ201" i="222"/>
  <c r="AP201" i="222"/>
  <c r="AN201" i="222"/>
  <c r="AI201" i="222"/>
  <c r="AH201" i="222"/>
  <c r="AF201" i="222"/>
  <c r="AA201" i="222"/>
  <c r="Z201" i="222"/>
  <c r="X201" i="222"/>
  <c r="S201" i="222"/>
  <c r="R201" i="222"/>
  <c r="P201" i="222"/>
  <c r="K201" i="222"/>
  <c r="J201" i="222"/>
  <c r="H201" i="222"/>
  <c r="AY200" i="222"/>
  <c r="AX200" i="222"/>
  <c r="AV200" i="222"/>
  <c r="AQ200" i="222"/>
  <c r="AP200" i="222"/>
  <c r="AN200" i="222"/>
  <c r="AI200" i="222"/>
  <c r="AH200" i="222"/>
  <c r="AF200" i="222"/>
  <c r="AA200" i="222"/>
  <c r="Z200" i="222"/>
  <c r="X200" i="222"/>
  <c r="S200" i="222"/>
  <c r="R200" i="222"/>
  <c r="P200" i="222"/>
  <c r="K200" i="222"/>
  <c r="J200" i="222"/>
  <c r="H200" i="222"/>
  <c r="AY199" i="222"/>
  <c r="AX199" i="222"/>
  <c r="AV199" i="222"/>
  <c r="AQ199" i="222"/>
  <c r="AP199" i="222"/>
  <c r="AN199" i="222"/>
  <c r="AI199" i="222"/>
  <c r="AH199" i="222"/>
  <c r="AF199" i="222"/>
  <c r="AA199" i="222"/>
  <c r="Z199" i="222"/>
  <c r="X199" i="222"/>
  <c r="S199" i="222"/>
  <c r="R199" i="222"/>
  <c r="P199" i="222"/>
  <c r="K199" i="222"/>
  <c r="J199" i="222"/>
  <c r="H199" i="222"/>
  <c r="AY198" i="222"/>
  <c r="AX198" i="222"/>
  <c r="AV198" i="222"/>
  <c r="AQ198" i="222"/>
  <c r="AP198" i="222"/>
  <c r="AN198" i="222"/>
  <c r="AI198" i="222"/>
  <c r="AH198" i="222"/>
  <c r="AF198" i="222"/>
  <c r="AA198" i="222"/>
  <c r="Z198" i="222"/>
  <c r="X198" i="222"/>
  <c r="S198" i="222"/>
  <c r="R198" i="222"/>
  <c r="P198" i="222"/>
  <c r="K198" i="222"/>
  <c r="J198" i="222"/>
  <c r="H198" i="222"/>
  <c r="AY197" i="222"/>
  <c r="AX197" i="222"/>
  <c r="AV197" i="222"/>
  <c r="AQ197" i="222"/>
  <c r="AP197" i="222"/>
  <c r="AN197" i="222"/>
  <c r="AI197" i="222"/>
  <c r="AH197" i="222"/>
  <c r="AF197" i="222"/>
  <c r="AA197" i="222"/>
  <c r="Z197" i="222"/>
  <c r="X197" i="222"/>
  <c r="S197" i="222"/>
  <c r="R197" i="222"/>
  <c r="P197" i="222"/>
  <c r="K197" i="222"/>
  <c r="J197" i="222"/>
  <c r="H197" i="222"/>
  <c r="AY196" i="222"/>
  <c r="AX196" i="222"/>
  <c r="AV196" i="222"/>
  <c r="AQ196" i="222"/>
  <c r="AP196" i="222"/>
  <c r="AN196" i="222"/>
  <c r="AI196" i="222"/>
  <c r="AH196" i="222"/>
  <c r="AF196" i="222"/>
  <c r="AA196" i="222"/>
  <c r="Z196" i="222"/>
  <c r="X196" i="222"/>
  <c r="S196" i="222"/>
  <c r="R196" i="222"/>
  <c r="P196" i="222"/>
  <c r="K196" i="222"/>
  <c r="J196" i="222"/>
  <c r="H196" i="222"/>
  <c r="AY195" i="222"/>
  <c r="AX195" i="222"/>
  <c r="AV195" i="222"/>
  <c r="AQ195" i="222"/>
  <c r="AP195" i="222"/>
  <c r="AN195" i="222"/>
  <c r="AI195" i="222"/>
  <c r="AH195" i="222"/>
  <c r="AF195" i="222"/>
  <c r="AA195" i="222"/>
  <c r="Z195" i="222"/>
  <c r="X195" i="222"/>
  <c r="S195" i="222"/>
  <c r="R195" i="222"/>
  <c r="P195" i="222"/>
  <c r="K195" i="222"/>
  <c r="J195" i="222"/>
  <c r="H195" i="222"/>
  <c r="AY194" i="222"/>
  <c r="AX194" i="222"/>
  <c r="AV194" i="222"/>
  <c r="AQ194" i="222"/>
  <c r="AP194" i="222"/>
  <c r="AN194" i="222"/>
  <c r="AI194" i="222"/>
  <c r="AH194" i="222"/>
  <c r="AF194" i="222"/>
  <c r="AA194" i="222"/>
  <c r="Z194" i="222"/>
  <c r="X194" i="222"/>
  <c r="S194" i="222"/>
  <c r="R194" i="222"/>
  <c r="P194" i="222"/>
  <c r="K194" i="222"/>
  <c r="J194" i="222"/>
  <c r="H194" i="222"/>
  <c r="AY193" i="222"/>
  <c r="AX193" i="222"/>
  <c r="AV193" i="222"/>
  <c r="AQ193" i="222"/>
  <c r="AP193" i="222"/>
  <c r="AN193" i="222"/>
  <c r="AI193" i="222"/>
  <c r="AH193" i="222"/>
  <c r="AF193" i="222"/>
  <c r="AA193" i="222"/>
  <c r="Z193" i="222"/>
  <c r="X193" i="222"/>
  <c r="S193" i="222"/>
  <c r="R193" i="222"/>
  <c r="P193" i="222"/>
  <c r="K193" i="222"/>
  <c r="J193" i="222"/>
  <c r="H193" i="222"/>
  <c r="AX192" i="222"/>
  <c r="AY192" i="222"/>
  <c r="AP192" i="222"/>
  <c r="AQ192" i="222"/>
  <c r="AH192" i="222"/>
  <c r="AI192" i="222"/>
  <c r="Z192" i="222"/>
  <c r="X192" i="222"/>
  <c r="R192" i="222"/>
  <c r="S192" i="222"/>
  <c r="J192" i="222"/>
  <c r="K192" i="222"/>
  <c r="AY191" i="222"/>
  <c r="AX191" i="222"/>
  <c r="AV191" i="222"/>
  <c r="AQ191" i="222"/>
  <c r="AP191" i="222"/>
  <c r="AN191" i="222"/>
  <c r="AI191" i="222"/>
  <c r="AH191" i="222"/>
  <c r="AF191" i="222"/>
  <c r="AA191" i="222"/>
  <c r="Z191" i="222"/>
  <c r="X191" i="222"/>
  <c r="S191" i="222"/>
  <c r="R191" i="222"/>
  <c r="P191" i="222"/>
  <c r="K191" i="222"/>
  <c r="J191" i="222"/>
  <c r="H191" i="222"/>
  <c r="AY190" i="222"/>
  <c r="AX190" i="222"/>
  <c r="AV190" i="222"/>
  <c r="AQ190" i="222"/>
  <c r="AP190" i="222"/>
  <c r="AN190" i="222"/>
  <c r="AI190" i="222"/>
  <c r="AH190" i="222"/>
  <c r="AF190" i="222"/>
  <c r="AA190" i="222"/>
  <c r="Z190" i="222"/>
  <c r="X190" i="222"/>
  <c r="S190" i="222"/>
  <c r="R190" i="222"/>
  <c r="P190" i="222"/>
  <c r="K190" i="222"/>
  <c r="J190" i="222"/>
  <c r="H190" i="222"/>
  <c r="AY189" i="222"/>
  <c r="AX189" i="222"/>
  <c r="AV189" i="222"/>
  <c r="AQ189" i="222"/>
  <c r="AP189" i="222"/>
  <c r="AN189" i="222"/>
  <c r="AI189" i="222"/>
  <c r="AH189" i="222"/>
  <c r="AF189" i="222"/>
  <c r="AA189" i="222"/>
  <c r="Z189" i="222"/>
  <c r="X189" i="222"/>
  <c r="S189" i="222"/>
  <c r="R189" i="222"/>
  <c r="P189" i="222"/>
  <c r="K189" i="222"/>
  <c r="J189" i="222"/>
  <c r="H189" i="222"/>
  <c r="AY188" i="222"/>
  <c r="AX188" i="222"/>
  <c r="AV188" i="222"/>
  <c r="AQ188" i="222"/>
  <c r="AP188" i="222"/>
  <c r="AN188" i="222"/>
  <c r="AI188" i="222"/>
  <c r="AH188" i="222"/>
  <c r="AF188" i="222"/>
  <c r="AA188" i="222"/>
  <c r="Z188" i="222"/>
  <c r="X188" i="222"/>
  <c r="S188" i="222"/>
  <c r="R188" i="222"/>
  <c r="P188" i="222"/>
  <c r="K188" i="222"/>
  <c r="J188" i="222"/>
  <c r="H188" i="222"/>
  <c r="AY187" i="222"/>
  <c r="AX187" i="222"/>
  <c r="AV187" i="222"/>
  <c r="AQ187" i="222"/>
  <c r="AP187" i="222"/>
  <c r="AN187" i="222"/>
  <c r="AI187" i="222"/>
  <c r="AH187" i="222"/>
  <c r="AF187" i="222"/>
  <c r="AA187" i="222"/>
  <c r="Z187" i="222"/>
  <c r="X187" i="222"/>
  <c r="S187" i="222"/>
  <c r="R187" i="222"/>
  <c r="P187" i="222"/>
  <c r="K187" i="222"/>
  <c r="J187" i="222"/>
  <c r="H187" i="222"/>
  <c r="AY186" i="222"/>
  <c r="AX186" i="222"/>
  <c r="AV186" i="222"/>
  <c r="AQ186" i="222"/>
  <c r="AP186" i="222"/>
  <c r="AN186" i="222"/>
  <c r="AI186" i="222"/>
  <c r="AH186" i="222"/>
  <c r="AF186" i="222"/>
  <c r="AA186" i="222"/>
  <c r="Z186" i="222"/>
  <c r="X186" i="222"/>
  <c r="S186" i="222"/>
  <c r="R186" i="222"/>
  <c r="P186" i="222"/>
  <c r="K186" i="222"/>
  <c r="J186" i="222"/>
  <c r="H186" i="222"/>
  <c r="AY185" i="222"/>
  <c r="AX185" i="222"/>
  <c r="AV185" i="222"/>
  <c r="AQ185" i="222"/>
  <c r="AP185" i="222"/>
  <c r="AN185" i="222"/>
  <c r="AI185" i="222"/>
  <c r="AH185" i="222"/>
  <c r="AF185" i="222"/>
  <c r="AA185" i="222"/>
  <c r="Z185" i="222"/>
  <c r="X185" i="222"/>
  <c r="S185" i="222"/>
  <c r="R185" i="222"/>
  <c r="P185" i="222"/>
  <c r="K185" i="222"/>
  <c r="J185" i="222"/>
  <c r="H185" i="222"/>
  <c r="AY184" i="222"/>
  <c r="AX184" i="222"/>
  <c r="AV184" i="222"/>
  <c r="AQ184" i="222"/>
  <c r="AP184" i="222"/>
  <c r="AN184" i="222"/>
  <c r="AI184" i="222"/>
  <c r="AH184" i="222"/>
  <c r="AF184" i="222"/>
  <c r="AA184" i="222"/>
  <c r="Z184" i="222"/>
  <c r="X184" i="222"/>
  <c r="S184" i="222"/>
  <c r="R184" i="222"/>
  <c r="P184" i="222"/>
  <c r="K184" i="222"/>
  <c r="J184" i="222"/>
  <c r="H184" i="222"/>
  <c r="AY183" i="222"/>
  <c r="AX183" i="222"/>
  <c r="AV183" i="222"/>
  <c r="AQ183" i="222"/>
  <c r="AP183" i="222"/>
  <c r="AN183" i="222"/>
  <c r="AI183" i="222"/>
  <c r="AH183" i="222"/>
  <c r="AF183" i="222"/>
  <c r="AA183" i="222"/>
  <c r="Z183" i="222"/>
  <c r="X183" i="222"/>
  <c r="S183" i="222"/>
  <c r="R183" i="222"/>
  <c r="P183" i="222"/>
  <c r="K183" i="222"/>
  <c r="J183" i="222"/>
  <c r="H183" i="222"/>
  <c r="AY182" i="222"/>
  <c r="AX182" i="222"/>
  <c r="AV182" i="222"/>
  <c r="AQ182" i="222"/>
  <c r="AP182" i="222"/>
  <c r="AN182" i="222"/>
  <c r="AI182" i="222"/>
  <c r="AH182" i="222"/>
  <c r="AF182" i="222"/>
  <c r="AA182" i="222"/>
  <c r="Z182" i="222"/>
  <c r="X182" i="222"/>
  <c r="S182" i="222"/>
  <c r="R182" i="222"/>
  <c r="P182" i="222"/>
  <c r="K182" i="222"/>
  <c r="J182" i="222"/>
  <c r="H182" i="222"/>
  <c r="AY181" i="222"/>
  <c r="AX181" i="222"/>
  <c r="AV181" i="222"/>
  <c r="AQ181" i="222"/>
  <c r="AP181" i="222"/>
  <c r="AN181" i="222"/>
  <c r="AI181" i="222"/>
  <c r="AH181" i="222"/>
  <c r="AF181" i="222"/>
  <c r="AA181" i="222"/>
  <c r="Z181" i="222"/>
  <c r="X181" i="222"/>
  <c r="S181" i="222"/>
  <c r="R181" i="222"/>
  <c r="P181" i="222"/>
  <c r="K181" i="222"/>
  <c r="J181" i="222"/>
  <c r="H181" i="222"/>
  <c r="AY180" i="222"/>
  <c r="AX180" i="222"/>
  <c r="AV180" i="222"/>
  <c r="AQ180" i="222"/>
  <c r="AP180" i="222"/>
  <c r="AN180" i="222"/>
  <c r="AI180" i="222"/>
  <c r="AH180" i="222"/>
  <c r="AF180" i="222"/>
  <c r="AA180" i="222"/>
  <c r="Z180" i="222"/>
  <c r="X180" i="222"/>
  <c r="S180" i="222"/>
  <c r="R180" i="222"/>
  <c r="P180" i="222"/>
  <c r="K180" i="222"/>
  <c r="J180" i="222"/>
  <c r="H180" i="222"/>
  <c r="AY179" i="222"/>
  <c r="AX179" i="222"/>
  <c r="AV179" i="222"/>
  <c r="AQ179" i="222"/>
  <c r="AP179" i="222"/>
  <c r="AN179" i="222"/>
  <c r="AI179" i="222"/>
  <c r="AH179" i="222"/>
  <c r="AF179" i="222"/>
  <c r="AA179" i="222"/>
  <c r="Z179" i="222"/>
  <c r="X179" i="222"/>
  <c r="S179" i="222"/>
  <c r="R179" i="222"/>
  <c r="P179" i="222"/>
  <c r="K179" i="222"/>
  <c r="J179" i="222"/>
  <c r="H179" i="222"/>
  <c r="AY178" i="222"/>
  <c r="AX178" i="222"/>
  <c r="AV178" i="222"/>
  <c r="AQ178" i="222"/>
  <c r="AP178" i="222"/>
  <c r="AN178" i="222"/>
  <c r="AI178" i="222"/>
  <c r="AH178" i="222"/>
  <c r="AF178" i="222"/>
  <c r="AA178" i="222"/>
  <c r="Z178" i="222"/>
  <c r="X178" i="222"/>
  <c r="S178" i="222"/>
  <c r="R178" i="222"/>
  <c r="P178" i="222"/>
  <c r="K178" i="222"/>
  <c r="J178" i="222"/>
  <c r="H178" i="222"/>
  <c r="AY177" i="222"/>
  <c r="AX177" i="222"/>
  <c r="AV177" i="222"/>
  <c r="AQ177" i="222"/>
  <c r="AP177" i="222"/>
  <c r="AN177" i="222"/>
  <c r="AI177" i="222"/>
  <c r="AH177" i="222"/>
  <c r="AF177" i="222"/>
  <c r="AA177" i="222"/>
  <c r="Z177" i="222"/>
  <c r="X177" i="222"/>
  <c r="S177" i="222"/>
  <c r="R177" i="222"/>
  <c r="P177" i="222"/>
  <c r="K177" i="222"/>
  <c r="J177" i="222"/>
  <c r="H177" i="222"/>
  <c r="AY176" i="222"/>
  <c r="AX176" i="222"/>
  <c r="AV176" i="222"/>
  <c r="AQ176" i="222"/>
  <c r="AP176" i="222"/>
  <c r="AN176" i="222"/>
  <c r="AI176" i="222"/>
  <c r="AH176" i="222"/>
  <c r="AF176" i="222"/>
  <c r="AA176" i="222"/>
  <c r="Z176" i="222"/>
  <c r="X176" i="222"/>
  <c r="S176" i="222"/>
  <c r="R176" i="222"/>
  <c r="P176" i="222"/>
  <c r="K176" i="222"/>
  <c r="J176" i="222"/>
  <c r="H176" i="222"/>
  <c r="AX175" i="222"/>
  <c r="AY175" i="222"/>
  <c r="AP175" i="222"/>
  <c r="AQ175" i="222"/>
  <c r="AH175" i="222"/>
  <c r="AI175" i="222"/>
  <c r="Z175" i="222"/>
  <c r="X175" i="222"/>
  <c r="R175" i="222"/>
  <c r="S175" i="222"/>
  <c r="J175" i="222"/>
  <c r="K175" i="222"/>
  <c r="AY174" i="222"/>
  <c r="AX174" i="222"/>
  <c r="AV174" i="222"/>
  <c r="AQ174" i="222"/>
  <c r="AP174" i="222"/>
  <c r="AN174" i="222"/>
  <c r="AI174" i="222"/>
  <c r="AH174" i="222"/>
  <c r="AF174" i="222"/>
  <c r="AA174" i="222"/>
  <c r="Z174" i="222"/>
  <c r="X174" i="222"/>
  <c r="S174" i="222"/>
  <c r="R174" i="222"/>
  <c r="P174" i="222"/>
  <c r="K174" i="222"/>
  <c r="J174" i="222"/>
  <c r="H174" i="222"/>
  <c r="AY173" i="222"/>
  <c r="AX173" i="222"/>
  <c r="AV173" i="222"/>
  <c r="AQ173" i="222"/>
  <c r="AP173" i="222"/>
  <c r="AN173" i="222"/>
  <c r="AI173" i="222"/>
  <c r="AH173" i="222"/>
  <c r="AF173" i="222"/>
  <c r="AA173" i="222"/>
  <c r="Z173" i="222"/>
  <c r="X173" i="222"/>
  <c r="S173" i="222"/>
  <c r="R173" i="222"/>
  <c r="P173" i="222"/>
  <c r="K173" i="222"/>
  <c r="J173" i="222"/>
  <c r="H173" i="222"/>
  <c r="AY172" i="222"/>
  <c r="AX172" i="222"/>
  <c r="AV172" i="222"/>
  <c r="AQ172" i="222"/>
  <c r="AP172" i="222"/>
  <c r="AN172" i="222"/>
  <c r="AI172" i="222"/>
  <c r="AH172" i="222"/>
  <c r="AF172" i="222"/>
  <c r="AA172" i="222"/>
  <c r="Z172" i="222"/>
  <c r="X172" i="222"/>
  <c r="S172" i="222"/>
  <c r="R172" i="222"/>
  <c r="P172" i="222"/>
  <c r="K172" i="222"/>
  <c r="J172" i="222"/>
  <c r="H172" i="222"/>
  <c r="AY171" i="222"/>
  <c r="AX171" i="222"/>
  <c r="AV171" i="222"/>
  <c r="AQ171" i="222"/>
  <c r="AP171" i="222"/>
  <c r="AN171" i="222"/>
  <c r="AI171" i="222"/>
  <c r="AH171" i="222"/>
  <c r="AF171" i="222"/>
  <c r="AA171" i="222"/>
  <c r="Z171" i="222"/>
  <c r="X171" i="222"/>
  <c r="S171" i="222"/>
  <c r="R171" i="222"/>
  <c r="P171" i="222"/>
  <c r="K171" i="222"/>
  <c r="J171" i="222"/>
  <c r="H171" i="222"/>
  <c r="AY170" i="222"/>
  <c r="AX170" i="222"/>
  <c r="AV170" i="222"/>
  <c r="AQ170" i="222"/>
  <c r="AP170" i="222"/>
  <c r="AN170" i="222"/>
  <c r="AI170" i="222"/>
  <c r="AH170" i="222"/>
  <c r="AF170" i="222"/>
  <c r="AA170" i="222"/>
  <c r="Z170" i="222"/>
  <c r="X170" i="222"/>
  <c r="S170" i="222"/>
  <c r="R170" i="222"/>
  <c r="P170" i="222"/>
  <c r="K170" i="222"/>
  <c r="J170" i="222"/>
  <c r="H170" i="222"/>
  <c r="AY169" i="222"/>
  <c r="AX169" i="222"/>
  <c r="AV169" i="222"/>
  <c r="AQ169" i="222"/>
  <c r="AP169" i="222"/>
  <c r="AN169" i="222"/>
  <c r="AI169" i="222"/>
  <c r="AH169" i="222"/>
  <c r="AF169" i="222"/>
  <c r="AA169" i="222"/>
  <c r="Z169" i="222"/>
  <c r="X169" i="222"/>
  <c r="S169" i="222"/>
  <c r="R169" i="222"/>
  <c r="P169" i="222"/>
  <c r="K169" i="222"/>
  <c r="J169" i="222"/>
  <c r="H169" i="222"/>
  <c r="AY168" i="222"/>
  <c r="AX168" i="222"/>
  <c r="AV168" i="222"/>
  <c r="AQ168" i="222"/>
  <c r="AP168" i="222"/>
  <c r="AN168" i="222"/>
  <c r="AI168" i="222"/>
  <c r="AH168" i="222"/>
  <c r="AF168" i="222"/>
  <c r="AA168" i="222"/>
  <c r="Z168" i="222"/>
  <c r="X168" i="222"/>
  <c r="S168" i="222"/>
  <c r="R168" i="222"/>
  <c r="P168" i="222"/>
  <c r="K168" i="222"/>
  <c r="J168" i="222"/>
  <c r="H168" i="222"/>
  <c r="AY167" i="222"/>
  <c r="AX167" i="222"/>
  <c r="AV167" i="222"/>
  <c r="AQ167" i="222"/>
  <c r="AP167" i="222"/>
  <c r="AN167" i="222"/>
  <c r="AI167" i="222"/>
  <c r="AH167" i="222"/>
  <c r="AF167" i="222"/>
  <c r="AA167" i="222"/>
  <c r="Z167" i="222"/>
  <c r="X167" i="222"/>
  <c r="S167" i="222"/>
  <c r="R167" i="222"/>
  <c r="P167" i="222"/>
  <c r="K167" i="222"/>
  <c r="J167" i="222"/>
  <c r="H167" i="222"/>
  <c r="AY166" i="222"/>
  <c r="AX166" i="222"/>
  <c r="AV166" i="222"/>
  <c r="AQ166" i="222"/>
  <c r="AP166" i="222"/>
  <c r="AN166" i="222"/>
  <c r="AI166" i="222"/>
  <c r="AH166" i="222"/>
  <c r="AF166" i="222"/>
  <c r="AA166" i="222"/>
  <c r="Z166" i="222"/>
  <c r="X166" i="222"/>
  <c r="S166" i="222"/>
  <c r="R166" i="222"/>
  <c r="P166" i="222"/>
  <c r="K166" i="222"/>
  <c r="J166" i="222"/>
  <c r="H166" i="222"/>
  <c r="AY165" i="222"/>
  <c r="AX165" i="222"/>
  <c r="AV165" i="222"/>
  <c r="AQ165" i="222"/>
  <c r="AP165" i="222"/>
  <c r="AN165" i="222"/>
  <c r="AI165" i="222"/>
  <c r="AH165" i="222"/>
  <c r="AF165" i="222"/>
  <c r="AA165" i="222"/>
  <c r="Z165" i="222"/>
  <c r="X165" i="222"/>
  <c r="S165" i="222"/>
  <c r="R165" i="222"/>
  <c r="P165" i="222"/>
  <c r="K165" i="222"/>
  <c r="J165" i="222"/>
  <c r="H165" i="222"/>
  <c r="AY164" i="222"/>
  <c r="AX164" i="222"/>
  <c r="AV164" i="222"/>
  <c r="AQ164" i="222"/>
  <c r="AP164" i="222"/>
  <c r="AN164" i="222"/>
  <c r="AI164" i="222"/>
  <c r="AH164" i="222"/>
  <c r="AF164" i="222"/>
  <c r="AA164" i="222"/>
  <c r="Z164" i="222"/>
  <c r="X164" i="222"/>
  <c r="S164" i="222"/>
  <c r="R164" i="222"/>
  <c r="P164" i="222"/>
  <c r="K164" i="222"/>
  <c r="J164" i="222"/>
  <c r="H164" i="222"/>
  <c r="AY163" i="222"/>
  <c r="AX163" i="222"/>
  <c r="AV163" i="222"/>
  <c r="AQ163" i="222"/>
  <c r="AP163" i="222"/>
  <c r="AN163" i="222"/>
  <c r="AI163" i="222"/>
  <c r="AH163" i="222"/>
  <c r="AF163" i="222"/>
  <c r="AA163" i="222"/>
  <c r="Z163" i="222"/>
  <c r="X163" i="222"/>
  <c r="S163" i="222"/>
  <c r="R163" i="222"/>
  <c r="P163" i="222"/>
  <c r="K163" i="222"/>
  <c r="J163" i="222"/>
  <c r="H163" i="222"/>
  <c r="AY162" i="222"/>
  <c r="AX162" i="222"/>
  <c r="AV162" i="222"/>
  <c r="AQ162" i="222"/>
  <c r="AP162" i="222"/>
  <c r="AN162" i="222"/>
  <c r="AI162" i="222"/>
  <c r="AH162" i="222"/>
  <c r="AF162" i="222"/>
  <c r="AA162" i="222"/>
  <c r="Z162" i="222"/>
  <c r="X162" i="222"/>
  <c r="S162" i="222"/>
  <c r="R162" i="222"/>
  <c r="P162" i="222"/>
  <c r="K162" i="222"/>
  <c r="J162" i="222"/>
  <c r="H162" i="222"/>
  <c r="AY161" i="222"/>
  <c r="AX161" i="222"/>
  <c r="AV161" i="222"/>
  <c r="AQ161" i="222"/>
  <c r="AP161" i="222"/>
  <c r="AN161" i="222"/>
  <c r="AI161" i="222"/>
  <c r="AH161" i="222"/>
  <c r="AF161" i="222"/>
  <c r="AA161" i="222"/>
  <c r="Z161" i="222"/>
  <c r="X161" i="222"/>
  <c r="S161" i="222"/>
  <c r="R161" i="222"/>
  <c r="P161" i="222"/>
  <c r="K161" i="222"/>
  <c r="J161" i="222"/>
  <c r="H161" i="222"/>
  <c r="AY160" i="222"/>
  <c r="AX160" i="222"/>
  <c r="AV160" i="222"/>
  <c r="AQ160" i="222"/>
  <c r="AP160" i="222"/>
  <c r="AN160" i="222"/>
  <c r="AI160" i="222"/>
  <c r="AH160" i="222"/>
  <c r="AF160" i="222"/>
  <c r="AA160" i="222"/>
  <c r="Z160" i="222"/>
  <c r="X160" i="222"/>
  <c r="S160" i="222"/>
  <c r="R160" i="222"/>
  <c r="P160" i="222"/>
  <c r="K160" i="222"/>
  <c r="J160" i="222"/>
  <c r="H160" i="222"/>
  <c r="AY159" i="222"/>
  <c r="AX159" i="222"/>
  <c r="AV159" i="222"/>
  <c r="AQ159" i="222"/>
  <c r="AP159" i="222"/>
  <c r="AN159" i="222"/>
  <c r="AI159" i="222"/>
  <c r="AH159" i="222"/>
  <c r="AF159" i="222"/>
  <c r="AA159" i="222"/>
  <c r="Z159" i="222"/>
  <c r="X159" i="222"/>
  <c r="S159" i="222"/>
  <c r="R159" i="222"/>
  <c r="P159" i="222"/>
  <c r="K159" i="222"/>
  <c r="J159" i="222"/>
  <c r="H159" i="222"/>
  <c r="AX158" i="222"/>
  <c r="AP158" i="222"/>
  <c r="AQ158" i="222"/>
  <c r="AH158" i="222"/>
  <c r="Z158" i="222"/>
  <c r="X158" i="222"/>
  <c r="R158" i="222"/>
  <c r="J158" i="222"/>
  <c r="K158" i="222"/>
  <c r="AY157" i="222"/>
  <c r="AX157" i="222"/>
  <c r="AV157" i="222"/>
  <c r="AQ157" i="222"/>
  <c r="AP157" i="222"/>
  <c r="AN157" i="222"/>
  <c r="AI157" i="222"/>
  <c r="AH157" i="222"/>
  <c r="AF157" i="222"/>
  <c r="AA157" i="222"/>
  <c r="Z157" i="222"/>
  <c r="X157" i="222"/>
  <c r="S157" i="222"/>
  <c r="R157" i="222"/>
  <c r="P157" i="222"/>
  <c r="K157" i="222"/>
  <c r="J157" i="222"/>
  <c r="H157" i="222"/>
  <c r="AY156" i="222"/>
  <c r="AX156" i="222"/>
  <c r="AV156" i="222"/>
  <c r="AQ156" i="222"/>
  <c r="AP156" i="222"/>
  <c r="AN156" i="222"/>
  <c r="AI156" i="222"/>
  <c r="AH156" i="222"/>
  <c r="AF156" i="222"/>
  <c r="AA156" i="222"/>
  <c r="Z156" i="222"/>
  <c r="X156" i="222"/>
  <c r="S156" i="222"/>
  <c r="R156" i="222"/>
  <c r="P156" i="222"/>
  <c r="K156" i="222"/>
  <c r="J156" i="222"/>
  <c r="H156" i="222"/>
  <c r="AY155" i="222"/>
  <c r="AX155" i="222"/>
  <c r="AV155" i="222"/>
  <c r="AQ155" i="222"/>
  <c r="AP155" i="222"/>
  <c r="AN155" i="222"/>
  <c r="AI155" i="222"/>
  <c r="AH155" i="222"/>
  <c r="AF155" i="222"/>
  <c r="AA155" i="222"/>
  <c r="Z155" i="222"/>
  <c r="X155" i="222"/>
  <c r="S155" i="222"/>
  <c r="R155" i="222"/>
  <c r="P155" i="222"/>
  <c r="K155" i="222"/>
  <c r="J155" i="222"/>
  <c r="H155" i="222"/>
  <c r="AY154" i="222"/>
  <c r="AX154" i="222"/>
  <c r="AV154" i="222"/>
  <c r="AQ154" i="222"/>
  <c r="AP154" i="222"/>
  <c r="AN154" i="222"/>
  <c r="AI154" i="222"/>
  <c r="AH154" i="222"/>
  <c r="AF154" i="222"/>
  <c r="AA154" i="222"/>
  <c r="Z154" i="222"/>
  <c r="X154" i="222"/>
  <c r="S154" i="222"/>
  <c r="R154" i="222"/>
  <c r="P154" i="222"/>
  <c r="K154" i="222"/>
  <c r="J154" i="222"/>
  <c r="H154" i="222"/>
  <c r="AY153" i="222"/>
  <c r="AX153" i="222"/>
  <c r="AV153" i="222"/>
  <c r="AQ153" i="222"/>
  <c r="AP153" i="222"/>
  <c r="AN153" i="222"/>
  <c r="AI153" i="222"/>
  <c r="AH153" i="222"/>
  <c r="AF153" i="222"/>
  <c r="AA153" i="222"/>
  <c r="Z153" i="222"/>
  <c r="X153" i="222"/>
  <c r="S153" i="222"/>
  <c r="R153" i="222"/>
  <c r="P153" i="222"/>
  <c r="K153" i="222"/>
  <c r="J153" i="222"/>
  <c r="H153" i="222"/>
  <c r="AY152" i="222"/>
  <c r="AX152" i="222"/>
  <c r="AV152" i="222"/>
  <c r="AQ152" i="222"/>
  <c r="AP152" i="222"/>
  <c r="AN152" i="222"/>
  <c r="AI152" i="222"/>
  <c r="AH152" i="222"/>
  <c r="AF152" i="222"/>
  <c r="AA152" i="222"/>
  <c r="Z152" i="222"/>
  <c r="X152" i="222"/>
  <c r="S152" i="222"/>
  <c r="R152" i="222"/>
  <c r="P152" i="222"/>
  <c r="K152" i="222"/>
  <c r="J152" i="222"/>
  <c r="H152" i="222"/>
  <c r="AY151" i="222"/>
  <c r="AX151" i="222"/>
  <c r="AV151" i="222"/>
  <c r="AQ151" i="222"/>
  <c r="AP151" i="222"/>
  <c r="AN151" i="222"/>
  <c r="AI151" i="222"/>
  <c r="AH151" i="222"/>
  <c r="AF151" i="222"/>
  <c r="AA151" i="222"/>
  <c r="Z151" i="222"/>
  <c r="X151" i="222"/>
  <c r="S151" i="222"/>
  <c r="R151" i="222"/>
  <c r="P151" i="222"/>
  <c r="K151" i="222"/>
  <c r="J151" i="222"/>
  <c r="H151" i="222"/>
  <c r="AY150" i="222"/>
  <c r="AX150" i="222"/>
  <c r="AV150" i="222"/>
  <c r="AQ150" i="222"/>
  <c r="AP150" i="222"/>
  <c r="AN150" i="222"/>
  <c r="AI150" i="222"/>
  <c r="AH150" i="222"/>
  <c r="AF150" i="222"/>
  <c r="AA150" i="222"/>
  <c r="Z150" i="222"/>
  <c r="X150" i="222"/>
  <c r="S150" i="222"/>
  <c r="R150" i="222"/>
  <c r="P150" i="222"/>
  <c r="K150" i="222"/>
  <c r="J150" i="222"/>
  <c r="H150" i="222"/>
  <c r="AY149" i="222"/>
  <c r="AX149" i="222"/>
  <c r="AV149" i="222"/>
  <c r="AQ149" i="222"/>
  <c r="AP149" i="222"/>
  <c r="AN149" i="222"/>
  <c r="AI149" i="222"/>
  <c r="AH149" i="222"/>
  <c r="AF149" i="222"/>
  <c r="AA149" i="222"/>
  <c r="Z149" i="222"/>
  <c r="X149" i="222"/>
  <c r="S149" i="222"/>
  <c r="R149" i="222"/>
  <c r="P149" i="222"/>
  <c r="K149" i="222"/>
  <c r="J149" i="222"/>
  <c r="H149" i="222"/>
  <c r="AY148" i="222"/>
  <c r="AX148" i="222"/>
  <c r="AV148" i="222"/>
  <c r="AQ148" i="222"/>
  <c r="AP148" i="222"/>
  <c r="AN148" i="222"/>
  <c r="AI148" i="222"/>
  <c r="AH148" i="222"/>
  <c r="AF148" i="222"/>
  <c r="AA148" i="222"/>
  <c r="Z148" i="222"/>
  <c r="X148" i="222"/>
  <c r="S148" i="222"/>
  <c r="R148" i="222"/>
  <c r="P148" i="222"/>
  <c r="K148" i="222"/>
  <c r="J148" i="222"/>
  <c r="H148" i="222"/>
  <c r="AY147" i="222"/>
  <c r="AX147" i="222"/>
  <c r="AV147" i="222"/>
  <c r="AQ147" i="222"/>
  <c r="AP147" i="222"/>
  <c r="AN147" i="222"/>
  <c r="AI147" i="222"/>
  <c r="AH147" i="222"/>
  <c r="AF147" i="222"/>
  <c r="AA147" i="222"/>
  <c r="Z147" i="222"/>
  <c r="X147" i="222"/>
  <c r="S147" i="222"/>
  <c r="R147" i="222"/>
  <c r="P147" i="222"/>
  <c r="K147" i="222"/>
  <c r="J147" i="222"/>
  <c r="H147" i="222"/>
  <c r="AY146" i="222"/>
  <c r="AX146" i="222"/>
  <c r="AV146" i="222"/>
  <c r="AQ146" i="222"/>
  <c r="AP146" i="222"/>
  <c r="AN146" i="222"/>
  <c r="AI146" i="222"/>
  <c r="AH146" i="222"/>
  <c r="AF146" i="222"/>
  <c r="AA146" i="222"/>
  <c r="Z146" i="222"/>
  <c r="X146" i="222"/>
  <c r="S146" i="222"/>
  <c r="R146" i="222"/>
  <c r="P146" i="222"/>
  <c r="K146" i="222"/>
  <c r="J146" i="222"/>
  <c r="H146" i="222"/>
  <c r="AY145" i="222"/>
  <c r="AX145" i="222"/>
  <c r="AV145" i="222"/>
  <c r="AQ145" i="222"/>
  <c r="AP145" i="222"/>
  <c r="AN145" i="222"/>
  <c r="AI145" i="222"/>
  <c r="AH145" i="222"/>
  <c r="AF145" i="222"/>
  <c r="AA145" i="222"/>
  <c r="Z145" i="222"/>
  <c r="X145" i="222"/>
  <c r="S145" i="222"/>
  <c r="R145" i="222"/>
  <c r="P145" i="222"/>
  <c r="K145" i="222"/>
  <c r="J145" i="222"/>
  <c r="H145" i="222"/>
  <c r="AY144" i="222"/>
  <c r="AX144" i="222"/>
  <c r="AV144" i="222"/>
  <c r="AQ144" i="222"/>
  <c r="AP144" i="222"/>
  <c r="AN144" i="222"/>
  <c r="AI144" i="222"/>
  <c r="AH144" i="222"/>
  <c r="AF144" i="222"/>
  <c r="AA144" i="222"/>
  <c r="Z144" i="222"/>
  <c r="X144" i="222"/>
  <c r="S144" i="222"/>
  <c r="R144" i="222"/>
  <c r="P144" i="222"/>
  <c r="K144" i="222"/>
  <c r="J144" i="222"/>
  <c r="H144" i="222"/>
  <c r="AY143" i="222"/>
  <c r="AX143" i="222"/>
  <c r="AV143" i="222"/>
  <c r="AQ143" i="222"/>
  <c r="AP143" i="222"/>
  <c r="AN143" i="222"/>
  <c r="AI143" i="222"/>
  <c r="AH143" i="222"/>
  <c r="AF143" i="222"/>
  <c r="AA143" i="222"/>
  <c r="Z143" i="222"/>
  <c r="X143" i="222"/>
  <c r="S143" i="222"/>
  <c r="R143" i="222"/>
  <c r="P143" i="222"/>
  <c r="K143" i="222"/>
  <c r="J143" i="222"/>
  <c r="H143" i="222"/>
  <c r="AY142" i="222"/>
  <c r="AX142" i="222"/>
  <c r="AV142" i="222"/>
  <c r="AQ142" i="222"/>
  <c r="AP142" i="222"/>
  <c r="AN142" i="222"/>
  <c r="AI142" i="222"/>
  <c r="AH142" i="222"/>
  <c r="AF142" i="222"/>
  <c r="AA142" i="222"/>
  <c r="Z142" i="222"/>
  <c r="X142" i="222"/>
  <c r="S142" i="222"/>
  <c r="R142" i="222"/>
  <c r="P142" i="222"/>
  <c r="K142" i="222"/>
  <c r="J142" i="222"/>
  <c r="H142" i="222"/>
  <c r="AX141" i="222"/>
  <c r="AY141" i="222"/>
  <c r="AP141" i="222"/>
  <c r="AH141" i="222"/>
  <c r="AI141" i="222"/>
  <c r="Z141" i="222"/>
  <c r="X141" i="222"/>
  <c r="R141" i="222"/>
  <c r="S141" i="222"/>
  <c r="J141" i="222"/>
  <c r="K141" i="222"/>
  <c r="AY140" i="222"/>
  <c r="AX140" i="222"/>
  <c r="AV140" i="222"/>
  <c r="AQ140" i="222"/>
  <c r="AP140" i="222"/>
  <c r="AN140" i="222"/>
  <c r="AI140" i="222"/>
  <c r="AH140" i="222"/>
  <c r="AF140" i="222"/>
  <c r="AA140" i="222"/>
  <c r="Z140" i="222"/>
  <c r="X140" i="222"/>
  <c r="S140" i="222"/>
  <c r="R140" i="222"/>
  <c r="P140" i="222"/>
  <c r="K140" i="222"/>
  <c r="J140" i="222"/>
  <c r="H140" i="222"/>
  <c r="AY139" i="222"/>
  <c r="AX139" i="222"/>
  <c r="AV139" i="222"/>
  <c r="AQ139" i="222"/>
  <c r="AP139" i="222"/>
  <c r="AN139" i="222"/>
  <c r="AI139" i="222"/>
  <c r="AH139" i="222"/>
  <c r="AF139" i="222"/>
  <c r="AA139" i="222"/>
  <c r="Z139" i="222"/>
  <c r="X139" i="222"/>
  <c r="S139" i="222"/>
  <c r="R139" i="222"/>
  <c r="P139" i="222"/>
  <c r="K139" i="222"/>
  <c r="J139" i="222"/>
  <c r="H139" i="222"/>
  <c r="AY138" i="222"/>
  <c r="AX138" i="222"/>
  <c r="AV138" i="222"/>
  <c r="AQ138" i="222"/>
  <c r="AP138" i="222"/>
  <c r="AN138" i="222"/>
  <c r="AI138" i="222"/>
  <c r="AH138" i="222"/>
  <c r="AF138" i="222"/>
  <c r="AA138" i="222"/>
  <c r="Z138" i="222"/>
  <c r="X138" i="222"/>
  <c r="S138" i="222"/>
  <c r="R138" i="222"/>
  <c r="P138" i="222"/>
  <c r="K138" i="222"/>
  <c r="J138" i="222"/>
  <c r="H138" i="222"/>
  <c r="AY137" i="222"/>
  <c r="AX137" i="222"/>
  <c r="AV137" i="222"/>
  <c r="AQ137" i="222"/>
  <c r="AP137" i="222"/>
  <c r="AN137" i="222"/>
  <c r="AI137" i="222"/>
  <c r="AH137" i="222"/>
  <c r="AF137" i="222"/>
  <c r="AA137" i="222"/>
  <c r="Z137" i="222"/>
  <c r="X137" i="222"/>
  <c r="S137" i="222"/>
  <c r="R137" i="222"/>
  <c r="P137" i="222"/>
  <c r="K137" i="222"/>
  <c r="J137" i="222"/>
  <c r="H137" i="222"/>
  <c r="AY136" i="222"/>
  <c r="AX136" i="222"/>
  <c r="AV136" i="222"/>
  <c r="AQ136" i="222"/>
  <c r="AP136" i="222"/>
  <c r="AN136" i="222"/>
  <c r="AI136" i="222"/>
  <c r="AH136" i="222"/>
  <c r="AF136" i="222"/>
  <c r="AA136" i="222"/>
  <c r="Z136" i="222"/>
  <c r="X136" i="222"/>
  <c r="S136" i="222"/>
  <c r="R136" i="222"/>
  <c r="P136" i="222"/>
  <c r="K136" i="222"/>
  <c r="J136" i="222"/>
  <c r="H136" i="222"/>
  <c r="AY135" i="222"/>
  <c r="AX135" i="222"/>
  <c r="AV135" i="222"/>
  <c r="AQ135" i="222"/>
  <c r="AP135" i="222"/>
  <c r="AN135" i="222"/>
  <c r="AI135" i="222"/>
  <c r="AH135" i="222"/>
  <c r="AF135" i="222"/>
  <c r="AA135" i="222"/>
  <c r="Z135" i="222"/>
  <c r="X135" i="222"/>
  <c r="S135" i="222"/>
  <c r="R135" i="222"/>
  <c r="P135" i="222"/>
  <c r="K135" i="222"/>
  <c r="J135" i="222"/>
  <c r="H135" i="222"/>
  <c r="AY134" i="222"/>
  <c r="AX134" i="222"/>
  <c r="AV134" i="222"/>
  <c r="AQ134" i="222"/>
  <c r="AP134" i="222"/>
  <c r="AN134" i="222"/>
  <c r="AI134" i="222"/>
  <c r="AH134" i="222"/>
  <c r="AF134" i="222"/>
  <c r="AA134" i="222"/>
  <c r="Z134" i="222"/>
  <c r="X134" i="222"/>
  <c r="S134" i="222"/>
  <c r="R134" i="222"/>
  <c r="P134" i="222"/>
  <c r="K134" i="222"/>
  <c r="J134" i="222"/>
  <c r="H134" i="222"/>
  <c r="AY133" i="222"/>
  <c r="AX133" i="222"/>
  <c r="AV133" i="222"/>
  <c r="AQ133" i="222"/>
  <c r="AP133" i="222"/>
  <c r="AN133" i="222"/>
  <c r="AI133" i="222"/>
  <c r="AH133" i="222"/>
  <c r="AF133" i="222"/>
  <c r="AA133" i="222"/>
  <c r="Z133" i="222"/>
  <c r="X133" i="222"/>
  <c r="S133" i="222"/>
  <c r="R133" i="222"/>
  <c r="P133" i="222"/>
  <c r="K133" i="222"/>
  <c r="J133" i="222"/>
  <c r="H133" i="222"/>
  <c r="AY132" i="222"/>
  <c r="AX132" i="222"/>
  <c r="AV132" i="222"/>
  <c r="AQ132" i="222"/>
  <c r="AP132" i="222"/>
  <c r="AN132" i="222"/>
  <c r="AI132" i="222"/>
  <c r="AH132" i="222"/>
  <c r="AF132" i="222"/>
  <c r="AA132" i="222"/>
  <c r="Z132" i="222"/>
  <c r="X132" i="222"/>
  <c r="S132" i="222"/>
  <c r="R132" i="222"/>
  <c r="P132" i="222"/>
  <c r="K132" i="222"/>
  <c r="J132" i="222"/>
  <c r="H132" i="222"/>
  <c r="AY131" i="222"/>
  <c r="AX131" i="222"/>
  <c r="AV131" i="222"/>
  <c r="AQ131" i="222"/>
  <c r="AP131" i="222"/>
  <c r="AN131" i="222"/>
  <c r="AI131" i="222"/>
  <c r="AH131" i="222"/>
  <c r="AF131" i="222"/>
  <c r="AA131" i="222"/>
  <c r="Z131" i="222"/>
  <c r="X131" i="222"/>
  <c r="S131" i="222"/>
  <c r="R131" i="222"/>
  <c r="P131" i="222"/>
  <c r="K131" i="222"/>
  <c r="J131" i="222"/>
  <c r="H131" i="222"/>
  <c r="AY130" i="222"/>
  <c r="AX130" i="222"/>
  <c r="AV130" i="222"/>
  <c r="AQ130" i="222"/>
  <c r="AP130" i="222"/>
  <c r="AN130" i="222"/>
  <c r="AI130" i="222"/>
  <c r="AH130" i="222"/>
  <c r="AF130" i="222"/>
  <c r="AA130" i="222"/>
  <c r="Z130" i="222"/>
  <c r="X130" i="222"/>
  <c r="S130" i="222"/>
  <c r="R130" i="222"/>
  <c r="P130" i="222"/>
  <c r="K130" i="222"/>
  <c r="J130" i="222"/>
  <c r="H130" i="222"/>
  <c r="AY129" i="222"/>
  <c r="AX129" i="222"/>
  <c r="AV129" i="222"/>
  <c r="AQ129" i="222"/>
  <c r="AP129" i="222"/>
  <c r="AN129" i="222"/>
  <c r="AI129" i="222"/>
  <c r="AH129" i="222"/>
  <c r="AF129" i="222"/>
  <c r="AA129" i="222"/>
  <c r="Z129" i="222"/>
  <c r="X129" i="222"/>
  <c r="S129" i="222"/>
  <c r="R129" i="222"/>
  <c r="P129" i="222"/>
  <c r="K129" i="222"/>
  <c r="J129" i="222"/>
  <c r="H129" i="222"/>
  <c r="AY128" i="222"/>
  <c r="AX128" i="222"/>
  <c r="AV128" i="222"/>
  <c r="AQ128" i="222"/>
  <c r="AP128" i="222"/>
  <c r="AN128" i="222"/>
  <c r="AI128" i="222"/>
  <c r="AH128" i="222"/>
  <c r="AF128" i="222"/>
  <c r="AA128" i="222"/>
  <c r="Z128" i="222"/>
  <c r="X128" i="222"/>
  <c r="S128" i="222"/>
  <c r="R128" i="222"/>
  <c r="P128" i="222"/>
  <c r="K128" i="222"/>
  <c r="J128" i="222"/>
  <c r="H128" i="222"/>
  <c r="AY127" i="222"/>
  <c r="AX127" i="222"/>
  <c r="AV127" i="222"/>
  <c r="AQ127" i="222"/>
  <c r="AP127" i="222"/>
  <c r="AN127" i="222"/>
  <c r="AI127" i="222"/>
  <c r="AH127" i="222"/>
  <c r="AF127" i="222"/>
  <c r="AA127" i="222"/>
  <c r="Z127" i="222"/>
  <c r="X127" i="222"/>
  <c r="S127" i="222"/>
  <c r="R127" i="222"/>
  <c r="P127" i="222"/>
  <c r="K127" i="222"/>
  <c r="J127" i="222"/>
  <c r="H127" i="222"/>
  <c r="AY126" i="222"/>
  <c r="AX126" i="222"/>
  <c r="AV126" i="222"/>
  <c r="AQ126" i="222"/>
  <c r="AP126" i="222"/>
  <c r="AN126" i="222"/>
  <c r="AI126" i="222"/>
  <c r="AH126" i="222"/>
  <c r="AF126" i="222"/>
  <c r="AA126" i="222"/>
  <c r="Z126" i="222"/>
  <c r="X126" i="222"/>
  <c r="S126" i="222"/>
  <c r="R126" i="222"/>
  <c r="P126" i="222"/>
  <c r="K126" i="222"/>
  <c r="J126" i="222"/>
  <c r="H126" i="222"/>
  <c r="AY125" i="222"/>
  <c r="AX125" i="222"/>
  <c r="AV125" i="222"/>
  <c r="AQ125" i="222"/>
  <c r="AP125" i="222"/>
  <c r="AN125" i="222"/>
  <c r="AI125" i="222"/>
  <c r="AH125" i="222"/>
  <c r="AF125" i="222"/>
  <c r="AA125" i="222"/>
  <c r="Z125" i="222"/>
  <c r="X125" i="222"/>
  <c r="S125" i="222"/>
  <c r="R125" i="222"/>
  <c r="P125" i="222"/>
  <c r="K125" i="222"/>
  <c r="J125" i="222"/>
  <c r="H125" i="222"/>
  <c r="AX124" i="222"/>
  <c r="AP124" i="222"/>
  <c r="AN124" i="222"/>
  <c r="AH124" i="222"/>
  <c r="AI124" i="222"/>
  <c r="Z124" i="222"/>
  <c r="AA124" i="222"/>
  <c r="R124" i="222"/>
  <c r="S124" i="222"/>
  <c r="J124" i="222"/>
  <c r="K124" i="222"/>
  <c r="AY123" i="222"/>
  <c r="AX123" i="222"/>
  <c r="AV123" i="222"/>
  <c r="AQ123" i="222"/>
  <c r="AP123" i="222"/>
  <c r="AN123" i="222"/>
  <c r="AI123" i="222"/>
  <c r="AH123" i="222"/>
  <c r="AF123" i="222"/>
  <c r="AA123" i="222"/>
  <c r="Z123" i="222"/>
  <c r="X123" i="222"/>
  <c r="S123" i="222"/>
  <c r="R123" i="222"/>
  <c r="P123" i="222"/>
  <c r="K123" i="222"/>
  <c r="J123" i="222"/>
  <c r="H123" i="222"/>
  <c r="AY122" i="222"/>
  <c r="AX122" i="222"/>
  <c r="AV122" i="222"/>
  <c r="AQ122" i="222"/>
  <c r="AP122" i="222"/>
  <c r="AN122" i="222"/>
  <c r="AI122" i="222"/>
  <c r="AH122" i="222"/>
  <c r="AF122" i="222"/>
  <c r="AA122" i="222"/>
  <c r="Z122" i="222"/>
  <c r="X122" i="222"/>
  <c r="S122" i="222"/>
  <c r="R122" i="222"/>
  <c r="P122" i="222"/>
  <c r="K122" i="222"/>
  <c r="J122" i="222"/>
  <c r="H122" i="222"/>
  <c r="AY121" i="222"/>
  <c r="AX121" i="222"/>
  <c r="AV121" i="222"/>
  <c r="AQ121" i="222"/>
  <c r="AP121" i="222"/>
  <c r="AN121" i="222"/>
  <c r="AI121" i="222"/>
  <c r="AH121" i="222"/>
  <c r="AF121" i="222"/>
  <c r="AA121" i="222"/>
  <c r="Z121" i="222"/>
  <c r="X121" i="222"/>
  <c r="S121" i="222"/>
  <c r="R121" i="222"/>
  <c r="P121" i="222"/>
  <c r="K121" i="222"/>
  <c r="J121" i="222"/>
  <c r="H121" i="222"/>
  <c r="AY120" i="222"/>
  <c r="AX120" i="222"/>
  <c r="AV120" i="222"/>
  <c r="AQ120" i="222"/>
  <c r="AP120" i="222"/>
  <c r="AN120" i="222"/>
  <c r="AI120" i="222"/>
  <c r="AH120" i="222"/>
  <c r="AF120" i="222"/>
  <c r="AA120" i="222"/>
  <c r="Z120" i="222"/>
  <c r="X120" i="222"/>
  <c r="S120" i="222"/>
  <c r="R120" i="222"/>
  <c r="P120" i="222"/>
  <c r="K120" i="222"/>
  <c r="J120" i="222"/>
  <c r="H120" i="222"/>
  <c r="AY119" i="222"/>
  <c r="AX119" i="222"/>
  <c r="AV119" i="222"/>
  <c r="AQ119" i="222"/>
  <c r="AP119" i="222"/>
  <c r="AN119" i="222"/>
  <c r="AI119" i="222"/>
  <c r="AH119" i="222"/>
  <c r="AF119" i="222"/>
  <c r="AA119" i="222"/>
  <c r="Z119" i="222"/>
  <c r="X119" i="222"/>
  <c r="S119" i="222"/>
  <c r="R119" i="222"/>
  <c r="P119" i="222"/>
  <c r="K119" i="222"/>
  <c r="J119" i="222"/>
  <c r="H119" i="222"/>
  <c r="AY118" i="222"/>
  <c r="AX118" i="222"/>
  <c r="AV118" i="222"/>
  <c r="AQ118" i="222"/>
  <c r="AP118" i="222"/>
  <c r="AN118" i="222"/>
  <c r="AI118" i="222"/>
  <c r="AH118" i="222"/>
  <c r="AF118" i="222"/>
  <c r="AA118" i="222"/>
  <c r="Z118" i="222"/>
  <c r="X118" i="222"/>
  <c r="S118" i="222"/>
  <c r="R118" i="222"/>
  <c r="P118" i="222"/>
  <c r="K118" i="222"/>
  <c r="J118" i="222"/>
  <c r="H118" i="222"/>
  <c r="AY117" i="222"/>
  <c r="AX117" i="222"/>
  <c r="AV117" i="222"/>
  <c r="AQ117" i="222"/>
  <c r="AP117" i="222"/>
  <c r="AN117" i="222"/>
  <c r="AI117" i="222"/>
  <c r="AH117" i="222"/>
  <c r="AF117" i="222"/>
  <c r="AA117" i="222"/>
  <c r="Z117" i="222"/>
  <c r="X117" i="222"/>
  <c r="S117" i="222"/>
  <c r="R117" i="222"/>
  <c r="P117" i="222"/>
  <c r="K117" i="222"/>
  <c r="J117" i="222"/>
  <c r="H117" i="222"/>
  <c r="AY116" i="222"/>
  <c r="AX116" i="222"/>
  <c r="AV116" i="222"/>
  <c r="AQ116" i="222"/>
  <c r="AP116" i="222"/>
  <c r="AN116" i="222"/>
  <c r="AI116" i="222"/>
  <c r="AH116" i="222"/>
  <c r="AF116" i="222"/>
  <c r="AA116" i="222"/>
  <c r="Z116" i="222"/>
  <c r="X116" i="222"/>
  <c r="S116" i="222"/>
  <c r="R116" i="222"/>
  <c r="P116" i="222"/>
  <c r="K116" i="222"/>
  <c r="J116" i="222"/>
  <c r="H116" i="222"/>
  <c r="AY115" i="222"/>
  <c r="AX115" i="222"/>
  <c r="AV115" i="222"/>
  <c r="AQ115" i="222"/>
  <c r="AP115" i="222"/>
  <c r="AN115" i="222"/>
  <c r="AI115" i="222"/>
  <c r="AH115" i="222"/>
  <c r="AF115" i="222"/>
  <c r="AA115" i="222"/>
  <c r="Z115" i="222"/>
  <c r="X115" i="222"/>
  <c r="S115" i="222"/>
  <c r="R115" i="222"/>
  <c r="P115" i="222"/>
  <c r="K115" i="222"/>
  <c r="J115" i="222"/>
  <c r="H115" i="222"/>
  <c r="AY114" i="222"/>
  <c r="AX114" i="222"/>
  <c r="AV114" i="222"/>
  <c r="AQ114" i="222"/>
  <c r="AP114" i="222"/>
  <c r="AN114" i="222"/>
  <c r="AI114" i="222"/>
  <c r="AH114" i="222"/>
  <c r="AF114" i="222"/>
  <c r="AA114" i="222"/>
  <c r="Z114" i="222"/>
  <c r="X114" i="222"/>
  <c r="S114" i="222"/>
  <c r="R114" i="222"/>
  <c r="P114" i="222"/>
  <c r="K114" i="222"/>
  <c r="J114" i="222"/>
  <c r="H114" i="222"/>
  <c r="AY113" i="222"/>
  <c r="AX113" i="222"/>
  <c r="AV113" i="222"/>
  <c r="AQ113" i="222"/>
  <c r="AP113" i="222"/>
  <c r="AN113" i="222"/>
  <c r="AI113" i="222"/>
  <c r="AH113" i="222"/>
  <c r="AF113" i="222"/>
  <c r="AA113" i="222"/>
  <c r="Z113" i="222"/>
  <c r="X113" i="222"/>
  <c r="S113" i="222"/>
  <c r="R113" i="222"/>
  <c r="P113" i="222"/>
  <c r="K113" i="222"/>
  <c r="J113" i="222"/>
  <c r="H113" i="222"/>
  <c r="AY112" i="222"/>
  <c r="AX112" i="222"/>
  <c r="AV112" i="222"/>
  <c r="AQ112" i="222"/>
  <c r="AP112" i="222"/>
  <c r="AN112" i="222"/>
  <c r="AI112" i="222"/>
  <c r="AH112" i="222"/>
  <c r="AF112" i="222"/>
  <c r="AA112" i="222"/>
  <c r="Z112" i="222"/>
  <c r="X112" i="222"/>
  <c r="S112" i="222"/>
  <c r="R112" i="222"/>
  <c r="P112" i="222"/>
  <c r="K112" i="222"/>
  <c r="J112" i="222"/>
  <c r="H112" i="222"/>
  <c r="AY111" i="222"/>
  <c r="AX111" i="222"/>
  <c r="AV111" i="222"/>
  <c r="AQ111" i="222"/>
  <c r="AP111" i="222"/>
  <c r="AN111" i="222"/>
  <c r="AI111" i="222"/>
  <c r="AH111" i="222"/>
  <c r="AF111" i="222"/>
  <c r="AA111" i="222"/>
  <c r="Z111" i="222"/>
  <c r="X111" i="222"/>
  <c r="S111" i="222"/>
  <c r="R111" i="222"/>
  <c r="P111" i="222"/>
  <c r="K111" i="222"/>
  <c r="J111" i="222"/>
  <c r="H111" i="222"/>
  <c r="AY110" i="222"/>
  <c r="AX110" i="222"/>
  <c r="AV110" i="222"/>
  <c r="AQ110" i="222"/>
  <c r="AP110" i="222"/>
  <c r="AN110" i="222"/>
  <c r="AI110" i="222"/>
  <c r="AH110" i="222"/>
  <c r="AF110" i="222"/>
  <c r="AA110" i="222"/>
  <c r="Z110" i="222"/>
  <c r="X110" i="222"/>
  <c r="S110" i="222"/>
  <c r="R110" i="222"/>
  <c r="P110" i="222"/>
  <c r="K110" i="222"/>
  <c r="J110" i="222"/>
  <c r="H110" i="222"/>
  <c r="AY109" i="222"/>
  <c r="AX109" i="222"/>
  <c r="AV109" i="222"/>
  <c r="AQ109" i="222"/>
  <c r="AP109" i="222"/>
  <c r="AN109" i="222"/>
  <c r="AI109" i="222"/>
  <c r="AH109" i="222"/>
  <c r="AF109" i="222"/>
  <c r="AA109" i="222"/>
  <c r="Z109" i="222"/>
  <c r="X109" i="222"/>
  <c r="S109" i="222"/>
  <c r="R109" i="222"/>
  <c r="P109" i="222"/>
  <c r="K109" i="222"/>
  <c r="J109" i="222"/>
  <c r="H109" i="222"/>
  <c r="AY108" i="222"/>
  <c r="AX108" i="222"/>
  <c r="AV108" i="222"/>
  <c r="AQ108" i="222"/>
  <c r="AP108" i="222"/>
  <c r="AN108" i="222"/>
  <c r="AI108" i="222"/>
  <c r="AH108" i="222"/>
  <c r="AF108" i="222"/>
  <c r="AA108" i="222"/>
  <c r="Z108" i="222"/>
  <c r="X108" i="222"/>
  <c r="S108" i="222"/>
  <c r="R108" i="222"/>
  <c r="P108" i="222"/>
  <c r="K108" i="222"/>
  <c r="J108" i="222"/>
  <c r="H108" i="222"/>
  <c r="AX107" i="222"/>
  <c r="AY107" i="222"/>
  <c r="AP107" i="222"/>
  <c r="AH107" i="222"/>
  <c r="AI107" i="222"/>
  <c r="Z107" i="222"/>
  <c r="X107" i="222"/>
  <c r="R107" i="222"/>
  <c r="S107" i="222"/>
  <c r="J107" i="222"/>
  <c r="K107" i="222"/>
  <c r="AY106" i="222"/>
  <c r="AX106" i="222"/>
  <c r="AV106" i="222"/>
  <c r="AQ106" i="222"/>
  <c r="AP106" i="222"/>
  <c r="AN106" i="222"/>
  <c r="AI106" i="222"/>
  <c r="AH106" i="222"/>
  <c r="AF106" i="222"/>
  <c r="AA106" i="222"/>
  <c r="Z106" i="222"/>
  <c r="X106" i="222"/>
  <c r="S106" i="222"/>
  <c r="R106" i="222"/>
  <c r="P106" i="222"/>
  <c r="K106" i="222"/>
  <c r="J106" i="222"/>
  <c r="H106" i="222"/>
  <c r="AY105" i="222"/>
  <c r="AX105" i="222"/>
  <c r="AV105" i="222"/>
  <c r="AQ105" i="222"/>
  <c r="AP105" i="222"/>
  <c r="AN105" i="222"/>
  <c r="AI105" i="222"/>
  <c r="AH105" i="222"/>
  <c r="AF105" i="222"/>
  <c r="AA105" i="222"/>
  <c r="Z105" i="222"/>
  <c r="X105" i="222"/>
  <c r="S105" i="222"/>
  <c r="R105" i="222"/>
  <c r="P105" i="222"/>
  <c r="K105" i="222"/>
  <c r="J105" i="222"/>
  <c r="H105" i="222"/>
  <c r="AY104" i="222"/>
  <c r="AX104" i="222"/>
  <c r="AV104" i="222"/>
  <c r="AQ104" i="222"/>
  <c r="AP104" i="222"/>
  <c r="AN104" i="222"/>
  <c r="AI104" i="222"/>
  <c r="AH104" i="222"/>
  <c r="AF104" i="222"/>
  <c r="AA104" i="222"/>
  <c r="Z104" i="222"/>
  <c r="X104" i="222"/>
  <c r="S104" i="222"/>
  <c r="R104" i="222"/>
  <c r="P104" i="222"/>
  <c r="K104" i="222"/>
  <c r="J104" i="222"/>
  <c r="H104" i="222"/>
  <c r="AY103" i="222"/>
  <c r="AX103" i="222"/>
  <c r="AV103" i="222"/>
  <c r="AQ103" i="222"/>
  <c r="AP103" i="222"/>
  <c r="AN103" i="222"/>
  <c r="AI103" i="222"/>
  <c r="AH103" i="222"/>
  <c r="AF103" i="222"/>
  <c r="AA103" i="222"/>
  <c r="Z103" i="222"/>
  <c r="X103" i="222"/>
  <c r="S103" i="222"/>
  <c r="R103" i="222"/>
  <c r="P103" i="222"/>
  <c r="K103" i="222"/>
  <c r="J103" i="222"/>
  <c r="H103" i="222"/>
  <c r="AY102" i="222"/>
  <c r="AX102" i="222"/>
  <c r="AV102" i="222"/>
  <c r="AQ102" i="222"/>
  <c r="AP102" i="222"/>
  <c r="AN102" i="222"/>
  <c r="AI102" i="222"/>
  <c r="AH102" i="222"/>
  <c r="AF102" i="222"/>
  <c r="AA102" i="222"/>
  <c r="Z102" i="222"/>
  <c r="X102" i="222"/>
  <c r="S102" i="222"/>
  <c r="R102" i="222"/>
  <c r="P102" i="222"/>
  <c r="K102" i="222"/>
  <c r="J102" i="222"/>
  <c r="H102" i="222"/>
  <c r="AY101" i="222"/>
  <c r="AX101" i="222"/>
  <c r="AV101" i="222"/>
  <c r="AQ101" i="222"/>
  <c r="AP101" i="222"/>
  <c r="AN101" i="222"/>
  <c r="AI101" i="222"/>
  <c r="AH101" i="222"/>
  <c r="AF101" i="222"/>
  <c r="AA101" i="222"/>
  <c r="Z101" i="222"/>
  <c r="X101" i="222"/>
  <c r="S101" i="222"/>
  <c r="R101" i="222"/>
  <c r="P101" i="222"/>
  <c r="K101" i="222"/>
  <c r="J101" i="222"/>
  <c r="H101" i="222"/>
  <c r="AY100" i="222"/>
  <c r="AX100" i="222"/>
  <c r="AV100" i="222"/>
  <c r="AQ100" i="222"/>
  <c r="AP100" i="222"/>
  <c r="AN100" i="222"/>
  <c r="AI100" i="222"/>
  <c r="AH100" i="222"/>
  <c r="AF100" i="222"/>
  <c r="AA100" i="222"/>
  <c r="Z100" i="222"/>
  <c r="X100" i="222"/>
  <c r="S100" i="222"/>
  <c r="R100" i="222"/>
  <c r="P100" i="222"/>
  <c r="K100" i="222"/>
  <c r="J100" i="222"/>
  <c r="H100" i="222"/>
  <c r="AY99" i="222"/>
  <c r="AX99" i="222"/>
  <c r="AV99" i="222"/>
  <c r="AQ99" i="222"/>
  <c r="AP99" i="222"/>
  <c r="AN99" i="222"/>
  <c r="AI99" i="222"/>
  <c r="AH99" i="222"/>
  <c r="AF99" i="222"/>
  <c r="AA99" i="222"/>
  <c r="Z99" i="222"/>
  <c r="X99" i="222"/>
  <c r="S99" i="222"/>
  <c r="R99" i="222"/>
  <c r="P99" i="222"/>
  <c r="K99" i="222"/>
  <c r="J99" i="222"/>
  <c r="H99" i="222"/>
  <c r="AY98" i="222"/>
  <c r="AX98" i="222"/>
  <c r="AV98" i="222"/>
  <c r="AQ98" i="222"/>
  <c r="AP98" i="222"/>
  <c r="AN98" i="222"/>
  <c r="AI98" i="222"/>
  <c r="AH98" i="222"/>
  <c r="AF98" i="222"/>
  <c r="AA98" i="222"/>
  <c r="Z98" i="222"/>
  <c r="X98" i="222"/>
  <c r="S98" i="222"/>
  <c r="R98" i="222"/>
  <c r="P98" i="222"/>
  <c r="K98" i="222"/>
  <c r="J98" i="222"/>
  <c r="H98" i="222"/>
  <c r="AY97" i="222"/>
  <c r="AX97" i="222"/>
  <c r="AV97" i="222"/>
  <c r="AQ97" i="222"/>
  <c r="AP97" i="222"/>
  <c r="AN97" i="222"/>
  <c r="AI97" i="222"/>
  <c r="AH97" i="222"/>
  <c r="AF97" i="222"/>
  <c r="AA97" i="222"/>
  <c r="Z97" i="222"/>
  <c r="X97" i="222"/>
  <c r="S97" i="222"/>
  <c r="R97" i="222"/>
  <c r="P97" i="222"/>
  <c r="K97" i="222"/>
  <c r="J97" i="222"/>
  <c r="H97" i="222"/>
  <c r="AY96" i="222"/>
  <c r="AX96" i="222"/>
  <c r="AV96" i="222"/>
  <c r="AQ96" i="222"/>
  <c r="AP96" i="222"/>
  <c r="AN96" i="222"/>
  <c r="AI96" i="222"/>
  <c r="AH96" i="222"/>
  <c r="AF96" i="222"/>
  <c r="AA96" i="222"/>
  <c r="Z96" i="222"/>
  <c r="X96" i="222"/>
  <c r="S96" i="222"/>
  <c r="R96" i="222"/>
  <c r="P96" i="222"/>
  <c r="K96" i="222"/>
  <c r="J96" i="222"/>
  <c r="H96" i="222"/>
  <c r="AY95" i="222"/>
  <c r="AX95" i="222"/>
  <c r="AV95" i="222"/>
  <c r="AQ95" i="222"/>
  <c r="AP95" i="222"/>
  <c r="AN95" i="222"/>
  <c r="AI95" i="222"/>
  <c r="AH95" i="222"/>
  <c r="AF95" i="222"/>
  <c r="AA95" i="222"/>
  <c r="Z95" i="222"/>
  <c r="X95" i="222"/>
  <c r="S95" i="222"/>
  <c r="R95" i="222"/>
  <c r="P95" i="222"/>
  <c r="K95" i="222"/>
  <c r="J95" i="222"/>
  <c r="H95" i="222"/>
  <c r="AY94" i="222"/>
  <c r="AX94" i="222"/>
  <c r="AV94" i="222"/>
  <c r="AQ94" i="222"/>
  <c r="AP94" i="222"/>
  <c r="AN94" i="222"/>
  <c r="AI94" i="222"/>
  <c r="AH94" i="222"/>
  <c r="AF94" i="222"/>
  <c r="AA94" i="222"/>
  <c r="Z94" i="222"/>
  <c r="X94" i="222"/>
  <c r="S94" i="222"/>
  <c r="R94" i="222"/>
  <c r="P94" i="222"/>
  <c r="K94" i="222"/>
  <c r="J94" i="222"/>
  <c r="H94" i="222"/>
  <c r="AY93" i="222"/>
  <c r="AX93" i="222"/>
  <c r="AV93" i="222"/>
  <c r="AQ93" i="222"/>
  <c r="AP93" i="222"/>
  <c r="AN93" i="222"/>
  <c r="AI93" i="222"/>
  <c r="AH93" i="222"/>
  <c r="AF93" i="222"/>
  <c r="AA93" i="222"/>
  <c r="Z93" i="222"/>
  <c r="X93" i="222"/>
  <c r="S93" i="222"/>
  <c r="R93" i="222"/>
  <c r="P93" i="222"/>
  <c r="K93" i="222"/>
  <c r="J93" i="222"/>
  <c r="H93" i="222"/>
  <c r="AY92" i="222"/>
  <c r="AX92" i="222"/>
  <c r="AV92" i="222"/>
  <c r="AQ92" i="222"/>
  <c r="AP92" i="222"/>
  <c r="AN92" i="222"/>
  <c r="AI92" i="222"/>
  <c r="AH92" i="222"/>
  <c r="AF92" i="222"/>
  <c r="AA92" i="222"/>
  <c r="Z92" i="222"/>
  <c r="X92" i="222"/>
  <c r="S92" i="222"/>
  <c r="R92" i="222"/>
  <c r="P92" i="222"/>
  <c r="K92" i="222"/>
  <c r="J92" i="222"/>
  <c r="H92" i="222"/>
  <c r="AY91" i="222"/>
  <c r="AX91" i="222"/>
  <c r="AV91" i="222"/>
  <c r="AQ91" i="222"/>
  <c r="AP91" i="222"/>
  <c r="AN91" i="222"/>
  <c r="AI91" i="222"/>
  <c r="AH91" i="222"/>
  <c r="AF91" i="222"/>
  <c r="AA91" i="222"/>
  <c r="Z91" i="222"/>
  <c r="X91" i="222"/>
  <c r="S91" i="222"/>
  <c r="R91" i="222"/>
  <c r="P91" i="222"/>
  <c r="K91" i="222"/>
  <c r="J91" i="222"/>
  <c r="H91" i="222"/>
  <c r="AX90" i="222"/>
  <c r="AP90" i="222"/>
  <c r="AN90" i="222"/>
  <c r="AH90" i="222"/>
  <c r="AI90" i="222"/>
  <c r="Z90" i="222"/>
  <c r="AA90" i="222"/>
  <c r="R90" i="222"/>
  <c r="S90" i="222"/>
  <c r="J90" i="222"/>
  <c r="K90" i="222"/>
  <c r="AY89" i="222"/>
  <c r="AX89" i="222"/>
  <c r="AV89" i="222"/>
  <c r="AQ89" i="222"/>
  <c r="AP89" i="222"/>
  <c r="AN89" i="222"/>
  <c r="AI89" i="222"/>
  <c r="AH89" i="222"/>
  <c r="AF89" i="222"/>
  <c r="AA89" i="222"/>
  <c r="Z89" i="222"/>
  <c r="X89" i="222"/>
  <c r="S89" i="222"/>
  <c r="R89" i="222"/>
  <c r="P89" i="222"/>
  <c r="K89" i="222"/>
  <c r="J89" i="222"/>
  <c r="H89" i="222"/>
  <c r="AY88" i="222"/>
  <c r="AX88" i="222"/>
  <c r="AV88" i="222"/>
  <c r="AQ88" i="222"/>
  <c r="AP88" i="222"/>
  <c r="AN88" i="222"/>
  <c r="AI88" i="222"/>
  <c r="AH88" i="222"/>
  <c r="AF88" i="222"/>
  <c r="AA88" i="222"/>
  <c r="Z88" i="222"/>
  <c r="X88" i="222"/>
  <c r="S88" i="222"/>
  <c r="R88" i="222"/>
  <c r="P88" i="222"/>
  <c r="K88" i="222"/>
  <c r="J88" i="222"/>
  <c r="H88" i="222"/>
  <c r="AY87" i="222"/>
  <c r="AX87" i="222"/>
  <c r="AV87" i="222"/>
  <c r="AQ87" i="222"/>
  <c r="AP87" i="222"/>
  <c r="AN87" i="222"/>
  <c r="AI87" i="222"/>
  <c r="AH87" i="222"/>
  <c r="AF87" i="222"/>
  <c r="AA87" i="222"/>
  <c r="Z87" i="222"/>
  <c r="X87" i="222"/>
  <c r="S87" i="222"/>
  <c r="R87" i="222"/>
  <c r="P87" i="222"/>
  <c r="K87" i="222"/>
  <c r="J87" i="222"/>
  <c r="H87" i="222"/>
  <c r="AY86" i="222"/>
  <c r="AX86" i="222"/>
  <c r="AV86" i="222"/>
  <c r="AQ86" i="222"/>
  <c r="AP86" i="222"/>
  <c r="AN86" i="222"/>
  <c r="AI86" i="222"/>
  <c r="AH86" i="222"/>
  <c r="AF86" i="222"/>
  <c r="AA86" i="222"/>
  <c r="Z86" i="222"/>
  <c r="X86" i="222"/>
  <c r="S86" i="222"/>
  <c r="R86" i="222"/>
  <c r="P86" i="222"/>
  <c r="K86" i="222"/>
  <c r="J86" i="222"/>
  <c r="H86" i="222"/>
  <c r="AY85" i="222"/>
  <c r="AX85" i="222"/>
  <c r="AV85" i="222"/>
  <c r="AQ85" i="222"/>
  <c r="AP85" i="222"/>
  <c r="AN85" i="222"/>
  <c r="AI85" i="222"/>
  <c r="AH85" i="222"/>
  <c r="AF85" i="222"/>
  <c r="AA85" i="222"/>
  <c r="Z85" i="222"/>
  <c r="X85" i="222"/>
  <c r="S85" i="222"/>
  <c r="R85" i="222"/>
  <c r="P85" i="222"/>
  <c r="K85" i="222"/>
  <c r="J85" i="222"/>
  <c r="H85" i="222"/>
  <c r="AY84" i="222"/>
  <c r="AX84" i="222"/>
  <c r="AV84" i="222"/>
  <c r="AQ84" i="222"/>
  <c r="AP84" i="222"/>
  <c r="AN84" i="222"/>
  <c r="AI84" i="222"/>
  <c r="AH84" i="222"/>
  <c r="AF84" i="222"/>
  <c r="AA84" i="222"/>
  <c r="Z84" i="222"/>
  <c r="X84" i="222"/>
  <c r="S84" i="222"/>
  <c r="R84" i="222"/>
  <c r="P84" i="222"/>
  <c r="K84" i="222"/>
  <c r="J84" i="222"/>
  <c r="H84" i="222"/>
  <c r="AY83" i="222"/>
  <c r="AX83" i="222"/>
  <c r="AV83" i="222"/>
  <c r="AQ83" i="222"/>
  <c r="AP83" i="222"/>
  <c r="AN83" i="222"/>
  <c r="AI83" i="222"/>
  <c r="AH83" i="222"/>
  <c r="AF83" i="222"/>
  <c r="AA83" i="222"/>
  <c r="Z83" i="222"/>
  <c r="X83" i="222"/>
  <c r="S83" i="222"/>
  <c r="R83" i="222"/>
  <c r="P83" i="222"/>
  <c r="K83" i="222"/>
  <c r="J83" i="222"/>
  <c r="H83" i="222"/>
  <c r="AY82" i="222"/>
  <c r="AX82" i="222"/>
  <c r="AV82" i="222"/>
  <c r="AQ82" i="222"/>
  <c r="AP82" i="222"/>
  <c r="AN82" i="222"/>
  <c r="AI82" i="222"/>
  <c r="AH82" i="222"/>
  <c r="AF82" i="222"/>
  <c r="AA82" i="222"/>
  <c r="Z82" i="222"/>
  <c r="X82" i="222"/>
  <c r="S82" i="222"/>
  <c r="R82" i="222"/>
  <c r="P82" i="222"/>
  <c r="K82" i="222"/>
  <c r="J82" i="222"/>
  <c r="H82" i="222"/>
  <c r="AY81" i="222"/>
  <c r="AX81" i="222"/>
  <c r="AV81" i="222"/>
  <c r="AQ81" i="222"/>
  <c r="AP81" i="222"/>
  <c r="AN81" i="222"/>
  <c r="AI81" i="222"/>
  <c r="AH81" i="222"/>
  <c r="AF81" i="222"/>
  <c r="AA81" i="222"/>
  <c r="Z81" i="222"/>
  <c r="X81" i="222"/>
  <c r="S81" i="222"/>
  <c r="R81" i="222"/>
  <c r="P81" i="222"/>
  <c r="K81" i="222"/>
  <c r="J81" i="222"/>
  <c r="H81" i="222"/>
  <c r="AY80" i="222"/>
  <c r="AX80" i="222"/>
  <c r="AV80" i="222"/>
  <c r="AQ80" i="222"/>
  <c r="AP80" i="222"/>
  <c r="AN80" i="222"/>
  <c r="AI80" i="222"/>
  <c r="AH80" i="222"/>
  <c r="AF80" i="222"/>
  <c r="AA80" i="222"/>
  <c r="Z80" i="222"/>
  <c r="X80" i="222"/>
  <c r="S80" i="222"/>
  <c r="R80" i="222"/>
  <c r="P80" i="222"/>
  <c r="K80" i="222"/>
  <c r="J80" i="222"/>
  <c r="H80" i="222"/>
  <c r="AY79" i="222"/>
  <c r="AX79" i="222"/>
  <c r="AV79" i="222"/>
  <c r="AQ79" i="222"/>
  <c r="AP79" i="222"/>
  <c r="AN79" i="222"/>
  <c r="AI79" i="222"/>
  <c r="AH79" i="222"/>
  <c r="AF79" i="222"/>
  <c r="AA79" i="222"/>
  <c r="Z79" i="222"/>
  <c r="X79" i="222"/>
  <c r="S79" i="222"/>
  <c r="R79" i="222"/>
  <c r="P79" i="222"/>
  <c r="K79" i="222"/>
  <c r="J79" i="222"/>
  <c r="H79" i="222"/>
  <c r="AY78" i="222"/>
  <c r="AX78" i="222"/>
  <c r="AV78" i="222"/>
  <c r="AQ78" i="222"/>
  <c r="AP78" i="222"/>
  <c r="AN78" i="222"/>
  <c r="AI78" i="222"/>
  <c r="AH78" i="222"/>
  <c r="AF78" i="222"/>
  <c r="AA78" i="222"/>
  <c r="Z78" i="222"/>
  <c r="X78" i="222"/>
  <c r="S78" i="222"/>
  <c r="R78" i="222"/>
  <c r="P78" i="222"/>
  <c r="K78" i="222"/>
  <c r="J78" i="222"/>
  <c r="H78" i="222"/>
  <c r="AY77" i="222"/>
  <c r="AX77" i="222"/>
  <c r="AV77" i="222"/>
  <c r="AQ77" i="222"/>
  <c r="AP77" i="222"/>
  <c r="AN77" i="222"/>
  <c r="AI77" i="222"/>
  <c r="AH77" i="222"/>
  <c r="AF77" i="222"/>
  <c r="AA77" i="222"/>
  <c r="Z77" i="222"/>
  <c r="X77" i="222"/>
  <c r="S77" i="222"/>
  <c r="R77" i="222"/>
  <c r="P77" i="222"/>
  <c r="K77" i="222"/>
  <c r="J77" i="222"/>
  <c r="H77" i="222"/>
  <c r="AY76" i="222"/>
  <c r="AX76" i="222"/>
  <c r="AV76" i="222"/>
  <c r="AQ76" i="222"/>
  <c r="AP76" i="222"/>
  <c r="AN76" i="222"/>
  <c r="AI76" i="222"/>
  <c r="AH76" i="222"/>
  <c r="AF76" i="222"/>
  <c r="AA76" i="222"/>
  <c r="Z76" i="222"/>
  <c r="X76" i="222"/>
  <c r="S76" i="222"/>
  <c r="R76" i="222"/>
  <c r="P76" i="222"/>
  <c r="K76" i="222"/>
  <c r="J76" i="222"/>
  <c r="H76" i="222"/>
  <c r="AY75" i="222"/>
  <c r="AX75" i="222"/>
  <c r="AV75" i="222"/>
  <c r="AQ75" i="222"/>
  <c r="AP75" i="222"/>
  <c r="AN75" i="222"/>
  <c r="AI75" i="222"/>
  <c r="AH75" i="222"/>
  <c r="AF75" i="222"/>
  <c r="AA75" i="222"/>
  <c r="Z75" i="222"/>
  <c r="X75" i="222"/>
  <c r="S75" i="222"/>
  <c r="R75" i="222"/>
  <c r="P75" i="222"/>
  <c r="K75" i="222"/>
  <c r="J75" i="222"/>
  <c r="H75" i="222"/>
  <c r="AY74" i="222"/>
  <c r="AX74" i="222"/>
  <c r="AV74" i="222"/>
  <c r="AQ74" i="222"/>
  <c r="AP74" i="222"/>
  <c r="AN74" i="222"/>
  <c r="AI74" i="222"/>
  <c r="AH74" i="222"/>
  <c r="AF74" i="222"/>
  <c r="AA74" i="222"/>
  <c r="Z74" i="222"/>
  <c r="X74" i="222"/>
  <c r="S74" i="222"/>
  <c r="R74" i="222"/>
  <c r="P74" i="222"/>
  <c r="K74" i="222"/>
  <c r="J74" i="222"/>
  <c r="H74" i="222"/>
  <c r="AX73" i="222"/>
  <c r="AY73" i="222"/>
  <c r="AP73" i="222"/>
  <c r="AH73" i="222"/>
  <c r="AI73" i="222"/>
  <c r="Z73" i="222"/>
  <c r="X73" i="222"/>
  <c r="R73" i="222"/>
  <c r="S73" i="222"/>
  <c r="J73" i="222"/>
  <c r="K73" i="222"/>
  <c r="AY72" i="222"/>
  <c r="AX72" i="222"/>
  <c r="AV72" i="222"/>
  <c r="AQ72" i="222"/>
  <c r="AP72" i="222"/>
  <c r="AN72" i="222"/>
  <c r="AI72" i="222"/>
  <c r="AH72" i="222"/>
  <c r="AF72" i="222"/>
  <c r="AA72" i="222"/>
  <c r="Z72" i="222"/>
  <c r="X72" i="222"/>
  <c r="S72" i="222"/>
  <c r="R72" i="222"/>
  <c r="P72" i="222"/>
  <c r="K72" i="222"/>
  <c r="J72" i="222"/>
  <c r="H72" i="222"/>
  <c r="AY71" i="222"/>
  <c r="AX71" i="222"/>
  <c r="AV71" i="222"/>
  <c r="AQ71" i="222"/>
  <c r="AP71" i="222"/>
  <c r="AN71" i="222"/>
  <c r="AI71" i="222"/>
  <c r="AH71" i="222"/>
  <c r="AF71" i="222"/>
  <c r="AA71" i="222"/>
  <c r="Z71" i="222"/>
  <c r="X71" i="222"/>
  <c r="S71" i="222"/>
  <c r="R71" i="222"/>
  <c r="P71" i="222"/>
  <c r="K71" i="222"/>
  <c r="J71" i="222"/>
  <c r="H71" i="222"/>
  <c r="AY70" i="222"/>
  <c r="AX70" i="222"/>
  <c r="AV70" i="222"/>
  <c r="AQ70" i="222"/>
  <c r="AP70" i="222"/>
  <c r="AN70" i="222"/>
  <c r="AI70" i="222"/>
  <c r="AH70" i="222"/>
  <c r="AF70" i="222"/>
  <c r="AA70" i="222"/>
  <c r="Z70" i="222"/>
  <c r="X70" i="222"/>
  <c r="S70" i="222"/>
  <c r="R70" i="222"/>
  <c r="P70" i="222"/>
  <c r="K70" i="222"/>
  <c r="J70" i="222"/>
  <c r="H70" i="222"/>
  <c r="AY69" i="222"/>
  <c r="AX69" i="222"/>
  <c r="AV69" i="222"/>
  <c r="AQ69" i="222"/>
  <c r="AP69" i="222"/>
  <c r="AN69" i="222"/>
  <c r="AI69" i="222"/>
  <c r="AH69" i="222"/>
  <c r="AF69" i="222"/>
  <c r="AA69" i="222"/>
  <c r="Z69" i="222"/>
  <c r="X69" i="222"/>
  <c r="S69" i="222"/>
  <c r="R69" i="222"/>
  <c r="P69" i="222"/>
  <c r="K69" i="222"/>
  <c r="J69" i="222"/>
  <c r="H69" i="222"/>
  <c r="AY68" i="222"/>
  <c r="AX68" i="222"/>
  <c r="AV68" i="222"/>
  <c r="AQ68" i="222"/>
  <c r="AP68" i="222"/>
  <c r="AN68" i="222"/>
  <c r="AI68" i="222"/>
  <c r="AH68" i="222"/>
  <c r="AF68" i="222"/>
  <c r="AA68" i="222"/>
  <c r="Z68" i="222"/>
  <c r="X68" i="222"/>
  <c r="S68" i="222"/>
  <c r="R68" i="222"/>
  <c r="P68" i="222"/>
  <c r="K68" i="222"/>
  <c r="J68" i="222"/>
  <c r="H68" i="222"/>
  <c r="AY67" i="222"/>
  <c r="AX67" i="222"/>
  <c r="AV67" i="222"/>
  <c r="AQ67" i="222"/>
  <c r="AP67" i="222"/>
  <c r="AN67" i="222"/>
  <c r="AI67" i="222"/>
  <c r="AH67" i="222"/>
  <c r="AF67" i="222"/>
  <c r="AA67" i="222"/>
  <c r="Z67" i="222"/>
  <c r="X67" i="222"/>
  <c r="S67" i="222"/>
  <c r="R67" i="222"/>
  <c r="P67" i="222"/>
  <c r="K67" i="222"/>
  <c r="J67" i="222"/>
  <c r="H67" i="222"/>
  <c r="AY66" i="222"/>
  <c r="AX66" i="222"/>
  <c r="AV66" i="222"/>
  <c r="AQ66" i="222"/>
  <c r="AP66" i="222"/>
  <c r="AN66" i="222"/>
  <c r="AI66" i="222"/>
  <c r="AH66" i="222"/>
  <c r="AF66" i="222"/>
  <c r="AA66" i="222"/>
  <c r="Z66" i="222"/>
  <c r="X66" i="222"/>
  <c r="S66" i="222"/>
  <c r="R66" i="222"/>
  <c r="P66" i="222"/>
  <c r="K66" i="222"/>
  <c r="J66" i="222"/>
  <c r="H66" i="222"/>
  <c r="AY65" i="222"/>
  <c r="AX65" i="222"/>
  <c r="AV65" i="222"/>
  <c r="AQ65" i="222"/>
  <c r="AP65" i="222"/>
  <c r="AN65" i="222"/>
  <c r="AI65" i="222"/>
  <c r="AH65" i="222"/>
  <c r="AF65" i="222"/>
  <c r="AA65" i="222"/>
  <c r="Z65" i="222"/>
  <c r="X65" i="222"/>
  <c r="S65" i="222"/>
  <c r="R65" i="222"/>
  <c r="P65" i="222"/>
  <c r="K65" i="222"/>
  <c r="J65" i="222"/>
  <c r="H65" i="222"/>
  <c r="AY64" i="222"/>
  <c r="AX64" i="222"/>
  <c r="AV64" i="222"/>
  <c r="AQ64" i="222"/>
  <c r="AP64" i="222"/>
  <c r="AN64" i="222"/>
  <c r="AI64" i="222"/>
  <c r="AH64" i="222"/>
  <c r="AF64" i="222"/>
  <c r="AA64" i="222"/>
  <c r="Z64" i="222"/>
  <c r="X64" i="222"/>
  <c r="S64" i="222"/>
  <c r="R64" i="222"/>
  <c r="P64" i="222"/>
  <c r="K64" i="222"/>
  <c r="J64" i="222"/>
  <c r="H64" i="222"/>
  <c r="AY63" i="222"/>
  <c r="AX63" i="222"/>
  <c r="AV63" i="222"/>
  <c r="AQ63" i="222"/>
  <c r="AP63" i="222"/>
  <c r="AN63" i="222"/>
  <c r="AI63" i="222"/>
  <c r="AH63" i="222"/>
  <c r="AF63" i="222"/>
  <c r="AA63" i="222"/>
  <c r="Z63" i="222"/>
  <c r="X63" i="222"/>
  <c r="S63" i="222"/>
  <c r="R63" i="222"/>
  <c r="P63" i="222"/>
  <c r="K63" i="222"/>
  <c r="J63" i="222"/>
  <c r="H63" i="222"/>
  <c r="AY62" i="222"/>
  <c r="AX62" i="222"/>
  <c r="AV62" i="222"/>
  <c r="AQ62" i="222"/>
  <c r="AP62" i="222"/>
  <c r="AN62" i="222"/>
  <c r="AI62" i="222"/>
  <c r="AH62" i="222"/>
  <c r="AF62" i="222"/>
  <c r="AA62" i="222"/>
  <c r="Z62" i="222"/>
  <c r="X62" i="222"/>
  <c r="S62" i="222"/>
  <c r="R62" i="222"/>
  <c r="P62" i="222"/>
  <c r="K62" i="222"/>
  <c r="J62" i="222"/>
  <c r="H62" i="222"/>
  <c r="AY61" i="222"/>
  <c r="AX61" i="222"/>
  <c r="AV61" i="222"/>
  <c r="AQ61" i="222"/>
  <c r="AP61" i="222"/>
  <c r="AN61" i="222"/>
  <c r="AI61" i="222"/>
  <c r="AH61" i="222"/>
  <c r="AF61" i="222"/>
  <c r="AA61" i="222"/>
  <c r="Z61" i="222"/>
  <c r="X61" i="222"/>
  <c r="S61" i="222"/>
  <c r="R61" i="222"/>
  <c r="P61" i="222"/>
  <c r="K61" i="222"/>
  <c r="J61" i="222"/>
  <c r="H61" i="222"/>
  <c r="AY60" i="222"/>
  <c r="AX60" i="222"/>
  <c r="AV60" i="222"/>
  <c r="AQ60" i="222"/>
  <c r="AP60" i="222"/>
  <c r="AN60" i="222"/>
  <c r="AI60" i="222"/>
  <c r="AH60" i="222"/>
  <c r="AF60" i="222"/>
  <c r="AA60" i="222"/>
  <c r="Z60" i="222"/>
  <c r="X60" i="222"/>
  <c r="S60" i="222"/>
  <c r="R60" i="222"/>
  <c r="P60" i="222"/>
  <c r="K60" i="222"/>
  <c r="J60" i="222"/>
  <c r="H60" i="222"/>
  <c r="AY59" i="222"/>
  <c r="AX59" i="222"/>
  <c r="AV59" i="222"/>
  <c r="AQ59" i="222"/>
  <c r="AP59" i="222"/>
  <c r="AN59" i="222"/>
  <c r="AI59" i="222"/>
  <c r="AH59" i="222"/>
  <c r="AF59" i="222"/>
  <c r="AA59" i="222"/>
  <c r="Z59" i="222"/>
  <c r="X59" i="222"/>
  <c r="S59" i="222"/>
  <c r="R59" i="222"/>
  <c r="P59" i="222"/>
  <c r="K59" i="222"/>
  <c r="J59" i="222"/>
  <c r="H59" i="222"/>
  <c r="AY58" i="222"/>
  <c r="AX58" i="222"/>
  <c r="AV58" i="222"/>
  <c r="AQ58" i="222"/>
  <c r="AP58" i="222"/>
  <c r="AN58" i="222"/>
  <c r="AI58" i="222"/>
  <c r="AH58" i="222"/>
  <c r="AF58" i="222"/>
  <c r="AA58" i="222"/>
  <c r="Z58" i="222"/>
  <c r="X58" i="222"/>
  <c r="S58" i="222"/>
  <c r="R58" i="222"/>
  <c r="P58" i="222"/>
  <c r="K58" i="222"/>
  <c r="J58" i="222"/>
  <c r="H58" i="222"/>
  <c r="AY57" i="222"/>
  <c r="AX57" i="222"/>
  <c r="AV57" i="222"/>
  <c r="AQ57" i="222"/>
  <c r="AP57" i="222"/>
  <c r="AN57" i="222"/>
  <c r="AI57" i="222"/>
  <c r="AH57" i="222"/>
  <c r="AF57" i="222"/>
  <c r="AA57" i="222"/>
  <c r="Z57" i="222"/>
  <c r="X57" i="222"/>
  <c r="S57" i="222"/>
  <c r="R57" i="222"/>
  <c r="P57" i="222"/>
  <c r="K57" i="222"/>
  <c r="J57" i="222"/>
  <c r="H57" i="222"/>
  <c r="AX56" i="222"/>
  <c r="AP56" i="222"/>
  <c r="AN56" i="222"/>
  <c r="AH56" i="222"/>
  <c r="AI56" i="222"/>
  <c r="Z56" i="222"/>
  <c r="AA56" i="222"/>
  <c r="R56" i="222"/>
  <c r="S56" i="222"/>
  <c r="J56" i="222"/>
  <c r="K56" i="222"/>
  <c r="AY55" i="222"/>
  <c r="AX55" i="222"/>
  <c r="AV55" i="222"/>
  <c r="AQ55" i="222"/>
  <c r="AP55" i="222"/>
  <c r="AN55" i="222"/>
  <c r="AI55" i="222"/>
  <c r="AH55" i="222"/>
  <c r="AF55" i="222"/>
  <c r="AA55" i="222"/>
  <c r="Z55" i="222"/>
  <c r="X55" i="222"/>
  <c r="S55" i="222"/>
  <c r="R55" i="222"/>
  <c r="P55" i="222"/>
  <c r="K55" i="222"/>
  <c r="J55" i="222"/>
  <c r="H55" i="222"/>
  <c r="AY54" i="222"/>
  <c r="AX54" i="222"/>
  <c r="AV54" i="222"/>
  <c r="AQ54" i="222"/>
  <c r="AP54" i="222"/>
  <c r="AN54" i="222"/>
  <c r="AI54" i="222"/>
  <c r="AH54" i="222"/>
  <c r="AF54" i="222"/>
  <c r="AA54" i="222"/>
  <c r="Z54" i="222"/>
  <c r="X54" i="222"/>
  <c r="S54" i="222"/>
  <c r="R54" i="222"/>
  <c r="P54" i="222"/>
  <c r="K54" i="222"/>
  <c r="J54" i="222"/>
  <c r="H54" i="222"/>
  <c r="AY53" i="222"/>
  <c r="AX53" i="222"/>
  <c r="AV53" i="222"/>
  <c r="AQ53" i="222"/>
  <c r="AP53" i="222"/>
  <c r="AN53" i="222"/>
  <c r="AI53" i="222"/>
  <c r="AH53" i="222"/>
  <c r="AF53" i="222"/>
  <c r="AA53" i="222"/>
  <c r="Z53" i="222"/>
  <c r="X53" i="222"/>
  <c r="S53" i="222"/>
  <c r="R53" i="222"/>
  <c r="P53" i="222"/>
  <c r="K53" i="222"/>
  <c r="J53" i="222"/>
  <c r="H53" i="222"/>
  <c r="AY52" i="222"/>
  <c r="AX52" i="222"/>
  <c r="AV52" i="222"/>
  <c r="AQ52" i="222"/>
  <c r="AP52" i="222"/>
  <c r="AN52" i="222"/>
  <c r="AI52" i="222"/>
  <c r="AH52" i="222"/>
  <c r="AF52" i="222"/>
  <c r="AA52" i="222"/>
  <c r="Z52" i="222"/>
  <c r="X52" i="222"/>
  <c r="S52" i="222"/>
  <c r="R52" i="222"/>
  <c r="P52" i="222"/>
  <c r="K52" i="222"/>
  <c r="J52" i="222"/>
  <c r="H52" i="222"/>
  <c r="AY51" i="222"/>
  <c r="AX51" i="222"/>
  <c r="AV51" i="222"/>
  <c r="AQ51" i="222"/>
  <c r="AP51" i="222"/>
  <c r="AN51" i="222"/>
  <c r="AI51" i="222"/>
  <c r="AH51" i="222"/>
  <c r="AF51" i="222"/>
  <c r="AA51" i="222"/>
  <c r="Z51" i="222"/>
  <c r="X51" i="222"/>
  <c r="S51" i="222"/>
  <c r="R51" i="222"/>
  <c r="P51" i="222"/>
  <c r="K51" i="222"/>
  <c r="J51" i="222"/>
  <c r="H51" i="222"/>
  <c r="AY50" i="222"/>
  <c r="AX50" i="222"/>
  <c r="AV50" i="222"/>
  <c r="AQ50" i="222"/>
  <c r="AP50" i="222"/>
  <c r="AN50" i="222"/>
  <c r="AI50" i="222"/>
  <c r="AH50" i="222"/>
  <c r="AF50" i="222"/>
  <c r="AA50" i="222"/>
  <c r="Z50" i="222"/>
  <c r="X50" i="222"/>
  <c r="S50" i="222"/>
  <c r="R50" i="222"/>
  <c r="P50" i="222"/>
  <c r="K50" i="222"/>
  <c r="J50" i="222"/>
  <c r="H50" i="222"/>
  <c r="AY49" i="222"/>
  <c r="AX49" i="222"/>
  <c r="AV49" i="222"/>
  <c r="AQ49" i="222"/>
  <c r="AP49" i="222"/>
  <c r="AN49" i="222"/>
  <c r="AI49" i="222"/>
  <c r="AH49" i="222"/>
  <c r="AF49" i="222"/>
  <c r="AA49" i="222"/>
  <c r="Z49" i="222"/>
  <c r="X49" i="222"/>
  <c r="S49" i="222"/>
  <c r="R49" i="222"/>
  <c r="P49" i="222"/>
  <c r="K49" i="222"/>
  <c r="J49" i="222"/>
  <c r="H49" i="222"/>
  <c r="AY48" i="222"/>
  <c r="AX48" i="222"/>
  <c r="AV48" i="222"/>
  <c r="AQ48" i="222"/>
  <c r="AP48" i="222"/>
  <c r="AN48" i="222"/>
  <c r="AI48" i="222"/>
  <c r="AH48" i="222"/>
  <c r="AF48" i="222"/>
  <c r="AA48" i="222"/>
  <c r="Z48" i="222"/>
  <c r="X48" i="222"/>
  <c r="S48" i="222"/>
  <c r="R48" i="222"/>
  <c r="P48" i="222"/>
  <c r="K48" i="222"/>
  <c r="J48" i="222"/>
  <c r="H48" i="222"/>
  <c r="AY47" i="222"/>
  <c r="AX47" i="222"/>
  <c r="AV47" i="222"/>
  <c r="AQ47" i="222"/>
  <c r="AP47" i="222"/>
  <c r="AN47" i="222"/>
  <c r="AI47" i="222"/>
  <c r="AH47" i="222"/>
  <c r="AF47" i="222"/>
  <c r="AA47" i="222"/>
  <c r="Z47" i="222"/>
  <c r="X47" i="222"/>
  <c r="S47" i="222"/>
  <c r="R47" i="222"/>
  <c r="P47" i="222"/>
  <c r="K47" i="222"/>
  <c r="J47" i="222"/>
  <c r="H47" i="222"/>
  <c r="AY46" i="222"/>
  <c r="AX46" i="222"/>
  <c r="AV46" i="222"/>
  <c r="AQ46" i="222"/>
  <c r="AP46" i="222"/>
  <c r="AN46" i="222"/>
  <c r="AI46" i="222"/>
  <c r="AH46" i="222"/>
  <c r="AF46" i="222"/>
  <c r="AA46" i="222"/>
  <c r="Z46" i="222"/>
  <c r="X46" i="222"/>
  <c r="S46" i="222"/>
  <c r="R46" i="222"/>
  <c r="P46" i="222"/>
  <c r="K46" i="222"/>
  <c r="J46" i="222"/>
  <c r="H46" i="222"/>
  <c r="AY45" i="222"/>
  <c r="AX45" i="222"/>
  <c r="AV45" i="222"/>
  <c r="AQ45" i="222"/>
  <c r="AP45" i="222"/>
  <c r="AN45" i="222"/>
  <c r="AI45" i="222"/>
  <c r="AH45" i="222"/>
  <c r="AF45" i="222"/>
  <c r="AA45" i="222"/>
  <c r="Z45" i="222"/>
  <c r="X45" i="222"/>
  <c r="S45" i="222"/>
  <c r="R45" i="222"/>
  <c r="P45" i="222"/>
  <c r="K45" i="222"/>
  <c r="J45" i="222"/>
  <c r="H45" i="222"/>
  <c r="AY44" i="222"/>
  <c r="AX44" i="222"/>
  <c r="AV44" i="222"/>
  <c r="AQ44" i="222"/>
  <c r="AP44" i="222"/>
  <c r="AN44" i="222"/>
  <c r="AI44" i="222"/>
  <c r="AH44" i="222"/>
  <c r="AF44" i="222"/>
  <c r="AA44" i="222"/>
  <c r="Z44" i="222"/>
  <c r="X44" i="222"/>
  <c r="S44" i="222"/>
  <c r="R44" i="222"/>
  <c r="P44" i="222"/>
  <c r="K44" i="222"/>
  <c r="J44" i="222"/>
  <c r="H44" i="222"/>
  <c r="AY43" i="222"/>
  <c r="AX43" i="222"/>
  <c r="AV43" i="222"/>
  <c r="AQ43" i="222"/>
  <c r="AP43" i="222"/>
  <c r="AN43" i="222"/>
  <c r="AI43" i="222"/>
  <c r="AH43" i="222"/>
  <c r="AF43" i="222"/>
  <c r="AA43" i="222"/>
  <c r="Z43" i="222"/>
  <c r="X43" i="222"/>
  <c r="S43" i="222"/>
  <c r="R43" i="222"/>
  <c r="P43" i="222"/>
  <c r="K43" i="222"/>
  <c r="J43" i="222"/>
  <c r="H43" i="222"/>
  <c r="AY42" i="222"/>
  <c r="AX42" i="222"/>
  <c r="AV42" i="222"/>
  <c r="AQ42" i="222"/>
  <c r="AP42" i="222"/>
  <c r="AN42" i="222"/>
  <c r="AI42" i="222"/>
  <c r="AH42" i="222"/>
  <c r="AF42" i="222"/>
  <c r="AA42" i="222"/>
  <c r="Z42" i="222"/>
  <c r="X42" i="222"/>
  <c r="S42" i="222"/>
  <c r="R42" i="222"/>
  <c r="P42" i="222"/>
  <c r="K42" i="222"/>
  <c r="J42" i="222"/>
  <c r="H42" i="222"/>
  <c r="AY41" i="222"/>
  <c r="AX41" i="222"/>
  <c r="AV41" i="222"/>
  <c r="AQ41" i="222"/>
  <c r="AP41" i="222"/>
  <c r="AN41" i="222"/>
  <c r="AI41" i="222"/>
  <c r="AH41" i="222"/>
  <c r="AF41" i="222"/>
  <c r="AA41" i="222"/>
  <c r="Z41" i="222"/>
  <c r="X41" i="222"/>
  <c r="S41" i="222"/>
  <c r="R41" i="222"/>
  <c r="P41" i="222"/>
  <c r="K41" i="222"/>
  <c r="J41" i="222"/>
  <c r="H41" i="222"/>
  <c r="AY40" i="222"/>
  <c r="AX40" i="222"/>
  <c r="AV40" i="222"/>
  <c r="AQ40" i="222"/>
  <c r="AP40" i="222"/>
  <c r="AN40" i="222"/>
  <c r="AI40" i="222"/>
  <c r="AH40" i="222"/>
  <c r="AF40" i="222"/>
  <c r="AA40" i="222"/>
  <c r="Z40" i="222"/>
  <c r="X40" i="222"/>
  <c r="S40" i="222"/>
  <c r="R40" i="222"/>
  <c r="P40" i="222"/>
  <c r="K40" i="222"/>
  <c r="J40" i="222"/>
  <c r="H40" i="222"/>
  <c r="AX39" i="222"/>
  <c r="AY39" i="222"/>
  <c r="AP39" i="222"/>
  <c r="AH39" i="222"/>
  <c r="AI39" i="222"/>
  <c r="Z39" i="222"/>
  <c r="X39" i="222"/>
  <c r="R39" i="222"/>
  <c r="S39" i="222"/>
  <c r="J39" i="222"/>
  <c r="K39" i="222"/>
  <c r="AY38" i="222"/>
  <c r="AX38" i="222"/>
  <c r="AV38" i="222"/>
  <c r="AQ38" i="222"/>
  <c r="AP38" i="222"/>
  <c r="AN38" i="222"/>
  <c r="AI38" i="222"/>
  <c r="AH38" i="222"/>
  <c r="AF38" i="222"/>
  <c r="AA38" i="222"/>
  <c r="Z38" i="222"/>
  <c r="X38" i="222"/>
  <c r="S38" i="222"/>
  <c r="R38" i="222"/>
  <c r="P38" i="222"/>
  <c r="K38" i="222"/>
  <c r="J38" i="222"/>
  <c r="H38" i="222"/>
  <c r="AY37" i="222"/>
  <c r="AX37" i="222"/>
  <c r="AV37" i="222"/>
  <c r="AQ37" i="222"/>
  <c r="AP37" i="222"/>
  <c r="AN37" i="222"/>
  <c r="AI37" i="222"/>
  <c r="AH37" i="222"/>
  <c r="AF37" i="222"/>
  <c r="AA37" i="222"/>
  <c r="Z37" i="222"/>
  <c r="X37" i="222"/>
  <c r="S37" i="222"/>
  <c r="R37" i="222"/>
  <c r="P37" i="222"/>
  <c r="K37" i="222"/>
  <c r="J37" i="222"/>
  <c r="H37" i="222"/>
  <c r="AY36" i="222"/>
  <c r="AX36" i="222"/>
  <c r="AV36" i="222"/>
  <c r="AQ36" i="222"/>
  <c r="AP36" i="222"/>
  <c r="AN36" i="222"/>
  <c r="AI36" i="222"/>
  <c r="AH36" i="222"/>
  <c r="AF36" i="222"/>
  <c r="AA36" i="222"/>
  <c r="Z36" i="222"/>
  <c r="X36" i="222"/>
  <c r="S36" i="222"/>
  <c r="R36" i="222"/>
  <c r="P36" i="222"/>
  <c r="K36" i="222"/>
  <c r="J36" i="222"/>
  <c r="H36" i="222"/>
  <c r="AY35" i="222"/>
  <c r="AX35" i="222"/>
  <c r="AV35" i="222"/>
  <c r="AQ35" i="222"/>
  <c r="AP35" i="222"/>
  <c r="AN35" i="222"/>
  <c r="AI35" i="222"/>
  <c r="AH35" i="222"/>
  <c r="AF35" i="222"/>
  <c r="AA35" i="222"/>
  <c r="Z35" i="222"/>
  <c r="X35" i="222"/>
  <c r="S35" i="222"/>
  <c r="R35" i="222"/>
  <c r="P35" i="222"/>
  <c r="K35" i="222"/>
  <c r="J35" i="222"/>
  <c r="H35" i="222"/>
  <c r="AY34" i="222"/>
  <c r="AX34" i="222"/>
  <c r="AV34" i="222"/>
  <c r="AQ34" i="222"/>
  <c r="AP34" i="222"/>
  <c r="AN34" i="222"/>
  <c r="AI34" i="222"/>
  <c r="AH34" i="222"/>
  <c r="AF34" i="222"/>
  <c r="AA34" i="222"/>
  <c r="Z34" i="222"/>
  <c r="X34" i="222"/>
  <c r="S34" i="222"/>
  <c r="R34" i="222"/>
  <c r="P34" i="222"/>
  <c r="K34" i="222"/>
  <c r="J34" i="222"/>
  <c r="H34" i="222"/>
  <c r="AY33" i="222"/>
  <c r="AX33" i="222"/>
  <c r="AV33" i="222"/>
  <c r="AQ33" i="222"/>
  <c r="AP33" i="222"/>
  <c r="AN33" i="222"/>
  <c r="AI33" i="222"/>
  <c r="AH33" i="222"/>
  <c r="AF33" i="222"/>
  <c r="AA33" i="222"/>
  <c r="Z33" i="222"/>
  <c r="X33" i="222"/>
  <c r="S33" i="222"/>
  <c r="R33" i="222"/>
  <c r="P33" i="222"/>
  <c r="K33" i="222"/>
  <c r="J33" i="222"/>
  <c r="H33" i="222"/>
  <c r="AY32" i="222"/>
  <c r="AX32" i="222"/>
  <c r="AV32" i="222"/>
  <c r="AQ32" i="222"/>
  <c r="AP32" i="222"/>
  <c r="AN32" i="222"/>
  <c r="AI32" i="222"/>
  <c r="AH32" i="222"/>
  <c r="AF32" i="222"/>
  <c r="AA32" i="222"/>
  <c r="Z32" i="222"/>
  <c r="X32" i="222"/>
  <c r="S32" i="222"/>
  <c r="R32" i="222"/>
  <c r="P32" i="222"/>
  <c r="K32" i="222"/>
  <c r="J32" i="222"/>
  <c r="H32" i="222"/>
  <c r="AY31" i="222"/>
  <c r="AX31" i="222"/>
  <c r="AV31" i="222"/>
  <c r="AQ31" i="222"/>
  <c r="AP31" i="222"/>
  <c r="AN31" i="222"/>
  <c r="AI31" i="222"/>
  <c r="AH31" i="222"/>
  <c r="AF31" i="222"/>
  <c r="AA31" i="222"/>
  <c r="Z31" i="222"/>
  <c r="X31" i="222"/>
  <c r="S31" i="222"/>
  <c r="R31" i="222"/>
  <c r="P31" i="222"/>
  <c r="K31" i="222"/>
  <c r="J31" i="222"/>
  <c r="H31" i="222"/>
  <c r="AY30" i="222"/>
  <c r="AX30" i="222"/>
  <c r="AV30" i="222"/>
  <c r="AQ30" i="222"/>
  <c r="AP30" i="222"/>
  <c r="AN30" i="222"/>
  <c r="AI30" i="222"/>
  <c r="AH30" i="222"/>
  <c r="AF30" i="222"/>
  <c r="AA30" i="222"/>
  <c r="Z30" i="222"/>
  <c r="X30" i="222"/>
  <c r="S30" i="222"/>
  <c r="R30" i="222"/>
  <c r="P30" i="222"/>
  <c r="K30" i="222"/>
  <c r="J30" i="222"/>
  <c r="H30" i="222"/>
  <c r="AY29" i="222"/>
  <c r="AX29" i="222"/>
  <c r="AV29" i="222"/>
  <c r="AQ29" i="222"/>
  <c r="AP29" i="222"/>
  <c r="AN29" i="222"/>
  <c r="AI29" i="222"/>
  <c r="AH29" i="222"/>
  <c r="AF29" i="222"/>
  <c r="AA29" i="222"/>
  <c r="Z29" i="222"/>
  <c r="X29" i="222"/>
  <c r="S29" i="222"/>
  <c r="R29" i="222"/>
  <c r="P29" i="222"/>
  <c r="K29" i="222"/>
  <c r="J29" i="222"/>
  <c r="H29" i="222"/>
  <c r="AY28" i="222"/>
  <c r="AX28" i="222"/>
  <c r="AV28" i="222"/>
  <c r="AQ28" i="222"/>
  <c r="AP28" i="222"/>
  <c r="AN28" i="222"/>
  <c r="AI28" i="222"/>
  <c r="AH28" i="222"/>
  <c r="AF28" i="222"/>
  <c r="AA28" i="222"/>
  <c r="Z28" i="222"/>
  <c r="X28" i="222"/>
  <c r="S28" i="222"/>
  <c r="R28" i="222"/>
  <c r="P28" i="222"/>
  <c r="K28" i="222"/>
  <c r="J28" i="222"/>
  <c r="H28" i="222"/>
  <c r="AY27" i="222"/>
  <c r="AX27" i="222"/>
  <c r="AV27" i="222"/>
  <c r="AQ27" i="222"/>
  <c r="AP27" i="222"/>
  <c r="AN27" i="222"/>
  <c r="AI27" i="222"/>
  <c r="AH27" i="222"/>
  <c r="AF27" i="222"/>
  <c r="AA27" i="222"/>
  <c r="Z27" i="222"/>
  <c r="X27" i="222"/>
  <c r="S27" i="222"/>
  <c r="R27" i="222"/>
  <c r="P27" i="222"/>
  <c r="K27" i="222"/>
  <c r="J27" i="222"/>
  <c r="H27" i="222"/>
  <c r="AY26" i="222"/>
  <c r="AX26" i="222"/>
  <c r="AV26" i="222"/>
  <c r="AQ26" i="222"/>
  <c r="AP26" i="222"/>
  <c r="AN26" i="222"/>
  <c r="AI26" i="222"/>
  <c r="AH26" i="222"/>
  <c r="AF26" i="222"/>
  <c r="AA26" i="222"/>
  <c r="Z26" i="222"/>
  <c r="X26" i="222"/>
  <c r="S26" i="222"/>
  <c r="R26" i="222"/>
  <c r="P26" i="222"/>
  <c r="K26" i="222"/>
  <c r="J26" i="222"/>
  <c r="H26" i="222"/>
  <c r="AY25" i="222"/>
  <c r="AX25" i="222"/>
  <c r="AV25" i="222"/>
  <c r="AQ25" i="222"/>
  <c r="AP25" i="222"/>
  <c r="AN25" i="222"/>
  <c r="AI25" i="222"/>
  <c r="AH25" i="222"/>
  <c r="AF25" i="222"/>
  <c r="AA25" i="222"/>
  <c r="Z25" i="222"/>
  <c r="X25" i="222"/>
  <c r="S25" i="222"/>
  <c r="R25" i="222"/>
  <c r="P25" i="222"/>
  <c r="K25" i="222"/>
  <c r="J25" i="222"/>
  <c r="H25" i="222"/>
  <c r="AY24" i="222"/>
  <c r="AX24" i="222"/>
  <c r="AV24" i="222"/>
  <c r="AQ24" i="222"/>
  <c r="AP24" i="222"/>
  <c r="AN24" i="222"/>
  <c r="AI24" i="222"/>
  <c r="AH24" i="222"/>
  <c r="AF24" i="222"/>
  <c r="AA24" i="222"/>
  <c r="Z24" i="222"/>
  <c r="X24" i="222"/>
  <c r="S24" i="222"/>
  <c r="R24" i="222"/>
  <c r="P24" i="222"/>
  <c r="K24" i="222"/>
  <c r="J24" i="222"/>
  <c r="H24" i="222"/>
  <c r="AY23" i="222"/>
  <c r="AX23" i="222"/>
  <c r="AV23" i="222"/>
  <c r="AQ23" i="222"/>
  <c r="AP23" i="222"/>
  <c r="AN23" i="222"/>
  <c r="AI23" i="222"/>
  <c r="AH23" i="222"/>
  <c r="AF23" i="222"/>
  <c r="AA23" i="222"/>
  <c r="Z23" i="222"/>
  <c r="X23" i="222"/>
  <c r="S23" i="222"/>
  <c r="R23" i="222"/>
  <c r="P23" i="222"/>
  <c r="K23" i="222"/>
  <c r="J23" i="222"/>
  <c r="H23" i="222"/>
  <c r="AX22" i="222"/>
  <c r="AP22" i="222"/>
  <c r="AN22" i="222"/>
  <c r="AH22" i="222"/>
  <c r="Z22" i="222"/>
  <c r="AA22" i="222"/>
  <c r="R22" i="222"/>
  <c r="S22" i="222"/>
  <c r="J22" i="222"/>
  <c r="K22" i="222"/>
  <c r="AY21" i="222"/>
  <c r="AX21" i="222"/>
  <c r="AV21" i="222"/>
  <c r="AQ21" i="222"/>
  <c r="AP21" i="222"/>
  <c r="AN21" i="222"/>
  <c r="AI21" i="222"/>
  <c r="AH21" i="222"/>
  <c r="AF21" i="222"/>
  <c r="AA21" i="222"/>
  <c r="Z21" i="222"/>
  <c r="X21" i="222"/>
  <c r="S21" i="222"/>
  <c r="R21" i="222"/>
  <c r="P21" i="222"/>
  <c r="K21" i="222"/>
  <c r="J21" i="222"/>
  <c r="H21" i="222"/>
  <c r="AY20" i="222"/>
  <c r="AX20" i="222"/>
  <c r="AV20" i="222"/>
  <c r="AQ20" i="222"/>
  <c r="AP20" i="222"/>
  <c r="AN20" i="222"/>
  <c r="AI20" i="222"/>
  <c r="AH20" i="222"/>
  <c r="AF20" i="222"/>
  <c r="AA20" i="222"/>
  <c r="Z20" i="222"/>
  <c r="X20" i="222"/>
  <c r="S20" i="222"/>
  <c r="R20" i="222"/>
  <c r="P20" i="222"/>
  <c r="K20" i="222"/>
  <c r="J20" i="222"/>
  <c r="H20" i="222"/>
  <c r="AY19" i="222"/>
  <c r="AX19" i="222"/>
  <c r="AV19" i="222"/>
  <c r="AQ19" i="222"/>
  <c r="AP19" i="222"/>
  <c r="AN19" i="222"/>
  <c r="AI19" i="222"/>
  <c r="AH19" i="222"/>
  <c r="AF19" i="222"/>
  <c r="AA19" i="222"/>
  <c r="Z19" i="222"/>
  <c r="X19" i="222"/>
  <c r="S19" i="222"/>
  <c r="R19" i="222"/>
  <c r="P19" i="222"/>
  <c r="K19" i="222"/>
  <c r="J19" i="222"/>
  <c r="H19" i="222"/>
  <c r="AY18" i="222"/>
  <c r="AX18" i="222"/>
  <c r="AV18" i="222"/>
  <c r="AQ18" i="222"/>
  <c r="AP18" i="222"/>
  <c r="AN18" i="222"/>
  <c r="AI18" i="222"/>
  <c r="AH18" i="222"/>
  <c r="AF18" i="222"/>
  <c r="AA18" i="222"/>
  <c r="Z18" i="222"/>
  <c r="X18" i="222"/>
  <c r="S18" i="222"/>
  <c r="R18" i="222"/>
  <c r="P18" i="222"/>
  <c r="K18" i="222"/>
  <c r="J18" i="222"/>
  <c r="H18" i="222"/>
  <c r="AY17" i="222"/>
  <c r="AX17" i="222"/>
  <c r="AV17" i="222"/>
  <c r="AQ17" i="222"/>
  <c r="AP17" i="222"/>
  <c r="AN17" i="222"/>
  <c r="AI17" i="222"/>
  <c r="AH17" i="222"/>
  <c r="AF17" i="222"/>
  <c r="AA17" i="222"/>
  <c r="Z17" i="222"/>
  <c r="X17" i="222"/>
  <c r="S17" i="222"/>
  <c r="R17" i="222"/>
  <c r="P17" i="222"/>
  <c r="K17" i="222"/>
  <c r="J17" i="222"/>
  <c r="H17" i="222"/>
  <c r="AY16" i="222"/>
  <c r="AX16" i="222"/>
  <c r="AV16" i="222"/>
  <c r="AQ16" i="222"/>
  <c r="AP16" i="222"/>
  <c r="AN16" i="222"/>
  <c r="AI16" i="222"/>
  <c r="AH16" i="222"/>
  <c r="AF16" i="222"/>
  <c r="AA16" i="222"/>
  <c r="Z16" i="222"/>
  <c r="X16" i="222"/>
  <c r="S16" i="222"/>
  <c r="R16" i="222"/>
  <c r="P16" i="222"/>
  <c r="K16" i="222"/>
  <c r="J16" i="222"/>
  <c r="H16" i="222"/>
  <c r="AY15" i="222"/>
  <c r="AX15" i="222"/>
  <c r="AV15" i="222"/>
  <c r="AQ15" i="222"/>
  <c r="AP15" i="222"/>
  <c r="AN15" i="222"/>
  <c r="AI15" i="222"/>
  <c r="AH15" i="222"/>
  <c r="AF15" i="222"/>
  <c r="AA15" i="222"/>
  <c r="Z15" i="222"/>
  <c r="X15" i="222"/>
  <c r="S15" i="222"/>
  <c r="R15" i="222"/>
  <c r="P15" i="222"/>
  <c r="K15" i="222"/>
  <c r="J15" i="222"/>
  <c r="H15" i="222"/>
  <c r="AY14" i="222"/>
  <c r="AX14" i="222"/>
  <c r="AV14" i="222"/>
  <c r="AQ14" i="222"/>
  <c r="AP14" i="222"/>
  <c r="AN14" i="222"/>
  <c r="AI14" i="222"/>
  <c r="AH14" i="222"/>
  <c r="AF14" i="222"/>
  <c r="AA14" i="222"/>
  <c r="Z14" i="222"/>
  <c r="X14" i="222"/>
  <c r="S14" i="222"/>
  <c r="R14" i="222"/>
  <c r="P14" i="222"/>
  <c r="K14" i="222"/>
  <c r="J14" i="222"/>
  <c r="H14" i="222"/>
  <c r="AY13" i="222"/>
  <c r="AX13" i="222"/>
  <c r="AV13" i="222"/>
  <c r="AQ13" i="222"/>
  <c r="AP13" i="222"/>
  <c r="AN13" i="222"/>
  <c r="AI13" i="222"/>
  <c r="AH13" i="222"/>
  <c r="AF13" i="222"/>
  <c r="AA13" i="222"/>
  <c r="Z13" i="222"/>
  <c r="X13" i="222"/>
  <c r="S13" i="222"/>
  <c r="R13" i="222"/>
  <c r="P13" i="222"/>
  <c r="K13" i="222"/>
  <c r="J13" i="222"/>
  <c r="H13" i="222"/>
  <c r="AY12" i="222"/>
  <c r="AX12" i="222"/>
  <c r="AV12" i="222"/>
  <c r="AQ12" i="222"/>
  <c r="AP12" i="222"/>
  <c r="AN12" i="222"/>
  <c r="AI12" i="222"/>
  <c r="AH12" i="222"/>
  <c r="AF12" i="222"/>
  <c r="AA12" i="222"/>
  <c r="Z12" i="222"/>
  <c r="X12" i="222"/>
  <c r="S12" i="222"/>
  <c r="R12" i="222"/>
  <c r="P12" i="222"/>
  <c r="K12" i="222"/>
  <c r="J12" i="222"/>
  <c r="H12" i="222"/>
  <c r="AY11" i="222"/>
  <c r="AX11" i="222"/>
  <c r="AV11" i="222"/>
  <c r="AQ11" i="222"/>
  <c r="AP11" i="222"/>
  <c r="AN11" i="222"/>
  <c r="AI11" i="222"/>
  <c r="AH11" i="222"/>
  <c r="AF11" i="222"/>
  <c r="AA11" i="222"/>
  <c r="Z11" i="222"/>
  <c r="X11" i="222"/>
  <c r="S11" i="222"/>
  <c r="R11" i="222"/>
  <c r="P11" i="222"/>
  <c r="K11" i="222"/>
  <c r="J11" i="222"/>
  <c r="H11" i="222"/>
  <c r="AY10" i="222"/>
  <c r="AX10" i="222"/>
  <c r="AV10" i="222"/>
  <c r="AQ10" i="222"/>
  <c r="AP10" i="222"/>
  <c r="AN10" i="222"/>
  <c r="AI10" i="222"/>
  <c r="AH10" i="222"/>
  <c r="AF10" i="222"/>
  <c r="AA10" i="222"/>
  <c r="Z10" i="222"/>
  <c r="X10" i="222"/>
  <c r="S10" i="222"/>
  <c r="R10" i="222"/>
  <c r="P10" i="222"/>
  <c r="K10" i="222"/>
  <c r="J10" i="222"/>
  <c r="H10" i="222"/>
  <c r="AY9" i="222"/>
  <c r="AX9" i="222"/>
  <c r="AV9" i="222"/>
  <c r="AQ9" i="222"/>
  <c r="AP9" i="222"/>
  <c r="AN9" i="222"/>
  <c r="AI9" i="222"/>
  <c r="AH9" i="222"/>
  <c r="AF9" i="222"/>
  <c r="AA9" i="222"/>
  <c r="Z9" i="222"/>
  <c r="X9" i="222"/>
  <c r="S9" i="222"/>
  <c r="R9" i="222"/>
  <c r="P9" i="222"/>
  <c r="K9" i="222"/>
  <c r="J9" i="222"/>
  <c r="H9" i="222"/>
  <c r="AY8" i="222"/>
  <c r="AX8" i="222"/>
  <c r="AV8" i="222"/>
  <c r="AQ8" i="222"/>
  <c r="AP8" i="222"/>
  <c r="AN8" i="222"/>
  <c r="AI8" i="222"/>
  <c r="AH8" i="222"/>
  <c r="AF8" i="222"/>
  <c r="AA8" i="222"/>
  <c r="Z8" i="222"/>
  <c r="X8" i="222"/>
  <c r="S8" i="222"/>
  <c r="R8" i="222"/>
  <c r="P8" i="222"/>
  <c r="K8" i="222"/>
  <c r="J8" i="222"/>
  <c r="H8" i="222"/>
  <c r="AY7" i="222"/>
  <c r="AX7" i="222"/>
  <c r="AV7" i="222"/>
  <c r="AQ7" i="222"/>
  <c r="AP7" i="222"/>
  <c r="AN7" i="222"/>
  <c r="AI7" i="222"/>
  <c r="AH7" i="222"/>
  <c r="AF7" i="222"/>
  <c r="AA7" i="222"/>
  <c r="Z7" i="222"/>
  <c r="X7" i="222"/>
  <c r="S7" i="222"/>
  <c r="R7" i="222"/>
  <c r="P7" i="222"/>
  <c r="K7" i="222"/>
  <c r="J7" i="222"/>
  <c r="H7" i="222"/>
  <c r="AY6" i="222"/>
  <c r="AX6" i="222"/>
  <c r="AV6" i="222"/>
  <c r="AQ6" i="222"/>
  <c r="AP6" i="222"/>
  <c r="AN6" i="222"/>
  <c r="AI6" i="222"/>
  <c r="AH6" i="222"/>
  <c r="AF6" i="222"/>
  <c r="AA6" i="222"/>
  <c r="Z6" i="222"/>
  <c r="X6" i="222"/>
  <c r="S6" i="222"/>
  <c r="R6" i="222"/>
  <c r="P6" i="222"/>
  <c r="K6" i="222"/>
  <c r="J6" i="222"/>
  <c r="H6" i="222"/>
  <c r="AX158" i="221"/>
  <c r="AX1280" i="222" s="1"/>
  <c r="AP158" i="221"/>
  <c r="AP1280" i="222" s="1"/>
  <c r="AH158" i="221"/>
  <c r="Z158" i="221"/>
  <c r="Z1280" i="222" s="1"/>
  <c r="R158" i="221"/>
  <c r="R1280" i="222" s="1"/>
  <c r="J158" i="221"/>
  <c r="AX157" i="221"/>
  <c r="AX1279" i="222" s="1"/>
  <c r="AU157" i="221"/>
  <c r="AU1279" i="222" s="1"/>
  <c r="AP157" i="221"/>
  <c r="AP1279" i="222" s="1"/>
  <c r="AM157" i="221"/>
  <c r="AM1279" i="222" s="1"/>
  <c r="AH157" i="221"/>
  <c r="CS72" i="220" s="1"/>
  <c r="AE157" i="221"/>
  <c r="BJ72" i="219" s="1"/>
  <c r="Z157" i="221"/>
  <c r="Z1279" i="222" s="1"/>
  <c r="W157" i="221"/>
  <c r="W1279" i="222" s="1"/>
  <c r="R157" i="221"/>
  <c r="R1279" i="222" s="1"/>
  <c r="O157" i="221"/>
  <c r="BJ38" i="219" s="1"/>
  <c r="J157" i="221"/>
  <c r="G157" i="221"/>
  <c r="AX156" i="221"/>
  <c r="AX1278" i="222" s="1"/>
  <c r="AU156" i="221"/>
  <c r="AU1278" i="222" s="1"/>
  <c r="AP156" i="221"/>
  <c r="AP1278" i="222" s="1"/>
  <c r="AM156" i="221"/>
  <c r="AM1278" i="222" s="1"/>
  <c r="AH156" i="221"/>
  <c r="AE156" i="221"/>
  <c r="CP71" i="220" s="1"/>
  <c r="Z156" i="221"/>
  <c r="Z1278" i="222" s="1"/>
  <c r="W156" i="221"/>
  <c r="W1278" i="222" s="1"/>
  <c r="R156" i="221"/>
  <c r="R1278" i="222" s="1"/>
  <c r="O156" i="221"/>
  <c r="BJ37" i="219" s="1"/>
  <c r="J156" i="221"/>
  <c r="G156" i="221"/>
  <c r="AX155" i="221"/>
  <c r="AX1277" i="222" s="1"/>
  <c r="AU155" i="221"/>
  <c r="AU1277" i="222" s="1"/>
  <c r="AP155" i="221"/>
  <c r="AP1277" i="222" s="1"/>
  <c r="AM155" i="221"/>
  <c r="AM1277" i="222" s="1"/>
  <c r="AH155" i="221"/>
  <c r="AH1277" i="222" s="1"/>
  <c r="AE155" i="221"/>
  <c r="BJ70" i="219" s="1"/>
  <c r="Z155" i="221"/>
  <c r="Z1277" i="222" s="1"/>
  <c r="W155" i="221"/>
  <c r="W1277" i="222" s="1"/>
  <c r="R155" i="221"/>
  <c r="R1277" i="222" s="1"/>
  <c r="O155" i="221"/>
  <c r="CP36" i="220" s="1"/>
  <c r="J155" i="221"/>
  <c r="G155" i="221"/>
  <c r="AX154" i="221"/>
  <c r="AX1276" i="222" s="1"/>
  <c r="AU154" i="221"/>
  <c r="AP154" i="221"/>
  <c r="AP1276" i="222" s="1"/>
  <c r="AM154" i="221"/>
  <c r="AM1276" i="222" s="1"/>
  <c r="AH154" i="221"/>
  <c r="AH1276" i="222" s="1"/>
  <c r="AE154" i="221"/>
  <c r="CP69" i="220" s="1"/>
  <c r="Z154" i="221"/>
  <c r="Z1276" i="222" s="1"/>
  <c r="W154" i="221"/>
  <c r="W1276" i="222" s="1"/>
  <c r="R154" i="221"/>
  <c r="R1276" i="222" s="1"/>
  <c r="O154" i="221"/>
  <c r="CP35" i="220" s="1"/>
  <c r="J154" i="221"/>
  <c r="G154" i="221"/>
  <c r="AX153" i="221"/>
  <c r="AX1275" i="222" s="1"/>
  <c r="AU153" i="221"/>
  <c r="AU1275" i="222" s="1"/>
  <c r="AP153" i="221"/>
  <c r="AP1275" i="222" s="1"/>
  <c r="AM153" i="221"/>
  <c r="AM1275" i="222" s="1"/>
  <c r="AH153" i="221"/>
  <c r="AH1275" i="222" s="1"/>
  <c r="AE153" i="221"/>
  <c r="BJ68" i="219" s="1"/>
  <c r="Z153" i="221"/>
  <c r="Z1275" i="222" s="1"/>
  <c r="W153" i="221"/>
  <c r="W1275" i="222" s="1"/>
  <c r="R153" i="221"/>
  <c r="R1275" i="222" s="1"/>
  <c r="O153" i="221"/>
  <c r="CP34" i="220" s="1"/>
  <c r="J153" i="221"/>
  <c r="G153" i="221"/>
  <c r="AX152" i="221"/>
  <c r="AX1274" i="222" s="1"/>
  <c r="AU152" i="221"/>
  <c r="AU1274" i="222" s="1"/>
  <c r="AP152" i="221"/>
  <c r="AP1274" i="222" s="1"/>
  <c r="AM152" i="221"/>
  <c r="AM1274" i="222" s="1"/>
  <c r="AH152" i="221"/>
  <c r="AE152" i="221"/>
  <c r="CP67" i="220" s="1"/>
  <c r="Z152" i="221"/>
  <c r="Z1274" i="222" s="1"/>
  <c r="W152" i="221"/>
  <c r="W1274" i="222" s="1"/>
  <c r="R152" i="221"/>
  <c r="R1274" i="222" s="1"/>
  <c r="O152" i="221"/>
  <c r="BJ33" i="219" s="1"/>
  <c r="J152" i="221"/>
  <c r="G152" i="221"/>
  <c r="AX151" i="221"/>
  <c r="AX1273" i="222" s="1"/>
  <c r="AU151" i="221"/>
  <c r="AU1273" i="222" s="1"/>
  <c r="AP151" i="221"/>
  <c r="AP1273" i="222" s="1"/>
  <c r="AM151" i="221"/>
  <c r="BJ83" i="219" s="1"/>
  <c r="AH151" i="221"/>
  <c r="AE151" i="221"/>
  <c r="CP66" i="220" s="1"/>
  <c r="Z151" i="221"/>
  <c r="Z1273" i="222" s="1"/>
  <c r="W151" i="221"/>
  <c r="W1273" i="222" s="1"/>
  <c r="R151" i="221"/>
  <c r="R1273" i="222" s="1"/>
  <c r="O151" i="221"/>
  <c r="O1273" i="222" s="1"/>
  <c r="J151" i="221"/>
  <c r="G151" i="221"/>
  <c r="AX150" i="221"/>
  <c r="AX1272" i="222" s="1"/>
  <c r="AU150" i="221"/>
  <c r="BJ99" i="219" s="1"/>
  <c r="AP150" i="221"/>
  <c r="AP1272" i="222" s="1"/>
  <c r="AM150" i="221"/>
  <c r="AM1272" i="222" s="1"/>
  <c r="AH150" i="221"/>
  <c r="AH1272" i="222" s="1"/>
  <c r="AE150" i="221"/>
  <c r="AE1272" i="222" s="1"/>
  <c r="Z150" i="221"/>
  <c r="Z1272" i="222" s="1"/>
  <c r="W150" i="221"/>
  <c r="BJ48" i="219" s="1"/>
  <c r="R150" i="221"/>
  <c r="R1272" i="222" s="1"/>
  <c r="O150" i="221"/>
  <c r="S150" i="221" s="1"/>
  <c r="J150" i="221"/>
  <c r="G150" i="221"/>
  <c r="AX149" i="221"/>
  <c r="AX1271" i="222" s="1"/>
  <c r="AU149" i="221"/>
  <c r="CP98" i="220" s="1"/>
  <c r="AP149" i="221"/>
  <c r="AP1271" i="222" s="1"/>
  <c r="AM149" i="221"/>
  <c r="AM1271" i="222" s="1"/>
  <c r="AH149" i="221"/>
  <c r="AE149" i="221"/>
  <c r="CP64" i="220" s="1"/>
  <c r="Z149" i="221"/>
  <c r="Z1271" i="222" s="1"/>
  <c r="W149" i="221"/>
  <c r="R149" i="221"/>
  <c r="R1271" i="222" s="1"/>
  <c r="O149" i="221"/>
  <c r="S149" i="221" s="1"/>
  <c r="J149" i="221"/>
  <c r="G149" i="221"/>
  <c r="CP13" i="220" s="1"/>
  <c r="AX148" i="221"/>
  <c r="AX1270" i="222" s="1"/>
  <c r="AU148" i="221"/>
  <c r="CP97" i="220" s="1"/>
  <c r="AP148" i="221"/>
  <c r="AP1270" i="222" s="1"/>
  <c r="AM148" i="221"/>
  <c r="AH148" i="221"/>
  <c r="AH1270" i="222" s="1"/>
  <c r="AE148" i="221"/>
  <c r="CP63" i="220" s="1"/>
  <c r="Z148" i="221"/>
  <c r="Z1270" i="222" s="1"/>
  <c r="W148" i="221"/>
  <c r="CP46" i="220" s="1"/>
  <c r="R148" i="221"/>
  <c r="R1270" i="222" s="1"/>
  <c r="O148" i="221"/>
  <c r="S148" i="221" s="1"/>
  <c r="J148" i="221"/>
  <c r="G148" i="221"/>
  <c r="CP12" i="220" s="1"/>
  <c r="AX147" i="221"/>
  <c r="AX1269" i="222" s="1"/>
  <c r="AU147" i="221"/>
  <c r="AP147" i="221"/>
  <c r="AP1269" i="222" s="1"/>
  <c r="AM147" i="221"/>
  <c r="AH147" i="221"/>
  <c r="AH1269" i="222" s="1"/>
  <c r="AE147" i="221"/>
  <c r="AE1269" i="222" s="1"/>
  <c r="Z147" i="221"/>
  <c r="Z1269" i="222" s="1"/>
  <c r="W147" i="221"/>
  <c r="R147" i="221"/>
  <c r="R1269" i="222" s="1"/>
  <c r="O147" i="221"/>
  <c r="CP28" i="220" s="1"/>
  <c r="J147" i="221"/>
  <c r="G147" i="221"/>
  <c r="CP11" i="220" s="1"/>
  <c r="AX146" i="221"/>
  <c r="AX1268" i="222" s="1"/>
  <c r="AU146" i="221"/>
  <c r="CP95" i="220" s="1"/>
  <c r="AP146" i="221"/>
  <c r="AP1268" i="222" s="1"/>
  <c r="AM146" i="221"/>
  <c r="AH146" i="221"/>
  <c r="AE146" i="221"/>
  <c r="Z146" i="221"/>
  <c r="Z1268" i="222" s="1"/>
  <c r="W146" i="221"/>
  <c r="CP44" i="220" s="1"/>
  <c r="R146" i="221"/>
  <c r="R1268" i="222" s="1"/>
  <c r="O146" i="221"/>
  <c r="S146" i="221" s="1"/>
  <c r="S1268" i="222" s="1"/>
  <c r="J146" i="221"/>
  <c r="G146" i="221"/>
  <c r="CP10" i="220" s="1"/>
  <c r="AX145" i="221"/>
  <c r="AX1267" i="222" s="1"/>
  <c r="AU145" i="221"/>
  <c r="BJ94" i="219" s="1"/>
  <c r="AP145" i="221"/>
  <c r="AP1267" i="222" s="1"/>
  <c r="AM145" i="221"/>
  <c r="BJ77" i="219" s="1"/>
  <c r="AH145" i="221"/>
  <c r="BM60" i="219" s="1"/>
  <c r="AE145" i="221"/>
  <c r="Z145" i="221"/>
  <c r="Z1267" i="222" s="1"/>
  <c r="W145" i="221"/>
  <c r="W1267" i="222" s="1"/>
  <c r="R145" i="221"/>
  <c r="R1267" i="222" s="1"/>
  <c r="O145" i="221"/>
  <c r="CP26" i="220" s="1"/>
  <c r="J145" i="221"/>
  <c r="G145" i="221"/>
  <c r="CP9" i="220" s="1"/>
  <c r="AX144" i="221"/>
  <c r="AX1266" i="222" s="1"/>
  <c r="AU144" i="221"/>
  <c r="AP144" i="221"/>
  <c r="AP1266" i="222" s="1"/>
  <c r="AM144" i="221"/>
  <c r="BJ76" i="219" s="1"/>
  <c r="AH144" i="221"/>
  <c r="AH1266" i="222" s="1"/>
  <c r="AE144" i="221"/>
  <c r="AE1266" i="222" s="1"/>
  <c r="Z144" i="221"/>
  <c r="Z1266" i="222" s="1"/>
  <c r="W144" i="221"/>
  <c r="R144" i="221"/>
  <c r="R1266" i="222" s="1"/>
  <c r="O144" i="221"/>
  <c r="S144" i="221" s="1"/>
  <c r="S1266" i="222" s="1"/>
  <c r="J144" i="221"/>
  <c r="G144" i="221"/>
  <c r="AX143" i="221"/>
  <c r="AX1265" i="222" s="1"/>
  <c r="AU143" i="221"/>
  <c r="AP143" i="221"/>
  <c r="AP1265" i="222" s="1"/>
  <c r="AM143" i="221"/>
  <c r="AM1265" i="222" s="1"/>
  <c r="AH143" i="221"/>
  <c r="BM58" i="219" s="1"/>
  <c r="AE143" i="221"/>
  <c r="AE1265" i="222" s="1"/>
  <c r="Z143" i="221"/>
  <c r="Z1265" i="222" s="1"/>
  <c r="W143" i="221"/>
  <c r="W1265" i="222" s="1"/>
  <c r="R143" i="221"/>
  <c r="R1265" i="222" s="1"/>
  <c r="O143" i="221"/>
  <c r="S143" i="221" s="1"/>
  <c r="J143" i="221"/>
  <c r="G143" i="221"/>
  <c r="AX142" i="221"/>
  <c r="AX1264" i="222" s="1"/>
  <c r="AU142" i="221"/>
  <c r="AR142" i="221"/>
  <c r="AR1264" i="222" s="1"/>
  <c r="AP142" i="221"/>
  <c r="AP1264" i="222" s="1"/>
  <c r="AM142" i="221"/>
  <c r="AM1264" i="222" s="1"/>
  <c r="AJ142" i="221"/>
  <c r="AH142" i="221"/>
  <c r="AE142" i="221"/>
  <c r="AE1264" i="222" s="1"/>
  <c r="AB142" i="221"/>
  <c r="AB1264" i="222" s="1"/>
  <c r="Z142" i="221"/>
  <c r="Z1264" i="222" s="1"/>
  <c r="W142" i="221"/>
  <c r="BJ40" i="219" s="1"/>
  <c r="T142" i="221"/>
  <c r="T1264" i="222" s="1"/>
  <c r="R142" i="221"/>
  <c r="R1264" i="222" s="1"/>
  <c r="O142" i="221"/>
  <c r="O1264" i="222" s="1"/>
  <c r="L142" i="221"/>
  <c r="L1264" i="222" s="1"/>
  <c r="J142" i="221"/>
  <c r="G142" i="221"/>
  <c r="D142" i="221"/>
  <c r="CM6" i="220" s="1"/>
  <c r="AX141" i="221"/>
  <c r="AU141" i="221"/>
  <c r="AV141" i="221" s="1"/>
  <c r="AP141" i="221"/>
  <c r="AN141" i="221"/>
  <c r="AH141" i="221"/>
  <c r="AE141" i="221"/>
  <c r="AF141" i="221" s="1"/>
  <c r="Z141" i="221"/>
  <c r="W141" i="221"/>
  <c r="X141" i="221" s="1"/>
  <c r="R141" i="221"/>
  <c r="O141" i="221"/>
  <c r="P141" i="221" s="1"/>
  <c r="J141" i="221"/>
  <c r="G141" i="221"/>
  <c r="H141" i="221" s="1"/>
  <c r="AY140" i="221"/>
  <c r="AX140" i="221"/>
  <c r="AV140" i="221"/>
  <c r="AQ140" i="221"/>
  <c r="AP140" i="221"/>
  <c r="AN140" i="221"/>
  <c r="AI140" i="221"/>
  <c r="AH140" i="221"/>
  <c r="AF140" i="221"/>
  <c r="AA140" i="221"/>
  <c r="Z140" i="221"/>
  <c r="X140" i="221"/>
  <c r="S140" i="221"/>
  <c r="R140" i="221"/>
  <c r="P140" i="221"/>
  <c r="K140" i="221"/>
  <c r="J140" i="221"/>
  <c r="H140" i="221"/>
  <c r="AY139" i="221"/>
  <c r="AX139" i="221"/>
  <c r="AV139" i="221"/>
  <c r="AQ139" i="221"/>
  <c r="AP139" i="221"/>
  <c r="AN139" i="221"/>
  <c r="AI139" i="221"/>
  <c r="AH139" i="221"/>
  <c r="AF139" i="221"/>
  <c r="AA139" i="221"/>
  <c r="Z139" i="221"/>
  <c r="X139" i="221"/>
  <c r="S139" i="221"/>
  <c r="R139" i="221"/>
  <c r="P139" i="221"/>
  <c r="K139" i="221"/>
  <c r="J139" i="221"/>
  <c r="H139" i="221"/>
  <c r="AY138" i="221"/>
  <c r="AX138" i="221"/>
  <c r="AV138" i="221"/>
  <c r="AQ138" i="221"/>
  <c r="AP138" i="221"/>
  <c r="AN138" i="221"/>
  <c r="AI138" i="221"/>
  <c r="AH138" i="221"/>
  <c r="AF138" i="221"/>
  <c r="AA138" i="221"/>
  <c r="Z138" i="221"/>
  <c r="X138" i="221"/>
  <c r="S138" i="221"/>
  <c r="R138" i="221"/>
  <c r="P138" i="221"/>
  <c r="K138" i="221"/>
  <c r="J138" i="221"/>
  <c r="H138" i="221"/>
  <c r="AY137" i="221"/>
  <c r="AX137" i="221"/>
  <c r="AV137" i="221"/>
  <c r="AQ137" i="221"/>
  <c r="AP137" i="221"/>
  <c r="AN137" i="221"/>
  <c r="AI137" i="221"/>
  <c r="AH137" i="221"/>
  <c r="AF137" i="221"/>
  <c r="AA137" i="221"/>
  <c r="Z137" i="221"/>
  <c r="X137" i="221"/>
  <c r="S137" i="221"/>
  <c r="R137" i="221"/>
  <c r="P137" i="221"/>
  <c r="K137" i="221"/>
  <c r="J137" i="221"/>
  <c r="H137" i="221"/>
  <c r="AY136" i="221"/>
  <c r="AX136" i="221"/>
  <c r="AV136" i="221"/>
  <c r="AQ136" i="221"/>
  <c r="AP136" i="221"/>
  <c r="AN136" i="221"/>
  <c r="AI136" i="221"/>
  <c r="AH136" i="221"/>
  <c r="AF136" i="221"/>
  <c r="AA136" i="221"/>
  <c r="Z136" i="221"/>
  <c r="X136" i="221"/>
  <c r="S136" i="221"/>
  <c r="R136" i="221"/>
  <c r="P136" i="221"/>
  <c r="K136" i="221"/>
  <c r="J136" i="221"/>
  <c r="H136" i="221"/>
  <c r="AY135" i="221"/>
  <c r="AX135" i="221"/>
  <c r="AV135" i="221"/>
  <c r="AQ135" i="221"/>
  <c r="AP135" i="221"/>
  <c r="AN135" i="221"/>
  <c r="AI135" i="221"/>
  <c r="AH135" i="221"/>
  <c r="AF135" i="221"/>
  <c r="AA135" i="221"/>
  <c r="Z135" i="221"/>
  <c r="X135" i="221"/>
  <c r="S135" i="221"/>
  <c r="R135" i="221"/>
  <c r="P135" i="221"/>
  <c r="K135" i="221"/>
  <c r="J135" i="221"/>
  <c r="H135" i="221"/>
  <c r="AY134" i="221"/>
  <c r="AX134" i="221"/>
  <c r="AV134" i="221"/>
  <c r="AQ134" i="221"/>
  <c r="AP134" i="221"/>
  <c r="AN134" i="221"/>
  <c r="AI134" i="221"/>
  <c r="AH134" i="221"/>
  <c r="AF134" i="221"/>
  <c r="AA134" i="221"/>
  <c r="Z134" i="221"/>
  <c r="X134" i="221"/>
  <c r="S134" i="221"/>
  <c r="R134" i="221"/>
  <c r="P134" i="221"/>
  <c r="K134" i="221"/>
  <c r="J134" i="221"/>
  <c r="H134" i="221"/>
  <c r="AY133" i="221"/>
  <c r="AX133" i="221"/>
  <c r="AV133" i="221"/>
  <c r="AQ133" i="221"/>
  <c r="AP133" i="221"/>
  <c r="AN133" i="221"/>
  <c r="AI133" i="221"/>
  <c r="AH133" i="221"/>
  <c r="AF133" i="221"/>
  <c r="AA133" i="221"/>
  <c r="Z133" i="221"/>
  <c r="X133" i="221"/>
  <c r="S133" i="221"/>
  <c r="R133" i="221"/>
  <c r="P133" i="221"/>
  <c r="K133" i="221"/>
  <c r="J133" i="221"/>
  <c r="H133" i="221"/>
  <c r="AY132" i="221"/>
  <c r="AX132" i="221"/>
  <c r="AV132" i="221"/>
  <c r="AQ132" i="221"/>
  <c r="AP132" i="221"/>
  <c r="AN132" i="221"/>
  <c r="AI132" i="221"/>
  <c r="AH132" i="221"/>
  <c r="AF132" i="221"/>
  <c r="AA132" i="221"/>
  <c r="Z132" i="221"/>
  <c r="X132" i="221"/>
  <c r="S132" i="221"/>
  <c r="R132" i="221"/>
  <c r="P132" i="221"/>
  <c r="K132" i="221"/>
  <c r="J132" i="221"/>
  <c r="H132" i="221"/>
  <c r="AY131" i="221"/>
  <c r="AX131" i="221"/>
  <c r="AV131" i="221"/>
  <c r="AQ131" i="221"/>
  <c r="AP131" i="221"/>
  <c r="AN131" i="221"/>
  <c r="AI131" i="221"/>
  <c r="AH131" i="221"/>
  <c r="AF131" i="221"/>
  <c r="AA131" i="221"/>
  <c r="Z131" i="221"/>
  <c r="X131" i="221"/>
  <c r="S131" i="221"/>
  <c r="R131" i="221"/>
  <c r="P131" i="221"/>
  <c r="K131" i="221"/>
  <c r="J131" i="221"/>
  <c r="H131" i="221"/>
  <c r="AY130" i="221"/>
  <c r="AX130" i="221"/>
  <c r="AV130" i="221"/>
  <c r="AQ130" i="221"/>
  <c r="AP130" i="221"/>
  <c r="AN130" i="221"/>
  <c r="AI130" i="221"/>
  <c r="AH130" i="221"/>
  <c r="AF130" i="221"/>
  <c r="AA130" i="221"/>
  <c r="Z130" i="221"/>
  <c r="X130" i="221"/>
  <c r="S130" i="221"/>
  <c r="R130" i="221"/>
  <c r="P130" i="221"/>
  <c r="K130" i="221"/>
  <c r="J130" i="221"/>
  <c r="H130" i="221"/>
  <c r="AY129" i="221"/>
  <c r="AX129" i="221"/>
  <c r="AV129" i="221"/>
  <c r="AQ129" i="221"/>
  <c r="AP129" i="221"/>
  <c r="AN129" i="221"/>
  <c r="AI129" i="221"/>
  <c r="AH129" i="221"/>
  <c r="AF129" i="221"/>
  <c r="AA129" i="221"/>
  <c r="Z129" i="221"/>
  <c r="X129" i="221"/>
  <c r="S129" i="221"/>
  <c r="R129" i="221"/>
  <c r="P129" i="221"/>
  <c r="K129" i="221"/>
  <c r="J129" i="221"/>
  <c r="H129" i="221"/>
  <c r="AY128" i="221"/>
  <c r="AX128" i="221"/>
  <c r="AV128" i="221"/>
  <c r="AQ128" i="221"/>
  <c r="AP128" i="221"/>
  <c r="AN128" i="221"/>
  <c r="AI128" i="221"/>
  <c r="AH128" i="221"/>
  <c r="AF128" i="221"/>
  <c r="AA128" i="221"/>
  <c r="Z128" i="221"/>
  <c r="X128" i="221"/>
  <c r="S128" i="221"/>
  <c r="R128" i="221"/>
  <c r="P128" i="221"/>
  <c r="K128" i="221"/>
  <c r="J128" i="221"/>
  <c r="H128" i="221"/>
  <c r="AY127" i="221"/>
  <c r="AX127" i="221"/>
  <c r="AV127" i="221"/>
  <c r="AQ127" i="221"/>
  <c r="AP127" i="221"/>
  <c r="AN127" i="221"/>
  <c r="AI127" i="221"/>
  <c r="AH127" i="221"/>
  <c r="AF127" i="221"/>
  <c r="AA127" i="221"/>
  <c r="Z127" i="221"/>
  <c r="X127" i="221"/>
  <c r="S127" i="221"/>
  <c r="R127" i="221"/>
  <c r="P127" i="221"/>
  <c r="K127" i="221"/>
  <c r="J127" i="221"/>
  <c r="H127" i="221"/>
  <c r="AY126" i="221"/>
  <c r="AX126" i="221"/>
  <c r="AV126" i="221"/>
  <c r="AQ126" i="221"/>
  <c r="AP126" i="221"/>
  <c r="AN126" i="221"/>
  <c r="AI126" i="221"/>
  <c r="AH126" i="221"/>
  <c r="AF126" i="221"/>
  <c r="AA126" i="221"/>
  <c r="Z126" i="221"/>
  <c r="X126" i="221"/>
  <c r="S126" i="221"/>
  <c r="R126" i="221"/>
  <c r="P126" i="221"/>
  <c r="K126" i="221"/>
  <c r="J126" i="221"/>
  <c r="H126" i="221"/>
  <c r="AY125" i="221"/>
  <c r="AX125" i="221"/>
  <c r="AV125" i="221"/>
  <c r="AQ125" i="221"/>
  <c r="AP125" i="221"/>
  <c r="AN125" i="221"/>
  <c r="AI125" i="221"/>
  <c r="AH125" i="221"/>
  <c r="AF125" i="221"/>
  <c r="AA125" i="221"/>
  <c r="Z125" i="221"/>
  <c r="X125" i="221"/>
  <c r="S125" i="221"/>
  <c r="R125" i="221"/>
  <c r="P125" i="221"/>
  <c r="K125" i="221"/>
  <c r="J125" i="221"/>
  <c r="H125" i="221"/>
  <c r="AX124" i="221"/>
  <c r="AV124" i="221"/>
  <c r="AP124" i="221"/>
  <c r="AN124" i="221"/>
  <c r="AH124" i="221"/>
  <c r="AF124" i="221"/>
  <c r="Z124" i="221"/>
  <c r="X124" i="221"/>
  <c r="R124" i="221"/>
  <c r="P124" i="221"/>
  <c r="J124" i="221"/>
  <c r="H124" i="221"/>
  <c r="AY123" i="221"/>
  <c r="AX123" i="221"/>
  <c r="AV123" i="221"/>
  <c r="AQ123" i="221"/>
  <c r="AP123" i="221"/>
  <c r="AN123" i="221"/>
  <c r="AI123" i="221"/>
  <c r="AH123" i="221"/>
  <c r="AF123" i="221"/>
  <c r="AA123" i="221"/>
  <c r="Z123" i="221"/>
  <c r="X123" i="221"/>
  <c r="S123" i="221"/>
  <c r="R123" i="221"/>
  <c r="P123" i="221"/>
  <c r="K123" i="221"/>
  <c r="J123" i="221"/>
  <c r="H123" i="221"/>
  <c r="AY122" i="221"/>
  <c r="AX122" i="221"/>
  <c r="AV122" i="221"/>
  <c r="AQ122" i="221"/>
  <c r="AP122" i="221"/>
  <c r="AN122" i="221"/>
  <c r="AI122" i="221"/>
  <c r="AH122" i="221"/>
  <c r="AF122" i="221"/>
  <c r="AA122" i="221"/>
  <c r="Z122" i="221"/>
  <c r="X122" i="221"/>
  <c r="S122" i="221"/>
  <c r="R122" i="221"/>
  <c r="P122" i="221"/>
  <c r="K122" i="221"/>
  <c r="J122" i="221"/>
  <c r="H122" i="221"/>
  <c r="AY121" i="221"/>
  <c r="AX121" i="221"/>
  <c r="AV121" i="221"/>
  <c r="AQ121" i="221"/>
  <c r="AP121" i="221"/>
  <c r="AN121" i="221"/>
  <c r="AI121" i="221"/>
  <c r="AH121" i="221"/>
  <c r="AF121" i="221"/>
  <c r="AA121" i="221"/>
  <c r="Z121" i="221"/>
  <c r="X121" i="221"/>
  <c r="S121" i="221"/>
  <c r="R121" i="221"/>
  <c r="P121" i="221"/>
  <c r="K121" i="221"/>
  <c r="J121" i="221"/>
  <c r="H121" i="221"/>
  <c r="AY120" i="221"/>
  <c r="AX120" i="221"/>
  <c r="AV120" i="221"/>
  <c r="AQ120" i="221"/>
  <c r="AP120" i="221"/>
  <c r="AN120" i="221"/>
  <c r="AI120" i="221"/>
  <c r="AH120" i="221"/>
  <c r="AF120" i="221"/>
  <c r="AA120" i="221"/>
  <c r="Z120" i="221"/>
  <c r="X120" i="221"/>
  <c r="S120" i="221"/>
  <c r="R120" i="221"/>
  <c r="P120" i="221"/>
  <c r="K120" i="221"/>
  <c r="J120" i="221"/>
  <c r="H120" i="221"/>
  <c r="AY119" i="221"/>
  <c r="AX119" i="221"/>
  <c r="AV119" i="221"/>
  <c r="AQ119" i="221"/>
  <c r="AP119" i="221"/>
  <c r="AN119" i="221"/>
  <c r="AI119" i="221"/>
  <c r="AH119" i="221"/>
  <c r="AF119" i="221"/>
  <c r="AA119" i="221"/>
  <c r="Z119" i="221"/>
  <c r="X119" i="221"/>
  <c r="S119" i="221"/>
  <c r="R119" i="221"/>
  <c r="P119" i="221"/>
  <c r="K119" i="221"/>
  <c r="J119" i="221"/>
  <c r="H119" i="221"/>
  <c r="AY118" i="221"/>
  <c r="AX118" i="221"/>
  <c r="AV118" i="221"/>
  <c r="AQ118" i="221"/>
  <c r="AP118" i="221"/>
  <c r="AN118" i="221"/>
  <c r="AI118" i="221"/>
  <c r="AH118" i="221"/>
  <c r="AF118" i="221"/>
  <c r="AA118" i="221"/>
  <c r="Z118" i="221"/>
  <c r="X118" i="221"/>
  <c r="S118" i="221"/>
  <c r="R118" i="221"/>
  <c r="P118" i="221"/>
  <c r="K118" i="221"/>
  <c r="J118" i="221"/>
  <c r="H118" i="221"/>
  <c r="AY117" i="221"/>
  <c r="AX117" i="221"/>
  <c r="AV117" i="221"/>
  <c r="AQ117" i="221"/>
  <c r="AP117" i="221"/>
  <c r="AN117" i="221"/>
  <c r="AI117" i="221"/>
  <c r="AH117" i="221"/>
  <c r="AF117" i="221"/>
  <c r="AA117" i="221"/>
  <c r="Z117" i="221"/>
  <c r="X117" i="221"/>
  <c r="S117" i="221"/>
  <c r="R117" i="221"/>
  <c r="P117" i="221"/>
  <c r="K117" i="221"/>
  <c r="J117" i="221"/>
  <c r="H117" i="221"/>
  <c r="AY116" i="221"/>
  <c r="AX116" i="221"/>
  <c r="AV116" i="221"/>
  <c r="AQ116" i="221"/>
  <c r="AP116" i="221"/>
  <c r="AN116" i="221"/>
  <c r="AI116" i="221"/>
  <c r="AH116" i="221"/>
  <c r="AF116" i="221"/>
  <c r="AA116" i="221"/>
  <c r="Z116" i="221"/>
  <c r="X116" i="221"/>
  <c r="S116" i="221"/>
  <c r="R116" i="221"/>
  <c r="P116" i="221"/>
  <c r="K116" i="221"/>
  <c r="J116" i="221"/>
  <c r="H116" i="221"/>
  <c r="AY115" i="221"/>
  <c r="AX115" i="221"/>
  <c r="AV115" i="221"/>
  <c r="AQ115" i="221"/>
  <c r="AP115" i="221"/>
  <c r="AN115" i="221"/>
  <c r="AI115" i="221"/>
  <c r="AH115" i="221"/>
  <c r="AF115" i="221"/>
  <c r="AA115" i="221"/>
  <c r="Z115" i="221"/>
  <c r="X115" i="221"/>
  <c r="S115" i="221"/>
  <c r="R115" i="221"/>
  <c r="P115" i="221"/>
  <c r="K115" i="221"/>
  <c r="J115" i="221"/>
  <c r="H115" i="221"/>
  <c r="AY114" i="221"/>
  <c r="AX114" i="221"/>
  <c r="AV114" i="221"/>
  <c r="AQ114" i="221"/>
  <c r="AP114" i="221"/>
  <c r="AN114" i="221"/>
  <c r="AI114" i="221"/>
  <c r="AH114" i="221"/>
  <c r="AF114" i="221"/>
  <c r="AA114" i="221"/>
  <c r="Z114" i="221"/>
  <c r="X114" i="221"/>
  <c r="S114" i="221"/>
  <c r="R114" i="221"/>
  <c r="P114" i="221"/>
  <c r="K114" i="221"/>
  <c r="J114" i="221"/>
  <c r="H114" i="221"/>
  <c r="AY113" i="221"/>
  <c r="AX113" i="221"/>
  <c r="AV113" i="221"/>
  <c r="AQ113" i="221"/>
  <c r="AP113" i="221"/>
  <c r="AN113" i="221"/>
  <c r="AI113" i="221"/>
  <c r="AH113" i="221"/>
  <c r="AF113" i="221"/>
  <c r="AA113" i="221"/>
  <c r="Z113" i="221"/>
  <c r="X113" i="221"/>
  <c r="S113" i="221"/>
  <c r="R113" i="221"/>
  <c r="P113" i="221"/>
  <c r="K113" i="221"/>
  <c r="J113" i="221"/>
  <c r="H113" i="221"/>
  <c r="AY112" i="221"/>
  <c r="AX112" i="221"/>
  <c r="AV112" i="221"/>
  <c r="AQ112" i="221"/>
  <c r="AP112" i="221"/>
  <c r="AN112" i="221"/>
  <c r="AI112" i="221"/>
  <c r="AH112" i="221"/>
  <c r="AF112" i="221"/>
  <c r="AA112" i="221"/>
  <c r="Z112" i="221"/>
  <c r="X112" i="221"/>
  <c r="S112" i="221"/>
  <c r="R112" i="221"/>
  <c r="P112" i="221"/>
  <c r="K112" i="221"/>
  <c r="J112" i="221"/>
  <c r="H112" i="221"/>
  <c r="AY111" i="221"/>
  <c r="AX111" i="221"/>
  <c r="AV111" i="221"/>
  <c r="AQ111" i="221"/>
  <c r="AP111" i="221"/>
  <c r="AN111" i="221"/>
  <c r="AI111" i="221"/>
  <c r="AH111" i="221"/>
  <c r="AF111" i="221"/>
  <c r="AA111" i="221"/>
  <c r="Z111" i="221"/>
  <c r="X111" i="221"/>
  <c r="S111" i="221"/>
  <c r="R111" i="221"/>
  <c r="P111" i="221"/>
  <c r="K111" i="221"/>
  <c r="J111" i="221"/>
  <c r="H111" i="221"/>
  <c r="AY110" i="221"/>
  <c r="AX110" i="221"/>
  <c r="AV110" i="221"/>
  <c r="AQ110" i="221"/>
  <c r="AP110" i="221"/>
  <c r="AN110" i="221"/>
  <c r="AI110" i="221"/>
  <c r="AH110" i="221"/>
  <c r="AF110" i="221"/>
  <c r="AA110" i="221"/>
  <c r="Z110" i="221"/>
  <c r="X110" i="221"/>
  <c r="S110" i="221"/>
  <c r="R110" i="221"/>
  <c r="P110" i="221"/>
  <c r="K110" i="221"/>
  <c r="J110" i="221"/>
  <c r="H110" i="221"/>
  <c r="AY109" i="221"/>
  <c r="AX109" i="221"/>
  <c r="AV109" i="221"/>
  <c r="AQ109" i="221"/>
  <c r="AP109" i="221"/>
  <c r="AN109" i="221"/>
  <c r="AI109" i="221"/>
  <c r="AH109" i="221"/>
  <c r="AF109" i="221"/>
  <c r="AA109" i="221"/>
  <c r="Z109" i="221"/>
  <c r="X109" i="221"/>
  <c r="S109" i="221"/>
  <c r="R109" i="221"/>
  <c r="P109" i="221"/>
  <c r="K109" i="221"/>
  <c r="J109" i="221"/>
  <c r="H109" i="221"/>
  <c r="AY108" i="221"/>
  <c r="AX108" i="221"/>
  <c r="AV108" i="221"/>
  <c r="AQ108" i="221"/>
  <c r="AP108" i="221"/>
  <c r="AN108" i="221"/>
  <c r="AI108" i="221"/>
  <c r="AH108" i="221"/>
  <c r="AF108" i="221"/>
  <c r="AA108" i="221"/>
  <c r="Z108" i="221"/>
  <c r="X108" i="221"/>
  <c r="S108" i="221"/>
  <c r="R108" i="221"/>
  <c r="P108" i="221"/>
  <c r="K108" i="221"/>
  <c r="J108" i="221"/>
  <c r="H108" i="221"/>
  <c r="AX107" i="221"/>
  <c r="AV107" i="221"/>
  <c r="AP107" i="221"/>
  <c r="AN107" i="221"/>
  <c r="AH107" i="221"/>
  <c r="AF107" i="221"/>
  <c r="Z107" i="221"/>
  <c r="X107" i="221"/>
  <c r="R107" i="221"/>
  <c r="P107" i="221"/>
  <c r="J107" i="221"/>
  <c r="H107" i="221"/>
  <c r="AY106" i="221"/>
  <c r="AX106" i="221"/>
  <c r="AV106" i="221"/>
  <c r="AQ106" i="221"/>
  <c r="AP106" i="221"/>
  <c r="AN106" i="221"/>
  <c r="AI106" i="221"/>
  <c r="AH106" i="221"/>
  <c r="AF106" i="221"/>
  <c r="AA106" i="221"/>
  <c r="Z106" i="221"/>
  <c r="X106" i="221"/>
  <c r="S106" i="221"/>
  <c r="R106" i="221"/>
  <c r="P106" i="221"/>
  <c r="K106" i="221"/>
  <c r="J106" i="221"/>
  <c r="H106" i="221"/>
  <c r="AY105" i="221"/>
  <c r="AX105" i="221"/>
  <c r="AV105" i="221"/>
  <c r="AQ105" i="221"/>
  <c r="AP105" i="221"/>
  <c r="AN105" i="221"/>
  <c r="AI105" i="221"/>
  <c r="AH105" i="221"/>
  <c r="AF105" i="221"/>
  <c r="AA105" i="221"/>
  <c r="Z105" i="221"/>
  <c r="X105" i="221"/>
  <c r="S105" i="221"/>
  <c r="R105" i="221"/>
  <c r="P105" i="221"/>
  <c r="K105" i="221"/>
  <c r="J105" i="221"/>
  <c r="H105" i="221"/>
  <c r="AY104" i="221"/>
  <c r="AX104" i="221"/>
  <c r="AV104" i="221"/>
  <c r="AQ104" i="221"/>
  <c r="AP104" i="221"/>
  <c r="AN104" i="221"/>
  <c r="AI104" i="221"/>
  <c r="AH104" i="221"/>
  <c r="AF104" i="221"/>
  <c r="AA104" i="221"/>
  <c r="Z104" i="221"/>
  <c r="X104" i="221"/>
  <c r="S104" i="221"/>
  <c r="R104" i="221"/>
  <c r="P104" i="221"/>
  <c r="K104" i="221"/>
  <c r="J104" i="221"/>
  <c r="H104" i="221"/>
  <c r="AY103" i="221"/>
  <c r="AX103" i="221"/>
  <c r="AV103" i="221"/>
  <c r="AQ103" i="221"/>
  <c r="AP103" i="221"/>
  <c r="AN103" i="221"/>
  <c r="AI103" i="221"/>
  <c r="AH103" i="221"/>
  <c r="AF103" i="221"/>
  <c r="AA103" i="221"/>
  <c r="Z103" i="221"/>
  <c r="X103" i="221"/>
  <c r="S103" i="221"/>
  <c r="R103" i="221"/>
  <c r="P103" i="221"/>
  <c r="K103" i="221"/>
  <c r="J103" i="221"/>
  <c r="H103" i="221"/>
  <c r="AY102" i="221"/>
  <c r="AX102" i="221"/>
  <c r="AV102" i="221"/>
  <c r="AQ102" i="221"/>
  <c r="AP102" i="221"/>
  <c r="AN102" i="221"/>
  <c r="AI102" i="221"/>
  <c r="AH102" i="221"/>
  <c r="AF102" i="221"/>
  <c r="AA102" i="221"/>
  <c r="Z102" i="221"/>
  <c r="X102" i="221"/>
  <c r="S102" i="221"/>
  <c r="R102" i="221"/>
  <c r="P102" i="221"/>
  <c r="K102" i="221"/>
  <c r="J102" i="221"/>
  <c r="H102" i="221"/>
  <c r="AY101" i="221"/>
  <c r="AX101" i="221"/>
  <c r="AV101" i="221"/>
  <c r="AQ101" i="221"/>
  <c r="AP101" i="221"/>
  <c r="AN101" i="221"/>
  <c r="AI101" i="221"/>
  <c r="AH101" i="221"/>
  <c r="AF101" i="221"/>
  <c r="AA101" i="221"/>
  <c r="Z101" i="221"/>
  <c r="X101" i="221"/>
  <c r="S101" i="221"/>
  <c r="R101" i="221"/>
  <c r="P101" i="221"/>
  <c r="K101" i="221"/>
  <c r="J101" i="221"/>
  <c r="H101" i="221"/>
  <c r="AY100" i="221"/>
  <c r="AX100" i="221"/>
  <c r="AV100" i="221"/>
  <c r="AQ100" i="221"/>
  <c r="AP100" i="221"/>
  <c r="AN100" i="221"/>
  <c r="AI100" i="221"/>
  <c r="AH100" i="221"/>
  <c r="AF100" i="221"/>
  <c r="AA100" i="221"/>
  <c r="Z100" i="221"/>
  <c r="X100" i="221"/>
  <c r="S100" i="221"/>
  <c r="R100" i="221"/>
  <c r="P100" i="221"/>
  <c r="K100" i="221"/>
  <c r="J100" i="221"/>
  <c r="H100" i="221"/>
  <c r="AY99" i="221"/>
  <c r="AX99" i="221"/>
  <c r="AV99" i="221"/>
  <c r="AQ99" i="221"/>
  <c r="AP99" i="221"/>
  <c r="AN99" i="221"/>
  <c r="AI99" i="221"/>
  <c r="AH99" i="221"/>
  <c r="AF99" i="221"/>
  <c r="AA99" i="221"/>
  <c r="Z99" i="221"/>
  <c r="X99" i="221"/>
  <c r="S99" i="221"/>
  <c r="R99" i="221"/>
  <c r="P99" i="221"/>
  <c r="K99" i="221"/>
  <c r="J99" i="221"/>
  <c r="H99" i="221"/>
  <c r="AY98" i="221"/>
  <c r="AX98" i="221"/>
  <c r="AV98" i="221"/>
  <c r="AQ98" i="221"/>
  <c r="AP98" i="221"/>
  <c r="AN98" i="221"/>
  <c r="AI98" i="221"/>
  <c r="AH98" i="221"/>
  <c r="AF98" i="221"/>
  <c r="AA98" i="221"/>
  <c r="Z98" i="221"/>
  <c r="X98" i="221"/>
  <c r="S98" i="221"/>
  <c r="R98" i="221"/>
  <c r="P98" i="221"/>
  <c r="K98" i="221"/>
  <c r="J98" i="221"/>
  <c r="H98" i="221"/>
  <c r="AY97" i="221"/>
  <c r="AX97" i="221"/>
  <c r="AV97" i="221"/>
  <c r="AQ97" i="221"/>
  <c r="AP97" i="221"/>
  <c r="AN97" i="221"/>
  <c r="AI97" i="221"/>
  <c r="AH97" i="221"/>
  <c r="AF97" i="221"/>
  <c r="AA97" i="221"/>
  <c r="Z97" i="221"/>
  <c r="X97" i="221"/>
  <c r="S97" i="221"/>
  <c r="R97" i="221"/>
  <c r="P97" i="221"/>
  <c r="K97" i="221"/>
  <c r="J97" i="221"/>
  <c r="H97" i="221"/>
  <c r="AY96" i="221"/>
  <c r="AX96" i="221"/>
  <c r="AV96" i="221"/>
  <c r="AQ96" i="221"/>
  <c r="AP96" i="221"/>
  <c r="AN96" i="221"/>
  <c r="AI96" i="221"/>
  <c r="AH96" i="221"/>
  <c r="AF96" i="221"/>
  <c r="AA96" i="221"/>
  <c r="Z96" i="221"/>
  <c r="X96" i="221"/>
  <c r="S96" i="221"/>
  <c r="R96" i="221"/>
  <c r="P96" i="221"/>
  <c r="K96" i="221"/>
  <c r="J96" i="221"/>
  <c r="H96" i="221"/>
  <c r="AY95" i="221"/>
  <c r="AX95" i="221"/>
  <c r="AV95" i="221"/>
  <c r="AQ95" i="221"/>
  <c r="AP95" i="221"/>
  <c r="AN95" i="221"/>
  <c r="AI95" i="221"/>
  <c r="AH95" i="221"/>
  <c r="AF95" i="221"/>
  <c r="AA95" i="221"/>
  <c r="Z95" i="221"/>
  <c r="X95" i="221"/>
  <c r="S95" i="221"/>
  <c r="R95" i="221"/>
  <c r="P95" i="221"/>
  <c r="K95" i="221"/>
  <c r="J95" i="221"/>
  <c r="H95" i="221"/>
  <c r="AY94" i="221"/>
  <c r="AX94" i="221"/>
  <c r="AV94" i="221"/>
  <c r="AQ94" i="221"/>
  <c r="AP94" i="221"/>
  <c r="AN94" i="221"/>
  <c r="AI94" i="221"/>
  <c r="AH94" i="221"/>
  <c r="AF94" i="221"/>
  <c r="AA94" i="221"/>
  <c r="Z94" i="221"/>
  <c r="X94" i="221"/>
  <c r="S94" i="221"/>
  <c r="R94" i="221"/>
  <c r="P94" i="221"/>
  <c r="K94" i="221"/>
  <c r="J94" i="221"/>
  <c r="H94" i="221"/>
  <c r="AY93" i="221"/>
  <c r="AX93" i="221"/>
  <c r="AV93" i="221"/>
  <c r="AQ93" i="221"/>
  <c r="AP93" i="221"/>
  <c r="AN93" i="221"/>
  <c r="AI93" i="221"/>
  <c r="AH93" i="221"/>
  <c r="AF93" i="221"/>
  <c r="AA93" i="221"/>
  <c r="Z93" i="221"/>
  <c r="X93" i="221"/>
  <c r="S93" i="221"/>
  <c r="R93" i="221"/>
  <c r="P93" i="221"/>
  <c r="K93" i="221"/>
  <c r="J93" i="221"/>
  <c r="H93" i="221"/>
  <c r="AY92" i="221"/>
  <c r="AX92" i="221"/>
  <c r="AV92" i="221"/>
  <c r="AQ92" i="221"/>
  <c r="AP92" i="221"/>
  <c r="AN92" i="221"/>
  <c r="AI92" i="221"/>
  <c r="AH92" i="221"/>
  <c r="AF92" i="221"/>
  <c r="AA92" i="221"/>
  <c r="Z92" i="221"/>
  <c r="X92" i="221"/>
  <c r="S92" i="221"/>
  <c r="R92" i="221"/>
  <c r="P92" i="221"/>
  <c r="K92" i="221"/>
  <c r="J92" i="221"/>
  <c r="H92" i="221"/>
  <c r="AY91" i="221"/>
  <c r="AX91" i="221"/>
  <c r="AV91" i="221"/>
  <c r="AQ91" i="221"/>
  <c r="AP91" i="221"/>
  <c r="AN91" i="221"/>
  <c r="AI91" i="221"/>
  <c r="AH91" i="221"/>
  <c r="AF91" i="221"/>
  <c r="AA91" i="221"/>
  <c r="Z91" i="221"/>
  <c r="X91" i="221"/>
  <c r="S91" i="221"/>
  <c r="R91" i="221"/>
  <c r="P91" i="221"/>
  <c r="K91" i="221"/>
  <c r="J91" i="221"/>
  <c r="H91" i="221"/>
  <c r="AX90" i="221"/>
  <c r="AV90" i="221"/>
  <c r="AP90" i="221"/>
  <c r="AN90" i="221"/>
  <c r="AH90" i="221"/>
  <c r="AF90" i="221"/>
  <c r="Z90" i="221"/>
  <c r="X90" i="221"/>
  <c r="R90" i="221"/>
  <c r="P90" i="221"/>
  <c r="J90" i="221"/>
  <c r="H90" i="221"/>
  <c r="AY89" i="221"/>
  <c r="AX89" i="221"/>
  <c r="AV89" i="221"/>
  <c r="AQ89" i="221"/>
  <c r="AP89" i="221"/>
  <c r="AN89" i="221"/>
  <c r="AI89" i="221"/>
  <c r="AH89" i="221"/>
  <c r="AF89" i="221"/>
  <c r="AA89" i="221"/>
  <c r="Z89" i="221"/>
  <c r="X89" i="221"/>
  <c r="S89" i="221"/>
  <c r="R89" i="221"/>
  <c r="P89" i="221"/>
  <c r="K89" i="221"/>
  <c r="J89" i="221"/>
  <c r="H89" i="221"/>
  <c r="AY88" i="221"/>
  <c r="AX88" i="221"/>
  <c r="AV88" i="221"/>
  <c r="AQ88" i="221"/>
  <c r="AP88" i="221"/>
  <c r="AN88" i="221"/>
  <c r="AI88" i="221"/>
  <c r="AH88" i="221"/>
  <c r="AF88" i="221"/>
  <c r="AA88" i="221"/>
  <c r="Z88" i="221"/>
  <c r="X88" i="221"/>
  <c r="S88" i="221"/>
  <c r="R88" i="221"/>
  <c r="P88" i="221"/>
  <c r="K88" i="221"/>
  <c r="J88" i="221"/>
  <c r="H88" i="221"/>
  <c r="AY87" i="221"/>
  <c r="AX87" i="221"/>
  <c r="AV87" i="221"/>
  <c r="AQ87" i="221"/>
  <c r="AP87" i="221"/>
  <c r="AN87" i="221"/>
  <c r="AI87" i="221"/>
  <c r="AH87" i="221"/>
  <c r="AF87" i="221"/>
  <c r="AA87" i="221"/>
  <c r="Z87" i="221"/>
  <c r="X87" i="221"/>
  <c r="S87" i="221"/>
  <c r="R87" i="221"/>
  <c r="P87" i="221"/>
  <c r="K87" i="221"/>
  <c r="J87" i="221"/>
  <c r="H87" i="221"/>
  <c r="AY86" i="221"/>
  <c r="AX86" i="221"/>
  <c r="AV86" i="221"/>
  <c r="AQ86" i="221"/>
  <c r="AP86" i="221"/>
  <c r="AN86" i="221"/>
  <c r="AI86" i="221"/>
  <c r="AH86" i="221"/>
  <c r="AF86" i="221"/>
  <c r="AA86" i="221"/>
  <c r="Z86" i="221"/>
  <c r="X86" i="221"/>
  <c r="S86" i="221"/>
  <c r="R86" i="221"/>
  <c r="P86" i="221"/>
  <c r="K86" i="221"/>
  <c r="J86" i="221"/>
  <c r="H86" i="221"/>
  <c r="AY85" i="221"/>
  <c r="AX85" i="221"/>
  <c r="AV85" i="221"/>
  <c r="AQ85" i="221"/>
  <c r="AP85" i="221"/>
  <c r="AN85" i="221"/>
  <c r="AI85" i="221"/>
  <c r="AH85" i="221"/>
  <c r="AF85" i="221"/>
  <c r="AA85" i="221"/>
  <c r="Z85" i="221"/>
  <c r="X85" i="221"/>
  <c r="S85" i="221"/>
  <c r="R85" i="221"/>
  <c r="P85" i="221"/>
  <c r="K85" i="221"/>
  <c r="J85" i="221"/>
  <c r="H85" i="221"/>
  <c r="AY84" i="221"/>
  <c r="AX84" i="221"/>
  <c r="AV84" i="221"/>
  <c r="AQ84" i="221"/>
  <c r="AP84" i="221"/>
  <c r="AN84" i="221"/>
  <c r="AI84" i="221"/>
  <c r="AH84" i="221"/>
  <c r="AF84" i="221"/>
  <c r="AA84" i="221"/>
  <c r="Z84" i="221"/>
  <c r="X84" i="221"/>
  <c r="S84" i="221"/>
  <c r="R84" i="221"/>
  <c r="P84" i="221"/>
  <c r="K84" i="221"/>
  <c r="J84" i="221"/>
  <c r="H84" i="221"/>
  <c r="AY83" i="221"/>
  <c r="AX83" i="221"/>
  <c r="AV83" i="221"/>
  <c r="AQ83" i="221"/>
  <c r="AP83" i="221"/>
  <c r="AN83" i="221"/>
  <c r="AI83" i="221"/>
  <c r="AH83" i="221"/>
  <c r="AF83" i="221"/>
  <c r="AA83" i="221"/>
  <c r="Z83" i="221"/>
  <c r="X83" i="221"/>
  <c r="S83" i="221"/>
  <c r="R83" i="221"/>
  <c r="P83" i="221"/>
  <c r="K83" i="221"/>
  <c r="J83" i="221"/>
  <c r="H83" i="221"/>
  <c r="AY82" i="221"/>
  <c r="AX82" i="221"/>
  <c r="AV82" i="221"/>
  <c r="AQ82" i="221"/>
  <c r="AP82" i="221"/>
  <c r="AN82" i="221"/>
  <c r="AI82" i="221"/>
  <c r="AH82" i="221"/>
  <c r="AF82" i="221"/>
  <c r="AA82" i="221"/>
  <c r="Z82" i="221"/>
  <c r="X82" i="221"/>
  <c r="S82" i="221"/>
  <c r="R82" i="221"/>
  <c r="P82" i="221"/>
  <c r="K82" i="221"/>
  <c r="J82" i="221"/>
  <c r="H82" i="221"/>
  <c r="AY81" i="221"/>
  <c r="AX81" i="221"/>
  <c r="AV81" i="221"/>
  <c r="AQ81" i="221"/>
  <c r="AP81" i="221"/>
  <c r="AN81" i="221"/>
  <c r="AI81" i="221"/>
  <c r="AH81" i="221"/>
  <c r="AF81" i="221"/>
  <c r="AA81" i="221"/>
  <c r="Z81" i="221"/>
  <c r="X81" i="221"/>
  <c r="S81" i="221"/>
  <c r="R81" i="221"/>
  <c r="P81" i="221"/>
  <c r="K81" i="221"/>
  <c r="J81" i="221"/>
  <c r="H81" i="221"/>
  <c r="AY80" i="221"/>
  <c r="AX80" i="221"/>
  <c r="AV80" i="221"/>
  <c r="AQ80" i="221"/>
  <c r="AP80" i="221"/>
  <c r="AN80" i="221"/>
  <c r="AI80" i="221"/>
  <c r="AH80" i="221"/>
  <c r="AF80" i="221"/>
  <c r="AA80" i="221"/>
  <c r="Z80" i="221"/>
  <c r="X80" i="221"/>
  <c r="S80" i="221"/>
  <c r="R80" i="221"/>
  <c r="P80" i="221"/>
  <c r="K80" i="221"/>
  <c r="J80" i="221"/>
  <c r="H80" i="221"/>
  <c r="AY79" i="221"/>
  <c r="AX79" i="221"/>
  <c r="AV79" i="221"/>
  <c r="AQ79" i="221"/>
  <c r="AP79" i="221"/>
  <c r="AN79" i="221"/>
  <c r="AI79" i="221"/>
  <c r="AH79" i="221"/>
  <c r="AF79" i="221"/>
  <c r="AA79" i="221"/>
  <c r="Z79" i="221"/>
  <c r="X79" i="221"/>
  <c r="S79" i="221"/>
  <c r="R79" i="221"/>
  <c r="P79" i="221"/>
  <c r="K79" i="221"/>
  <c r="J79" i="221"/>
  <c r="H79" i="221"/>
  <c r="AY78" i="221"/>
  <c r="AX78" i="221"/>
  <c r="AV78" i="221"/>
  <c r="AQ78" i="221"/>
  <c r="AP78" i="221"/>
  <c r="AN78" i="221"/>
  <c r="AI78" i="221"/>
  <c r="AH78" i="221"/>
  <c r="AF78" i="221"/>
  <c r="AA78" i="221"/>
  <c r="Z78" i="221"/>
  <c r="X78" i="221"/>
  <c r="S78" i="221"/>
  <c r="R78" i="221"/>
  <c r="P78" i="221"/>
  <c r="K78" i="221"/>
  <c r="J78" i="221"/>
  <c r="H78" i="221"/>
  <c r="AY77" i="221"/>
  <c r="AX77" i="221"/>
  <c r="AV77" i="221"/>
  <c r="AQ77" i="221"/>
  <c r="AP77" i="221"/>
  <c r="AN77" i="221"/>
  <c r="AI77" i="221"/>
  <c r="AH77" i="221"/>
  <c r="AF77" i="221"/>
  <c r="AA77" i="221"/>
  <c r="Z77" i="221"/>
  <c r="X77" i="221"/>
  <c r="S77" i="221"/>
  <c r="R77" i="221"/>
  <c r="P77" i="221"/>
  <c r="K77" i="221"/>
  <c r="J77" i="221"/>
  <c r="H77" i="221"/>
  <c r="AY76" i="221"/>
  <c r="AX76" i="221"/>
  <c r="AV76" i="221"/>
  <c r="AQ76" i="221"/>
  <c r="AP76" i="221"/>
  <c r="AN76" i="221"/>
  <c r="AI76" i="221"/>
  <c r="AH76" i="221"/>
  <c r="AF76" i="221"/>
  <c r="AA76" i="221"/>
  <c r="Z76" i="221"/>
  <c r="X76" i="221"/>
  <c r="S76" i="221"/>
  <c r="R76" i="221"/>
  <c r="P76" i="221"/>
  <c r="K76" i="221"/>
  <c r="J76" i="221"/>
  <c r="H76" i="221"/>
  <c r="AY75" i="221"/>
  <c r="AX75" i="221"/>
  <c r="AV75" i="221"/>
  <c r="AQ75" i="221"/>
  <c r="AP75" i="221"/>
  <c r="AN75" i="221"/>
  <c r="AI75" i="221"/>
  <c r="AH75" i="221"/>
  <c r="AF75" i="221"/>
  <c r="AA75" i="221"/>
  <c r="Z75" i="221"/>
  <c r="X75" i="221"/>
  <c r="S75" i="221"/>
  <c r="R75" i="221"/>
  <c r="P75" i="221"/>
  <c r="K75" i="221"/>
  <c r="J75" i="221"/>
  <c r="H75" i="221"/>
  <c r="AY74" i="221"/>
  <c r="AX74" i="221"/>
  <c r="AV74" i="221"/>
  <c r="AQ74" i="221"/>
  <c r="AP74" i="221"/>
  <c r="AN74" i="221"/>
  <c r="AI74" i="221"/>
  <c r="AH74" i="221"/>
  <c r="AF74" i="221"/>
  <c r="AA74" i="221"/>
  <c r="Z74" i="221"/>
  <c r="X74" i="221"/>
  <c r="S74" i="221"/>
  <c r="R74" i="221"/>
  <c r="P74" i="221"/>
  <c r="K74" i="221"/>
  <c r="J74" i="221"/>
  <c r="H74" i="221"/>
  <c r="AX73" i="221"/>
  <c r="AV73" i="221"/>
  <c r="AP73" i="221"/>
  <c r="AH73" i="221"/>
  <c r="AI73" i="221"/>
  <c r="Z73" i="221"/>
  <c r="X73" i="221"/>
  <c r="R73" i="221"/>
  <c r="P73" i="221"/>
  <c r="J73" i="221"/>
  <c r="H73" i="221"/>
  <c r="AY72" i="221"/>
  <c r="AX72" i="221"/>
  <c r="AV72" i="221"/>
  <c r="AQ72" i="221"/>
  <c r="AP72" i="221"/>
  <c r="AN72" i="221"/>
  <c r="AI72" i="221"/>
  <c r="AH72" i="221"/>
  <c r="AF72" i="221"/>
  <c r="AA72" i="221"/>
  <c r="Z72" i="221"/>
  <c r="X72" i="221"/>
  <c r="S72" i="221"/>
  <c r="R72" i="221"/>
  <c r="P72" i="221"/>
  <c r="K72" i="221"/>
  <c r="J72" i="221"/>
  <c r="H72" i="221"/>
  <c r="AY71" i="221"/>
  <c r="AX71" i="221"/>
  <c r="AV71" i="221"/>
  <c r="AQ71" i="221"/>
  <c r="AP71" i="221"/>
  <c r="AN71" i="221"/>
  <c r="AI71" i="221"/>
  <c r="AH71" i="221"/>
  <c r="AF71" i="221"/>
  <c r="AA71" i="221"/>
  <c r="Z71" i="221"/>
  <c r="X71" i="221"/>
  <c r="S71" i="221"/>
  <c r="R71" i="221"/>
  <c r="P71" i="221"/>
  <c r="K71" i="221"/>
  <c r="J71" i="221"/>
  <c r="H71" i="221"/>
  <c r="AY70" i="221"/>
  <c r="AX70" i="221"/>
  <c r="AV70" i="221"/>
  <c r="AQ70" i="221"/>
  <c r="AP70" i="221"/>
  <c r="AN70" i="221"/>
  <c r="AI70" i="221"/>
  <c r="AH70" i="221"/>
  <c r="AF70" i="221"/>
  <c r="AA70" i="221"/>
  <c r="Z70" i="221"/>
  <c r="X70" i="221"/>
  <c r="S70" i="221"/>
  <c r="R70" i="221"/>
  <c r="P70" i="221"/>
  <c r="K70" i="221"/>
  <c r="J70" i="221"/>
  <c r="H70" i="221"/>
  <c r="AY69" i="221"/>
  <c r="AX69" i="221"/>
  <c r="AV69" i="221"/>
  <c r="AQ69" i="221"/>
  <c r="AP69" i="221"/>
  <c r="AN69" i="221"/>
  <c r="AI69" i="221"/>
  <c r="AH69" i="221"/>
  <c r="AF69" i="221"/>
  <c r="AA69" i="221"/>
  <c r="Z69" i="221"/>
  <c r="X69" i="221"/>
  <c r="S69" i="221"/>
  <c r="R69" i="221"/>
  <c r="P69" i="221"/>
  <c r="K69" i="221"/>
  <c r="J69" i="221"/>
  <c r="H69" i="221"/>
  <c r="AY68" i="221"/>
  <c r="AX68" i="221"/>
  <c r="AV68" i="221"/>
  <c r="AQ68" i="221"/>
  <c r="AP68" i="221"/>
  <c r="AN68" i="221"/>
  <c r="AI68" i="221"/>
  <c r="AH68" i="221"/>
  <c r="AF68" i="221"/>
  <c r="AA68" i="221"/>
  <c r="Z68" i="221"/>
  <c r="X68" i="221"/>
  <c r="S68" i="221"/>
  <c r="R68" i="221"/>
  <c r="P68" i="221"/>
  <c r="K68" i="221"/>
  <c r="J68" i="221"/>
  <c r="H68" i="221"/>
  <c r="AY67" i="221"/>
  <c r="AX67" i="221"/>
  <c r="AV67" i="221"/>
  <c r="AQ67" i="221"/>
  <c r="AP67" i="221"/>
  <c r="AN67" i="221"/>
  <c r="AI67" i="221"/>
  <c r="AH67" i="221"/>
  <c r="AF67" i="221"/>
  <c r="AA67" i="221"/>
  <c r="Z67" i="221"/>
  <c r="X67" i="221"/>
  <c r="S67" i="221"/>
  <c r="R67" i="221"/>
  <c r="P67" i="221"/>
  <c r="K67" i="221"/>
  <c r="J67" i="221"/>
  <c r="H67" i="221"/>
  <c r="AY66" i="221"/>
  <c r="AX66" i="221"/>
  <c r="AV66" i="221"/>
  <c r="AQ66" i="221"/>
  <c r="AP66" i="221"/>
  <c r="AN66" i="221"/>
  <c r="AI66" i="221"/>
  <c r="AH66" i="221"/>
  <c r="AF66" i="221"/>
  <c r="AA66" i="221"/>
  <c r="Z66" i="221"/>
  <c r="X66" i="221"/>
  <c r="S66" i="221"/>
  <c r="R66" i="221"/>
  <c r="P66" i="221"/>
  <c r="K66" i="221"/>
  <c r="J66" i="221"/>
  <c r="H66" i="221"/>
  <c r="AY65" i="221"/>
  <c r="AX65" i="221"/>
  <c r="AV65" i="221"/>
  <c r="AQ65" i="221"/>
  <c r="AP65" i="221"/>
  <c r="AN65" i="221"/>
  <c r="AI65" i="221"/>
  <c r="AH65" i="221"/>
  <c r="AF65" i="221"/>
  <c r="AA65" i="221"/>
  <c r="Z65" i="221"/>
  <c r="X65" i="221"/>
  <c r="S65" i="221"/>
  <c r="R65" i="221"/>
  <c r="P65" i="221"/>
  <c r="K65" i="221"/>
  <c r="J65" i="221"/>
  <c r="H65" i="221"/>
  <c r="AY64" i="221"/>
  <c r="AX64" i="221"/>
  <c r="AV64" i="221"/>
  <c r="AQ64" i="221"/>
  <c r="AP64" i="221"/>
  <c r="AN64" i="221"/>
  <c r="AI64" i="221"/>
  <c r="AH64" i="221"/>
  <c r="AF64" i="221"/>
  <c r="AA64" i="221"/>
  <c r="Z64" i="221"/>
  <c r="X64" i="221"/>
  <c r="S64" i="221"/>
  <c r="R64" i="221"/>
  <c r="P64" i="221"/>
  <c r="K64" i="221"/>
  <c r="J64" i="221"/>
  <c r="H64" i="221"/>
  <c r="AY63" i="221"/>
  <c r="AX63" i="221"/>
  <c r="AV63" i="221"/>
  <c r="AQ63" i="221"/>
  <c r="AP63" i="221"/>
  <c r="AN63" i="221"/>
  <c r="AI63" i="221"/>
  <c r="AH63" i="221"/>
  <c r="AF63" i="221"/>
  <c r="AA63" i="221"/>
  <c r="Z63" i="221"/>
  <c r="X63" i="221"/>
  <c r="S63" i="221"/>
  <c r="R63" i="221"/>
  <c r="P63" i="221"/>
  <c r="K63" i="221"/>
  <c r="J63" i="221"/>
  <c r="H63" i="221"/>
  <c r="AY62" i="221"/>
  <c r="AX62" i="221"/>
  <c r="AV62" i="221"/>
  <c r="AQ62" i="221"/>
  <c r="AP62" i="221"/>
  <c r="AN62" i="221"/>
  <c r="AI62" i="221"/>
  <c r="AH62" i="221"/>
  <c r="AF62" i="221"/>
  <c r="AA62" i="221"/>
  <c r="Z62" i="221"/>
  <c r="X62" i="221"/>
  <c r="S62" i="221"/>
  <c r="R62" i="221"/>
  <c r="P62" i="221"/>
  <c r="K62" i="221"/>
  <c r="J62" i="221"/>
  <c r="H62" i="221"/>
  <c r="AY61" i="221"/>
  <c r="AX61" i="221"/>
  <c r="AV61" i="221"/>
  <c r="AQ61" i="221"/>
  <c r="AP61" i="221"/>
  <c r="AN61" i="221"/>
  <c r="AI61" i="221"/>
  <c r="AH61" i="221"/>
  <c r="AF61" i="221"/>
  <c r="AA61" i="221"/>
  <c r="Z61" i="221"/>
  <c r="X61" i="221"/>
  <c r="S61" i="221"/>
  <c r="R61" i="221"/>
  <c r="P61" i="221"/>
  <c r="K61" i="221"/>
  <c r="J61" i="221"/>
  <c r="H61" i="221"/>
  <c r="AY60" i="221"/>
  <c r="AX60" i="221"/>
  <c r="AV60" i="221"/>
  <c r="AQ60" i="221"/>
  <c r="AP60" i="221"/>
  <c r="AN60" i="221"/>
  <c r="AI60" i="221"/>
  <c r="AH60" i="221"/>
  <c r="AF60" i="221"/>
  <c r="AA60" i="221"/>
  <c r="Z60" i="221"/>
  <c r="X60" i="221"/>
  <c r="S60" i="221"/>
  <c r="R60" i="221"/>
  <c r="P60" i="221"/>
  <c r="K60" i="221"/>
  <c r="J60" i="221"/>
  <c r="H60" i="221"/>
  <c r="AY59" i="221"/>
  <c r="AX59" i="221"/>
  <c r="AV59" i="221"/>
  <c r="AQ59" i="221"/>
  <c r="AP59" i="221"/>
  <c r="AN59" i="221"/>
  <c r="AI59" i="221"/>
  <c r="AH59" i="221"/>
  <c r="AF59" i="221"/>
  <c r="AA59" i="221"/>
  <c r="Z59" i="221"/>
  <c r="X59" i="221"/>
  <c r="S59" i="221"/>
  <c r="R59" i="221"/>
  <c r="P59" i="221"/>
  <c r="K59" i="221"/>
  <c r="J59" i="221"/>
  <c r="H59" i="221"/>
  <c r="AY58" i="221"/>
  <c r="AX58" i="221"/>
  <c r="AV58" i="221"/>
  <c r="AQ58" i="221"/>
  <c r="AP58" i="221"/>
  <c r="AN58" i="221"/>
  <c r="AI58" i="221"/>
  <c r="AH58" i="221"/>
  <c r="AF58" i="221"/>
  <c r="AA58" i="221"/>
  <c r="Z58" i="221"/>
  <c r="X58" i="221"/>
  <c r="S58" i="221"/>
  <c r="R58" i="221"/>
  <c r="P58" i="221"/>
  <c r="K58" i="221"/>
  <c r="J58" i="221"/>
  <c r="H58" i="221"/>
  <c r="AY57" i="221"/>
  <c r="AX57" i="221"/>
  <c r="AV57" i="221"/>
  <c r="AQ57" i="221"/>
  <c r="AP57" i="221"/>
  <c r="AN57" i="221"/>
  <c r="AI57" i="221"/>
  <c r="AH57" i="221"/>
  <c r="AF57" i="221"/>
  <c r="AA57" i="221"/>
  <c r="Z57" i="221"/>
  <c r="X57" i="221"/>
  <c r="S57" i="221"/>
  <c r="R57" i="221"/>
  <c r="P57" i="221"/>
  <c r="K57" i="221"/>
  <c r="J57" i="221"/>
  <c r="H57" i="221"/>
  <c r="AX56" i="221"/>
  <c r="AY56" i="221"/>
  <c r="AP56" i="221"/>
  <c r="AN56" i="221"/>
  <c r="AH56" i="221"/>
  <c r="Z56" i="221"/>
  <c r="R56" i="221"/>
  <c r="J56" i="221"/>
  <c r="AY55" i="221"/>
  <c r="AX55" i="221"/>
  <c r="AV55" i="221"/>
  <c r="AQ55" i="221"/>
  <c r="AP55" i="221"/>
  <c r="AN55" i="221"/>
  <c r="AI55" i="221"/>
  <c r="AH55" i="221"/>
  <c r="AF55" i="221"/>
  <c r="AA55" i="221"/>
  <c r="Z55" i="221"/>
  <c r="X55" i="221"/>
  <c r="S55" i="221"/>
  <c r="R55" i="221"/>
  <c r="P55" i="221"/>
  <c r="K55" i="221"/>
  <c r="J55" i="221"/>
  <c r="H55" i="221"/>
  <c r="AY54" i="221"/>
  <c r="AX54" i="221"/>
  <c r="AV54" i="221"/>
  <c r="AQ54" i="221"/>
  <c r="AP54" i="221"/>
  <c r="AN54" i="221"/>
  <c r="AI54" i="221"/>
  <c r="AH54" i="221"/>
  <c r="AF54" i="221"/>
  <c r="AA54" i="221"/>
  <c r="Z54" i="221"/>
  <c r="X54" i="221"/>
  <c r="S54" i="221"/>
  <c r="R54" i="221"/>
  <c r="P54" i="221"/>
  <c r="K54" i="221"/>
  <c r="J54" i="221"/>
  <c r="H54" i="221"/>
  <c r="AY53" i="221"/>
  <c r="AX53" i="221"/>
  <c r="AV53" i="221"/>
  <c r="AQ53" i="221"/>
  <c r="AP53" i="221"/>
  <c r="AN53" i="221"/>
  <c r="AI53" i="221"/>
  <c r="AH53" i="221"/>
  <c r="AF53" i="221"/>
  <c r="AA53" i="221"/>
  <c r="Z53" i="221"/>
  <c r="X53" i="221"/>
  <c r="S53" i="221"/>
  <c r="R53" i="221"/>
  <c r="P53" i="221"/>
  <c r="K53" i="221"/>
  <c r="J53" i="221"/>
  <c r="H53" i="221"/>
  <c r="AY52" i="221"/>
  <c r="AX52" i="221"/>
  <c r="AV52" i="221"/>
  <c r="AQ52" i="221"/>
  <c r="AP52" i="221"/>
  <c r="AN52" i="221"/>
  <c r="AI52" i="221"/>
  <c r="AH52" i="221"/>
  <c r="AF52" i="221"/>
  <c r="AA52" i="221"/>
  <c r="Z52" i="221"/>
  <c r="X52" i="221"/>
  <c r="S52" i="221"/>
  <c r="R52" i="221"/>
  <c r="P52" i="221"/>
  <c r="K52" i="221"/>
  <c r="J52" i="221"/>
  <c r="H52" i="221"/>
  <c r="AY51" i="221"/>
  <c r="AX51" i="221"/>
  <c r="AV51" i="221"/>
  <c r="AQ51" i="221"/>
  <c r="AP51" i="221"/>
  <c r="AN51" i="221"/>
  <c r="AI51" i="221"/>
  <c r="AH51" i="221"/>
  <c r="AF51" i="221"/>
  <c r="AA51" i="221"/>
  <c r="Z51" i="221"/>
  <c r="X51" i="221"/>
  <c r="S51" i="221"/>
  <c r="R51" i="221"/>
  <c r="P51" i="221"/>
  <c r="K51" i="221"/>
  <c r="J51" i="221"/>
  <c r="H51" i="221"/>
  <c r="AY50" i="221"/>
  <c r="AX50" i="221"/>
  <c r="AV50" i="221"/>
  <c r="AQ50" i="221"/>
  <c r="AP50" i="221"/>
  <c r="AN50" i="221"/>
  <c r="AI50" i="221"/>
  <c r="AH50" i="221"/>
  <c r="AF50" i="221"/>
  <c r="AA50" i="221"/>
  <c r="Z50" i="221"/>
  <c r="X50" i="221"/>
  <c r="S50" i="221"/>
  <c r="R50" i="221"/>
  <c r="P50" i="221"/>
  <c r="K50" i="221"/>
  <c r="J50" i="221"/>
  <c r="H50" i="221"/>
  <c r="AY49" i="221"/>
  <c r="AX49" i="221"/>
  <c r="AV49" i="221"/>
  <c r="AQ49" i="221"/>
  <c r="AP49" i="221"/>
  <c r="AN49" i="221"/>
  <c r="AI49" i="221"/>
  <c r="AH49" i="221"/>
  <c r="AF49" i="221"/>
  <c r="AA49" i="221"/>
  <c r="Z49" i="221"/>
  <c r="X49" i="221"/>
  <c r="S49" i="221"/>
  <c r="R49" i="221"/>
  <c r="P49" i="221"/>
  <c r="K49" i="221"/>
  <c r="J49" i="221"/>
  <c r="H49" i="221"/>
  <c r="AY48" i="221"/>
  <c r="AX48" i="221"/>
  <c r="AV48" i="221"/>
  <c r="AQ48" i="221"/>
  <c r="AP48" i="221"/>
  <c r="AN48" i="221"/>
  <c r="AI48" i="221"/>
  <c r="AH48" i="221"/>
  <c r="AF48" i="221"/>
  <c r="AA48" i="221"/>
  <c r="Z48" i="221"/>
  <c r="X48" i="221"/>
  <c r="S48" i="221"/>
  <c r="R48" i="221"/>
  <c r="P48" i="221"/>
  <c r="K48" i="221"/>
  <c r="J48" i="221"/>
  <c r="H48" i="221"/>
  <c r="AY47" i="221"/>
  <c r="AX47" i="221"/>
  <c r="AV47" i="221"/>
  <c r="AQ47" i="221"/>
  <c r="AP47" i="221"/>
  <c r="AN47" i="221"/>
  <c r="AI47" i="221"/>
  <c r="AH47" i="221"/>
  <c r="AF47" i="221"/>
  <c r="AA47" i="221"/>
  <c r="Z47" i="221"/>
  <c r="X47" i="221"/>
  <c r="S47" i="221"/>
  <c r="R47" i="221"/>
  <c r="P47" i="221"/>
  <c r="K47" i="221"/>
  <c r="J47" i="221"/>
  <c r="H47" i="221"/>
  <c r="AY46" i="221"/>
  <c r="AX46" i="221"/>
  <c r="AV46" i="221"/>
  <c r="AQ46" i="221"/>
  <c r="AP46" i="221"/>
  <c r="AN46" i="221"/>
  <c r="AI46" i="221"/>
  <c r="AH46" i="221"/>
  <c r="AF46" i="221"/>
  <c r="AA46" i="221"/>
  <c r="Z46" i="221"/>
  <c r="X46" i="221"/>
  <c r="S46" i="221"/>
  <c r="R46" i="221"/>
  <c r="P46" i="221"/>
  <c r="K46" i="221"/>
  <c r="J46" i="221"/>
  <c r="H46" i="221"/>
  <c r="AY45" i="221"/>
  <c r="AX45" i="221"/>
  <c r="AV45" i="221"/>
  <c r="AQ45" i="221"/>
  <c r="AP45" i="221"/>
  <c r="AN45" i="221"/>
  <c r="AI45" i="221"/>
  <c r="AH45" i="221"/>
  <c r="AF45" i="221"/>
  <c r="AA45" i="221"/>
  <c r="Z45" i="221"/>
  <c r="X45" i="221"/>
  <c r="S45" i="221"/>
  <c r="R45" i="221"/>
  <c r="P45" i="221"/>
  <c r="K45" i="221"/>
  <c r="J45" i="221"/>
  <c r="H45" i="221"/>
  <c r="AY44" i="221"/>
  <c r="AX44" i="221"/>
  <c r="AV44" i="221"/>
  <c r="AQ44" i="221"/>
  <c r="AP44" i="221"/>
  <c r="AN44" i="221"/>
  <c r="AI44" i="221"/>
  <c r="AH44" i="221"/>
  <c r="AF44" i="221"/>
  <c r="AA44" i="221"/>
  <c r="Z44" i="221"/>
  <c r="X44" i="221"/>
  <c r="S44" i="221"/>
  <c r="R44" i="221"/>
  <c r="P44" i="221"/>
  <c r="K44" i="221"/>
  <c r="J44" i="221"/>
  <c r="H44" i="221"/>
  <c r="AY43" i="221"/>
  <c r="AX43" i="221"/>
  <c r="AV43" i="221"/>
  <c r="AQ43" i="221"/>
  <c r="AP43" i="221"/>
  <c r="AN43" i="221"/>
  <c r="AI43" i="221"/>
  <c r="AH43" i="221"/>
  <c r="AF43" i="221"/>
  <c r="AA43" i="221"/>
  <c r="Z43" i="221"/>
  <c r="X43" i="221"/>
  <c r="S43" i="221"/>
  <c r="R43" i="221"/>
  <c r="P43" i="221"/>
  <c r="K43" i="221"/>
  <c r="J43" i="221"/>
  <c r="H43" i="221"/>
  <c r="AY42" i="221"/>
  <c r="AX42" i="221"/>
  <c r="AV42" i="221"/>
  <c r="AQ42" i="221"/>
  <c r="AP42" i="221"/>
  <c r="AN42" i="221"/>
  <c r="AI42" i="221"/>
  <c r="AH42" i="221"/>
  <c r="AF42" i="221"/>
  <c r="AA42" i="221"/>
  <c r="Z42" i="221"/>
  <c r="X42" i="221"/>
  <c r="S42" i="221"/>
  <c r="R42" i="221"/>
  <c r="P42" i="221"/>
  <c r="K42" i="221"/>
  <c r="J42" i="221"/>
  <c r="H42" i="221"/>
  <c r="AY41" i="221"/>
  <c r="AX41" i="221"/>
  <c r="AV41" i="221"/>
  <c r="AQ41" i="221"/>
  <c r="AP41" i="221"/>
  <c r="AN41" i="221"/>
  <c r="AI41" i="221"/>
  <c r="AH41" i="221"/>
  <c r="AF41" i="221"/>
  <c r="AA41" i="221"/>
  <c r="Z41" i="221"/>
  <c r="X41" i="221"/>
  <c r="S41" i="221"/>
  <c r="R41" i="221"/>
  <c r="P41" i="221"/>
  <c r="K41" i="221"/>
  <c r="J41" i="221"/>
  <c r="H41" i="221"/>
  <c r="AY40" i="221"/>
  <c r="AX40" i="221"/>
  <c r="AV40" i="221"/>
  <c r="AQ40" i="221"/>
  <c r="AP40" i="221"/>
  <c r="AN40" i="221"/>
  <c r="AI40" i="221"/>
  <c r="AH40" i="221"/>
  <c r="AF40" i="221"/>
  <c r="AA40" i="221"/>
  <c r="Z40" i="221"/>
  <c r="X40" i="221"/>
  <c r="S40" i="221"/>
  <c r="R40" i="221"/>
  <c r="P40" i="221"/>
  <c r="K40" i="221"/>
  <c r="J40" i="221"/>
  <c r="H40" i="221"/>
  <c r="AX39" i="221"/>
  <c r="AP39" i="221"/>
  <c r="AH39" i="221"/>
  <c r="Z39" i="221"/>
  <c r="R39" i="221"/>
  <c r="J39" i="221"/>
  <c r="AY38" i="221"/>
  <c r="AX38" i="221"/>
  <c r="AV38" i="221"/>
  <c r="AQ38" i="221"/>
  <c r="AP38" i="221"/>
  <c r="AN38" i="221"/>
  <c r="AI38" i="221"/>
  <c r="AH38" i="221"/>
  <c r="AF38" i="221"/>
  <c r="AA38" i="221"/>
  <c r="Z38" i="221"/>
  <c r="X38" i="221"/>
  <c r="S38" i="221"/>
  <c r="R38" i="221"/>
  <c r="P38" i="221"/>
  <c r="K38" i="221"/>
  <c r="J38" i="221"/>
  <c r="H38" i="221"/>
  <c r="AY37" i="221"/>
  <c r="AX37" i="221"/>
  <c r="AV37" i="221"/>
  <c r="AQ37" i="221"/>
  <c r="AP37" i="221"/>
  <c r="AN37" i="221"/>
  <c r="AI37" i="221"/>
  <c r="AH37" i="221"/>
  <c r="AF37" i="221"/>
  <c r="AA37" i="221"/>
  <c r="Z37" i="221"/>
  <c r="X37" i="221"/>
  <c r="S37" i="221"/>
  <c r="R37" i="221"/>
  <c r="P37" i="221"/>
  <c r="K37" i="221"/>
  <c r="J37" i="221"/>
  <c r="H37" i="221"/>
  <c r="AY36" i="221"/>
  <c r="AX36" i="221"/>
  <c r="AV36" i="221"/>
  <c r="AQ36" i="221"/>
  <c r="AP36" i="221"/>
  <c r="AN36" i="221"/>
  <c r="AI36" i="221"/>
  <c r="AH36" i="221"/>
  <c r="AF36" i="221"/>
  <c r="AA36" i="221"/>
  <c r="Z36" i="221"/>
  <c r="X36" i="221"/>
  <c r="S36" i="221"/>
  <c r="R36" i="221"/>
  <c r="P36" i="221"/>
  <c r="K36" i="221"/>
  <c r="J36" i="221"/>
  <c r="H36" i="221"/>
  <c r="AY35" i="221"/>
  <c r="AX35" i="221"/>
  <c r="AV35" i="221"/>
  <c r="AQ35" i="221"/>
  <c r="AP35" i="221"/>
  <c r="AN35" i="221"/>
  <c r="AI35" i="221"/>
  <c r="AH35" i="221"/>
  <c r="AF35" i="221"/>
  <c r="AA35" i="221"/>
  <c r="Z35" i="221"/>
  <c r="X35" i="221"/>
  <c r="S35" i="221"/>
  <c r="R35" i="221"/>
  <c r="P35" i="221"/>
  <c r="K35" i="221"/>
  <c r="J35" i="221"/>
  <c r="H35" i="221"/>
  <c r="AY34" i="221"/>
  <c r="AX34" i="221"/>
  <c r="AV34" i="221"/>
  <c r="AQ34" i="221"/>
  <c r="AP34" i="221"/>
  <c r="AN34" i="221"/>
  <c r="AI34" i="221"/>
  <c r="AH34" i="221"/>
  <c r="AF34" i="221"/>
  <c r="AA34" i="221"/>
  <c r="Z34" i="221"/>
  <c r="X34" i="221"/>
  <c r="S34" i="221"/>
  <c r="R34" i="221"/>
  <c r="P34" i="221"/>
  <c r="K34" i="221"/>
  <c r="J34" i="221"/>
  <c r="H34" i="221"/>
  <c r="AY33" i="221"/>
  <c r="AX33" i="221"/>
  <c r="AV33" i="221"/>
  <c r="AQ33" i="221"/>
  <c r="AP33" i="221"/>
  <c r="AN33" i="221"/>
  <c r="AI33" i="221"/>
  <c r="AH33" i="221"/>
  <c r="AF33" i="221"/>
  <c r="AA33" i="221"/>
  <c r="Z33" i="221"/>
  <c r="X33" i="221"/>
  <c r="S33" i="221"/>
  <c r="R33" i="221"/>
  <c r="P33" i="221"/>
  <c r="K33" i="221"/>
  <c r="J33" i="221"/>
  <c r="H33" i="221"/>
  <c r="AY32" i="221"/>
  <c r="AX32" i="221"/>
  <c r="AV32" i="221"/>
  <c r="AQ32" i="221"/>
  <c r="AP32" i="221"/>
  <c r="AN32" i="221"/>
  <c r="AI32" i="221"/>
  <c r="AH32" i="221"/>
  <c r="AF32" i="221"/>
  <c r="AA32" i="221"/>
  <c r="Z32" i="221"/>
  <c r="X32" i="221"/>
  <c r="S32" i="221"/>
  <c r="R32" i="221"/>
  <c r="P32" i="221"/>
  <c r="K32" i="221"/>
  <c r="J32" i="221"/>
  <c r="H32" i="221"/>
  <c r="AY31" i="221"/>
  <c r="AX31" i="221"/>
  <c r="AV31" i="221"/>
  <c r="AQ31" i="221"/>
  <c r="AP31" i="221"/>
  <c r="AN31" i="221"/>
  <c r="AI31" i="221"/>
  <c r="AH31" i="221"/>
  <c r="AF31" i="221"/>
  <c r="AA31" i="221"/>
  <c r="Z31" i="221"/>
  <c r="X31" i="221"/>
  <c r="S31" i="221"/>
  <c r="R31" i="221"/>
  <c r="P31" i="221"/>
  <c r="K31" i="221"/>
  <c r="J31" i="221"/>
  <c r="H31" i="221"/>
  <c r="AY30" i="221"/>
  <c r="AX30" i="221"/>
  <c r="AV30" i="221"/>
  <c r="AQ30" i="221"/>
  <c r="AP30" i="221"/>
  <c r="AN30" i="221"/>
  <c r="AI30" i="221"/>
  <c r="AH30" i="221"/>
  <c r="AF30" i="221"/>
  <c r="AA30" i="221"/>
  <c r="Z30" i="221"/>
  <c r="X30" i="221"/>
  <c r="S30" i="221"/>
  <c r="R30" i="221"/>
  <c r="P30" i="221"/>
  <c r="K30" i="221"/>
  <c r="J30" i="221"/>
  <c r="H30" i="221"/>
  <c r="AY29" i="221"/>
  <c r="AX29" i="221"/>
  <c r="AV29" i="221"/>
  <c r="AQ29" i="221"/>
  <c r="AP29" i="221"/>
  <c r="AN29" i="221"/>
  <c r="AI29" i="221"/>
  <c r="AH29" i="221"/>
  <c r="AF29" i="221"/>
  <c r="AA29" i="221"/>
  <c r="Z29" i="221"/>
  <c r="X29" i="221"/>
  <c r="S29" i="221"/>
  <c r="R29" i="221"/>
  <c r="P29" i="221"/>
  <c r="K29" i="221"/>
  <c r="J29" i="221"/>
  <c r="H29" i="221"/>
  <c r="AY28" i="221"/>
  <c r="AX28" i="221"/>
  <c r="AV28" i="221"/>
  <c r="AQ28" i="221"/>
  <c r="AP28" i="221"/>
  <c r="AN28" i="221"/>
  <c r="AI28" i="221"/>
  <c r="AH28" i="221"/>
  <c r="AF28" i="221"/>
  <c r="AA28" i="221"/>
  <c r="Z28" i="221"/>
  <c r="X28" i="221"/>
  <c r="S28" i="221"/>
  <c r="R28" i="221"/>
  <c r="P28" i="221"/>
  <c r="K28" i="221"/>
  <c r="J28" i="221"/>
  <c r="H28" i="221"/>
  <c r="AY27" i="221"/>
  <c r="AX27" i="221"/>
  <c r="AV27" i="221"/>
  <c r="AQ27" i="221"/>
  <c r="AP27" i="221"/>
  <c r="AN27" i="221"/>
  <c r="AI27" i="221"/>
  <c r="AH27" i="221"/>
  <c r="AF27" i="221"/>
  <c r="AA27" i="221"/>
  <c r="Z27" i="221"/>
  <c r="X27" i="221"/>
  <c r="S27" i="221"/>
  <c r="R27" i="221"/>
  <c r="P27" i="221"/>
  <c r="K27" i="221"/>
  <c r="J27" i="221"/>
  <c r="H27" i="221"/>
  <c r="AY26" i="221"/>
  <c r="AX26" i="221"/>
  <c r="AV26" i="221"/>
  <c r="AQ26" i="221"/>
  <c r="AP26" i="221"/>
  <c r="AN26" i="221"/>
  <c r="AI26" i="221"/>
  <c r="AH26" i="221"/>
  <c r="AF26" i="221"/>
  <c r="AA26" i="221"/>
  <c r="Z26" i="221"/>
  <c r="X26" i="221"/>
  <c r="S26" i="221"/>
  <c r="R26" i="221"/>
  <c r="P26" i="221"/>
  <c r="K26" i="221"/>
  <c r="J26" i="221"/>
  <c r="H26" i="221"/>
  <c r="AY25" i="221"/>
  <c r="AX25" i="221"/>
  <c r="AV25" i="221"/>
  <c r="AQ25" i="221"/>
  <c r="AP25" i="221"/>
  <c r="AN25" i="221"/>
  <c r="AI25" i="221"/>
  <c r="AH25" i="221"/>
  <c r="AF25" i="221"/>
  <c r="AA25" i="221"/>
  <c r="Z25" i="221"/>
  <c r="X25" i="221"/>
  <c r="S25" i="221"/>
  <c r="R25" i="221"/>
  <c r="P25" i="221"/>
  <c r="K25" i="221"/>
  <c r="J25" i="221"/>
  <c r="H25" i="221"/>
  <c r="AY24" i="221"/>
  <c r="AX24" i="221"/>
  <c r="AV24" i="221"/>
  <c r="AQ24" i="221"/>
  <c r="AP24" i="221"/>
  <c r="AN24" i="221"/>
  <c r="AI24" i="221"/>
  <c r="AH24" i="221"/>
  <c r="AF24" i="221"/>
  <c r="AA24" i="221"/>
  <c r="Z24" i="221"/>
  <c r="X24" i="221"/>
  <c r="S24" i="221"/>
  <c r="R24" i="221"/>
  <c r="P24" i="221"/>
  <c r="K24" i="221"/>
  <c r="J24" i="221"/>
  <c r="H24" i="221"/>
  <c r="AY23" i="221"/>
  <c r="AX23" i="221"/>
  <c r="AV23" i="221"/>
  <c r="AQ23" i="221"/>
  <c r="AP23" i="221"/>
  <c r="AN23" i="221"/>
  <c r="AI23" i="221"/>
  <c r="AH23" i="221"/>
  <c r="AF23" i="221"/>
  <c r="AA23" i="221"/>
  <c r="Z23" i="221"/>
  <c r="X23" i="221"/>
  <c r="S23" i="221"/>
  <c r="R23" i="221"/>
  <c r="P23" i="221"/>
  <c r="K23" i="221"/>
  <c r="J23" i="221"/>
  <c r="H23" i="221"/>
  <c r="AX22" i="221"/>
  <c r="AP22" i="221"/>
  <c r="AH22" i="221"/>
  <c r="Z22" i="221"/>
  <c r="R22" i="221"/>
  <c r="J22" i="221"/>
  <c r="AY21" i="221"/>
  <c r="AX21" i="221"/>
  <c r="AV21" i="221"/>
  <c r="AQ21" i="221"/>
  <c r="AP21" i="221"/>
  <c r="AN21" i="221"/>
  <c r="AI21" i="221"/>
  <c r="AH21" i="221"/>
  <c r="AF21" i="221"/>
  <c r="AA21" i="221"/>
  <c r="Z21" i="221"/>
  <c r="X21" i="221"/>
  <c r="S21" i="221"/>
  <c r="R21" i="221"/>
  <c r="P21" i="221"/>
  <c r="K21" i="221"/>
  <c r="J21" i="221"/>
  <c r="H21" i="221"/>
  <c r="AY20" i="221"/>
  <c r="AX20" i="221"/>
  <c r="AV20" i="221"/>
  <c r="AQ20" i="221"/>
  <c r="AP20" i="221"/>
  <c r="AN20" i="221"/>
  <c r="AI20" i="221"/>
  <c r="AH20" i="221"/>
  <c r="AF20" i="221"/>
  <c r="AA20" i="221"/>
  <c r="Z20" i="221"/>
  <c r="X20" i="221"/>
  <c r="S20" i="221"/>
  <c r="R20" i="221"/>
  <c r="P20" i="221"/>
  <c r="K20" i="221"/>
  <c r="J20" i="221"/>
  <c r="H20" i="221"/>
  <c r="AY19" i="221"/>
  <c r="AX19" i="221"/>
  <c r="AV19" i="221"/>
  <c r="AQ19" i="221"/>
  <c r="AP19" i="221"/>
  <c r="AN19" i="221"/>
  <c r="AI19" i="221"/>
  <c r="AH19" i="221"/>
  <c r="AF19" i="221"/>
  <c r="AA19" i="221"/>
  <c r="Z19" i="221"/>
  <c r="X19" i="221"/>
  <c r="S19" i="221"/>
  <c r="R19" i="221"/>
  <c r="P19" i="221"/>
  <c r="K19" i="221"/>
  <c r="J19" i="221"/>
  <c r="H19" i="221"/>
  <c r="AY18" i="221"/>
  <c r="AX18" i="221"/>
  <c r="AV18" i="221"/>
  <c r="AQ18" i="221"/>
  <c r="AP18" i="221"/>
  <c r="AN18" i="221"/>
  <c r="AI18" i="221"/>
  <c r="AH18" i="221"/>
  <c r="AF18" i="221"/>
  <c r="AA18" i="221"/>
  <c r="Z18" i="221"/>
  <c r="X18" i="221"/>
  <c r="S18" i="221"/>
  <c r="R18" i="221"/>
  <c r="P18" i="221"/>
  <c r="K18" i="221"/>
  <c r="J18" i="221"/>
  <c r="H18" i="221"/>
  <c r="AY17" i="221"/>
  <c r="AX17" i="221"/>
  <c r="AV17" i="221"/>
  <c r="AQ17" i="221"/>
  <c r="AP17" i="221"/>
  <c r="AN17" i="221"/>
  <c r="AI17" i="221"/>
  <c r="AH17" i="221"/>
  <c r="AF17" i="221"/>
  <c r="AA17" i="221"/>
  <c r="Z17" i="221"/>
  <c r="X17" i="221"/>
  <c r="S17" i="221"/>
  <c r="R17" i="221"/>
  <c r="P17" i="221"/>
  <c r="K17" i="221"/>
  <c r="J17" i="221"/>
  <c r="H17" i="221"/>
  <c r="AY16" i="221"/>
  <c r="AX16" i="221"/>
  <c r="AV16" i="221"/>
  <c r="AQ16" i="221"/>
  <c r="AP16" i="221"/>
  <c r="AN16" i="221"/>
  <c r="AI16" i="221"/>
  <c r="AH16" i="221"/>
  <c r="AF16" i="221"/>
  <c r="AA16" i="221"/>
  <c r="Z16" i="221"/>
  <c r="X16" i="221"/>
  <c r="S16" i="221"/>
  <c r="R16" i="221"/>
  <c r="P16" i="221"/>
  <c r="K16" i="221"/>
  <c r="J16" i="221"/>
  <c r="H16" i="221"/>
  <c r="AY15" i="221"/>
  <c r="AX15" i="221"/>
  <c r="AV15" i="221"/>
  <c r="AQ15" i="221"/>
  <c r="AP15" i="221"/>
  <c r="AN15" i="221"/>
  <c r="AI15" i="221"/>
  <c r="AH15" i="221"/>
  <c r="AF15" i="221"/>
  <c r="AA15" i="221"/>
  <c r="Z15" i="221"/>
  <c r="X15" i="221"/>
  <c r="S15" i="221"/>
  <c r="R15" i="221"/>
  <c r="P15" i="221"/>
  <c r="K15" i="221"/>
  <c r="J15" i="221"/>
  <c r="H15" i="221"/>
  <c r="AY14" i="221"/>
  <c r="AX14" i="221"/>
  <c r="AV14" i="221"/>
  <c r="AQ14" i="221"/>
  <c r="AP14" i="221"/>
  <c r="AN14" i="221"/>
  <c r="AI14" i="221"/>
  <c r="AH14" i="221"/>
  <c r="AF14" i="221"/>
  <c r="AA14" i="221"/>
  <c r="Z14" i="221"/>
  <c r="X14" i="221"/>
  <c r="S14" i="221"/>
  <c r="R14" i="221"/>
  <c r="P14" i="221"/>
  <c r="K14" i="221"/>
  <c r="J14" i="221"/>
  <c r="H14" i="221"/>
  <c r="AY13" i="221"/>
  <c r="AX13" i="221"/>
  <c r="AV13" i="221"/>
  <c r="AQ13" i="221"/>
  <c r="AP13" i="221"/>
  <c r="AN13" i="221"/>
  <c r="AI13" i="221"/>
  <c r="AH13" i="221"/>
  <c r="AF13" i="221"/>
  <c r="AA13" i="221"/>
  <c r="Z13" i="221"/>
  <c r="X13" i="221"/>
  <c r="S13" i="221"/>
  <c r="R13" i="221"/>
  <c r="P13" i="221"/>
  <c r="K13" i="221"/>
  <c r="J13" i="221"/>
  <c r="H13" i="221"/>
  <c r="AY12" i="221"/>
  <c r="AX12" i="221"/>
  <c r="AV12" i="221"/>
  <c r="AQ12" i="221"/>
  <c r="AP12" i="221"/>
  <c r="AN12" i="221"/>
  <c r="AI12" i="221"/>
  <c r="AH12" i="221"/>
  <c r="AF12" i="221"/>
  <c r="AA12" i="221"/>
  <c r="Z12" i="221"/>
  <c r="X12" i="221"/>
  <c r="S12" i="221"/>
  <c r="R12" i="221"/>
  <c r="P12" i="221"/>
  <c r="K12" i="221"/>
  <c r="J12" i="221"/>
  <c r="H12" i="221"/>
  <c r="AY11" i="221"/>
  <c r="AX11" i="221"/>
  <c r="AV11" i="221"/>
  <c r="AQ11" i="221"/>
  <c r="AP11" i="221"/>
  <c r="AN11" i="221"/>
  <c r="AI11" i="221"/>
  <c r="AH11" i="221"/>
  <c r="AF11" i="221"/>
  <c r="AA11" i="221"/>
  <c r="Z11" i="221"/>
  <c r="X11" i="221"/>
  <c r="S11" i="221"/>
  <c r="R11" i="221"/>
  <c r="P11" i="221"/>
  <c r="K11" i="221"/>
  <c r="J11" i="221"/>
  <c r="H11" i="221"/>
  <c r="AY10" i="221"/>
  <c r="AX10" i="221"/>
  <c r="AV10" i="221"/>
  <c r="AQ10" i="221"/>
  <c r="AP10" i="221"/>
  <c r="AN10" i="221"/>
  <c r="AI10" i="221"/>
  <c r="AH10" i="221"/>
  <c r="AF10" i="221"/>
  <c r="AA10" i="221"/>
  <c r="Z10" i="221"/>
  <c r="X10" i="221"/>
  <c r="S10" i="221"/>
  <c r="R10" i="221"/>
  <c r="P10" i="221"/>
  <c r="K10" i="221"/>
  <c r="J10" i="221"/>
  <c r="H10" i="221"/>
  <c r="AY9" i="221"/>
  <c r="AX9" i="221"/>
  <c r="AV9" i="221"/>
  <c r="AQ9" i="221"/>
  <c r="AP9" i="221"/>
  <c r="AN9" i="221"/>
  <c r="AI9" i="221"/>
  <c r="AH9" i="221"/>
  <c r="AF9" i="221"/>
  <c r="AA9" i="221"/>
  <c r="Z9" i="221"/>
  <c r="X9" i="221"/>
  <c r="S9" i="221"/>
  <c r="R9" i="221"/>
  <c r="P9" i="221"/>
  <c r="K9" i="221"/>
  <c r="J9" i="221"/>
  <c r="H9" i="221"/>
  <c r="AY8" i="221"/>
  <c r="AX8" i="221"/>
  <c r="AV8" i="221"/>
  <c r="AQ8" i="221"/>
  <c r="AP8" i="221"/>
  <c r="AN8" i="221"/>
  <c r="AI8" i="221"/>
  <c r="AH8" i="221"/>
  <c r="AF8" i="221"/>
  <c r="AA8" i="221"/>
  <c r="Z8" i="221"/>
  <c r="X8" i="221"/>
  <c r="S8" i="221"/>
  <c r="R8" i="221"/>
  <c r="P8" i="221"/>
  <c r="K8" i="221"/>
  <c r="J8" i="221"/>
  <c r="H8" i="221"/>
  <c r="K7" i="221"/>
  <c r="J7" i="221"/>
  <c r="H7" i="221"/>
  <c r="K6" i="221"/>
  <c r="J6" i="221"/>
  <c r="H6" i="221"/>
  <c r="CS107" i="220"/>
  <c r="CR107" i="220"/>
  <c r="CK107" i="220"/>
  <c r="CH107" i="220"/>
  <c r="CL107" i="220" s="1"/>
  <c r="CC107" i="220"/>
  <c r="BZ107" i="220"/>
  <c r="CD107" i="220" s="1"/>
  <c r="BU107" i="220"/>
  <c r="BR107" i="220"/>
  <c r="BV107" i="220" s="1"/>
  <c r="BM107" i="220"/>
  <c r="BJ107" i="220"/>
  <c r="BK107" i="220" s="1"/>
  <c r="BE107" i="220"/>
  <c r="BB107" i="220"/>
  <c r="BF107" i="220" s="1"/>
  <c r="AW107" i="220"/>
  <c r="AT107" i="220"/>
  <c r="AU107" i="220" s="1"/>
  <c r="AO107" i="220"/>
  <c r="AL107" i="220"/>
  <c r="AP107" i="220" s="1"/>
  <c r="AG107" i="220"/>
  <c r="AD107" i="220"/>
  <c r="AH107" i="220" s="1"/>
  <c r="Y107" i="220"/>
  <c r="V107" i="220"/>
  <c r="Z107" i="220" s="1"/>
  <c r="Q107" i="220"/>
  <c r="N107" i="220"/>
  <c r="R107" i="220" s="1"/>
  <c r="I107" i="220"/>
  <c r="F107" i="220"/>
  <c r="J107" i="220" s="1"/>
  <c r="CR106" i="220"/>
  <c r="CL106" i="220"/>
  <c r="CK106" i="220"/>
  <c r="CI106" i="220"/>
  <c r="CD106" i="220"/>
  <c r="CC106" i="220"/>
  <c r="CA106" i="220"/>
  <c r="BV106" i="220"/>
  <c r="BU106" i="220"/>
  <c r="BS106" i="220"/>
  <c r="BN106" i="220"/>
  <c r="BM106" i="220"/>
  <c r="BK106" i="220"/>
  <c r="BF106" i="220"/>
  <c r="BE106" i="220"/>
  <c r="BC106" i="220"/>
  <c r="AX106" i="220"/>
  <c r="AW106" i="220"/>
  <c r="AU106" i="220"/>
  <c r="AP106" i="220"/>
  <c r="AO106" i="220"/>
  <c r="AM106" i="220"/>
  <c r="AH106" i="220"/>
  <c r="AG106" i="220"/>
  <c r="AE106" i="220"/>
  <c r="Z106" i="220"/>
  <c r="Y106" i="220"/>
  <c r="W106" i="220"/>
  <c r="R106" i="220"/>
  <c r="Q106" i="220"/>
  <c r="O106" i="220"/>
  <c r="J106" i="220"/>
  <c r="I106" i="220"/>
  <c r="G106" i="220"/>
  <c r="CR105" i="220"/>
  <c r="CL105" i="220"/>
  <c r="CK105" i="220"/>
  <c r="CI105" i="220"/>
  <c r="CD105" i="220"/>
  <c r="CC105" i="220"/>
  <c r="CA105" i="220"/>
  <c r="BV105" i="220"/>
  <c r="BU105" i="220"/>
  <c r="BS105" i="220"/>
  <c r="BN105" i="220"/>
  <c r="BM105" i="220"/>
  <c r="BK105" i="220"/>
  <c r="BF105" i="220"/>
  <c r="BE105" i="220"/>
  <c r="BC105" i="220"/>
  <c r="AX105" i="220"/>
  <c r="AW105" i="220"/>
  <c r="AU105" i="220"/>
  <c r="AP105" i="220"/>
  <c r="AO105" i="220"/>
  <c r="AM105" i="220"/>
  <c r="AH105" i="220"/>
  <c r="AG105" i="220"/>
  <c r="AE105" i="220"/>
  <c r="Z105" i="220"/>
  <c r="Y105" i="220"/>
  <c r="W105" i="220"/>
  <c r="R105" i="220"/>
  <c r="Q105" i="220"/>
  <c r="O105" i="220"/>
  <c r="J105" i="220"/>
  <c r="I105" i="220"/>
  <c r="G105" i="220"/>
  <c r="CR104" i="220"/>
  <c r="CL104" i="220"/>
  <c r="CK104" i="220"/>
  <c r="CI104" i="220"/>
  <c r="CD104" i="220"/>
  <c r="CC104" i="220"/>
  <c r="CA104" i="220"/>
  <c r="BV104" i="220"/>
  <c r="BU104" i="220"/>
  <c r="BS104" i="220"/>
  <c r="BN104" i="220"/>
  <c r="BM104" i="220"/>
  <c r="BK104" i="220"/>
  <c r="BF104" i="220"/>
  <c r="BE104" i="220"/>
  <c r="BC104" i="220"/>
  <c r="AX104" i="220"/>
  <c r="AW104" i="220"/>
  <c r="AU104" i="220"/>
  <c r="AP104" i="220"/>
  <c r="AO104" i="220"/>
  <c r="AM104" i="220"/>
  <c r="AH104" i="220"/>
  <c r="AG104" i="220"/>
  <c r="AE104" i="220"/>
  <c r="Z104" i="220"/>
  <c r="Y104" i="220"/>
  <c r="W104" i="220"/>
  <c r="R104" i="220"/>
  <c r="Q104" i="220"/>
  <c r="O104" i="220"/>
  <c r="J104" i="220"/>
  <c r="I104" i="220"/>
  <c r="G104" i="220"/>
  <c r="CS103" i="220"/>
  <c r="CR103" i="220"/>
  <c r="CL103" i="220"/>
  <c r="CK103" i="220"/>
  <c r="CI103" i="220"/>
  <c r="CD103" i="220"/>
  <c r="CC103" i="220"/>
  <c r="CA103" i="220"/>
  <c r="BV103" i="220"/>
  <c r="BU103" i="220"/>
  <c r="BS103" i="220"/>
  <c r="BN103" i="220"/>
  <c r="BM103" i="220"/>
  <c r="BK103" i="220"/>
  <c r="BF103" i="220"/>
  <c r="BE103" i="220"/>
  <c r="BC103" i="220"/>
  <c r="AX103" i="220"/>
  <c r="AW103" i="220"/>
  <c r="AU103" i="220"/>
  <c r="AP103" i="220"/>
  <c r="AO103" i="220"/>
  <c r="AM103" i="220"/>
  <c r="AH103" i="220"/>
  <c r="AG103" i="220"/>
  <c r="AE103" i="220"/>
  <c r="Z103" i="220"/>
  <c r="Y103" i="220"/>
  <c r="W103" i="220"/>
  <c r="R103" i="220"/>
  <c r="Q103" i="220"/>
  <c r="O103" i="220"/>
  <c r="J103" i="220"/>
  <c r="I103" i="220"/>
  <c r="G103" i="220"/>
  <c r="CR102" i="220"/>
  <c r="CL102" i="220"/>
  <c r="CK102" i="220"/>
  <c r="CI102" i="220"/>
  <c r="CD102" i="220"/>
  <c r="CC102" i="220"/>
  <c r="CA102" i="220"/>
  <c r="BV102" i="220"/>
  <c r="BU102" i="220"/>
  <c r="BS102" i="220"/>
  <c r="BN102" i="220"/>
  <c r="BM102" i="220"/>
  <c r="BK102" i="220"/>
  <c r="BF102" i="220"/>
  <c r="BE102" i="220"/>
  <c r="BC102" i="220"/>
  <c r="AX102" i="220"/>
  <c r="AW102" i="220"/>
  <c r="AU102" i="220"/>
  <c r="AP102" i="220"/>
  <c r="AO102" i="220"/>
  <c r="AM102" i="220"/>
  <c r="AH102" i="220"/>
  <c r="AG102" i="220"/>
  <c r="AE102" i="220"/>
  <c r="Z102" i="220"/>
  <c r="Y102" i="220"/>
  <c r="W102" i="220"/>
  <c r="R102" i="220"/>
  <c r="Q102" i="220"/>
  <c r="O102" i="220"/>
  <c r="J102" i="220"/>
  <c r="I102" i="220"/>
  <c r="G102" i="220"/>
  <c r="CR101" i="220"/>
  <c r="CL101" i="220"/>
  <c r="CK101" i="220"/>
  <c r="CI101" i="220"/>
  <c r="CD101" i="220"/>
  <c r="CC101" i="220"/>
  <c r="CA101" i="220"/>
  <c r="BV101" i="220"/>
  <c r="BU101" i="220"/>
  <c r="BS101" i="220"/>
  <c r="BN101" i="220"/>
  <c r="BM101" i="220"/>
  <c r="BK101" i="220"/>
  <c r="BF101" i="220"/>
  <c r="BE101" i="220"/>
  <c r="BC101" i="220"/>
  <c r="AX101" i="220"/>
  <c r="AW101" i="220"/>
  <c r="AU101" i="220"/>
  <c r="AP101" i="220"/>
  <c r="AO101" i="220"/>
  <c r="AM101" i="220"/>
  <c r="AH101" i="220"/>
  <c r="AG101" i="220"/>
  <c r="AE101" i="220"/>
  <c r="Z101" i="220"/>
  <c r="Y101" i="220"/>
  <c r="W101" i="220"/>
  <c r="R101" i="220"/>
  <c r="Q101" i="220"/>
  <c r="O101" i="220"/>
  <c r="J101" i="220"/>
  <c r="I101" i="220"/>
  <c r="G101" i="220"/>
  <c r="CR100" i="220"/>
  <c r="CL100" i="220"/>
  <c r="CK100" i="220"/>
  <c r="CI100" i="220"/>
  <c r="CD100" i="220"/>
  <c r="CC100" i="220"/>
  <c r="CA100" i="220"/>
  <c r="BV100" i="220"/>
  <c r="BU100" i="220"/>
  <c r="BS100" i="220"/>
  <c r="BN100" i="220"/>
  <c r="BM100" i="220"/>
  <c r="BK100" i="220"/>
  <c r="BF100" i="220"/>
  <c r="BE100" i="220"/>
  <c r="BC100" i="220"/>
  <c r="AX100" i="220"/>
  <c r="AW100" i="220"/>
  <c r="AU100" i="220"/>
  <c r="AP100" i="220"/>
  <c r="AO100" i="220"/>
  <c r="AM100" i="220"/>
  <c r="AH100" i="220"/>
  <c r="AG100" i="220"/>
  <c r="AE100" i="220"/>
  <c r="Z100" i="220"/>
  <c r="Y100" i="220"/>
  <c r="W100" i="220"/>
  <c r="R100" i="220"/>
  <c r="Q100" i="220"/>
  <c r="O100" i="220"/>
  <c r="J100" i="220"/>
  <c r="I100" i="220"/>
  <c r="G100" i="220"/>
  <c r="CR99" i="220"/>
  <c r="CL99" i="220"/>
  <c r="CK99" i="220"/>
  <c r="CI99" i="220"/>
  <c r="CD99" i="220"/>
  <c r="CC99" i="220"/>
  <c r="CA99" i="220"/>
  <c r="BV99" i="220"/>
  <c r="BU99" i="220"/>
  <c r="BS99" i="220"/>
  <c r="BN99" i="220"/>
  <c r="BM99" i="220"/>
  <c r="BK99" i="220"/>
  <c r="BF99" i="220"/>
  <c r="BE99" i="220"/>
  <c r="BC99" i="220"/>
  <c r="AX99" i="220"/>
  <c r="AW99" i="220"/>
  <c r="AU99" i="220"/>
  <c r="AP99" i="220"/>
  <c r="AO99" i="220"/>
  <c r="AM99" i="220"/>
  <c r="AH99" i="220"/>
  <c r="AG99" i="220"/>
  <c r="AE99" i="220"/>
  <c r="Z99" i="220"/>
  <c r="Y99" i="220"/>
  <c r="W99" i="220"/>
  <c r="R99" i="220"/>
  <c r="Q99" i="220"/>
  <c r="O99" i="220"/>
  <c r="J99" i="220"/>
  <c r="I99" i="220"/>
  <c r="G99" i="220"/>
  <c r="CR98" i="220"/>
  <c r="CL98" i="220"/>
  <c r="CK98" i="220"/>
  <c r="CI98" i="220"/>
  <c r="CD98" i="220"/>
  <c r="CC98" i="220"/>
  <c r="CA98" i="220"/>
  <c r="BV98" i="220"/>
  <c r="BU98" i="220"/>
  <c r="BS98" i="220"/>
  <c r="BN98" i="220"/>
  <c r="BM98" i="220"/>
  <c r="BK98" i="220"/>
  <c r="BF98" i="220"/>
  <c r="BE98" i="220"/>
  <c r="BC98" i="220"/>
  <c r="AX98" i="220"/>
  <c r="AW98" i="220"/>
  <c r="AU98" i="220"/>
  <c r="AP98" i="220"/>
  <c r="AO98" i="220"/>
  <c r="AM98" i="220"/>
  <c r="AH98" i="220"/>
  <c r="AG98" i="220"/>
  <c r="AE98" i="220"/>
  <c r="Z98" i="220"/>
  <c r="Y98" i="220"/>
  <c r="W98" i="220"/>
  <c r="R98" i="220"/>
  <c r="Q98" i="220"/>
  <c r="O98" i="220"/>
  <c r="J98" i="220"/>
  <c r="I98" i="220"/>
  <c r="G98" i="220"/>
  <c r="CR97" i="220"/>
  <c r="CL97" i="220"/>
  <c r="CK97" i="220"/>
  <c r="CI97" i="220"/>
  <c r="CD97" i="220"/>
  <c r="CC97" i="220"/>
  <c r="CA97" i="220"/>
  <c r="BV97" i="220"/>
  <c r="BU97" i="220"/>
  <c r="BS97" i="220"/>
  <c r="BN97" i="220"/>
  <c r="BM97" i="220"/>
  <c r="BK97" i="220"/>
  <c r="BF97" i="220"/>
  <c r="BE97" i="220"/>
  <c r="BC97" i="220"/>
  <c r="AX97" i="220"/>
  <c r="AW97" i="220"/>
  <c r="AU97" i="220"/>
  <c r="AP97" i="220"/>
  <c r="AO97" i="220"/>
  <c r="AM97" i="220"/>
  <c r="AH97" i="220"/>
  <c r="AG97" i="220"/>
  <c r="AE97" i="220"/>
  <c r="Z97" i="220"/>
  <c r="Y97" i="220"/>
  <c r="W97" i="220"/>
  <c r="R97" i="220"/>
  <c r="Q97" i="220"/>
  <c r="O97" i="220"/>
  <c r="J97" i="220"/>
  <c r="I97" i="220"/>
  <c r="G97" i="220"/>
  <c r="CR96" i="220"/>
  <c r="CL96" i="220"/>
  <c r="CK96" i="220"/>
  <c r="CI96" i="220"/>
  <c r="CD96" i="220"/>
  <c r="CC96" i="220"/>
  <c r="CA96" i="220"/>
  <c r="BV96" i="220"/>
  <c r="BU96" i="220"/>
  <c r="BS96" i="220"/>
  <c r="BN96" i="220"/>
  <c r="BM96" i="220"/>
  <c r="BK96" i="220"/>
  <c r="BF96" i="220"/>
  <c r="BE96" i="220"/>
  <c r="BC96" i="220"/>
  <c r="AX96" i="220"/>
  <c r="AW96" i="220"/>
  <c r="AU96" i="220"/>
  <c r="AP96" i="220"/>
  <c r="AO96" i="220"/>
  <c r="AM96" i="220"/>
  <c r="AH96" i="220"/>
  <c r="AG96" i="220"/>
  <c r="AE96" i="220"/>
  <c r="Z96" i="220"/>
  <c r="Y96" i="220"/>
  <c r="W96" i="220"/>
  <c r="R96" i="220"/>
  <c r="Q96" i="220"/>
  <c r="O96" i="220"/>
  <c r="J96" i="220"/>
  <c r="I96" i="220"/>
  <c r="G96" i="220"/>
  <c r="CR95" i="220"/>
  <c r="CL95" i="220"/>
  <c r="CK95" i="220"/>
  <c r="CI95" i="220"/>
  <c r="CD95" i="220"/>
  <c r="CC95" i="220"/>
  <c r="CA95" i="220"/>
  <c r="BV95" i="220"/>
  <c r="BU95" i="220"/>
  <c r="BS95" i="220"/>
  <c r="BN95" i="220"/>
  <c r="BM95" i="220"/>
  <c r="BK95" i="220"/>
  <c r="BF95" i="220"/>
  <c r="BE95" i="220"/>
  <c r="BC95" i="220"/>
  <c r="AX95" i="220"/>
  <c r="AW95" i="220"/>
  <c r="AU95" i="220"/>
  <c r="AP95" i="220"/>
  <c r="AO95" i="220"/>
  <c r="AM95" i="220"/>
  <c r="AH95" i="220"/>
  <c r="AG95" i="220"/>
  <c r="AE95" i="220"/>
  <c r="Z95" i="220"/>
  <c r="Y95" i="220"/>
  <c r="W95" i="220"/>
  <c r="R95" i="220"/>
  <c r="Q95" i="220"/>
  <c r="O95" i="220"/>
  <c r="J95" i="220"/>
  <c r="I95" i="220"/>
  <c r="G95" i="220"/>
  <c r="CR94" i="220"/>
  <c r="CL94" i="220"/>
  <c r="CK94" i="220"/>
  <c r="CI94" i="220"/>
  <c r="CD94" i="220"/>
  <c r="CC94" i="220"/>
  <c r="CA94" i="220"/>
  <c r="BV94" i="220"/>
  <c r="BU94" i="220"/>
  <c r="BS94" i="220"/>
  <c r="BN94" i="220"/>
  <c r="BM94" i="220"/>
  <c r="BK94" i="220"/>
  <c r="BF94" i="220"/>
  <c r="BE94" i="220"/>
  <c r="BC94" i="220"/>
  <c r="AX94" i="220"/>
  <c r="AW94" i="220"/>
  <c r="AU94" i="220"/>
  <c r="AP94" i="220"/>
  <c r="AO94" i="220"/>
  <c r="AM94" i="220"/>
  <c r="AH94" i="220"/>
  <c r="AG94" i="220"/>
  <c r="AE94" i="220"/>
  <c r="Z94" i="220"/>
  <c r="Y94" i="220"/>
  <c r="W94" i="220"/>
  <c r="R94" i="220"/>
  <c r="Q94" i="220"/>
  <c r="O94" i="220"/>
  <c r="J94" i="220"/>
  <c r="I94" i="220"/>
  <c r="G94" i="220"/>
  <c r="CS93" i="220"/>
  <c r="CR93" i="220"/>
  <c r="CL93" i="220"/>
  <c r="CK93" i="220"/>
  <c r="CI93" i="220"/>
  <c r="CD93" i="220"/>
  <c r="CC93" i="220"/>
  <c r="CA93" i="220"/>
  <c r="BV93" i="220"/>
  <c r="BU93" i="220"/>
  <c r="BS93" i="220"/>
  <c r="BN93" i="220"/>
  <c r="BM93" i="220"/>
  <c r="BK93" i="220"/>
  <c r="BF93" i="220"/>
  <c r="BE93" i="220"/>
  <c r="BC93" i="220"/>
  <c r="AX93" i="220"/>
  <c r="AW93" i="220"/>
  <c r="AU93" i="220"/>
  <c r="AP93" i="220"/>
  <c r="AO93" i="220"/>
  <c r="AM93" i="220"/>
  <c r="AH93" i="220"/>
  <c r="AG93" i="220"/>
  <c r="AE93" i="220"/>
  <c r="Z93" i="220"/>
  <c r="Y93" i="220"/>
  <c r="W93" i="220"/>
  <c r="R93" i="220"/>
  <c r="Q93" i="220"/>
  <c r="O93" i="220"/>
  <c r="J93" i="220"/>
  <c r="I93" i="220"/>
  <c r="G93" i="220"/>
  <c r="CR92" i="220"/>
  <c r="CL92" i="220"/>
  <c r="CK92" i="220"/>
  <c r="CI92" i="220"/>
  <c r="CD92" i="220"/>
  <c r="CC92" i="220"/>
  <c r="CA92" i="220"/>
  <c r="BV92" i="220"/>
  <c r="BU92" i="220"/>
  <c r="BS92" i="220"/>
  <c r="BN92" i="220"/>
  <c r="BM92" i="220"/>
  <c r="BK92" i="220"/>
  <c r="BF92" i="220"/>
  <c r="BE92" i="220"/>
  <c r="BC92" i="220"/>
  <c r="AX92" i="220"/>
  <c r="AW92" i="220"/>
  <c r="AU92" i="220"/>
  <c r="AP92" i="220"/>
  <c r="AO92" i="220"/>
  <c r="AM92" i="220"/>
  <c r="AH92" i="220"/>
  <c r="AG92" i="220"/>
  <c r="AE92" i="220"/>
  <c r="Z92" i="220"/>
  <c r="Y92" i="220"/>
  <c r="W92" i="220"/>
  <c r="R92" i="220"/>
  <c r="Q92" i="220"/>
  <c r="O92" i="220"/>
  <c r="J92" i="220"/>
  <c r="I92" i="220"/>
  <c r="G92" i="220"/>
  <c r="CR91" i="220"/>
  <c r="CN91" i="220"/>
  <c r="CL91" i="220"/>
  <c r="CK91" i="220"/>
  <c r="CI91" i="220"/>
  <c r="CD91" i="220"/>
  <c r="CC91" i="220"/>
  <c r="CA91" i="220"/>
  <c r="BV91" i="220"/>
  <c r="BU91" i="220"/>
  <c r="BS91" i="220"/>
  <c r="BN91" i="220"/>
  <c r="BM91" i="220"/>
  <c r="BK91" i="220"/>
  <c r="BF91" i="220"/>
  <c r="BE91" i="220"/>
  <c r="BC91" i="220"/>
  <c r="AX91" i="220"/>
  <c r="AW91" i="220"/>
  <c r="AU91" i="220"/>
  <c r="AP91" i="220"/>
  <c r="AO91" i="220"/>
  <c r="AM91" i="220"/>
  <c r="AH91" i="220"/>
  <c r="AG91" i="220"/>
  <c r="AE91" i="220"/>
  <c r="Z91" i="220"/>
  <c r="Y91" i="220"/>
  <c r="W91" i="220"/>
  <c r="R91" i="220"/>
  <c r="Q91" i="220"/>
  <c r="O91" i="220"/>
  <c r="J91" i="220"/>
  <c r="I91" i="220"/>
  <c r="G91" i="220"/>
  <c r="CR90" i="220"/>
  <c r="CK90" i="220"/>
  <c r="CI90" i="220"/>
  <c r="CC90" i="220"/>
  <c r="CA90" i="220"/>
  <c r="BU90" i="220"/>
  <c r="BS90" i="220"/>
  <c r="BM90" i="220"/>
  <c r="BK90" i="220"/>
  <c r="BE90" i="220"/>
  <c r="BC90" i="220"/>
  <c r="AW90" i="220"/>
  <c r="AU90" i="220"/>
  <c r="AO90" i="220"/>
  <c r="AM90" i="220"/>
  <c r="AG90" i="220"/>
  <c r="AE90" i="220"/>
  <c r="Y90" i="220"/>
  <c r="W90" i="220"/>
  <c r="Q90" i="220"/>
  <c r="O90" i="220"/>
  <c r="I90" i="220"/>
  <c r="G90" i="220"/>
  <c r="CR89" i="220"/>
  <c r="CL89" i="220"/>
  <c r="CK89" i="220"/>
  <c r="CI89" i="220"/>
  <c r="CD89" i="220"/>
  <c r="CC89" i="220"/>
  <c r="CA89" i="220"/>
  <c r="BV89" i="220"/>
  <c r="BU89" i="220"/>
  <c r="BS89" i="220"/>
  <c r="BN89" i="220"/>
  <c r="BM89" i="220"/>
  <c r="BK89" i="220"/>
  <c r="BF89" i="220"/>
  <c r="BE89" i="220"/>
  <c r="BC89" i="220"/>
  <c r="AX89" i="220"/>
  <c r="AW89" i="220"/>
  <c r="AU89" i="220"/>
  <c r="AP89" i="220"/>
  <c r="AO89" i="220"/>
  <c r="AM89" i="220"/>
  <c r="AH89" i="220"/>
  <c r="AG89" i="220"/>
  <c r="AE89" i="220"/>
  <c r="Z89" i="220"/>
  <c r="Y89" i="220"/>
  <c r="W89" i="220"/>
  <c r="R89" i="220"/>
  <c r="Q89" i="220"/>
  <c r="O89" i="220"/>
  <c r="J89" i="220"/>
  <c r="I89" i="220"/>
  <c r="G89" i="220"/>
  <c r="CR88" i="220"/>
  <c r="CL88" i="220"/>
  <c r="CK88" i="220"/>
  <c r="CI88" i="220"/>
  <c r="CD88" i="220"/>
  <c r="CC88" i="220"/>
  <c r="CA88" i="220"/>
  <c r="BV88" i="220"/>
  <c r="BU88" i="220"/>
  <c r="BS88" i="220"/>
  <c r="BN88" i="220"/>
  <c r="BM88" i="220"/>
  <c r="BK88" i="220"/>
  <c r="BF88" i="220"/>
  <c r="BE88" i="220"/>
  <c r="BC88" i="220"/>
  <c r="AX88" i="220"/>
  <c r="AW88" i="220"/>
  <c r="AU88" i="220"/>
  <c r="AP88" i="220"/>
  <c r="AO88" i="220"/>
  <c r="AM88" i="220"/>
  <c r="AH88" i="220"/>
  <c r="AG88" i="220"/>
  <c r="AE88" i="220"/>
  <c r="Z88" i="220"/>
  <c r="Y88" i="220"/>
  <c r="W88" i="220"/>
  <c r="R88" i="220"/>
  <c r="Q88" i="220"/>
  <c r="O88" i="220"/>
  <c r="J88" i="220"/>
  <c r="I88" i="220"/>
  <c r="G88" i="220"/>
  <c r="CR87" i="220"/>
  <c r="CL87" i="220"/>
  <c r="CK87" i="220"/>
  <c r="CI87" i="220"/>
  <c r="CD87" i="220"/>
  <c r="CC87" i="220"/>
  <c r="CA87" i="220"/>
  <c r="BV87" i="220"/>
  <c r="BU87" i="220"/>
  <c r="BS87" i="220"/>
  <c r="BN87" i="220"/>
  <c r="BM87" i="220"/>
  <c r="BK87" i="220"/>
  <c r="BF87" i="220"/>
  <c r="BE87" i="220"/>
  <c r="BC87" i="220"/>
  <c r="AX87" i="220"/>
  <c r="AW87" i="220"/>
  <c r="AU87" i="220"/>
  <c r="AP87" i="220"/>
  <c r="AO87" i="220"/>
  <c r="AM87" i="220"/>
  <c r="AH87" i="220"/>
  <c r="AG87" i="220"/>
  <c r="AE87" i="220"/>
  <c r="Z87" i="220"/>
  <c r="Y87" i="220"/>
  <c r="W87" i="220"/>
  <c r="R87" i="220"/>
  <c r="Q87" i="220"/>
  <c r="O87" i="220"/>
  <c r="J87" i="220"/>
  <c r="I87" i="220"/>
  <c r="G87" i="220"/>
  <c r="CR86" i="220"/>
  <c r="CL86" i="220"/>
  <c r="CK86" i="220"/>
  <c r="CI86" i="220"/>
  <c r="CD86" i="220"/>
  <c r="CC86" i="220"/>
  <c r="CA86" i="220"/>
  <c r="BV86" i="220"/>
  <c r="BU86" i="220"/>
  <c r="BS86" i="220"/>
  <c r="BN86" i="220"/>
  <c r="BM86" i="220"/>
  <c r="BK86" i="220"/>
  <c r="BF86" i="220"/>
  <c r="BE86" i="220"/>
  <c r="BC86" i="220"/>
  <c r="AX86" i="220"/>
  <c r="AW86" i="220"/>
  <c r="AU86" i="220"/>
  <c r="AP86" i="220"/>
  <c r="AO86" i="220"/>
  <c r="AM86" i="220"/>
  <c r="AH86" i="220"/>
  <c r="AG86" i="220"/>
  <c r="AE86" i="220"/>
  <c r="Z86" i="220"/>
  <c r="Y86" i="220"/>
  <c r="W86" i="220"/>
  <c r="R86" i="220"/>
  <c r="Q86" i="220"/>
  <c r="O86" i="220"/>
  <c r="J86" i="220"/>
  <c r="I86" i="220"/>
  <c r="G86" i="220"/>
  <c r="CR85" i="220"/>
  <c r="CL85" i="220"/>
  <c r="CK85" i="220"/>
  <c r="CI85" i="220"/>
  <c r="CD85" i="220"/>
  <c r="CC85" i="220"/>
  <c r="CA85" i="220"/>
  <c r="BV85" i="220"/>
  <c r="BU85" i="220"/>
  <c r="BS85" i="220"/>
  <c r="BN85" i="220"/>
  <c r="BM85" i="220"/>
  <c r="BK85" i="220"/>
  <c r="BF85" i="220"/>
  <c r="BE85" i="220"/>
  <c r="BC85" i="220"/>
  <c r="AX85" i="220"/>
  <c r="AW85" i="220"/>
  <c r="AU85" i="220"/>
  <c r="AP85" i="220"/>
  <c r="AO85" i="220"/>
  <c r="AM85" i="220"/>
  <c r="AH85" i="220"/>
  <c r="AG85" i="220"/>
  <c r="AE85" i="220"/>
  <c r="Z85" i="220"/>
  <c r="Y85" i="220"/>
  <c r="W85" i="220"/>
  <c r="R85" i="220"/>
  <c r="Q85" i="220"/>
  <c r="O85" i="220"/>
  <c r="J85" i="220"/>
  <c r="I85" i="220"/>
  <c r="G85" i="220"/>
  <c r="CR84" i="220"/>
  <c r="CL84" i="220"/>
  <c r="CK84" i="220"/>
  <c r="CI84" i="220"/>
  <c r="CD84" i="220"/>
  <c r="CC84" i="220"/>
  <c r="CA84" i="220"/>
  <c r="BV84" i="220"/>
  <c r="BU84" i="220"/>
  <c r="BS84" i="220"/>
  <c r="BN84" i="220"/>
  <c r="BM84" i="220"/>
  <c r="BK84" i="220"/>
  <c r="BF84" i="220"/>
  <c r="BE84" i="220"/>
  <c r="BC84" i="220"/>
  <c r="AX84" i="220"/>
  <c r="AW84" i="220"/>
  <c r="AU84" i="220"/>
  <c r="AP84" i="220"/>
  <c r="AO84" i="220"/>
  <c r="AM84" i="220"/>
  <c r="AH84" i="220"/>
  <c r="AG84" i="220"/>
  <c r="AE84" i="220"/>
  <c r="Z84" i="220"/>
  <c r="Y84" i="220"/>
  <c r="W84" i="220"/>
  <c r="R84" i="220"/>
  <c r="Q84" i="220"/>
  <c r="O84" i="220"/>
  <c r="J84" i="220"/>
  <c r="I84" i="220"/>
  <c r="G84" i="220"/>
  <c r="CR83" i="220"/>
  <c r="CL83" i="220"/>
  <c r="CK83" i="220"/>
  <c r="CI83" i="220"/>
  <c r="CD83" i="220"/>
  <c r="CC83" i="220"/>
  <c r="CA83" i="220"/>
  <c r="BV83" i="220"/>
  <c r="BU83" i="220"/>
  <c r="BS83" i="220"/>
  <c r="BN83" i="220"/>
  <c r="BM83" i="220"/>
  <c r="BK83" i="220"/>
  <c r="BF83" i="220"/>
  <c r="BE83" i="220"/>
  <c r="BC83" i="220"/>
  <c r="AX83" i="220"/>
  <c r="AW83" i="220"/>
  <c r="AU83" i="220"/>
  <c r="AP83" i="220"/>
  <c r="AO83" i="220"/>
  <c r="AM83" i="220"/>
  <c r="AH83" i="220"/>
  <c r="AG83" i="220"/>
  <c r="AE83" i="220"/>
  <c r="Z83" i="220"/>
  <c r="Y83" i="220"/>
  <c r="W83" i="220"/>
  <c r="R83" i="220"/>
  <c r="Q83" i="220"/>
  <c r="O83" i="220"/>
  <c r="J83" i="220"/>
  <c r="I83" i="220"/>
  <c r="G83" i="220"/>
  <c r="CR82" i="220"/>
  <c r="CL82" i="220"/>
  <c r="CK82" i="220"/>
  <c r="CI82" i="220"/>
  <c r="CD82" i="220"/>
  <c r="CC82" i="220"/>
  <c r="CA82" i="220"/>
  <c r="BV82" i="220"/>
  <c r="BU82" i="220"/>
  <c r="BS82" i="220"/>
  <c r="BN82" i="220"/>
  <c r="BM82" i="220"/>
  <c r="BK82" i="220"/>
  <c r="BF82" i="220"/>
  <c r="BE82" i="220"/>
  <c r="BC82" i="220"/>
  <c r="AX82" i="220"/>
  <c r="AW82" i="220"/>
  <c r="AU82" i="220"/>
  <c r="AP82" i="220"/>
  <c r="AO82" i="220"/>
  <c r="AM82" i="220"/>
  <c r="AH82" i="220"/>
  <c r="AG82" i="220"/>
  <c r="AE82" i="220"/>
  <c r="Z82" i="220"/>
  <c r="Y82" i="220"/>
  <c r="W82" i="220"/>
  <c r="R82" i="220"/>
  <c r="Q82" i="220"/>
  <c r="O82" i="220"/>
  <c r="J82" i="220"/>
  <c r="I82" i="220"/>
  <c r="G82" i="220"/>
  <c r="CR81" i="220"/>
  <c r="CL81" i="220"/>
  <c r="CK81" i="220"/>
  <c r="CI81" i="220"/>
  <c r="CD81" i="220"/>
  <c r="CC81" i="220"/>
  <c r="CA81" i="220"/>
  <c r="BV81" i="220"/>
  <c r="BU81" i="220"/>
  <c r="BS81" i="220"/>
  <c r="BN81" i="220"/>
  <c r="BM81" i="220"/>
  <c r="BK81" i="220"/>
  <c r="BF81" i="220"/>
  <c r="BE81" i="220"/>
  <c r="BC81" i="220"/>
  <c r="AX81" i="220"/>
  <c r="AW81" i="220"/>
  <c r="AU81" i="220"/>
  <c r="AP81" i="220"/>
  <c r="AO81" i="220"/>
  <c r="AM81" i="220"/>
  <c r="AH81" i="220"/>
  <c r="AG81" i="220"/>
  <c r="AE81" i="220"/>
  <c r="Z81" i="220"/>
  <c r="Y81" i="220"/>
  <c r="W81" i="220"/>
  <c r="R81" i="220"/>
  <c r="Q81" i="220"/>
  <c r="O81" i="220"/>
  <c r="J81" i="220"/>
  <c r="I81" i="220"/>
  <c r="G81" i="220"/>
  <c r="CR80" i="220"/>
  <c r="CL80" i="220"/>
  <c r="CK80" i="220"/>
  <c r="CI80" i="220"/>
  <c r="CD80" i="220"/>
  <c r="CC80" i="220"/>
  <c r="CA80" i="220"/>
  <c r="BV80" i="220"/>
  <c r="BU80" i="220"/>
  <c r="BS80" i="220"/>
  <c r="BN80" i="220"/>
  <c r="BM80" i="220"/>
  <c r="BK80" i="220"/>
  <c r="BF80" i="220"/>
  <c r="BE80" i="220"/>
  <c r="BC80" i="220"/>
  <c r="AX80" i="220"/>
  <c r="AW80" i="220"/>
  <c r="AU80" i="220"/>
  <c r="AP80" i="220"/>
  <c r="AO80" i="220"/>
  <c r="AM80" i="220"/>
  <c r="AH80" i="220"/>
  <c r="AG80" i="220"/>
  <c r="AE80" i="220"/>
  <c r="Z80" i="220"/>
  <c r="Y80" i="220"/>
  <c r="W80" i="220"/>
  <c r="R80" i="220"/>
  <c r="Q80" i="220"/>
  <c r="O80" i="220"/>
  <c r="J80" i="220"/>
  <c r="I80" i="220"/>
  <c r="G80" i="220"/>
  <c r="CR79" i="220"/>
  <c r="CL79" i="220"/>
  <c r="CK79" i="220"/>
  <c r="CI79" i="220"/>
  <c r="CD79" i="220"/>
  <c r="CC79" i="220"/>
  <c r="CA79" i="220"/>
  <c r="BV79" i="220"/>
  <c r="BU79" i="220"/>
  <c r="BS79" i="220"/>
  <c r="BN79" i="220"/>
  <c r="BM79" i="220"/>
  <c r="BK79" i="220"/>
  <c r="BF79" i="220"/>
  <c r="BE79" i="220"/>
  <c r="BC79" i="220"/>
  <c r="AX79" i="220"/>
  <c r="AW79" i="220"/>
  <c r="AU79" i="220"/>
  <c r="AP79" i="220"/>
  <c r="AO79" i="220"/>
  <c r="AM79" i="220"/>
  <c r="AH79" i="220"/>
  <c r="AG79" i="220"/>
  <c r="AE79" i="220"/>
  <c r="Z79" i="220"/>
  <c r="Y79" i="220"/>
  <c r="W79" i="220"/>
  <c r="R79" i="220"/>
  <c r="Q79" i="220"/>
  <c r="O79" i="220"/>
  <c r="J79" i="220"/>
  <c r="I79" i="220"/>
  <c r="G79" i="220"/>
  <c r="CR78" i="220"/>
  <c r="CL78" i="220"/>
  <c r="CK78" i="220"/>
  <c r="CI78" i="220"/>
  <c r="CD78" i="220"/>
  <c r="CC78" i="220"/>
  <c r="CA78" i="220"/>
  <c r="BV78" i="220"/>
  <c r="BU78" i="220"/>
  <c r="BS78" i="220"/>
  <c r="BN78" i="220"/>
  <c r="BM78" i="220"/>
  <c r="BK78" i="220"/>
  <c r="BF78" i="220"/>
  <c r="BE78" i="220"/>
  <c r="BC78" i="220"/>
  <c r="AX78" i="220"/>
  <c r="AW78" i="220"/>
  <c r="AU78" i="220"/>
  <c r="AP78" i="220"/>
  <c r="AO78" i="220"/>
  <c r="AM78" i="220"/>
  <c r="AH78" i="220"/>
  <c r="AG78" i="220"/>
  <c r="AE78" i="220"/>
  <c r="Z78" i="220"/>
  <c r="Y78" i="220"/>
  <c r="W78" i="220"/>
  <c r="R78" i="220"/>
  <c r="Q78" i="220"/>
  <c r="O78" i="220"/>
  <c r="J78" i="220"/>
  <c r="I78" i="220"/>
  <c r="G78" i="220"/>
  <c r="CR77" i="220"/>
  <c r="CL77" i="220"/>
  <c r="CK77" i="220"/>
  <c r="CI77" i="220"/>
  <c r="CD77" i="220"/>
  <c r="CC77" i="220"/>
  <c r="CA77" i="220"/>
  <c r="BV77" i="220"/>
  <c r="BU77" i="220"/>
  <c r="BS77" i="220"/>
  <c r="BN77" i="220"/>
  <c r="BM77" i="220"/>
  <c r="BK77" i="220"/>
  <c r="BF77" i="220"/>
  <c r="BE77" i="220"/>
  <c r="BC77" i="220"/>
  <c r="AX77" i="220"/>
  <c r="AW77" i="220"/>
  <c r="AU77" i="220"/>
  <c r="AP77" i="220"/>
  <c r="AO77" i="220"/>
  <c r="AM77" i="220"/>
  <c r="AH77" i="220"/>
  <c r="AG77" i="220"/>
  <c r="AE77" i="220"/>
  <c r="Z77" i="220"/>
  <c r="Y77" i="220"/>
  <c r="W77" i="220"/>
  <c r="R77" i="220"/>
  <c r="Q77" i="220"/>
  <c r="O77" i="220"/>
  <c r="J77" i="220"/>
  <c r="I77" i="220"/>
  <c r="G77" i="220"/>
  <c r="CR76" i="220"/>
  <c r="CL76" i="220"/>
  <c r="CK76" i="220"/>
  <c r="CI76" i="220"/>
  <c r="CD76" i="220"/>
  <c r="CC76" i="220"/>
  <c r="CA76" i="220"/>
  <c r="BV76" i="220"/>
  <c r="BU76" i="220"/>
  <c r="BS76" i="220"/>
  <c r="BN76" i="220"/>
  <c r="BM76" i="220"/>
  <c r="BK76" i="220"/>
  <c r="BF76" i="220"/>
  <c r="BE76" i="220"/>
  <c r="BC76" i="220"/>
  <c r="AX76" i="220"/>
  <c r="AW76" i="220"/>
  <c r="AU76" i="220"/>
  <c r="AP76" i="220"/>
  <c r="AO76" i="220"/>
  <c r="AM76" i="220"/>
  <c r="AH76" i="220"/>
  <c r="AG76" i="220"/>
  <c r="AE76" i="220"/>
  <c r="Z76" i="220"/>
  <c r="Y76" i="220"/>
  <c r="W76" i="220"/>
  <c r="R76" i="220"/>
  <c r="Q76" i="220"/>
  <c r="O76" i="220"/>
  <c r="J76" i="220"/>
  <c r="I76" i="220"/>
  <c r="G76" i="220"/>
  <c r="CR75" i="220"/>
  <c r="CL75" i="220"/>
  <c r="CK75" i="220"/>
  <c r="CI75" i="220"/>
  <c r="CD75" i="220"/>
  <c r="CC75" i="220"/>
  <c r="CA75" i="220"/>
  <c r="BV75" i="220"/>
  <c r="BU75" i="220"/>
  <c r="BS75" i="220"/>
  <c r="BN75" i="220"/>
  <c r="BM75" i="220"/>
  <c r="BK75" i="220"/>
  <c r="BF75" i="220"/>
  <c r="BE75" i="220"/>
  <c r="BC75" i="220"/>
  <c r="AX75" i="220"/>
  <c r="AW75" i="220"/>
  <c r="AU75" i="220"/>
  <c r="AP75" i="220"/>
  <c r="AO75" i="220"/>
  <c r="AM75" i="220"/>
  <c r="AH75" i="220"/>
  <c r="AG75" i="220"/>
  <c r="AE75" i="220"/>
  <c r="Z75" i="220"/>
  <c r="Y75" i="220"/>
  <c r="W75" i="220"/>
  <c r="R75" i="220"/>
  <c r="Q75" i="220"/>
  <c r="O75" i="220"/>
  <c r="J75" i="220"/>
  <c r="I75" i="220"/>
  <c r="G75" i="220"/>
  <c r="CR74" i="220"/>
  <c r="CN74" i="220"/>
  <c r="CL74" i="220"/>
  <c r="CK74" i="220"/>
  <c r="CI74" i="220"/>
  <c r="CD74" i="220"/>
  <c r="CC74" i="220"/>
  <c r="CA74" i="220"/>
  <c r="BV74" i="220"/>
  <c r="BU74" i="220"/>
  <c r="BS74" i="220"/>
  <c r="BN74" i="220"/>
  <c r="BM74" i="220"/>
  <c r="BK74" i="220"/>
  <c r="BF74" i="220"/>
  <c r="BE74" i="220"/>
  <c r="BC74" i="220"/>
  <c r="AX74" i="220"/>
  <c r="AW74" i="220"/>
  <c r="AU74" i="220"/>
  <c r="AP74" i="220"/>
  <c r="AO74" i="220"/>
  <c r="AM74" i="220"/>
  <c r="AH74" i="220"/>
  <c r="AG74" i="220"/>
  <c r="AE74" i="220"/>
  <c r="Z74" i="220"/>
  <c r="Y74" i="220"/>
  <c r="W74" i="220"/>
  <c r="R74" i="220"/>
  <c r="Q74" i="220"/>
  <c r="O74" i="220"/>
  <c r="J74" i="220"/>
  <c r="I74" i="220"/>
  <c r="G74" i="220"/>
  <c r="CR73" i="220"/>
  <c r="CK73" i="220"/>
  <c r="CL73" i="220"/>
  <c r="CC73" i="220"/>
  <c r="CD73" i="220"/>
  <c r="BU73" i="220"/>
  <c r="BV73" i="220"/>
  <c r="BM73" i="220"/>
  <c r="BN73" i="220"/>
  <c r="BE73" i="220"/>
  <c r="BF73" i="220"/>
  <c r="AW73" i="220"/>
  <c r="AX73" i="220"/>
  <c r="AO73" i="220"/>
  <c r="AP73" i="220"/>
  <c r="AG73" i="220"/>
  <c r="AH73" i="220"/>
  <c r="Y73" i="220"/>
  <c r="Z73" i="220"/>
  <c r="Q73" i="220"/>
  <c r="R73" i="220"/>
  <c r="I73" i="220"/>
  <c r="J73" i="220"/>
  <c r="CR72" i="220"/>
  <c r="CL72" i="220"/>
  <c r="CK72" i="220"/>
  <c r="CI72" i="220"/>
  <c r="CD72" i="220"/>
  <c r="CC72" i="220"/>
  <c r="CA72" i="220"/>
  <c r="BV72" i="220"/>
  <c r="BU72" i="220"/>
  <c r="BS72" i="220"/>
  <c r="BN72" i="220"/>
  <c r="BM72" i="220"/>
  <c r="BK72" i="220"/>
  <c r="BF72" i="220"/>
  <c r="BE72" i="220"/>
  <c r="BC72" i="220"/>
  <c r="AX72" i="220"/>
  <c r="AW72" i="220"/>
  <c r="AU72" i="220"/>
  <c r="AP72" i="220"/>
  <c r="AO72" i="220"/>
  <c r="AM72" i="220"/>
  <c r="AH72" i="220"/>
  <c r="AG72" i="220"/>
  <c r="AE72" i="220"/>
  <c r="Z72" i="220"/>
  <c r="Y72" i="220"/>
  <c r="W72" i="220"/>
  <c r="R72" i="220"/>
  <c r="Q72" i="220"/>
  <c r="O72" i="220"/>
  <c r="J72" i="220"/>
  <c r="I72" i="220"/>
  <c r="G72" i="220"/>
  <c r="CR71" i="220"/>
  <c r="CL71" i="220"/>
  <c r="CK71" i="220"/>
  <c r="CI71" i="220"/>
  <c r="CD71" i="220"/>
  <c r="CC71" i="220"/>
  <c r="CA71" i="220"/>
  <c r="BV71" i="220"/>
  <c r="BU71" i="220"/>
  <c r="BS71" i="220"/>
  <c r="BN71" i="220"/>
  <c r="BM71" i="220"/>
  <c r="BK71" i="220"/>
  <c r="BF71" i="220"/>
  <c r="BE71" i="220"/>
  <c r="BC71" i="220"/>
  <c r="AX71" i="220"/>
  <c r="AW71" i="220"/>
  <c r="AU71" i="220"/>
  <c r="AP71" i="220"/>
  <c r="AO71" i="220"/>
  <c r="AM71" i="220"/>
  <c r="AH71" i="220"/>
  <c r="AG71" i="220"/>
  <c r="AE71" i="220"/>
  <c r="Z71" i="220"/>
  <c r="Y71" i="220"/>
  <c r="W71" i="220"/>
  <c r="R71" i="220"/>
  <c r="Q71" i="220"/>
  <c r="O71" i="220"/>
  <c r="J71" i="220"/>
  <c r="I71" i="220"/>
  <c r="G71" i="220"/>
  <c r="CR70" i="220"/>
  <c r="CL70" i="220"/>
  <c r="CK70" i="220"/>
  <c r="CI70" i="220"/>
  <c r="CD70" i="220"/>
  <c r="CC70" i="220"/>
  <c r="CA70" i="220"/>
  <c r="BV70" i="220"/>
  <c r="BU70" i="220"/>
  <c r="BS70" i="220"/>
  <c r="BN70" i="220"/>
  <c r="BM70" i="220"/>
  <c r="BK70" i="220"/>
  <c r="BF70" i="220"/>
  <c r="BE70" i="220"/>
  <c r="BC70" i="220"/>
  <c r="AX70" i="220"/>
  <c r="AW70" i="220"/>
  <c r="AU70" i="220"/>
  <c r="AP70" i="220"/>
  <c r="AO70" i="220"/>
  <c r="AM70" i="220"/>
  <c r="AH70" i="220"/>
  <c r="AG70" i="220"/>
  <c r="AE70" i="220"/>
  <c r="Z70" i="220"/>
  <c r="Y70" i="220"/>
  <c r="W70" i="220"/>
  <c r="R70" i="220"/>
  <c r="Q70" i="220"/>
  <c r="O70" i="220"/>
  <c r="J70" i="220"/>
  <c r="I70" i="220"/>
  <c r="G70" i="220"/>
  <c r="CS69" i="220"/>
  <c r="CR69" i="220"/>
  <c r="CL69" i="220"/>
  <c r="CK69" i="220"/>
  <c r="CI69" i="220"/>
  <c r="CD69" i="220"/>
  <c r="CC69" i="220"/>
  <c r="CA69" i="220"/>
  <c r="BV69" i="220"/>
  <c r="BU69" i="220"/>
  <c r="BS69" i="220"/>
  <c r="BN69" i="220"/>
  <c r="BM69" i="220"/>
  <c r="BK69" i="220"/>
  <c r="BF69" i="220"/>
  <c r="BE69" i="220"/>
  <c r="BC69" i="220"/>
  <c r="AX69" i="220"/>
  <c r="AW69" i="220"/>
  <c r="AU69" i="220"/>
  <c r="AP69" i="220"/>
  <c r="AO69" i="220"/>
  <c r="AM69" i="220"/>
  <c r="AH69" i="220"/>
  <c r="AG69" i="220"/>
  <c r="AE69" i="220"/>
  <c r="Z69" i="220"/>
  <c r="Y69" i="220"/>
  <c r="W69" i="220"/>
  <c r="R69" i="220"/>
  <c r="Q69" i="220"/>
  <c r="O69" i="220"/>
  <c r="J69" i="220"/>
  <c r="I69" i="220"/>
  <c r="G69" i="220"/>
  <c r="CR68" i="220"/>
  <c r="CL68" i="220"/>
  <c r="CK68" i="220"/>
  <c r="CI68" i="220"/>
  <c r="CD68" i="220"/>
  <c r="CC68" i="220"/>
  <c r="CA68" i="220"/>
  <c r="BV68" i="220"/>
  <c r="BU68" i="220"/>
  <c r="BS68" i="220"/>
  <c r="BN68" i="220"/>
  <c r="BM68" i="220"/>
  <c r="BK68" i="220"/>
  <c r="BF68" i="220"/>
  <c r="BE68" i="220"/>
  <c r="BC68" i="220"/>
  <c r="AX68" i="220"/>
  <c r="AW68" i="220"/>
  <c r="AU68" i="220"/>
  <c r="AP68" i="220"/>
  <c r="AO68" i="220"/>
  <c r="AM68" i="220"/>
  <c r="AH68" i="220"/>
  <c r="AG68" i="220"/>
  <c r="AE68" i="220"/>
  <c r="Z68" i="220"/>
  <c r="Y68" i="220"/>
  <c r="W68" i="220"/>
  <c r="R68" i="220"/>
  <c r="Q68" i="220"/>
  <c r="O68" i="220"/>
  <c r="J68" i="220"/>
  <c r="I68" i="220"/>
  <c r="G68" i="220"/>
  <c r="CS67" i="220"/>
  <c r="CR67" i="220"/>
  <c r="CL67" i="220"/>
  <c r="CK67" i="220"/>
  <c r="CI67" i="220"/>
  <c r="CD67" i="220"/>
  <c r="CC67" i="220"/>
  <c r="CA67" i="220"/>
  <c r="BV67" i="220"/>
  <c r="BU67" i="220"/>
  <c r="BS67" i="220"/>
  <c r="BN67" i="220"/>
  <c r="BM67" i="220"/>
  <c r="BK67" i="220"/>
  <c r="BF67" i="220"/>
  <c r="BE67" i="220"/>
  <c r="BC67" i="220"/>
  <c r="AX67" i="220"/>
  <c r="AW67" i="220"/>
  <c r="AU67" i="220"/>
  <c r="AP67" i="220"/>
  <c r="AO67" i="220"/>
  <c r="AM67" i="220"/>
  <c r="AH67" i="220"/>
  <c r="AG67" i="220"/>
  <c r="AE67" i="220"/>
  <c r="Z67" i="220"/>
  <c r="Y67" i="220"/>
  <c r="W67" i="220"/>
  <c r="R67" i="220"/>
  <c r="Q67" i="220"/>
  <c r="O67" i="220"/>
  <c r="J67" i="220"/>
  <c r="I67" i="220"/>
  <c r="G67" i="220"/>
  <c r="CR66" i="220"/>
  <c r="CL66" i="220"/>
  <c r="CK66" i="220"/>
  <c r="CI66" i="220"/>
  <c r="CD66" i="220"/>
  <c r="CC66" i="220"/>
  <c r="CA66" i="220"/>
  <c r="BV66" i="220"/>
  <c r="BU66" i="220"/>
  <c r="BS66" i="220"/>
  <c r="BN66" i="220"/>
  <c r="BM66" i="220"/>
  <c r="BK66" i="220"/>
  <c r="BF66" i="220"/>
  <c r="BE66" i="220"/>
  <c r="BC66" i="220"/>
  <c r="AX66" i="220"/>
  <c r="AW66" i="220"/>
  <c r="AU66" i="220"/>
  <c r="AP66" i="220"/>
  <c r="AO66" i="220"/>
  <c r="AM66" i="220"/>
  <c r="AH66" i="220"/>
  <c r="AG66" i="220"/>
  <c r="AE66" i="220"/>
  <c r="Z66" i="220"/>
  <c r="Y66" i="220"/>
  <c r="W66" i="220"/>
  <c r="R66" i="220"/>
  <c r="Q66" i="220"/>
  <c r="O66" i="220"/>
  <c r="J66" i="220"/>
  <c r="I66" i="220"/>
  <c r="G66" i="220"/>
  <c r="CR65" i="220"/>
  <c r="CL65" i="220"/>
  <c r="CK65" i="220"/>
  <c r="CI65" i="220"/>
  <c r="CD65" i="220"/>
  <c r="CC65" i="220"/>
  <c r="CA65" i="220"/>
  <c r="BV65" i="220"/>
  <c r="BU65" i="220"/>
  <c r="BS65" i="220"/>
  <c r="BN65" i="220"/>
  <c r="BM65" i="220"/>
  <c r="BK65" i="220"/>
  <c r="BF65" i="220"/>
  <c r="BE65" i="220"/>
  <c r="BC65" i="220"/>
  <c r="AX65" i="220"/>
  <c r="AW65" i="220"/>
  <c r="AU65" i="220"/>
  <c r="AP65" i="220"/>
  <c r="AO65" i="220"/>
  <c r="AM65" i="220"/>
  <c r="AH65" i="220"/>
  <c r="AG65" i="220"/>
  <c r="AE65" i="220"/>
  <c r="Z65" i="220"/>
  <c r="Y65" i="220"/>
  <c r="W65" i="220"/>
  <c r="R65" i="220"/>
  <c r="Q65" i="220"/>
  <c r="O65" i="220"/>
  <c r="J65" i="220"/>
  <c r="I65" i="220"/>
  <c r="G65" i="220"/>
  <c r="CR64" i="220"/>
  <c r="CL64" i="220"/>
  <c r="CK64" i="220"/>
  <c r="CI64" i="220"/>
  <c r="CD64" i="220"/>
  <c r="CC64" i="220"/>
  <c r="CA64" i="220"/>
  <c r="BV64" i="220"/>
  <c r="BU64" i="220"/>
  <c r="BS64" i="220"/>
  <c r="BN64" i="220"/>
  <c r="BM64" i="220"/>
  <c r="BK64" i="220"/>
  <c r="BF64" i="220"/>
  <c r="BE64" i="220"/>
  <c r="BC64" i="220"/>
  <c r="AX64" i="220"/>
  <c r="AW64" i="220"/>
  <c r="AU64" i="220"/>
  <c r="AP64" i="220"/>
  <c r="AO64" i="220"/>
  <c r="AM64" i="220"/>
  <c r="AH64" i="220"/>
  <c r="AG64" i="220"/>
  <c r="AE64" i="220"/>
  <c r="Z64" i="220"/>
  <c r="Y64" i="220"/>
  <c r="W64" i="220"/>
  <c r="R64" i="220"/>
  <c r="Q64" i="220"/>
  <c r="O64" i="220"/>
  <c r="J64" i="220"/>
  <c r="I64" i="220"/>
  <c r="G64" i="220"/>
  <c r="CS63" i="220"/>
  <c r="CR63" i="220"/>
  <c r="CL63" i="220"/>
  <c r="CK63" i="220"/>
  <c r="CI63" i="220"/>
  <c r="CD63" i="220"/>
  <c r="CC63" i="220"/>
  <c r="CA63" i="220"/>
  <c r="BV63" i="220"/>
  <c r="BU63" i="220"/>
  <c r="BS63" i="220"/>
  <c r="BN63" i="220"/>
  <c r="BM63" i="220"/>
  <c r="BK63" i="220"/>
  <c r="BF63" i="220"/>
  <c r="BE63" i="220"/>
  <c r="BC63" i="220"/>
  <c r="AX63" i="220"/>
  <c r="AW63" i="220"/>
  <c r="AU63" i="220"/>
  <c r="AP63" i="220"/>
  <c r="AO63" i="220"/>
  <c r="AM63" i="220"/>
  <c r="AH63" i="220"/>
  <c r="AG63" i="220"/>
  <c r="AE63" i="220"/>
  <c r="Z63" i="220"/>
  <c r="Y63" i="220"/>
  <c r="W63" i="220"/>
  <c r="R63" i="220"/>
  <c r="Q63" i="220"/>
  <c r="O63" i="220"/>
  <c r="J63" i="220"/>
  <c r="I63" i="220"/>
  <c r="G63" i="220"/>
  <c r="CR62" i="220"/>
  <c r="CL62" i="220"/>
  <c r="CK62" i="220"/>
  <c r="CI62" i="220"/>
  <c r="CD62" i="220"/>
  <c r="CC62" i="220"/>
  <c r="CA62" i="220"/>
  <c r="BV62" i="220"/>
  <c r="BU62" i="220"/>
  <c r="BS62" i="220"/>
  <c r="BN62" i="220"/>
  <c r="BM62" i="220"/>
  <c r="BK62" i="220"/>
  <c r="BF62" i="220"/>
  <c r="BE62" i="220"/>
  <c r="BC62" i="220"/>
  <c r="AX62" i="220"/>
  <c r="AW62" i="220"/>
  <c r="AU62" i="220"/>
  <c r="AP62" i="220"/>
  <c r="AO62" i="220"/>
  <c r="AM62" i="220"/>
  <c r="AH62" i="220"/>
  <c r="AG62" i="220"/>
  <c r="AE62" i="220"/>
  <c r="Z62" i="220"/>
  <c r="Y62" i="220"/>
  <c r="W62" i="220"/>
  <c r="R62" i="220"/>
  <c r="Q62" i="220"/>
  <c r="O62" i="220"/>
  <c r="J62" i="220"/>
  <c r="I62" i="220"/>
  <c r="G62" i="220"/>
  <c r="CR61" i="220"/>
  <c r="CL61" i="220"/>
  <c r="CK61" i="220"/>
  <c r="CI61" i="220"/>
  <c r="CD61" i="220"/>
  <c r="CC61" i="220"/>
  <c r="CA61" i="220"/>
  <c r="BV61" i="220"/>
  <c r="BU61" i="220"/>
  <c r="BS61" i="220"/>
  <c r="BN61" i="220"/>
  <c r="BM61" i="220"/>
  <c r="BK61" i="220"/>
  <c r="BF61" i="220"/>
  <c r="BE61" i="220"/>
  <c r="BC61" i="220"/>
  <c r="AX61" i="220"/>
  <c r="AW61" i="220"/>
  <c r="AU61" i="220"/>
  <c r="AP61" i="220"/>
  <c r="AO61" i="220"/>
  <c r="AM61" i="220"/>
  <c r="AH61" i="220"/>
  <c r="AG61" i="220"/>
  <c r="AE61" i="220"/>
  <c r="Z61" i="220"/>
  <c r="Y61" i="220"/>
  <c r="W61" i="220"/>
  <c r="R61" i="220"/>
  <c r="Q61" i="220"/>
  <c r="O61" i="220"/>
  <c r="J61" i="220"/>
  <c r="I61" i="220"/>
  <c r="G61" i="220"/>
  <c r="CR60" i="220"/>
  <c r="CL60" i="220"/>
  <c r="CK60" i="220"/>
  <c r="CI60" i="220"/>
  <c r="CD60" i="220"/>
  <c r="CC60" i="220"/>
  <c r="CA60" i="220"/>
  <c r="BV60" i="220"/>
  <c r="BU60" i="220"/>
  <c r="BS60" i="220"/>
  <c r="BN60" i="220"/>
  <c r="BM60" i="220"/>
  <c r="BK60" i="220"/>
  <c r="BF60" i="220"/>
  <c r="BE60" i="220"/>
  <c r="BC60" i="220"/>
  <c r="AX60" i="220"/>
  <c r="AW60" i="220"/>
  <c r="AU60" i="220"/>
  <c r="AP60" i="220"/>
  <c r="AO60" i="220"/>
  <c r="AM60" i="220"/>
  <c r="AH60" i="220"/>
  <c r="AG60" i="220"/>
  <c r="AE60" i="220"/>
  <c r="Z60" i="220"/>
  <c r="Y60" i="220"/>
  <c r="W60" i="220"/>
  <c r="R60" i="220"/>
  <c r="Q60" i="220"/>
  <c r="O60" i="220"/>
  <c r="J60" i="220"/>
  <c r="I60" i="220"/>
  <c r="G60" i="220"/>
  <c r="CS59" i="220"/>
  <c r="CR59" i="220"/>
  <c r="CL59" i="220"/>
  <c r="CK59" i="220"/>
  <c r="CI59" i="220"/>
  <c r="CD59" i="220"/>
  <c r="CC59" i="220"/>
  <c r="CA59" i="220"/>
  <c r="BV59" i="220"/>
  <c r="BU59" i="220"/>
  <c r="BS59" i="220"/>
  <c r="BN59" i="220"/>
  <c r="BM59" i="220"/>
  <c r="BK59" i="220"/>
  <c r="BF59" i="220"/>
  <c r="BE59" i="220"/>
  <c r="BC59" i="220"/>
  <c r="AX59" i="220"/>
  <c r="AW59" i="220"/>
  <c r="AU59" i="220"/>
  <c r="AP59" i="220"/>
  <c r="AO59" i="220"/>
  <c r="AM59" i="220"/>
  <c r="AH59" i="220"/>
  <c r="AG59" i="220"/>
  <c r="AE59" i="220"/>
  <c r="Z59" i="220"/>
  <c r="Y59" i="220"/>
  <c r="W59" i="220"/>
  <c r="R59" i="220"/>
  <c r="Q59" i="220"/>
  <c r="O59" i="220"/>
  <c r="J59" i="220"/>
  <c r="I59" i="220"/>
  <c r="G59" i="220"/>
  <c r="CR58" i="220"/>
  <c r="CL58" i="220"/>
  <c r="CK58" i="220"/>
  <c r="CI58" i="220"/>
  <c r="CD58" i="220"/>
  <c r="CC58" i="220"/>
  <c r="CA58" i="220"/>
  <c r="BV58" i="220"/>
  <c r="BU58" i="220"/>
  <c r="BS58" i="220"/>
  <c r="BN58" i="220"/>
  <c r="BM58" i="220"/>
  <c r="BK58" i="220"/>
  <c r="BF58" i="220"/>
  <c r="BE58" i="220"/>
  <c r="BC58" i="220"/>
  <c r="AX58" i="220"/>
  <c r="AW58" i="220"/>
  <c r="AU58" i="220"/>
  <c r="AP58" i="220"/>
  <c r="AO58" i="220"/>
  <c r="AM58" i="220"/>
  <c r="AH58" i="220"/>
  <c r="AG58" i="220"/>
  <c r="AE58" i="220"/>
  <c r="Z58" i="220"/>
  <c r="Y58" i="220"/>
  <c r="W58" i="220"/>
  <c r="R58" i="220"/>
  <c r="Q58" i="220"/>
  <c r="O58" i="220"/>
  <c r="J58" i="220"/>
  <c r="I58" i="220"/>
  <c r="G58" i="220"/>
  <c r="CR57" i="220"/>
  <c r="CN57" i="220"/>
  <c r="CL57" i="220"/>
  <c r="CK57" i="220"/>
  <c r="CI57" i="220"/>
  <c r="CD57" i="220"/>
  <c r="CC57" i="220"/>
  <c r="CA57" i="220"/>
  <c r="BV57" i="220"/>
  <c r="BU57" i="220"/>
  <c r="BS57" i="220"/>
  <c r="BN57" i="220"/>
  <c r="BM57" i="220"/>
  <c r="BK57" i="220"/>
  <c r="BF57" i="220"/>
  <c r="BE57" i="220"/>
  <c r="BC57" i="220"/>
  <c r="AX57" i="220"/>
  <c r="AW57" i="220"/>
  <c r="AU57" i="220"/>
  <c r="AP57" i="220"/>
  <c r="AO57" i="220"/>
  <c r="AM57" i="220"/>
  <c r="AH57" i="220"/>
  <c r="AG57" i="220"/>
  <c r="AE57" i="220"/>
  <c r="Z57" i="220"/>
  <c r="Y57" i="220"/>
  <c r="W57" i="220"/>
  <c r="R57" i="220"/>
  <c r="Q57" i="220"/>
  <c r="O57" i="220"/>
  <c r="J57" i="220"/>
  <c r="I57" i="220"/>
  <c r="G57" i="220"/>
  <c r="CR56" i="220"/>
  <c r="CK56" i="220"/>
  <c r="CL56" i="220"/>
  <c r="CC56" i="220"/>
  <c r="CD56" i="220"/>
  <c r="BU56" i="220"/>
  <c r="BV56" i="220"/>
  <c r="BM56" i="220"/>
  <c r="BN56" i="220"/>
  <c r="BE56" i="220"/>
  <c r="BF56" i="220"/>
  <c r="AW56" i="220"/>
  <c r="AX56" i="220"/>
  <c r="AO56" i="220"/>
  <c r="AP56" i="220"/>
  <c r="AG56" i="220"/>
  <c r="AH56" i="220"/>
  <c r="Y56" i="220"/>
  <c r="Z56" i="220"/>
  <c r="Q56" i="220"/>
  <c r="R56" i="220"/>
  <c r="I56" i="220"/>
  <c r="J56" i="220"/>
  <c r="CR55" i="220"/>
  <c r="CL55" i="220"/>
  <c r="CK55" i="220"/>
  <c r="CI55" i="220"/>
  <c r="CD55" i="220"/>
  <c r="CC55" i="220"/>
  <c r="CA55" i="220"/>
  <c r="BV55" i="220"/>
  <c r="BU55" i="220"/>
  <c r="BS55" i="220"/>
  <c r="BN55" i="220"/>
  <c r="BM55" i="220"/>
  <c r="BK55" i="220"/>
  <c r="BF55" i="220"/>
  <c r="BE55" i="220"/>
  <c r="BC55" i="220"/>
  <c r="AX55" i="220"/>
  <c r="AW55" i="220"/>
  <c r="AU55" i="220"/>
  <c r="AP55" i="220"/>
  <c r="AO55" i="220"/>
  <c r="AM55" i="220"/>
  <c r="AH55" i="220"/>
  <c r="AG55" i="220"/>
  <c r="AE55" i="220"/>
  <c r="Z55" i="220"/>
  <c r="Y55" i="220"/>
  <c r="W55" i="220"/>
  <c r="R55" i="220"/>
  <c r="Q55" i="220"/>
  <c r="O55" i="220"/>
  <c r="J55" i="220"/>
  <c r="I55" i="220"/>
  <c r="G55" i="220"/>
  <c r="CR54" i="220"/>
  <c r="CL54" i="220"/>
  <c r="CK54" i="220"/>
  <c r="CI54" i="220"/>
  <c r="CD54" i="220"/>
  <c r="CC54" i="220"/>
  <c r="CA54" i="220"/>
  <c r="BV54" i="220"/>
  <c r="BU54" i="220"/>
  <c r="BS54" i="220"/>
  <c r="BN54" i="220"/>
  <c r="BM54" i="220"/>
  <c r="BK54" i="220"/>
  <c r="BF54" i="220"/>
  <c r="BE54" i="220"/>
  <c r="BC54" i="220"/>
  <c r="AX54" i="220"/>
  <c r="AW54" i="220"/>
  <c r="AU54" i="220"/>
  <c r="AP54" i="220"/>
  <c r="AO54" i="220"/>
  <c r="AM54" i="220"/>
  <c r="AH54" i="220"/>
  <c r="AG54" i="220"/>
  <c r="AE54" i="220"/>
  <c r="Z54" i="220"/>
  <c r="Y54" i="220"/>
  <c r="W54" i="220"/>
  <c r="R54" i="220"/>
  <c r="Q54" i="220"/>
  <c r="O54" i="220"/>
  <c r="J54" i="220"/>
  <c r="I54" i="220"/>
  <c r="G54" i="220"/>
  <c r="CR53" i="220"/>
  <c r="CL53" i="220"/>
  <c r="CK53" i="220"/>
  <c r="CI53" i="220"/>
  <c r="CD53" i="220"/>
  <c r="CC53" i="220"/>
  <c r="CA53" i="220"/>
  <c r="BV53" i="220"/>
  <c r="BU53" i="220"/>
  <c r="BS53" i="220"/>
  <c r="BN53" i="220"/>
  <c r="BM53" i="220"/>
  <c r="BK53" i="220"/>
  <c r="BF53" i="220"/>
  <c r="BE53" i="220"/>
  <c r="BC53" i="220"/>
  <c r="AX53" i="220"/>
  <c r="AW53" i="220"/>
  <c r="AU53" i="220"/>
  <c r="AP53" i="220"/>
  <c r="AO53" i="220"/>
  <c r="AM53" i="220"/>
  <c r="AH53" i="220"/>
  <c r="AG53" i="220"/>
  <c r="AE53" i="220"/>
  <c r="Z53" i="220"/>
  <c r="Y53" i="220"/>
  <c r="W53" i="220"/>
  <c r="R53" i="220"/>
  <c r="Q53" i="220"/>
  <c r="O53" i="220"/>
  <c r="J53" i="220"/>
  <c r="I53" i="220"/>
  <c r="G53" i="220"/>
  <c r="CR52" i="220"/>
  <c r="CL52" i="220"/>
  <c r="CK52" i="220"/>
  <c r="CI52" i="220"/>
  <c r="CD52" i="220"/>
  <c r="CC52" i="220"/>
  <c r="CA52" i="220"/>
  <c r="BV52" i="220"/>
  <c r="BU52" i="220"/>
  <c r="BS52" i="220"/>
  <c r="BN52" i="220"/>
  <c r="BM52" i="220"/>
  <c r="BK52" i="220"/>
  <c r="BF52" i="220"/>
  <c r="BE52" i="220"/>
  <c r="BC52" i="220"/>
  <c r="AX52" i="220"/>
  <c r="AW52" i="220"/>
  <c r="AU52" i="220"/>
  <c r="AP52" i="220"/>
  <c r="AO52" i="220"/>
  <c r="AM52" i="220"/>
  <c r="AH52" i="220"/>
  <c r="AG52" i="220"/>
  <c r="AE52" i="220"/>
  <c r="Z52" i="220"/>
  <c r="Y52" i="220"/>
  <c r="W52" i="220"/>
  <c r="R52" i="220"/>
  <c r="Q52" i="220"/>
  <c r="O52" i="220"/>
  <c r="J52" i="220"/>
  <c r="I52" i="220"/>
  <c r="G52" i="220"/>
  <c r="CR51" i="220"/>
  <c r="CL51" i="220"/>
  <c r="CK51" i="220"/>
  <c r="CI51" i="220"/>
  <c r="CD51" i="220"/>
  <c r="CC51" i="220"/>
  <c r="CA51" i="220"/>
  <c r="BV51" i="220"/>
  <c r="BU51" i="220"/>
  <c r="BS51" i="220"/>
  <c r="BN51" i="220"/>
  <c r="BM51" i="220"/>
  <c r="BK51" i="220"/>
  <c r="BF51" i="220"/>
  <c r="BE51" i="220"/>
  <c r="BC51" i="220"/>
  <c r="AX51" i="220"/>
  <c r="AW51" i="220"/>
  <c r="AU51" i="220"/>
  <c r="AP51" i="220"/>
  <c r="AO51" i="220"/>
  <c r="AM51" i="220"/>
  <c r="AH51" i="220"/>
  <c r="AG51" i="220"/>
  <c r="AE51" i="220"/>
  <c r="Z51" i="220"/>
  <c r="Y51" i="220"/>
  <c r="W51" i="220"/>
  <c r="R51" i="220"/>
  <c r="Q51" i="220"/>
  <c r="O51" i="220"/>
  <c r="J51" i="220"/>
  <c r="I51" i="220"/>
  <c r="G51" i="220"/>
  <c r="CR50" i="220"/>
  <c r="CL50" i="220"/>
  <c r="CK50" i="220"/>
  <c r="CI50" i="220"/>
  <c r="CD50" i="220"/>
  <c r="CC50" i="220"/>
  <c r="CA50" i="220"/>
  <c r="BV50" i="220"/>
  <c r="BU50" i="220"/>
  <c r="BS50" i="220"/>
  <c r="BN50" i="220"/>
  <c r="BM50" i="220"/>
  <c r="BK50" i="220"/>
  <c r="BF50" i="220"/>
  <c r="BE50" i="220"/>
  <c r="BC50" i="220"/>
  <c r="AX50" i="220"/>
  <c r="AW50" i="220"/>
  <c r="AU50" i="220"/>
  <c r="AP50" i="220"/>
  <c r="AO50" i="220"/>
  <c r="AM50" i="220"/>
  <c r="AH50" i="220"/>
  <c r="AG50" i="220"/>
  <c r="AE50" i="220"/>
  <c r="Z50" i="220"/>
  <c r="Y50" i="220"/>
  <c r="W50" i="220"/>
  <c r="R50" i="220"/>
  <c r="Q50" i="220"/>
  <c r="O50" i="220"/>
  <c r="J50" i="220"/>
  <c r="I50" i="220"/>
  <c r="G50" i="220"/>
  <c r="CR49" i="220"/>
  <c r="CL49" i="220"/>
  <c r="CK49" i="220"/>
  <c r="CI49" i="220"/>
  <c r="CD49" i="220"/>
  <c r="CC49" i="220"/>
  <c r="CA49" i="220"/>
  <c r="BV49" i="220"/>
  <c r="BU49" i="220"/>
  <c r="BS49" i="220"/>
  <c r="BN49" i="220"/>
  <c r="BM49" i="220"/>
  <c r="BK49" i="220"/>
  <c r="BF49" i="220"/>
  <c r="BE49" i="220"/>
  <c r="BC49" i="220"/>
  <c r="AX49" i="220"/>
  <c r="AW49" i="220"/>
  <c r="AU49" i="220"/>
  <c r="AP49" i="220"/>
  <c r="AO49" i="220"/>
  <c r="AM49" i="220"/>
  <c r="AH49" i="220"/>
  <c r="AG49" i="220"/>
  <c r="AE49" i="220"/>
  <c r="Z49" i="220"/>
  <c r="Y49" i="220"/>
  <c r="W49" i="220"/>
  <c r="R49" i="220"/>
  <c r="Q49" i="220"/>
  <c r="O49" i="220"/>
  <c r="J49" i="220"/>
  <c r="I49" i="220"/>
  <c r="G49" i="220"/>
  <c r="CS48" i="220"/>
  <c r="CR48" i="220"/>
  <c r="CL48" i="220"/>
  <c r="CK48" i="220"/>
  <c r="CI48" i="220"/>
  <c r="CD48" i="220"/>
  <c r="CC48" i="220"/>
  <c r="CA48" i="220"/>
  <c r="BV48" i="220"/>
  <c r="BU48" i="220"/>
  <c r="BS48" i="220"/>
  <c r="BN48" i="220"/>
  <c r="BM48" i="220"/>
  <c r="BK48" i="220"/>
  <c r="BF48" i="220"/>
  <c r="BE48" i="220"/>
  <c r="BC48" i="220"/>
  <c r="AX48" i="220"/>
  <c r="AW48" i="220"/>
  <c r="AU48" i="220"/>
  <c r="AP48" i="220"/>
  <c r="AO48" i="220"/>
  <c r="AM48" i="220"/>
  <c r="AH48" i="220"/>
  <c r="AG48" i="220"/>
  <c r="AE48" i="220"/>
  <c r="Z48" i="220"/>
  <c r="Y48" i="220"/>
  <c r="W48" i="220"/>
  <c r="R48" i="220"/>
  <c r="Q48" i="220"/>
  <c r="O48" i="220"/>
  <c r="J48" i="220"/>
  <c r="I48" i="220"/>
  <c r="G48" i="220"/>
  <c r="CR47" i="220"/>
  <c r="CL47" i="220"/>
  <c r="CK47" i="220"/>
  <c r="CI47" i="220"/>
  <c r="CD47" i="220"/>
  <c r="CC47" i="220"/>
  <c r="CA47" i="220"/>
  <c r="BV47" i="220"/>
  <c r="BU47" i="220"/>
  <c r="BS47" i="220"/>
  <c r="BN47" i="220"/>
  <c r="BM47" i="220"/>
  <c r="BK47" i="220"/>
  <c r="BF47" i="220"/>
  <c r="BE47" i="220"/>
  <c r="BC47" i="220"/>
  <c r="AX47" i="220"/>
  <c r="AW47" i="220"/>
  <c r="AU47" i="220"/>
  <c r="AP47" i="220"/>
  <c r="AO47" i="220"/>
  <c r="AM47" i="220"/>
  <c r="AH47" i="220"/>
  <c r="AG47" i="220"/>
  <c r="AE47" i="220"/>
  <c r="Z47" i="220"/>
  <c r="Y47" i="220"/>
  <c r="W47" i="220"/>
  <c r="R47" i="220"/>
  <c r="Q47" i="220"/>
  <c r="O47" i="220"/>
  <c r="J47" i="220"/>
  <c r="I47" i="220"/>
  <c r="G47" i="220"/>
  <c r="CR46" i="220"/>
  <c r="CL46" i="220"/>
  <c r="CK46" i="220"/>
  <c r="CI46" i="220"/>
  <c r="CD46" i="220"/>
  <c r="CC46" i="220"/>
  <c r="CA46" i="220"/>
  <c r="BV46" i="220"/>
  <c r="BU46" i="220"/>
  <c r="BS46" i="220"/>
  <c r="BN46" i="220"/>
  <c r="BM46" i="220"/>
  <c r="BK46" i="220"/>
  <c r="BF46" i="220"/>
  <c r="BE46" i="220"/>
  <c r="BC46" i="220"/>
  <c r="AX46" i="220"/>
  <c r="AW46" i="220"/>
  <c r="AU46" i="220"/>
  <c r="AP46" i="220"/>
  <c r="AO46" i="220"/>
  <c r="AM46" i="220"/>
  <c r="AH46" i="220"/>
  <c r="AG46" i="220"/>
  <c r="AE46" i="220"/>
  <c r="Z46" i="220"/>
  <c r="Y46" i="220"/>
  <c r="W46" i="220"/>
  <c r="R46" i="220"/>
  <c r="Q46" i="220"/>
  <c r="O46" i="220"/>
  <c r="J46" i="220"/>
  <c r="I46" i="220"/>
  <c r="G46" i="220"/>
  <c r="CR45" i="220"/>
  <c r="CL45" i="220"/>
  <c r="CK45" i="220"/>
  <c r="CI45" i="220"/>
  <c r="CD45" i="220"/>
  <c r="CC45" i="220"/>
  <c r="CA45" i="220"/>
  <c r="BV45" i="220"/>
  <c r="BU45" i="220"/>
  <c r="BS45" i="220"/>
  <c r="BN45" i="220"/>
  <c r="BM45" i="220"/>
  <c r="BK45" i="220"/>
  <c r="BF45" i="220"/>
  <c r="BE45" i="220"/>
  <c r="BC45" i="220"/>
  <c r="AX45" i="220"/>
  <c r="AW45" i="220"/>
  <c r="AU45" i="220"/>
  <c r="AP45" i="220"/>
  <c r="AO45" i="220"/>
  <c r="AM45" i="220"/>
  <c r="AH45" i="220"/>
  <c r="AG45" i="220"/>
  <c r="AE45" i="220"/>
  <c r="Z45" i="220"/>
  <c r="Y45" i="220"/>
  <c r="W45" i="220"/>
  <c r="R45" i="220"/>
  <c r="Q45" i="220"/>
  <c r="O45" i="220"/>
  <c r="J45" i="220"/>
  <c r="I45" i="220"/>
  <c r="G45" i="220"/>
  <c r="CS44" i="220"/>
  <c r="CR44" i="220"/>
  <c r="CL44" i="220"/>
  <c r="CK44" i="220"/>
  <c r="CI44" i="220"/>
  <c r="CD44" i="220"/>
  <c r="CC44" i="220"/>
  <c r="CA44" i="220"/>
  <c r="BV44" i="220"/>
  <c r="BU44" i="220"/>
  <c r="BS44" i="220"/>
  <c r="BN44" i="220"/>
  <c r="BM44" i="220"/>
  <c r="BK44" i="220"/>
  <c r="BF44" i="220"/>
  <c r="BE44" i="220"/>
  <c r="BC44" i="220"/>
  <c r="AX44" i="220"/>
  <c r="AW44" i="220"/>
  <c r="AU44" i="220"/>
  <c r="AP44" i="220"/>
  <c r="AO44" i="220"/>
  <c r="AM44" i="220"/>
  <c r="AH44" i="220"/>
  <c r="AG44" i="220"/>
  <c r="AE44" i="220"/>
  <c r="Z44" i="220"/>
  <c r="Y44" i="220"/>
  <c r="W44" i="220"/>
  <c r="R44" i="220"/>
  <c r="Q44" i="220"/>
  <c r="O44" i="220"/>
  <c r="J44" i="220"/>
  <c r="I44" i="220"/>
  <c r="G44" i="220"/>
  <c r="CR43" i="220"/>
  <c r="CL43" i="220"/>
  <c r="CK43" i="220"/>
  <c r="CI43" i="220"/>
  <c r="CD43" i="220"/>
  <c r="CC43" i="220"/>
  <c r="CA43" i="220"/>
  <c r="BV43" i="220"/>
  <c r="BU43" i="220"/>
  <c r="BS43" i="220"/>
  <c r="BN43" i="220"/>
  <c r="BM43" i="220"/>
  <c r="BK43" i="220"/>
  <c r="BF43" i="220"/>
  <c r="BE43" i="220"/>
  <c r="BC43" i="220"/>
  <c r="AX43" i="220"/>
  <c r="AW43" i="220"/>
  <c r="AU43" i="220"/>
  <c r="AP43" i="220"/>
  <c r="AO43" i="220"/>
  <c r="AM43" i="220"/>
  <c r="AH43" i="220"/>
  <c r="AG43" i="220"/>
  <c r="AE43" i="220"/>
  <c r="Z43" i="220"/>
  <c r="Y43" i="220"/>
  <c r="W43" i="220"/>
  <c r="R43" i="220"/>
  <c r="Q43" i="220"/>
  <c r="O43" i="220"/>
  <c r="J43" i="220"/>
  <c r="I43" i="220"/>
  <c r="G43" i="220"/>
  <c r="CR42" i="220"/>
  <c r="CL42" i="220"/>
  <c r="CK42" i="220"/>
  <c r="CI42" i="220"/>
  <c r="CD42" i="220"/>
  <c r="CC42" i="220"/>
  <c r="CA42" i="220"/>
  <c r="BV42" i="220"/>
  <c r="BU42" i="220"/>
  <c r="BS42" i="220"/>
  <c r="BN42" i="220"/>
  <c r="BM42" i="220"/>
  <c r="BK42" i="220"/>
  <c r="BF42" i="220"/>
  <c r="BE42" i="220"/>
  <c r="BC42" i="220"/>
  <c r="AX42" i="220"/>
  <c r="AW42" i="220"/>
  <c r="AU42" i="220"/>
  <c r="AP42" i="220"/>
  <c r="AO42" i="220"/>
  <c r="AM42" i="220"/>
  <c r="AH42" i="220"/>
  <c r="AG42" i="220"/>
  <c r="AE42" i="220"/>
  <c r="Z42" i="220"/>
  <c r="Y42" i="220"/>
  <c r="W42" i="220"/>
  <c r="R42" i="220"/>
  <c r="Q42" i="220"/>
  <c r="O42" i="220"/>
  <c r="J42" i="220"/>
  <c r="I42" i="220"/>
  <c r="G42" i="220"/>
  <c r="CR41" i="220"/>
  <c r="CL41" i="220"/>
  <c r="CK41" i="220"/>
  <c r="CI41" i="220"/>
  <c r="CD41" i="220"/>
  <c r="CC41" i="220"/>
  <c r="CA41" i="220"/>
  <c r="BV41" i="220"/>
  <c r="BU41" i="220"/>
  <c r="BS41" i="220"/>
  <c r="BN41" i="220"/>
  <c r="BM41" i="220"/>
  <c r="BK41" i="220"/>
  <c r="BF41" i="220"/>
  <c r="BE41" i="220"/>
  <c r="BC41" i="220"/>
  <c r="AX41" i="220"/>
  <c r="AW41" i="220"/>
  <c r="AU41" i="220"/>
  <c r="AP41" i="220"/>
  <c r="AO41" i="220"/>
  <c r="AM41" i="220"/>
  <c r="AH41" i="220"/>
  <c r="AG41" i="220"/>
  <c r="AE41" i="220"/>
  <c r="Z41" i="220"/>
  <c r="Y41" i="220"/>
  <c r="W41" i="220"/>
  <c r="R41" i="220"/>
  <c r="Q41" i="220"/>
  <c r="O41" i="220"/>
  <c r="J41" i="220"/>
  <c r="I41" i="220"/>
  <c r="G41" i="220"/>
  <c r="CR40" i="220"/>
  <c r="CN40" i="220"/>
  <c r="CL40" i="220"/>
  <c r="CK40" i="220"/>
  <c r="CI40" i="220"/>
  <c r="CD40" i="220"/>
  <c r="CC40" i="220"/>
  <c r="CA40" i="220"/>
  <c r="BV40" i="220"/>
  <c r="BU40" i="220"/>
  <c r="BS40" i="220"/>
  <c r="BN40" i="220"/>
  <c r="BM40" i="220"/>
  <c r="BK40" i="220"/>
  <c r="BF40" i="220"/>
  <c r="BE40" i="220"/>
  <c r="BC40" i="220"/>
  <c r="AX40" i="220"/>
  <c r="AW40" i="220"/>
  <c r="AU40" i="220"/>
  <c r="AP40" i="220"/>
  <c r="AO40" i="220"/>
  <c r="AM40" i="220"/>
  <c r="AH40" i="220"/>
  <c r="AG40" i="220"/>
  <c r="AE40" i="220"/>
  <c r="Z40" i="220"/>
  <c r="Y40" i="220"/>
  <c r="W40" i="220"/>
  <c r="R40" i="220"/>
  <c r="Q40" i="220"/>
  <c r="O40" i="220"/>
  <c r="J40" i="220"/>
  <c r="I40" i="220"/>
  <c r="G40" i="220"/>
  <c r="CR39" i="220"/>
  <c r="CK39" i="220"/>
  <c r="CI39" i="220"/>
  <c r="CC39" i="220"/>
  <c r="CD39" i="220"/>
  <c r="BU39" i="220"/>
  <c r="BS39" i="220"/>
  <c r="BM39" i="220"/>
  <c r="BN39" i="220"/>
  <c r="BE39" i="220"/>
  <c r="BC39" i="220"/>
  <c r="AW39" i="220"/>
  <c r="AX39" i="220"/>
  <c r="AO39" i="220"/>
  <c r="AM39" i="220"/>
  <c r="AG39" i="220"/>
  <c r="AH39" i="220"/>
  <c r="Y39" i="220"/>
  <c r="W39" i="220"/>
  <c r="Q39" i="220"/>
  <c r="R39" i="220"/>
  <c r="I39" i="220"/>
  <c r="G39" i="220"/>
  <c r="CR38" i="220"/>
  <c r="CL38" i="220"/>
  <c r="CK38" i="220"/>
  <c r="CI38" i="220"/>
  <c r="CD38" i="220"/>
  <c r="CC38" i="220"/>
  <c r="CA38" i="220"/>
  <c r="BV38" i="220"/>
  <c r="BU38" i="220"/>
  <c r="BS38" i="220"/>
  <c r="BN38" i="220"/>
  <c r="BM38" i="220"/>
  <c r="BK38" i="220"/>
  <c r="BF38" i="220"/>
  <c r="BE38" i="220"/>
  <c r="BC38" i="220"/>
  <c r="AX38" i="220"/>
  <c r="AW38" i="220"/>
  <c r="AU38" i="220"/>
  <c r="AP38" i="220"/>
  <c r="AO38" i="220"/>
  <c r="AM38" i="220"/>
  <c r="AH38" i="220"/>
  <c r="AG38" i="220"/>
  <c r="AE38" i="220"/>
  <c r="Z38" i="220"/>
  <c r="Y38" i="220"/>
  <c r="W38" i="220"/>
  <c r="R38" i="220"/>
  <c r="Q38" i="220"/>
  <c r="O38" i="220"/>
  <c r="J38" i="220"/>
  <c r="I38" i="220"/>
  <c r="G38" i="220"/>
  <c r="CS37" i="220"/>
  <c r="CR37" i="220"/>
  <c r="CL37" i="220"/>
  <c r="CK37" i="220"/>
  <c r="CI37" i="220"/>
  <c r="CD37" i="220"/>
  <c r="CC37" i="220"/>
  <c r="CA37" i="220"/>
  <c r="BV37" i="220"/>
  <c r="BU37" i="220"/>
  <c r="BS37" i="220"/>
  <c r="BN37" i="220"/>
  <c r="BM37" i="220"/>
  <c r="BK37" i="220"/>
  <c r="BF37" i="220"/>
  <c r="BE37" i="220"/>
  <c r="BC37" i="220"/>
  <c r="AX37" i="220"/>
  <c r="AW37" i="220"/>
  <c r="AU37" i="220"/>
  <c r="AP37" i="220"/>
  <c r="AO37" i="220"/>
  <c r="AM37" i="220"/>
  <c r="AH37" i="220"/>
  <c r="AG37" i="220"/>
  <c r="AE37" i="220"/>
  <c r="Z37" i="220"/>
  <c r="Y37" i="220"/>
  <c r="W37" i="220"/>
  <c r="R37" i="220"/>
  <c r="Q37" i="220"/>
  <c r="O37" i="220"/>
  <c r="J37" i="220"/>
  <c r="I37" i="220"/>
  <c r="G37" i="220"/>
  <c r="CR36" i="220"/>
  <c r="CL36" i="220"/>
  <c r="CK36" i="220"/>
  <c r="CI36" i="220"/>
  <c r="CD36" i="220"/>
  <c r="CC36" i="220"/>
  <c r="CA36" i="220"/>
  <c r="BV36" i="220"/>
  <c r="BU36" i="220"/>
  <c r="BS36" i="220"/>
  <c r="BN36" i="220"/>
  <c r="BM36" i="220"/>
  <c r="BK36" i="220"/>
  <c r="BF36" i="220"/>
  <c r="BE36" i="220"/>
  <c r="BC36" i="220"/>
  <c r="AX36" i="220"/>
  <c r="AW36" i="220"/>
  <c r="AU36" i="220"/>
  <c r="AP36" i="220"/>
  <c r="AO36" i="220"/>
  <c r="AM36" i="220"/>
  <c r="AH36" i="220"/>
  <c r="AG36" i="220"/>
  <c r="AE36" i="220"/>
  <c r="Z36" i="220"/>
  <c r="Y36" i="220"/>
  <c r="W36" i="220"/>
  <c r="R36" i="220"/>
  <c r="Q36" i="220"/>
  <c r="O36" i="220"/>
  <c r="J36" i="220"/>
  <c r="I36" i="220"/>
  <c r="G36" i="220"/>
  <c r="CR35" i="220"/>
  <c r="CL35" i="220"/>
  <c r="CK35" i="220"/>
  <c r="CI35" i="220"/>
  <c r="CD35" i="220"/>
  <c r="CC35" i="220"/>
  <c r="CA35" i="220"/>
  <c r="BV35" i="220"/>
  <c r="BU35" i="220"/>
  <c r="BS35" i="220"/>
  <c r="BN35" i="220"/>
  <c r="BM35" i="220"/>
  <c r="BK35" i="220"/>
  <c r="BF35" i="220"/>
  <c r="BE35" i="220"/>
  <c r="BC35" i="220"/>
  <c r="AX35" i="220"/>
  <c r="AW35" i="220"/>
  <c r="AU35" i="220"/>
  <c r="AP35" i="220"/>
  <c r="AO35" i="220"/>
  <c r="AM35" i="220"/>
  <c r="AH35" i="220"/>
  <c r="AG35" i="220"/>
  <c r="AE35" i="220"/>
  <c r="Z35" i="220"/>
  <c r="Y35" i="220"/>
  <c r="W35" i="220"/>
  <c r="R35" i="220"/>
  <c r="Q35" i="220"/>
  <c r="O35" i="220"/>
  <c r="J35" i="220"/>
  <c r="I35" i="220"/>
  <c r="G35" i="220"/>
  <c r="CR34" i="220"/>
  <c r="CL34" i="220"/>
  <c r="CK34" i="220"/>
  <c r="CI34" i="220"/>
  <c r="CD34" i="220"/>
  <c r="CC34" i="220"/>
  <c r="CA34" i="220"/>
  <c r="BV34" i="220"/>
  <c r="BU34" i="220"/>
  <c r="BS34" i="220"/>
  <c r="BN34" i="220"/>
  <c r="BM34" i="220"/>
  <c r="BK34" i="220"/>
  <c r="BF34" i="220"/>
  <c r="BE34" i="220"/>
  <c r="BC34" i="220"/>
  <c r="AX34" i="220"/>
  <c r="AW34" i="220"/>
  <c r="AU34" i="220"/>
  <c r="AP34" i="220"/>
  <c r="AO34" i="220"/>
  <c r="AM34" i="220"/>
  <c r="AH34" i="220"/>
  <c r="AG34" i="220"/>
  <c r="AE34" i="220"/>
  <c r="Z34" i="220"/>
  <c r="Y34" i="220"/>
  <c r="W34" i="220"/>
  <c r="R34" i="220"/>
  <c r="Q34" i="220"/>
  <c r="O34" i="220"/>
  <c r="J34" i="220"/>
  <c r="I34" i="220"/>
  <c r="G34" i="220"/>
  <c r="CS33" i="220"/>
  <c r="CR33" i="220"/>
  <c r="CL33" i="220"/>
  <c r="CK33" i="220"/>
  <c r="CI33" i="220"/>
  <c r="CD33" i="220"/>
  <c r="CC33" i="220"/>
  <c r="CA33" i="220"/>
  <c r="BV33" i="220"/>
  <c r="BU33" i="220"/>
  <c r="BS33" i="220"/>
  <c r="BN33" i="220"/>
  <c r="BM33" i="220"/>
  <c r="BK33" i="220"/>
  <c r="BF33" i="220"/>
  <c r="BE33" i="220"/>
  <c r="BC33" i="220"/>
  <c r="AX33" i="220"/>
  <c r="AW33" i="220"/>
  <c r="AU33" i="220"/>
  <c r="AP33" i="220"/>
  <c r="AO33" i="220"/>
  <c r="AM33" i="220"/>
  <c r="AH33" i="220"/>
  <c r="AG33" i="220"/>
  <c r="AE33" i="220"/>
  <c r="Z33" i="220"/>
  <c r="Y33" i="220"/>
  <c r="W33" i="220"/>
  <c r="R33" i="220"/>
  <c r="Q33" i="220"/>
  <c r="O33" i="220"/>
  <c r="J33" i="220"/>
  <c r="I33" i="220"/>
  <c r="G33" i="220"/>
  <c r="CR32" i="220"/>
  <c r="CL32" i="220"/>
  <c r="CK32" i="220"/>
  <c r="CI32" i="220"/>
  <c r="CD32" i="220"/>
  <c r="CC32" i="220"/>
  <c r="CA32" i="220"/>
  <c r="BV32" i="220"/>
  <c r="BU32" i="220"/>
  <c r="BS32" i="220"/>
  <c r="BN32" i="220"/>
  <c r="BM32" i="220"/>
  <c r="BK32" i="220"/>
  <c r="BF32" i="220"/>
  <c r="BE32" i="220"/>
  <c r="BC32" i="220"/>
  <c r="AX32" i="220"/>
  <c r="AW32" i="220"/>
  <c r="AU32" i="220"/>
  <c r="AP32" i="220"/>
  <c r="AO32" i="220"/>
  <c r="AM32" i="220"/>
  <c r="AH32" i="220"/>
  <c r="AG32" i="220"/>
  <c r="AE32" i="220"/>
  <c r="Z32" i="220"/>
  <c r="Y32" i="220"/>
  <c r="W32" i="220"/>
  <c r="R32" i="220"/>
  <c r="Q32" i="220"/>
  <c r="O32" i="220"/>
  <c r="J32" i="220"/>
  <c r="I32" i="220"/>
  <c r="G32" i="220"/>
  <c r="CR31" i="220"/>
  <c r="CL31" i="220"/>
  <c r="CK31" i="220"/>
  <c r="CI31" i="220"/>
  <c r="CD31" i="220"/>
  <c r="CC31" i="220"/>
  <c r="CA31" i="220"/>
  <c r="BV31" i="220"/>
  <c r="BU31" i="220"/>
  <c r="BS31" i="220"/>
  <c r="BN31" i="220"/>
  <c r="BM31" i="220"/>
  <c r="BK31" i="220"/>
  <c r="BF31" i="220"/>
  <c r="BE31" i="220"/>
  <c r="BC31" i="220"/>
  <c r="AX31" i="220"/>
  <c r="AW31" i="220"/>
  <c r="AU31" i="220"/>
  <c r="AP31" i="220"/>
  <c r="AO31" i="220"/>
  <c r="AM31" i="220"/>
  <c r="AH31" i="220"/>
  <c r="AG31" i="220"/>
  <c r="AE31" i="220"/>
  <c r="Z31" i="220"/>
  <c r="Y31" i="220"/>
  <c r="W31" i="220"/>
  <c r="R31" i="220"/>
  <c r="Q31" i="220"/>
  <c r="O31" i="220"/>
  <c r="J31" i="220"/>
  <c r="I31" i="220"/>
  <c r="G31" i="220"/>
  <c r="CR30" i="220"/>
  <c r="CL30" i="220"/>
  <c r="CK30" i="220"/>
  <c r="CI30" i="220"/>
  <c r="CD30" i="220"/>
  <c r="CC30" i="220"/>
  <c r="CA30" i="220"/>
  <c r="BV30" i="220"/>
  <c r="BU30" i="220"/>
  <c r="BS30" i="220"/>
  <c r="BN30" i="220"/>
  <c r="BM30" i="220"/>
  <c r="BK30" i="220"/>
  <c r="BF30" i="220"/>
  <c r="BE30" i="220"/>
  <c r="BC30" i="220"/>
  <c r="AX30" i="220"/>
  <c r="AW30" i="220"/>
  <c r="AU30" i="220"/>
  <c r="AP30" i="220"/>
  <c r="AO30" i="220"/>
  <c r="AM30" i="220"/>
  <c r="AH30" i="220"/>
  <c r="AG30" i="220"/>
  <c r="AE30" i="220"/>
  <c r="Z30" i="220"/>
  <c r="Y30" i="220"/>
  <c r="W30" i="220"/>
  <c r="R30" i="220"/>
  <c r="Q30" i="220"/>
  <c r="O30" i="220"/>
  <c r="J30" i="220"/>
  <c r="I30" i="220"/>
  <c r="G30" i="220"/>
  <c r="CR29" i="220"/>
  <c r="CL29" i="220"/>
  <c r="CK29" i="220"/>
  <c r="CI29" i="220"/>
  <c r="CD29" i="220"/>
  <c r="CC29" i="220"/>
  <c r="CA29" i="220"/>
  <c r="BV29" i="220"/>
  <c r="BU29" i="220"/>
  <c r="BS29" i="220"/>
  <c r="BN29" i="220"/>
  <c r="BM29" i="220"/>
  <c r="BK29" i="220"/>
  <c r="BF29" i="220"/>
  <c r="BE29" i="220"/>
  <c r="BC29" i="220"/>
  <c r="AX29" i="220"/>
  <c r="AW29" i="220"/>
  <c r="AU29" i="220"/>
  <c r="AP29" i="220"/>
  <c r="AO29" i="220"/>
  <c r="AM29" i="220"/>
  <c r="AH29" i="220"/>
  <c r="AG29" i="220"/>
  <c r="AE29" i="220"/>
  <c r="Z29" i="220"/>
  <c r="Y29" i="220"/>
  <c r="W29" i="220"/>
  <c r="R29" i="220"/>
  <c r="Q29" i="220"/>
  <c r="O29" i="220"/>
  <c r="J29" i="220"/>
  <c r="I29" i="220"/>
  <c r="G29" i="220"/>
  <c r="CR28" i="220"/>
  <c r="CL28" i="220"/>
  <c r="CK28" i="220"/>
  <c r="CI28" i="220"/>
  <c r="CD28" i="220"/>
  <c r="CC28" i="220"/>
  <c r="CA28" i="220"/>
  <c r="BV28" i="220"/>
  <c r="BU28" i="220"/>
  <c r="BS28" i="220"/>
  <c r="BN28" i="220"/>
  <c r="BM28" i="220"/>
  <c r="BK28" i="220"/>
  <c r="BF28" i="220"/>
  <c r="BE28" i="220"/>
  <c r="BC28" i="220"/>
  <c r="AX28" i="220"/>
  <c r="AW28" i="220"/>
  <c r="AU28" i="220"/>
  <c r="AP28" i="220"/>
  <c r="AO28" i="220"/>
  <c r="AM28" i="220"/>
  <c r="AH28" i="220"/>
  <c r="AG28" i="220"/>
  <c r="AE28" i="220"/>
  <c r="Z28" i="220"/>
  <c r="Y28" i="220"/>
  <c r="W28" i="220"/>
  <c r="R28" i="220"/>
  <c r="Q28" i="220"/>
  <c r="O28" i="220"/>
  <c r="J28" i="220"/>
  <c r="I28" i="220"/>
  <c r="G28" i="220"/>
  <c r="CR27" i="220"/>
  <c r="CL27" i="220"/>
  <c r="CK27" i="220"/>
  <c r="CI27" i="220"/>
  <c r="CD27" i="220"/>
  <c r="CC27" i="220"/>
  <c r="CA27" i="220"/>
  <c r="BV27" i="220"/>
  <c r="BU27" i="220"/>
  <c r="BS27" i="220"/>
  <c r="BN27" i="220"/>
  <c r="BM27" i="220"/>
  <c r="BK27" i="220"/>
  <c r="BF27" i="220"/>
  <c r="BE27" i="220"/>
  <c r="BC27" i="220"/>
  <c r="AX27" i="220"/>
  <c r="AW27" i="220"/>
  <c r="AU27" i="220"/>
  <c r="AP27" i="220"/>
  <c r="AO27" i="220"/>
  <c r="AM27" i="220"/>
  <c r="AH27" i="220"/>
  <c r="AG27" i="220"/>
  <c r="AE27" i="220"/>
  <c r="Z27" i="220"/>
  <c r="Y27" i="220"/>
  <c r="W27" i="220"/>
  <c r="R27" i="220"/>
  <c r="Q27" i="220"/>
  <c r="O27" i="220"/>
  <c r="J27" i="220"/>
  <c r="I27" i="220"/>
  <c r="G27" i="220"/>
  <c r="CR26" i="220"/>
  <c r="CL26" i="220"/>
  <c r="CK26" i="220"/>
  <c r="CI26" i="220"/>
  <c r="CD26" i="220"/>
  <c r="CC26" i="220"/>
  <c r="CA26" i="220"/>
  <c r="BV26" i="220"/>
  <c r="BU26" i="220"/>
  <c r="BS26" i="220"/>
  <c r="BN26" i="220"/>
  <c r="BM26" i="220"/>
  <c r="BK26" i="220"/>
  <c r="BF26" i="220"/>
  <c r="BE26" i="220"/>
  <c r="BC26" i="220"/>
  <c r="AX26" i="220"/>
  <c r="AW26" i="220"/>
  <c r="AU26" i="220"/>
  <c r="AP26" i="220"/>
  <c r="AO26" i="220"/>
  <c r="AM26" i="220"/>
  <c r="AH26" i="220"/>
  <c r="AG26" i="220"/>
  <c r="AE26" i="220"/>
  <c r="Z26" i="220"/>
  <c r="Y26" i="220"/>
  <c r="W26" i="220"/>
  <c r="R26" i="220"/>
  <c r="Q26" i="220"/>
  <c r="O26" i="220"/>
  <c r="J26" i="220"/>
  <c r="I26" i="220"/>
  <c r="G26" i="220"/>
  <c r="CR25" i="220"/>
  <c r="CL25" i="220"/>
  <c r="CK25" i="220"/>
  <c r="CI25" i="220"/>
  <c r="CD25" i="220"/>
  <c r="CC25" i="220"/>
  <c r="CA25" i="220"/>
  <c r="BV25" i="220"/>
  <c r="BU25" i="220"/>
  <c r="BS25" i="220"/>
  <c r="BN25" i="220"/>
  <c r="BM25" i="220"/>
  <c r="BK25" i="220"/>
  <c r="BF25" i="220"/>
  <c r="BE25" i="220"/>
  <c r="BC25" i="220"/>
  <c r="AX25" i="220"/>
  <c r="AW25" i="220"/>
  <c r="AU25" i="220"/>
  <c r="AP25" i="220"/>
  <c r="AO25" i="220"/>
  <c r="AM25" i="220"/>
  <c r="AH25" i="220"/>
  <c r="AG25" i="220"/>
  <c r="AE25" i="220"/>
  <c r="Z25" i="220"/>
  <c r="Y25" i="220"/>
  <c r="W25" i="220"/>
  <c r="R25" i="220"/>
  <c r="Q25" i="220"/>
  <c r="O25" i="220"/>
  <c r="J25" i="220"/>
  <c r="I25" i="220"/>
  <c r="G25" i="220"/>
  <c r="CR24" i="220"/>
  <c r="CL24" i="220"/>
  <c r="CK24" i="220"/>
  <c r="CI24" i="220"/>
  <c r="CD24" i="220"/>
  <c r="CC24" i="220"/>
  <c r="CA24" i="220"/>
  <c r="BV24" i="220"/>
  <c r="BU24" i="220"/>
  <c r="BS24" i="220"/>
  <c r="BN24" i="220"/>
  <c r="BM24" i="220"/>
  <c r="BK24" i="220"/>
  <c r="BF24" i="220"/>
  <c r="BE24" i="220"/>
  <c r="BC24" i="220"/>
  <c r="AX24" i="220"/>
  <c r="AW24" i="220"/>
  <c r="AU24" i="220"/>
  <c r="AP24" i="220"/>
  <c r="AO24" i="220"/>
  <c r="AM24" i="220"/>
  <c r="AH24" i="220"/>
  <c r="AG24" i="220"/>
  <c r="AE24" i="220"/>
  <c r="Z24" i="220"/>
  <c r="Y24" i="220"/>
  <c r="W24" i="220"/>
  <c r="R24" i="220"/>
  <c r="Q24" i="220"/>
  <c r="O24" i="220"/>
  <c r="J24" i="220"/>
  <c r="I24" i="220"/>
  <c r="G24" i="220"/>
  <c r="CR23" i="220"/>
  <c r="CN23" i="220"/>
  <c r="CL23" i="220"/>
  <c r="CK23" i="220"/>
  <c r="CI23" i="220"/>
  <c r="CD23" i="220"/>
  <c r="CC23" i="220"/>
  <c r="CA23" i="220"/>
  <c r="BV23" i="220"/>
  <c r="BU23" i="220"/>
  <c r="BS23" i="220"/>
  <c r="BN23" i="220"/>
  <c r="BM23" i="220"/>
  <c r="BK23" i="220"/>
  <c r="BF23" i="220"/>
  <c r="BE23" i="220"/>
  <c r="BC23" i="220"/>
  <c r="AX23" i="220"/>
  <c r="AW23" i="220"/>
  <c r="AU23" i="220"/>
  <c r="AP23" i="220"/>
  <c r="AO23" i="220"/>
  <c r="AM23" i="220"/>
  <c r="AH23" i="220"/>
  <c r="AG23" i="220"/>
  <c r="AE23" i="220"/>
  <c r="Z23" i="220"/>
  <c r="Y23" i="220"/>
  <c r="W23" i="220"/>
  <c r="R23" i="220"/>
  <c r="Q23" i="220"/>
  <c r="O23" i="220"/>
  <c r="J23" i="220"/>
  <c r="I23" i="220"/>
  <c r="G23" i="220"/>
  <c r="AG22" i="220"/>
  <c r="AH22" i="220"/>
  <c r="Y22" i="220"/>
  <c r="Z22" i="220"/>
  <c r="Q22" i="220"/>
  <c r="R22" i="220"/>
  <c r="I22" i="220"/>
  <c r="J22" i="220"/>
  <c r="AH21" i="220"/>
  <c r="AG21" i="220"/>
  <c r="AE21" i="220"/>
  <c r="Z21" i="220"/>
  <c r="Y21" i="220"/>
  <c r="W21" i="220"/>
  <c r="R21" i="220"/>
  <c r="Q21" i="220"/>
  <c r="O21" i="220"/>
  <c r="J21" i="220"/>
  <c r="I21" i="220"/>
  <c r="G21" i="220"/>
  <c r="AH20" i="220"/>
  <c r="AG20" i="220"/>
  <c r="AE20" i="220"/>
  <c r="Z20" i="220"/>
  <c r="Y20" i="220"/>
  <c r="W20" i="220"/>
  <c r="R20" i="220"/>
  <c r="Q20" i="220"/>
  <c r="O20" i="220"/>
  <c r="J20" i="220"/>
  <c r="I20" i="220"/>
  <c r="G20" i="220"/>
  <c r="AH19" i="220"/>
  <c r="AG19" i="220"/>
  <c r="AE19" i="220"/>
  <c r="Z19" i="220"/>
  <c r="Y19" i="220"/>
  <c r="W19" i="220"/>
  <c r="R19" i="220"/>
  <c r="Q19" i="220"/>
  <c r="O19" i="220"/>
  <c r="J19" i="220"/>
  <c r="I19" i="220"/>
  <c r="G19" i="220"/>
  <c r="AH18" i="220"/>
  <c r="AG18" i="220"/>
  <c r="AE18" i="220"/>
  <c r="Z18" i="220"/>
  <c r="Y18" i="220"/>
  <c r="W18" i="220"/>
  <c r="R18" i="220"/>
  <c r="Q18" i="220"/>
  <c r="O18" i="220"/>
  <c r="J18" i="220"/>
  <c r="I18" i="220"/>
  <c r="G18" i="220"/>
  <c r="AH17" i="220"/>
  <c r="AG17" i="220"/>
  <c r="AE17" i="220"/>
  <c r="Z17" i="220"/>
  <c r="Y17" i="220"/>
  <c r="W17" i="220"/>
  <c r="R17" i="220"/>
  <c r="Q17" i="220"/>
  <c r="O17" i="220"/>
  <c r="J17" i="220"/>
  <c r="I17" i="220"/>
  <c r="G17" i="220"/>
  <c r="AH16" i="220"/>
  <c r="AG16" i="220"/>
  <c r="AE16" i="220"/>
  <c r="Z16" i="220"/>
  <c r="Y16" i="220"/>
  <c r="W16" i="220"/>
  <c r="R16" i="220"/>
  <c r="Q16" i="220"/>
  <c r="O16" i="220"/>
  <c r="J16" i="220"/>
  <c r="I16" i="220"/>
  <c r="G16" i="220"/>
  <c r="AH15" i="220"/>
  <c r="AG15" i="220"/>
  <c r="AE15" i="220"/>
  <c r="Z15" i="220"/>
  <c r="Y15" i="220"/>
  <c r="W15" i="220"/>
  <c r="R15" i="220"/>
  <c r="Q15" i="220"/>
  <c r="O15" i="220"/>
  <c r="J15" i="220"/>
  <c r="I15" i="220"/>
  <c r="G15" i="220"/>
  <c r="AH14" i="220"/>
  <c r="AG14" i="220"/>
  <c r="AE14" i="220"/>
  <c r="Z14" i="220"/>
  <c r="Y14" i="220"/>
  <c r="W14" i="220"/>
  <c r="R14" i="220"/>
  <c r="Q14" i="220"/>
  <c r="O14" i="220"/>
  <c r="J14" i="220"/>
  <c r="I14" i="220"/>
  <c r="G14" i="220"/>
  <c r="AH13" i="220"/>
  <c r="AG13" i="220"/>
  <c r="AE13" i="220"/>
  <c r="Z13" i="220"/>
  <c r="Y13" i="220"/>
  <c r="W13" i="220"/>
  <c r="R13" i="220"/>
  <c r="Q13" i="220"/>
  <c r="O13" i="220"/>
  <c r="J13" i="220"/>
  <c r="I13" i="220"/>
  <c r="G13" i="220"/>
  <c r="AH12" i="220"/>
  <c r="AG12" i="220"/>
  <c r="AE12" i="220"/>
  <c r="Z12" i="220"/>
  <c r="Y12" i="220"/>
  <c r="W12" i="220"/>
  <c r="R12" i="220"/>
  <c r="Q12" i="220"/>
  <c r="O12" i="220"/>
  <c r="J12" i="220"/>
  <c r="I12" i="220"/>
  <c r="G12" i="220"/>
  <c r="AH11" i="220"/>
  <c r="AG11" i="220"/>
  <c r="AE11" i="220"/>
  <c r="Z11" i="220"/>
  <c r="Y11" i="220"/>
  <c r="W11" i="220"/>
  <c r="R11" i="220"/>
  <c r="Q11" i="220"/>
  <c r="O11" i="220"/>
  <c r="J11" i="220"/>
  <c r="I11" i="220"/>
  <c r="G11" i="220"/>
  <c r="AH10" i="220"/>
  <c r="AG10" i="220"/>
  <c r="AE10" i="220"/>
  <c r="Z10" i="220"/>
  <c r="Y10" i="220"/>
  <c r="W10" i="220"/>
  <c r="R10" i="220"/>
  <c r="Q10" i="220"/>
  <c r="O10" i="220"/>
  <c r="J10" i="220"/>
  <c r="I10" i="220"/>
  <c r="G10" i="220"/>
  <c r="AH9" i="220"/>
  <c r="AG9" i="220"/>
  <c r="AE9" i="220"/>
  <c r="Z9" i="220"/>
  <c r="Y9" i="220"/>
  <c r="W9" i="220"/>
  <c r="R9" i="220"/>
  <c r="Q9" i="220"/>
  <c r="O9" i="220"/>
  <c r="J9" i="220"/>
  <c r="I9" i="220"/>
  <c r="G9" i="220"/>
  <c r="AH8" i="220"/>
  <c r="AG8" i="220"/>
  <c r="AE8" i="220"/>
  <c r="Z8" i="220"/>
  <c r="Y8" i="220"/>
  <c r="W8" i="220"/>
  <c r="R8" i="220"/>
  <c r="Q8" i="220"/>
  <c r="O8" i="220"/>
  <c r="J8" i="220"/>
  <c r="I8" i="220"/>
  <c r="G8" i="220"/>
  <c r="AH7" i="220"/>
  <c r="AG7" i="220"/>
  <c r="AE7" i="220"/>
  <c r="Z7" i="220"/>
  <c r="Y7" i="220"/>
  <c r="W7" i="220"/>
  <c r="R7" i="220"/>
  <c r="Q7" i="220"/>
  <c r="O7" i="220"/>
  <c r="J7" i="220"/>
  <c r="I7" i="220"/>
  <c r="G7" i="220"/>
  <c r="AH6" i="220"/>
  <c r="AG6" i="220"/>
  <c r="AE6" i="220"/>
  <c r="Z6" i="220"/>
  <c r="Y6" i="220"/>
  <c r="W6" i="220"/>
  <c r="R6" i="220"/>
  <c r="Q6" i="220"/>
  <c r="O6" i="220"/>
  <c r="J6" i="220"/>
  <c r="I6" i="220"/>
  <c r="G6" i="220"/>
  <c r="BM107" i="219"/>
  <c r="BS11" i="219" s="1"/>
  <c r="BL107" i="219"/>
  <c r="BE107" i="219"/>
  <c r="BB107" i="219"/>
  <c r="BF107" i="219" s="1"/>
  <c r="AW107" i="219"/>
  <c r="AT107" i="219"/>
  <c r="AX107" i="219" s="1"/>
  <c r="AO107" i="219"/>
  <c r="AL107" i="219"/>
  <c r="AP107" i="219" s="1"/>
  <c r="AG107" i="219"/>
  <c r="AD107" i="219"/>
  <c r="AH107" i="219" s="1"/>
  <c r="Y107" i="219"/>
  <c r="V107" i="219"/>
  <c r="Z107" i="219" s="1"/>
  <c r="Q107" i="219"/>
  <c r="N107" i="219"/>
  <c r="R107" i="219" s="1"/>
  <c r="I107" i="219"/>
  <c r="F107" i="219"/>
  <c r="J107" i="219" s="1"/>
  <c r="BL106" i="219"/>
  <c r="BF106" i="219"/>
  <c r="BE106" i="219"/>
  <c r="BC106" i="219"/>
  <c r="AX106" i="219"/>
  <c r="AW106" i="219"/>
  <c r="AU106" i="219"/>
  <c r="AP106" i="219"/>
  <c r="AO106" i="219"/>
  <c r="AM106" i="219"/>
  <c r="AH106" i="219"/>
  <c r="AG106" i="219"/>
  <c r="AE106" i="219"/>
  <c r="Z106" i="219"/>
  <c r="Y106" i="219"/>
  <c r="W106" i="219"/>
  <c r="R106" i="219"/>
  <c r="Q106" i="219"/>
  <c r="O106" i="219"/>
  <c r="J106" i="219"/>
  <c r="I106" i="219"/>
  <c r="G106" i="219"/>
  <c r="BL105" i="219"/>
  <c r="BF105" i="219"/>
  <c r="BE105" i="219"/>
  <c r="BC105" i="219"/>
  <c r="AX105" i="219"/>
  <c r="AW105" i="219"/>
  <c r="AU105" i="219"/>
  <c r="AP105" i="219"/>
  <c r="AO105" i="219"/>
  <c r="AM105" i="219"/>
  <c r="AH105" i="219"/>
  <c r="AG105" i="219"/>
  <c r="AE105" i="219"/>
  <c r="Z105" i="219"/>
  <c r="Y105" i="219"/>
  <c r="W105" i="219"/>
  <c r="R105" i="219"/>
  <c r="Q105" i="219"/>
  <c r="O105" i="219"/>
  <c r="J105" i="219"/>
  <c r="I105" i="219"/>
  <c r="G105" i="219"/>
  <c r="BL104" i="219"/>
  <c r="BF104" i="219"/>
  <c r="BE104" i="219"/>
  <c r="BC104" i="219"/>
  <c r="AX104" i="219"/>
  <c r="AW104" i="219"/>
  <c r="AU104" i="219"/>
  <c r="AP104" i="219"/>
  <c r="AO104" i="219"/>
  <c r="AM104" i="219"/>
  <c r="AH104" i="219"/>
  <c r="AG104" i="219"/>
  <c r="AE104" i="219"/>
  <c r="Z104" i="219"/>
  <c r="Y104" i="219"/>
  <c r="W104" i="219"/>
  <c r="R104" i="219"/>
  <c r="Q104" i="219"/>
  <c r="O104" i="219"/>
  <c r="J104" i="219"/>
  <c r="I104" i="219"/>
  <c r="G104" i="219"/>
  <c r="BM103" i="219"/>
  <c r="BL103" i="219"/>
  <c r="BF103" i="219"/>
  <c r="BE103" i="219"/>
  <c r="BC103" i="219"/>
  <c r="AX103" i="219"/>
  <c r="AW103" i="219"/>
  <c r="AU103" i="219"/>
  <c r="AP103" i="219"/>
  <c r="AO103" i="219"/>
  <c r="AM103" i="219"/>
  <c r="AH103" i="219"/>
  <c r="AG103" i="219"/>
  <c r="AE103" i="219"/>
  <c r="Z103" i="219"/>
  <c r="Y103" i="219"/>
  <c r="W103" i="219"/>
  <c r="R103" i="219"/>
  <c r="Q103" i="219"/>
  <c r="O103" i="219"/>
  <c r="J103" i="219"/>
  <c r="I103" i="219"/>
  <c r="G103" i="219"/>
  <c r="BL102" i="219"/>
  <c r="BF102" i="219"/>
  <c r="BE102" i="219"/>
  <c r="BC102" i="219"/>
  <c r="AX102" i="219"/>
  <c r="AW102" i="219"/>
  <c r="AU102" i="219"/>
  <c r="AP102" i="219"/>
  <c r="AO102" i="219"/>
  <c r="AM102" i="219"/>
  <c r="AH102" i="219"/>
  <c r="AG102" i="219"/>
  <c r="AE102" i="219"/>
  <c r="Z102" i="219"/>
  <c r="Y102" i="219"/>
  <c r="W102" i="219"/>
  <c r="R102" i="219"/>
  <c r="Q102" i="219"/>
  <c r="O102" i="219"/>
  <c r="J102" i="219"/>
  <c r="I102" i="219"/>
  <c r="G102" i="219"/>
  <c r="BL101" i="219"/>
  <c r="BF101" i="219"/>
  <c r="BE101" i="219"/>
  <c r="BC101" i="219"/>
  <c r="AX101" i="219"/>
  <c r="AW101" i="219"/>
  <c r="AU101" i="219"/>
  <c r="AP101" i="219"/>
  <c r="AO101" i="219"/>
  <c r="AM101" i="219"/>
  <c r="AH101" i="219"/>
  <c r="AG101" i="219"/>
  <c r="AE101" i="219"/>
  <c r="Z101" i="219"/>
  <c r="Y101" i="219"/>
  <c r="W101" i="219"/>
  <c r="R101" i="219"/>
  <c r="Q101" i="219"/>
  <c r="O101" i="219"/>
  <c r="J101" i="219"/>
  <c r="I101" i="219"/>
  <c r="G101" i="219"/>
  <c r="BL100" i="219"/>
  <c r="BF100" i="219"/>
  <c r="BE100" i="219"/>
  <c r="BC100" i="219"/>
  <c r="AX100" i="219"/>
  <c r="AW100" i="219"/>
  <c r="AU100" i="219"/>
  <c r="AP100" i="219"/>
  <c r="AO100" i="219"/>
  <c r="AM100" i="219"/>
  <c r="AH100" i="219"/>
  <c r="AG100" i="219"/>
  <c r="AE100" i="219"/>
  <c r="Z100" i="219"/>
  <c r="Y100" i="219"/>
  <c r="W100" i="219"/>
  <c r="R100" i="219"/>
  <c r="Q100" i="219"/>
  <c r="O100" i="219"/>
  <c r="J100" i="219"/>
  <c r="I100" i="219"/>
  <c r="G100" i="219"/>
  <c r="BL99" i="219"/>
  <c r="BF99" i="219"/>
  <c r="BE99" i="219"/>
  <c r="BC99" i="219"/>
  <c r="AX99" i="219"/>
  <c r="AW99" i="219"/>
  <c r="AU99" i="219"/>
  <c r="AP99" i="219"/>
  <c r="AO99" i="219"/>
  <c r="AM99" i="219"/>
  <c r="AH99" i="219"/>
  <c r="AG99" i="219"/>
  <c r="AE99" i="219"/>
  <c r="Z99" i="219"/>
  <c r="Y99" i="219"/>
  <c r="W99" i="219"/>
  <c r="R99" i="219"/>
  <c r="Q99" i="219"/>
  <c r="O99" i="219"/>
  <c r="J99" i="219"/>
  <c r="I99" i="219"/>
  <c r="G99" i="219"/>
  <c r="BL98" i="219"/>
  <c r="BF98" i="219"/>
  <c r="BE98" i="219"/>
  <c r="BC98" i="219"/>
  <c r="AX98" i="219"/>
  <c r="AW98" i="219"/>
  <c r="AU98" i="219"/>
  <c r="AP98" i="219"/>
  <c r="AO98" i="219"/>
  <c r="AM98" i="219"/>
  <c r="AH98" i="219"/>
  <c r="AG98" i="219"/>
  <c r="AE98" i="219"/>
  <c r="Z98" i="219"/>
  <c r="Y98" i="219"/>
  <c r="W98" i="219"/>
  <c r="R98" i="219"/>
  <c r="Q98" i="219"/>
  <c r="O98" i="219"/>
  <c r="J98" i="219"/>
  <c r="I98" i="219"/>
  <c r="G98" i="219"/>
  <c r="BL97" i="219"/>
  <c r="BF97" i="219"/>
  <c r="BE97" i="219"/>
  <c r="BC97" i="219"/>
  <c r="AX97" i="219"/>
  <c r="AW97" i="219"/>
  <c r="AU97" i="219"/>
  <c r="AP97" i="219"/>
  <c r="AO97" i="219"/>
  <c r="AM97" i="219"/>
  <c r="AH97" i="219"/>
  <c r="AG97" i="219"/>
  <c r="AE97" i="219"/>
  <c r="Z97" i="219"/>
  <c r="Y97" i="219"/>
  <c r="W97" i="219"/>
  <c r="R97" i="219"/>
  <c r="Q97" i="219"/>
  <c r="O97" i="219"/>
  <c r="J97" i="219"/>
  <c r="I97" i="219"/>
  <c r="G97" i="219"/>
  <c r="BL96" i="219"/>
  <c r="BF96" i="219"/>
  <c r="BE96" i="219"/>
  <c r="BC96" i="219"/>
  <c r="AX96" i="219"/>
  <c r="AW96" i="219"/>
  <c r="AU96" i="219"/>
  <c r="AP96" i="219"/>
  <c r="AO96" i="219"/>
  <c r="AM96" i="219"/>
  <c r="AH96" i="219"/>
  <c r="AG96" i="219"/>
  <c r="AE96" i="219"/>
  <c r="Z96" i="219"/>
  <c r="Y96" i="219"/>
  <c r="W96" i="219"/>
  <c r="R96" i="219"/>
  <c r="Q96" i="219"/>
  <c r="O96" i="219"/>
  <c r="J96" i="219"/>
  <c r="I96" i="219"/>
  <c r="G96" i="219"/>
  <c r="BL95" i="219"/>
  <c r="BF95" i="219"/>
  <c r="BE95" i="219"/>
  <c r="BC95" i="219"/>
  <c r="AX95" i="219"/>
  <c r="AW95" i="219"/>
  <c r="AU95" i="219"/>
  <c r="AP95" i="219"/>
  <c r="AO95" i="219"/>
  <c r="AM95" i="219"/>
  <c r="AH95" i="219"/>
  <c r="AG95" i="219"/>
  <c r="AE95" i="219"/>
  <c r="Z95" i="219"/>
  <c r="Y95" i="219"/>
  <c r="W95" i="219"/>
  <c r="R95" i="219"/>
  <c r="Q95" i="219"/>
  <c r="O95" i="219"/>
  <c r="J95" i="219"/>
  <c r="I95" i="219"/>
  <c r="G95" i="219"/>
  <c r="BL94" i="219"/>
  <c r="BF94" i="219"/>
  <c r="BE94" i="219"/>
  <c r="BC94" i="219"/>
  <c r="AX94" i="219"/>
  <c r="AW94" i="219"/>
  <c r="AU94" i="219"/>
  <c r="AP94" i="219"/>
  <c r="AO94" i="219"/>
  <c r="AM94" i="219"/>
  <c r="AH94" i="219"/>
  <c r="AG94" i="219"/>
  <c r="AE94" i="219"/>
  <c r="Z94" i="219"/>
  <c r="Y94" i="219"/>
  <c r="W94" i="219"/>
  <c r="R94" i="219"/>
  <c r="Q94" i="219"/>
  <c r="O94" i="219"/>
  <c r="J94" i="219"/>
  <c r="I94" i="219"/>
  <c r="G94" i="219"/>
  <c r="BL93" i="219"/>
  <c r="BF93" i="219"/>
  <c r="BE93" i="219"/>
  <c r="BC93" i="219"/>
  <c r="AX93" i="219"/>
  <c r="AW93" i="219"/>
  <c r="AU93" i="219"/>
  <c r="AP93" i="219"/>
  <c r="AO93" i="219"/>
  <c r="AM93" i="219"/>
  <c r="AH93" i="219"/>
  <c r="AG93" i="219"/>
  <c r="AE93" i="219"/>
  <c r="Z93" i="219"/>
  <c r="Y93" i="219"/>
  <c r="W93" i="219"/>
  <c r="R93" i="219"/>
  <c r="Q93" i="219"/>
  <c r="O93" i="219"/>
  <c r="J93" i="219"/>
  <c r="I93" i="219"/>
  <c r="G93" i="219"/>
  <c r="BL92" i="219"/>
  <c r="BF92" i="219"/>
  <c r="BE92" i="219"/>
  <c r="BC92" i="219"/>
  <c r="AX92" i="219"/>
  <c r="AW92" i="219"/>
  <c r="AU92" i="219"/>
  <c r="AP92" i="219"/>
  <c r="AO92" i="219"/>
  <c r="AM92" i="219"/>
  <c r="AH92" i="219"/>
  <c r="AG92" i="219"/>
  <c r="AE92" i="219"/>
  <c r="Z92" i="219"/>
  <c r="Y92" i="219"/>
  <c r="W92" i="219"/>
  <c r="R92" i="219"/>
  <c r="Q92" i="219"/>
  <c r="O92" i="219"/>
  <c r="J92" i="219"/>
  <c r="I92" i="219"/>
  <c r="G92" i="219"/>
  <c r="BL91" i="219"/>
  <c r="BH91" i="219"/>
  <c r="BF91" i="219"/>
  <c r="BE91" i="219"/>
  <c r="BC91" i="219"/>
  <c r="AX91" i="219"/>
  <c r="AW91" i="219"/>
  <c r="AU91" i="219"/>
  <c r="AP91" i="219"/>
  <c r="AO91" i="219"/>
  <c r="AM91" i="219"/>
  <c r="AH91" i="219"/>
  <c r="AG91" i="219"/>
  <c r="AE91" i="219"/>
  <c r="Z91" i="219"/>
  <c r="Y91" i="219"/>
  <c r="W91" i="219"/>
  <c r="R91" i="219"/>
  <c r="Q91" i="219"/>
  <c r="O91" i="219"/>
  <c r="J91" i="219"/>
  <c r="I91" i="219"/>
  <c r="G91" i="219"/>
  <c r="BL90" i="219"/>
  <c r="BE90" i="219"/>
  <c r="BF90" i="219"/>
  <c r="AW90" i="219"/>
  <c r="AX90" i="219"/>
  <c r="AO90" i="219"/>
  <c r="AP90" i="219"/>
  <c r="AG90" i="219"/>
  <c r="AH90" i="219"/>
  <c r="Y90" i="219"/>
  <c r="Z90" i="219"/>
  <c r="Q90" i="219"/>
  <c r="R90" i="219"/>
  <c r="I90" i="219"/>
  <c r="J90" i="219"/>
  <c r="BM89" i="219"/>
  <c r="BL89" i="219"/>
  <c r="BF89" i="219"/>
  <c r="BE89" i="219"/>
  <c r="BC89" i="219"/>
  <c r="AX89" i="219"/>
  <c r="AW89" i="219"/>
  <c r="AU89" i="219"/>
  <c r="AP89" i="219"/>
  <c r="AO89" i="219"/>
  <c r="AM89" i="219"/>
  <c r="AH89" i="219"/>
  <c r="AG89" i="219"/>
  <c r="AE89" i="219"/>
  <c r="Z89" i="219"/>
  <c r="Y89" i="219"/>
  <c r="W89" i="219"/>
  <c r="R89" i="219"/>
  <c r="Q89" i="219"/>
  <c r="O89" i="219"/>
  <c r="J89" i="219"/>
  <c r="I89" i="219"/>
  <c r="G89" i="219"/>
  <c r="BL88" i="219"/>
  <c r="BF88" i="219"/>
  <c r="BE88" i="219"/>
  <c r="BC88" i="219"/>
  <c r="AX88" i="219"/>
  <c r="AW88" i="219"/>
  <c r="AU88" i="219"/>
  <c r="AP88" i="219"/>
  <c r="AO88" i="219"/>
  <c r="AM88" i="219"/>
  <c r="AH88" i="219"/>
  <c r="AG88" i="219"/>
  <c r="AE88" i="219"/>
  <c r="Z88" i="219"/>
  <c r="Y88" i="219"/>
  <c r="W88" i="219"/>
  <c r="R88" i="219"/>
  <c r="Q88" i="219"/>
  <c r="O88" i="219"/>
  <c r="J88" i="219"/>
  <c r="I88" i="219"/>
  <c r="G88" i="219"/>
  <c r="BL87" i="219"/>
  <c r="BF87" i="219"/>
  <c r="BE87" i="219"/>
  <c r="BC87" i="219"/>
  <c r="AX87" i="219"/>
  <c r="AW87" i="219"/>
  <c r="AU87" i="219"/>
  <c r="AP87" i="219"/>
  <c r="AO87" i="219"/>
  <c r="AM87" i="219"/>
  <c r="AH87" i="219"/>
  <c r="AG87" i="219"/>
  <c r="AE87" i="219"/>
  <c r="Z87" i="219"/>
  <c r="Y87" i="219"/>
  <c r="W87" i="219"/>
  <c r="R87" i="219"/>
  <c r="Q87" i="219"/>
  <c r="O87" i="219"/>
  <c r="J87" i="219"/>
  <c r="I87" i="219"/>
  <c r="G87" i="219"/>
  <c r="BL86" i="219"/>
  <c r="BF86" i="219"/>
  <c r="BE86" i="219"/>
  <c r="BC86" i="219"/>
  <c r="AX86" i="219"/>
  <c r="AW86" i="219"/>
  <c r="AU86" i="219"/>
  <c r="AP86" i="219"/>
  <c r="AO86" i="219"/>
  <c r="AM86" i="219"/>
  <c r="AH86" i="219"/>
  <c r="AG86" i="219"/>
  <c r="AE86" i="219"/>
  <c r="Z86" i="219"/>
  <c r="Y86" i="219"/>
  <c r="W86" i="219"/>
  <c r="R86" i="219"/>
  <c r="Q86" i="219"/>
  <c r="O86" i="219"/>
  <c r="J86" i="219"/>
  <c r="I86" i="219"/>
  <c r="G86" i="219"/>
  <c r="BL85" i="219"/>
  <c r="BF85" i="219"/>
  <c r="BE85" i="219"/>
  <c r="BC85" i="219"/>
  <c r="AX85" i="219"/>
  <c r="AW85" i="219"/>
  <c r="AU85" i="219"/>
  <c r="AP85" i="219"/>
  <c r="AO85" i="219"/>
  <c r="AM85" i="219"/>
  <c r="AH85" i="219"/>
  <c r="AG85" i="219"/>
  <c r="AE85" i="219"/>
  <c r="Z85" i="219"/>
  <c r="Y85" i="219"/>
  <c r="W85" i="219"/>
  <c r="R85" i="219"/>
  <c r="Q85" i="219"/>
  <c r="O85" i="219"/>
  <c r="J85" i="219"/>
  <c r="I85" i="219"/>
  <c r="G85" i="219"/>
  <c r="BL84" i="219"/>
  <c r="BF84" i="219"/>
  <c r="BE84" i="219"/>
  <c r="BC84" i="219"/>
  <c r="AX84" i="219"/>
  <c r="AW84" i="219"/>
  <c r="AU84" i="219"/>
  <c r="AP84" i="219"/>
  <c r="AO84" i="219"/>
  <c r="AM84" i="219"/>
  <c r="AH84" i="219"/>
  <c r="AG84" i="219"/>
  <c r="AE84" i="219"/>
  <c r="Z84" i="219"/>
  <c r="Y84" i="219"/>
  <c r="W84" i="219"/>
  <c r="R84" i="219"/>
  <c r="Q84" i="219"/>
  <c r="O84" i="219"/>
  <c r="J84" i="219"/>
  <c r="I84" i="219"/>
  <c r="G84" i="219"/>
  <c r="BL83" i="219"/>
  <c r="BF83" i="219"/>
  <c r="BE83" i="219"/>
  <c r="BC83" i="219"/>
  <c r="AX83" i="219"/>
  <c r="AW83" i="219"/>
  <c r="AU83" i="219"/>
  <c r="AP83" i="219"/>
  <c r="AO83" i="219"/>
  <c r="AM83" i="219"/>
  <c r="AH83" i="219"/>
  <c r="AG83" i="219"/>
  <c r="AE83" i="219"/>
  <c r="Z83" i="219"/>
  <c r="Y83" i="219"/>
  <c r="W83" i="219"/>
  <c r="R83" i="219"/>
  <c r="Q83" i="219"/>
  <c r="O83" i="219"/>
  <c r="J83" i="219"/>
  <c r="I83" i="219"/>
  <c r="G83" i="219"/>
  <c r="BL82" i="219"/>
  <c r="BF82" i="219"/>
  <c r="BE82" i="219"/>
  <c r="BC82" i="219"/>
  <c r="AX82" i="219"/>
  <c r="AW82" i="219"/>
  <c r="AU82" i="219"/>
  <c r="AP82" i="219"/>
  <c r="AO82" i="219"/>
  <c r="AM82" i="219"/>
  <c r="AH82" i="219"/>
  <c r="AG82" i="219"/>
  <c r="AE82" i="219"/>
  <c r="Z82" i="219"/>
  <c r="Y82" i="219"/>
  <c r="W82" i="219"/>
  <c r="R82" i="219"/>
  <c r="Q82" i="219"/>
  <c r="O82" i="219"/>
  <c r="J82" i="219"/>
  <c r="I82" i="219"/>
  <c r="G82" i="219"/>
  <c r="BL81" i="219"/>
  <c r="BF81" i="219"/>
  <c r="BE81" i="219"/>
  <c r="BC81" i="219"/>
  <c r="AX81" i="219"/>
  <c r="AW81" i="219"/>
  <c r="AU81" i="219"/>
  <c r="AP81" i="219"/>
  <c r="AO81" i="219"/>
  <c r="AM81" i="219"/>
  <c r="AH81" i="219"/>
  <c r="AG81" i="219"/>
  <c r="AE81" i="219"/>
  <c r="Z81" i="219"/>
  <c r="Y81" i="219"/>
  <c r="W81" i="219"/>
  <c r="R81" i="219"/>
  <c r="Q81" i="219"/>
  <c r="O81" i="219"/>
  <c r="J81" i="219"/>
  <c r="I81" i="219"/>
  <c r="G81" i="219"/>
  <c r="BL80" i="219"/>
  <c r="BF80" i="219"/>
  <c r="BE80" i="219"/>
  <c r="BC80" i="219"/>
  <c r="AX80" i="219"/>
  <c r="AW80" i="219"/>
  <c r="AU80" i="219"/>
  <c r="AP80" i="219"/>
  <c r="AO80" i="219"/>
  <c r="AM80" i="219"/>
  <c r="AH80" i="219"/>
  <c r="AG80" i="219"/>
  <c r="AE80" i="219"/>
  <c r="Z80" i="219"/>
  <c r="Y80" i="219"/>
  <c r="W80" i="219"/>
  <c r="R80" i="219"/>
  <c r="Q80" i="219"/>
  <c r="O80" i="219"/>
  <c r="J80" i="219"/>
  <c r="I80" i="219"/>
  <c r="G80" i="219"/>
  <c r="BL79" i="219"/>
  <c r="BF79" i="219"/>
  <c r="BE79" i="219"/>
  <c r="BC79" i="219"/>
  <c r="AX79" i="219"/>
  <c r="AW79" i="219"/>
  <c r="AU79" i="219"/>
  <c r="AP79" i="219"/>
  <c r="AO79" i="219"/>
  <c r="AM79" i="219"/>
  <c r="AH79" i="219"/>
  <c r="AG79" i="219"/>
  <c r="AE79" i="219"/>
  <c r="Z79" i="219"/>
  <c r="Y79" i="219"/>
  <c r="W79" i="219"/>
  <c r="R79" i="219"/>
  <c r="Q79" i="219"/>
  <c r="O79" i="219"/>
  <c r="J79" i="219"/>
  <c r="I79" i="219"/>
  <c r="G79" i="219"/>
  <c r="BL78" i="219"/>
  <c r="BF78" i="219"/>
  <c r="BE78" i="219"/>
  <c r="BC78" i="219"/>
  <c r="AX78" i="219"/>
  <c r="AW78" i="219"/>
  <c r="AU78" i="219"/>
  <c r="AP78" i="219"/>
  <c r="AO78" i="219"/>
  <c r="AM78" i="219"/>
  <c r="AH78" i="219"/>
  <c r="AG78" i="219"/>
  <c r="AE78" i="219"/>
  <c r="Z78" i="219"/>
  <c r="Y78" i="219"/>
  <c r="W78" i="219"/>
  <c r="R78" i="219"/>
  <c r="Q78" i="219"/>
  <c r="O78" i="219"/>
  <c r="J78" i="219"/>
  <c r="I78" i="219"/>
  <c r="G78" i="219"/>
  <c r="BL77" i="219"/>
  <c r="BF77" i="219"/>
  <c r="BE77" i="219"/>
  <c r="BC77" i="219"/>
  <c r="AX77" i="219"/>
  <c r="AW77" i="219"/>
  <c r="AU77" i="219"/>
  <c r="AP77" i="219"/>
  <c r="AO77" i="219"/>
  <c r="AM77" i="219"/>
  <c r="AH77" i="219"/>
  <c r="AG77" i="219"/>
  <c r="AE77" i="219"/>
  <c r="Z77" i="219"/>
  <c r="Y77" i="219"/>
  <c r="W77" i="219"/>
  <c r="R77" i="219"/>
  <c r="Q77" i="219"/>
  <c r="O77" i="219"/>
  <c r="J77" i="219"/>
  <c r="I77" i="219"/>
  <c r="G77" i="219"/>
  <c r="BL76" i="219"/>
  <c r="BF76" i="219"/>
  <c r="BE76" i="219"/>
  <c r="BC76" i="219"/>
  <c r="AX76" i="219"/>
  <c r="AW76" i="219"/>
  <c r="AU76" i="219"/>
  <c r="AP76" i="219"/>
  <c r="AO76" i="219"/>
  <c r="AM76" i="219"/>
  <c r="AH76" i="219"/>
  <c r="AG76" i="219"/>
  <c r="AE76" i="219"/>
  <c r="Z76" i="219"/>
  <c r="Y76" i="219"/>
  <c r="W76" i="219"/>
  <c r="R76" i="219"/>
  <c r="Q76" i="219"/>
  <c r="O76" i="219"/>
  <c r="J76" i="219"/>
  <c r="I76" i="219"/>
  <c r="G76" i="219"/>
  <c r="BL75" i="219"/>
  <c r="BF75" i="219"/>
  <c r="BE75" i="219"/>
  <c r="BC75" i="219"/>
  <c r="AX75" i="219"/>
  <c r="AW75" i="219"/>
  <c r="AU75" i="219"/>
  <c r="AP75" i="219"/>
  <c r="AO75" i="219"/>
  <c r="AM75" i="219"/>
  <c r="AH75" i="219"/>
  <c r="AG75" i="219"/>
  <c r="AE75" i="219"/>
  <c r="Z75" i="219"/>
  <c r="Y75" i="219"/>
  <c r="W75" i="219"/>
  <c r="R75" i="219"/>
  <c r="Q75" i="219"/>
  <c r="O75" i="219"/>
  <c r="J75" i="219"/>
  <c r="I75" i="219"/>
  <c r="G75" i="219"/>
  <c r="BL74" i="219"/>
  <c r="BH74" i="219"/>
  <c r="BF74" i="219"/>
  <c r="BE74" i="219"/>
  <c r="BC74" i="219"/>
  <c r="AX74" i="219"/>
  <c r="AW74" i="219"/>
  <c r="AU74" i="219"/>
  <c r="AP74" i="219"/>
  <c r="AO74" i="219"/>
  <c r="AM74" i="219"/>
  <c r="AH74" i="219"/>
  <c r="AG74" i="219"/>
  <c r="AE74" i="219"/>
  <c r="Z74" i="219"/>
  <c r="Y74" i="219"/>
  <c r="W74" i="219"/>
  <c r="R74" i="219"/>
  <c r="Q74" i="219"/>
  <c r="O74" i="219"/>
  <c r="J74" i="219"/>
  <c r="I74" i="219"/>
  <c r="G74" i="219"/>
  <c r="BL73" i="219"/>
  <c r="BE73" i="219"/>
  <c r="BF73" i="219"/>
  <c r="AW73" i="219"/>
  <c r="AX73" i="219"/>
  <c r="AO73" i="219"/>
  <c r="AP73" i="219"/>
  <c r="AG73" i="219"/>
  <c r="AH73" i="219"/>
  <c r="Y73" i="219"/>
  <c r="Z73" i="219"/>
  <c r="Q73" i="219"/>
  <c r="R73" i="219"/>
  <c r="I73" i="219"/>
  <c r="J73" i="219"/>
  <c r="BL72" i="219"/>
  <c r="BF72" i="219"/>
  <c r="BE72" i="219"/>
  <c r="BC72" i="219"/>
  <c r="AX72" i="219"/>
  <c r="AW72" i="219"/>
  <c r="AU72" i="219"/>
  <c r="AP72" i="219"/>
  <c r="AO72" i="219"/>
  <c r="AM72" i="219"/>
  <c r="AH72" i="219"/>
  <c r="AG72" i="219"/>
  <c r="AE72" i="219"/>
  <c r="Z72" i="219"/>
  <c r="Y72" i="219"/>
  <c r="W72" i="219"/>
  <c r="R72" i="219"/>
  <c r="Q72" i="219"/>
  <c r="O72" i="219"/>
  <c r="J72" i="219"/>
  <c r="I72" i="219"/>
  <c r="G72" i="219"/>
  <c r="BL71" i="219"/>
  <c r="BF71" i="219"/>
  <c r="BE71" i="219"/>
  <c r="BC71" i="219"/>
  <c r="AX71" i="219"/>
  <c r="AW71" i="219"/>
  <c r="AU71" i="219"/>
  <c r="AP71" i="219"/>
  <c r="AO71" i="219"/>
  <c r="AM71" i="219"/>
  <c r="AH71" i="219"/>
  <c r="AG71" i="219"/>
  <c r="AE71" i="219"/>
  <c r="Z71" i="219"/>
  <c r="Y71" i="219"/>
  <c r="W71" i="219"/>
  <c r="R71" i="219"/>
  <c r="Q71" i="219"/>
  <c r="O71" i="219"/>
  <c r="J71" i="219"/>
  <c r="I71" i="219"/>
  <c r="G71" i="219"/>
  <c r="BL70" i="219"/>
  <c r="BF70" i="219"/>
  <c r="BE70" i="219"/>
  <c r="BC70" i="219"/>
  <c r="AX70" i="219"/>
  <c r="AW70" i="219"/>
  <c r="AU70" i="219"/>
  <c r="AP70" i="219"/>
  <c r="AO70" i="219"/>
  <c r="AM70" i="219"/>
  <c r="AH70" i="219"/>
  <c r="AG70" i="219"/>
  <c r="AE70" i="219"/>
  <c r="Z70" i="219"/>
  <c r="Y70" i="219"/>
  <c r="W70" i="219"/>
  <c r="R70" i="219"/>
  <c r="Q70" i="219"/>
  <c r="O70" i="219"/>
  <c r="J70" i="219"/>
  <c r="I70" i="219"/>
  <c r="G70" i="219"/>
  <c r="BM69" i="219"/>
  <c r="BL69" i="219"/>
  <c r="BF69" i="219"/>
  <c r="BE69" i="219"/>
  <c r="BC69" i="219"/>
  <c r="AX69" i="219"/>
  <c r="AW69" i="219"/>
  <c r="AU69" i="219"/>
  <c r="AP69" i="219"/>
  <c r="AO69" i="219"/>
  <c r="AM69" i="219"/>
  <c r="AH69" i="219"/>
  <c r="AG69" i="219"/>
  <c r="AE69" i="219"/>
  <c r="Z69" i="219"/>
  <c r="Y69" i="219"/>
  <c r="W69" i="219"/>
  <c r="R69" i="219"/>
  <c r="Q69" i="219"/>
  <c r="O69" i="219"/>
  <c r="J69" i="219"/>
  <c r="I69" i="219"/>
  <c r="G69" i="219"/>
  <c r="BL68" i="219"/>
  <c r="BF68" i="219"/>
  <c r="BE68" i="219"/>
  <c r="BC68" i="219"/>
  <c r="AX68" i="219"/>
  <c r="AW68" i="219"/>
  <c r="AU68" i="219"/>
  <c r="AP68" i="219"/>
  <c r="AO68" i="219"/>
  <c r="AM68" i="219"/>
  <c r="AH68" i="219"/>
  <c r="AG68" i="219"/>
  <c r="AE68" i="219"/>
  <c r="Z68" i="219"/>
  <c r="Y68" i="219"/>
  <c r="W68" i="219"/>
  <c r="R68" i="219"/>
  <c r="Q68" i="219"/>
  <c r="O68" i="219"/>
  <c r="J68" i="219"/>
  <c r="I68" i="219"/>
  <c r="G68" i="219"/>
  <c r="BL67" i="219"/>
  <c r="BF67" i="219"/>
  <c r="BE67" i="219"/>
  <c r="BC67" i="219"/>
  <c r="AX67" i="219"/>
  <c r="AW67" i="219"/>
  <c r="AU67" i="219"/>
  <c r="AP67" i="219"/>
  <c r="AO67" i="219"/>
  <c r="AM67" i="219"/>
  <c r="AH67" i="219"/>
  <c r="AG67" i="219"/>
  <c r="AE67" i="219"/>
  <c r="Z67" i="219"/>
  <c r="Y67" i="219"/>
  <c r="W67" i="219"/>
  <c r="R67" i="219"/>
  <c r="Q67" i="219"/>
  <c r="O67" i="219"/>
  <c r="J67" i="219"/>
  <c r="I67" i="219"/>
  <c r="G67" i="219"/>
  <c r="BL66" i="219"/>
  <c r="BF66" i="219"/>
  <c r="BE66" i="219"/>
  <c r="BC66" i="219"/>
  <c r="AX66" i="219"/>
  <c r="AW66" i="219"/>
  <c r="AU66" i="219"/>
  <c r="AP66" i="219"/>
  <c r="AO66" i="219"/>
  <c r="AM66" i="219"/>
  <c r="AH66" i="219"/>
  <c r="AG66" i="219"/>
  <c r="AE66" i="219"/>
  <c r="Z66" i="219"/>
  <c r="Y66" i="219"/>
  <c r="W66" i="219"/>
  <c r="R66" i="219"/>
  <c r="Q66" i="219"/>
  <c r="O66" i="219"/>
  <c r="J66" i="219"/>
  <c r="I66" i="219"/>
  <c r="G66" i="219"/>
  <c r="BM65" i="219"/>
  <c r="BL65" i="219"/>
  <c r="BF65" i="219"/>
  <c r="BE65" i="219"/>
  <c r="BC65" i="219"/>
  <c r="AX65" i="219"/>
  <c r="AW65" i="219"/>
  <c r="AU65" i="219"/>
  <c r="AP65" i="219"/>
  <c r="AO65" i="219"/>
  <c r="AM65" i="219"/>
  <c r="AH65" i="219"/>
  <c r="AG65" i="219"/>
  <c r="AE65" i="219"/>
  <c r="Z65" i="219"/>
  <c r="Y65" i="219"/>
  <c r="W65" i="219"/>
  <c r="R65" i="219"/>
  <c r="Q65" i="219"/>
  <c r="O65" i="219"/>
  <c r="J65" i="219"/>
  <c r="I65" i="219"/>
  <c r="G65" i="219"/>
  <c r="BL64" i="219"/>
  <c r="BF64" i="219"/>
  <c r="BE64" i="219"/>
  <c r="BC64" i="219"/>
  <c r="AX64" i="219"/>
  <c r="AW64" i="219"/>
  <c r="AU64" i="219"/>
  <c r="AP64" i="219"/>
  <c r="AO64" i="219"/>
  <c r="AM64" i="219"/>
  <c r="AH64" i="219"/>
  <c r="AG64" i="219"/>
  <c r="AE64" i="219"/>
  <c r="Z64" i="219"/>
  <c r="Y64" i="219"/>
  <c r="W64" i="219"/>
  <c r="R64" i="219"/>
  <c r="Q64" i="219"/>
  <c r="O64" i="219"/>
  <c r="J64" i="219"/>
  <c r="I64" i="219"/>
  <c r="G64" i="219"/>
  <c r="BL63" i="219"/>
  <c r="BF63" i="219"/>
  <c r="BE63" i="219"/>
  <c r="BC63" i="219"/>
  <c r="AX63" i="219"/>
  <c r="AW63" i="219"/>
  <c r="AU63" i="219"/>
  <c r="AP63" i="219"/>
  <c r="AO63" i="219"/>
  <c r="AM63" i="219"/>
  <c r="AH63" i="219"/>
  <c r="AG63" i="219"/>
  <c r="AE63" i="219"/>
  <c r="Z63" i="219"/>
  <c r="Y63" i="219"/>
  <c r="W63" i="219"/>
  <c r="R63" i="219"/>
  <c r="Q63" i="219"/>
  <c r="O63" i="219"/>
  <c r="J63" i="219"/>
  <c r="I63" i="219"/>
  <c r="G63" i="219"/>
  <c r="BL62" i="219"/>
  <c r="BF62" i="219"/>
  <c r="BE62" i="219"/>
  <c r="BC62" i="219"/>
  <c r="AX62" i="219"/>
  <c r="AW62" i="219"/>
  <c r="AU62" i="219"/>
  <c r="AP62" i="219"/>
  <c r="AO62" i="219"/>
  <c r="AM62" i="219"/>
  <c r="AH62" i="219"/>
  <c r="AG62" i="219"/>
  <c r="AE62" i="219"/>
  <c r="Z62" i="219"/>
  <c r="Y62" i="219"/>
  <c r="W62" i="219"/>
  <c r="R62" i="219"/>
  <c r="Q62" i="219"/>
  <c r="O62" i="219"/>
  <c r="J62" i="219"/>
  <c r="I62" i="219"/>
  <c r="G62" i="219"/>
  <c r="BM61" i="219"/>
  <c r="BL61" i="219"/>
  <c r="BF61" i="219"/>
  <c r="BE61" i="219"/>
  <c r="BC61" i="219"/>
  <c r="AX61" i="219"/>
  <c r="AW61" i="219"/>
  <c r="AU61" i="219"/>
  <c r="AP61" i="219"/>
  <c r="AO61" i="219"/>
  <c r="AM61" i="219"/>
  <c r="AH61" i="219"/>
  <c r="AG61" i="219"/>
  <c r="AE61" i="219"/>
  <c r="Z61" i="219"/>
  <c r="Y61" i="219"/>
  <c r="W61" i="219"/>
  <c r="R61" i="219"/>
  <c r="Q61" i="219"/>
  <c r="O61" i="219"/>
  <c r="J61" i="219"/>
  <c r="I61" i="219"/>
  <c r="G61" i="219"/>
  <c r="BL60" i="219"/>
  <c r="BF60" i="219"/>
  <c r="BE60" i="219"/>
  <c r="BC60" i="219"/>
  <c r="AX60" i="219"/>
  <c r="AW60" i="219"/>
  <c r="AU60" i="219"/>
  <c r="AP60" i="219"/>
  <c r="AO60" i="219"/>
  <c r="AM60" i="219"/>
  <c r="AH60" i="219"/>
  <c r="AG60" i="219"/>
  <c r="AE60" i="219"/>
  <c r="Z60" i="219"/>
  <c r="Y60" i="219"/>
  <c r="W60" i="219"/>
  <c r="R60" i="219"/>
  <c r="Q60" i="219"/>
  <c r="O60" i="219"/>
  <c r="J60" i="219"/>
  <c r="I60" i="219"/>
  <c r="G60" i="219"/>
  <c r="BL59" i="219"/>
  <c r="BF59" i="219"/>
  <c r="BE59" i="219"/>
  <c r="BC59" i="219"/>
  <c r="AX59" i="219"/>
  <c r="AW59" i="219"/>
  <c r="AU59" i="219"/>
  <c r="AP59" i="219"/>
  <c r="AO59" i="219"/>
  <c r="AM59" i="219"/>
  <c r="AH59" i="219"/>
  <c r="AG59" i="219"/>
  <c r="AE59" i="219"/>
  <c r="Z59" i="219"/>
  <c r="Y59" i="219"/>
  <c r="W59" i="219"/>
  <c r="R59" i="219"/>
  <c r="Q59" i="219"/>
  <c r="O59" i="219"/>
  <c r="J59" i="219"/>
  <c r="I59" i="219"/>
  <c r="G59" i="219"/>
  <c r="BL58" i="219"/>
  <c r="BF58" i="219"/>
  <c r="BE58" i="219"/>
  <c r="BC58" i="219"/>
  <c r="AX58" i="219"/>
  <c r="AW58" i="219"/>
  <c r="AU58" i="219"/>
  <c r="AP58" i="219"/>
  <c r="AO58" i="219"/>
  <c r="AM58" i="219"/>
  <c r="AH58" i="219"/>
  <c r="AG58" i="219"/>
  <c r="AE58" i="219"/>
  <c r="Z58" i="219"/>
  <c r="Y58" i="219"/>
  <c r="W58" i="219"/>
  <c r="R58" i="219"/>
  <c r="Q58" i="219"/>
  <c r="O58" i="219"/>
  <c r="J58" i="219"/>
  <c r="I58" i="219"/>
  <c r="G58" i="219"/>
  <c r="BL57" i="219"/>
  <c r="BH57" i="219"/>
  <c r="BF57" i="219"/>
  <c r="BE57" i="219"/>
  <c r="BC57" i="219"/>
  <c r="AX57" i="219"/>
  <c r="AW57" i="219"/>
  <c r="AU57" i="219"/>
  <c r="AP57" i="219"/>
  <c r="AO57" i="219"/>
  <c r="AM57" i="219"/>
  <c r="AH57" i="219"/>
  <c r="AG57" i="219"/>
  <c r="AE57" i="219"/>
  <c r="Z57" i="219"/>
  <c r="Y57" i="219"/>
  <c r="W57" i="219"/>
  <c r="R57" i="219"/>
  <c r="Q57" i="219"/>
  <c r="O57" i="219"/>
  <c r="J57" i="219"/>
  <c r="I57" i="219"/>
  <c r="G57" i="219"/>
  <c r="BL56" i="219"/>
  <c r="BE56" i="219"/>
  <c r="BF56" i="219"/>
  <c r="AW56" i="219"/>
  <c r="AU56" i="219"/>
  <c r="AO56" i="219"/>
  <c r="AP56" i="219"/>
  <c r="AG56" i="219"/>
  <c r="AE56" i="219"/>
  <c r="Y56" i="219"/>
  <c r="Z56" i="219"/>
  <c r="Q56" i="219"/>
  <c r="O56" i="219"/>
  <c r="I56" i="219"/>
  <c r="J56" i="219"/>
  <c r="BL55" i="219"/>
  <c r="BF55" i="219"/>
  <c r="BE55" i="219"/>
  <c r="BC55" i="219"/>
  <c r="AX55" i="219"/>
  <c r="AW55" i="219"/>
  <c r="AU55" i="219"/>
  <c r="AP55" i="219"/>
  <c r="AO55" i="219"/>
  <c r="AM55" i="219"/>
  <c r="AH55" i="219"/>
  <c r="AG55" i="219"/>
  <c r="AE55" i="219"/>
  <c r="Z55" i="219"/>
  <c r="Y55" i="219"/>
  <c r="W55" i="219"/>
  <c r="R55" i="219"/>
  <c r="Q55" i="219"/>
  <c r="O55" i="219"/>
  <c r="J55" i="219"/>
  <c r="I55" i="219"/>
  <c r="G55" i="219"/>
  <c r="BM54" i="219"/>
  <c r="BL54" i="219"/>
  <c r="BF54" i="219"/>
  <c r="BE54" i="219"/>
  <c r="BC54" i="219"/>
  <c r="AX54" i="219"/>
  <c r="AW54" i="219"/>
  <c r="AU54" i="219"/>
  <c r="AP54" i="219"/>
  <c r="AO54" i="219"/>
  <c r="AM54" i="219"/>
  <c r="AH54" i="219"/>
  <c r="AG54" i="219"/>
  <c r="AE54" i="219"/>
  <c r="Z54" i="219"/>
  <c r="Y54" i="219"/>
  <c r="W54" i="219"/>
  <c r="R54" i="219"/>
  <c r="Q54" i="219"/>
  <c r="O54" i="219"/>
  <c r="J54" i="219"/>
  <c r="I54" i="219"/>
  <c r="G54" i="219"/>
  <c r="BL53" i="219"/>
  <c r="BF53" i="219"/>
  <c r="BE53" i="219"/>
  <c r="BC53" i="219"/>
  <c r="AX53" i="219"/>
  <c r="AW53" i="219"/>
  <c r="AU53" i="219"/>
  <c r="AP53" i="219"/>
  <c r="AO53" i="219"/>
  <c r="AM53" i="219"/>
  <c r="AH53" i="219"/>
  <c r="AG53" i="219"/>
  <c r="AE53" i="219"/>
  <c r="Z53" i="219"/>
  <c r="Y53" i="219"/>
  <c r="W53" i="219"/>
  <c r="R53" i="219"/>
  <c r="Q53" i="219"/>
  <c r="O53" i="219"/>
  <c r="J53" i="219"/>
  <c r="I53" i="219"/>
  <c r="G53" i="219"/>
  <c r="BM52" i="219"/>
  <c r="BL52" i="219"/>
  <c r="BF52" i="219"/>
  <c r="BE52" i="219"/>
  <c r="BC52" i="219"/>
  <c r="AX52" i="219"/>
  <c r="AW52" i="219"/>
  <c r="AU52" i="219"/>
  <c r="AP52" i="219"/>
  <c r="AO52" i="219"/>
  <c r="AM52" i="219"/>
  <c r="AH52" i="219"/>
  <c r="AG52" i="219"/>
  <c r="AE52" i="219"/>
  <c r="Z52" i="219"/>
  <c r="Y52" i="219"/>
  <c r="W52" i="219"/>
  <c r="R52" i="219"/>
  <c r="Q52" i="219"/>
  <c r="O52" i="219"/>
  <c r="J52" i="219"/>
  <c r="I52" i="219"/>
  <c r="G52" i="219"/>
  <c r="BL51" i="219"/>
  <c r="BF51" i="219"/>
  <c r="BE51" i="219"/>
  <c r="BC51" i="219"/>
  <c r="AX51" i="219"/>
  <c r="AW51" i="219"/>
  <c r="AU51" i="219"/>
  <c r="AP51" i="219"/>
  <c r="AO51" i="219"/>
  <c r="AM51" i="219"/>
  <c r="AH51" i="219"/>
  <c r="AG51" i="219"/>
  <c r="AE51" i="219"/>
  <c r="Z51" i="219"/>
  <c r="Y51" i="219"/>
  <c r="W51" i="219"/>
  <c r="R51" i="219"/>
  <c r="Q51" i="219"/>
  <c r="O51" i="219"/>
  <c r="J51" i="219"/>
  <c r="I51" i="219"/>
  <c r="G51" i="219"/>
  <c r="BL50" i="219"/>
  <c r="BF50" i="219"/>
  <c r="BE50" i="219"/>
  <c r="BC50" i="219"/>
  <c r="AX50" i="219"/>
  <c r="AW50" i="219"/>
  <c r="AU50" i="219"/>
  <c r="AP50" i="219"/>
  <c r="AO50" i="219"/>
  <c r="AM50" i="219"/>
  <c r="AH50" i="219"/>
  <c r="AG50" i="219"/>
  <c r="AE50" i="219"/>
  <c r="Z50" i="219"/>
  <c r="Y50" i="219"/>
  <c r="W50" i="219"/>
  <c r="R50" i="219"/>
  <c r="Q50" i="219"/>
  <c r="O50" i="219"/>
  <c r="J50" i="219"/>
  <c r="I50" i="219"/>
  <c r="G50" i="219"/>
  <c r="BL49" i="219"/>
  <c r="BF49" i="219"/>
  <c r="BE49" i="219"/>
  <c r="BC49" i="219"/>
  <c r="AX49" i="219"/>
  <c r="AW49" i="219"/>
  <c r="AU49" i="219"/>
  <c r="AP49" i="219"/>
  <c r="AO49" i="219"/>
  <c r="AM49" i="219"/>
  <c r="AH49" i="219"/>
  <c r="AG49" i="219"/>
  <c r="AE49" i="219"/>
  <c r="Z49" i="219"/>
  <c r="Y49" i="219"/>
  <c r="W49" i="219"/>
  <c r="R49" i="219"/>
  <c r="Q49" i="219"/>
  <c r="O49" i="219"/>
  <c r="J49" i="219"/>
  <c r="I49" i="219"/>
  <c r="G49" i="219"/>
  <c r="BL48" i="219"/>
  <c r="BF48" i="219"/>
  <c r="BE48" i="219"/>
  <c r="BC48" i="219"/>
  <c r="AX48" i="219"/>
  <c r="AW48" i="219"/>
  <c r="AU48" i="219"/>
  <c r="AP48" i="219"/>
  <c r="AO48" i="219"/>
  <c r="AM48" i="219"/>
  <c r="AH48" i="219"/>
  <c r="AG48" i="219"/>
  <c r="AE48" i="219"/>
  <c r="Z48" i="219"/>
  <c r="Y48" i="219"/>
  <c r="W48" i="219"/>
  <c r="R48" i="219"/>
  <c r="Q48" i="219"/>
  <c r="O48" i="219"/>
  <c r="J48" i="219"/>
  <c r="I48" i="219"/>
  <c r="G48" i="219"/>
  <c r="BL47" i="219"/>
  <c r="BF47" i="219"/>
  <c r="BE47" i="219"/>
  <c r="BC47" i="219"/>
  <c r="AX47" i="219"/>
  <c r="AW47" i="219"/>
  <c r="AU47" i="219"/>
  <c r="AP47" i="219"/>
  <c r="AO47" i="219"/>
  <c r="AM47" i="219"/>
  <c r="AH47" i="219"/>
  <c r="AG47" i="219"/>
  <c r="AE47" i="219"/>
  <c r="Z47" i="219"/>
  <c r="Y47" i="219"/>
  <c r="W47" i="219"/>
  <c r="R47" i="219"/>
  <c r="Q47" i="219"/>
  <c r="O47" i="219"/>
  <c r="J47" i="219"/>
  <c r="I47" i="219"/>
  <c r="G47" i="219"/>
  <c r="BL46" i="219"/>
  <c r="BF46" i="219"/>
  <c r="BE46" i="219"/>
  <c r="BC46" i="219"/>
  <c r="AX46" i="219"/>
  <c r="AW46" i="219"/>
  <c r="AU46" i="219"/>
  <c r="AP46" i="219"/>
  <c r="AO46" i="219"/>
  <c r="AM46" i="219"/>
  <c r="AH46" i="219"/>
  <c r="AG46" i="219"/>
  <c r="AE46" i="219"/>
  <c r="Z46" i="219"/>
  <c r="Y46" i="219"/>
  <c r="W46" i="219"/>
  <c r="R46" i="219"/>
  <c r="Q46" i="219"/>
  <c r="O46" i="219"/>
  <c r="J46" i="219"/>
  <c r="I46" i="219"/>
  <c r="G46" i="219"/>
  <c r="BL45" i="219"/>
  <c r="BF45" i="219"/>
  <c r="BE45" i="219"/>
  <c r="BC45" i="219"/>
  <c r="AX45" i="219"/>
  <c r="AW45" i="219"/>
  <c r="AU45" i="219"/>
  <c r="AP45" i="219"/>
  <c r="AO45" i="219"/>
  <c r="AM45" i="219"/>
  <c r="AH45" i="219"/>
  <c r="AG45" i="219"/>
  <c r="AE45" i="219"/>
  <c r="Z45" i="219"/>
  <c r="Y45" i="219"/>
  <c r="W45" i="219"/>
  <c r="R45" i="219"/>
  <c r="Q45" i="219"/>
  <c r="O45" i="219"/>
  <c r="J45" i="219"/>
  <c r="I45" i="219"/>
  <c r="G45" i="219"/>
  <c r="BL44" i="219"/>
  <c r="BF44" i="219"/>
  <c r="BE44" i="219"/>
  <c r="BC44" i="219"/>
  <c r="AX44" i="219"/>
  <c r="AW44" i="219"/>
  <c r="AU44" i="219"/>
  <c r="AP44" i="219"/>
  <c r="AO44" i="219"/>
  <c r="AM44" i="219"/>
  <c r="AH44" i="219"/>
  <c r="AG44" i="219"/>
  <c r="AE44" i="219"/>
  <c r="Z44" i="219"/>
  <c r="Y44" i="219"/>
  <c r="W44" i="219"/>
  <c r="R44" i="219"/>
  <c r="Q44" i="219"/>
  <c r="O44" i="219"/>
  <c r="J44" i="219"/>
  <c r="I44" i="219"/>
  <c r="G44" i="219"/>
  <c r="BL43" i="219"/>
  <c r="BF43" i="219"/>
  <c r="BE43" i="219"/>
  <c r="BC43" i="219"/>
  <c r="AX43" i="219"/>
  <c r="AW43" i="219"/>
  <c r="AU43" i="219"/>
  <c r="AP43" i="219"/>
  <c r="AO43" i="219"/>
  <c r="AM43" i="219"/>
  <c r="AH43" i="219"/>
  <c r="AG43" i="219"/>
  <c r="AE43" i="219"/>
  <c r="Z43" i="219"/>
  <c r="Y43" i="219"/>
  <c r="W43" i="219"/>
  <c r="R43" i="219"/>
  <c r="Q43" i="219"/>
  <c r="O43" i="219"/>
  <c r="J43" i="219"/>
  <c r="I43" i="219"/>
  <c r="G43" i="219"/>
  <c r="BM42" i="219"/>
  <c r="BL42" i="219"/>
  <c r="BF42" i="219"/>
  <c r="BE42" i="219"/>
  <c r="BC42" i="219"/>
  <c r="AX42" i="219"/>
  <c r="AW42" i="219"/>
  <c r="AU42" i="219"/>
  <c r="AP42" i="219"/>
  <c r="AO42" i="219"/>
  <c r="AM42" i="219"/>
  <c r="AH42" i="219"/>
  <c r="AG42" i="219"/>
  <c r="AE42" i="219"/>
  <c r="Z42" i="219"/>
  <c r="Y42" i="219"/>
  <c r="W42" i="219"/>
  <c r="R42" i="219"/>
  <c r="Q42" i="219"/>
  <c r="O42" i="219"/>
  <c r="J42" i="219"/>
  <c r="I42" i="219"/>
  <c r="G42" i="219"/>
  <c r="BL41" i="219"/>
  <c r="BF41" i="219"/>
  <c r="BE41" i="219"/>
  <c r="BC41" i="219"/>
  <c r="AX41" i="219"/>
  <c r="AW41" i="219"/>
  <c r="AU41" i="219"/>
  <c r="AP41" i="219"/>
  <c r="AO41" i="219"/>
  <c r="AM41" i="219"/>
  <c r="AH41" i="219"/>
  <c r="AG41" i="219"/>
  <c r="AE41" i="219"/>
  <c r="Z41" i="219"/>
  <c r="Y41" i="219"/>
  <c r="W41" i="219"/>
  <c r="R41" i="219"/>
  <c r="Q41" i="219"/>
  <c r="O41" i="219"/>
  <c r="J41" i="219"/>
  <c r="I41" i="219"/>
  <c r="G41" i="219"/>
  <c r="BL40" i="219"/>
  <c r="BH40" i="219"/>
  <c r="BF40" i="219"/>
  <c r="BE40" i="219"/>
  <c r="BC40" i="219"/>
  <c r="AX40" i="219"/>
  <c r="AW40" i="219"/>
  <c r="AU40" i="219"/>
  <c r="AP40" i="219"/>
  <c r="AO40" i="219"/>
  <c r="AM40" i="219"/>
  <c r="AH40" i="219"/>
  <c r="AG40" i="219"/>
  <c r="AE40" i="219"/>
  <c r="Z40" i="219"/>
  <c r="Y40" i="219"/>
  <c r="W40" i="219"/>
  <c r="R40" i="219"/>
  <c r="Q40" i="219"/>
  <c r="O40" i="219"/>
  <c r="J40" i="219"/>
  <c r="I40" i="219"/>
  <c r="G40" i="219"/>
  <c r="BL39" i="219"/>
  <c r="BE39" i="219"/>
  <c r="BF39" i="219"/>
  <c r="AW39" i="219"/>
  <c r="AU39" i="219"/>
  <c r="AO39" i="219"/>
  <c r="AP39" i="219"/>
  <c r="AG39" i="219"/>
  <c r="AE39" i="219"/>
  <c r="Y39" i="219"/>
  <c r="Z39" i="219"/>
  <c r="Q39" i="219"/>
  <c r="O39" i="219"/>
  <c r="I39" i="219"/>
  <c r="J39" i="219"/>
  <c r="BL38" i="219"/>
  <c r="BF38" i="219"/>
  <c r="BE38" i="219"/>
  <c r="BC38" i="219"/>
  <c r="AX38" i="219"/>
  <c r="AW38" i="219"/>
  <c r="AU38" i="219"/>
  <c r="AP38" i="219"/>
  <c r="AO38" i="219"/>
  <c r="AM38" i="219"/>
  <c r="AH38" i="219"/>
  <c r="AG38" i="219"/>
  <c r="AE38" i="219"/>
  <c r="Z38" i="219"/>
  <c r="Y38" i="219"/>
  <c r="W38" i="219"/>
  <c r="R38" i="219"/>
  <c r="Q38" i="219"/>
  <c r="O38" i="219"/>
  <c r="J38" i="219"/>
  <c r="I38" i="219"/>
  <c r="G38" i="219"/>
  <c r="BL37" i="219"/>
  <c r="BF37" i="219"/>
  <c r="BE37" i="219"/>
  <c r="BC37" i="219"/>
  <c r="AX37" i="219"/>
  <c r="AW37" i="219"/>
  <c r="AU37" i="219"/>
  <c r="AP37" i="219"/>
  <c r="AO37" i="219"/>
  <c r="AM37" i="219"/>
  <c r="AH37" i="219"/>
  <c r="AG37" i="219"/>
  <c r="AE37" i="219"/>
  <c r="Z37" i="219"/>
  <c r="Y37" i="219"/>
  <c r="W37" i="219"/>
  <c r="R37" i="219"/>
  <c r="Q37" i="219"/>
  <c r="O37" i="219"/>
  <c r="J37" i="219"/>
  <c r="I37" i="219"/>
  <c r="G37" i="219"/>
  <c r="BL36" i="219"/>
  <c r="BF36" i="219"/>
  <c r="BE36" i="219"/>
  <c r="BC36" i="219"/>
  <c r="AX36" i="219"/>
  <c r="AW36" i="219"/>
  <c r="AU36" i="219"/>
  <c r="AP36" i="219"/>
  <c r="AO36" i="219"/>
  <c r="AM36" i="219"/>
  <c r="AH36" i="219"/>
  <c r="AG36" i="219"/>
  <c r="AE36" i="219"/>
  <c r="Z36" i="219"/>
  <c r="Y36" i="219"/>
  <c r="W36" i="219"/>
  <c r="R36" i="219"/>
  <c r="Q36" i="219"/>
  <c r="O36" i="219"/>
  <c r="J36" i="219"/>
  <c r="I36" i="219"/>
  <c r="G36" i="219"/>
  <c r="BL35" i="219"/>
  <c r="BF35" i="219"/>
  <c r="BE35" i="219"/>
  <c r="BC35" i="219"/>
  <c r="AX35" i="219"/>
  <c r="AW35" i="219"/>
  <c r="AU35" i="219"/>
  <c r="AP35" i="219"/>
  <c r="AO35" i="219"/>
  <c r="AM35" i="219"/>
  <c r="AH35" i="219"/>
  <c r="AG35" i="219"/>
  <c r="AE35" i="219"/>
  <c r="Z35" i="219"/>
  <c r="Y35" i="219"/>
  <c r="W35" i="219"/>
  <c r="R35" i="219"/>
  <c r="Q35" i="219"/>
  <c r="O35" i="219"/>
  <c r="J35" i="219"/>
  <c r="I35" i="219"/>
  <c r="G35" i="219"/>
  <c r="BL34" i="219"/>
  <c r="BF34" i="219"/>
  <c r="BE34" i="219"/>
  <c r="BC34" i="219"/>
  <c r="AX34" i="219"/>
  <c r="AW34" i="219"/>
  <c r="AU34" i="219"/>
  <c r="AP34" i="219"/>
  <c r="AO34" i="219"/>
  <c r="AM34" i="219"/>
  <c r="AH34" i="219"/>
  <c r="AG34" i="219"/>
  <c r="AE34" i="219"/>
  <c r="Z34" i="219"/>
  <c r="Y34" i="219"/>
  <c r="W34" i="219"/>
  <c r="R34" i="219"/>
  <c r="Q34" i="219"/>
  <c r="O34" i="219"/>
  <c r="J34" i="219"/>
  <c r="I34" i="219"/>
  <c r="G34" i="219"/>
  <c r="BM33" i="219"/>
  <c r="BL33" i="219"/>
  <c r="BF33" i="219"/>
  <c r="BE33" i="219"/>
  <c r="BC33" i="219"/>
  <c r="AX33" i="219"/>
  <c r="AW33" i="219"/>
  <c r="AU33" i="219"/>
  <c r="AP33" i="219"/>
  <c r="AO33" i="219"/>
  <c r="AM33" i="219"/>
  <c r="AH33" i="219"/>
  <c r="AG33" i="219"/>
  <c r="AE33" i="219"/>
  <c r="Z33" i="219"/>
  <c r="Y33" i="219"/>
  <c r="W33" i="219"/>
  <c r="R33" i="219"/>
  <c r="Q33" i="219"/>
  <c r="O33" i="219"/>
  <c r="J33" i="219"/>
  <c r="I33" i="219"/>
  <c r="G33" i="219"/>
  <c r="BL32" i="219"/>
  <c r="BF32" i="219"/>
  <c r="BE32" i="219"/>
  <c r="BC32" i="219"/>
  <c r="AX32" i="219"/>
  <c r="AW32" i="219"/>
  <c r="AU32" i="219"/>
  <c r="AP32" i="219"/>
  <c r="AO32" i="219"/>
  <c r="AM32" i="219"/>
  <c r="AH32" i="219"/>
  <c r="AG32" i="219"/>
  <c r="AE32" i="219"/>
  <c r="Z32" i="219"/>
  <c r="Y32" i="219"/>
  <c r="W32" i="219"/>
  <c r="R32" i="219"/>
  <c r="Q32" i="219"/>
  <c r="O32" i="219"/>
  <c r="J32" i="219"/>
  <c r="I32" i="219"/>
  <c r="G32" i="219"/>
  <c r="BL31" i="219"/>
  <c r="BF31" i="219"/>
  <c r="BE31" i="219"/>
  <c r="BC31" i="219"/>
  <c r="AX31" i="219"/>
  <c r="AW31" i="219"/>
  <c r="AU31" i="219"/>
  <c r="AP31" i="219"/>
  <c r="AO31" i="219"/>
  <c r="AM31" i="219"/>
  <c r="AH31" i="219"/>
  <c r="AG31" i="219"/>
  <c r="AE31" i="219"/>
  <c r="Z31" i="219"/>
  <c r="Y31" i="219"/>
  <c r="W31" i="219"/>
  <c r="R31" i="219"/>
  <c r="Q31" i="219"/>
  <c r="O31" i="219"/>
  <c r="J31" i="219"/>
  <c r="I31" i="219"/>
  <c r="G31" i="219"/>
  <c r="BL30" i="219"/>
  <c r="BF30" i="219"/>
  <c r="BE30" i="219"/>
  <c r="BC30" i="219"/>
  <c r="AX30" i="219"/>
  <c r="AW30" i="219"/>
  <c r="AU30" i="219"/>
  <c r="AP30" i="219"/>
  <c r="AO30" i="219"/>
  <c r="AM30" i="219"/>
  <c r="AH30" i="219"/>
  <c r="AG30" i="219"/>
  <c r="AE30" i="219"/>
  <c r="Z30" i="219"/>
  <c r="Y30" i="219"/>
  <c r="W30" i="219"/>
  <c r="R30" i="219"/>
  <c r="Q30" i="219"/>
  <c r="O30" i="219"/>
  <c r="J30" i="219"/>
  <c r="I30" i="219"/>
  <c r="G30" i="219"/>
  <c r="BL29" i="219"/>
  <c r="BF29" i="219"/>
  <c r="BE29" i="219"/>
  <c r="BC29" i="219"/>
  <c r="AX29" i="219"/>
  <c r="AW29" i="219"/>
  <c r="AU29" i="219"/>
  <c r="AP29" i="219"/>
  <c r="AO29" i="219"/>
  <c r="AM29" i="219"/>
  <c r="AH29" i="219"/>
  <c r="AG29" i="219"/>
  <c r="AE29" i="219"/>
  <c r="Z29" i="219"/>
  <c r="Y29" i="219"/>
  <c r="W29" i="219"/>
  <c r="R29" i="219"/>
  <c r="Q29" i="219"/>
  <c r="O29" i="219"/>
  <c r="J29" i="219"/>
  <c r="I29" i="219"/>
  <c r="G29" i="219"/>
  <c r="BL28" i="219"/>
  <c r="BF28" i="219"/>
  <c r="BE28" i="219"/>
  <c r="BC28" i="219"/>
  <c r="AX28" i="219"/>
  <c r="AW28" i="219"/>
  <c r="AU28" i="219"/>
  <c r="AP28" i="219"/>
  <c r="AO28" i="219"/>
  <c r="AM28" i="219"/>
  <c r="AH28" i="219"/>
  <c r="AG28" i="219"/>
  <c r="AE28" i="219"/>
  <c r="Z28" i="219"/>
  <c r="Y28" i="219"/>
  <c r="W28" i="219"/>
  <c r="R28" i="219"/>
  <c r="Q28" i="219"/>
  <c r="O28" i="219"/>
  <c r="J28" i="219"/>
  <c r="I28" i="219"/>
  <c r="G28" i="219"/>
  <c r="BM27" i="219"/>
  <c r="BL27" i="219"/>
  <c r="BF27" i="219"/>
  <c r="BE27" i="219"/>
  <c r="BC27" i="219"/>
  <c r="AX27" i="219"/>
  <c r="AW27" i="219"/>
  <c r="AU27" i="219"/>
  <c r="AP27" i="219"/>
  <c r="AO27" i="219"/>
  <c r="AM27" i="219"/>
  <c r="AH27" i="219"/>
  <c r="AG27" i="219"/>
  <c r="AE27" i="219"/>
  <c r="Z27" i="219"/>
  <c r="Y27" i="219"/>
  <c r="W27" i="219"/>
  <c r="R27" i="219"/>
  <c r="Q27" i="219"/>
  <c r="O27" i="219"/>
  <c r="J27" i="219"/>
  <c r="I27" i="219"/>
  <c r="G27" i="219"/>
  <c r="BL26" i="219"/>
  <c r="BF26" i="219"/>
  <c r="BE26" i="219"/>
  <c r="BC26" i="219"/>
  <c r="AX26" i="219"/>
  <c r="AW26" i="219"/>
  <c r="AU26" i="219"/>
  <c r="AP26" i="219"/>
  <c r="AO26" i="219"/>
  <c r="AM26" i="219"/>
  <c r="AH26" i="219"/>
  <c r="AG26" i="219"/>
  <c r="AE26" i="219"/>
  <c r="Z26" i="219"/>
  <c r="Y26" i="219"/>
  <c r="W26" i="219"/>
  <c r="R26" i="219"/>
  <c r="Q26" i="219"/>
  <c r="O26" i="219"/>
  <c r="J26" i="219"/>
  <c r="I26" i="219"/>
  <c r="G26" i="219"/>
  <c r="BM25" i="219"/>
  <c r="BL25" i="219"/>
  <c r="BF25" i="219"/>
  <c r="BE25" i="219"/>
  <c r="BC25" i="219"/>
  <c r="AX25" i="219"/>
  <c r="AW25" i="219"/>
  <c r="AU25" i="219"/>
  <c r="AP25" i="219"/>
  <c r="AO25" i="219"/>
  <c r="AM25" i="219"/>
  <c r="AH25" i="219"/>
  <c r="AG25" i="219"/>
  <c r="AE25" i="219"/>
  <c r="Z25" i="219"/>
  <c r="Y25" i="219"/>
  <c r="W25" i="219"/>
  <c r="R25" i="219"/>
  <c r="Q25" i="219"/>
  <c r="O25" i="219"/>
  <c r="J25" i="219"/>
  <c r="I25" i="219"/>
  <c r="G25" i="219"/>
  <c r="BL24" i="219"/>
  <c r="BF24" i="219"/>
  <c r="BE24" i="219"/>
  <c r="BC24" i="219"/>
  <c r="AX24" i="219"/>
  <c r="AW24" i="219"/>
  <c r="AU24" i="219"/>
  <c r="AP24" i="219"/>
  <c r="AO24" i="219"/>
  <c r="AM24" i="219"/>
  <c r="AH24" i="219"/>
  <c r="AG24" i="219"/>
  <c r="AE24" i="219"/>
  <c r="Z24" i="219"/>
  <c r="Y24" i="219"/>
  <c r="W24" i="219"/>
  <c r="R24" i="219"/>
  <c r="Q24" i="219"/>
  <c r="O24" i="219"/>
  <c r="J24" i="219"/>
  <c r="I24" i="219"/>
  <c r="G24" i="219"/>
  <c r="BL23" i="219"/>
  <c r="BH23" i="219"/>
  <c r="BF23" i="219"/>
  <c r="BE23" i="219"/>
  <c r="BC23" i="219"/>
  <c r="AX23" i="219"/>
  <c r="AW23" i="219"/>
  <c r="AU23" i="219"/>
  <c r="AP23" i="219"/>
  <c r="AO23" i="219"/>
  <c r="AM23" i="219"/>
  <c r="AH23" i="219"/>
  <c r="AG23" i="219"/>
  <c r="AE23" i="219"/>
  <c r="Z23" i="219"/>
  <c r="Y23" i="219"/>
  <c r="W23" i="219"/>
  <c r="R23" i="219"/>
  <c r="Q23" i="219"/>
  <c r="O23" i="219"/>
  <c r="J23" i="219"/>
  <c r="I23" i="219"/>
  <c r="G23" i="219"/>
  <c r="BL22" i="219"/>
  <c r="BE22" i="219"/>
  <c r="BF22" i="219"/>
  <c r="AW22" i="219"/>
  <c r="AX22" i="219"/>
  <c r="AO22" i="219"/>
  <c r="AP22" i="219"/>
  <c r="AG22" i="219"/>
  <c r="AH22" i="219"/>
  <c r="Y22" i="219"/>
  <c r="Z22" i="219"/>
  <c r="Q22" i="219"/>
  <c r="R22" i="219"/>
  <c r="I22" i="219"/>
  <c r="J22" i="219"/>
  <c r="BM21" i="219"/>
  <c r="BL21" i="219"/>
  <c r="BF21" i="219"/>
  <c r="BE21" i="219"/>
  <c r="BC21" i="219"/>
  <c r="AX21" i="219"/>
  <c r="AW21" i="219"/>
  <c r="AU21" i="219"/>
  <c r="AP21" i="219"/>
  <c r="AO21" i="219"/>
  <c r="AM21" i="219"/>
  <c r="AH21" i="219"/>
  <c r="AG21" i="219"/>
  <c r="AE21" i="219"/>
  <c r="Z21" i="219"/>
  <c r="Y21" i="219"/>
  <c r="W21" i="219"/>
  <c r="R21" i="219"/>
  <c r="Q21" i="219"/>
  <c r="O21" i="219"/>
  <c r="J21" i="219"/>
  <c r="I21" i="219"/>
  <c r="G21" i="219"/>
  <c r="BL20" i="219"/>
  <c r="BF20" i="219"/>
  <c r="BE20" i="219"/>
  <c r="BC20" i="219"/>
  <c r="AX20" i="219"/>
  <c r="AW20" i="219"/>
  <c r="AU20" i="219"/>
  <c r="AP20" i="219"/>
  <c r="AO20" i="219"/>
  <c r="AM20" i="219"/>
  <c r="AH20" i="219"/>
  <c r="AG20" i="219"/>
  <c r="AE20" i="219"/>
  <c r="Z20" i="219"/>
  <c r="Y20" i="219"/>
  <c r="W20" i="219"/>
  <c r="R20" i="219"/>
  <c r="Q20" i="219"/>
  <c r="O20" i="219"/>
  <c r="J20" i="219"/>
  <c r="I20" i="219"/>
  <c r="G20" i="219"/>
  <c r="BL19" i="219"/>
  <c r="BF19" i="219"/>
  <c r="BE19" i="219"/>
  <c r="BC19" i="219"/>
  <c r="AX19" i="219"/>
  <c r="AW19" i="219"/>
  <c r="AU19" i="219"/>
  <c r="AP19" i="219"/>
  <c r="AO19" i="219"/>
  <c r="AM19" i="219"/>
  <c r="AH19" i="219"/>
  <c r="AG19" i="219"/>
  <c r="AE19" i="219"/>
  <c r="Z19" i="219"/>
  <c r="Y19" i="219"/>
  <c r="W19" i="219"/>
  <c r="R19" i="219"/>
  <c r="Q19" i="219"/>
  <c r="O19" i="219"/>
  <c r="J19" i="219"/>
  <c r="I19" i="219"/>
  <c r="G19" i="219"/>
  <c r="BL18" i="219"/>
  <c r="BF18" i="219"/>
  <c r="BE18" i="219"/>
  <c r="BC18" i="219"/>
  <c r="AX18" i="219"/>
  <c r="AW18" i="219"/>
  <c r="AU18" i="219"/>
  <c r="AP18" i="219"/>
  <c r="AO18" i="219"/>
  <c r="AM18" i="219"/>
  <c r="AH18" i="219"/>
  <c r="AG18" i="219"/>
  <c r="AE18" i="219"/>
  <c r="Z18" i="219"/>
  <c r="Y18" i="219"/>
  <c r="W18" i="219"/>
  <c r="R18" i="219"/>
  <c r="Q18" i="219"/>
  <c r="O18" i="219"/>
  <c r="J18" i="219"/>
  <c r="I18" i="219"/>
  <c r="G18" i="219"/>
  <c r="BM17" i="219"/>
  <c r="BL17" i="219"/>
  <c r="BF17" i="219"/>
  <c r="BE17" i="219"/>
  <c r="BC17" i="219"/>
  <c r="AX17" i="219"/>
  <c r="AW17" i="219"/>
  <c r="AU17" i="219"/>
  <c r="AP17" i="219"/>
  <c r="AO17" i="219"/>
  <c r="AM17" i="219"/>
  <c r="AH17" i="219"/>
  <c r="AG17" i="219"/>
  <c r="AE17" i="219"/>
  <c r="Z17" i="219"/>
  <c r="Y17" i="219"/>
  <c r="W17" i="219"/>
  <c r="R17" i="219"/>
  <c r="Q17" i="219"/>
  <c r="O17" i="219"/>
  <c r="J17" i="219"/>
  <c r="I17" i="219"/>
  <c r="G17" i="219"/>
  <c r="BL16" i="219"/>
  <c r="BF16" i="219"/>
  <c r="BE16" i="219"/>
  <c r="BC16" i="219"/>
  <c r="AX16" i="219"/>
  <c r="AW16" i="219"/>
  <c r="AU16" i="219"/>
  <c r="AP16" i="219"/>
  <c r="AO16" i="219"/>
  <c r="AM16" i="219"/>
  <c r="AH16" i="219"/>
  <c r="AG16" i="219"/>
  <c r="AE16" i="219"/>
  <c r="Z16" i="219"/>
  <c r="Y16" i="219"/>
  <c r="W16" i="219"/>
  <c r="R16" i="219"/>
  <c r="Q16" i="219"/>
  <c r="O16" i="219"/>
  <c r="J16" i="219"/>
  <c r="I16" i="219"/>
  <c r="G16" i="219"/>
  <c r="BM15" i="219"/>
  <c r="BL15" i="219"/>
  <c r="BF15" i="219"/>
  <c r="BE15" i="219"/>
  <c r="BC15" i="219"/>
  <c r="AX15" i="219"/>
  <c r="AW15" i="219"/>
  <c r="AU15" i="219"/>
  <c r="AP15" i="219"/>
  <c r="AO15" i="219"/>
  <c r="AM15" i="219"/>
  <c r="AH15" i="219"/>
  <c r="AG15" i="219"/>
  <c r="AE15" i="219"/>
  <c r="Z15" i="219"/>
  <c r="Y15" i="219"/>
  <c r="W15" i="219"/>
  <c r="R15" i="219"/>
  <c r="Q15" i="219"/>
  <c r="O15" i="219"/>
  <c r="J15" i="219"/>
  <c r="I15" i="219"/>
  <c r="G15" i="219"/>
  <c r="BL14" i="219"/>
  <c r="BF14" i="219"/>
  <c r="BE14" i="219"/>
  <c r="BC14" i="219"/>
  <c r="AX14" i="219"/>
  <c r="AW14" i="219"/>
  <c r="AU14" i="219"/>
  <c r="AP14" i="219"/>
  <c r="AO14" i="219"/>
  <c r="AM14" i="219"/>
  <c r="AH14" i="219"/>
  <c r="AG14" i="219"/>
  <c r="AE14" i="219"/>
  <c r="Z14" i="219"/>
  <c r="Y14" i="219"/>
  <c r="W14" i="219"/>
  <c r="R14" i="219"/>
  <c r="Q14" i="219"/>
  <c r="O14" i="219"/>
  <c r="J14" i="219"/>
  <c r="I14" i="219"/>
  <c r="G14" i="219"/>
  <c r="BL13" i="219"/>
  <c r="BF13" i="219"/>
  <c r="BE13" i="219"/>
  <c r="BC13" i="219"/>
  <c r="AX13" i="219"/>
  <c r="AW13" i="219"/>
  <c r="AU13" i="219"/>
  <c r="AP13" i="219"/>
  <c r="AO13" i="219"/>
  <c r="AM13" i="219"/>
  <c r="AH13" i="219"/>
  <c r="AG13" i="219"/>
  <c r="AE13" i="219"/>
  <c r="Z13" i="219"/>
  <c r="Y13" i="219"/>
  <c r="W13" i="219"/>
  <c r="R13" i="219"/>
  <c r="Q13" i="219"/>
  <c r="O13" i="219"/>
  <c r="J13" i="219"/>
  <c r="I13" i="219"/>
  <c r="G13" i="219"/>
  <c r="BL12" i="219"/>
  <c r="BF12" i="219"/>
  <c r="BE12" i="219"/>
  <c r="BC12" i="219"/>
  <c r="AX12" i="219"/>
  <c r="AW12" i="219"/>
  <c r="AU12" i="219"/>
  <c r="AP12" i="219"/>
  <c r="AO12" i="219"/>
  <c r="AM12" i="219"/>
  <c r="AH12" i="219"/>
  <c r="AG12" i="219"/>
  <c r="AE12" i="219"/>
  <c r="Z12" i="219"/>
  <c r="Y12" i="219"/>
  <c r="W12" i="219"/>
  <c r="R12" i="219"/>
  <c r="Q12" i="219"/>
  <c r="O12" i="219"/>
  <c r="J12" i="219"/>
  <c r="I12" i="219"/>
  <c r="G12" i="219"/>
  <c r="BL11" i="219"/>
  <c r="BF11" i="219"/>
  <c r="BE11" i="219"/>
  <c r="BC11" i="219"/>
  <c r="AX11" i="219"/>
  <c r="AW11" i="219"/>
  <c r="AU11" i="219"/>
  <c r="AP11" i="219"/>
  <c r="AO11" i="219"/>
  <c r="AM11" i="219"/>
  <c r="AH11" i="219"/>
  <c r="AG11" i="219"/>
  <c r="AE11" i="219"/>
  <c r="Z11" i="219"/>
  <c r="Y11" i="219"/>
  <c r="W11" i="219"/>
  <c r="R11" i="219"/>
  <c r="Q11" i="219"/>
  <c r="O11" i="219"/>
  <c r="J11" i="219"/>
  <c r="I11" i="219"/>
  <c r="G11" i="219"/>
  <c r="BL10" i="219"/>
  <c r="BF10" i="219"/>
  <c r="BE10" i="219"/>
  <c r="BC10" i="219"/>
  <c r="AX10" i="219"/>
  <c r="AW10" i="219"/>
  <c r="AU10" i="219"/>
  <c r="AP10" i="219"/>
  <c r="AO10" i="219"/>
  <c r="AM10" i="219"/>
  <c r="AH10" i="219"/>
  <c r="AG10" i="219"/>
  <c r="AE10" i="219"/>
  <c r="Z10" i="219"/>
  <c r="Y10" i="219"/>
  <c r="W10" i="219"/>
  <c r="R10" i="219"/>
  <c r="Q10" i="219"/>
  <c r="O10" i="219"/>
  <c r="J10" i="219"/>
  <c r="I10" i="219"/>
  <c r="G10" i="219"/>
  <c r="BM9" i="219"/>
  <c r="BL9" i="219"/>
  <c r="BF9" i="219"/>
  <c r="BE9" i="219"/>
  <c r="BC9" i="219"/>
  <c r="AX9" i="219"/>
  <c r="AW9" i="219"/>
  <c r="AU9" i="219"/>
  <c r="AP9" i="219"/>
  <c r="AO9" i="219"/>
  <c r="AM9" i="219"/>
  <c r="AH9" i="219"/>
  <c r="AG9" i="219"/>
  <c r="AE9" i="219"/>
  <c r="Z9" i="219"/>
  <c r="Y9" i="219"/>
  <c r="W9" i="219"/>
  <c r="R9" i="219"/>
  <c r="Q9" i="219"/>
  <c r="O9" i="219"/>
  <c r="J9" i="219"/>
  <c r="I9" i="219"/>
  <c r="G9" i="219"/>
  <c r="BL8" i="219"/>
  <c r="BF8" i="219"/>
  <c r="BE8" i="219"/>
  <c r="BC8" i="219"/>
  <c r="AX8" i="219"/>
  <c r="AW8" i="219"/>
  <c r="AU8" i="219"/>
  <c r="AP8" i="219"/>
  <c r="AO8" i="219"/>
  <c r="AM8" i="219"/>
  <c r="AH8" i="219"/>
  <c r="AG8" i="219"/>
  <c r="AE8" i="219"/>
  <c r="Z8" i="219"/>
  <c r="Y8" i="219"/>
  <c r="W8" i="219"/>
  <c r="R8" i="219"/>
  <c r="Q8" i="219"/>
  <c r="O8" i="219"/>
  <c r="J8" i="219"/>
  <c r="I8" i="219"/>
  <c r="G8" i="219"/>
  <c r="BL7" i="219"/>
  <c r="BF7" i="219"/>
  <c r="BE7" i="219"/>
  <c r="BC7" i="219"/>
  <c r="AX7" i="219"/>
  <c r="AW7" i="219"/>
  <c r="AU7" i="219"/>
  <c r="AP7" i="219"/>
  <c r="AO7" i="219"/>
  <c r="AM7" i="219"/>
  <c r="AH7" i="219"/>
  <c r="AG7" i="219"/>
  <c r="AE7" i="219"/>
  <c r="Z7" i="219"/>
  <c r="Y7" i="219"/>
  <c r="W7" i="219"/>
  <c r="R7" i="219"/>
  <c r="Q7" i="219"/>
  <c r="O7" i="219"/>
  <c r="J7" i="219"/>
  <c r="I7" i="219"/>
  <c r="G7" i="219"/>
  <c r="BL6" i="219"/>
  <c r="BH6" i="219"/>
  <c r="BF6" i="219"/>
  <c r="BE6" i="219"/>
  <c r="BC6" i="219"/>
  <c r="AX6" i="219"/>
  <c r="AW6" i="219"/>
  <c r="AU6" i="219"/>
  <c r="AP6" i="219"/>
  <c r="AO6" i="219"/>
  <c r="AM6" i="219"/>
  <c r="AH6" i="219"/>
  <c r="AG6" i="219"/>
  <c r="AE6" i="219"/>
  <c r="Z6" i="219"/>
  <c r="Y6" i="219"/>
  <c r="W6" i="219"/>
  <c r="R6" i="219"/>
  <c r="Q6" i="219"/>
  <c r="O6" i="219"/>
  <c r="J6" i="219"/>
  <c r="I6" i="219"/>
  <c r="G6" i="219"/>
  <c r="O13" i="217"/>
  <c r="F23" i="215" s="1"/>
  <c r="M13" i="217"/>
  <c r="D31" i="216" s="1"/>
  <c r="K13" i="217"/>
  <c r="K79" i="218" s="1"/>
  <c r="I13" i="217"/>
  <c r="H16" i="216" s="1"/>
  <c r="G13" i="217"/>
  <c r="F16" i="216" s="1"/>
  <c r="E13" i="217"/>
  <c r="E79" i="218" s="1"/>
  <c r="D13" i="217"/>
  <c r="G30" i="216"/>
  <c r="E30" i="216"/>
  <c r="G29" i="216"/>
  <c r="E29" i="216"/>
  <c r="G28" i="216"/>
  <c r="E28" i="216"/>
  <c r="G27" i="216"/>
  <c r="E27" i="216"/>
  <c r="G26" i="216"/>
  <c r="E26" i="216"/>
  <c r="G25" i="216"/>
  <c r="E25" i="216"/>
  <c r="G24" i="216"/>
  <c r="E24" i="216"/>
  <c r="G23" i="216"/>
  <c r="E23" i="216"/>
  <c r="G22" i="216"/>
  <c r="E22" i="216"/>
  <c r="G21" i="216"/>
  <c r="E21" i="216"/>
  <c r="G20" i="216"/>
  <c r="E20" i="216"/>
  <c r="K15" i="216"/>
  <c r="I15" i="216"/>
  <c r="G15" i="216"/>
  <c r="E15" i="216"/>
  <c r="K14" i="216"/>
  <c r="I14" i="216"/>
  <c r="G14" i="216"/>
  <c r="E14" i="216"/>
  <c r="K13" i="216"/>
  <c r="I13" i="216"/>
  <c r="G13" i="216"/>
  <c r="E13" i="216"/>
  <c r="K12" i="216"/>
  <c r="I12" i="216"/>
  <c r="G12" i="216"/>
  <c r="E12" i="216"/>
  <c r="K11" i="216"/>
  <c r="I11" i="216"/>
  <c r="G11" i="216"/>
  <c r="E11" i="216"/>
  <c r="K10" i="216"/>
  <c r="I10" i="216"/>
  <c r="G10" i="216"/>
  <c r="E10" i="216"/>
  <c r="K9" i="216"/>
  <c r="I9" i="216"/>
  <c r="G9" i="216"/>
  <c r="E9" i="216"/>
  <c r="K8" i="216"/>
  <c r="I8" i="216"/>
  <c r="G8" i="216"/>
  <c r="E8" i="216"/>
  <c r="K7" i="216"/>
  <c r="I7" i="216"/>
  <c r="G7" i="216"/>
  <c r="E7" i="216"/>
  <c r="K6" i="216"/>
  <c r="I6" i="216"/>
  <c r="G6" i="216"/>
  <c r="E6" i="216"/>
  <c r="K5" i="216"/>
  <c r="I5" i="216"/>
  <c r="G5" i="216"/>
  <c r="E5" i="216"/>
  <c r="G20" i="215"/>
  <c r="E20" i="215"/>
  <c r="G19" i="215"/>
  <c r="E19" i="215"/>
  <c r="G18" i="215"/>
  <c r="E18" i="215"/>
  <c r="G17" i="215"/>
  <c r="E17" i="215"/>
  <c r="G16" i="215"/>
  <c r="E16" i="215"/>
  <c r="G11" i="215"/>
  <c r="E11" i="215"/>
  <c r="E9" i="215"/>
  <c r="K8" i="215"/>
  <c r="I8" i="215"/>
  <c r="G8" i="215"/>
  <c r="E8" i="215"/>
  <c r="K7" i="215"/>
  <c r="I7" i="215"/>
  <c r="G7" i="215"/>
  <c r="E7" i="215"/>
  <c r="K6" i="215"/>
  <c r="I6" i="215"/>
  <c r="G6" i="215"/>
  <c r="E6" i="215"/>
  <c r="K5" i="215"/>
  <c r="I5" i="215"/>
  <c r="G5" i="215"/>
  <c r="E5" i="215"/>
  <c r="I1278" i="210"/>
  <c r="I1277" i="210"/>
  <c r="I1276" i="210"/>
  <c r="I1275" i="210"/>
  <c r="I1274" i="210"/>
  <c r="I1273" i="210"/>
  <c r="I1272" i="210"/>
  <c r="I1271" i="210"/>
  <c r="I1270" i="210"/>
  <c r="I1269" i="210"/>
  <c r="I1268" i="210"/>
  <c r="I1267" i="210"/>
  <c r="I1266" i="210"/>
  <c r="I1265" i="210"/>
  <c r="I1264" i="210"/>
  <c r="I1263" i="210"/>
  <c r="I1262" i="210"/>
  <c r="E1262" i="210"/>
  <c r="J1261" i="210"/>
  <c r="O77" i="210" s="1"/>
  <c r="H1261" i="210"/>
  <c r="N77" i="210" s="1"/>
  <c r="K1260" i="210"/>
  <c r="J1260" i="210"/>
  <c r="H1260" i="210"/>
  <c r="K1259" i="210"/>
  <c r="J1259" i="210"/>
  <c r="H1259" i="210"/>
  <c r="K1258" i="210"/>
  <c r="J1258" i="210"/>
  <c r="H1258" i="210"/>
  <c r="K1257" i="210"/>
  <c r="J1257" i="210"/>
  <c r="H1257" i="210"/>
  <c r="K1256" i="210"/>
  <c r="J1256" i="210"/>
  <c r="H1256" i="210"/>
  <c r="K1255" i="210"/>
  <c r="J1255" i="210"/>
  <c r="H1255" i="210"/>
  <c r="K1254" i="210"/>
  <c r="J1254" i="210"/>
  <c r="H1254" i="210"/>
  <c r="K1253" i="210"/>
  <c r="J1253" i="210"/>
  <c r="H1253" i="210"/>
  <c r="K1252" i="210"/>
  <c r="J1252" i="210"/>
  <c r="H1252" i="210"/>
  <c r="K1251" i="210"/>
  <c r="J1251" i="210"/>
  <c r="H1251" i="210"/>
  <c r="K1250" i="210"/>
  <c r="J1250" i="210"/>
  <c r="H1250" i="210"/>
  <c r="K1249" i="210"/>
  <c r="J1249" i="210"/>
  <c r="H1249" i="210"/>
  <c r="K1248" i="210"/>
  <c r="J1248" i="210"/>
  <c r="H1248" i="210"/>
  <c r="K1247" i="210"/>
  <c r="J1247" i="210"/>
  <c r="H1247" i="210"/>
  <c r="K1246" i="210"/>
  <c r="J1246" i="210"/>
  <c r="H1246" i="210"/>
  <c r="K1245" i="210"/>
  <c r="J1245" i="210"/>
  <c r="H1245" i="210"/>
  <c r="H1244" i="210"/>
  <c r="N76" i="210" s="1"/>
  <c r="K1243" i="210"/>
  <c r="H1243" i="210"/>
  <c r="K1242" i="210"/>
  <c r="H1242" i="210"/>
  <c r="K1241" i="210"/>
  <c r="H1241" i="210"/>
  <c r="K1240" i="210"/>
  <c r="H1240" i="210"/>
  <c r="K1239" i="210"/>
  <c r="H1239" i="210"/>
  <c r="K1238" i="210"/>
  <c r="H1238" i="210"/>
  <c r="K1237" i="210"/>
  <c r="H1237" i="210"/>
  <c r="K1236" i="210"/>
  <c r="H1236" i="210"/>
  <c r="K1235" i="210"/>
  <c r="H1235" i="210"/>
  <c r="K1234" i="210"/>
  <c r="H1234" i="210"/>
  <c r="K1233" i="210"/>
  <c r="H1233" i="210"/>
  <c r="K1232" i="210"/>
  <c r="H1232" i="210"/>
  <c r="K1231" i="210"/>
  <c r="H1231" i="210"/>
  <c r="K1230" i="210"/>
  <c r="H1230" i="210"/>
  <c r="K1229" i="210"/>
  <c r="H1229" i="210"/>
  <c r="K1228" i="210"/>
  <c r="H1228" i="210"/>
  <c r="J1227" i="210"/>
  <c r="O75" i="210" s="1"/>
  <c r="H1227" i="210"/>
  <c r="N75" i="210" s="1"/>
  <c r="K1226" i="210"/>
  <c r="J1226" i="210"/>
  <c r="H1226" i="210"/>
  <c r="K1225" i="210"/>
  <c r="J1225" i="210"/>
  <c r="H1225" i="210"/>
  <c r="K1224" i="210"/>
  <c r="J1224" i="210"/>
  <c r="H1224" i="210"/>
  <c r="K1223" i="210"/>
  <c r="J1223" i="210"/>
  <c r="H1223" i="210"/>
  <c r="K1222" i="210"/>
  <c r="J1222" i="210"/>
  <c r="H1222" i="210"/>
  <c r="K1221" i="210"/>
  <c r="J1221" i="210"/>
  <c r="H1221" i="210"/>
  <c r="K1220" i="210"/>
  <c r="J1220" i="210"/>
  <c r="H1220" i="210"/>
  <c r="K1219" i="210"/>
  <c r="J1219" i="210"/>
  <c r="H1219" i="210"/>
  <c r="K1218" i="210"/>
  <c r="J1218" i="210"/>
  <c r="H1218" i="210"/>
  <c r="K1217" i="210"/>
  <c r="J1217" i="210"/>
  <c r="H1217" i="210"/>
  <c r="K1216" i="210"/>
  <c r="J1216" i="210"/>
  <c r="H1216" i="210"/>
  <c r="K1215" i="210"/>
  <c r="J1215" i="210"/>
  <c r="H1215" i="210"/>
  <c r="K1214" i="210"/>
  <c r="J1214" i="210"/>
  <c r="H1214" i="210"/>
  <c r="K1213" i="210"/>
  <c r="J1213" i="210"/>
  <c r="H1213" i="210"/>
  <c r="K1212" i="210"/>
  <c r="J1212" i="210"/>
  <c r="H1212" i="210"/>
  <c r="K1211" i="210"/>
  <c r="J1211" i="210"/>
  <c r="H1211" i="210"/>
  <c r="J1210" i="210"/>
  <c r="O74" i="210" s="1"/>
  <c r="H1210" i="210"/>
  <c r="N74" i="210" s="1"/>
  <c r="K1209" i="210"/>
  <c r="J1209" i="210"/>
  <c r="H1209" i="210"/>
  <c r="K1208" i="210"/>
  <c r="J1208" i="210"/>
  <c r="H1208" i="210"/>
  <c r="K1207" i="210"/>
  <c r="J1207" i="210"/>
  <c r="H1207" i="210"/>
  <c r="K1206" i="210"/>
  <c r="J1206" i="210"/>
  <c r="H1206" i="210"/>
  <c r="K1205" i="210"/>
  <c r="J1205" i="210"/>
  <c r="H1205" i="210"/>
  <c r="K1204" i="210"/>
  <c r="J1204" i="210"/>
  <c r="H1204" i="210"/>
  <c r="K1203" i="210"/>
  <c r="J1203" i="210"/>
  <c r="H1203" i="210"/>
  <c r="K1202" i="210"/>
  <c r="J1202" i="210"/>
  <c r="H1202" i="210"/>
  <c r="K1201" i="210"/>
  <c r="J1201" i="210"/>
  <c r="H1201" i="210"/>
  <c r="K1200" i="210"/>
  <c r="J1200" i="210"/>
  <c r="H1200" i="210"/>
  <c r="K1199" i="210"/>
  <c r="J1199" i="210"/>
  <c r="H1199" i="210"/>
  <c r="K1198" i="210"/>
  <c r="J1198" i="210"/>
  <c r="H1198" i="210"/>
  <c r="K1197" i="210"/>
  <c r="J1197" i="210"/>
  <c r="H1197" i="210"/>
  <c r="K1196" i="210"/>
  <c r="J1196" i="210"/>
  <c r="H1196" i="210"/>
  <c r="K1195" i="210"/>
  <c r="J1195" i="210"/>
  <c r="H1195" i="210"/>
  <c r="K1194" i="210"/>
  <c r="J1194" i="210"/>
  <c r="H1194" i="210"/>
  <c r="J1193" i="210"/>
  <c r="O73" i="210" s="1"/>
  <c r="H1193" i="210"/>
  <c r="N73" i="210" s="1"/>
  <c r="K1192" i="210"/>
  <c r="J1192" i="210"/>
  <c r="H1192" i="210"/>
  <c r="K1191" i="210"/>
  <c r="J1191" i="210"/>
  <c r="H1191" i="210"/>
  <c r="K1190" i="210"/>
  <c r="J1190" i="210"/>
  <c r="H1190" i="210"/>
  <c r="K1189" i="210"/>
  <c r="J1189" i="210"/>
  <c r="H1189" i="210"/>
  <c r="K1188" i="210"/>
  <c r="J1188" i="210"/>
  <c r="H1188" i="210"/>
  <c r="K1187" i="210"/>
  <c r="J1187" i="210"/>
  <c r="H1187" i="210"/>
  <c r="K1186" i="210"/>
  <c r="J1186" i="210"/>
  <c r="H1186" i="210"/>
  <c r="K1185" i="210"/>
  <c r="J1185" i="210"/>
  <c r="H1185" i="210"/>
  <c r="K1184" i="210"/>
  <c r="J1184" i="210"/>
  <c r="H1184" i="210"/>
  <c r="K1183" i="210"/>
  <c r="J1183" i="210"/>
  <c r="H1183" i="210"/>
  <c r="K1182" i="210"/>
  <c r="J1182" i="210"/>
  <c r="H1182" i="210"/>
  <c r="K1181" i="210"/>
  <c r="J1181" i="210"/>
  <c r="H1181" i="210"/>
  <c r="K1180" i="210"/>
  <c r="J1180" i="210"/>
  <c r="H1180" i="210"/>
  <c r="K1179" i="210"/>
  <c r="J1179" i="210"/>
  <c r="H1179" i="210"/>
  <c r="K1178" i="210"/>
  <c r="J1178" i="210"/>
  <c r="H1178" i="210"/>
  <c r="K1177" i="210"/>
  <c r="J1177" i="210"/>
  <c r="H1177" i="210"/>
  <c r="J1176" i="210"/>
  <c r="O72" i="210" s="1"/>
  <c r="H1176" i="210"/>
  <c r="N72" i="210" s="1"/>
  <c r="K1175" i="210"/>
  <c r="J1175" i="210"/>
  <c r="H1175" i="210"/>
  <c r="K1174" i="210"/>
  <c r="J1174" i="210"/>
  <c r="H1174" i="210"/>
  <c r="K1173" i="210"/>
  <c r="J1173" i="210"/>
  <c r="H1173" i="210"/>
  <c r="K1172" i="210"/>
  <c r="J1172" i="210"/>
  <c r="H1172" i="210"/>
  <c r="K1171" i="210"/>
  <c r="J1171" i="210"/>
  <c r="H1171" i="210"/>
  <c r="K1170" i="210"/>
  <c r="J1170" i="210"/>
  <c r="H1170" i="210"/>
  <c r="K1169" i="210"/>
  <c r="J1169" i="210"/>
  <c r="H1169" i="210"/>
  <c r="K1168" i="210"/>
  <c r="J1168" i="210"/>
  <c r="H1168" i="210"/>
  <c r="K1167" i="210"/>
  <c r="J1167" i="210"/>
  <c r="H1167" i="210"/>
  <c r="K1166" i="210"/>
  <c r="J1166" i="210"/>
  <c r="H1166" i="210"/>
  <c r="K1165" i="210"/>
  <c r="J1165" i="210"/>
  <c r="H1165" i="210"/>
  <c r="K1164" i="210"/>
  <c r="J1164" i="210"/>
  <c r="H1164" i="210"/>
  <c r="K1163" i="210"/>
  <c r="J1163" i="210"/>
  <c r="H1163" i="210"/>
  <c r="K1162" i="210"/>
  <c r="J1162" i="210"/>
  <c r="H1162" i="210"/>
  <c r="K1161" i="210"/>
  <c r="J1161" i="210"/>
  <c r="H1161" i="210"/>
  <c r="K1160" i="210"/>
  <c r="J1160" i="210"/>
  <c r="H1160" i="210"/>
  <c r="J1159" i="210"/>
  <c r="O71" i="210" s="1"/>
  <c r="H1159" i="210"/>
  <c r="N71" i="210" s="1"/>
  <c r="K1158" i="210"/>
  <c r="J1158" i="210"/>
  <c r="H1158" i="210"/>
  <c r="K1157" i="210"/>
  <c r="J1157" i="210"/>
  <c r="H1157" i="210"/>
  <c r="K1156" i="210"/>
  <c r="J1156" i="210"/>
  <c r="H1156" i="210"/>
  <c r="K1155" i="210"/>
  <c r="J1155" i="210"/>
  <c r="H1155" i="210"/>
  <c r="K1154" i="210"/>
  <c r="J1154" i="210"/>
  <c r="H1154" i="210"/>
  <c r="K1153" i="210"/>
  <c r="J1153" i="210"/>
  <c r="H1153" i="210"/>
  <c r="K1152" i="210"/>
  <c r="J1152" i="210"/>
  <c r="H1152" i="210"/>
  <c r="K1151" i="210"/>
  <c r="J1151" i="210"/>
  <c r="H1151" i="210"/>
  <c r="K1150" i="210"/>
  <c r="J1150" i="210"/>
  <c r="H1150" i="210"/>
  <c r="K1149" i="210"/>
  <c r="J1149" i="210"/>
  <c r="H1149" i="210"/>
  <c r="K1148" i="210"/>
  <c r="J1148" i="210"/>
  <c r="H1148" i="210"/>
  <c r="K1147" i="210"/>
  <c r="J1147" i="210"/>
  <c r="H1147" i="210"/>
  <c r="K1146" i="210"/>
  <c r="J1146" i="210"/>
  <c r="H1146" i="210"/>
  <c r="K1145" i="210"/>
  <c r="J1145" i="210"/>
  <c r="H1145" i="210"/>
  <c r="K1144" i="210"/>
  <c r="J1144" i="210"/>
  <c r="H1144" i="210"/>
  <c r="K1143" i="210"/>
  <c r="J1143" i="210"/>
  <c r="H1143" i="210"/>
  <c r="J1142" i="210"/>
  <c r="O70" i="210" s="1"/>
  <c r="H1142" i="210"/>
  <c r="N70" i="210" s="1"/>
  <c r="K1141" i="210"/>
  <c r="J1141" i="210"/>
  <c r="H1141" i="210"/>
  <c r="K1140" i="210"/>
  <c r="J1140" i="210"/>
  <c r="H1140" i="210"/>
  <c r="K1139" i="210"/>
  <c r="J1139" i="210"/>
  <c r="H1139" i="210"/>
  <c r="K1138" i="210"/>
  <c r="J1138" i="210"/>
  <c r="H1138" i="210"/>
  <c r="K1137" i="210"/>
  <c r="J1137" i="210"/>
  <c r="H1137" i="210"/>
  <c r="K1136" i="210"/>
  <c r="J1136" i="210"/>
  <c r="H1136" i="210"/>
  <c r="K1135" i="210"/>
  <c r="J1135" i="210"/>
  <c r="H1135" i="210"/>
  <c r="K1134" i="210"/>
  <c r="J1134" i="210"/>
  <c r="H1134" i="210"/>
  <c r="K1133" i="210"/>
  <c r="J1133" i="210"/>
  <c r="H1133" i="210"/>
  <c r="K1132" i="210"/>
  <c r="J1132" i="210"/>
  <c r="H1132" i="210"/>
  <c r="K1131" i="210"/>
  <c r="J1131" i="210"/>
  <c r="H1131" i="210"/>
  <c r="K1130" i="210"/>
  <c r="J1130" i="210"/>
  <c r="H1130" i="210"/>
  <c r="K1129" i="210"/>
  <c r="J1129" i="210"/>
  <c r="H1129" i="210"/>
  <c r="K1128" i="210"/>
  <c r="J1128" i="210"/>
  <c r="H1128" i="210"/>
  <c r="K1127" i="210"/>
  <c r="J1127" i="210"/>
  <c r="H1127" i="210"/>
  <c r="K1126" i="210"/>
  <c r="J1126" i="210"/>
  <c r="H1126" i="210"/>
  <c r="J1125" i="210"/>
  <c r="O69" i="210" s="1"/>
  <c r="H1125" i="210"/>
  <c r="N69" i="210" s="1"/>
  <c r="K1124" i="210"/>
  <c r="J1124" i="210"/>
  <c r="H1124" i="210"/>
  <c r="K1123" i="210"/>
  <c r="J1123" i="210"/>
  <c r="H1123" i="210"/>
  <c r="K1122" i="210"/>
  <c r="J1122" i="210"/>
  <c r="H1122" i="210"/>
  <c r="K1121" i="210"/>
  <c r="J1121" i="210"/>
  <c r="H1121" i="210"/>
  <c r="K1120" i="210"/>
  <c r="J1120" i="210"/>
  <c r="H1120" i="210"/>
  <c r="K1119" i="210"/>
  <c r="J1119" i="210"/>
  <c r="H1119" i="210"/>
  <c r="K1118" i="210"/>
  <c r="J1118" i="210"/>
  <c r="H1118" i="210"/>
  <c r="K1117" i="210"/>
  <c r="J1117" i="210"/>
  <c r="H1117" i="210"/>
  <c r="K1116" i="210"/>
  <c r="J1116" i="210"/>
  <c r="H1116" i="210"/>
  <c r="K1115" i="210"/>
  <c r="J1115" i="210"/>
  <c r="H1115" i="210"/>
  <c r="K1114" i="210"/>
  <c r="J1114" i="210"/>
  <c r="H1114" i="210"/>
  <c r="K1113" i="210"/>
  <c r="J1113" i="210"/>
  <c r="H1113" i="210"/>
  <c r="K1112" i="210"/>
  <c r="J1112" i="210"/>
  <c r="H1112" i="210"/>
  <c r="K1111" i="210"/>
  <c r="J1111" i="210"/>
  <c r="H1111" i="210"/>
  <c r="K1110" i="210"/>
  <c r="J1110" i="210"/>
  <c r="H1110" i="210"/>
  <c r="K1109" i="210"/>
  <c r="J1109" i="210"/>
  <c r="H1109" i="210"/>
  <c r="J1108" i="210"/>
  <c r="O68" i="210" s="1"/>
  <c r="H1108" i="210"/>
  <c r="N68" i="210" s="1"/>
  <c r="K1107" i="210"/>
  <c r="J1107" i="210"/>
  <c r="H1107" i="210"/>
  <c r="K1106" i="210"/>
  <c r="J1106" i="210"/>
  <c r="H1106" i="210"/>
  <c r="K1105" i="210"/>
  <c r="J1105" i="210"/>
  <c r="H1105" i="210"/>
  <c r="K1104" i="210"/>
  <c r="J1104" i="210"/>
  <c r="H1104" i="210"/>
  <c r="K1103" i="210"/>
  <c r="J1103" i="210"/>
  <c r="H1103" i="210"/>
  <c r="K1102" i="210"/>
  <c r="J1102" i="210"/>
  <c r="H1102" i="210"/>
  <c r="K1101" i="210"/>
  <c r="J1101" i="210"/>
  <c r="H1101" i="210"/>
  <c r="K1100" i="210"/>
  <c r="J1100" i="210"/>
  <c r="H1100" i="210"/>
  <c r="K1099" i="210"/>
  <c r="J1099" i="210"/>
  <c r="H1099" i="210"/>
  <c r="K1098" i="210"/>
  <c r="J1098" i="210"/>
  <c r="H1098" i="210"/>
  <c r="K1097" i="210"/>
  <c r="J1097" i="210"/>
  <c r="H1097" i="210"/>
  <c r="K1096" i="210"/>
  <c r="J1096" i="210"/>
  <c r="H1096" i="210"/>
  <c r="K1095" i="210"/>
  <c r="J1095" i="210"/>
  <c r="H1095" i="210"/>
  <c r="K1094" i="210"/>
  <c r="J1094" i="210"/>
  <c r="H1094" i="210"/>
  <c r="K1093" i="210"/>
  <c r="J1093" i="210"/>
  <c r="H1093" i="210"/>
  <c r="K1092" i="210"/>
  <c r="J1092" i="210"/>
  <c r="H1092" i="210"/>
  <c r="J1091" i="210"/>
  <c r="O67" i="210" s="1"/>
  <c r="H1091" i="210"/>
  <c r="N67" i="210" s="1"/>
  <c r="K1090" i="210"/>
  <c r="J1090" i="210"/>
  <c r="H1090" i="210"/>
  <c r="K1089" i="210"/>
  <c r="J1089" i="210"/>
  <c r="H1089" i="210"/>
  <c r="K1088" i="210"/>
  <c r="J1088" i="210"/>
  <c r="H1088" i="210"/>
  <c r="K1087" i="210"/>
  <c r="J1087" i="210"/>
  <c r="H1087" i="210"/>
  <c r="K1086" i="210"/>
  <c r="J1086" i="210"/>
  <c r="H1086" i="210"/>
  <c r="K1085" i="210"/>
  <c r="J1085" i="210"/>
  <c r="H1085" i="210"/>
  <c r="K1084" i="210"/>
  <c r="J1084" i="210"/>
  <c r="H1084" i="210"/>
  <c r="K1083" i="210"/>
  <c r="J1083" i="210"/>
  <c r="H1083" i="210"/>
  <c r="K1082" i="210"/>
  <c r="J1082" i="210"/>
  <c r="H1082" i="210"/>
  <c r="K1081" i="210"/>
  <c r="J1081" i="210"/>
  <c r="H1081" i="210"/>
  <c r="K1080" i="210"/>
  <c r="J1080" i="210"/>
  <c r="H1080" i="210"/>
  <c r="K1079" i="210"/>
  <c r="J1079" i="210"/>
  <c r="H1079" i="210"/>
  <c r="K1078" i="210"/>
  <c r="J1078" i="210"/>
  <c r="H1078" i="210"/>
  <c r="K1077" i="210"/>
  <c r="J1077" i="210"/>
  <c r="H1077" i="210"/>
  <c r="K1076" i="210"/>
  <c r="J1076" i="210"/>
  <c r="H1076" i="210"/>
  <c r="K1075" i="210"/>
  <c r="J1075" i="210"/>
  <c r="H1075" i="210"/>
  <c r="J1074" i="210"/>
  <c r="O66" i="210" s="1"/>
  <c r="H1074" i="210"/>
  <c r="N66" i="210" s="1"/>
  <c r="K1073" i="210"/>
  <c r="J1073" i="210"/>
  <c r="H1073" i="210"/>
  <c r="K1072" i="210"/>
  <c r="J1072" i="210"/>
  <c r="H1072" i="210"/>
  <c r="K1071" i="210"/>
  <c r="J1071" i="210"/>
  <c r="H1071" i="210"/>
  <c r="K1070" i="210"/>
  <c r="J1070" i="210"/>
  <c r="H1070" i="210"/>
  <c r="K1069" i="210"/>
  <c r="J1069" i="210"/>
  <c r="H1069" i="210"/>
  <c r="K1068" i="210"/>
  <c r="J1068" i="210"/>
  <c r="H1068" i="210"/>
  <c r="K1067" i="210"/>
  <c r="J1067" i="210"/>
  <c r="H1067" i="210"/>
  <c r="K1066" i="210"/>
  <c r="J1066" i="210"/>
  <c r="H1066" i="210"/>
  <c r="K1065" i="210"/>
  <c r="J1065" i="210"/>
  <c r="H1065" i="210"/>
  <c r="K1064" i="210"/>
  <c r="J1064" i="210"/>
  <c r="H1064" i="210"/>
  <c r="K1063" i="210"/>
  <c r="J1063" i="210"/>
  <c r="H1063" i="210"/>
  <c r="K1062" i="210"/>
  <c r="J1062" i="210"/>
  <c r="H1062" i="210"/>
  <c r="K1061" i="210"/>
  <c r="J1061" i="210"/>
  <c r="H1061" i="210"/>
  <c r="K1060" i="210"/>
  <c r="J1060" i="210"/>
  <c r="H1060" i="210"/>
  <c r="K1059" i="210"/>
  <c r="J1059" i="210"/>
  <c r="H1059" i="210"/>
  <c r="K1058" i="210"/>
  <c r="J1058" i="210"/>
  <c r="H1058" i="210"/>
  <c r="J1057" i="210"/>
  <c r="O65" i="210" s="1"/>
  <c r="H1057" i="210"/>
  <c r="N65" i="210" s="1"/>
  <c r="K1056" i="210"/>
  <c r="J1056" i="210"/>
  <c r="H1056" i="210"/>
  <c r="K1055" i="210"/>
  <c r="J1055" i="210"/>
  <c r="H1055" i="210"/>
  <c r="K1054" i="210"/>
  <c r="J1054" i="210"/>
  <c r="H1054" i="210"/>
  <c r="K1053" i="210"/>
  <c r="J1053" i="210"/>
  <c r="H1053" i="210"/>
  <c r="K1052" i="210"/>
  <c r="J1052" i="210"/>
  <c r="H1052" i="210"/>
  <c r="K1051" i="210"/>
  <c r="J1051" i="210"/>
  <c r="H1051" i="210"/>
  <c r="K1050" i="210"/>
  <c r="J1050" i="210"/>
  <c r="H1050" i="210"/>
  <c r="K1049" i="210"/>
  <c r="J1049" i="210"/>
  <c r="H1049" i="210"/>
  <c r="K1048" i="210"/>
  <c r="J1048" i="210"/>
  <c r="H1048" i="210"/>
  <c r="K1047" i="210"/>
  <c r="J1047" i="210"/>
  <c r="H1047" i="210"/>
  <c r="K1046" i="210"/>
  <c r="J1046" i="210"/>
  <c r="H1046" i="210"/>
  <c r="K1045" i="210"/>
  <c r="J1045" i="210"/>
  <c r="H1045" i="210"/>
  <c r="K1044" i="210"/>
  <c r="J1044" i="210"/>
  <c r="H1044" i="210"/>
  <c r="K1043" i="210"/>
  <c r="J1043" i="210"/>
  <c r="H1043" i="210"/>
  <c r="K1042" i="210"/>
  <c r="J1042" i="210"/>
  <c r="H1042" i="210"/>
  <c r="K1041" i="210"/>
  <c r="J1041" i="210"/>
  <c r="H1041" i="210"/>
  <c r="J1040" i="210"/>
  <c r="O64" i="210" s="1"/>
  <c r="H1040" i="210"/>
  <c r="N64" i="210" s="1"/>
  <c r="K1039" i="210"/>
  <c r="J1039" i="210"/>
  <c r="H1039" i="210"/>
  <c r="K1038" i="210"/>
  <c r="J1038" i="210"/>
  <c r="H1038" i="210"/>
  <c r="K1037" i="210"/>
  <c r="J1037" i="210"/>
  <c r="H1037" i="210"/>
  <c r="K1036" i="210"/>
  <c r="J1036" i="210"/>
  <c r="H1036" i="210"/>
  <c r="K1035" i="210"/>
  <c r="J1035" i="210"/>
  <c r="H1035" i="210"/>
  <c r="K1034" i="210"/>
  <c r="J1034" i="210"/>
  <c r="H1034" i="210"/>
  <c r="K1033" i="210"/>
  <c r="J1033" i="210"/>
  <c r="H1033" i="210"/>
  <c r="K1032" i="210"/>
  <c r="J1032" i="210"/>
  <c r="H1032" i="210"/>
  <c r="K1031" i="210"/>
  <c r="J1031" i="210"/>
  <c r="H1031" i="210"/>
  <c r="K1030" i="210"/>
  <c r="J1030" i="210"/>
  <c r="H1030" i="210"/>
  <c r="K1029" i="210"/>
  <c r="J1029" i="210"/>
  <c r="H1029" i="210"/>
  <c r="K1028" i="210"/>
  <c r="J1028" i="210"/>
  <c r="H1028" i="210"/>
  <c r="K1027" i="210"/>
  <c r="J1027" i="210"/>
  <c r="H1027" i="210"/>
  <c r="K1026" i="210"/>
  <c r="J1026" i="210"/>
  <c r="H1026" i="210"/>
  <c r="K1025" i="210"/>
  <c r="J1025" i="210"/>
  <c r="H1025" i="210"/>
  <c r="K1024" i="210"/>
  <c r="J1024" i="210"/>
  <c r="H1024" i="210"/>
  <c r="J1023" i="210"/>
  <c r="O63" i="210" s="1"/>
  <c r="H1023" i="210"/>
  <c r="N63" i="210" s="1"/>
  <c r="K1022" i="210"/>
  <c r="J1022" i="210"/>
  <c r="H1022" i="210"/>
  <c r="K1021" i="210"/>
  <c r="J1021" i="210"/>
  <c r="H1021" i="210"/>
  <c r="K1020" i="210"/>
  <c r="J1020" i="210"/>
  <c r="H1020" i="210"/>
  <c r="K1019" i="210"/>
  <c r="J1019" i="210"/>
  <c r="H1019" i="210"/>
  <c r="K1018" i="210"/>
  <c r="J1018" i="210"/>
  <c r="H1018" i="210"/>
  <c r="K1017" i="210"/>
  <c r="J1017" i="210"/>
  <c r="H1017" i="210"/>
  <c r="K1016" i="210"/>
  <c r="J1016" i="210"/>
  <c r="H1016" i="210"/>
  <c r="K1015" i="210"/>
  <c r="J1015" i="210"/>
  <c r="H1015" i="210"/>
  <c r="K1014" i="210"/>
  <c r="J1014" i="210"/>
  <c r="H1014" i="210"/>
  <c r="K1013" i="210"/>
  <c r="J1013" i="210"/>
  <c r="H1013" i="210"/>
  <c r="K1012" i="210"/>
  <c r="J1012" i="210"/>
  <c r="H1012" i="210"/>
  <c r="K1011" i="210"/>
  <c r="J1011" i="210"/>
  <c r="H1011" i="210"/>
  <c r="K1010" i="210"/>
  <c r="J1010" i="210"/>
  <c r="H1010" i="210"/>
  <c r="K1009" i="210"/>
  <c r="J1009" i="210"/>
  <c r="H1009" i="210"/>
  <c r="K1008" i="210"/>
  <c r="J1008" i="210"/>
  <c r="H1008" i="210"/>
  <c r="K1007" i="210"/>
  <c r="J1007" i="210"/>
  <c r="H1007" i="210"/>
  <c r="J1006" i="210"/>
  <c r="O62" i="210" s="1"/>
  <c r="K1006" i="210"/>
  <c r="P62" i="210" s="1"/>
  <c r="K1005" i="210"/>
  <c r="J1005" i="210"/>
  <c r="H1005" i="210"/>
  <c r="K1004" i="210"/>
  <c r="J1004" i="210"/>
  <c r="H1004" i="210"/>
  <c r="K1003" i="210"/>
  <c r="J1003" i="210"/>
  <c r="H1003" i="210"/>
  <c r="K1002" i="210"/>
  <c r="J1002" i="210"/>
  <c r="H1002" i="210"/>
  <c r="K1001" i="210"/>
  <c r="J1001" i="210"/>
  <c r="H1001" i="210"/>
  <c r="K1000" i="210"/>
  <c r="J1000" i="210"/>
  <c r="H1000" i="210"/>
  <c r="K999" i="210"/>
  <c r="J999" i="210"/>
  <c r="H999" i="210"/>
  <c r="K998" i="210"/>
  <c r="J998" i="210"/>
  <c r="H998" i="210"/>
  <c r="K997" i="210"/>
  <c r="J997" i="210"/>
  <c r="H997" i="210"/>
  <c r="K996" i="210"/>
  <c r="J996" i="210"/>
  <c r="H996" i="210"/>
  <c r="K995" i="210"/>
  <c r="J995" i="210"/>
  <c r="H995" i="210"/>
  <c r="K994" i="210"/>
  <c r="J994" i="210"/>
  <c r="H994" i="210"/>
  <c r="K993" i="210"/>
  <c r="J993" i="210"/>
  <c r="H993" i="210"/>
  <c r="K992" i="210"/>
  <c r="J992" i="210"/>
  <c r="H992" i="210"/>
  <c r="K991" i="210"/>
  <c r="J991" i="210"/>
  <c r="H991" i="210"/>
  <c r="K990" i="210"/>
  <c r="J990" i="210"/>
  <c r="H990" i="210"/>
  <c r="J989" i="210"/>
  <c r="O61" i="210" s="1"/>
  <c r="H989" i="210"/>
  <c r="N61" i="210" s="1"/>
  <c r="K988" i="210"/>
  <c r="J988" i="210"/>
  <c r="H988" i="210"/>
  <c r="K987" i="210"/>
  <c r="J987" i="210"/>
  <c r="H987" i="210"/>
  <c r="K986" i="210"/>
  <c r="J986" i="210"/>
  <c r="H986" i="210"/>
  <c r="K985" i="210"/>
  <c r="J985" i="210"/>
  <c r="H985" i="210"/>
  <c r="K984" i="210"/>
  <c r="J984" i="210"/>
  <c r="H984" i="210"/>
  <c r="K983" i="210"/>
  <c r="J983" i="210"/>
  <c r="H983" i="210"/>
  <c r="K982" i="210"/>
  <c r="J982" i="210"/>
  <c r="H982" i="210"/>
  <c r="K981" i="210"/>
  <c r="J981" i="210"/>
  <c r="H981" i="210"/>
  <c r="K980" i="210"/>
  <c r="J980" i="210"/>
  <c r="H980" i="210"/>
  <c r="K979" i="210"/>
  <c r="J979" i="210"/>
  <c r="H979" i="210"/>
  <c r="K978" i="210"/>
  <c r="J978" i="210"/>
  <c r="H978" i="210"/>
  <c r="K977" i="210"/>
  <c r="J977" i="210"/>
  <c r="H977" i="210"/>
  <c r="K976" i="210"/>
  <c r="J976" i="210"/>
  <c r="H976" i="210"/>
  <c r="K975" i="210"/>
  <c r="J975" i="210"/>
  <c r="H975" i="210"/>
  <c r="K974" i="210"/>
  <c r="J974" i="210"/>
  <c r="H974" i="210"/>
  <c r="K973" i="210"/>
  <c r="J973" i="210"/>
  <c r="H973" i="210"/>
  <c r="J972" i="210"/>
  <c r="O60" i="210" s="1"/>
  <c r="K972" i="210"/>
  <c r="P60" i="210" s="1"/>
  <c r="K971" i="210"/>
  <c r="J971" i="210"/>
  <c r="H971" i="210"/>
  <c r="K970" i="210"/>
  <c r="J970" i="210"/>
  <c r="H970" i="210"/>
  <c r="K969" i="210"/>
  <c r="J969" i="210"/>
  <c r="H969" i="210"/>
  <c r="K968" i="210"/>
  <c r="J968" i="210"/>
  <c r="H968" i="210"/>
  <c r="K967" i="210"/>
  <c r="J967" i="210"/>
  <c r="H967" i="210"/>
  <c r="K966" i="210"/>
  <c r="J966" i="210"/>
  <c r="H966" i="210"/>
  <c r="K965" i="210"/>
  <c r="J965" i="210"/>
  <c r="H965" i="210"/>
  <c r="K964" i="210"/>
  <c r="J964" i="210"/>
  <c r="H964" i="210"/>
  <c r="K963" i="210"/>
  <c r="J963" i="210"/>
  <c r="H963" i="210"/>
  <c r="K962" i="210"/>
  <c r="J962" i="210"/>
  <c r="H962" i="210"/>
  <c r="K961" i="210"/>
  <c r="J961" i="210"/>
  <c r="H961" i="210"/>
  <c r="K960" i="210"/>
  <c r="J960" i="210"/>
  <c r="H960" i="210"/>
  <c r="K959" i="210"/>
  <c r="J959" i="210"/>
  <c r="H959" i="210"/>
  <c r="K958" i="210"/>
  <c r="J958" i="210"/>
  <c r="H958" i="210"/>
  <c r="K957" i="210"/>
  <c r="J957" i="210"/>
  <c r="H957" i="210"/>
  <c r="K956" i="210"/>
  <c r="J956" i="210"/>
  <c r="H956" i="210"/>
  <c r="J955" i="210"/>
  <c r="O59" i="210" s="1"/>
  <c r="H955" i="210"/>
  <c r="N59" i="210" s="1"/>
  <c r="K954" i="210"/>
  <c r="J954" i="210"/>
  <c r="H954" i="210"/>
  <c r="K953" i="210"/>
  <c r="J953" i="210"/>
  <c r="H953" i="210"/>
  <c r="K952" i="210"/>
  <c r="J952" i="210"/>
  <c r="H952" i="210"/>
  <c r="K951" i="210"/>
  <c r="J951" i="210"/>
  <c r="H951" i="210"/>
  <c r="K950" i="210"/>
  <c r="J950" i="210"/>
  <c r="H950" i="210"/>
  <c r="K949" i="210"/>
  <c r="J949" i="210"/>
  <c r="H949" i="210"/>
  <c r="K948" i="210"/>
  <c r="J948" i="210"/>
  <c r="H948" i="210"/>
  <c r="K947" i="210"/>
  <c r="J947" i="210"/>
  <c r="H947" i="210"/>
  <c r="K946" i="210"/>
  <c r="J946" i="210"/>
  <c r="H946" i="210"/>
  <c r="K945" i="210"/>
  <c r="J945" i="210"/>
  <c r="H945" i="210"/>
  <c r="K944" i="210"/>
  <c r="J944" i="210"/>
  <c r="H944" i="210"/>
  <c r="K943" i="210"/>
  <c r="J943" i="210"/>
  <c r="H943" i="210"/>
  <c r="K942" i="210"/>
  <c r="J942" i="210"/>
  <c r="H942" i="210"/>
  <c r="K941" i="210"/>
  <c r="J941" i="210"/>
  <c r="H941" i="210"/>
  <c r="K940" i="210"/>
  <c r="J940" i="210"/>
  <c r="H940" i="210"/>
  <c r="K939" i="210"/>
  <c r="J939" i="210"/>
  <c r="H939" i="210"/>
  <c r="J938" i="210"/>
  <c r="O58" i="210" s="1"/>
  <c r="H938" i="210"/>
  <c r="N58" i="210" s="1"/>
  <c r="K937" i="210"/>
  <c r="J937" i="210"/>
  <c r="H937" i="210"/>
  <c r="K936" i="210"/>
  <c r="J936" i="210"/>
  <c r="H936" i="210"/>
  <c r="K935" i="210"/>
  <c r="J935" i="210"/>
  <c r="H935" i="210"/>
  <c r="K934" i="210"/>
  <c r="J934" i="210"/>
  <c r="H934" i="210"/>
  <c r="K933" i="210"/>
  <c r="J933" i="210"/>
  <c r="H933" i="210"/>
  <c r="K932" i="210"/>
  <c r="J932" i="210"/>
  <c r="H932" i="210"/>
  <c r="K931" i="210"/>
  <c r="J931" i="210"/>
  <c r="H931" i="210"/>
  <c r="K930" i="210"/>
  <c r="J930" i="210"/>
  <c r="H930" i="210"/>
  <c r="K929" i="210"/>
  <c r="J929" i="210"/>
  <c r="H929" i="210"/>
  <c r="K928" i="210"/>
  <c r="J928" i="210"/>
  <c r="H928" i="210"/>
  <c r="K927" i="210"/>
  <c r="J927" i="210"/>
  <c r="H927" i="210"/>
  <c r="K926" i="210"/>
  <c r="J926" i="210"/>
  <c r="H926" i="210"/>
  <c r="K925" i="210"/>
  <c r="J925" i="210"/>
  <c r="H925" i="210"/>
  <c r="K924" i="210"/>
  <c r="J924" i="210"/>
  <c r="H924" i="210"/>
  <c r="K923" i="210"/>
  <c r="J923" i="210"/>
  <c r="H923" i="210"/>
  <c r="K922" i="210"/>
  <c r="J922" i="210"/>
  <c r="H922" i="210"/>
  <c r="J921" i="210"/>
  <c r="O57" i="210" s="1"/>
  <c r="H921" i="210"/>
  <c r="N57" i="210" s="1"/>
  <c r="K920" i="210"/>
  <c r="J920" i="210"/>
  <c r="H920" i="210"/>
  <c r="K919" i="210"/>
  <c r="J919" i="210"/>
  <c r="H919" i="210"/>
  <c r="K918" i="210"/>
  <c r="J918" i="210"/>
  <c r="H918" i="210"/>
  <c r="K917" i="210"/>
  <c r="J917" i="210"/>
  <c r="H917" i="210"/>
  <c r="K916" i="210"/>
  <c r="J916" i="210"/>
  <c r="H916" i="210"/>
  <c r="K915" i="210"/>
  <c r="J915" i="210"/>
  <c r="H915" i="210"/>
  <c r="K914" i="210"/>
  <c r="J914" i="210"/>
  <c r="H914" i="210"/>
  <c r="K913" i="210"/>
  <c r="J913" i="210"/>
  <c r="H913" i="210"/>
  <c r="K912" i="210"/>
  <c r="J912" i="210"/>
  <c r="H912" i="210"/>
  <c r="K911" i="210"/>
  <c r="J911" i="210"/>
  <c r="H911" i="210"/>
  <c r="K910" i="210"/>
  <c r="J910" i="210"/>
  <c r="H910" i="210"/>
  <c r="K909" i="210"/>
  <c r="J909" i="210"/>
  <c r="H909" i="210"/>
  <c r="K908" i="210"/>
  <c r="J908" i="210"/>
  <c r="H908" i="210"/>
  <c r="K907" i="210"/>
  <c r="J907" i="210"/>
  <c r="H907" i="210"/>
  <c r="K906" i="210"/>
  <c r="J906" i="210"/>
  <c r="H906" i="210"/>
  <c r="K905" i="210"/>
  <c r="J905" i="210"/>
  <c r="H905" i="210"/>
  <c r="J904" i="210"/>
  <c r="O56" i="210" s="1"/>
  <c r="H904" i="210"/>
  <c r="N56" i="210" s="1"/>
  <c r="K903" i="210"/>
  <c r="J903" i="210"/>
  <c r="H903" i="210"/>
  <c r="K902" i="210"/>
  <c r="J902" i="210"/>
  <c r="H902" i="210"/>
  <c r="K901" i="210"/>
  <c r="J901" i="210"/>
  <c r="H901" i="210"/>
  <c r="K900" i="210"/>
  <c r="J900" i="210"/>
  <c r="H900" i="210"/>
  <c r="K899" i="210"/>
  <c r="J899" i="210"/>
  <c r="H899" i="210"/>
  <c r="K898" i="210"/>
  <c r="J898" i="210"/>
  <c r="H898" i="210"/>
  <c r="K897" i="210"/>
  <c r="J897" i="210"/>
  <c r="H897" i="210"/>
  <c r="K896" i="210"/>
  <c r="J896" i="210"/>
  <c r="H896" i="210"/>
  <c r="K895" i="210"/>
  <c r="J895" i="210"/>
  <c r="H895" i="210"/>
  <c r="K894" i="210"/>
  <c r="J894" i="210"/>
  <c r="H894" i="210"/>
  <c r="K893" i="210"/>
  <c r="J893" i="210"/>
  <c r="H893" i="210"/>
  <c r="K892" i="210"/>
  <c r="J892" i="210"/>
  <c r="H892" i="210"/>
  <c r="K891" i="210"/>
  <c r="J891" i="210"/>
  <c r="H891" i="210"/>
  <c r="K890" i="210"/>
  <c r="J890" i="210"/>
  <c r="H890" i="210"/>
  <c r="K889" i="210"/>
  <c r="J889" i="210"/>
  <c r="H889" i="210"/>
  <c r="K888" i="210"/>
  <c r="J888" i="210"/>
  <c r="H888" i="210"/>
  <c r="J887" i="210"/>
  <c r="O55" i="210" s="1"/>
  <c r="H887" i="210"/>
  <c r="N55" i="210" s="1"/>
  <c r="K886" i="210"/>
  <c r="J886" i="210"/>
  <c r="H886" i="210"/>
  <c r="K885" i="210"/>
  <c r="J885" i="210"/>
  <c r="H885" i="210"/>
  <c r="K884" i="210"/>
  <c r="J884" i="210"/>
  <c r="H884" i="210"/>
  <c r="K883" i="210"/>
  <c r="J883" i="210"/>
  <c r="H883" i="210"/>
  <c r="K882" i="210"/>
  <c r="J882" i="210"/>
  <c r="H882" i="210"/>
  <c r="K881" i="210"/>
  <c r="J881" i="210"/>
  <c r="H881" i="210"/>
  <c r="K880" i="210"/>
  <c r="J880" i="210"/>
  <c r="H880" i="210"/>
  <c r="K879" i="210"/>
  <c r="J879" i="210"/>
  <c r="H879" i="210"/>
  <c r="K878" i="210"/>
  <c r="J878" i="210"/>
  <c r="H878" i="210"/>
  <c r="K877" i="210"/>
  <c r="J877" i="210"/>
  <c r="H877" i="210"/>
  <c r="K876" i="210"/>
  <c r="J876" i="210"/>
  <c r="H876" i="210"/>
  <c r="K875" i="210"/>
  <c r="J875" i="210"/>
  <c r="H875" i="210"/>
  <c r="K874" i="210"/>
  <c r="J874" i="210"/>
  <c r="H874" i="210"/>
  <c r="K873" i="210"/>
  <c r="J873" i="210"/>
  <c r="H873" i="210"/>
  <c r="K872" i="210"/>
  <c r="J872" i="210"/>
  <c r="H872" i="210"/>
  <c r="K871" i="210"/>
  <c r="J871" i="210"/>
  <c r="H871" i="210"/>
  <c r="J870" i="210"/>
  <c r="O54" i="210" s="1"/>
  <c r="H870" i="210"/>
  <c r="N54" i="210" s="1"/>
  <c r="K869" i="210"/>
  <c r="J869" i="210"/>
  <c r="H869" i="210"/>
  <c r="K868" i="210"/>
  <c r="J868" i="210"/>
  <c r="H868" i="210"/>
  <c r="K867" i="210"/>
  <c r="J867" i="210"/>
  <c r="H867" i="210"/>
  <c r="K866" i="210"/>
  <c r="J866" i="210"/>
  <c r="H866" i="210"/>
  <c r="K865" i="210"/>
  <c r="J865" i="210"/>
  <c r="H865" i="210"/>
  <c r="K864" i="210"/>
  <c r="J864" i="210"/>
  <c r="H864" i="210"/>
  <c r="K863" i="210"/>
  <c r="J863" i="210"/>
  <c r="H863" i="210"/>
  <c r="K862" i="210"/>
  <c r="J862" i="210"/>
  <c r="H862" i="210"/>
  <c r="K861" i="210"/>
  <c r="J861" i="210"/>
  <c r="H861" i="210"/>
  <c r="K860" i="210"/>
  <c r="J860" i="210"/>
  <c r="H860" i="210"/>
  <c r="K859" i="210"/>
  <c r="J859" i="210"/>
  <c r="H859" i="210"/>
  <c r="K858" i="210"/>
  <c r="J858" i="210"/>
  <c r="H858" i="210"/>
  <c r="K857" i="210"/>
  <c r="J857" i="210"/>
  <c r="H857" i="210"/>
  <c r="K856" i="210"/>
  <c r="J856" i="210"/>
  <c r="H856" i="210"/>
  <c r="K855" i="210"/>
  <c r="J855" i="210"/>
  <c r="H855" i="210"/>
  <c r="K854" i="210"/>
  <c r="J854" i="210"/>
  <c r="H854" i="210"/>
  <c r="J853" i="210"/>
  <c r="O53" i="210" s="1"/>
  <c r="H853" i="210"/>
  <c r="N53" i="210" s="1"/>
  <c r="K852" i="210"/>
  <c r="J852" i="210"/>
  <c r="H852" i="210"/>
  <c r="K851" i="210"/>
  <c r="J851" i="210"/>
  <c r="H851" i="210"/>
  <c r="K850" i="210"/>
  <c r="J850" i="210"/>
  <c r="H850" i="210"/>
  <c r="K849" i="210"/>
  <c r="J849" i="210"/>
  <c r="H849" i="210"/>
  <c r="K848" i="210"/>
  <c r="J848" i="210"/>
  <c r="H848" i="210"/>
  <c r="K847" i="210"/>
  <c r="J847" i="210"/>
  <c r="H847" i="210"/>
  <c r="K846" i="210"/>
  <c r="J846" i="210"/>
  <c r="H846" i="210"/>
  <c r="K845" i="210"/>
  <c r="J845" i="210"/>
  <c r="H845" i="210"/>
  <c r="K844" i="210"/>
  <c r="J844" i="210"/>
  <c r="H844" i="210"/>
  <c r="K843" i="210"/>
  <c r="J843" i="210"/>
  <c r="H843" i="210"/>
  <c r="K842" i="210"/>
  <c r="J842" i="210"/>
  <c r="H842" i="210"/>
  <c r="K841" i="210"/>
  <c r="J841" i="210"/>
  <c r="H841" i="210"/>
  <c r="K840" i="210"/>
  <c r="J840" i="210"/>
  <c r="H840" i="210"/>
  <c r="K839" i="210"/>
  <c r="J839" i="210"/>
  <c r="H839" i="210"/>
  <c r="K838" i="210"/>
  <c r="J838" i="210"/>
  <c r="H838" i="210"/>
  <c r="K837" i="210"/>
  <c r="J837" i="210"/>
  <c r="H837" i="210"/>
  <c r="J836" i="210"/>
  <c r="O52" i="210" s="1"/>
  <c r="H836" i="210"/>
  <c r="N52" i="210" s="1"/>
  <c r="K835" i="210"/>
  <c r="J835" i="210"/>
  <c r="H835" i="210"/>
  <c r="K834" i="210"/>
  <c r="J834" i="210"/>
  <c r="H834" i="210"/>
  <c r="K833" i="210"/>
  <c r="J833" i="210"/>
  <c r="H833" i="210"/>
  <c r="K832" i="210"/>
  <c r="J832" i="210"/>
  <c r="H832" i="210"/>
  <c r="K831" i="210"/>
  <c r="J831" i="210"/>
  <c r="H831" i="210"/>
  <c r="K830" i="210"/>
  <c r="J830" i="210"/>
  <c r="H830" i="210"/>
  <c r="K829" i="210"/>
  <c r="J829" i="210"/>
  <c r="H829" i="210"/>
  <c r="K828" i="210"/>
  <c r="J828" i="210"/>
  <c r="H828" i="210"/>
  <c r="K827" i="210"/>
  <c r="J827" i="210"/>
  <c r="H827" i="210"/>
  <c r="K826" i="210"/>
  <c r="J826" i="210"/>
  <c r="H826" i="210"/>
  <c r="K825" i="210"/>
  <c r="J825" i="210"/>
  <c r="H825" i="210"/>
  <c r="K824" i="210"/>
  <c r="J824" i="210"/>
  <c r="H824" i="210"/>
  <c r="K823" i="210"/>
  <c r="J823" i="210"/>
  <c r="H823" i="210"/>
  <c r="K822" i="210"/>
  <c r="J822" i="210"/>
  <c r="H822" i="210"/>
  <c r="K821" i="210"/>
  <c r="J821" i="210"/>
  <c r="H821" i="210"/>
  <c r="K820" i="210"/>
  <c r="J820" i="210"/>
  <c r="H820" i="210"/>
  <c r="J819" i="210"/>
  <c r="O51" i="210" s="1"/>
  <c r="H819" i="210"/>
  <c r="N51" i="210" s="1"/>
  <c r="K818" i="210"/>
  <c r="J818" i="210"/>
  <c r="H818" i="210"/>
  <c r="K817" i="210"/>
  <c r="J817" i="210"/>
  <c r="H817" i="210"/>
  <c r="K816" i="210"/>
  <c r="J816" i="210"/>
  <c r="H816" i="210"/>
  <c r="K815" i="210"/>
  <c r="J815" i="210"/>
  <c r="H815" i="210"/>
  <c r="K814" i="210"/>
  <c r="J814" i="210"/>
  <c r="H814" i="210"/>
  <c r="K813" i="210"/>
  <c r="J813" i="210"/>
  <c r="H813" i="210"/>
  <c r="K812" i="210"/>
  <c r="J812" i="210"/>
  <c r="H812" i="210"/>
  <c r="K811" i="210"/>
  <c r="J811" i="210"/>
  <c r="H811" i="210"/>
  <c r="K810" i="210"/>
  <c r="J810" i="210"/>
  <c r="H810" i="210"/>
  <c r="K809" i="210"/>
  <c r="J809" i="210"/>
  <c r="H809" i="210"/>
  <c r="K808" i="210"/>
  <c r="J808" i="210"/>
  <c r="H808" i="210"/>
  <c r="K807" i="210"/>
  <c r="J807" i="210"/>
  <c r="H807" i="210"/>
  <c r="K806" i="210"/>
  <c r="J806" i="210"/>
  <c r="H806" i="210"/>
  <c r="K805" i="210"/>
  <c r="J805" i="210"/>
  <c r="H805" i="210"/>
  <c r="K804" i="210"/>
  <c r="J804" i="210"/>
  <c r="H804" i="210"/>
  <c r="K803" i="210"/>
  <c r="J803" i="210"/>
  <c r="H803" i="210"/>
  <c r="J802" i="210"/>
  <c r="O50" i="210" s="1"/>
  <c r="K802" i="210"/>
  <c r="P50" i="210" s="1"/>
  <c r="K801" i="210"/>
  <c r="J801" i="210"/>
  <c r="H801" i="210"/>
  <c r="K800" i="210"/>
  <c r="J800" i="210"/>
  <c r="H800" i="210"/>
  <c r="K799" i="210"/>
  <c r="J799" i="210"/>
  <c r="H799" i="210"/>
  <c r="K798" i="210"/>
  <c r="J798" i="210"/>
  <c r="H798" i="210"/>
  <c r="K797" i="210"/>
  <c r="J797" i="210"/>
  <c r="H797" i="210"/>
  <c r="K796" i="210"/>
  <c r="J796" i="210"/>
  <c r="H796" i="210"/>
  <c r="K795" i="210"/>
  <c r="J795" i="210"/>
  <c r="H795" i="210"/>
  <c r="K794" i="210"/>
  <c r="J794" i="210"/>
  <c r="H794" i="210"/>
  <c r="K793" i="210"/>
  <c r="J793" i="210"/>
  <c r="H793" i="210"/>
  <c r="K792" i="210"/>
  <c r="J792" i="210"/>
  <c r="H792" i="210"/>
  <c r="K791" i="210"/>
  <c r="J791" i="210"/>
  <c r="H791" i="210"/>
  <c r="K790" i="210"/>
  <c r="J790" i="210"/>
  <c r="H790" i="210"/>
  <c r="K789" i="210"/>
  <c r="J789" i="210"/>
  <c r="H789" i="210"/>
  <c r="K788" i="210"/>
  <c r="J788" i="210"/>
  <c r="H788" i="210"/>
  <c r="K787" i="210"/>
  <c r="J787" i="210"/>
  <c r="H787" i="210"/>
  <c r="K786" i="210"/>
  <c r="J786" i="210"/>
  <c r="H786" i="210"/>
  <c r="J785" i="210"/>
  <c r="O49" i="210" s="1"/>
  <c r="H785" i="210"/>
  <c r="N49" i="210" s="1"/>
  <c r="K784" i="210"/>
  <c r="J784" i="210"/>
  <c r="H784" i="210"/>
  <c r="K783" i="210"/>
  <c r="J783" i="210"/>
  <c r="H783" i="210"/>
  <c r="K782" i="210"/>
  <c r="J782" i="210"/>
  <c r="H782" i="210"/>
  <c r="K781" i="210"/>
  <c r="J781" i="210"/>
  <c r="H781" i="210"/>
  <c r="K780" i="210"/>
  <c r="J780" i="210"/>
  <c r="H780" i="210"/>
  <c r="K779" i="210"/>
  <c r="J779" i="210"/>
  <c r="H779" i="210"/>
  <c r="K778" i="210"/>
  <c r="J778" i="210"/>
  <c r="H778" i="210"/>
  <c r="K777" i="210"/>
  <c r="J777" i="210"/>
  <c r="H777" i="210"/>
  <c r="K776" i="210"/>
  <c r="J776" i="210"/>
  <c r="H776" i="210"/>
  <c r="K775" i="210"/>
  <c r="J775" i="210"/>
  <c r="H775" i="210"/>
  <c r="K774" i="210"/>
  <c r="J774" i="210"/>
  <c r="H774" i="210"/>
  <c r="K773" i="210"/>
  <c r="J773" i="210"/>
  <c r="H773" i="210"/>
  <c r="K772" i="210"/>
  <c r="J772" i="210"/>
  <c r="H772" i="210"/>
  <c r="K771" i="210"/>
  <c r="J771" i="210"/>
  <c r="H771" i="210"/>
  <c r="K770" i="210"/>
  <c r="J770" i="210"/>
  <c r="H770" i="210"/>
  <c r="K769" i="210"/>
  <c r="J769" i="210"/>
  <c r="H769" i="210"/>
  <c r="J768" i="210"/>
  <c r="O48" i="210" s="1"/>
  <c r="K768" i="210"/>
  <c r="P48" i="210" s="1"/>
  <c r="K767" i="210"/>
  <c r="J767" i="210"/>
  <c r="H767" i="210"/>
  <c r="K766" i="210"/>
  <c r="J766" i="210"/>
  <c r="H766" i="210"/>
  <c r="K765" i="210"/>
  <c r="J765" i="210"/>
  <c r="H765" i="210"/>
  <c r="K764" i="210"/>
  <c r="J764" i="210"/>
  <c r="H764" i="210"/>
  <c r="K763" i="210"/>
  <c r="J763" i="210"/>
  <c r="H763" i="210"/>
  <c r="K762" i="210"/>
  <c r="J762" i="210"/>
  <c r="H762" i="210"/>
  <c r="K761" i="210"/>
  <c r="J761" i="210"/>
  <c r="H761" i="210"/>
  <c r="K760" i="210"/>
  <c r="J760" i="210"/>
  <c r="H760" i="210"/>
  <c r="K759" i="210"/>
  <c r="J759" i="210"/>
  <c r="H759" i="210"/>
  <c r="K758" i="210"/>
  <c r="J758" i="210"/>
  <c r="H758" i="210"/>
  <c r="K757" i="210"/>
  <c r="J757" i="210"/>
  <c r="H757" i="210"/>
  <c r="K756" i="210"/>
  <c r="J756" i="210"/>
  <c r="H756" i="210"/>
  <c r="K755" i="210"/>
  <c r="J755" i="210"/>
  <c r="H755" i="210"/>
  <c r="K754" i="210"/>
  <c r="J754" i="210"/>
  <c r="H754" i="210"/>
  <c r="K753" i="210"/>
  <c r="J753" i="210"/>
  <c r="H753" i="210"/>
  <c r="K752" i="210"/>
  <c r="J752" i="210"/>
  <c r="H752" i="210"/>
  <c r="J751" i="210"/>
  <c r="O47" i="210" s="1"/>
  <c r="H751" i="210"/>
  <c r="N47" i="210" s="1"/>
  <c r="K750" i="210"/>
  <c r="J750" i="210"/>
  <c r="H750" i="210"/>
  <c r="K749" i="210"/>
  <c r="J749" i="210"/>
  <c r="H749" i="210"/>
  <c r="K748" i="210"/>
  <c r="J748" i="210"/>
  <c r="H748" i="210"/>
  <c r="K747" i="210"/>
  <c r="J747" i="210"/>
  <c r="H747" i="210"/>
  <c r="K746" i="210"/>
  <c r="J746" i="210"/>
  <c r="H746" i="210"/>
  <c r="K745" i="210"/>
  <c r="J745" i="210"/>
  <c r="H745" i="210"/>
  <c r="K744" i="210"/>
  <c r="J744" i="210"/>
  <c r="H744" i="210"/>
  <c r="K743" i="210"/>
  <c r="J743" i="210"/>
  <c r="H743" i="210"/>
  <c r="K742" i="210"/>
  <c r="J742" i="210"/>
  <c r="H742" i="210"/>
  <c r="K741" i="210"/>
  <c r="J741" i="210"/>
  <c r="H741" i="210"/>
  <c r="K740" i="210"/>
  <c r="J740" i="210"/>
  <c r="H740" i="210"/>
  <c r="K739" i="210"/>
  <c r="J739" i="210"/>
  <c r="H739" i="210"/>
  <c r="K738" i="210"/>
  <c r="J738" i="210"/>
  <c r="H738" i="210"/>
  <c r="K737" i="210"/>
  <c r="J737" i="210"/>
  <c r="H737" i="210"/>
  <c r="K736" i="210"/>
  <c r="J736" i="210"/>
  <c r="H736" i="210"/>
  <c r="K735" i="210"/>
  <c r="J735" i="210"/>
  <c r="H735" i="210"/>
  <c r="J734" i="210"/>
  <c r="O46" i="210" s="1"/>
  <c r="K734" i="210"/>
  <c r="P46" i="210" s="1"/>
  <c r="K733" i="210"/>
  <c r="J733" i="210"/>
  <c r="H733" i="210"/>
  <c r="K732" i="210"/>
  <c r="J732" i="210"/>
  <c r="H732" i="210"/>
  <c r="K731" i="210"/>
  <c r="J731" i="210"/>
  <c r="H731" i="210"/>
  <c r="K730" i="210"/>
  <c r="J730" i="210"/>
  <c r="H730" i="210"/>
  <c r="K729" i="210"/>
  <c r="J729" i="210"/>
  <c r="H729" i="210"/>
  <c r="K728" i="210"/>
  <c r="J728" i="210"/>
  <c r="H728" i="210"/>
  <c r="K727" i="210"/>
  <c r="J727" i="210"/>
  <c r="H727" i="210"/>
  <c r="K726" i="210"/>
  <c r="J726" i="210"/>
  <c r="H726" i="210"/>
  <c r="K725" i="210"/>
  <c r="J725" i="210"/>
  <c r="H725" i="210"/>
  <c r="K724" i="210"/>
  <c r="J724" i="210"/>
  <c r="H724" i="210"/>
  <c r="K723" i="210"/>
  <c r="J723" i="210"/>
  <c r="H723" i="210"/>
  <c r="K722" i="210"/>
  <c r="J722" i="210"/>
  <c r="H722" i="210"/>
  <c r="K721" i="210"/>
  <c r="J721" i="210"/>
  <c r="H721" i="210"/>
  <c r="K720" i="210"/>
  <c r="J720" i="210"/>
  <c r="H720" i="210"/>
  <c r="K719" i="210"/>
  <c r="J719" i="210"/>
  <c r="H719" i="210"/>
  <c r="K718" i="210"/>
  <c r="J718" i="210"/>
  <c r="H718" i="210"/>
  <c r="J717" i="210"/>
  <c r="O45" i="210" s="1"/>
  <c r="H717" i="210"/>
  <c r="N45" i="210" s="1"/>
  <c r="K716" i="210"/>
  <c r="J716" i="210"/>
  <c r="H716" i="210"/>
  <c r="K715" i="210"/>
  <c r="J715" i="210"/>
  <c r="H715" i="210"/>
  <c r="K714" i="210"/>
  <c r="J714" i="210"/>
  <c r="H714" i="210"/>
  <c r="K713" i="210"/>
  <c r="J713" i="210"/>
  <c r="H713" i="210"/>
  <c r="K712" i="210"/>
  <c r="J712" i="210"/>
  <c r="H712" i="210"/>
  <c r="K711" i="210"/>
  <c r="J711" i="210"/>
  <c r="H711" i="210"/>
  <c r="K710" i="210"/>
  <c r="J710" i="210"/>
  <c r="H710" i="210"/>
  <c r="K709" i="210"/>
  <c r="J709" i="210"/>
  <c r="H709" i="210"/>
  <c r="K708" i="210"/>
  <c r="J708" i="210"/>
  <c r="H708" i="210"/>
  <c r="K707" i="210"/>
  <c r="J707" i="210"/>
  <c r="H707" i="210"/>
  <c r="K706" i="210"/>
  <c r="J706" i="210"/>
  <c r="H706" i="210"/>
  <c r="K705" i="210"/>
  <c r="J705" i="210"/>
  <c r="H705" i="210"/>
  <c r="K704" i="210"/>
  <c r="J704" i="210"/>
  <c r="H704" i="210"/>
  <c r="K703" i="210"/>
  <c r="J703" i="210"/>
  <c r="H703" i="210"/>
  <c r="K702" i="210"/>
  <c r="J702" i="210"/>
  <c r="H702" i="210"/>
  <c r="K701" i="210"/>
  <c r="J701" i="210"/>
  <c r="H701" i="210"/>
  <c r="J700" i="210"/>
  <c r="O44" i="210" s="1"/>
  <c r="K700" i="210"/>
  <c r="P44" i="210" s="1"/>
  <c r="K699" i="210"/>
  <c r="J699" i="210"/>
  <c r="H699" i="210"/>
  <c r="K698" i="210"/>
  <c r="J698" i="210"/>
  <c r="H698" i="210"/>
  <c r="K697" i="210"/>
  <c r="J697" i="210"/>
  <c r="H697" i="210"/>
  <c r="K696" i="210"/>
  <c r="J696" i="210"/>
  <c r="H696" i="210"/>
  <c r="K695" i="210"/>
  <c r="J695" i="210"/>
  <c r="H695" i="210"/>
  <c r="K694" i="210"/>
  <c r="J694" i="210"/>
  <c r="H694" i="210"/>
  <c r="K693" i="210"/>
  <c r="J693" i="210"/>
  <c r="H693" i="210"/>
  <c r="K692" i="210"/>
  <c r="J692" i="210"/>
  <c r="H692" i="210"/>
  <c r="K691" i="210"/>
  <c r="J691" i="210"/>
  <c r="H691" i="210"/>
  <c r="K690" i="210"/>
  <c r="J690" i="210"/>
  <c r="H690" i="210"/>
  <c r="K689" i="210"/>
  <c r="J689" i="210"/>
  <c r="H689" i="210"/>
  <c r="K688" i="210"/>
  <c r="J688" i="210"/>
  <c r="H688" i="210"/>
  <c r="K687" i="210"/>
  <c r="J687" i="210"/>
  <c r="H687" i="210"/>
  <c r="K686" i="210"/>
  <c r="J686" i="210"/>
  <c r="H686" i="210"/>
  <c r="K685" i="210"/>
  <c r="J685" i="210"/>
  <c r="H685" i="210"/>
  <c r="K684" i="210"/>
  <c r="J684" i="210"/>
  <c r="H684" i="210"/>
  <c r="J683" i="210"/>
  <c r="O43" i="210" s="1"/>
  <c r="H683" i="210"/>
  <c r="N43" i="210" s="1"/>
  <c r="K682" i="210"/>
  <c r="J682" i="210"/>
  <c r="H682" i="210"/>
  <c r="K681" i="210"/>
  <c r="J681" i="210"/>
  <c r="H681" i="210"/>
  <c r="K680" i="210"/>
  <c r="J680" i="210"/>
  <c r="H680" i="210"/>
  <c r="K679" i="210"/>
  <c r="J679" i="210"/>
  <c r="H679" i="210"/>
  <c r="K678" i="210"/>
  <c r="J678" i="210"/>
  <c r="H678" i="210"/>
  <c r="K677" i="210"/>
  <c r="J677" i="210"/>
  <c r="H677" i="210"/>
  <c r="K676" i="210"/>
  <c r="J676" i="210"/>
  <c r="H676" i="210"/>
  <c r="K675" i="210"/>
  <c r="J675" i="210"/>
  <c r="H675" i="210"/>
  <c r="K674" i="210"/>
  <c r="J674" i="210"/>
  <c r="H674" i="210"/>
  <c r="K673" i="210"/>
  <c r="J673" i="210"/>
  <c r="H673" i="210"/>
  <c r="K672" i="210"/>
  <c r="J672" i="210"/>
  <c r="H672" i="210"/>
  <c r="K671" i="210"/>
  <c r="J671" i="210"/>
  <c r="H671" i="210"/>
  <c r="K670" i="210"/>
  <c r="J670" i="210"/>
  <c r="H670" i="210"/>
  <c r="K669" i="210"/>
  <c r="J669" i="210"/>
  <c r="H669" i="210"/>
  <c r="K668" i="210"/>
  <c r="J668" i="210"/>
  <c r="H668" i="210"/>
  <c r="K667" i="210"/>
  <c r="J667" i="210"/>
  <c r="H667" i="210"/>
  <c r="J666" i="210"/>
  <c r="O42" i="210" s="1"/>
  <c r="H666" i="210"/>
  <c r="N42" i="210" s="1"/>
  <c r="K665" i="210"/>
  <c r="J665" i="210"/>
  <c r="H665" i="210"/>
  <c r="K664" i="210"/>
  <c r="J664" i="210"/>
  <c r="H664" i="210"/>
  <c r="K663" i="210"/>
  <c r="J663" i="210"/>
  <c r="H663" i="210"/>
  <c r="K662" i="210"/>
  <c r="J662" i="210"/>
  <c r="H662" i="210"/>
  <c r="K661" i="210"/>
  <c r="J661" i="210"/>
  <c r="H661" i="210"/>
  <c r="K660" i="210"/>
  <c r="J660" i="210"/>
  <c r="H660" i="210"/>
  <c r="K659" i="210"/>
  <c r="J659" i="210"/>
  <c r="H659" i="210"/>
  <c r="K658" i="210"/>
  <c r="J658" i="210"/>
  <c r="H658" i="210"/>
  <c r="K657" i="210"/>
  <c r="J657" i="210"/>
  <c r="H657" i="210"/>
  <c r="K656" i="210"/>
  <c r="J656" i="210"/>
  <c r="H656" i="210"/>
  <c r="K655" i="210"/>
  <c r="J655" i="210"/>
  <c r="H655" i="210"/>
  <c r="K654" i="210"/>
  <c r="J654" i="210"/>
  <c r="H654" i="210"/>
  <c r="K653" i="210"/>
  <c r="J653" i="210"/>
  <c r="H653" i="210"/>
  <c r="K652" i="210"/>
  <c r="J652" i="210"/>
  <c r="H652" i="210"/>
  <c r="K651" i="210"/>
  <c r="J651" i="210"/>
  <c r="H651" i="210"/>
  <c r="K650" i="210"/>
  <c r="J650" i="210"/>
  <c r="H650" i="210"/>
  <c r="J649" i="210"/>
  <c r="O41" i="210" s="1"/>
  <c r="H649" i="210"/>
  <c r="N41" i="210" s="1"/>
  <c r="K648" i="210"/>
  <c r="J648" i="210"/>
  <c r="H648" i="210"/>
  <c r="K647" i="210"/>
  <c r="J647" i="210"/>
  <c r="H647" i="210"/>
  <c r="K646" i="210"/>
  <c r="J646" i="210"/>
  <c r="H646" i="210"/>
  <c r="K645" i="210"/>
  <c r="J645" i="210"/>
  <c r="H645" i="210"/>
  <c r="K644" i="210"/>
  <c r="J644" i="210"/>
  <c r="H644" i="210"/>
  <c r="K643" i="210"/>
  <c r="J643" i="210"/>
  <c r="H643" i="210"/>
  <c r="K642" i="210"/>
  <c r="J642" i="210"/>
  <c r="H642" i="210"/>
  <c r="K641" i="210"/>
  <c r="J641" i="210"/>
  <c r="H641" i="210"/>
  <c r="K640" i="210"/>
  <c r="J640" i="210"/>
  <c r="H640" i="210"/>
  <c r="K639" i="210"/>
  <c r="J639" i="210"/>
  <c r="H639" i="210"/>
  <c r="K638" i="210"/>
  <c r="J638" i="210"/>
  <c r="H638" i="210"/>
  <c r="K637" i="210"/>
  <c r="J637" i="210"/>
  <c r="H637" i="210"/>
  <c r="K636" i="210"/>
  <c r="J636" i="210"/>
  <c r="H636" i="210"/>
  <c r="K635" i="210"/>
  <c r="J635" i="210"/>
  <c r="H635" i="210"/>
  <c r="K634" i="210"/>
  <c r="J634" i="210"/>
  <c r="H634" i="210"/>
  <c r="K633" i="210"/>
  <c r="J633" i="210"/>
  <c r="H633" i="210"/>
  <c r="J632" i="210"/>
  <c r="O40" i="210" s="1"/>
  <c r="H632" i="210"/>
  <c r="N40" i="210" s="1"/>
  <c r="K631" i="210"/>
  <c r="J631" i="210"/>
  <c r="H631" i="210"/>
  <c r="K630" i="210"/>
  <c r="J630" i="210"/>
  <c r="H630" i="210"/>
  <c r="K629" i="210"/>
  <c r="J629" i="210"/>
  <c r="H629" i="210"/>
  <c r="K628" i="210"/>
  <c r="J628" i="210"/>
  <c r="H628" i="210"/>
  <c r="K627" i="210"/>
  <c r="J627" i="210"/>
  <c r="H627" i="210"/>
  <c r="K626" i="210"/>
  <c r="J626" i="210"/>
  <c r="H626" i="210"/>
  <c r="K625" i="210"/>
  <c r="J625" i="210"/>
  <c r="H625" i="210"/>
  <c r="K624" i="210"/>
  <c r="J624" i="210"/>
  <c r="H624" i="210"/>
  <c r="K623" i="210"/>
  <c r="J623" i="210"/>
  <c r="H623" i="210"/>
  <c r="K622" i="210"/>
  <c r="J622" i="210"/>
  <c r="H622" i="210"/>
  <c r="K621" i="210"/>
  <c r="J621" i="210"/>
  <c r="H621" i="210"/>
  <c r="K620" i="210"/>
  <c r="J620" i="210"/>
  <c r="H620" i="210"/>
  <c r="K619" i="210"/>
  <c r="J619" i="210"/>
  <c r="H619" i="210"/>
  <c r="K618" i="210"/>
  <c r="J618" i="210"/>
  <c r="H618" i="210"/>
  <c r="K617" i="210"/>
  <c r="J617" i="210"/>
  <c r="H617" i="210"/>
  <c r="K616" i="210"/>
  <c r="J616" i="210"/>
  <c r="H616" i="210"/>
  <c r="J615" i="210"/>
  <c r="O39" i="210" s="1"/>
  <c r="H615" i="210"/>
  <c r="N39" i="210" s="1"/>
  <c r="K614" i="210"/>
  <c r="J614" i="210"/>
  <c r="H614" i="210"/>
  <c r="K613" i="210"/>
  <c r="J613" i="210"/>
  <c r="H613" i="210"/>
  <c r="K612" i="210"/>
  <c r="J612" i="210"/>
  <c r="H612" i="210"/>
  <c r="K611" i="210"/>
  <c r="J611" i="210"/>
  <c r="H611" i="210"/>
  <c r="K610" i="210"/>
  <c r="J610" i="210"/>
  <c r="H610" i="210"/>
  <c r="K609" i="210"/>
  <c r="J609" i="210"/>
  <c r="H609" i="210"/>
  <c r="K608" i="210"/>
  <c r="J608" i="210"/>
  <c r="H608" i="210"/>
  <c r="K607" i="210"/>
  <c r="J607" i="210"/>
  <c r="H607" i="210"/>
  <c r="K606" i="210"/>
  <c r="J606" i="210"/>
  <c r="H606" i="210"/>
  <c r="K605" i="210"/>
  <c r="J605" i="210"/>
  <c r="H605" i="210"/>
  <c r="K604" i="210"/>
  <c r="J604" i="210"/>
  <c r="H604" i="210"/>
  <c r="K603" i="210"/>
  <c r="J603" i="210"/>
  <c r="H603" i="210"/>
  <c r="K602" i="210"/>
  <c r="J602" i="210"/>
  <c r="H602" i="210"/>
  <c r="K601" i="210"/>
  <c r="J601" i="210"/>
  <c r="H601" i="210"/>
  <c r="K600" i="210"/>
  <c r="J600" i="210"/>
  <c r="H600" i="210"/>
  <c r="K599" i="210"/>
  <c r="J599" i="210"/>
  <c r="H599" i="210"/>
  <c r="J598" i="210"/>
  <c r="O38" i="210" s="1"/>
  <c r="H598" i="210"/>
  <c r="N38" i="210" s="1"/>
  <c r="K597" i="210"/>
  <c r="J597" i="210"/>
  <c r="H597" i="210"/>
  <c r="K596" i="210"/>
  <c r="J596" i="210"/>
  <c r="H596" i="210"/>
  <c r="K595" i="210"/>
  <c r="J595" i="210"/>
  <c r="H595" i="210"/>
  <c r="K594" i="210"/>
  <c r="J594" i="210"/>
  <c r="H594" i="210"/>
  <c r="K593" i="210"/>
  <c r="J593" i="210"/>
  <c r="H593" i="210"/>
  <c r="K592" i="210"/>
  <c r="J592" i="210"/>
  <c r="H592" i="210"/>
  <c r="K591" i="210"/>
  <c r="J591" i="210"/>
  <c r="H591" i="210"/>
  <c r="K590" i="210"/>
  <c r="J590" i="210"/>
  <c r="H590" i="210"/>
  <c r="K589" i="210"/>
  <c r="J589" i="210"/>
  <c r="H589" i="210"/>
  <c r="K588" i="210"/>
  <c r="J588" i="210"/>
  <c r="H588" i="210"/>
  <c r="K587" i="210"/>
  <c r="J587" i="210"/>
  <c r="H587" i="210"/>
  <c r="K586" i="210"/>
  <c r="J586" i="210"/>
  <c r="H586" i="210"/>
  <c r="K585" i="210"/>
  <c r="J585" i="210"/>
  <c r="H585" i="210"/>
  <c r="K584" i="210"/>
  <c r="J584" i="210"/>
  <c r="H584" i="210"/>
  <c r="K583" i="210"/>
  <c r="J583" i="210"/>
  <c r="H583" i="210"/>
  <c r="K582" i="210"/>
  <c r="J582" i="210"/>
  <c r="H582" i="210"/>
  <c r="J581" i="210"/>
  <c r="O37" i="210" s="1"/>
  <c r="H581" i="210"/>
  <c r="N37" i="210" s="1"/>
  <c r="K580" i="210"/>
  <c r="J580" i="210"/>
  <c r="H580" i="210"/>
  <c r="K579" i="210"/>
  <c r="J579" i="210"/>
  <c r="H579" i="210"/>
  <c r="K578" i="210"/>
  <c r="J578" i="210"/>
  <c r="H578" i="210"/>
  <c r="K577" i="210"/>
  <c r="J577" i="210"/>
  <c r="H577" i="210"/>
  <c r="K576" i="210"/>
  <c r="J576" i="210"/>
  <c r="H576" i="210"/>
  <c r="K575" i="210"/>
  <c r="J575" i="210"/>
  <c r="H575" i="210"/>
  <c r="K574" i="210"/>
  <c r="J574" i="210"/>
  <c r="H574" i="210"/>
  <c r="K573" i="210"/>
  <c r="J573" i="210"/>
  <c r="H573" i="210"/>
  <c r="K572" i="210"/>
  <c r="J572" i="210"/>
  <c r="H572" i="210"/>
  <c r="K571" i="210"/>
  <c r="J571" i="210"/>
  <c r="H571" i="210"/>
  <c r="K570" i="210"/>
  <c r="J570" i="210"/>
  <c r="H570" i="210"/>
  <c r="K569" i="210"/>
  <c r="J569" i="210"/>
  <c r="H569" i="210"/>
  <c r="K568" i="210"/>
  <c r="J568" i="210"/>
  <c r="H568" i="210"/>
  <c r="K567" i="210"/>
  <c r="J567" i="210"/>
  <c r="H567" i="210"/>
  <c r="K566" i="210"/>
  <c r="J566" i="210"/>
  <c r="H566" i="210"/>
  <c r="K565" i="210"/>
  <c r="J565" i="210"/>
  <c r="H565" i="210"/>
  <c r="J564" i="210"/>
  <c r="O36" i="210" s="1"/>
  <c r="H564" i="210"/>
  <c r="N36" i="210" s="1"/>
  <c r="K563" i="210"/>
  <c r="J563" i="210"/>
  <c r="H563" i="210"/>
  <c r="K562" i="210"/>
  <c r="J562" i="210"/>
  <c r="H562" i="210"/>
  <c r="K561" i="210"/>
  <c r="J561" i="210"/>
  <c r="H561" i="210"/>
  <c r="K560" i="210"/>
  <c r="J560" i="210"/>
  <c r="H560" i="210"/>
  <c r="K559" i="210"/>
  <c r="J559" i="210"/>
  <c r="H559" i="210"/>
  <c r="K558" i="210"/>
  <c r="J558" i="210"/>
  <c r="H558" i="210"/>
  <c r="K557" i="210"/>
  <c r="J557" i="210"/>
  <c r="H557" i="210"/>
  <c r="K556" i="210"/>
  <c r="J556" i="210"/>
  <c r="H556" i="210"/>
  <c r="K555" i="210"/>
  <c r="J555" i="210"/>
  <c r="H555" i="210"/>
  <c r="K554" i="210"/>
  <c r="J554" i="210"/>
  <c r="H554" i="210"/>
  <c r="K553" i="210"/>
  <c r="J553" i="210"/>
  <c r="H553" i="210"/>
  <c r="K552" i="210"/>
  <c r="J552" i="210"/>
  <c r="H552" i="210"/>
  <c r="K551" i="210"/>
  <c r="J551" i="210"/>
  <c r="H551" i="210"/>
  <c r="K550" i="210"/>
  <c r="J550" i="210"/>
  <c r="H550" i="210"/>
  <c r="K549" i="210"/>
  <c r="J549" i="210"/>
  <c r="H549" i="210"/>
  <c r="K548" i="210"/>
  <c r="J548" i="210"/>
  <c r="H548" i="210"/>
  <c r="J547" i="210"/>
  <c r="O35" i="210" s="1"/>
  <c r="H547" i="210"/>
  <c r="N35" i="210" s="1"/>
  <c r="K546" i="210"/>
  <c r="J546" i="210"/>
  <c r="H546" i="210"/>
  <c r="K545" i="210"/>
  <c r="J545" i="210"/>
  <c r="H545" i="210"/>
  <c r="K544" i="210"/>
  <c r="J544" i="210"/>
  <c r="H544" i="210"/>
  <c r="K543" i="210"/>
  <c r="J543" i="210"/>
  <c r="H543" i="210"/>
  <c r="K542" i="210"/>
  <c r="J542" i="210"/>
  <c r="H542" i="210"/>
  <c r="K541" i="210"/>
  <c r="J541" i="210"/>
  <c r="H541" i="210"/>
  <c r="K540" i="210"/>
  <c r="J540" i="210"/>
  <c r="H540" i="210"/>
  <c r="K539" i="210"/>
  <c r="J539" i="210"/>
  <c r="H539" i="210"/>
  <c r="K538" i="210"/>
  <c r="J538" i="210"/>
  <c r="H538" i="210"/>
  <c r="K537" i="210"/>
  <c r="J537" i="210"/>
  <c r="H537" i="210"/>
  <c r="K536" i="210"/>
  <c r="J536" i="210"/>
  <c r="H536" i="210"/>
  <c r="K535" i="210"/>
  <c r="J535" i="210"/>
  <c r="H535" i="210"/>
  <c r="K534" i="210"/>
  <c r="J534" i="210"/>
  <c r="H534" i="210"/>
  <c r="K533" i="210"/>
  <c r="J533" i="210"/>
  <c r="H533" i="210"/>
  <c r="K532" i="210"/>
  <c r="J532" i="210"/>
  <c r="H532" i="210"/>
  <c r="K531" i="210"/>
  <c r="J531" i="210"/>
  <c r="H531" i="210"/>
  <c r="J530" i="210"/>
  <c r="O34" i="210" s="1"/>
  <c r="H530" i="210"/>
  <c r="N34" i="210" s="1"/>
  <c r="K529" i="210"/>
  <c r="J529" i="210"/>
  <c r="H529" i="210"/>
  <c r="K528" i="210"/>
  <c r="J528" i="210"/>
  <c r="H528" i="210"/>
  <c r="K527" i="210"/>
  <c r="J527" i="210"/>
  <c r="H527" i="210"/>
  <c r="K526" i="210"/>
  <c r="J526" i="210"/>
  <c r="H526" i="210"/>
  <c r="K525" i="210"/>
  <c r="J525" i="210"/>
  <c r="H525" i="210"/>
  <c r="K524" i="210"/>
  <c r="J524" i="210"/>
  <c r="H524" i="210"/>
  <c r="K523" i="210"/>
  <c r="J523" i="210"/>
  <c r="H523" i="210"/>
  <c r="K522" i="210"/>
  <c r="J522" i="210"/>
  <c r="H522" i="210"/>
  <c r="K521" i="210"/>
  <c r="J521" i="210"/>
  <c r="H521" i="210"/>
  <c r="K520" i="210"/>
  <c r="J520" i="210"/>
  <c r="H520" i="210"/>
  <c r="K519" i="210"/>
  <c r="J519" i="210"/>
  <c r="H519" i="210"/>
  <c r="K518" i="210"/>
  <c r="J518" i="210"/>
  <c r="H518" i="210"/>
  <c r="K517" i="210"/>
  <c r="J517" i="210"/>
  <c r="H517" i="210"/>
  <c r="K516" i="210"/>
  <c r="J516" i="210"/>
  <c r="H516" i="210"/>
  <c r="K515" i="210"/>
  <c r="J515" i="210"/>
  <c r="H515" i="210"/>
  <c r="K514" i="210"/>
  <c r="J514" i="210"/>
  <c r="H514" i="210"/>
  <c r="J513" i="210"/>
  <c r="O33" i="210" s="1"/>
  <c r="H513" i="210"/>
  <c r="N33" i="210" s="1"/>
  <c r="K512" i="210"/>
  <c r="J512" i="210"/>
  <c r="H512" i="210"/>
  <c r="K511" i="210"/>
  <c r="J511" i="210"/>
  <c r="H511" i="210"/>
  <c r="K510" i="210"/>
  <c r="J510" i="210"/>
  <c r="H510" i="210"/>
  <c r="K509" i="210"/>
  <c r="J509" i="210"/>
  <c r="H509" i="210"/>
  <c r="K508" i="210"/>
  <c r="J508" i="210"/>
  <c r="H508" i="210"/>
  <c r="K507" i="210"/>
  <c r="J507" i="210"/>
  <c r="H507" i="210"/>
  <c r="K506" i="210"/>
  <c r="J506" i="210"/>
  <c r="H506" i="210"/>
  <c r="K505" i="210"/>
  <c r="J505" i="210"/>
  <c r="H505" i="210"/>
  <c r="K504" i="210"/>
  <c r="J504" i="210"/>
  <c r="H504" i="210"/>
  <c r="K503" i="210"/>
  <c r="J503" i="210"/>
  <c r="H503" i="210"/>
  <c r="K502" i="210"/>
  <c r="J502" i="210"/>
  <c r="H502" i="210"/>
  <c r="K501" i="210"/>
  <c r="J501" i="210"/>
  <c r="H501" i="210"/>
  <c r="K500" i="210"/>
  <c r="J500" i="210"/>
  <c r="H500" i="210"/>
  <c r="K499" i="210"/>
  <c r="J499" i="210"/>
  <c r="H499" i="210"/>
  <c r="K498" i="210"/>
  <c r="J498" i="210"/>
  <c r="H498" i="210"/>
  <c r="K497" i="210"/>
  <c r="J497" i="210"/>
  <c r="H497" i="210"/>
  <c r="J496" i="210"/>
  <c r="O32" i="210" s="1"/>
  <c r="H496" i="210"/>
  <c r="N32" i="210" s="1"/>
  <c r="K495" i="210"/>
  <c r="J495" i="210"/>
  <c r="H495" i="210"/>
  <c r="K494" i="210"/>
  <c r="J494" i="210"/>
  <c r="H494" i="210"/>
  <c r="K493" i="210"/>
  <c r="J493" i="210"/>
  <c r="H493" i="210"/>
  <c r="K492" i="210"/>
  <c r="J492" i="210"/>
  <c r="H492" i="210"/>
  <c r="K491" i="210"/>
  <c r="J491" i="210"/>
  <c r="H491" i="210"/>
  <c r="K490" i="210"/>
  <c r="J490" i="210"/>
  <c r="H490" i="210"/>
  <c r="K489" i="210"/>
  <c r="J489" i="210"/>
  <c r="H489" i="210"/>
  <c r="K488" i="210"/>
  <c r="J488" i="210"/>
  <c r="H488" i="210"/>
  <c r="K487" i="210"/>
  <c r="J487" i="210"/>
  <c r="H487" i="210"/>
  <c r="K486" i="210"/>
  <c r="J486" i="210"/>
  <c r="H486" i="210"/>
  <c r="K485" i="210"/>
  <c r="J485" i="210"/>
  <c r="H485" i="210"/>
  <c r="K484" i="210"/>
  <c r="J484" i="210"/>
  <c r="H484" i="210"/>
  <c r="K483" i="210"/>
  <c r="J483" i="210"/>
  <c r="H483" i="210"/>
  <c r="K482" i="210"/>
  <c r="J482" i="210"/>
  <c r="H482" i="210"/>
  <c r="K481" i="210"/>
  <c r="J481" i="210"/>
  <c r="H481" i="210"/>
  <c r="K480" i="210"/>
  <c r="J480" i="210"/>
  <c r="H480" i="210"/>
  <c r="J479" i="210"/>
  <c r="O31" i="210" s="1"/>
  <c r="H479" i="210"/>
  <c r="N31" i="210" s="1"/>
  <c r="K478" i="210"/>
  <c r="J478" i="210"/>
  <c r="H478" i="210"/>
  <c r="K477" i="210"/>
  <c r="J477" i="210"/>
  <c r="H477" i="210"/>
  <c r="K476" i="210"/>
  <c r="J476" i="210"/>
  <c r="H476" i="210"/>
  <c r="K475" i="210"/>
  <c r="J475" i="210"/>
  <c r="H475" i="210"/>
  <c r="K474" i="210"/>
  <c r="J474" i="210"/>
  <c r="H474" i="210"/>
  <c r="K473" i="210"/>
  <c r="J473" i="210"/>
  <c r="H473" i="210"/>
  <c r="K472" i="210"/>
  <c r="J472" i="210"/>
  <c r="H472" i="210"/>
  <c r="K471" i="210"/>
  <c r="J471" i="210"/>
  <c r="H471" i="210"/>
  <c r="K470" i="210"/>
  <c r="J470" i="210"/>
  <c r="H470" i="210"/>
  <c r="K469" i="210"/>
  <c r="J469" i="210"/>
  <c r="H469" i="210"/>
  <c r="K468" i="210"/>
  <c r="J468" i="210"/>
  <c r="H468" i="210"/>
  <c r="K467" i="210"/>
  <c r="J467" i="210"/>
  <c r="H467" i="210"/>
  <c r="K466" i="210"/>
  <c r="J466" i="210"/>
  <c r="H466" i="210"/>
  <c r="K465" i="210"/>
  <c r="J465" i="210"/>
  <c r="H465" i="210"/>
  <c r="K464" i="210"/>
  <c r="J464" i="210"/>
  <c r="H464" i="210"/>
  <c r="K463" i="210"/>
  <c r="J463" i="210"/>
  <c r="H463" i="210"/>
  <c r="J462" i="210"/>
  <c r="O30" i="210" s="1"/>
  <c r="H462" i="210"/>
  <c r="N30" i="210" s="1"/>
  <c r="K461" i="210"/>
  <c r="J461" i="210"/>
  <c r="H461" i="210"/>
  <c r="K460" i="210"/>
  <c r="J460" i="210"/>
  <c r="H460" i="210"/>
  <c r="K459" i="210"/>
  <c r="J459" i="210"/>
  <c r="H459" i="210"/>
  <c r="K458" i="210"/>
  <c r="J458" i="210"/>
  <c r="H458" i="210"/>
  <c r="K457" i="210"/>
  <c r="J457" i="210"/>
  <c r="H457" i="210"/>
  <c r="K456" i="210"/>
  <c r="J456" i="210"/>
  <c r="H456" i="210"/>
  <c r="K455" i="210"/>
  <c r="J455" i="210"/>
  <c r="H455" i="210"/>
  <c r="K454" i="210"/>
  <c r="J454" i="210"/>
  <c r="H454" i="210"/>
  <c r="K453" i="210"/>
  <c r="J453" i="210"/>
  <c r="H453" i="210"/>
  <c r="K452" i="210"/>
  <c r="J452" i="210"/>
  <c r="H452" i="210"/>
  <c r="K451" i="210"/>
  <c r="J451" i="210"/>
  <c r="H451" i="210"/>
  <c r="K450" i="210"/>
  <c r="J450" i="210"/>
  <c r="H450" i="210"/>
  <c r="K449" i="210"/>
  <c r="J449" i="210"/>
  <c r="H449" i="210"/>
  <c r="K448" i="210"/>
  <c r="J448" i="210"/>
  <c r="H448" i="210"/>
  <c r="K447" i="210"/>
  <c r="J447" i="210"/>
  <c r="H447" i="210"/>
  <c r="K446" i="210"/>
  <c r="J446" i="210"/>
  <c r="H446" i="210"/>
  <c r="J445" i="210"/>
  <c r="O29" i="210" s="1"/>
  <c r="H445" i="210"/>
  <c r="N29" i="210" s="1"/>
  <c r="K444" i="210"/>
  <c r="J444" i="210"/>
  <c r="H444" i="210"/>
  <c r="K443" i="210"/>
  <c r="J443" i="210"/>
  <c r="H443" i="210"/>
  <c r="K442" i="210"/>
  <c r="J442" i="210"/>
  <c r="H442" i="210"/>
  <c r="K441" i="210"/>
  <c r="J441" i="210"/>
  <c r="H441" i="210"/>
  <c r="K440" i="210"/>
  <c r="J440" i="210"/>
  <c r="H440" i="210"/>
  <c r="K439" i="210"/>
  <c r="J439" i="210"/>
  <c r="H439" i="210"/>
  <c r="K438" i="210"/>
  <c r="J438" i="210"/>
  <c r="H438" i="210"/>
  <c r="K437" i="210"/>
  <c r="J437" i="210"/>
  <c r="H437" i="210"/>
  <c r="K436" i="210"/>
  <c r="J436" i="210"/>
  <c r="H436" i="210"/>
  <c r="K435" i="210"/>
  <c r="J435" i="210"/>
  <c r="H435" i="210"/>
  <c r="K434" i="210"/>
  <c r="J434" i="210"/>
  <c r="H434" i="210"/>
  <c r="K433" i="210"/>
  <c r="J433" i="210"/>
  <c r="H433" i="210"/>
  <c r="K432" i="210"/>
  <c r="J432" i="210"/>
  <c r="H432" i="210"/>
  <c r="K431" i="210"/>
  <c r="J431" i="210"/>
  <c r="H431" i="210"/>
  <c r="K430" i="210"/>
  <c r="J430" i="210"/>
  <c r="H430" i="210"/>
  <c r="K429" i="210"/>
  <c r="J429" i="210"/>
  <c r="H429" i="210"/>
  <c r="J428" i="210"/>
  <c r="O28" i="210" s="1"/>
  <c r="H428" i="210"/>
  <c r="N28" i="210" s="1"/>
  <c r="K427" i="210"/>
  <c r="J427" i="210"/>
  <c r="H427" i="210"/>
  <c r="K426" i="210"/>
  <c r="J426" i="210"/>
  <c r="H426" i="210"/>
  <c r="K425" i="210"/>
  <c r="J425" i="210"/>
  <c r="H425" i="210"/>
  <c r="K424" i="210"/>
  <c r="J424" i="210"/>
  <c r="H424" i="210"/>
  <c r="K423" i="210"/>
  <c r="J423" i="210"/>
  <c r="H423" i="210"/>
  <c r="K422" i="210"/>
  <c r="J422" i="210"/>
  <c r="H422" i="210"/>
  <c r="K421" i="210"/>
  <c r="J421" i="210"/>
  <c r="H421" i="210"/>
  <c r="K420" i="210"/>
  <c r="J420" i="210"/>
  <c r="H420" i="210"/>
  <c r="K419" i="210"/>
  <c r="J419" i="210"/>
  <c r="H419" i="210"/>
  <c r="K418" i="210"/>
  <c r="J418" i="210"/>
  <c r="H418" i="210"/>
  <c r="K417" i="210"/>
  <c r="J417" i="210"/>
  <c r="H417" i="210"/>
  <c r="K416" i="210"/>
  <c r="J416" i="210"/>
  <c r="H416" i="210"/>
  <c r="K415" i="210"/>
  <c r="J415" i="210"/>
  <c r="H415" i="210"/>
  <c r="K414" i="210"/>
  <c r="J414" i="210"/>
  <c r="H414" i="210"/>
  <c r="K413" i="210"/>
  <c r="J413" i="210"/>
  <c r="H413" i="210"/>
  <c r="K412" i="210"/>
  <c r="J412" i="210"/>
  <c r="H412" i="210"/>
  <c r="J411" i="210"/>
  <c r="O27" i="210" s="1"/>
  <c r="H411" i="210"/>
  <c r="N27" i="210" s="1"/>
  <c r="K410" i="210"/>
  <c r="J410" i="210"/>
  <c r="H410" i="210"/>
  <c r="K409" i="210"/>
  <c r="J409" i="210"/>
  <c r="H409" i="210"/>
  <c r="K408" i="210"/>
  <c r="J408" i="210"/>
  <c r="H408" i="210"/>
  <c r="K407" i="210"/>
  <c r="J407" i="210"/>
  <c r="H407" i="210"/>
  <c r="K406" i="210"/>
  <c r="J406" i="210"/>
  <c r="H406" i="210"/>
  <c r="K405" i="210"/>
  <c r="J405" i="210"/>
  <c r="H405" i="210"/>
  <c r="K404" i="210"/>
  <c r="J404" i="210"/>
  <c r="H404" i="210"/>
  <c r="K403" i="210"/>
  <c r="J403" i="210"/>
  <c r="H403" i="210"/>
  <c r="K402" i="210"/>
  <c r="J402" i="210"/>
  <c r="H402" i="210"/>
  <c r="K401" i="210"/>
  <c r="J401" i="210"/>
  <c r="H401" i="210"/>
  <c r="K400" i="210"/>
  <c r="J400" i="210"/>
  <c r="H400" i="210"/>
  <c r="K399" i="210"/>
  <c r="J399" i="210"/>
  <c r="H399" i="210"/>
  <c r="K398" i="210"/>
  <c r="J398" i="210"/>
  <c r="H398" i="210"/>
  <c r="K397" i="210"/>
  <c r="J397" i="210"/>
  <c r="H397" i="210"/>
  <c r="K396" i="210"/>
  <c r="J396" i="210"/>
  <c r="H396" i="210"/>
  <c r="K395" i="210"/>
  <c r="J395" i="210"/>
  <c r="H395" i="210"/>
  <c r="J394" i="210"/>
  <c r="O26" i="210" s="1"/>
  <c r="H394" i="210"/>
  <c r="N26" i="210" s="1"/>
  <c r="K393" i="210"/>
  <c r="J393" i="210"/>
  <c r="H393" i="210"/>
  <c r="K392" i="210"/>
  <c r="J392" i="210"/>
  <c r="H392" i="210"/>
  <c r="K391" i="210"/>
  <c r="J391" i="210"/>
  <c r="H391" i="210"/>
  <c r="K390" i="210"/>
  <c r="J390" i="210"/>
  <c r="H390" i="210"/>
  <c r="K389" i="210"/>
  <c r="J389" i="210"/>
  <c r="H389" i="210"/>
  <c r="K388" i="210"/>
  <c r="J388" i="210"/>
  <c r="H388" i="210"/>
  <c r="K387" i="210"/>
  <c r="J387" i="210"/>
  <c r="H387" i="210"/>
  <c r="K386" i="210"/>
  <c r="J386" i="210"/>
  <c r="H386" i="210"/>
  <c r="K385" i="210"/>
  <c r="J385" i="210"/>
  <c r="H385" i="210"/>
  <c r="K384" i="210"/>
  <c r="J384" i="210"/>
  <c r="H384" i="210"/>
  <c r="K383" i="210"/>
  <c r="J383" i="210"/>
  <c r="H383" i="210"/>
  <c r="K382" i="210"/>
  <c r="J382" i="210"/>
  <c r="H382" i="210"/>
  <c r="K381" i="210"/>
  <c r="J381" i="210"/>
  <c r="H381" i="210"/>
  <c r="K380" i="210"/>
  <c r="J380" i="210"/>
  <c r="H380" i="210"/>
  <c r="K379" i="210"/>
  <c r="J379" i="210"/>
  <c r="H379" i="210"/>
  <c r="K378" i="210"/>
  <c r="J378" i="210"/>
  <c r="H378" i="210"/>
  <c r="J377" i="210"/>
  <c r="O25" i="210" s="1"/>
  <c r="H377" i="210"/>
  <c r="N25" i="210" s="1"/>
  <c r="K376" i="210"/>
  <c r="J376" i="210"/>
  <c r="H376" i="210"/>
  <c r="K375" i="210"/>
  <c r="J375" i="210"/>
  <c r="H375" i="210"/>
  <c r="K374" i="210"/>
  <c r="J374" i="210"/>
  <c r="H374" i="210"/>
  <c r="K373" i="210"/>
  <c r="J373" i="210"/>
  <c r="H373" i="210"/>
  <c r="K372" i="210"/>
  <c r="J372" i="210"/>
  <c r="H372" i="210"/>
  <c r="K371" i="210"/>
  <c r="J371" i="210"/>
  <c r="H371" i="210"/>
  <c r="K370" i="210"/>
  <c r="J370" i="210"/>
  <c r="H370" i="210"/>
  <c r="K369" i="210"/>
  <c r="J369" i="210"/>
  <c r="H369" i="210"/>
  <c r="K368" i="210"/>
  <c r="J368" i="210"/>
  <c r="H368" i="210"/>
  <c r="K367" i="210"/>
  <c r="J367" i="210"/>
  <c r="H367" i="210"/>
  <c r="K366" i="210"/>
  <c r="J366" i="210"/>
  <c r="H366" i="210"/>
  <c r="K365" i="210"/>
  <c r="J365" i="210"/>
  <c r="H365" i="210"/>
  <c r="K364" i="210"/>
  <c r="J364" i="210"/>
  <c r="H364" i="210"/>
  <c r="K363" i="210"/>
  <c r="J363" i="210"/>
  <c r="H363" i="210"/>
  <c r="K362" i="210"/>
  <c r="J362" i="210"/>
  <c r="H362" i="210"/>
  <c r="K361" i="210"/>
  <c r="J361" i="210"/>
  <c r="H361" i="210"/>
  <c r="J360" i="210"/>
  <c r="O24" i="210" s="1"/>
  <c r="H360" i="210"/>
  <c r="N24" i="210" s="1"/>
  <c r="K359" i="210"/>
  <c r="J359" i="210"/>
  <c r="H359" i="210"/>
  <c r="K358" i="210"/>
  <c r="J358" i="210"/>
  <c r="H358" i="210"/>
  <c r="K357" i="210"/>
  <c r="J357" i="210"/>
  <c r="H357" i="210"/>
  <c r="K356" i="210"/>
  <c r="J356" i="210"/>
  <c r="H356" i="210"/>
  <c r="K355" i="210"/>
  <c r="J355" i="210"/>
  <c r="H355" i="210"/>
  <c r="K354" i="210"/>
  <c r="J354" i="210"/>
  <c r="H354" i="210"/>
  <c r="K353" i="210"/>
  <c r="J353" i="210"/>
  <c r="H353" i="210"/>
  <c r="K352" i="210"/>
  <c r="J352" i="210"/>
  <c r="H352" i="210"/>
  <c r="K351" i="210"/>
  <c r="J351" i="210"/>
  <c r="H351" i="210"/>
  <c r="K350" i="210"/>
  <c r="J350" i="210"/>
  <c r="H350" i="210"/>
  <c r="K349" i="210"/>
  <c r="J349" i="210"/>
  <c r="H349" i="210"/>
  <c r="K348" i="210"/>
  <c r="J348" i="210"/>
  <c r="H348" i="210"/>
  <c r="K347" i="210"/>
  <c r="J347" i="210"/>
  <c r="H347" i="210"/>
  <c r="K346" i="210"/>
  <c r="J346" i="210"/>
  <c r="H346" i="210"/>
  <c r="K345" i="210"/>
  <c r="J345" i="210"/>
  <c r="H345" i="210"/>
  <c r="K344" i="210"/>
  <c r="J344" i="210"/>
  <c r="H344" i="210"/>
  <c r="J343" i="210"/>
  <c r="O23" i="210" s="1"/>
  <c r="H343" i="210"/>
  <c r="N23" i="210" s="1"/>
  <c r="K342" i="210"/>
  <c r="J342" i="210"/>
  <c r="H342" i="210"/>
  <c r="K341" i="210"/>
  <c r="J341" i="210"/>
  <c r="H341" i="210"/>
  <c r="K340" i="210"/>
  <c r="J340" i="210"/>
  <c r="H340" i="210"/>
  <c r="K339" i="210"/>
  <c r="J339" i="210"/>
  <c r="H339" i="210"/>
  <c r="K338" i="210"/>
  <c r="J338" i="210"/>
  <c r="H338" i="210"/>
  <c r="K337" i="210"/>
  <c r="J337" i="210"/>
  <c r="H337" i="210"/>
  <c r="K336" i="210"/>
  <c r="J336" i="210"/>
  <c r="H336" i="210"/>
  <c r="K335" i="210"/>
  <c r="J335" i="210"/>
  <c r="H335" i="210"/>
  <c r="K334" i="210"/>
  <c r="J334" i="210"/>
  <c r="H334" i="210"/>
  <c r="K333" i="210"/>
  <c r="J333" i="210"/>
  <c r="H333" i="210"/>
  <c r="K332" i="210"/>
  <c r="J332" i="210"/>
  <c r="H332" i="210"/>
  <c r="K331" i="210"/>
  <c r="J331" i="210"/>
  <c r="H331" i="210"/>
  <c r="K330" i="210"/>
  <c r="J330" i="210"/>
  <c r="H330" i="210"/>
  <c r="K329" i="210"/>
  <c r="J329" i="210"/>
  <c r="H329" i="210"/>
  <c r="K328" i="210"/>
  <c r="J328" i="210"/>
  <c r="H328" i="210"/>
  <c r="K327" i="210"/>
  <c r="J327" i="210"/>
  <c r="H327" i="210"/>
  <c r="J326" i="210"/>
  <c r="O22" i="210" s="1"/>
  <c r="H326" i="210"/>
  <c r="N22" i="210" s="1"/>
  <c r="K325" i="210"/>
  <c r="J325" i="210"/>
  <c r="H325" i="210"/>
  <c r="K324" i="210"/>
  <c r="J324" i="210"/>
  <c r="H324" i="210"/>
  <c r="K323" i="210"/>
  <c r="J323" i="210"/>
  <c r="H323" i="210"/>
  <c r="K322" i="210"/>
  <c r="J322" i="210"/>
  <c r="H322" i="210"/>
  <c r="K321" i="210"/>
  <c r="J321" i="210"/>
  <c r="H321" i="210"/>
  <c r="K320" i="210"/>
  <c r="J320" i="210"/>
  <c r="H320" i="210"/>
  <c r="K319" i="210"/>
  <c r="J319" i="210"/>
  <c r="H319" i="210"/>
  <c r="K318" i="210"/>
  <c r="J318" i="210"/>
  <c r="H318" i="210"/>
  <c r="K317" i="210"/>
  <c r="J317" i="210"/>
  <c r="H317" i="210"/>
  <c r="K316" i="210"/>
  <c r="J316" i="210"/>
  <c r="H316" i="210"/>
  <c r="K315" i="210"/>
  <c r="J315" i="210"/>
  <c r="H315" i="210"/>
  <c r="K314" i="210"/>
  <c r="J314" i="210"/>
  <c r="H314" i="210"/>
  <c r="K313" i="210"/>
  <c r="J313" i="210"/>
  <c r="H313" i="210"/>
  <c r="K312" i="210"/>
  <c r="J312" i="210"/>
  <c r="H312" i="210"/>
  <c r="K311" i="210"/>
  <c r="J311" i="210"/>
  <c r="H311" i="210"/>
  <c r="K310" i="210"/>
  <c r="J310" i="210"/>
  <c r="H310" i="210"/>
  <c r="J309" i="210"/>
  <c r="O21" i="210" s="1"/>
  <c r="H309" i="210"/>
  <c r="N21" i="210" s="1"/>
  <c r="K308" i="210"/>
  <c r="J308" i="210"/>
  <c r="H308" i="210"/>
  <c r="K307" i="210"/>
  <c r="J307" i="210"/>
  <c r="H307" i="210"/>
  <c r="K306" i="210"/>
  <c r="J306" i="210"/>
  <c r="H306" i="210"/>
  <c r="K305" i="210"/>
  <c r="J305" i="210"/>
  <c r="H305" i="210"/>
  <c r="K304" i="210"/>
  <c r="J304" i="210"/>
  <c r="H304" i="210"/>
  <c r="K303" i="210"/>
  <c r="J303" i="210"/>
  <c r="H303" i="210"/>
  <c r="K302" i="210"/>
  <c r="J302" i="210"/>
  <c r="H302" i="210"/>
  <c r="K301" i="210"/>
  <c r="J301" i="210"/>
  <c r="H301" i="210"/>
  <c r="K300" i="210"/>
  <c r="J300" i="210"/>
  <c r="H300" i="210"/>
  <c r="K299" i="210"/>
  <c r="J299" i="210"/>
  <c r="H299" i="210"/>
  <c r="K298" i="210"/>
  <c r="J298" i="210"/>
  <c r="H298" i="210"/>
  <c r="K297" i="210"/>
  <c r="J297" i="210"/>
  <c r="H297" i="210"/>
  <c r="K296" i="210"/>
  <c r="J296" i="210"/>
  <c r="H296" i="210"/>
  <c r="K295" i="210"/>
  <c r="J295" i="210"/>
  <c r="H295" i="210"/>
  <c r="K294" i="210"/>
  <c r="J294" i="210"/>
  <c r="H294" i="210"/>
  <c r="K293" i="210"/>
  <c r="J293" i="210"/>
  <c r="H293" i="210"/>
  <c r="J292" i="210"/>
  <c r="O20" i="210" s="1"/>
  <c r="H292" i="210"/>
  <c r="N20" i="210" s="1"/>
  <c r="K291" i="210"/>
  <c r="J291" i="210"/>
  <c r="H291" i="210"/>
  <c r="K290" i="210"/>
  <c r="J290" i="210"/>
  <c r="H290" i="210"/>
  <c r="K289" i="210"/>
  <c r="J289" i="210"/>
  <c r="H289" i="210"/>
  <c r="K288" i="210"/>
  <c r="J288" i="210"/>
  <c r="H288" i="210"/>
  <c r="K287" i="210"/>
  <c r="J287" i="210"/>
  <c r="H287" i="210"/>
  <c r="K286" i="210"/>
  <c r="J286" i="210"/>
  <c r="H286" i="210"/>
  <c r="K285" i="210"/>
  <c r="J285" i="210"/>
  <c r="H285" i="210"/>
  <c r="K284" i="210"/>
  <c r="J284" i="210"/>
  <c r="H284" i="210"/>
  <c r="K283" i="210"/>
  <c r="J283" i="210"/>
  <c r="H283" i="210"/>
  <c r="K282" i="210"/>
  <c r="J282" i="210"/>
  <c r="H282" i="210"/>
  <c r="K281" i="210"/>
  <c r="J281" i="210"/>
  <c r="H281" i="210"/>
  <c r="K280" i="210"/>
  <c r="J280" i="210"/>
  <c r="H280" i="210"/>
  <c r="K279" i="210"/>
  <c r="J279" i="210"/>
  <c r="H279" i="210"/>
  <c r="K278" i="210"/>
  <c r="J278" i="210"/>
  <c r="H278" i="210"/>
  <c r="K277" i="210"/>
  <c r="J277" i="210"/>
  <c r="H277" i="210"/>
  <c r="K276" i="210"/>
  <c r="J276" i="210"/>
  <c r="H276" i="210"/>
  <c r="J275" i="210"/>
  <c r="O19" i="210" s="1"/>
  <c r="H275" i="210"/>
  <c r="N19" i="210" s="1"/>
  <c r="K274" i="210"/>
  <c r="J274" i="210"/>
  <c r="H274" i="210"/>
  <c r="K273" i="210"/>
  <c r="J273" i="210"/>
  <c r="H273" i="210"/>
  <c r="K272" i="210"/>
  <c r="J272" i="210"/>
  <c r="H272" i="210"/>
  <c r="K271" i="210"/>
  <c r="J271" i="210"/>
  <c r="H271" i="210"/>
  <c r="K270" i="210"/>
  <c r="J270" i="210"/>
  <c r="H270" i="210"/>
  <c r="K269" i="210"/>
  <c r="J269" i="210"/>
  <c r="H269" i="210"/>
  <c r="K268" i="210"/>
  <c r="J268" i="210"/>
  <c r="H268" i="210"/>
  <c r="K267" i="210"/>
  <c r="J267" i="210"/>
  <c r="H267" i="210"/>
  <c r="K266" i="210"/>
  <c r="J266" i="210"/>
  <c r="H266" i="210"/>
  <c r="K265" i="210"/>
  <c r="J265" i="210"/>
  <c r="H265" i="210"/>
  <c r="K264" i="210"/>
  <c r="J264" i="210"/>
  <c r="H264" i="210"/>
  <c r="K263" i="210"/>
  <c r="J263" i="210"/>
  <c r="H263" i="210"/>
  <c r="K262" i="210"/>
  <c r="J262" i="210"/>
  <c r="H262" i="210"/>
  <c r="K261" i="210"/>
  <c r="J261" i="210"/>
  <c r="H261" i="210"/>
  <c r="K260" i="210"/>
  <c r="J260" i="210"/>
  <c r="H260" i="210"/>
  <c r="K259" i="210"/>
  <c r="J259" i="210"/>
  <c r="H259" i="210"/>
  <c r="J258" i="210"/>
  <c r="O18" i="210" s="1"/>
  <c r="H258" i="210"/>
  <c r="N18" i="210" s="1"/>
  <c r="K257" i="210"/>
  <c r="J257" i="210"/>
  <c r="H257" i="210"/>
  <c r="K256" i="210"/>
  <c r="J256" i="210"/>
  <c r="H256" i="210"/>
  <c r="K255" i="210"/>
  <c r="J255" i="210"/>
  <c r="H255" i="210"/>
  <c r="K254" i="210"/>
  <c r="J254" i="210"/>
  <c r="H254" i="210"/>
  <c r="K253" i="210"/>
  <c r="J253" i="210"/>
  <c r="H253" i="210"/>
  <c r="K252" i="210"/>
  <c r="J252" i="210"/>
  <c r="H252" i="210"/>
  <c r="K251" i="210"/>
  <c r="J251" i="210"/>
  <c r="H251" i="210"/>
  <c r="K250" i="210"/>
  <c r="J250" i="210"/>
  <c r="H250" i="210"/>
  <c r="K249" i="210"/>
  <c r="J249" i="210"/>
  <c r="H249" i="210"/>
  <c r="K248" i="210"/>
  <c r="J248" i="210"/>
  <c r="H248" i="210"/>
  <c r="K247" i="210"/>
  <c r="J247" i="210"/>
  <c r="H247" i="210"/>
  <c r="K246" i="210"/>
  <c r="J246" i="210"/>
  <c r="H246" i="210"/>
  <c r="K245" i="210"/>
  <c r="J245" i="210"/>
  <c r="H245" i="210"/>
  <c r="K244" i="210"/>
  <c r="J244" i="210"/>
  <c r="H244" i="210"/>
  <c r="K243" i="210"/>
  <c r="J243" i="210"/>
  <c r="H243" i="210"/>
  <c r="K242" i="210"/>
  <c r="J242" i="210"/>
  <c r="H242" i="210"/>
  <c r="J241" i="210"/>
  <c r="O17" i="210" s="1"/>
  <c r="H241" i="210"/>
  <c r="N17" i="210" s="1"/>
  <c r="K240" i="210"/>
  <c r="J240" i="210"/>
  <c r="H240" i="210"/>
  <c r="K239" i="210"/>
  <c r="J239" i="210"/>
  <c r="H239" i="210"/>
  <c r="K238" i="210"/>
  <c r="J238" i="210"/>
  <c r="H238" i="210"/>
  <c r="K237" i="210"/>
  <c r="J237" i="210"/>
  <c r="H237" i="210"/>
  <c r="K236" i="210"/>
  <c r="J236" i="210"/>
  <c r="H236" i="210"/>
  <c r="K235" i="210"/>
  <c r="J235" i="210"/>
  <c r="H235" i="210"/>
  <c r="K234" i="210"/>
  <c r="J234" i="210"/>
  <c r="H234" i="210"/>
  <c r="K233" i="210"/>
  <c r="J233" i="210"/>
  <c r="H233" i="210"/>
  <c r="K232" i="210"/>
  <c r="J232" i="210"/>
  <c r="H232" i="210"/>
  <c r="K231" i="210"/>
  <c r="J231" i="210"/>
  <c r="H231" i="210"/>
  <c r="K230" i="210"/>
  <c r="J230" i="210"/>
  <c r="H230" i="210"/>
  <c r="K229" i="210"/>
  <c r="J229" i="210"/>
  <c r="H229" i="210"/>
  <c r="K228" i="210"/>
  <c r="J228" i="210"/>
  <c r="H228" i="210"/>
  <c r="K227" i="210"/>
  <c r="J227" i="210"/>
  <c r="H227" i="210"/>
  <c r="K226" i="210"/>
  <c r="J226" i="210"/>
  <c r="H226" i="210"/>
  <c r="K225" i="210"/>
  <c r="J225" i="210"/>
  <c r="H225" i="210"/>
  <c r="J224" i="210"/>
  <c r="O16" i="210" s="1"/>
  <c r="H224" i="210"/>
  <c r="N16" i="210" s="1"/>
  <c r="K223" i="210"/>
  <c r="J223" i="210"/>
  <c r="H223" i="210"/>
  <c r="K222" i="210"/>
  <c r="J222" i="210"/>
  <c r="H222" i="210"/>
  <c r="K221" i="210"/>
  <c r="J221" i="210"/>
  <c r="H221" i="210"/>
  <c r="K220" i="210"/>
  <c r="J220" i="210"/>
  <c r="H220" i="210"/>
  <c r="K219" i="210"/>
  <c r="J219" i="210"/>
  <c r="H219" i="210"/>
  <c r="K218" i="210"/>
  <c r="J218" i="210"/>
  <c r="H218" i="210"/>
  <c r="K217" i="210"/>
  <c r="J217" i="210"/>
  <c r="H217" i="210"/>
  <c r="K216" i="210"/>
  <c r="J216" i="210"/>
  <c r="H216" i="210"/>
  <c r="K215" i="210"/>
  <c r="J215" i="210"/>
  <c r="H215" i="210"/>
  <c r="K214" i="210"/>
  <c r="J214" i="210"/>
  <c r="H214" i="210"/>
  <c r="K213" i="210"/>
  <c r="J213" i="210"/>
  <c r="H213" i="210"/>
  <c r="K212" i="210"/>
  <c r="J212" i="210"/>
  <c r="H212" i="210"/>
  <c r="K211" i="210"/>
  <c r="J211" i="210"/>
  <c r="H211" i="210"/>
  <c r="K210" i="210"/>
  <c r="J210" i="210"/>
  <c r="H210" i="210"/>
  <c r="K209" i="210"/>
  <c r="J209" i="210"/>
  <c r="H209" i="210"/>
  <c r="K208" i="210"/>
  <c r="J208" i="210"/>
  <c r="H208" i="210"/>
  <c r="J207" i="210"/>
  <c r="O15" i="210" s="1"/>
  <c r="H207" i="210"/>
  <c r="N15" i="210" s="1"/>
  <c r="K206" i="210"/>
  <c r="J206" i="210"/>
  <c r="H206" i="210"/>
  <c r="K205" i="210"/>
  <c r="J205" i="210"/>
  <c r="H205" i="210"/>
  <c r="K204" i="210"/>
  <c r="J204" i="210"/>
  <c r="H204" i="210"/>
  <c r="K203" i="210"/>
  <c r="J203" i="210"/>
  <c r="H203" i="210"/>
  <c r="K202" i="210"/>
  <c r="J202" i="210"/>
  <c r="H202" i="210"/>
  <c r="K201" i="210"/>
  <c r="J201" i="210"/>
  <c r="H201" i="210"/>
  <c r="K200" i="210"/>
  <c r="J200" i="210"/>
  <c r="H200" i="210"/>
  <c r="K199" i="210"/>
  <c r="J199" i="210"/>
  <c r="H199" i="210"/>
  <c r="K198" i="210"/>
  <c r="J198" i="210"/>
  <c r="H198" i="210"/>
  <c r="K197" i="210"/>
  <c r="J197" i="210"/>
  <c r="H197" i="210"/>
  <c r="K196" i="210"/>
  <c r="J196" i="210"/>
  <c r="H196" i="210"/>
  <c r="K195" i="210"/>
  <c r="J195" i="210"/>
  <c r="H195" i="210"/>
  <c r="K194" i="210"/>
  <c r="J194" i="210"/>
  <c r="H194" i="210"/>
  <c r="K193" i="210"/>
  <c r="J193" i="210"/>
  <c r="H193" i="210"/>
  <c r="K192" i="210"/>
  <c r="J192" i="210"/>
  <c r="H192" i="210"/>
  <c r="K191" i="210"/>
  <c r="J191" i="210"/>
  <c r="H191" i="210"/>
  <c r="J190" i="210"/>
  <c r="O14" i="210" s="1"/>
  <c r="H190" i="210"/>
  <c r="N14" i="210" s="1"/>
  <c r="K189" i="210"/>
  <c r="J189" i="210"/>
  <c r="H189" i="210"/>
  <c r="K188" i="210"/>
  <c r="J188" i="210"/>
  <c r="H188" i="210"/>
  <c r="K187" i="210"/>
  <c r="J187" i="210"/>
  <c r="H187" i="210"/>
  <c r="K186" i="210"/>
  <c r="J186" i="210"/>
  <c r="H186" i="210"/>
  <c r="K185" i="210"/>
  <c r="J185" i="210"/>
  <c r="H185" i="210"/>
  <c r="K184" i="210"/>
  <c r="J184" i="210"/>
  <c r="H184" i="210"/>
  <c r="K183" i="210"/>
  <c r="J183" i="210"/>
  <c r="H183" i="210"/>
  <c r="K182" i="210"/>
  <c r="J182" i="210"/>
  <c r="H182" i="210"/>
  <c r="K181" i="210"/>
  <c r="J181" i="210"/>
  <c r="H181" i="210"/>
  <c r="K180" i="210"/>
  <c r="J180" i="210"/>
  <c r="H180" i="210"/>
  <c r="K179" i="210"/>
  <c r="J179" i="210"/>
  <c r="H179" i="210"/>
  <c r="K178" i="210"/>
  <c r="J178" i="210"/>
  <c r="H178" i="210"/>
  <c r="K177" i="210"/>
  <c r="J177" i="210"/>
  <c r="H177" i="210"/>
  <c r="K176" i="210"/>
  <c r="J176" i="210"/>
  <c r="H176" i="210"/>
  <c r="K175" i="210"/>
  <c r="J175" i="210"/>
  <c r="H175" i="210"/>
  <c r="K174" i="210"/>
  <c r="J174" i="210"/>
  <c r="H174" i="210"/>
  <c r="J173" i="210"/>
  <c r="O13" i="210" s="1"/>
  <c r="H173" i="210"/>
  <c r="N13" i="210" s="1"/>
  <c r="K172" i="210"/>
  <c r="J172" i="210"/>
  <c r="H172" i="210"/>
  <c r="K171" i="210"/>
  <c r="J171" i="210"/>
  <c r="H171" i="210"/>
  <c r="K170" i="210"/>
  <c r="J170" i="210"/>
  <c r="H170" i="210"/>
  <c r="K169" i="210"/>
  <c r="J169" i="210"/>
  <c r="H169" i="210"/>
  <c r="K168" i="210"/>
  <c r="J168" i="210"/>
  <c r="H168" i="210"/>
  <c r="K167" i="210"/>
  <c r="J167" i="210"/>
  <c r="H167" i="210"/>
  <c r="K166" i="210"/>
  <c r="J166" i="210"/>
  <c r="H166" i="210"/>
  <c r="K165" i="210"/>
  <c r="J165" i="210"/>
  <c r="H165" i="210"/>
  <c r="K164" i="210"/>
  <c r="J164" i="210"/>
  <c r="H164" i="210"/>
  <c r="K163" i="210"/>
  <c r="J163" i="210"/>
  <c r="H163" i="210"/>
  <c r="K162" i="210"/>
  <c r="J162" i="210"/>
  <c r="H162" i="210"/>
  <c r="K161" i="210"/>
  <c r="J161" i="210"/>
  <c r="H161" i="210"/>
  <c r="K160" i="210"/>
  <c r="J160" i="210"/>
  <c r="H160" i="210"/>
  <c r="K159" i="210"/>
  <c r="J159" i="210"/>
  <c r="H159" i="210"/>
  <c r="K158" i="210"/>
  <c r="J158" i="210"/>
  <c r="H158" i="210"/>
  <c r="K157" i="210"/>
  <c r="J157" i="210"/>
  <c r="H157" i="210"/>
  <c r="J156" i="210"/>
  <c r="O12" i="210" s="1"/>
  <c r="H156" i="210"/>
  <c r="N12" i="210" s="1"/>
  <c r="K155" i="210"/>
  <c r="J155" i="210"/>
  <c r="H155" i="210"/>
  <c r="K154" i="210"/>
  <c r="J154" i="210"/>
  <c r="H154" i="210"/>
  <c r="K153" i="210"/>
  <c r="J153" i="210"/>
  <c r="H153" i="210"/>
  <c r="K152" i="210"/>
  <c r="J152" i="210"/>
  <c r="H152" i="210"/>
  <c r="K151" i="210"/>
  <c r="J151" i="210"/>
  <c r="H151" i="210"/>
  <c r="K150" i="210"/>
  <c r="J150" i="210"/>
  <c r="H150" i="210"/>
  <c r="K149" i="210"/>
  <c r="J149" i="210"/>
  <c r="H149" i="210"/>
  <c r="K148" i="210"/>
  <c r="J148" i="210"/>
  <c r="H148" i="210"/>
  <c r="K147" i="210"/>
  <c r="J147" i="210"/>
  <c r="H147" i="210"/>
  <c r="K146" i="210"/>
  <c r="J146" i="210"/>
  <c r="H146" i="210"/>
  <c r="K145" i="210"/>
  <c r="J145" i="210"/>
  <c r="H145" i="210"/>
  <c r="K144" i="210"/>
  <c r="J144" i="210"/>
  <c r="H144" i="210"/>
  <c r="K143" i="210"/>
  <c r="J143" i="210"/>
  <c r="H143" i="210"/>
  <c r="K142" i="210"/>
  <c r="J142" i="210"/>
  <c r="H142" i="210"/>
  <c r="K141" i="210"/>
  <c r="J141" i="210"/>
  <c r="H141" i="210"/>
  <c r="K140" i="210"/>
  <c r="J140" i="210"/>
  <c r="H140" i="210"/>
  <c r="J139" i="210"/>
  <c r="O11" i="210" s="1"/>
  <c r="H139" i="210"/>
  <c r="N11" i="210" s="1"/>
  <c r="K138" i="210"/>
  <c r="J138" i="210"/>
  <c r="H138" i="210"/>
  <c r="K137" i="210"/>
  <c r="J137" i="210"/>
  <c r="H137" i="210"/>
  <c r="K136" i="210"/>
  <c r="J136" i="210"/>
  <c r="H136" i="210"/>
  <c r="K135" i="210"/>
  <c r="J135" i="210"/>
  <c r="H135" i="210"/>
  <c r="K134" i="210"/>
  <c r="J134" i="210"/>
  <c r="H134" i="210"/>
  <c r="K133" i="210"/>
  <c r="J133" i="210"/>
  <c r="H133" i="210"/>
  <c r="K132" i="210"/>
  <c r="J132" i="210"/>
  <c r="H132" i="210"/>
  <c r="K131" i="210"/>
  <c r="J131" i="210"/>
  <c r="H131" i="210"/>
  <c r="K130" i="210"/>
  <c r="J130" i="210"/>
  <c r="H130" i="210"/>
  <c r="K129" i="210"/>
  <c r="J129" i="210"/>
  <c r="H129" i="210"/>
  <c r="K128" i="210"/>
  <c r="J128" i="210"/>
  <c r="H128" i="210"/>
  <c r="K127" i="210"/>
  <c r="J127" i="210"/>
  <c r="H127" i="210"/>
  <c r="K126" i="210"/>
  <c r="J126" i="210"/>
  <c r="H126" i="210"/>
  <c r="K125" i="210"/>
  <c r="J125" i="210"/>
  <c r="H125" i="210"/>
  <c r="K124" i="210"/>
  <c r="J124" i="210"/>
  <c r="H124" i="210"/>
  <c r="K123" i="210"/>
  <c r="J123" i="210"/>
  <c r="H123" i="210"/>
  <c r="J122" i="210"/>
  <c r="O10" i="210" s="1"/>
  <c r="H122" i="210"/>
  <c r="N10" i="210" s="1"/>
  <c r="K121" i="210"/>
  <c r="J121" i="210"/>
  <c r="H121" i="210"/>
  <c r="K120" i="210"/>
  <c r="J120" i="210"/>
  <c r="H120" i="210"/>
  <c r="K119" i="210"/>
  <c r="J119" i="210"/>
  <c r="H119" i="210"/>
  <c r="K118" i="210"/>
  <c r="J118" i="210"/>
  <c r="H118" i="210"/>
  <c r="K117" i="210"/>
  <c r="J117" i="210"/>
  <c r="H117" i="210"/>
  <c r="K116" i="210"/>
  <c r="J116" i="210"/>
  <c r="H116" i="210"/>
  <c r="K115" i="210"/>
  <c r="J115" i="210"/>
  <c r="H115" i="210"/>
  <c r="K114" i="210"/>
  <c r="J114" i="210"/>
  <c r="H114" i="210"/>
  <c r="K113" i="210"/>
  <c r="J113" i="210"/>
  <c r="H113" i="210"/>
  <c r="K112" i="210"/>
  <c r="J112" i="210"/>
  <c r="H112" i="210"/>
  <c r="K111" i="210"/>
  <c r="J111" i="210"/>
  <c r="H111" i="210"/>
  <c r="K110" i="210"/>
  <c r="J110" i="210"/>
  <c r="H110" i="210"/>
  <c r="K109" i="210"/>
  <c r="J109" i="210"/>
  <c r="H109" i="210"/>
  <c r="K108" i="210"/>
  <c r="J108" i="210"/>
  <c r="H108" i="210"/>
  <c r="K107" i="210"/>
  <c r="J107" i="210"/>
  <c r="H107" i="210"/>
  <c r="K106" i="210"/>
  <c r="J106" i="210"/>
  <c r="H106" i="210"/>
  <c r="J105" i="210"/>
  <c r="O9" i="210" s="1"/>
  <c r="H105" i="210"/>
  <c r="N9" i="210" s="1"/>
  <c r="K104" i="210"/>
  <c r="J104" i="210"/>
  <c r="H104" i="210"/>
  <c r="K103" i="210"/>
  <c r="J103" i="210"/>
  <c r="H103" i="210"/>
  <c r="K102" i="210"/>
  <c r="J102" i="210"/>
  <c r="H102" i="210"/>
  <c r="K101" i="210"/>
  <c r="J101" i="210"/>
  <c r="H101" i="210"/>
  <c r="K100" i="210"/>
  <c r="J100" i="210"/>
  <c r="H100" i="210"/>
  <c r="K99" i="210"/>
  <c r="J99" i="210"/>
  <c r="H99" i="210"/>
  <c r="K98" i="210"/>
  <c r="J98" i="210"/>
  <c r="H98" i="210"/>
  <c r="K97" i="210"/>
  <c r="J97" i="210"/>
  <c r="H97" i="210"/>
  <c r="K96" i="210"/>
  <c r="J96" i="210"/>
  <c r="H96" i="210"/>
  <c r="K95" i="210"/>
  <c r="J95" i="210"/>
  <c r="H95" i="210"/>
  <c r="K94" i="210"/>
  <c r="J94" i="210"/>
  <c r="H94" i="210"/>
  <c r="K93" i="210"/>
  <c r="J93" i="210"/>
  <c r="H93" i="210"/>
  <c r="K92" i="210"/>
  <c r="J92" i="210"/>
  <c r="H92" i="210"/>
  <c r="K91" i="210"/>
  <c r="J91" i="210"/>
  <c r="H91" i="210"/>
  <c r="K90" i="210"/>
  <c r="J90" i="210"/>
  <c r="H90" i="210"/>
  <c r="K89" i="210"/>
  <c r="J89" i="210"/>
  <c r="H89" i="210"/>
  <c r="J88" i="210"/>
  <c r="O8" i="210" s="1"/>
  <c r="H88" i="210"/>
  <c r="N8" i="210" s="1"/>
  <c r="K87" i="210"/>
  <c r="J87" i="210"/>
  <c r="H87" i="210"/>
  <c r="K86" i="210"/>
  <c r="J86" i="210"/>
  <c r="H86" i="210"/>
  <c r="K85" i="210"/>
  <c r="J85" i="210"/>
  <c r="H85" i="210"/>
  <c r="K84" i="210"/>
  <c r="J84" i="210"/>
  <c r="H84" i="210"/>
  <c r="K83" i="210"/>
  <c r="J83" i="210"/>
  <c r="H83" i="210"/>
  <c r="K82" i="210"/>
  <c r="J82" i="210"/>
  <c r="H82" i="210"/>
  <c r="K81" i="210"/>
  <c r="J81" i="210"/>
  <c r="H81" i="210"/>
  <c r="K80" i="210"/>
  <c r="J80" i="210"/>
  <c r="H80" i="210"/>
  <c r="K79" i="210"/>
  <c r="J79" i="210"/>
  <c r="H79" i="210"/>
  <c r="K78" i="210"/>
  <c r="J78" i="210"/>
  <c r="H78" i="210"/>
  <c r="K77" i="210"/>
  <c r="J77" i="210"/>
  <c r="H77" i="210"/>
  <c r="K76" i="210"/>
  <c r="J76" i="210"/>
  <c r="H76" i="210"/>
  <c r="K75" i="210"/>
  <c r="J75" i="210"/>
  <c r="H75" i="210"/>
  <c r="K74" i="210"/>
  <c r="J74" i="210"/>
  <c r="H74" i="210"/>
  <c r="K73" i="210"/>
  <c r="J73" i="210"/>
  <c r="H73" i="210"/>
  <c r="K72" i="210"/>
  <c r="J72" i="210"/>
  <c r="H72" i="210"/>
  <c r="J71" i="210"/>
  <c r="O7" i="210" s="1"/>
  <c r="K71" i="210"/>
  <c r="P7" i="210" s="1"/>
  <c r="K70" i="210"/>
  <c r="J70" i="210"/>
  <c r="H70" i="210"/>
  <c r="K69" i="210"/>
  <c r="J69" i="210"/>
  <c r="H69" i="210"/>
  <c r="K68" i="210"/>
  <c r="J68" i="210"/>
  <c r="H68" i="210"/>
  <c r="K67" i="210"/>
  <c r="J67" i="210"/>
  <c r="H67" i="210"/>
  <c r="K66" i="210"/>
  <c r="J66" i="210"/>
  <c r="H66" i="210"/>
  <c r="K65" i="210"/>
  <c r="J65" i="210"/>
  <c r="H65" i="210"/>
  <c r="K64" i="210"/>
  <c r="J64" i="210"/>
  <c r="H64" i="210"/>
  <c r="K63" i="210"/>
  <c r="J63" i="210"/>
  <c r="H63" i="210"/>
  <c r="K62" i="210"/>
  <c r="J62" i="210"/>
  <c r="H62" i="210"/>
  <c r="K61" i="210"/>
  <c r="J61" i="210"/>
  <c r="H61" i="210"/>
  <c r="K60" i="210"/>
  <c r="J60" i="210"/>
  <c r="H60" i="210"/>
  <c r="K59" i="210"/>
  <c r="J59" i="210"/>
  <c r="H59" i="210"/>
  <c r="K58" i="210"/>
  <c r="J58" i="210"/>
  <c r="H58" i="210"/>
  <c r="K57" i="210"/>
  <c r="J57" i="210"/>
  <c r="H57" i="210"/>
  <c r="K56" i="210"/>
  <c r="J56" i="210"/>
  <c r="H56" i="210"/>
  <c r="K55" i="210"/>
  <c r="J55" i="210"/>
  <c r="H55" i="210"/>
  <c r="J54" i="210"/>
  <c r="O6" i="210" s="1"/>
  <c r="H54" i="210"/>
  <c r="N6" i="210" s="1"/>
  <c r="K53" i="210"/>
  <c r="J53" i="210"/>
  <c r="H53" i="210"/>
  <c r="K52" i="210"/>
  <c r="J52" i="210"/>
  <c r="H52" i="210"/>
  <c r="K51" i="210"/>
  <c r="J51" i="210"/>
  <c r="H51" i="210"/>
  <c r="K50" i="210"/>
  <c r="J50" i="210"/>
  <c r="H50" i="210"/>
  <c r="K49" i="210"/>
  <c r="J49" i="210"/>
  <c r="H49" i="210"/>
  <c r="K48" i="210"/>
  <c r="J48" i="210"/>
  <c r="H48" i="210"/>
  <c r="K47" i="210"/>
  <c r="J47" i="210"/>
  <c r="H47" i="210"/>
  <c r="K46" i="210"/>
  <c r="J46" i="210"/>
  <c r="H46" i="210"/>
  <c r="K45" i="210"/>
  <c r="J45" i="210"/>
  <c r="H45" i="210"/>
  <c r="K44" i="210"/>
  <c r="J44" i="210"/>
  <c r="H44" i="210"/>
  <c r="K43" i="210"/>
  <c r="J43" i="210"/>
  <c r="H43" i="210"/>
  <c r="K42" i="210"/>
  <c r="J42" i="210"/>
  <c r="H42" i="210"/>
  <c r="K41" i="210"/>
  <c r="J41" i="210"/>
  <c r="H41" i="210"/>
  <c r="K40" i="210"/>
  <c r="J40" i="210"/>
  <c r="H40" i="210"/>
  <c r="K39" i="210"/>
  <c r="J39" i="210"/>
  <c r="H39" i="210"/>
  <c r="K38" i="210"/>
  <c r="J38" i="210"/>
  <c r="H38" i="210"/>
  <c r="J37" i="210"/>
  <c r="O5" i="210" s="1"/>
  <c r="H37" i="210"/>
  <c r="N5" i="210" s="1"/>
  <c r="K36" i="210"/>
  <c r="J36" i="210"/>
  <c r="H36" i="210"/>
  <c r="K35" i="210"/>
  <c r="J35" i="210"/>
  <c r="H35" i="210"/>
  <c r="K34" i="210"/>
  <c r="J34" i="210"/>
  <c r="H34" i="210"/>
  <c r="K33" i="210"/>
  <c r="J33" i="210"/>
  <c r="H33" i="210"/>
  <c r="K32" i="210"/>
  <c r="J32" i="210"/>
  <c r="H32" i="210"/>
  <c r="K31" i="210"/>
  <c r="J31" i="210"/>
  <c r="H31" i="210"/>
  <c r="K30" i="210"/>
  <c r="J30" i="210"/>
  <c r="H30" i="210"/>
  <c r="K29" i="210"/>
  <c r="J29" i="210"/>
  <c r="H29" i="210"/>
  <c r="K28" i="210"/>
  <c r="J28" i="210"/>
  <c r="H28" i="210"/>
  <c r="K27" i="210"/>
  <c r="J27" i="210"/>
  <c r="H27" i="210"/>
  <c r="K26" i="210"/>
  <c r="J26" i="210"/>
  <c r="H26" i="210"/>
  <c r="K25" i="210"/>
  <c r="J25" i="210"/>
  <c r="H25" i="210"/>
  <c r="K24" i="210"/>
  <c r="J24" i="210"/>
  <c r="H24" i="210"/>
  <c r="K23" i="210"/>
  <c r="J23" i="210"/>
  <c r="H23" i="210"/>
  <c r="K22" i="210"/>
  <c r="J22" i="210"/>
  <c r="H22" i="210"/>
  <c r="K21" i="210"/>
  <c r="J21" i="210"/>
  <c r="H21" i="210"/>
  <c r="J20" i="210"/>
  <c r="O4" i="210" s="1"/>
  <c r="H20" i="210"/>
  <c r="N4" i="210" s="1"/>
  <c r="K19" i="210"/>
  <c r="J19" i="210"/>
  <c r="K18" i="210"/>
  <c r="J18" i="210"/>
  <c r="H18" i="210"/>
  <c r="K17" i="210"/>
  <c r="H17" i="210"/>
  <c r="K16" i="210"/>
  <c r="J16" i="210"/>
  <c r="H16" i="210"/>
  <c r="K15" i="210"/>
  <c r="J15" i="210"/>
  <c r="H15" i="210"/>
  <c r="K14" i="210"/>
  <c r="J14" i="210"/>
  <c r="H14" i="210"/>
  <c r="K13" i="210"/>
  <c r="J13" i="210"/>
  <c r="H13" i="210"/>
  <c r="K12" i="210"/>
  <c r="J12" i="210"/>
  <c r="H12" i="210"/>
  <c r="K11" i="210"/>
  <c r="J11" i="210"/>
  <c r="H11" i="210"/>
  <c r="K10" i="210"/>
  <c r="J10" i="210"/>
  <c r="H10" i="210"/>
  <c r="K9" i="210"/>
  <c r="J9" i="210"/>
  <c r="H9" i="210"/>
  <c r="K8" i="210"/>
  <c r="J8" i="210"/>
  <c r="H8" i="210"/>
  <c r="K7" i="210"/>
  <c r="J7" i="210"/>
  <c r="H7" i="210"/>
  <c r="K6" i="210"/>
  <c r="J6" i="210"/>
  <c r="H6" i="210"/>
  <c r="K5" i="210"/>
  <c r="J5" i="210"/>
  <c r="H5" i="210"/>
  <c r="K4" i="210"/>
  <c r="J4" i="210"/>
  <c r="J156" i="209"/>
  <c r="CT22" i="208" s="1"/>
  <c r="J155" i="209"/>
  <c r="J1277" i="210" s="1"/>
  <c r="G155" i="209"/>
  <c r="G1277" i="210" s="1"/>
  <c r="J154" i="209"/>
  <c r="J1276" i="210" s="1"/>
  <c r="G154" i="209"/>
  <c r="G1276" i="210" s="1"/>
  <c r="J153" i="209"/>
  <c r="J1275" i="210" s="1"/>
  <c r="G153" i="209"/>
  <c r="G1275" i="210" s="1"/>
  <c r="J152" i="209"/>
  <c r="J1274" i="210" s="1"/>
  <c r="G152" i="209"/>
  <c r="G1274" i="210" s="1"/>
  <c r="J151" i="209"/>
  <c r="J1273" i="210" s="1"/>
  <c r="G151" i="209"/>
  <c r="G1273" i="210" s="1"/>
  <c r="J150" i="209"/>
  <c r="J1272" i="210" s="1"/>
  <c r="G150" i="209"/>
  <c r="G1272" i="210" s="1"/>
  <c r="J149" i="209"/>
  <c r="J1271" i="210" s="1"/>
  <c r="G149" i="209"/>
  <c r="K149" i="209" s="1"/>
  <c r="K1271" i="210" s="1"/>
  <c r="J148" i="209"/>
  <c r="J1270" i="210" s="1"/>
  <c r="G148" i="209"/>
  <c r="G1270" i="210" s="1"/>
  <c r="J147" i="209"/>
  <c r="J1269" i="210" s="1"/>
  <c r="G147" i="209"/>
  <c r="G1269" i="210" s="1"/>
  <c r="J146" i="209"/>
  <c r="J1268" i="210" s="1"/>
  <c r="G146" i="209"/>
  <c r="G1268" i="210" s="1"/>
  <c r="J145" i="209"/>
  <c r="J1267" i="210" s="1"/>
  <c r="G145" i="209"/>
  <c r="G1267" i="210" s="1"/>
  <c r="J144" i="209"/>
  <c r="J1266" i="210" s="1"/>
  <c r="G144" i="209"/>
  <c r="G1266" i="210" s="1"/>
  <c r="J143" i="209"/>
  <c r="J1265" i="210" s="1"/>
  <c r="G143" i="209"/>
  <c r="G1265" i="210" s="1"/>
  <c r="J142" i="209"/>
  <c r="J1264" i="210" s="1"/>
  <c r="G142" i="209"/>
  <c r="G1264" i="210" s="1"/>
  <c r="J141" i="209"/>
  <c r="J1263" i="210" s="1"/>
  <c r="G141" i="209"/>
  <c r="K141" i="209" s="1"/>
  <c r="K1263" i="210" s="1"/>
  <c r="J140" i="209"/>
  <c r="J1262" i="210" s="1"/>
  <c r="G140" i="209"/>
  <c r="G1262" i="210" s="1"/>
  <c r="D140" i="209"/>
  <c r="J139" i="209"/>
  <c r="O11" i="209" s="1"/>
  <c r="G139" i="209"/>
  <c r="K139" i="209" s="1"/>
  <c r="P11" i="209" s="1"/>
  <c r="K138" i="209"/>
  <c r="J138" i="209"/>
  <c r="H138" i="209"/>
  <c r="K137" i="209"/>
  <c r="J137" i="209"/>
  <c r="H137" i="209"/>
  <c r="K136" i="209"/>
  <c r="J136" i="209"/>
  <c r="H136" i="209"/>
  <c r="K135" i="209"/>
  <c r="J135" i="209"/>
  <c r="H135" i="209"/>
  <c r="K134" i="209"/>
  <c r="J134" i="209"/>
  <c r="H134" i="209"/>
  <c r="K133" i="209"/>
  <c r="J133" i="209"/>
  <c r="H133" i="209"/>
  <c r="K132" i="209"/>
  <c r="J132" i="209"/>
  <c r="H132" i="209"/>
  <c r="K131" i="209"/>
  <c r="J131" i="209"/>
  <c r="H131" i="209"/>
  <c r="K130" i="209"/>
  <c r="J130" i="209"/>
  <c r="H130" i="209"/>
  <c r="K129" i="209"/>
  <c r="J129" i="209"/>
  <c r="H129" i="209"/>
  <c r="K128" i="209"/>
  <c r="J128" i="209"/>
  <c r="H128" i="209"/>
  <c r="K127" i="209"/>
  <c r="J127" i="209"/>
  <c r="H127" i="209"/>
  <c r="K126" i="209"/>
  <c r="J126" i="209"/>
  <c r="H126" i="209"/>
  <c r="K125" i="209"/>
  <c r="J125" i="209"/>
  <c r="H125" i="209"/>
  <c r="K124" i="209"/>
  <c r="J124" i="209"/>
  <c r="H124" i="209"/>
  <c r="K123" i="209"/>
  <c r="J123" i="209"/>
  <c r="H123" i="209"/>
  <c r="J122" i="209"/>
  <c r="O10" i="209" s="1"/>
  <c r="G122" i="209"/>
  <c r="K122" i="209" s="1"/>
  <c r="P10" i="209" s="1"/>
  <c r="K121" i="209"/>
  <c r="J121" i="209"/>
  <c r="H121" i="209"/>
  <c r="K120" i="209"/>
  <c r="J120" i="209"/>
  <c r="H120" i="209"/>
  <c r="K119" i="209"/>
  <c r="J119" i="209"/>
  <c r="H119" i="209"/>
  <c r="K118" i="209"/>
  <c r="J118" i="209"/>
  <c r="H118" i="209"/>
  <c r="K117" i="209"/>
  <c r="J117" i="209"/>
  <c r="H117" i="209"/>
  <c r="K116" i="209"/>
  <c r="J116" i="209"/>
  <c r="H116" i="209"/>
  <c r="K115" i="209"/>
  <c r="J115" i="209"/>
  <c r="H115" i="209"/>
  <c r="K114" i="209"/>
  <c r="J114" i="209"/>
  <c r="H114" i="209"/>
  <c r="K113" i="209"/>
  <c r="J113" i="209"/>
  <c r="H113" i="209"/>
  <c r="K112" i="209"/>
  <c r="J112" i="209"/>
  <c r="H112" i="209"/>
  <c r="K111" i="209"/>
  <c r="J111" i="209"/>
  <c r="H111" i="209"/>
  <c r="K110" i="209"/>
  <c r="J110" i="209"/>
  <c r="H110" i="209"/>
  <c r="K109" i="209"/>
  <c r="J109" i="209"/>
  <c r="H109" i="209"/>
  <c r="K108" i="209"/>
  <c r="J108" i="209"/>
  <c r="H108" i="209"/>
  <c r="K107" i="209"/>
  <c r="J107" i="209"/>
  <c r="H107" i="209"/>
  <c r="K106" i="209"/>
  <c r="J106" i="209"/>
  <c r="H106" i="209"/>
  <c r="J105" i="209"/>
  <c r="O9" i="209" s="1"/>
  <c r="G105" i="209"/>
  <c r="K105" i="209" s="1"/>
  <c r="P9" i="209" s="1"/>
  <c r="K104" i="209"/>
  <c r="J104" i="209"/>
  <c r="H104" i="209"/>
  <c r="K103" i="209"/>
  <c r="J103" i="209"/>
  <c r="H103" i="209"/>
  <c r="K102" i="209"/>
  <c r="J102" i="209"/>
  <c r="H102" i="209"/>
  <c r="K101" i="209"/>
  <c r="J101" i="209"/>
  <c r="H101" i="209"/>
  <c r="K100" i="209"/>
  <c r="J100" i="209"/>
  <c r="H100" i="209"/>
  <c r="K99" i="209"/>
  <c r="J99" i="209"/>
  <c r="H99" i="209"/>
  <c r="K98" i="209"/>
  <c r="J98" i="209"/>
  <c r="H98" i="209"/>
  <c r="K97" i="209"/>
  <c r="J97" i="209"/>
  <c r="H97" i="209"/>
  <c r="K96" i="209"/>
  <c r="J96" i="209"/>
  <c r="H96" i="209"/>
  <c r="K95" i="209"/>
  <c r="J95" i="209"/>
  <c r="H95" i="209"/>
  <c r="K94" i="209"/>
  <c r="J94" i="209"/>
  <c r="H94" i="209"/>
  <c r="K93" i="209"/>
  <c r="J93" i="209"/>
  <c r="H93" i="209"/>
  <c r="K92" i="209"/>
  <c r="J92" i="209"/>
  <c r="H92" i="209"/>
  <c r="K91" i="209"/>
  <c r="J91" i="209"/>
  <c r="H91" i="209"/>
  <c r="K90" i="209"/>
  <c r="J90" i="209"/>
  <c r="H90" i="209"/>
  <c r="K89" i="209"/>
  <c r="J89" i="209"/>
  <c r="H89" i="209"/>
  <c r="J88" i="209"/>
  <c r="O8" i="209" s="1"/>
  <c r="G88" i="209"/>
  <c r="K88" i="209" s="1"/>
  <c r="P8" i="209" s="1"/>
  <c r="K87" i="209"/>
  <c r="J87" i="209"/>
  <c r="H87" i="209"/>
  <c r="K86" i="209"/>
  <c r="J86" i="209"/>
  <c r="H86" i="209"/>
  <c r="K85" i="209"/>
  <c r="J85" i="209"/>
  <c r="H85" i="209"/>
  <c r="K84" i="209"/>
  <c r="J84" i="209"/>
  <c r="H84" i="209"/>
  <c r="K83" i="209"/>
  <c r="J83" i="209"/>
  <c r="H83" i="209"/>
  <c r="K82" i="209"/>
  <c r="J82" i="209"/>
  <c r="H82" i="209"/>
  <c r="K81" i="209"/>
  <c r="J81" i="209"/>
  <c r="H81" i="209"/>
  <c r="K80" i="209"/>
  <c r="J80" i="209"/>
  <c r="H80" i="209"/>
  <c r="K79" i="209"/>
  <c r="J79" i="209"/>
  <c r="H79" i="209"/>
  <c r="K78" i="209"/>
  <c r="J78" i="209"/>
  <c r="H78" i="209"/>
  <c r="K77" i="209"/>
  <c r="J77" i="209"/>
  <c r="H77" i="209"/>
  <c r="K76" i="209"/>
  <c r="J76" i="209"/>
  <c r="H76" i="209"/>
  <c r="K75" i="209"/>
  <c r="J75" i="209"/>
  <c r="H75" i="209"/>
  <c r="K74" i="209"/>
  <c r="J74" i="209"/>
  <c r="H74" i="209"/>
  <c r="K73" i="209"/>
  <c r="J73" i="209"/>
  <c r="H73" i="209"/>
  <c r="K72" i="209"/>
  <c r="J72" i="209"/>
  <c r="H72" i="209"/>
  <c r="J71" i="209"/>
  <c r="O7" i="209" s="1"/>
  <c r="G71" i="209"/>
  <c r="K71" i="209" s="1"/>
  <c r="P7" i="209" s="1"/>
  <c r="K70" i="209"/>
  <c r="J70" i="209"/>
  <c r="H70" i="209"/>
  <c r="K69" i="209"/>
  <c r="J69" i="209"/>
  <c r="H69" i="209"/>
  <c r="K68" i="209"/>
  <c r="J68" i="209"/>
  <c r="H68" i="209"/>
  <c r="K67" i="209"/>
  <c r="J67" i="209"/>
  <c r="H67" i="209"/>
  <c r="K66" i="209"/>
  <c r="J66" i="209"/>
  <c r="H66" i="209"/>
  <c r="K65" i="209"/>
  <c r="J65" i="209"/>
  <c r="H65" i="209"/>
  <c r="K64" i="209"/>
  <c r="J64" i="209"/>
  <c r="H64" i="209"/>
  <c r="K63" i="209"/>
  <c r="J63" i="209"/>
  <c r="H63" i="209"/>
  <c r="K62" i="209"/>
  <c r="J62" i="209"/>
  <c r="H62" i="209"/>
  <c r="K61" i="209"/>
  <c r="J61" i="209"/>
  <c r="H61" i="209"/>
  <c r="K60" i="209"/>
  <c r="J60" i="209"/>
  <c r="H60" i="209"/>
  <c r="K59" i="209"/>
  <c r="J59" i="209"/>
  <c r="H59" i="209"/>
  <c r="K58" i="209"/>
  <c r="J58" i="209"/>
  <c r="H58" i="209"/>
  <c r="K57" i="209"/>
  <c r="J57" i="209"/>
  <c r="H57" i="209"/>
  <c r="K56" i="209"/>
  <c r="J56" i="209"/>
  <c r="H56" i="209"/>
  <c r="K55" i="209"/>
  <c r="J55" i="209"/>
  <c r="H55" i="209"/>
  <c r="J54" i="209"/>
  <c r="O6" i="209" s="1"/>
  <c r="G54" i="209"/>
  <c r="K54" i="209" s="1"/>
  <c r="P6" i="209" s="1"/>
  <c r="K53" i="209"/>
  <c r="J53" i="209"/>
  <c r="H53" i="209"/>
  <c r="K52" i="209"/>
  <c r="J52" i="209"/>
  <c r="H52" i="209"/>
  <c r="K51" i="209"/>
  <c r="J51" i="209"/>
  <c r="H51" i="209"/>
  <c r="K50" i="209"/>
  <c r="J50" i="209"/>
  <c r="H50" i="209"/>
  <c r="K49" i="209"/>
  <c r="J49" i="209"/>
  <c r="H49" i="209"/>
  <c r="K48" i="209"/>
  <c r="J48" i="209"/>
  <c r="H48" i="209"/>
  <c r="K47" i="209"/>
  <c r="J47" i="209"/>
  <c r="H47" i="209"/>
  <c r="K46" i="209"/>
  <c r="J46" i="209"/>
  <c r="H46" i="209"/>
  <c r="K45" i="209"/>
  <c r="J45" i="209"/>
  <c r="H45" i="209"/>
  <c r="K44" i="209"/>
  <c r="J44" i="209"/>
  <c r="H44" i="209"/>
  <c r="K43" i="209"/>
  <c r="J43" i="209"/>
  <c r="H43" i="209"/>
  <c r="K42" i="209"/>
  <c r="J42" i="209"/>
  <c r="H42" i="209"/>
  <c r="K41" i="209"/>
  <c r="J41" i="209"/>
  <c r="H41" i="209"/>
  <c r="K40" i="209"/>
  <c r="J40" i="209"/>
  <c r="H40" i="209"/>
  <c r="K39" i="209"/>
  <c r="J39" i="209"/>
  <c r="H39" i="209"/>
  <c r="K38" i="209"/>
  <c r="J38" i="209"/>
  <c r="H38" i="209"/>
  <c r="J37" i="209"/>
  <c r="O5" i="209" s="1"/>
  <c r="G37" i="209"/>
  <c r="K37" i="209" s="1"/>
  <c r="P5" i="209" s="1"/>
  <c r="K36" i="209"/>
  <c r="J36" i="209"/>
  <c r="H36" i="209"/>
  <c r="K35" i="209"/>
  <c r="J35" i="209"/>
  <c r="H35" i="209"/>
  <c r="K34" i="209"/>
  <c r="J34" i="209"/>
  <c r="H34" i="209"/>
  <c r="K33" i="209"/>
  <c r="J33" i="209"/>
  <c r="H33" i="209"/>
  <c r="K32" i="209"/>
  <c r="J32" i="209"/>
  <c r="H32" i="209"/>
  <c r="K31" i="209"/>
  <c r="J31" i="209"/>
  <c r="H31" i="209"/>
  <c r="K30" i="209"/>
  <c r="J30" i="209"/>
  <c r="H30" i="209"/>
  <c r="K29" i="209"/>
  <c r="J29" i="209"/>
  <c r="H29" i="209"/>
  <c r="K28" i="209"/>
  <c r="J28" i="209"/>
  <c r="H28" i="209"/>
  <c r="K27" i="209"/>
  <c r="J27" i="209"/>
  <c r="H27" i="209"/>
  <c r="K26" i="209"/>
  <c r="J26" i="209"/>
  <c r="H26" i="209"/>
  <c r="K25" i="209"/>
  <c r="J25" i="209"/>
  <c r="H25" i="209"/>
  <c r="K24" i="209"/>
  <c r="J24" i="209"/>
  <c r="H24" i="209"/>
  <c r="K23" i="209"/>
  <c r="J23" i="209"/>
  <c r="H23" i="209"/>
  <c r="K22" i="209"/>
  <c r="J22" i="209"/>
  <c r="H22" i="209"/>
  <c r="K21" i="209"/>
  <c r="J21" i="209"/>
  <c r="H21" i="209"/>
  <c r="J20" i="209"/>
  <c r="O4" i="209" s="1"/>
  <c r="G20" i="209"/>
  <c r="K20" i="209" s="1"/>
  <c r="P4" i="209" s="1"/>
  <c r="K19" i="209"/>
  <c r="J19" i="209"/>
  <c r="H19" i="209"/>
  <c r="K18" i="209"/>
  <c r="J18" i="209"/>
  <c r="H18" i="209"/>
  <c r="K17" i="209"/>
  <c r="J17" i="209"/>
  <c r="H17" i="209"/>
  <c r="K16" i="209"/>
  <c r="J16" i="209"/>
  <c r="H16" i="209"/>
  <c r="K15" i="209"/>
  <c r="J15" i="209"/>
  <c r="H15" i="209"/>
  <c r="K14" i="209"/>
  <c r="J14" i="209"/>
  <c r="H14" i="209"/>
  <c r="K13" i="209"/>
  <c r="J13" i="209"/>
  <c r="H13" i="209"/>
  <c r="K12" i="209"/>
  <c r="J12" i="209"/>
  <c r="H12" i="209"/>
  <c r="K11" i="209"/>
  <c r="J11" i="209"/>
  <c r="H11" i="209"/>
  <c r="K10" i="209"/>
  <c r="J10" i="209"/>
  <c r="H10" i="209"/>
  <c r="K9" i="209"/>
  <c r="J9" i="209"/>
  <c r="H9" i="209"/>
  <c r="K8" i="209"/>
  <c r="J8" i="209"/>
  <c r="H8" i="209"/>
  <c r="K7" i="209"/>
  <c r="J7" i="209"/>
  <c r="H7" i="209"/>
  <c r="K6" i="209"/>
  <c r="J6" i="209"/>
  <c r="H6" i="209"/>
  <c r="K5" i="209"/>
  <c r="J5" i="209"/>
  <c r="H5" i="209"/>
  <c r="K4" i="209"/>
  <c r="J4" i="209"/>
  <c r="H4" i="209"/>
  <c r="CS22" i="208"/>
  <c r="CL22" i="208"/>
  <c r="CI22" i="208"/>
  <c r="CJ22" i="208" s="1"/>
  <c r="CD22" i="208"/>
  <c r="CA22" i="208"/>
  <c r="CE22" i="208" s="1"/>
  <c r="BV22" i="208"/>
  <c r="BS22" i="208"/>
  <c r="BT22" i="208" s="1"/>
  <c r="BN22" i="208"/>
  <c r="BK22" i="208"/>
  <c r="BO22" i="208" s="1"/>
  <c r="BF22" i="208"/>
  <c r="BC22" i="208"/>
  <c r="BD22" i="208" s="1"/>
  <c r="AX22" i="208"/>
  <c r="AU22" i="208"/>
  <c r="AY22" i="208" s="1"/>
  <c r="AP22" i="208"/>
  <c r="AM22" i="208"/>
  <c r="AN22" i="208" s="1"/>
  <c r="AH22" i="208"/>
  <c r="AE22" i="208"/>
  <c r="AI22" i="208" s="1"/>
  <c r="Z22" i="208"/>
  <c r="W22" i="208"/>
  <c r="X22" i="208" s="1"/>
  <c r="R22" i="208"/>
  <c r="O22" i="208"/>
  <c r="S22" i="208" s="1"/>
  <c r="J22" i="208"/>
  <c r="G22" i="208"/>
  <c r="H22" i="208" s="1"/>
  <c r="CS21" i="208"/>
  <c r="CM21" i="208"/>
  <c r="CL21" i="208"/>
  <c r="CJ21" i="208"/>
  <c r="CE21" i="208"/>
  <c r="CD21" i="208"/>
  <c r="CB21" i="208"/>
  <c r="BW21" i="208"/>
  <c r="BV21" i="208"/>
  <c r="BT21" i="208"/>
  <c r="BO21" i="208"/>
  <c r="BN21" i="208"/>
  <c r="BL21" i="208"/>
  <c r="BG21" i="208"/>
  <c r="BF21" i="208"/>
  <c r="BD21" i="208"/>
  <c r="AY21" i="208"/>
  <c r="AX21" i="208"/>
  <c r="AV21" i="208"/>
  <c r="AQ21" i="208"/>
  <c r="AP21" i="208"/>
  <c r="AN21" i="208"/>
  <c r="AI21" i="208"/>
  <c r="AH21" i="208"/>
  <c r="AF21" i="208"/>
  <c r="AA21" i="208"/>
  <c r="Z21" i="208"/>
  <c r="X21" i="208"/>
  <c r="S21" i="208"/>
  <c r="R21" i="208"/>
  <c r="P21" i="208"/>
  <c r="K21" i="208"/>
  <c r="J21" i="208"/>
  <c r="H21" i="208"/>
  <c r="CT20" i="208"/>
  <c r="CS20" i="208"/>
  <c r="CM20" i="208"/>
  <c r="CL20" i="208"/>
  <c r="CJ20" i="208"/>
  <c r="CE20" i="208"/>
  <c r="CD20" i="208"/>
  <c r="CB20" i="208"/>
  <c r="BW20" i="208"/>
  <c r="BV20" i="208"/>
  <c r="BT20" i="208"/>
  <c r="BO20" i="208"/>
  <c r="BN20" i="208"/>
  <c r="BL20" i="208"/>
  <c r="BG20" i="208"/>
  <c r="BF20" i="208"/>
  <c r="BD20" i="208"/>
  <c r="AY20" i="208"/>
  <c r="AX20" i="208"/>
  <c r="AV20" i="208"/>
  <c r="AQ20" i="208"/>
  <c r="AP20" i="208"/>
  <c r="AN20" i="208"/>
  <c r="AI20" i="208"/>
  <c r="AH20" i="208"/>
  <c r="AF20" i="208"/>
  <c r="AA20" i="208"/>
  <c r="Z20" i="208"/>
  <c r="X20" i="208"/>
  <c r="S20" i="208"/>
  <c r="R20" i="208"/>
  <c r="P20" i="208"/>
  <c r="K20" i="208"/>
  <c r="J20" i="208"/>
  <c r="H20" i="208"/>
  <c r="CS19" i="208"/>
  <c r="CM19" i="208"/>
  <c r="CL19" i="208"/>
  <c r="CJ19" i="208"/>
  <c r="CE19" i="208"/>
  <c r="CD19" i="208"/>
  <c r="CB19" i="208"/>
  <c r="BW19" i="208"/>
  <c r="BV19" i="208"/>
  <c r="BT19" i="208"/>
  <c r="BO19" i="208"/>
  <c r="BN19" i="208"/>
  <c r="BL19" i="208"/>
  <c r="BG19" i="208"/>
  <c r="BF19" i="208"/>
  <c r="BD19" i="208"/>
  <c r="AY19" i="208"/>
  <c r="AX19" i="208"/>
  <c r="AV19" i="208"/>
  <c r="AQ19" i="208"/>
  <c r="AP19" i="208"/>
  <c r="AN19" i="208"/>
  <c r="AI19" i="208"/>
  <c r="AH19" i="208"/>
  <c r="AF19" i="208"/>
  <c r="AA19" i="208"/>
  <c r="Z19" i="208"/>
  <c r="X19" i="208"/>
  <c r="S19" i="208"/>
  <c r="R19" i="208"/>
  <c r="P19" i="208"/>
  <c r="K19" i="208"/>
  <c r="J19" i="208"/>
  <c r="H19" i="208"/>
  <c r="CS18" i="208"/>
  <c r="CM18" i="208"/>
  <c r="CL18" i="208"/>
  <c r="CJ18" i="208"/>
  <c r="CE18" i="208"/>
  <c r="CD18" i="208"/>
  <c r="CB18" i="208"/>
  <c r="BW18" i="208"/>
  <c r="BV18" i="208"/>
  <c r="BT18" i="208"/>
  <c r="BO18" i="208"/>
  <c r="BN18" i="208"/>
  <c r="BL18" i="208"/>
  <c r="BG18" i="208"/>
  <c r="BF18" i="208"/>
  <c r="BD18" i="208"/>
  <c r="AY18" i="208"/>
  <c r="AX18" i="208"/>
  <c r="AV18" i="208"/>
  <c r="AQ18" i="208"/>
  <c r="AP18" i="208"/>
  <c r="AN18" i="208"/>
  <c r="AI18" i="208"/>
  <c r="AH18" i="208"/>
  <c r="AF18" i="208"/>
  <c r="AA18" i="208"/>
  <c r="Z18" i="208"/>
  <c r="X18" i="208"/>
  <c r="S18" i="208"/>
  <c r="R18" i="208"/>
  <c r="P18" i="208"/>
  <c r="K18" i="208"/>
  <c r="J18" i="208"/>
  <c r="H18" i="208"/>
  <c r="CS17" i="208"/>
  <c r="CM17" i="208"/>
  <c r="CL17" i="208"/>
  <c r="CJ17" i="208"/>
  <c r="CE17" i="208"/>
  <c r="CD17" i="208"/>
  <c r="CB17" i="208"/>
  <c r="BW17" i="208"/>
  <c r="BV17" i="208"/>
  <c r="BT17" i="208"/>
  <c r="BO17" i="208"/>
  <c r="BN17" i="208"/>
  <c r="BL17" i="208"/>
  <c r="BG17" i="208"/>
  <c r="BF17" i="208"/>
  <c r="BD17" i="208"/>
  <c r="AY17" i="208"/>
  <c r="AX17" i="208"/>
  <c r="AV17" i="208"/>
  <c r="AQ17" i="208"/>
  <c r="AP17" i="208"/>
  <c r="AN17" i="208"/>
  <c r="AI17" i="208"/>
  <c r="AH17" i="208"/>
  <c r="AF17" i="208"/>
  <c r="AA17" i="208"/>
  <c r="Z17" i="208"/>
  <c r="X17" i="208"/>
  <c r="S17" i="208"/>
  <c r="R17" i="208"/>
  <c r="P17" i="208"/>
  <c r="K17" i="208"/>
  <c r="J17" i="208"/>
  <c r="H17" i="208"/>
  <c r="CS16" i="208"/>
  <c r="CM16" i="208"/>
  <c r="CL16" i="208"/>
  <c r="CJ16" i="208"/>
  <c r="CE16" i="208"/>
  <c r="CD16" i="208"/>
  <c r="CB16" i="208"/>
  <c r="BW16" i="208"/>
  <c r="BV16" i="208"/>
  <c r="BT16" i="208"/>
  <c r="BO16" i="208"/>
  <c r="BN16" i="208"/>
  <c r="BL16" i="208"/>
  <c r="BG16" i="208"/>
  <c r="BF16" i="208"/>
  <c r="BD16" i="208"/>
  <c r="AY16" i="208"/>
  <c r="AX16" i="208"/>
  <c r="AV16" i="208"/>
  <c r="AQ16" i="208"/>
  <c r="AP16" i="208"/>
  <c r="AN16" i="208"/>
  <c r="AI16" i="208"/>
  <c r="AH16" i="208"/>
  <c r="AF16" i="208"/>
  <c r="AA16" i="208"/>
  <c r="Z16" i="208"/>
  <c r="X16" i="208"/>
  <c r="S16" i="208"/>
  <c r="R16" i="208"/>
  <c r="P16" i="208"/>
  <c r="K16" i="208"/>
  <c r="J16" i="208"/>
  <c r="H16" i="208"/>
  <c r="CS15" i="208"/>
  <c r="CM15" i="208"/>
  <c r="CL15" i="208"/>
  <c r="CJ15" i="208"/>
  <c r="CE15" i="208"/>
  <c r="CD15" i="208"/>
  <c r="CB15" i="208"/>
  <c r="BW15" i="208"/>
  <c r="BV15" i="208"/>
  <c r="BT15" i="208"/>
  <c r="BO15" i="208"/>
  <c r="BN15" i="208"/>
  <c r="BL15" i="208"/>
  <c r="BG15" i="208"/>
  <c r="BF15" i="208"/>
  <c r="BD15" i="208"/>
  <c r="AY15" i="208"/>
  <c r="AX15" i="208"/>
  <c r="AV15" i="208"/>
  <c r="AQ15" i="208"/>
  <c r="AP15" i="208"/>
  <c r="AN15" i="208"/>
  <c r="AI15" i="208"/>
  <c r="AH15" i="208"/>
  <c r="AF15" i="208"/>
  <c r="AA15" i="208"/>
  <c r="Z15" i="208"/>
  <c r="X15" i="208"/>
  <c r="S15" i="208"/>
  <c r="R15" i="208"/>
  <c r="P15" i="208"/>
  <c r="K15" i="208"/>
  <c r="J15" i="208"/>
  <c r="H15" i="208"/>
  <c r="CS14" i="208"/>
  <c r="CM14" i="208"/>
  <c r="CL14" i="208"/>
  <c r="CJ14" i="208"/>
  <c r="CE14" i="208"/>
  <c r="CD14" i="208"/>
  <c r="CB14" i="208"/>
  <c r="BW14" i="208"/>
  <c r="BV14" i="208"/>
  <c r="BT14" i="208"/>
  <c r="BO14" i="208"/>
  <c r="BN14" i="208"/>
  <c r="BL14" i="208"/>
  <c r="BG14" i="208"/>
  <c r="BF14" i="208"/>
  <c r="BD14" i="208"/>
  <c r="AY14" i="208"/>
  <c r="AX14" i="208"/>
  <c r="AV14" i="208"/>
  <c r="AQ14" i="208"/>
  <c r="AP14" i="208"/>
  <c r="AN14" i="208"/>
  <c r="AI14" i="208"/>
  <c r="AH14" i="208"/>
  <c r="AF14" i="208"/>
  <c r="AA14" i="208"/>
  <c r="Z14" i="208"/>
  <c r="X14" i="208"/>
  <c r="S14" i="208"/>
  <c r="R14" i="208"/>
  <c r="P14" i="208"/>
  <c r="K14" i="208"/>
  <c r="J14" i="208"/>
  <c r="H14" i="208"/>
  <c r="CS13" i="208"/>
  <c r="CM13" i="208"/>
  <c r="CL13" i="208"/>
  <c r="CJ13" i="208"/>
  <c r="CE13" i="208"/>
  <c r="CD13" i="208"/>
  <c r="CB13" i="208"/>
  <c r="BW13" i="208"/>
  <c r="BV13" i="208"/>
  <c r="BT13" i="208"/>
  <c r="BO13" i="208"/>
  <c r="BN13" i="208"/>
  <c r="BL13" i="208"/>
  <c r="BG13" i="208"/>
  <c r="BF13" i="208"/>
  <c r="BD13" i="208"/>
  <c r="AY13" i="208"/>
  <c r="AX13" i="208"/>
  <c r="AV13" i="208"/>
  <c r="AQ13" i="208"/>
  <c r="AP13" i="208"/>
  <c r="AN13" i="208"/>
  <c r="AI13" i="208"/>
  <c r="AH13" i="208"/>
  <c r="AF13" i="208"/>
  <c r="AA13" i="208"/>
  <c r="Z13" i="208"/>
  <c r="X13" i="208"/>
  <c r="S13" i="208"/>
  <c r="R13" i="208"/>
  <c r="P13" i="208"/>
  <c r="K13" i="208"/>
  <c r="J13" i="208"/>
  <c r="H13" i="208"/>
  <c r="CS12" i="208"/>
  <c r="CM12" i="208"/>
  <c r="CL12" i="208"/>
  <c r="CJ12" i="208"/>
  <c r="CE12" i="208"/>
  <c r="CD12" i="208"/>
  <c r="CB12" i="208"/>
  <c r="BW12" i="208"/>
  <c r="BV12" i="208"/>
  <c r="BT12" i="208"/>
  <c r="BO12" i="208"/>
  <c r="BN12" i="208"/>
  <c r="BL12" i="208"/>
  <c r="BG12" i="208"/>
  <c r="BF12" i="208"/>
  <c r="BD12" i="208"/>
  <c r="AY12" i="208"/>
  <c r="AX12" i="208"/>
  <c r="AV12" i="208"/>
  <c r="AQ12" i="208"/>
  <c r="AP12" i="208"/>
  <c r="AN12" i="208"/>
  <c r="AI12" i="208"/>
  <c r="AH12" i="208"/>
  <c r="AF12" i="208"/>
  <c r="AA12" i="208"/>
  <c r="Z12" i="208"/>
  <c r="X12" i="208"/>
  <c r="S12" i="208"/>
  <c r="R12" i="208"/>
  <c r="P12" i="208"/>
  <c r="K12" i="208"/>
  <c r="J12" i="208"/>
  <c r="H12" i="208"/>
  <c r="CS11" i="208"/>
  <c r="CM11" i="208"/>
  <c r="CL11" i="208"/>
  <c r="CJ11" i="208"/>
  <c r="CE11" i="208"/>
  <c r="CD11" i="208"/>
  <c r="CB11" i="208"/>
  <c r="BW11" i="208"/>
  <c r="BV11" i="208"/>
  <c r="BT11" i="208"/>
  <c r="BO11" i="208"/>
  <c r="BN11" i="208"/>
  <c r="BL11" i="208"/>
  <c r="BG11" i="208"/>
  <c r="BF11" i="208"/>
  <c r="BD11" i="208"/>
  <c r="AY11" i="208"/>
  <c r="AX11" i="208"/>
  <c r="AV11" i="208"/>
  <c r="AQ11" i="208"/>
  <c r="AP11" i="208"/>
  <c r="AN11" i="208"/>
  <c r="AI11" i="208"/>
  <c r="AH11" i="208"/>
  <c r="AF11" i="208"/>
  <c r="AA11" i="208"/>
  <c r="Z11" i="208"/>
  <c r="X11" i="208"/>
  <c r="S11" i="208"/>
  <c r="R11" i="208"/>
  <c r="P11" i="208"/>
  <c r="K11" i="208"/>
  <c r="J11" i="208"/>
  <c r="H11" i="208"/>
  <c r="CT10" i="208"/>
  <c r="CS10" i="208"/>
  <c r="CM10" i="208"/>
  <c r="CL10" i="208"/>
  <c r="CJ10" i="208"/>
  <c r="CE10" i="208"/>
  <c r="CD10" i="208"/>
  <c r="CB10" i="208"/>
  <c r="BW10" i="208"/>
  <c r="BV10" i="208"/>
  <c r="BT10" i="208"/>
  <c r="BO10" i="208"/>
  <c r="BN10" i="208"/>
  <c r="BL10" i="208"/>
  <c r="BG10" i="208"/>
  <c r="BF10" i="208"/>
  <c r="BD10" i="208"/>
  <c r="AY10" i="208"/>
  <c r="AX10" i="208"/>
  <c r="AV10" i="208"/>
  <c r="AQ10" i="208"/>
  <c r="AP10" i="208"/>
  <c r="AN10" i="208"/>
  <c r="AI10" i="208"/>
  <c r="AH10" i="208"/>
  <c r="AF10" i="208"/>
  <c r="AA10" i="208"/>
  <c r="Z10" i="208"/>
  <c r="X10" i="208"/>
  <c r="S10" i="208"/>
  <c r="R10" i="208"/>
  <c r="P10" i="208"/>
  <c r="K10" i="208"/>
  <c r="J10" i="208"/>
  <c r="H10" i="208"/>
  <c r="CS9" i="208"/>
  <c r="CM9" i="208"/>
  <c r="CL9" i="208"/>
  <c r="CJ9" i="208"/>
  <c r="CE9" i="208"/>
  <c r="CD9" i="208"/>
  <c r="CB9" i="208"/>
  <c r="BW9" i="208"/>
  <c r="BV9" i="208"/>
  <c r="BT9" i="208"/>
  <c r="BO9" i="208"/>
  <c r="BN9" i="208"/>
  <c r="BL9" i="208"/>
  <c r="BG9" i="208"/>
  <c r="BF9" i="208"/>
  <c r="BD9" i="208"/>
  <c r="AY9" i="208"/>
  <c r="AX9" i="208"/>
  <c r="AV9" i="208"/>
  <c r="AQ9" i="208"/>
  <c r="AP9" i="208"/>
  <c r="AN9" i="208"/>
  <c r="AI9" i="208"/>
  <c r="AH9" i="208"/>
  <c r="AF9" i="208"/>
  <c r="AA9" i="208"/>
  <c r="Z9" i="208"/>
  <c r="X9" i="208"/>
  <c r="S9" i="208"/>
  <c r="R9" i="208"/>
  <c r="P9" i="208"/>
  <c r="K9" i="208"/>
  <c r="J9" i="208"/>
  <c r="H9" i="208"/>
  <c r="CS8" i="208"/>
  <c r="CM8" i="208"/>
  <c r="CL8" i="208"/>
  <c r="CJ8" i="208"/>
  <c r="CE8" i="208"/>
  <c r="CD8" i="208"/>
  <c r="CB8" i="208"/>
  <c r="BW8" i="208"/>
  <c r="BV8" i="208"/>
  <c r="BT8" i="208"/>
  <c r="BO8" i="208"/>
  <c r="BN8" i="208"/>
  <c r="BL8" i="208"/>
  <c r="BG8" i="208"/>
  <c r="BF8" i="208"/>
  <c r="BD8" i="208"/>
  <c r="AY8" i="208"/>
  <c r="AX8" i="208"/>
  <c r="AV8" i="208"/>
  <c r="AQ8" i="208"/>
  <c r="AP8" i="208"/>
  <c r="AN8" i="208"/>
  <c r="AI8" i="208"/>
  <c r="AH8" i="208"/>
  <c r="AF8" i="208"/>
  <c r="AA8" i="208"/>
  <c r="Z8" i="208"/>
  <c r="X8" i="208"/>
  <c r="S8" i="208"/>
  <c r="R8" i="208"/>
  <c r="P8" i="208"/>
  <c r="K8" i="208"/>
  <c r="J8" i="208"/>
  <c r="H8" i="208"/>
  <c r="CS7" i="208"/>
  <c r="CM7" i="208"/>
  <c r="CL7" i="208"/>
  <c r="CJ7" i="208"/>
  <c r="CE7" i="208"/>
  <c r="CD7" i="208"/>
  <c r="CB7" i="208"/>
  <c r="BW7" i="208"/>
  <c r="BV7" i="208"/>
  <c r="BT7" i="208"/>
  <c r="BO7" i="208"/>
  <c r="BN7" i="208"/>
  <c r="BL7" i="208"/>
  <c r="BG7" i="208"/>
  <c r="BF7" i="208"/>
  <c r="BD7" i="208"/>
  <c r="AY7" i="208"/>
  <c r="AX7" i="208"/>
  <c r="AV7" i="208"/>
  <c r="AQ7" i="208"/>
  <c r="AP7" i="208"/>
  <c r="AN7" i="208"/>
  <c r="AI7" i="208"/>
  <c r="AH7" i="208"/>
  <c r="AF7" i="208"/>
  <c r="AA7" i="208"/>
  <c r="Z7" i="208"/>
  <c r="X7" i="208"/>
  <c r="S7" i="208"/>
  <c r="R7" i="208"/>
  <c r="P7" i="208"/>
  <c r="K7" i="208"/>
  <c r="J7" i="208"/>
  <c r="H7" i="208"/>
  <c r="CS6" i="208"/>
  <c r="CM6" i="208"/>
  <c r="CL6" i="208"/>
  <c r="CJ6" i="208"/>
  <c r="CE6" i="208"/>
  <c r="CD6" i="208"/>
  <c r="CB6" i="208"/>
  <c r="BW6" i="208"/>
  <c r="BV6" i="208"/>
  <c r="BT6" i="208"/>
  <c r="BO6" i="208"/>
  <c r="BN6" i="208"/>
  <c r="BL6" i="208"/>
  <c r="BG6" i="208"/>
  <c r="BF6" i="208"/>
  <c r="BD6" i="208"/>
  <c r="AY6" i="208"/>
  <c r="AX6" i="208"/>
  <c r="AV6" i="208"/>
  <c r="AQ6" i="208"/>
  <c r="AP6" i="208"/>
  <c r="AN6" i="208"/>
  <c r="AI6" i="208"/>
  <c r="AH6" i="208"/>
  <c r="AF6" i="208"/>
  <c r="AA6" i="208"/>
  <c r="Z6" i="208"/>
  <c r="X6" i="208"/>
  <c r="S6" i="208"/>
  <c r="R6" i="208"/>
  <c r="P6" i="208"/>
  <c r="K6" i="208"/>
  <c r="J6" i="208"/>
  <c r="H6" i="208"/>
  <c r="BM22" i="207"/>
  <c r="BF22" i="207"/>
  <c r="BC22" i="207"/>
  <c r="BD22" i="207" s="1"/>
  <c r="AX22" i="207"/>
  <c r="AU22" i="207"/>
  <c r="AV22" i="207" s="1"/>
  <c r="AP22" i="207"/>
  <c r="AM22" i="207"/>
  <c r="AN22" i="207" s="1"/>
  <c r="AH22" i="207"/>
  <c r="AE22" i="207"/>
  <c r="AI22" i="207" s="1"/>
  <c r="Z22" i="207"/>
  <c r="W22" i="207"/>
  <c r="X22" i="207" s="1"/>
  <c r="R22" i="207"/>
  <c r="O22" i="207"/>
  <c r="S22" i="207" s="1"/>
  <c r="J22" i="207"/>
  <c r="G22" i="207"/>
  <c r="H22" i="207" s="1"/>
  <c r="BM21" i="207"/>
  <c r="BG21" i="207"/>
  <c r="BF21" i="207"/>
  <c r="BD21" i="207"/>
  <c r="AY21" i="207"/>
  <c r="AX21" i="207"/>
  <c r="AV21" i="207"/>
  <c r="AQ21" i="207"/>
  <c r="AP21" i="207"/>
  <c r="AN21" i="207"/>
  <c r="AI21" i="207"/>
  <c r="AH21" i="207"/>
  <c r="AF21" i="207"/>
  <c r="AA21" i="207"/>
  <c r="Z21" i="207"/>
  <c r="X21" i="207"/>
  <c r="S21" i="207"/>
  <c r="R21" i="207"/>
  <c r="P21" i="207"/>
  <c r="K21" i="207"/>
  <c r="J21" i="207"/>
  <c r="H21" i="207"/>
  <c r="BM20" i="207"/>
  <c r="BG20" i="207"/>
  <c r="BF20" i="207"/>
  <c r="BD20" i="207"/>
  <c r="AY20" i="207"/>
  <c r="AX20" i="207"/>
  <c r="AV20" i="207"/>
  <c r="AQ20" i="207"/>
  <c r="AP20" i="207"/>
  <c r="AN20" i="207"/>
  <c r="AI20" i="207"/>
  <c r="AH20" i="207"/>
  <c r="AF20" i="207"/>
  <c r="AA20" i="207"/>
  <c r="Z20" i="207"/>
  <c r="X20" i="207"/>
  <c r="S20" i="207"/>
  <c r="R20" i="207"/>
  <c r="P20" i="207"/>
  <c r="K20" i="207"/>
  <c r="J20" i="207"/>
  <c r="H20" i="207"/>
  <c r="BM19" i="207"/>
  <c r="BG19" i="207"/>
  <c r="BF19" i="207"/>
  <c r="BD19" i="207"/>
  <c r="AY19" i="207"/>
  <c r="AX19" i="207"/>
  <c r="AV19" i="207"/>
  <c r="AQ19" i="207"/>
  <c r="AP19" i="207"/>
  <c r="AN19" i="207"/>
  <c r="AI19" i="207"/>
  <c r="AH19" i="207"/>
  <c r="AF19" i="207"/>
  <c r="AA19" i="207"/>
  <c r="Z19" i="207"/>
  <c r="X19" i="207"/>
  <c r="S19" i="207"/>
  <c r="R19" i="207"/>
  <c r="P19" i="207"/>
  <c r="K19" i="207"/>
  <c r="J19" i="207"/>
  <c r="H19" i="207"/>
  <c r="BN18" i="207"/>
  <c r="BM18" i="207"/>
  <c r="BG18" i="207"/>
  <c r="BF18" i="207"/>
  <c r="BD18" i="207"/>
  <c r="AY18" i="207"/>
  <c r="AX18" i="207"/>
  <c r="AV18" i="207"/>
  <c r="AQ18" i="207"/>
  <c r="AP18" i="207"/>
  <c r="AN18" i="207"/>
  <c r="AI18" i="207"/>
  <c r="AH18" i="207"/>
  <c r="AF18" i="207"/>
  <c r="AA18" i="207"/>
  <c r="Z18" i="207"/>
  <c r="X18" i="207"/>
  <c r="S18" i="207"/>
  <c r="R18" i="207"/>
  <c r="P18" i="207"/>
  <c r="K18" i="207"/>
  <c r="J18" i="207"/>
  <c r="H18" i="207"/>
  <c r="BM17" i="207"/>
  <c r="BG17" i="207"/>
  <c r="BF17" i="207"/>
  <c r="BD17" i="207"/>
  <c r="AY17" i="207"/>
  <c r="AX17" i="207"/>
  <c r="AV17" i="207"/>
  <c r="AQ17" i="207"/>
  <c r="AP17" i="207"/>
  <c r="AN17" i="207"/>
  <c r="AI17" i="207"/>
  <c r="AH17" i="207"/>
  <c r="AF17" i="207"/>
  <c r="AA17" i="207"/>
  <c r="Z17" i="207"/>
  <c r="X17" i="207"/>
  <c r="S17" i="207"/>
  <c r="R17" i="207"/>
  <c r="P17" i="207"/>
  <c r="K17" i="207"/>
  <c r="J17" i="207"/>
  <c r="H17" i="207"/>
  <c r="BN16" i="207"/>
  <c r="BM16" i="207"/>
  <c r="BG16" i="207"/>
  <c r="BF16" i="207"/>
  <c r="BD16" i="207"/>
  <c r="AY16" i="207"/>
  <c r="AX16" i="207"/>
  <c r="AV16" i="207"/>
  <c r="AQ16" i="207"/>
  <c r="AP16" i="207"/>
  <c r="AN16" i="207"/>
  <c r="AI16" i="207"/>
  <c r="AH16" i="207"/>
  <c r="AF16" i="207"/>
  <c r="AA16" i="207"/>
  <c r="Z16" i="207"/>
  <c r="X16" i="207"/>
  <c r="S16" i="207"/>
  <c r="R16" i="207"/>
  <c r="P16" i="207"/>
  <c r="K16" i="207"/>
  <c r="J16" i="207"/>
  <c r="H16" i="207"/>
  <c r="BM15" i="207"/>
  <c r="BG15" i="207"/>
  <c r="BF15" i="207"/>
  <c r="BD15" i="207"/>
  <c r="AY15" i="207"/>
  <c r="AX15" i="207"/>
  <c r="AV15" i="207"/>
  <c r="AQ15" i="207"/>
  <c r="AP15" i="207"/>
  <c r="AN15" i="207"/>
  <c r="AI15" i="207"/>
  <c r="AH15" i="207"/>
  <c r="AF15" i="207"/>
  <c r="AA15" i="207"/>
  <c r="Z15" i="207"/>
  <c r="X15" i="207"/>
  <c r="S15" i="207"/>
  <c r="R15" i="207"/>
  <c r="P15" i="207"/>
  <c r="K15" i="207"/>
  <c r="J15" i="207"/>
  <c r="H15" i="207"/>
  <c r="BM14" i="207"/>
  <c r="BG14" i="207"/>
  <c r="BF14" i="207"/>
  <c r="BD14" i="207"/>
  <c r="AY14" i="207"/>
  <c r="AX14" i="207"/>
  <c r="AV14" i="207"/>
  <c r="AQ14" i="207"/>
  <c r="AP14" i="207"/>
  <c r="AN14" i="207"/>
  <c r="AI14" i="207"/>
  <c r="AH14" i="207"/>
  <c r="AF14" i="207"/>
  <c r="AA14" i="207"/>
  <c r="Z14" i="207"/>
  <c r="X14" i="207"/>
  <c r="S14" i="207"/>
  <c r="R14" i="207"/>
  <c r="P14" i="207"/>
  <c r="K14" i="207"/>
  <c r="J14" i="207"/>
  <c r="H14" i="207"/>
  <c r="BM13" i="207"/>
  <c r="BG13" i="207"/>
  <c r="BF13" i="207"/>
  <c r="BD13" i="207"/>
  <c r="AY13" i="207"/>
  <c r="AX13" i="207"/>
  <c r="AV13" i="207"/>
  <c r="AQ13" i="207"/>
  <c r="AP13" i="207"/>
  <c r="AN13" i="207"/>
  <c r="AI13" i="207"/>
  <c r="AH13" i="207"/>
  <c r="AF13" i="207"/>
  <c r="AA13" i="207"/>
  <c r="Z13" i="207"/>
  <c r="X13" i="207"/>
  <c r="S13" i="207"/>
  <c r="R13" i="207"/>
  <c r="P13" i="207"/>
  <c r="K13" i="207"/>
  <c r="J13" i="207"/>
  <c r="H13" i="207"/>
  <c r="BM12" i="207"/>
  <c r="BG12" i="207"/>
  <c r="BF12" i="207"/>
  <c r="BD12" i="207"/>
  <c r="AY12" i="207"/>
  <c r="AX12" i="207"/>
  <c r="AV12" i="207"/>
  <c r="AQ12" i="207"/>
  <c r="AP12" i="207"/>
  <c r="AN12" i="207"/>
  <c r="AI12" i="207"/>
  <c r="AH12" i="207"/>
  <c r="AF12" i="207"/>
  <c r="AA12" i="207"/>
  <c r="Z12" i="207"/>
  <c r="X12" i="207"/>
  <c r="S12" i="207"/>
  <c r="R12" i="207"/>
  <c r="P12" i="207"/>
  <c r="K12" i="207"/>
  <c r="J12" i="207"/>
  <c r="H12" i="207"/>
  <c r="BM11" i="207"/>
  <c r="BG11" i="207"/>
  <c r="BF11" i="207"/>
  <c r="BD11" i="207"/>
  <c r="AY11" i="207"/>
  <c r="AX11" i="207"/>
  <c r="AV11" i="207"/>
  <c r="AQ11" i="207"/>
  <c r="AP11" i="207"/>
  <c r="AN11" i="207"/>
  <c r="AI11" i="207"/>
  <c r="AH11" i="207"/>
  <c r="AF11" i="207"/>
  <c r="AA11" i="207"/>
  <c r="Z11" i="207"/>
  <c r="X11" i="207"/>
  <c r="S11" i="207"/>
  <c r="R11" i="207"/>
  <c r="P11" i="207"/>
  <c r="K11" i="207"/>
  <c r="J11" i="207"/>
  <c r="H11" i="207"/>
  <c r="BN10" i="207"/>
  <c r="BM10" i="207"/>
  <c r="BG10" i="207"/>
  <c r="BF10" i="207"/>
  <c r="BD10" i="207"/>
  <c r="AY10" i="207"/>
  <c r="AX10" i="207"/>
  <c r="AV10" i="207"/>
  <c r="AQ10" i="207"/>
  <c r="AP10" i="207"/>
  <c r="AN10" i="207"/>
  <c r="AI10" i="207"/>
  <c r="AH10" i="207"/>
  <c r="AF10" i="207"/>
  <c r="AA10" i="207"/>
  <c r="Z10" i="207"/>
  <c r="X10" i="207"/>
  <c r="S10" i="207"/>
  <c r="R10" i="207"/>
  <c r="P10" i="207"/>
  <c r="K10" i="207"/>
  <c r="J10" i="207"/>
  <c r="H10" i="207"/>
  <c r="BM9" i="207"/>
  <c r="BG9" i="207"/>
  <c r="BF9" i="207"/>
  <c r="BD9" i="207"/>
  <c r="AY9" i="207"/>
  <c r="AX9" i="207"/>
  <c r="AV9" i="207"/>
  <c r="AQ9" i="207"/>
  <c r="AP9" i="207"/>
  <c r="AN9" i="207"/>
  <c r="AI9" i="207"/>
  <c r="AH9" i="207"/>
  <c r="AF9" i="207"/>
  <c r="AA9" i="207"/>
  <c r="Z9" i="207"/>
  <c r="X9" i="207"/>
  <c r="S9" i="207"/>
  <c r="R9" i="207"/>
  <c r="P9" i="207"/>
  <c r="K9" i="207"/>
  <c r="J9" i="207"/>
  <c r="H9" i="207"/>
  <c r="BM8" i="207"/>
  <c r="BG8" i="207"/>
  <c r="BF8" i="207"/>
  <c r="BD8" i="207"/>
  <c r="AY8" i="207"/>
  <c r="AX8" i="207"/>
  <c r="AV8" i="207"/>
  <c r="AQ8" i="207"/>
  <c r="AP8" i="207"/>
  <c r="AN8" i="207"/>
  <c r="AI8" i="207"/>
  <c r="AH8" i="207"/>
  <c r="AF8" i="207"/>
  <c r="AA8" i="207"/>
  <c r="Z8" i="207"/>
  <c r="X8" i="207"/>
  <c r="S8" i="207"/>
  <c r="R8" i="207"/>
  <c r="P8" i="207"/>
  <c r="K8" i="207"/>
  <c r="J8" i="207"/>
  <c r="H8" i="207"/>
  <c r="BM7" i="207"/>
  <c r="BG7" i="207"/>
  <c r="BF7" i="207"/>
  <c r="BD7" i="207"/>
  <c r="AY7" i="207"/>
  <c r="AX7" i="207"/>
  <c r="AV7" i="207"/>
  <c r="AQ7" i="207"/>
  <c r="AP7" i="207"/>
  <c r="AN7" i="207"/>
  <c r="AI7" i="207"/>
  <c r="AH7" i="207"/>
  <c r="AF7" i="207"/>
  <c r="AA7" i="207"/>
  <c r="Z7" i="207"/>
  <c r="X7" i="207"/>
  <c r="S7" i="207"/>
  <c r="R7" i="207"/>
  <c r="P7" i="207"/>
  <c r="K7" i="207"/>
  <c r="J7" i="207"/>
  <c r="H7" i="207"/>
  <c r="BM6" i="207"/>
  <c r="BI6" i="207"/>
  <c r="BG6" i="207"/>
  <c r="BF6" i="207"/>
  <c r="BD6" i="207"/>
  <c r="AY6" i="207"/>
  <c r="AX6" i="207"/>
  <c r="AV6" i="207"/>
  <c r="AQ6" i="207"/>
  <c r="AP6" i="207"/>
  <c r="AN6" i="207"/>
  <c r="AI6" i="207"/>
  <c r="AH6" i="207"/>
  <c r="AF6" i="207"/>
  <c r="AA6" i="207"/>
  <c r="Z6" i="207"/>
  <c r="X6" i="207"/>
  <c r="S6" i="207"/>
  <c r="R6" i="207"/>
  <c r="P6" i="207"/>
  <c r="K6" i="207"/>
  <c r="J6" i="207"/>
  <c r="H6" i="207"/>
  <c r="BM79" i="219" l="1"/>
  <c r="BM81" i="219"/>
  <c r="BM78" i="219"/>
  <c r="CS70" i="220"/>
  <c r="BM70" i="219"/>
  <c r="BM62" i="219"/>
  <c r="G1264" i="222"/>
  <c r="CP6" i="220"/>
  <c r="G1279" i="222"/>
  <c r="CP21" i="220"/>
  <c r="G1277" i="222"/>
  <c r="CP19" i="220"/>
  <c r="G1265" i="222"/>
  <c r="CP7" i="220"/>
  <c r="G1273" i="222"/>
  <c r="CP15" i="220"/>
  <c r="G1275" i="222"/>
  <c r="CP17" i="220"/>
  <c r="G1266" i="222"/>
  <c r="CP8" i="220"/>
  <c r="G1272" i="222"/>
  <c r="CP14" i="220"/>
  <c r="G1274" i="222"/>
  <c r="CP16" i="220"/>
  <c r="G1276" i="222"/>
  <c r="CP18" i="220"/>
  <c r="G1278" i="222"/>
  <c r="CP20" i="220"/>
  <c r="J1266" i="222"/>
  <c r="CS8" i="220"/>
  <c r="J1268" i="222"/>
  <c r="CS10" i="220"/>
  <c r="J1270" i="222"/>
  <c r="CS12" i="220"/>
  <c r="J1272" i="222"/>
  <c r="CS14" i="220"/>
  <c r="J1274" i="222"/>
  <c r="CS16" i="220"/>
  <c r="J1276" i="222"/>
  <c r="CS18" i="220"/>
  <c r="J1278" i="222"/>
  <c r="CS20" i="220"/>
  <c r="J1264" i="222"/>
  <c r="CS6" i="220"/>
  <c r="J1265" i="222"/>
  <c r="CS7" i="220"/>
  <c r="J1267" i="222"/>
  <c r="CS9" i="220"/>
  <c r="J1269" i="222"/>
  <c r="CS11" i="220"/>
  <c r="J1271" i="222"/>
  <c r="CS13" i="220"/>
  <c r="J1273" i="222"/>
  <c r="CS15" i="220"/>
  <c r="J1275" i="222"/>
  <c r="CS17" i="220"/>
  <c r="J1277" i="222"/>
  <c r="CS19" i="220"/>
  <c r="J1279" i="222"/>
  <c r="CS21" i="220"/>
  <c r="J1280" i="222"/>
  <c r="CS22" i="220"/>
  <c r="BN14" i="207"/>
  <c r="CT14" i="208"/>
  <c r="CT18" i="208"/>
  <c r="BN6" i="207"/>
  <c r="CT6" i="208"/>
  <c r="BM18" i="219"/>
  <c r="CT13" i="208"/>
  <c r="BM12" i="219"/>
  <c r="CS76" i="220"/>
  <c r="BN22" i="207"/>
  <c r="BM88" i="219"/>
  <c r="D16" i="216"/>
  <c r="D79" i="218"/>
  <c r="P13" i="217"/>
  <c r="N13" i="217"/>
  <c r="L13" i="217"/>
  <c r="J13" i="217"/>
  <c r="H13" i="217"/>
  <c r="F13" i="217"/>
  <c r="F79" i="218" s="1"/>
  <c r="BM99" i="219"/>
  <c r="BM97" i="219"/>
  <c r="CS97" i="220"/>
  <c r="CS101" i="220"/>
  <c r="BM95" i="219"/>
  <c r="CS95" i="220"/>
  <c r="CS88" i="220"/>
  <c r="BM76" i="219"/>
  <c r="BM84" i="219"/>
  <c r="CS43" i="220"/>
  <c r="BM39" i="219"/>
  <c r="BS7" i="219" s="1"/>
  <c r="CS39" i="220"/>
  <c r="BM16" i="219"/>
  <c r="BM20" i="219"/>
  <c r="BM8" i="219"/>
  <c r="D1262" i="210"/>
  <c r="CN6" i="208"/>
  <c r="BG91" i="219"/>
  <c r="CM57" i="220"/>
  <c r="CT8" i="208"/>
  <c r="BN20" i="207"/>
  <c r="CT12" i="208"/>
  <c r="BN8" i="207"/>
  <c r="BN12" i="207"/>
  <c r="CT16" i="208"/>
  <c r="BM83" i="219"/>
  <c r="BM86" i="219"/>
  <c r="CS74" i="220"/>
  <c r="CS79" i="220"/>
  <c r="BM41" i="219"/>
  <c r="BM44" i="219"/>
  <c r="CS42" i="220"/>
  <c r="CS52" i="220"/>
  <c r="BM48" i="219"/>
  <c r="CS54" i="220"/>
  <c r="CM40" i="220"/>
  <c r="BM90" i="219"/>
  <c r="BS10" i="219" s="1"/>
  <c r="BM74" i="219"/>
  <c r="CS78" i="220"/>
  <c r="CS81" i="220"/>
  <c r="CS84" i="220"/>
  <c r="CS83" i="220"/>
  <c r="CS86" i="220"/>
  <c r="CS89" i="220"/>
  <c r="CS90" i="220"/>
  <c r="BM6" i="219"/>
  <c r="BJ20" i="219"/>
  <c r="BJ21" i="219"/>
  <c r="U74" i="210"/>
  <c r="T74" i="210" s="1"/>
  <c r="U70" i="210"/>
  <c r="T70" i="210" s="1"/>
  <c r="U66" i="210"/>
  <c r="T66" i="210" s="1"/>
  <c r="U62" i="210"/>
  <c r="T62" i="210" s="1"/>
  <c r="U58" i="210"/>
  <c r="T58" i="210" s="1"/>
  <c r="U54" i="210"/>
  <c r="T54" i="210" s="1"/>
  <c r="U50" i="210"/>
  <c r="T50" i="210" s="1"/>
  <c r="U46" i="210"/>
  <c r="T46" i="210" s="1"/>
  <c r="U42" i="210"/>
  <c r="T42" i="210" s="1"/>
  <c r="U38" i="210"/>
  <c r="T38" i="210" s="1"/>
  <c r="U34" i="210"/>
  <c r="T34" i="210" s="1"/>
  <c r="U30" i="210"/>
  <c r="T30" i="210" s="1"/>
  <c r="U26" i="210"/>
  <c r="T26" i="210" s="1"/>
  <c r="U22" i="210"/>
  <c r="T22" i="210" s="1"/>
  <c r="U18" i="210"/>
  <c r="T18" i="210" s="1"/>
  <c r="U14" i="210"/>
  <c r="T14" i="210" s="1"/>
  <c r="U10" i="210"/>
  <c r="T10" i="210" s="1"/>
  <c r="U6" i="210"/>
  <c r="T6" i="210" s="1"/>
  <c r="U67" i="210"/>
  <c r="T67" i="210" s="1"/>
  <c r="U55" i="210"/>
  <c r="T55" i="210" s="1"/>
  <c r="U43" i="210"/>
  <c r="T43" i="210" s="1"/>
  <c r="U27" i="210"/>
  <c r="T27" i="210" s="1"/>
  <c r="U15" i="210"/>
  <c r="T15" i="210" s="1"/>
  <c r="U77" i="210"/>
  <c r="T77" i="210" s="1"/>
  <c r="U73" i="210"/>
  <c r="T73" i="210" s="1"/>
  <c r="U69" i="210"/>
  <c r="T69" i="210" s="1"/>
  <c r="U65" i="210"/>
  <c r="T65" i="210" s="1"/>
  <c r="U61" i="210"/>
  <c r="T61" i="210" s="1"/>
  <c r="U57" i="210"/>
  <c r="T57" i="210" s="1"/>
  <c r="U53" i="210"/>
  <c r="T53" i="210" s="1"/>
  <c r="U49" i="210"/>
  <c r="T49" i="210" s="1"/>
  <c r="U45" i="210"/>
  <c r="T45" i="210" s="1"/>
  <c r="U41" i="210"/>
  <c r="T41" i="210" s="1"/>
  <c r="U37" i="210"/>
  <c r="T37" i="210" s="1"/>
  <c r="U33" i="210"/>
  <c r="U29" i="210"/>
  <c r="T29" i="210" s="1"/>
  <c r="U25" i="210"/>
  <c r="T25" i="210" s="1"/>
  <c r="U21" i="210"/>
  <c r="T21" i="210" s="1"/>
  <c r="U17" i="210"/>
  <c r="T17" i="210" s="1"/>
  <c r="U13" i="210"/>
  <c r="T13" i="210" s="1"/>
  <c r="U9" i="210"/>
  <c r="T9" i="210" s="1"/>
  <c r="U5" i="210"/>
  <c r="T5" i="210" s="1"/>
  <c r="U75" i="210"/>
  <c r="T75" i="210" s="1"/>
  <c r="U63" i="210"/>
  <c r="T63" i="210" s="1"/>
  <c r="U51" i="210"/>
  <c r="T51" i="210" s="1"/>
  <c r="U39" i="210"/>
  <c r="T39" i="210" s="1"/>
  <c r="U31" i="210"/>
  <c r="U19" i="210"/>
  <c r="T19" i="210" s="1"/>
  <c r="U7" i="210"/>
  <c r="T7" i="210" s="1"/>
  <c r="U76" i="210"/>
  <c r="T76" i="210" s="1"/>
  <c r="U72" i="210"/>
  <c r="T72" i="210" s="1"/>
  <c r="U68" i="210"/>
  <c r="T68" i="210" s="1"/>
  <c r="U64" i="210"/>
  <c r="T64" i="210" s="1"/>
  <c r="U60" i="210"/>
  <c r="T60" i="210" s="1"/>
  <c r="U56" i="210"/>
  <c r="T56" i="210" s="1"/>
  <c r="U52" i="210"/>
  <c r="T52" i="210" s="1"/>
  <c r="U48" i="210"/>
  <c r="U44" i="210"/>
  <c r="T44" i="210" s="1"/>
  <c r="U40" i="210"/>
  <c r="T40" i="210" s="1"/>
  <c r="U36" i="210"/>
  <c r="T36" i="210" s="1"/>
  <c r="U32" i="210"/>
  <c r="T32" i="210" s="1"/>
  <c r="U28" i="210"/>
  <c r="T28" i="210" s="1"/>
  <c r="U24" i="210"/>
  <c r="T24" i="210" s="1"/>
  <c r="U20" i="210"/>
  <c r="T20" i="210" s="1"/>
  <c r="U16" i="210"/>
  <c r="T16" i="210" s="1"/>
  <c r="U12" i="210"/>
  <c r="T12" i="210" s="1"/>
  <c r="U8" i="210"/>
  <c r="T8" i="210" s="1"/>
  <c r="U71" i="210"/>
  <c r="T71" i="210" s="1"/>
  <c r="U59" i="210"/>
  <c r="T59" i="210" s="1"/>
  <c r="U47" i="210"/>
  <c r="U35" i="210"/>
  <c r="T35" i="210" s="1"/>
  <c r="U23" i="210"/>
  <c r="T23" i="210" s="1"/>
  <c r="U11" i="210"/>
  <c r="T11" i="210" s="1"/>
  <c r="W11" i="209"/>
  <c r="V11" i="209" s="1"/>
  <c r="W7" i="209"/>
  <c r="V7" i="209" s="1"/>
  <c r="W10" i="209"/>
  <c r="V10" i="209" s="1"/>
  <c r="W6" i="209"/>
  <c r="V6" i="209" s="1"/>
  <c r="W9" i="209"/>
  <c r="V9" i="209" s="1"/>
  <c r="W5" i="209"/>
  <c r="V5" i="209" s="1"/>
  <c r="W8" i="209"/>
  <c r="V8" i="209" s="1"/>
  <c r="U10" i="209"/>
  <c r="T10" i="209" s="1"/>
  <c r="U6" i="209"/>
  <c r="T6" i="209" s="1"/>
  <c r="U9" i="209"/>
  <c r="T9" i="209" s="1"/>
  <c r="U5" i="209"/>
  <c r="T5" i="209" s="1"/>
  <c r="U8" i="209"/>
  <c r="T8" i="209" s="1"/>
  <c r="U11" i="209"/>
  <c r="T11" i="209" s="1"/>
  <c r="U7" i="209"/>
  <c r="T7" i="209" s="1"/>
  <c r="H88" i="209"/>
  <c r="N8" i="209" s="1"/>
  <c r="CT17" i="208"/>
  <c r="CT9" i="208"/>
  <c r="H122" i="209"/>
  <c r="N10" i="209" s="1"/>
  <c r="CT21" i="208"/>
  <c r="BM40" i="219"/>
  <c r="BM56" i="219"/>
  <c r="BS8" i="219" s="1"/>
  <c r="BM37" i="219"/>
  <c r="BG57" i="219"/>
  <c r="BM59" i="219"/>
  <c r="BM63" i="219"/>
  <c r="BM68" i="219"/>
  <c r="BM101" i="219"/>
  <c r="CS27" i="220"/>
  <c r="CS56" i="220"/>
  <c r="CS62" i="220"/>
  <c r="CS65" i="220"/>
  <c r="CS68" i="220"/>
  <c r="CS99" i="220"/>
  <c r="BN7" i="207"/>
  <c r="BN11" i="207"/>
  <c r="BN15" i="207"/>
  <c r="BN19" i="207"/>
  <c r="CT7" i="208"/>
  <c r="CT11" i="208"/>
  <c r="CT15" i="208"/>
  <c r="CT19" i="208"/>
  <c r="H54" i="209"/>
  <c r="N6" i="209" s="1"/>
  <c r="BN9" i="207"/>
  <c r="BN13" i="207"/>
  <c r="BN17" i="207"/>
  <c r="BN21" i="207"/>
  <c r="AF1127" i="222"/>
  <c r="P1127" i="222"/>
  <c r="K1093" i="222"/>
  <c r="P1076" i="222"/>
  <c r="AQ1059" i="222"/>
  <c r="AA1059" i="222"/>
  <c r="S1059" i="222"/>
  <c r="X1042" i="222"/>
  <c r="AN1025" i="222"/>
  <c r="H1025" i="222"/>
  <c r="H1008" i="222"/>
  <c r="AF991" i="222"/>
  <c r="H991" i="222"/>
  <c r="AF974" i="222"/>
  <c r="X974" i="222"/>
  <c r="H940" i="222"/>
  <c r="AV923" i="222"/>
  <c r="AN923" i="222"/>
  <c r="X923" i="222"/>
  <c r="P923" i="222"/>
  <c r="AF906" i="222"/>
  <c r="P906" i="222"/>
  <c r="H906" i="222"/>
  <c r="AF889" i="222"/>
  <c r="P889" i="222"/>
  <c r="AV872" i="222"/>
  <c r="AN872" i="222"/>
  <c r="AF872" i="222"/>
  <c r="P872" i="222"/>
  <c r="AV855" i="222"/>
  <c r="H855" i="222"/>
  <c r="AV821" i="222"/>
  <c r="X787" i="222"/>
  <c r="X770" i="222"/>
  <c r="AV753" i="222"/>
  <c r="X753" i="222"/>
  <c r="AV736" i="222"/>
  <c r="X736" i="222"/>
  <c r="H736" i="222"/>
  <c r="X719" i="222"/>
  <c r="AV702" i="222"/>
  <c r="AF702" i="222"/>
  <c r="P702" i="222"/>
  <c r="AV668" i="222"/>
  <c r="P668" i="222"/>
  <c r="AV651" i="222"/>
  <c r="AF651" i="222"/>
  <c r="P634" i="222"/>
  <c r="AN617" i="222"/>
  <c r="H617" i="222"/>
  <c r="AN600" i="222"/>
  <c r="X600" i="222"/>
  <c r="H600" i="222"/>
  <c r="AQ583" i="222"/>
  <c r="X583" i="222"/>
  <c r="H583" i="222"/>
  <c r="AN566" i="222"/>
  <c r="AA566" i="222"/>
  <c r="H566" i="222"/>
  <c r="AN549" i="222"/>
  <c r="AV515" i="222"/>
  <c r="AF515" i="222"/>
  <c r="AF481" i="222"/>
  <c r="AA464" i="222"/>
  <c r="H447" i="222"/>
  <c r="H379" i="222"/>
  <c r="AN345" i="222"/>
  <c r="H311" i="222"/>
  <c r="X277" i="222"/>
  <c r="X226" i="222"/>
  <c r="H192" i="222"/>
  <c r="AA158" i="222"/>
  <c r="AQ56" i="222"/>
  <c r="P56" i="222"/>
  <c r="BM102" i="219"/>
  <c r="CS106" i="220"/>
  <c r="BM94" i="219"/>
  <c r="BM106" i="219"/>
  <c r="CS92" i="220"/>
  <c r="CS98" i="220"/>
  <c r="CS104" i="220"/>
  <c r="BM92" i="219"/>
  <c r="BM104" i="219"/>
  <c r="CS102" i="220"/>
  <c r="BM43" i="219"/>
  <c r="BM53" i="219"/>
  <c r="CS49" i="220"/>
  <c r="CS55" i="220"/>
  <c r="CS53" i="220"/>
  <c r="BM49" i="219"/>
  <c r="BM55" i="219"/>
  <c r="CS30" i="220"/>
  <c r="BM24" i="219"/>
  <c r="BM30" i="219"/>
  <c r="BM23" i="219"/>
  <c r="CS34" i="220"/>
  <c r="BM34" i="219"/>
  <c r="CS28" i="220"/>
  <c r="BM28" i="219"/>
  <c r="CS38" i="220"/>
  <c r="BM38" i="219"/>
  <c r="CS61" i="220"/>
  <c r="AH1268" i="222"/>
  <c r="BM67" i="219"/>
  <c r="AH1274" i="222"/>
  <c r="BM71" i="219"/>
  <c r="AH1278" i="222"/>
  <c r="CS58" i="220"/>
  <c r="AH1265" i="222"/>
  <c r="CS60" i="220"/>
  <c r="AH1267" i="222"/>
  <c r="BM64" i="219"/>
  <c r="AH1271" i="222"/>
  <c r="BM66" i="219"/>
  <c r="AH1273" i="222"/>
  <c r="BM72" i="219"/>
  <c r="AH1279" i="222"/>
  <c r="BM73" i="219"/>
  <c r="BS9" i="219" s="1"/>
  <c r="AH1280" i="222"/>
  <c r="CS57" i="220"/>
  <c r="AH1264" i="222"/>
  <c r="AQ124" i="221"/>
  <c r="AA124" i="221"/>
  <c r="AA90" i="221"/>
  <c r="S73" i="221"/>
  <c r="CP106" i="220"/>
  <c r="BJ18" i="219"/>
  <c r="BJ19" i="219"/>
  <c r="BJ97" i="219"/>
  <c r="BJ98" i="219"/>
  <c r="BJ69" i="219"/>
  <c r="BJ36" i="219"/>
  <c r="CP38" i="220"/>
  <c r="BJ75" i="219"/>
  <c r="CP75" i="220"/>
  <c r="BJ88" i="219"/>
  <c r="CP68" i="220"/>
  <c r="BJ71" i="219"/>
  <c r="BJ62" i="219"/>
  <c r="BJ43" i="219"/>
  <c r="BJ55" i="219"/>
  <c r="CP55" i="220"/>
  <c r="BJ25" i="219"/>
  <c r="CP25" i="220"/>
  <c r="BJ35" i="219"/>
  <c r="CP105" i="220"/>
  <c r="CP101" i="220"/>
  <c r="BJ106" i="219"/>
  <c r="CP102" i="220"/>
  <c r="CP85" i="220"/>
  <c r="AQ143" i="221"/>
  <c r="AQ1265" i="222" s="1"/>
  <c r="CP62" i="220"/>
  <c r="CP53" i="220"/>
  <c r="BJ46" i="219"/>
  <c r="BJ52" i="219"/>
  <c r="BJ53" i="219"/>
  <c r="CP52" i="220"/>
  <c r="BJ51" i="219"/>
  <c r="BJ30" i="219"/>
  <c r="BJ31" i="219"/>
  <c r="CP29" i="220"/>
  <c r="CP24" i="220"/>
  <c r="CP33" i="220"/>
  <c r="BJ26" i="219"/>
  <c r="BJ16" i="219"/>
  <c r="BJ17" i="219"/>
  <c r="BJ8" i="219"/>
  <c r="BJ7" i="219"/>
  <c r="CP96" i="220"/>
  <c r="AU1269" i="222"/>
  <c r="BJ104" i="219"/>
  <c r="BJ105" i="219"/>
  <c r="CP99" i="220"/>
  <c r="CP94" i="220"/>
  <c r="BJ101" i="219"/>
  <c r="BJ102" i="219"/>
  <c r="CP91" i="220"/>
  <c r="AU1264" i="222"/>
  <c r="BJ100" i="219"/>
  <c r="CP104" i="220"/>
  <c r="AY146" i="221"/>
  <c r="AY1268" i="222" s="1"/>
  <c r="AU1268" i="222"/>
  <c r="AY148" i="221"/>
  <c r="AY1270" i="222" s="1"/>
  <c r="AU1270" i="222"/>
  <c r="CP103" i="220"/>
  <c r="AU1276" i="222"/>
  <c r="CP93" i="220"/>
  <c r="AU1266" i="222"/>
  <c r="BJ95" i="219"/>
  <c r="BJ96" i="219"/>
  <c r="CP100" i="220"/>
  <c r="AY150" i="221"/>
  <c r="AY1272" i="222" s="1"/>
  <c r="AU1272" i="222"/>
  <c r="AY143" i="221"/>
  <c r="AY1265" i="222" s="1"/>
  <c r="AU1265" i="222"/>
  <c r="AY145" i="221"/>
  <c r="AY1267" i="222" s="1"/>
  <c r="AU1267" i="222"/>
  <c r="AY149" i="221"/>
  <c r="AY1271" i="222" s="1"/>
  <c r="AU1271" i="222"/>
  <c r="BJ81" i="219"/>
  <c r="CP86" i="220"/>
  <c r="AQ146" i="221"/>
  <c r="AM1268" i="222"/>
  <c r="BJ80" i="219"/>
  <c r="AM1270" i="222"/>
  <c r="BJ86" i="219"/>
  <c r="BJ87" i="219"/>
  <c r="CP76" i="220"/>
  <c r="AM1266" i="222"/>
  <c r="BJ84" i="219"/>
  <c r="BJ85" i="219"/>
  <c r="CP82" i="220"/>
  <c r="CP80" i="220"/>
  <c r="CP87" i="220"/>
  <c r="AQ151" i="221"/>
  <c r="AQ1273" i="222" s="1"/>
  <c r="AM1273" i="222"/>
  <c r="AQ147" i="221"/>
  <c r="AQ1269" i="222" s="1"/>
  <c r="AM1269" i="222"/>
  <c r="CP83" i="220"/>
  <c r="CP77" i="220"/>
  <c r="AM1267" i="222"/>
  <c r="CP81" i="220"/>
  <c r="CP88" i="220"/>
  <c r="CM74" i="220"/>
  <c r="AJ1264" i="222"/>
  <c r="BJ65" i="219"/>
  <c r="BJ66" i="219"/>
  <c r="BJ67" i="219"/>
  <c r="BJ63" i="219"/>
  <c r="AE1270" i="222"/>
  <c r="CP59" i="220"/>
  <c r="AI151" i="221"/>
  <c r="AE1273" i="222"/>
  <c r="AI153" i="221"/>
  <c r="AE1275" i="222"/>
  <c r="AI155" i="221"/>
  <c r="AE1277" i="222"/>
  <c r="AI157" i="221"/>
  <c r="AE1279" i="222"/>
  <c r="BJ64" i="219"/>
  <c r="AE1271" i="222"/>
  <c r="BJ59" i="219"/>
  <c r="CP70" i="220"/>
  <c r="BJ60" i="219"/>
  <c r="AE1267" i="222"/>
  <c r="CP65" i="220"/>
  <c r="CP72" i="220"/>
  <c r="CP61" i="220"/>
  <c r="AE1268" i="222"/>
  <c r="AI152" i="221"/>
  <c r="AE1274" i="222"/>
  <c r="AI154" i="221"/>
  <c r="AE1276" i="222"/>
  <c r="AI156" i="221"/>
  <c r="AE1278" i="222"/>
  <c r="BJ45" i="219"/>
  <c r="W1269" i="222"/>
  <c r="BJ50" i="219"/>
  <c r="CP51" i="220"/>
  <c r="AA145" i="221"/>
  <c r="CT43" i="220" s="1"/>
  <c r="CP49" i="220"/>
  <c r="AA149" i="221"/>
  <c r="CT47" i="220" s="1"/>
  <c r="W1271" i="222"/>
  <c r="BJ47" i="219"/>
  <c r="BJ42" i="219"/>
  <c r="W1266" i="222"/>
  <c r="AA146" i="221"/>
  <c r="AA1268" i="222" s="1"/>
  <c r="W1268" i="222"/>
  <c r="AA148" i="221"/>
  <c r="AA1270" i="222" s="1"/>
  <c r="W1270" i="222"/>
  <c r="AA150" i="221"/>
  <c r="AA1272" i="222" s="1"/>
  <c r="W1272" i="222"/>
  <c r="BJ41" i="219"/>
  <c r="BJ44" i="219"/>
  <c r="CP48" i="220"/>
  <c r="CP50" i="220"/>
  <c r="BJ27" i="219"/>
  <c r="BJ28" i="219"/>
  <c r="BJ29" i="219"/>
  <c r="CP32" i="220"/>
  <c r="CP37" i="220"/>
  <c r="CP31" i="220"/>
  <c r="BJ32" i="219"/>
  <c r="BJ10" i="219"/>
  <c r="G1268" i="222"/>
  <c r="BJ12" i="219"/>
  <c r="G1270" i="222"/>
  <c r="G1267" i="222"/>
  <c r="BJ11" i="219"/>
  <c r="G1269" i="222"/>
  <c r="BJ13" i="219"/>
  <c r="G1271" i="222"/>
  <c r="BJ15" i="219"/>
  <c r="BJ14" i="219"/>
  <c r="BG6" i="219"/>
  <c r="BN107" i="220"/>
  <c r="CI73" i="220"/>
  <c r="BS73" i="220"/>
  <c r="CA39" i="220"/>
  <c r="BK39" i="220"/>
  <c r="BF39" i="220"/>
  <c r="AP39" i="220"/>
  <c r="BC90" i="219"/>
  <c r="AE22" i="219"/>
  <c r="K1261" i="210"/>
  <c r="P77" i="210" s="1"/>
  <c r="K1244" i="210"/>
  <c r="P76" i="210" s="1"/>
  <c r="K1227" i="210"/>
  <c r="P75" i="210" s="1"/>
  <c r="K1210" i="210"/>
  <c r="P74" i="210" s="1"/>
  <c r="K1193" i="210"/>
  <c r="P73" i="210" s="1"/>
  <c r="K1176" i="210"/>
  <c r="P72" i="210" s="1"/>
  <c r="K1159" i="210"/>
  <c r="P71" i="210" s="1"/>
  <c r="K1142" i="210"/>
  <c r="P70" i="210" s="1"/>
  <c r="K1125" i="210"/>
  <c r="P69" i="210" s="1"/>
  <c r="K1108" i="210"/>
  <c r="P68" i="210" s="1"/>
  <c r="K1091" i="210"/>
  <c r="P67" i="210" s="1"/>
  <c r="K1074" i="210"/>
  <c r="P66" i="210" s="1"/>
  <c r="K1057" i="210"/>
  <c r="P65" i="210" s="1"/>
  <c r="K1040" i="210"/>
  <c r="P64" i="210" s="1"/>
  <c r="K1023" i="210"/>
  <c r="P63" i="210" s="1"/>
  <c r="H1006" i="210"/>
  <c r="N62" i="210" s="1"/>
  <c r="K989" i="210"/>
  <c r="P61" i="210" s="1"/>
  <c r="H972" i="210"/>
  <c r="N60" i="210" s="1"/>
  <c r="K955" i="210"/>
  <c r="P59" i="210" s="1"/>
  <c r="K938" i="210"/>
  <c r="P58" i="210" s="1"/>
  <c r="K921" i="210"/>
  <c r="P57" i="210" s="1"/>
  <c r="K904" i="210"/>
  <c r="P56" i="210" s="1"/>
  <c r="K887" i="210"/>
  <c r="P55" i="210" s="1"/>
  <c r="K870" i="210"/>
  <c r="P54" i="210" s="1"/>
  <c r="K853" i="210"/>
  <c r="P53" i="210" s="1"/>
  <c r="K836" i="210"/>
  <c r="P52" i="210" s="1"/>
  <c r="K819" i="210"/>
  <c r="P51" i="210" s="1"/>
  <c r="H802" i="210"/>
  <c r="N50" i="210" s="1"/>
  <c r="K785" i="210"/>
  <c r="P49" i="210" s="1"/>
  <c r="H768" i="210"/>
  <c r="N48" i="210" s="1"/>
  <c r="K751" i="210"/>
  <c r="P47" i="210" s="1"/>
  <c r="H734" i="210"/>
  <c r="N46" i="210" s="1"/>
  <c r="K717" i="210"/>
  <c r="P45" i="210" s="1"/>
  <c r="H700" i="210"/>
  <c r="N44" i="210" s="1"/>
  <c r="K683" i="210"/>
  <c r="P43" i="210" s="1"/>
  <c r="K666" i="210"/>
  <c r="P42" i="210" s="1"/>
  <c r="K649" i="210"/>
  <c r="P41" i="210" s="1"/>
  <c r="K632" i="210"/>
  <c r="P40" i="210" s="1"/>
  <c r="K615" i="210"/>
  <c r="P39" i="210" s="1"/>
  <c r="K598" i="210"/>
  <c r="P38" i="210" s="1"/>
  <c r="K581" i="210"/>
  <c r="P37" i="210" s="1"/>
  <c r="K564" i="210"/>
  <c r="P36" i="210" s="1"/>
  <c r="K547" i="210"/>
  <c r="P35" i="210" s="1"/>
  <c r="K530" i="210"/>
  <c r="P34" i="210" s="1"/>
  <c r="K513" i="210"/>
  <c r="P33" i="210" s="1"/>
  <c r="K496" i="210"/>
  <c r="P32" i="210" s="1"/>
  <c r="K479" i="210"/>
  <c r="P31" i="210" s="1"/>
  <c r="K462" i="210"/>
  <c r="P30" i="210" s="1"/>
  <c r="K445" i="210"/>
  <c r="P29" i="210" s="1"/>
  <c r="K428" i="210"/>
  <c r="P28" i="210" s="1"/>
  <c r="K411" i="210"/>
  <c r="P27" i="210" s="1"/>
  <c r="K394" i="210"/>
  <c r="P26" i="210" s="1"/>
  <c r="K377" i="210"/>
  <c r="P25" i="210" s="1"/>
  <c r="K360" i="210"/>
  <c r="P24" i="210" s="1"/>
  <c r="K343" i="210"/>
  <c r="P23" i="210" s="1"/>
  <c r="K326" i="210"/>
  <c r="P22" i="210" s="1"/>
  <c r="K309" i="210"/>
  <c r="P21" i="210" s="1"/>
  <c r="K292" i="210"/>
  <c r="P20" i="210" s="1"/>
  <c r="K275" i="210"/>
  <c r="P19" i="210" s="1"/>
  <c r="K258" i="210"/>
  <c r="P18" i="210" s="1"/>
  <c r="K241" i="210"/>
  <c r="P17" i="210" s="1"/>
  <c r="K224" i="210"/>
  <c r="P16" i="210" s="1"/>
  <c r="K207" i="210"/>
  <c r="P15" i="210" s="1"/>
  <c r="K190" i="210"/>
  <c r="P14" i="210" s="1"/>
  <c r="K173" i="210"/>
  <c r="P13" i="210" s="1"/>
  <c r="K156" i="210"/>
  <c r="P12" i="210" s="1"/>
  <c r="K139" i="210"/>
  <c r="P11" i="210" s="1"/>
  <c r="K122" i="210"/>
  <c r="P10" i="210" s="1"/>
  <c r="K105" i="210"/>
  <c r="P9" i="210" s="1"/>
  <c r="K88" i="210"/>
  <c r="P8" i="210" s="1"/>
  <c r="H71" i="210"/>
  <c r="N7" i="210" s="1"/>
  <c r="K54" i="210"/>
  <c r="P6" i="210" s="1"/>
  <c r="K37" i="210"/>
  <c r="P5" i="210" s="1"/>
  <c r="K20" i="210"/>
  <c r="P4" i="210" s="1"/>
  <c r="J1278" i="210"/>
  <c r="Z68" i="210" s="1"/>
  <c r="Z5" i="209"/>
  <c r="Z4" i="209"/>
  <c r="Z11" i="209"/>
  <c r="Z10" i="209"/>
  <c r="Z9" i="209"/>
  <c r="Z8" i="209"/>
  <c r="Z7" i="209"/>
  <c r="Z6" i="209"/>
  <c r="H139" i="209"/>
  <c r="N11" i="209" s="1"/>
  <c r="H105" i="209"/>
  <c r="N9" i="209" s="1"/>
  <c r="H71" i="209"/>
  <c r="N7" i="209" s="1"/>
  <c r="BK19" i="207"/>
  <c r="BT19" i="207" s="1"/>
  <c r="H37" i="209"/>
  <c r="N5" i="209" s="1"/>
  <c r="BK21" i="207"/>
  <c r="BT21" i="207" s="1"/>
  <c r="CQ21" i="208"/>
  <c r="H20" i="209"/>
  <c r="N4" i="209" s="1"/>
  <c r="K143" i="209"/>
  <c r="K1265" i="210" s="1"/>
  <c r="K145" i="209"/>
  <c r="BO11" i="207" s="1"/>
  <c r="K155" i="209"/>
  <c r="K1277" i="210" s="1"/>
  <c r="K153" i="209"/>
  <c r="BO19" i="207" s="1"/>
  <c r="K147" i="209"/>
  <c r="K1269" i="210" s="1"/>
  <c r="K151" i="209"/>
  <c r="K1273" i="210" s="1"/>
  <c r="U4" i="209"/>
  <c r="T4" i="209" s="1"/>
  <c r="H141" i="209"/>
  <c r="CR7" i="208" s="1"/>
  <c r="H149" i="209"/>
  <c r="BL15" i="207" s="1"/>
  <c r="BG22" i="208"/>
  <c r="BG22" i="207"/>
  <c r="AY22" i="207"/>
  <c r="AQ22" i="207"/>
  <c r="AF22" i="207"/>
  <c r="AA22" i="207"/>
  <c r="P22" i="207"/>
  <c r="K22" i="207"/>
  <c r="J16" i="216"/>
  <c r="J12" i="215"/>
  <c r="H12" i="215"/>
  <c r="D12" i="215"/>
  <c r="C23" i="215"/>
  <c r="C16" i="216"/>
  <c r="C12" i="215"/>
  <c r="C31" i="216"/>
  <c r="Q78" i="214"/>
  <c r="O78" i="214"/>
  <c r="M78" i="214"/>
  <c r="AA78" i="214"/>
  <c r="K78" i="214"/>
  <c r="Y78" i="214"/>
  <c r="G78" i="214"/>
  <c r="W78" i="214"/>
  <c r="E78" i="214"/>
  <c r="U78" i="214"/>
  <c r="S78" i="214"/>
  <c r="W77" i="214"/>
  <c r="O77" i="214"/>
  <c r="E77" i="214"/>
  <c r="U77" i="214"/>
  <c r="M77" i="214"/>
  <c r="AA77" i="214"/>
  <c r="S77" i="214"/>
  <c r="K77" i="214"/>
  <c r="Y77" i="214"/>
  <c r="Q77" i="214"/>
  <c r="G77" i="214"/>
  <c r="Y76" i="214"/>
  <c r="G76" i="214"/>
  <c r="S76" i="214"/>
  <c r="M76" i="214"/>
  <c r="W76" i="214"/>
  <c r="E76" i="214"/>
  <c r="Q76" i="214"/>
  <c r="AA76" i="214"/>
  <c r="K76" i="214"/>
  <c r="U76" i="214"/>
  <c r="O76" i="214"/>
  <c r="Y75" i="214"/>
  <c r="U75" i="214"/>
  <c r="Q75" i="214"/>
  <c r="M75" i="214"/>
  <c r="G75" i="214"/>
  <c r="AA75" i="214"/>
  <c r="W75" i="214"/>
  <c r="S75" i="214"/>
  <c r="O75" i="214"/>
  <c r="K75" i="214"/>
  <c r="E75" i="214"/>
  <c r="Q74" i="214"/>
  <c r="W74" i="214"/>
  <c r="E74" i="214"/>
  <c r="M74" i="214"/>
  <c r="S74" i="214"/>
  <c r="Y74" i="214"/>
  <c r="G74" i="214"/>
  <c r="O74" i="214"/>
  <c r="U74" i="214"/>
  <c r="AA74" i="214"/>
  <c r="K74" i="214"/>
  <c r="AA73" i="214"/>
  <c r="S73" i="214"/>
  <c r="K73" i="214"/>
  <c r="U73" i="214"/>
  <c r="M73" i="214"/>
  <c r="W73" i="214"/>
  <c r="O73" i="214"/>
  <c r="E73" i="214"/>
  <c r="Y73" i="214"/>
  <c r="Q73" i="214"/>
  <c r="G73" i="214"/>
  <c r="Y72" i="214"/>
  <c r="G72" i="214"/>
  <c r="AA72" i="214"/>
  <c r="K72" i="214"/>
  <c r="M72" i="214"/>
  <c r="O72" i="214"/>
  <c r="Q72" i="214"/>
  <c r="S72" i="214"/>
  <c r="U72" i="214"/>
  <c r="W72" i="214"/>
  <c r="E72" i="214"/>
  <c r="AA71" i="214"/>
  <c r="Y71" i="214"/>
  <c r="W71" i="214"/>
  <c r="U71" i="214"/>
  <c r="S71" i="214"/>
  <c r="Q71" i="214"/>
  <c r="O71" i="214"/>
  <c r="M71" i="214"/>
  <c r="K71" i="214"/>
  <c r="G71" i="214"/>
  <c r="E71" i="214"/>
  <c r="Q70" i="214"/>
  <c r="O70" i="214"/>
  <c r="M70" i="214"/>
  <c r="AA70" i="214"/>
  <c r="K70" i="214"/>
  <c r="Y70" i="214"/>
  <c r="G70" i="214"/>
  <c r="W70" i="214"/>
  <c r="E70" i="214"/>
  <c r="U70" i="214"/>
  <c r="S70" i="214"/>
  <c r="W69" i="214"/>
  <c r="O69" i="214"/>
  <c r="E69" i="214"/>
  <c r="U69" i="214"/>
  <c r="M69" i="214"/>
  <c r="AA69" i="214"/>
  <c r="S69" i="214"/>
  <c r="K69" i="214"/>
  <c r="Y69" i="214"/>
  <c r="Q69" i="214"/>
  <c r="G69" i="214"/>
  <c r="Y68" i="214"/>
  <c r="G68" i="214"/>
  <c r="S68" i="214"/>
  <c r="M68" i="214"/>
  <c r="W68" i="214"/>
  <c r="E68" i="214"/>
  <c r="Q68" i="214"/>
  <c r="AA68" i="214"/>
  <c r="K68" i="214"/>
  <c r="U68" i="214"/>
  <c r="O68" i="214"/>
  <c r="Y67" i="214"/>
  <c r="U67" i="214"/>
  <c r="Q67" i="214"/>
  <c r="M67" i="214"/>
  <c r="G67" i="214"/>
  <c r="AA67" i="214"/>
  <c r="W67" i="214"/>
  <c r="S67" i="214"/>
  <c r="O67" i="214"/>
  <c r="K67" i="214"/>
  <c r="E67" i="214"/>
  <c r="Q66" i="214"/>
  <c r="W66" i="214"/>
  <c r="E66" i="214"/>
  <c r="M66" i="214"/>
  <c r="S66" i="214"/>
  <c r="Y66" i="214"/>
  <c r="G66" i="214"/>
  <c r="O66" i="214"/>
  <c r="U66" i="214"/>
  <c r="AA66" i="214"/>
  <c r="K66" i="214"/>
  <c r="AA65" i="214"/>
  <c r="S65" i="214"/>
  <c r="K65" i="214"/>
  <c r="U65" i="214"/>
  <c r="M65" i="214"/>
  <c r="W65" i="214"/>
  <c r="O65" i="214"/>
  <c r="E65" i="214"/>
  <c r="Y65" i="214"/>
  <c r="Q65" i="214"/>
  <c r="G65" i="214"/>
  <c r="Y64" i="214"/>
  <c r="G64" i="214"/>
  <c r="AA64" i="214"/>
  <c r="K64" i="214"/>
  <c r="M64" i="214"/>
  <c r="O64" i="214"/>
  <c r="Q64" i="214"/>
  <c r="S64" i="214"/>
  <c r="U64" i="214"/>
  <c r="W64" i="214"/>
  <c r="E64" i="214"/>
  <c r="AA63" i="214"/>
  <c r="Y63" i="214"/>
  <c r="W63" i="214"/>
  <c r="U63" i="214"/>
  <c r="S63" i="214"/>
  <c r="Q63" i="214"/>
  <c r="O63" i="214"/>
  <c r="M63" i="214"/>
  <c r="K63" i="214"/>
  <c r="G63" i="214"/>
  <c r="E63" i="214"/>
  <c r="Q62" i="214"/>
  <c r="O62" i="214"/>
  <c r="M62" i="214"/>
  <c r="AA62" i="214"/>
  <c r="K62" i="214"/>
  <c r="Y62" i="214"/>
  <c r="G62" i="214"/>
  <c r="W62" i="214"/>
  <c r="E62" i="214"/>
  <c r="U62" i="214"/>
  <c r="S62" i="214"/>
  <c r="W61" i="214"/>
  <c r="O61" i="214"/>
  <c r="E61" i="214"/>
  <c r="U61" i="214"/>
  <c r="M61" i="214"/>
  <c r="AA61" i="214"/>
  <c r="S61" i="214"/>
  <c r="K61" i="214"/>
  <c r="Y61" i="214"/>
  <c r="Q61" i="214"/>
  <c r="G61" i="214"/>
  <c r="Y60" i="214"/>
  <c r="G60" i="214"/>
  <c r="S60" i="214"/>
  <c r="M60" i="214"/>
  <c r="W60" i="214"/>
  <c r="E60" i="214"/>
  <c r="Q60" i="214"/>
  <c r="AA60" i="214"/>
  <c r="K60" i="214"/>
  <c r="U60" i="214"/>
  <c r="O60" i="214"/>
  <c r="Y59" i="214"/>
  <c r="U59" i="214"/>
  <c r="Q59" i="214"/>
  <c r="M59" i="214"/>
  <c r="G59" i="214"/>
  <c r="AA59" i="214"/>
  <c r="W59" i="214"/>
  <c r="S59" i="214"/>
  <c r="O59" i="214"/>
  <c r="K59" i="214"/>
  <c r="E59" i="214"/>
  <c r="Q58" i="214"/>
  <c r="W58" i="214"/>
  <c r="E58" i="214"/>
  <c r="M58" i="214"/>
  <c r="S58" i="214"/>
  <c r="Y58" i="214"/>
  <c r="G58" i="214"/>
  <c r="O58" i="214"/>
  <c r="U58" i="214"/>
  <c r="AA58" i="214"/>
  <c r="K58" i="214"/>
  <c r="AA57" i="214"/>
  <c r="S57" i="214"/>
  <c r="K57" i="214"/>
  <c r="U57" i="214"/>
  <c r="M57" i="214"/>
  <c r="W57" i="214"/>
  <c r="O57" i="214"/>
  <c r="E57" i="214"/>
  <c r="Y57" i="214"/>
  <c r="Q57" i="214"/>
  <c r="G57" i="214"/>
  <c r="Y56" i="214"/>
  <c r="G56" i="214"/>
  <c r="AA56" i="214"/>
  <c r="K56" i="214"/>
  <c r="M56" i="214"/>
  <c r="O56" i="214"/>
  <c r="Q56" i="214"/>
  <c r="S56" i="214"/>
  <c r="U56" i="214"/>
  <c r="W56" i="214"/>
  <c r="E56" i="214"/>
  <c r="AA55" i="214"/>
  <c r="Y55" i="214"/>
  <c r="W55" i="214"/>
  <c r="U55" i="214"/>
  <c r="S55" i="214"/>
  <c r="Q55" i="214"/>
  <c r="O55" i="214"/>
  <c r="M55" i="214"/>
  <c r="K55" i="214"/>
  <c r="G55" i="214"/>
  <c r="E55" i="214"/>
  <c r="Q54" i="214"/>
  <c r="O54" i="214"/>
  <c r="M54" i="214"/>
  <c r="AA54" i="214"/>
  <c r="K54" i="214"/>
  <c r="Y54" i="214"/>
  <c r="G54" i="214"/>
  <c r="W54" i="214"/>
  <c r="E54" i="214"/>
  <c r="U54" i="214"/>
  <c r="S54" i="214"/>
  <c r="W53" i="214"/>
  <c r="O53" i="214"/>
  <c r="E53" i="214"/>
  <c r="U53" i="214"/>
  <c r="M53" i="214"/>
  <c r="AA53" i="214"/>
  <c r="S53" i="214"/>
  <c r="K53" i="214"/>
  <c r="Y53" i="214"/>
  <c r="Q53" i="214"/>
  <c r="G53" i="214"/>
  <c r="Y52" i="214"/>
  <c r="G52" i="214"/>
  <c r="S52" i="214"/>
  <c r="M52" i="214"/>
  <c r="W52" i="214"/>
  <c r="E52" i="214"/>
  <c r="Q52" i="214"/>
  <c r="AA52" i="214"/>
  <c r="K52" i="214"/>
  <c r="U52" i="214"/>
  <c r="O52" i="214"/>
  <c r="Y51" i="214"/>
  <c r="U51" i="214"/>
  <c r="Q51" i="214"/>
  <c r="M51" i="214"/>
  <c r="G51" i="214"/>
  <c r="AA51" i="214"/>
  <c r="W51" i="214"/>
  <c r="S51" i="214"/>
  <c r="O51" i="214"/>
  <c r="K51" i="214"/>
  <c r="E51" i="214"/>
  <c r="Q50" i="214"/>
  <c r="W50" i="214"/>
  <c r="E50" i="214"/>
  <c r="M50" i="214"/>
  <c r="S50" i="214"/>
  <c r="Y50" i="214"/>
  <c r="G50" i="214"/>
  <c r="O50" i="214"/>
  <c r="U50" i="214"/>
  <c r="AA50" i="214"/>
  <c r="K50" i="214"/>
  <c r="AA49" i="214"/>
  <c r="S49" i="214"/>
  <c r="K49" i="214"/>
  <c r="U49" i="214"/>
  <c r="M49" i="214"/>
  <c r="W49" i="214"/>
  <c r="O49" i="214"/>
  <c r="E49" i="214"/>
  <c r="Y49" i="214"/>
  <c r="Q49" i="214"/>
  <c r="G49" i="214"/>
  <c r="Y48" i="214"/>
  <c r="G48" i="214"/>
  <c r="AA48" i="214"/>
  <c r="K48" i="214"/>
  <c r="W48" i="214"/>
  <c r="M48" i="214"/>
  <c r="O48" i="214"/>
  <c r="Q48" i="214"/>
  <c r="S48" i="214"/>
  <c r="U48" i="214"/>
  <c r="E48" i="214"/>
  <c r="AA47" i="214"/>
  <c r="Y47" i="214"/>
  <c r="W47" i="214"/>
  <c r="U47" i="214"/>
  <c r="S47" i="214"/>
  <c r="Q47" i="214"/>
  <c r="O47" i="214"/>
  <c r="M47" i="214"/>
  <c r="K47" i="214"/>
  <c r="G47" i="214"/>
  <c r="E47" i="214"/>
  <c r="Q46" i="214"/>
  <c r="O46" i="214"/>
  <c r="M46" i="214"/>
  <c r="AA46" i="214"/>
  <c r="K46" i="214"/>
  <c r="Y46" i="214"/>
  <c r="G46" i="214"/>
  <c r="W46" i="214"/>
  <c r="E46" i="214"/>
  <c r="U46" i="214"/>
  <c r="S46" i="214"/>
  <c r="W45" i="214"/>
  <c r="O45" i="214"/>
  <c r="E45" i="214"/>
  <c r="U45" i="214"/>
  <c r="M45" i="214"/>
  <c r="AA45" i="214"/>
  <c r="S45" i="214"/>
  <c r="K45" i="214"/>
  <c r="Y45" i="214"/>
  <c r="Q45" i="214"/>
  <c r="G45" i="214"/>
  <c r="Y44" i="214"/>
  <c r="G44" i="214"/>
  <c r="S44" i="214"/>
  <c r="M44" i="214"/>
  <c r="W44" i="214"/>
  <c r="E44" i="214"/>
  <c r="Q44" i="214"/>
  <c r="AA44" i="214"/>
  <c r="K44" i="214"/>
  <c r="U44" i="214"/>
  <c r="O44" i="214"/>
  <c r="Y43" i="214"/>
  <c r="U43" i="214"/>
  <c r="Q43" i="214"/>
  <c r="M43" i="214"/>
  <c r="G43" i="214"/>
  <c r="AA43" i="214"/>
  <c r="W43" i="214"/>
  <c r="S43" i="214"/>
  <c r="O43" i="214"/>
  <c r="K43" i="214"/>
  <c r="E43" i="214"/>
  <c r="Q42" i="214"/>
  <c r="W42" i="214"/>
  <c r="E42" i="214"/>
  <c r="M42" i="214"/>
  <c r="S42" i="214"/>
  <c r="Y42" i="214"/>
  <c r="G42" i="214"/>
  <c r="O42" i="214"/>
  <c r="U42" i="214"/>
  <c r="AA42" i="214"/>
  <c r="K42" i="214"/>
  <c r="AA41" i="214"/>
  <c r="S41" i="214"/>
  <c r="K41" i="214"/>
  <c r="U41" i="214"/>
  <c r="M41" i="214"/>
  <c r="W41" i="214"/>
  <c r="O41" i="214"/>
  <c r="E41" i="214"/>
  <c r="Y41" i="214"/>
  <c r="Q41" i="214"/>
  <c r="G41" i="214"/>
  <c r="Y40" i="214"/>
  <c r="G40" i="214"/>
  <c r="AA40" i="214"/>
  <c r="K40" i="214"/>
  <c r="M40" i="214"/>
  <c r="O40" i="214"/>
  <c r="Q40" i="214"/>
  <c r="S40" i="214"/>
  <c r="U40" i="214"/>
  <c r="W40" i="214"/>
  <c r="E40" i="214"/>
  <c r="AA39" i="214"/>
  <c r="Y39" i="214"/>
  <c r="W39" i="214"/>
  <c r="U39" i="214"/>
  <c r="S39" i="214"/>
  <c r="Q39" i="214"/>
  <c r="O39" i="214"/>
  <c r="M39" i="214"/>
  <c r="K39" i="214"/>
  <c r="G39" i="214"/>
  <c r="E39" i="214"/>
  <c r="Q38" i="214"/>
  <c r="O38" i="214"/>
  <c r="M38" i="214"/>
  <c r="AA38" i="214"/>
  <c r="K38" i="214"/>
  <c r="Y38" i="214"/>
  <c r="G38" i="214"/>
  <c r="W38" i="214"/>
  <c r="E38" i="214"/>
  <c r="U38" i="214"/>
  <c r="S38" i="214"/>
  <c r="W37" i="214"/>
  <c r="O37" i="214"/>
  <c r="E37" i="214"/>
  <c r="U37" i="214"/>
  <c r="M37" i="214"/>
  <c r="AA37" i="214"/>
  <c r="S37" i="214"/>
  <c r="K37" i="214"/>
  <c r="Y37" i="214"/>
  <c r="Q37" i="214"/>
  <c r="G37" i="214"/>
  <c r="Y36" i="214"/>
  <c r="G36" i="214"/>
  <c r="S36" i="214"/>
  <c r="M36" i="214"/>
  <c r="W36" i="214"/>
  <c r="E36" i="214"/>
  <c r="Q36" i="214"/>
  <c r="AA36" i="214"/>
  <c r="K36" i="214"/>
  <c r="U36" i="214"/>
  <c r="O36" i="214"/>
  <c r="Y35" i="214"/>
  <c r="U35" i="214"/>
  <c r="Q35" i="214"/>
  <c r="M35" i="214"/>
  <c r="G35" i="214"/>
  <c r="AA35" i="214"/>
  <c r="W35" i="214"/>
  <c r="S35" i="214"/>
  <c r="O35" i="214"/>
  <c r="K35" i="214"/>
  <c r="E35" i="214"/>
  <c r="Q34" i="214"/>
  <c r="W34" i="214"/>
  <c r="E34" i="214"/>
  <c r="M34" i="214"/>
  <c r="S34" i="214"/>
  <c r="Y34" i="214"/>
  <c r="G34" i="214"/>
  <c r="O34" i="214"/>
  <c r="U34" i="214"/>
  <c r="AA34" i="214"/>
  <c r="K34" i="214"/>
  <c r="AA33" i="214"/>
  <c r="S33" i="214"/>
  <c r="K33" i="214"/>
  <c r="U33" i="214"/>
  <c r="M33" i="214"/>
  <c r="W33" i="214"/>
  <c r="O33" i="214"/>
  <c r="E33" i="214"/>
  <c r="Y33" i="214"/>
  <c r="Q33" i="214"/>
  <c r="G33" i="214"/>
  <c r="Y32" i="214"/>
  <c r="G32" i="214"/>
  <c r="AA32" i="214"/>
  <c r="K32" i="214"/>
  <c r="M32" i="214"/>
  <c r="O32" i="214"/>
  <c r="Q32" i="214"/>
  <c r="S32" i="214"/>
  <c r="U32" i="214"/>
  <c r="W32" i="214"/>
  <c r="E32" i="214"/>
  <c r="AA31" i="214"/>
  <c r="Y31" i="214"/>
  <c r="W31" i="214"/>
  <c r="U31" i="214"/>
  <c r="S31" i="214"/>
  <c r="Q31" i="214"/>
  <c r="O31" i="214"/>
  <c r="M31" i="214"/>
  <c r="K31" i="214"/>
  <c r="G31" i="214"/>
  <c r="E31" i="214"/>
  <c r="Q30" i="214"/>
  <c r="O30" i="214"/>
  <c r="M30" i="214"/>
  <c r="AA30" i="214"/>
  <c r="K30" i="214"/>
  <c r="Y30" i="214"/>
  <c r="G30" i="214"/>
  <c r="W30" i="214"/>
  <c r="E30" i="214"/>
  <c r="U30" i="214"/>
  <c r="S30" i="214"/>
  <c r="W29" i="214"/>
  <c r="O29" i="214"/>
  <c r="E29" i="214"/>
  <c r="U29" i="214"/>
  <c r="M29" i="214"/>
  <c r="AA29" i="214"/>
  <c r="S29" i="214"/>
  <c r="K29" i="214"/>
  <c r="Y29" i="214"/>
  <c r="Q29" i="214"/>
  <c r="G29" i="214"/>
  <c r="Y28" i="214"/>
  <c r="G28" i="214"/>
  <c r="S28" i="214"/>
  <c r="M28" i="214"/>
  <c r="W28" i="214"/>
  <c r="E28" i="214"/>
  <c r="Q28" i="214"/>
  <c r="AA28" i="214"/>
  <c r="K28" i="214"/>
  <c r="U28" i="214"/>
  <c r="O28" i="214"/>
  <c r="Y27" i="214"/>
  <c r="U27" i="214"/>
  <c r="Q27" i="214"/>
  <c r="M27" i="214"/>
  <c r="G27" i="214"/>
  <c r="AA27" i="214"/>
  <c r="W27" i="214"/>
  <c r="S27" i="214"/>
  <c r="O27" i="214"/>
  <c r="K27" i="214"/>
  <c r="E27" i="214"/>
  <c r="Q26" i="214"/>
  <c r="W26" i="214"/>
  <c r="E26" i="214"/>
  <c r="M26" i="214"/>
  <c r="S26" i="214"/>
  <c r="Y26" i="214"/>
  <c r="G26" i="214"/>
  <c r="O26" i="214"/>
  <c r="U26" i="214"/>
  <c r="AA26" i="214"/>
  <c r="K26" i="214"/>
  <c r="AA25" i="214"/>
  <c r="S25" i="214"/>
  <c r="K25" i="214"/>
  <c r="U25" i="214"/>
  <c r="M25" i="214"/>
  <c r="W25" i="214"/>
  <c r="O25" i="214"/>
  <c r="E25" i="214"/>
  <c r="Y25" i="214"/>
  <c r="Q25" i="214"/>
  <c r="G25" i="214"/>
  <c r="Y24" i="214"/>
  <c r="G24" i="214"/>
  <c r="AA24" i="214"/>
  <c r="K24" i="214"/>
  <c r="M24" i="214"/>
  <c r="O24" i="214"/>
  <c r="Q24" i="214"/>
  <c r="S24" i="214"/>
  <c r="U24" i="214"/>
  <c r="W24" i="214"/>
  <c r="E24" i="214"/>
  <c r="AA23" i="214"/>
  <c r="Y23" i="214"/>
  <c r="W23" i="214"/>
  <c r="U23" i="214"/>
  <c r="S23" i="214"/>
  <c r="Q23" i="214"/>
  <c r="O23" i="214"/>
  <c r="M23" i="214"/>
  <c r="K23" i="214"/>
  <c r="G23" i="214"/>
  <c r="E23" i="214"/>
  <c r="Q22" i="214"/>
  <c r="O22" i="214"/>
  <c r="M22" i="214"/>
  <c r="AA22" i="214"/>
  <c r="K22" i="214"/>
  <c r="Y22" i="214"/>
  <c r="G22" i="214"/>
  <c r="W22" i="214"/>
  <c r="E22" i="214"/>
  <c r="U22" i="214"/>
  <c r="S22" i="214"/>
  <c r="W21" i="214"/>
  <c r="O21" i="214"/>
  <c r="E21" i="214"/>
  <c r="U21" i="214"/>
  <c r="M21" i="214"/>
  <c r="AA21" i="214"/>
  <c r="S21" i="214"/>
  <c r="K21" i="214"/>
  <c r="Y21" i="214"/>
  <c r="Q21" i="214"/>
  <c r="G21" i="214"/>
  <c r="Y20" i="214"/>
  <c r="G20" i="214"/>
  <c r="S20" i="214"/>
  <c r="M20" i="214"/>
  <c r="W20" i="214"/>
  <c r="E20" i="214"/>
  <c r="Q20" i="214"/>
  <c r="AA20" i="214"/>
  <c r="K20" i="214"/>
  <c r="U20" i="214"/>
  <c r="O20" i="214"/>
  <c r="Y19" i="214"/>
  <c r="U19" i="214"/>
  <c r="Q19" i="214"/>
  <c r="M19" i="214"/>
  <c r="G19" i="214"/>
  <c r="AA19" i="214"/>
  <c r="W19" i="214"/>
  <c r="S19" i="214"/>
  <c r="O19" i="214"/>
  <c r="K19" i="214"/>
  <c r="E19" i="214"/>
  <c r="Q18" i="214"/>
  <c r="W18" i="214"/>
  <c r="E18" i="214"/>
  <c r="M18" i="214"/>
  <c r="S18" i="214"/>
  <c r="Y18" i="214"/>
  <c r="G18" i="214"/>
  <c r="O18" i="214"/>
  <c r="U18" i="214"/>
  <c r="AA18" i="214"/>
  <c r="K18" i="214"/>
  <c r="AA17" i="214"/>
  <c r="S17" i="214"/>
  <c r="K17" i="214"/>
  <c r="U17" i="214"/>
  <c r="M17" i="214"/>
  <c r="W17" i="214"/>
  <c r="O17" i="214"/>
  <c r="E17" i="214"/>
  <c r="Y17" i="214"/>
  <c r="Q17" i="214"/>
  <c r="G17" i="214"/>
  <c r="Y16" i="214"/>
  <c r="G16" i="214"/>
  <c r="AA16" i="214"/>
  <c r="K16" i="214"/>
  <c r="M16" i="214"/>
  <c r="O16" i="214"/>
  <c r="Q16" i="214"/>
  <c r="S16" i="214"/>
  <c r="U16" i="214"/>
  <c r="W16" i="214"/>
  <c r="E16" i="214"/>
  <c r="AA15" i="214"/>
  <c r="Y15" i="214"/>
  <c r="W15" i="214"/>
  <c r="U15" i="214"/>
  <c r="S15" i="214"/>
  <c r="Q15" i="214"/>
  <c r="O15" i="214"/>
  <c r="M15" i="214"/>
  <c r="K15" i="214"/>
  <c r="G15" i="214"/>
  <c r="E15" i="214"/>
  <c r="Q14" i="214"/>
  <c r="O14" i="214"/>
  <c r="M14" i="214"/>
  <c r="AA14" i="214"/>
  <c r="K14" i="214"/>
  <c r="Y14" i="214"/>
  <c r="G14" i="214"/>
  <c r="W14" i="214"/>
  <c r="E14" i="214"/>
  <c r="U14" i="214"/>
  <c r="S14" i="214"/>
  <c r="W13" i="214"/>
  <c r="O13" i="214"/>
  <c r="E13" i="214"/>
  <c r="U13" i="214"/>
  <c r="M13" i="214"/>
  <c r="AA13" i="214"/>
  <c r="S13" i="214"/>
  <c r="K13" i="214"/>
  <c r="Y13" i="214"/>
  <c r="Q13" i="214"/>
  <c r="G13" i="214"/>
  <c r="Y12" i="214"/>
  <c r="G12" i="214"/>
  <c r="S12" i="214"/>
  <c r="M12" i="214"/>
  <c r="W12" i="214"/>
  <c r="E12" i="214"/>
  <c r="Q12" i="214"/>
  <c r="AA12" i="214"/>
  <c r="K12" i="214"/>
  <c r="U12" i="214"/>
  <c r="O12" i="214"/>
  <c r="Y11" i="214"/>
  <c r="U11" i="214"/>
  <c r="Q11" i="214"/>
  <c r="M11" i="214"/>
  <c r="G11" i="214"/>
  <c r="AA11" i="214"/>
  <c r="W11" i="214"/>
  <c r="S11" i="214"/>
  <c r="O11" i="214"/>
  <c r="K11" i="214"/>
  <c r="E11" i="214"/>
  <c r="Q10" i="214"/>
  <c r="W10" i="214"/>
  <c r="E10" i="214"/>
  <c r="M10" i="214"/>
  <c r="S10" i="214"/>
  <c r="Y10" i="214"/>
  <c r="G10" i="214"/>
  <c r="O10" i="214"/>
  <c r="U10" i="214"/>
  <c r="AA10" i="214"/>
  <c r="K10" i="214"/>
  <c r="AA9" i="214"/>
  <c r="S9" i="214"/>
  <c r="K9" i="214"/>
  <c r="U9" i="214"/>
  <c r="M9" i="214"/>
  <c r="W9" i="214"/>
  <c r="O9" i="214"/>
  <c r="E9" i="214"/>
  <c r="Y9" i="214"/>
  <c r="Q9" i="214"/>
  <c r="G9" i="214"/>
  <c r="Y8" i="214"/>
  <c r="G8" i="214"/>
  <c r="AA8" i="214"/>
  <c r="K8" i="214"/>
  <c r="M8" i="214"/>
  <c r="O8" i="214"/>
  <c r="Q8" i="214"/>
  <c r="S8" i="214"/>
  <c r="U8" i="214"/>
  <c r="W8" i="214"/>
  <c r="E8" i="214"/>
  <c r="AA7" i="214"/>
  <c r="Y7" i="214"/>
  <c r="W7" i="214"/>
  <c r="U7" i="214"/>
  <c r="S7" i="214"/>
  <c r="Q7" i="214"/>
  <c r="O7" i="214"/>
  <c r="M7" i="214"/>
  <c r="K7" i="214"/>
  <c r="G7" i="214"/>
  <c r="E7" i="214"/>
  <c r="Q6" i="214"/>
  <c r="O6" i="214"/>
  <c r="M6" i="214"/>
  <c r="AA6" i="214"/>
  <c r="K6" i="214"/>
  <c r="Y6" i="214"/>
  <c r="G6" i="214"/>
  <c r="W6" i="214"/>
  <c r="E6" i="214"/>
  <c r="U6" i="214"/>
  <c r="S6" i="214"/>
  <c r="X79" i="214"/>
  <c r="W16" i="212"/>
  <c r="V79" i="214"/>
  <c r="U16" i="212"/>
  <c r="T79" i="214"/>
  <c r="S16" i="212"/>
  <c r="Q16" i="212"/>
  <c r="R79" i="214"/>
  <c r="O16" i="212"/>
  <c r="P79" i="214"/>
  <c r="N79" i="214"/>
  <c r="M16" i="212"/>
  <c r="L79" i="214"/>
  <c r="K16" i="212"/>
  <c r="F79" i="214"/>
  <c r="E16" i="212"/>
  <c r="D79" i="214"/>
  <c r="C16" i="212"/>
  <c r="Z25" i="210"/>
  <c r="P73" i="222"/>
  <c r="P90" i="222"/>
  <c r="P124" i="222"/>
  <c r="AA175" i="222"/>
  <c r="P39" i="222"/>
  <c r="AQ124" i="222"/>
  <c r="H175" i="222"/>
  <c r="X396" i="222"/>
  <c r="P481" i="222"/>
  <c r="P498" i="222"/>
  <c r="AN532" i="222"/>
  <c r="P549" i="222"/>
  <c r="P566" i="222"/>
  <c r="AF566" i="222"/>
  <c r="AV566" i="222"/>
  <c r="P583" i="222"/>
  <c r="AF583" i="222"/>
  <c r="AV583" i="222"/>
  <c r="P600" i="222"/>
  <c r="AF600" i="222"/>
  <c r="AV600" i="222"/>
  <c r="AV634" i="222"/>
  <c r="AF685" i="222"/>
  <c r="AF719" i="222"/>
  <c r="H787" i="222"/>
  <c r="H804" i="222"/>
  <c r="AF804" i="222"/>
  <c r="H821" i="222"/>
  <c r="AN838" i="222"/>
  <c r="AN940" i="222"/>
  <c r="P957" i="222"/>
  <c r="AN957" i="222"/>
  <c r="P974" i="222"/>
  <c r="AI1025" i="222"/>
  <c r="K1059" i="222"/>
  <c r="AV1059" i="222"/>
  <c r="AQ22" i="222"/>
  <c r="X90" i="222"/>
  <c r="X124" i="222"/>
  <c r="H158" i="222"/>
  <c r="X260" i="222"/>
  <c r="AN413" i="222"/>
  <c r="AN498" i="222"/>
  <c r="AF668" i="222"/>
  <c r="P719" i="222"/>
  <c r="AF753" i="222"/>
  <c r="H770" i="222"/>
  <c r="P838" i="222"/>
  <c r="AV889" i="222"/>
  <c r="AV906" i="222"/>
  <c r="AN991" i="222"/>
  <c r="P1008" i="222"/>
  <c r="P1042" i="222"/>
  <c r="AF1059" i="222"/>
  <c r="AQ1076" i="222"/>
  <c r="P1093" i="222"/>
  <c r="AA73" i="222"/>
  <c r="H90" i="222"/>
  <c r="AA107" i="222"/>
  <c r="AF141" i="222"/>
  <c r="AN175" i="222"/>
  <c r="X209" i="222"/>
  <c r="H277" i="222"/>
  <c r="X22" i="222"/>
  <c r="H73" i="222"/>
  <c r="H107" i="222"/>
  <c r="H124" i="222"/>
  <c r="AN158" i="222"/>
  <c r="X498" i="222"/>
  <c r="X515" i="222"/>
  <c r="X532" i="222"/>
  <c r="AF617" i="222"/>
  <c r="AF634" i="222"/>
  <c r="P685" i="222"/>
  <c r="P736" i="222"/>
  <c r="AN736" i="222"/>
  <c r="AN770" i="222"/>
  <c r="P787" i="222"/>
  <c r="AN787" i="222"/>
  <c r="AN804" i="222"/>
  <c r="AV838" i="222"/>
  <c r="AV940" i="222"/>
  <c r="AV957" i="222"/>
  <c r="AV1008" i="222"/>
  <c r="S1025" i="222"/>
  <c r="AV1042" i="222"/>
  <c r="AA1076" i="222"/>
  <c r="AV1076" i="222"/>
  <c r="H56" i="222"/>
  <c r="AF107" i="222"/>
  <c r="X243" i="222"/>
  <c r="AA481" i="222"/>
  <c r="H39" i="222"/>
  <c r="AF39" i="222"/>
  <c r="H209" i="222"/>
  <c r="X328" i="222"/>
  <c r="H498" i="222"/>
  <c r="H549" i="222"/>
  <c r="P651" i="222"/>
  <c r="AV685" i="222"/>
  <c r="X804" i="222"/>
  <c r="X821" i="222"/>
  <c r="AF855" i="222"/>
  <c r="AF940" i="222"/>
  <c r="AF957" i="222"/>
  <c r="AY974" i="222"/>
  <c r="K1076" i="222"/>
  <c r="AF1076" i="222"/>
  <c r="S1270" i="222"/>
  <c r="BN29" i="219"/>
  <c r="BJ82" i="219"/>
  <c r="AQ155" i="221"/>
  <c r="AQ1277" i="222" s="1"/>
  <c r="AQ141" i="221"/>
  <c r="BM7" i="219"/>
  <c r="BJ9" i="219"/>
  <c r="BM45" i="219"/>
  <c r="BM46" i="219"/>
  <c r="BM47" i="219"/>
  <c r="BM57" i="219"/>
  <c r="BG74" i="219"/>
  <c r="BJ78" i="219"/>
  <c r="BM85" i="219"/>
  <c r="BM87" i="219"/>
  <c r="BJ92" i="219"/>
  <c r="BJ93" i="219"/>
  <c r="CP27" i="220"/>
  <c r="CP42" i="220"/>
  <c r="CS46" i="220"/>
  <c r="CP78" i="220"/>
  <c r="CP92" i="220"/>
  <c r="AA107" i="221"/>
  <c r="AA156" i="221"/>
  <c r="AA1278" i="222" s="1"/>
  <c r="BM10" i="219"/>
  <c r="BM14" i="219"/>
  <c r="BJ23" i="219"/>
  <c r="BJ34" i="219"/>
  <c r="CS73" i="220"/>
  <c r="S147" i="221"/>
  <c r="P152" i="221"/>
  <c r="BK33" i="219" s="1"/>
  <c r="BJ24" i="219"/>
  <c r="BM105" i="219"/>
  <c r="CS75" i="220"/>
  <c r="CS100" i="220"/>
  <c r="BM19" i="219"/>
  <c r="BM91" i="219"/>
  <c r="BM100" i="219"/>
  <c r="CP23" i="220"/>
  <c r="CP60" i="220"/>
  <c r="CS85" i="220"/>
  <c r="CS87" i="220"/>
  <c r="CS94" i="220"/>
  <c r="AF143" i="221"/>
  <c r="CQ58" i="220" s="1"/>
  <c r="AY147" i="221"/>
  <c r="AY1269" i="222" s="1"/>
  <c r="AA153" i="221"/>
  <c r="AA1275" i="222" s="1"/>
  <c r="CS47" i="220"/>
  <c r="BM32" i="219"/>
  <c r="BM75" i="219"/>
  <c r="CS25" i="220"/>
  <c r="BN25" i="219"/>
  <c r="BJ54" i="219"/>
  <c r="CS23" i="220"/>
  <c r="CT25" i="220"/>
  <c r="CP30" i="220"/>
  <c r="CS40" i="220"/>
  <c r="CS45" i="220"/>
  <c r="CP54" i="220"/>
  <c r="CM91" i="220"/>
  <c r="CS105" i="220"/>
  <c r="AY73" i="221"/>
  <c r="AF142" i="221"/>
  <c r="AF1264" i="222" s="1"/>
  <c r="K151" i="221"/>
  <c r="P156" i="221"/>
  <c r="CQ37" i="220" s="1"/>
  <c r="CS32" i="220"/>
  <c r="K153" i="221"/>
  <c r="O22" i="220"/>
  <c r="AE56" i="220"/>
  <c r="G73" i="220"/>
  <c r="O107" i="220"/>
  <c r="AM73" i="220"/>
  <c r="W22" i="220"/>
  <c r="Z39" i="220"/>
  <c r="O56" i="220"/>
  <c r="Z90" i="220"/>
  <c r="AX107" i="220"/>
  <c r="G22" i="220"/>
  <c r="AE39" i="220"/>
  <c r="W73" i="220"/>
  <c r="AE107" i="220"/>
  <c r="CI56" i="220"/>
  <c r="BC73" i="220"/>
  <c r="CI107" i="220"/>
  <c r="K22" i="208"/>
  <c r="CM22" i="208"/>
  <c r="AQ22" i="208"/>
  <c r="BW22" i="208"/>
  <c r="AA22" i="208"/>
  <c r="AU22" i="219"/>
  <c r="R39" i="219"/>
  <c r="AU90" i="219"/>
  <c r="AX39" i="219"/>
  <c r="O22" i="219"/>
  <c r="AM22" i="219"/>
  <c r="AH39" i="219"/>
  <c r="X56" i="222"/>
  <c r="H141" i="222"/>
  <c r="AA141" i="222"/>
  <c r="AN192" i="222"/>
  <c r="H260" i="222"/>
  <c r="AN294" i="222"/>
  <c r="H328" i="222"/>
  <c r="X345" i="222"/>
  <c r="AN362" i="222"/>
  <c r="H396" i="222"/>
  <c r="X413" i="222"/>
  <c r="AN430" i="222"/>
  <c r="H464" i="222"/>
  <c r="AN481" i="222"/>
  <c r="P515" i="222"/>
  <c r="AV532" i="222"/>
  <c r="P617" i="222"/>
  <c r="AY617" i="222"/>
  <c r="X634" i="222"/>
  <c r="AN651" i="222"/>
  <c r="H685" i="222"/>
  <c r="AN719" i="222"/>
  <c r="P753" i="222"/>
  <c r="AV770" i="222"/>
  <c r="P804" i="222"/>
  <c r="H838" i="222"/>
  <c r="AF838" i="222"/>
  <c r="X872" i="222"/>
  <c r="AN889" i="222"/>
  <c r="H923" i="222"/>
  <c r="P940" i="222"/>
  <c r="X957" i="222"/>
  <c r="X991" i="222"/>
  <c r="AF1008" i="222"/>
  <c r="H1042" i="222"/>
  <c r="P1110" i="222"/>
  <c r="K1144" i="222"/>
  <c r="AA1144" i="222"/>
  <c r="AQ1144" i="222"/>
  <c r="K1161" i="222"/>
  <c r="AA1161" i="222"/>
  <c r="AQ1161" i="222"/>
  <c r="K1178" i="222"/>
  <c r="AA1178" i="222"/>
  <c r="AQ1178" i="222"/>
  <c r="K1195" i="222"/>
  <c r="AA1195" i="222"/>
  <c r="AQ1195" i="222"/>
  <c r="K1212" i="222"/>
  <c r="AA1212" i="222"/>
  <c r="AQ1212" i="222"/>
  <c r="K1229" i="222"/>
  <c r="AA1229" i="222"/>
  <c r="AQ1229" i="222"/>
  <c r="K1246" i="222"/>
  <c r="AA1246" i="222"/>
  <c r="AQ1246" i="222"/>
  <c r="K1263" i="222"/>
  <c r="AA1263" i="222"/>
  <c r="AQ1263" i="222"/>
  <c r="H22" i="222"/>
  <c r="AA39" i="222"/>
  <c r="AQ90" i="222"/>
  <c r="P107" i="222"/>
  <c r="AV498" i="222"/>
  <c r="H532" i="222"/>
  <c r="X549" i="222"/>
  <c r="H243" i="222"/>
  <c r="X294" i="222"/>
  <c r="AN311" i="222"/>
  <c r="H345" i="222"/>
  <c r="X362" i="222"/>
  <c r="AN379" i="222"/>
  <c r="H413" i="222"/>
  <c r="X430" i="222"/>
  <c r="AN447" i="222"/>
  <c r="H481" i="222"/>
  <c r="AF498" i="222"/>
  <c r="AN515" i="222"/>
  <c r="AF532" i="222"/>
  <c r="AV549" i="222"/>
  <c r="H634" i="222"/>
  <c r="X651" i="222"/>
  <c r="AN668" i="222"/>
  <c r="H702" i="222"/>
  <c r="X702" i="222"/>
  <c r="AN702" i="222"/>
  <c r="H719" i="222"/>
  <c r="AF736" i="222"/>
  <c r="AN753" i="222"/>
  <c r="AF770" i="222"/>
  <c r="AV787" i="222"/>
  <c r="P821" i="222"/>
  <c r="AN821" i="222"/>
  <c r="H872" i="222"/>
  <c r="X889" i="222"/>
  <c r="AN906" i="222"/>
  <c r="AF923" i="222"/>
  <c r="H957" i="222"/>
  <c r="AN974" i="222"/>
  <c r="AV991" i="222"/>
  <c r="X1025" i="222"/>
  <c r="AF1042" i="222"/>
  <c r="AV1110" i="222"/>
  <c r="AV1127" i="222"/>
  <c r="P1144" i="222"/>
  <c r="AF1144" i="222"/>
  <c r="AV1144" i="222"/>
  <c r="P1161" i="222"/>
  <c r="AF1161" i="222"/>
  <c r="AV1161" i="222"/>
  <c r="P1178" i="222"/>
  <c r="AF1178" i="222"/>
  <c r="AV1178" i="222"/>
  <c r="P1195" i="222"/>
  <c r="AF1195" i="222"/>
  <c r="AV1195" i="222"/>
  <c r="P1212" i="222"/>
  <c r="AF1212" i="222"/>
  <c r="AV1212" i="222"/>
  <c r="P1229" i="222"/>
  <c r="AF1229" i="222"/>
  <c r="AV1229" i="222"/>
  <c r="P1246" i="222"/>
  <c r="AF1246" i="222"/>
  <c r="AV1246" i="222"/>
  <c r="P1263" i="222"/>
  <c r="AF1263" i="222"/>
  <c r="AV1263" i="222"/>
  <c r="P22" i="222"/>
  <c r="AF73" i="222"/>
  <c r="P141" i="222"/>
  <c r="AA192" i="222"/>
  <c r="H226" i="222"/>
  <c r="H294" i="222"/>
  <c r="X311" i="222"/>
  <c r="AN328" i="222"/>
  <c r="H362" i="222"/>
  <c r="X379" i="222"/>
  <c r="AN396" i="222"/>
  <c r="H430" i="222"/>
  <c r="X447" i="222"/>
  <c r="AN464" i="222"/>
  <c r="AV481" i="222"/>
  <c r="H515" i="222"/>
  <c r="P532" i="222"/>
  <c r="AF549" i="222"/>
  <c r="X617" i="222"/>
  <c r="H651" i="222"/>
  <c r="X668" i="222"/>
  <c r="AN685" i="222"/>
  <c r="AV719" i="222"/>
  <c r="H753" i="222"/>
  <c r="P770" i="222"/>
  <c r="AF787" i="222"/>
  <c r="AV804" i="222"/>
  <c r="P855" i="222"/>
  <c r="AN855" i="222"/>
  <c r="H889" i="222"/>
  <c r="X906" i="222"/>
  <c r="X940" i="222"/>
  <c r="H974" i="222"/>
  <c r="P991" i="222"/>
  <c r="AN1008" i="222"/>
  <c r="AV1025" i="222"/>
  <c r="X1008" i="222"/>
  <c r="X1093" i="222"/>
  <c r="AF1110" i="222"/>
  <c r="AN634" i="222"/>
  <c r="H668" i="222"/>
  <c r="X685" i="222"/>
  <c r="AN1042" i="222"/>
  <c r="S1272" i="222"/>
  <c r="CT31" i="220"/>
  <c r="BN31" i="219"/>
  <c r="S1271" i="222"/>
  <c r="BN30" i="219"/>
  <c r="CT30" i="220"/>
  <c r="S1265" i="222"/>
  <c r="BN24" i="219"/>
  <c r="CT24" i="220"/>
  <c r="CT79" i="220"/>
  <c r="BM26" i="219"/>
  <c r="BM96" i="219"/>
  <c r="CP58" i="220"/>
  <c r="AI141" i="221"/>
  <c r="H142" i="221"/>
  <c r="AY144" i="221"/>
  <c r="AY1266" i="222" s="1"/>
  <c r="S145" i="221"/>
  <c r="AQ145" i="221"/>
  <c r="AQ1267" i="222" s="1"/>
  <c r="AA152" i="221"/>
  <c r="AA1274" i="222" s="1"/>
  <c r="BG23" i="219"/>
  <c r="BM35" i="219"/>
  <c r="BM36" i="219"/>
  <c r="BJ49" i="219"/>
  <c r="BJ57" i="219"/>
  <c r="BN75" i="219"/>
  <c r="BJ79" i="219"/>
  <c r="BJ103" i="219"/>
  <c r="CM23" i="220"/>
  <c r="CS35" i="220"/>
  <c r="CS50" i="220"/>
  <c r="CS80" i="220"/>
  <c r="CS82" i="220"/>
  <c r="K73" i="221"/>
  <c r="AI124" i="221"/>
  <c r="AQ142" i="221"/>
  <c r="AQ1264" i="222" s="1"/>
  <c r="AQ157" i="221"/>
  <c r="AQ1279" i="222" s="1"/>
  <c r="BJ6" i="219"/>
  <c r="BM11" i="219"/>
  <c r="BN27" i="219"/>
  <c r="BM77" i="219"/>
  <c r="BJ91" i="219"/>
  <c r="BM98" i="219"/>
  <c r="CS24" i="220"/>
  <c r="CT27" i="220"/>
  <c r="CP47" i="220"/>
  <c r="CP57" i="220"/>
  <c r="CP79" i="220"/>
  <c r="AQ56" i="221"/>
  <c r="K90" i="221"/>
  <c r="AI90" i="221"/>
  <c r="K107" i="221"/>
  <c r="AI107" i="221"/>
  <c r="K142" i="221"/>
  <c r="S151" i="221"/>
  <c r="AA154" i="221"/>
  <c r="AA1276" i="222" s="1"/>
  <c r="AA155" i="221"/>
  <c r="AA1277" i="222" s="1"/>
  <c r="BM29" i="219"/>
  <c r="BM50" i="219"/>
  <c r="CS29" i="220"/>
  <c r="BJ58" i="219"/>
  <c r="CS64" i="220"/>
  <c r="BM51" i="219"/>
  <c r="BJ61" i="219"/>
  <c r="BM80" i="219"/>
  <c r="BM82" i="219"/>
  <c r="CS26" i="220"/>
  <c r="CT29" i="220"/>
  <c r="CS71" i="220"/>
  <c r="CP74" i="220"/>
  <c r="CT75" i="220"/>
  <c r="CS77" i="220"/>
  <c r="AV56" i="221"/>
  <c r="AQ150" i="221"/>
  <c r="AQ1272" i="222" s="1"/>
  <c r="AA157" i="221"/>
  <c r="AA1279" i="222" s="1"/>
  <c r="BM22" i="219"/>
  <c r="BS6" i="219" s="1"/>
  <c r="BG40" i="219"/>
  <c r="CS66" i="220"/>
  <c r="BM31" i="219"/>
  <c r="BJ74" i="219"/>
  <c r="BJ89" i="219"/>
  <c r="BN92" i="219"/>
  <c r="BM93" i="219"/>
  <c r="CS31" i="220"/>
  <c r="CS36" i="220"/>
  <c r="CS41" i="220"/>
  <c r="CP89" i="220"/>
  <c r="AQ90" i="221"/>
  <c r="AQ107" i="221"/>
  <c r="AA141" i="221"/>
  <c r="P142" i="221"/>
  <c r="AI142" i="221"/>
  <c r="AI1264" i="222" s="1"/>
  <c r="AQ144" i="221"/>
  <c r="AA151" i="221"/>
  <c r="K155" i="221"/>
  <c r="BM13" i="219"/>
  <c r="CS51" i="220"/>
  <c r="CS96" i="220"/>
  <c r="P154" i="221"/>
  <c r="AE22" i="220"/>
  <c r="J39" i="220"/>
  <c r="AU39" i="220"/>
  <c r="R90" i="220"/>
  <c r="BN90" i="220"/>
  <c r="CL90" i="220"/>
  <c r="BS107" i="220"/>
  <c r="BC107" i="220"/>
  <c r="O39" i="220"/>
  <c r="W56" i="220"/>
  <c r="AX90" i="220"/>
  <c r="AM107" i="220"/>
  <c r="CL39" i="220"/>
  <c r="CA56" i="220"/>
  <c r="O73" i="220"/>
  <c r="AE73" i="220"/>
  <c r="AU73" i="220"/>
  <c r="BK73" i="220"/>
  <c r="CA73" i="220"/>
  <c r="W107" i="220"/>
  <c r="CA107" i="220"/>
  <c r="BV39" i="220"/>
  <c r="BC56" i="220"/>
  <c r="G107" i="220"/>
  <c r="BF90" i="220"/>
  <c r="CD90" i="220"/>
  <c r="AX56" i="219"/>
  <c r="G90" i="219"/>
  <c r="G107" i="219"/>
  <c r="W107" i="219"/>
  <c r="AM107" i="219"/>
  <c r="BC107" i="219"/>
  <c r="W22" i="219"/>
  <c r="G39" i="219"/>
  <c r="W39" i="219"/>
  <c r="AM39" i="219"/>
  <c r="BC39" i="219"/>
  <c r="AE73" i="219"/>
  <c r="AE90" i="219"/>
  <c r="G22" i="219"/>
  <c r="AH56" i="219"/>
  <c r="O90" i="219"/>
  <c r="O73" i="219"/>
  <c r="AM90" i="219"/>
  <c r="O107" i="219"/>
  <c r="AE107" i="219"/>
  <c r="AU107" i="219"/>
  <c r="BC22" i="219"/>
  <c r="R56" i="219"/>
  <c r="AU73" i="219"/>
  <c r="W90" i="219"/>
  <c r="W1264" i="222"/>
  <c r="AA142" i="221"/>
  <c r="AA1264" i="222" s="1"/>
  <c r="X142" i="221"/>
  <c r="X1264" i="222" s="1"/>
  <c r="X143" i="221"/>
  <c r="X1265" i="222" s="1"/>
  <c r="CP41" i="220"/>
  <c r="H144" i="221"/>
  <c r="K144" i="221"/>
  <c r="H149" i="221"/>
  <c r="K149" i="221"/>
  <c r="AQ152" i="221"/>
  <c r="AQ1274" i="222" s="1"/>
  <c r="AN152" i="221"/>
  <c r="AN1274" i="222" s="1"/>
  <c r="CP84" i="220"/>
  <c r="G56" i="219"/>
  <c r="W56" i="219"/>
  <c r="AM56" i="219"/>
  <c r="BC56" i="219"/>
  <c r="AM56" i="220"/>
  <c r="J90" i="220"/>
  <c r="BV90" i="220"/>
  <c r="CS91" i="220"/>
  <c r="AA143" i="221"/>
  <c r="AA1265" i="222" s="1"/>
  <c r="X145" i="221"/>
  <c r="X1267" i="222" s="1"/>
  <c r="CP43" i="220"/>
  <c r="H146" i="221"/>
  <c r="K146" i="221"/>
  <c r="AU158" i="221"/>
  <c r="AU1280" i="222" s="1"/>
  <c r="AY22" i="221"/>
  <c r="AV22" i="221"/>
  <c r="AY39" i="221"/>
  <c r="AV39" i="221"/>
  <c r="AQ243" i="222"/>
  <c r="AN243" i="222"/>
  <c r="BK56" i="220"/>
  <c r="AH90" i="220"/>
  <c r="W158" i="221"/>
  <c r="W1280" i="222" s="1"/>
  <c r="AA22" i="221"/>
  <c r="X22" i="221"/>
  <c r="AA39" i="221"/>
  <c r="X39" i="221"/>
  <c r="AA56" i="221"/>
  <c r="X56" i="221"/>
  <c r="K141" i="221"/>
  <c r="H143" i="221"/>
  <c r="K143" i="221"/>
  <c r="S39" i="221"/>
  <c r="P39" i="221"/>
  <c r="X147" i="221"/>
  <c r="X1269" i="222" s="1"/>
  <c r="CP45" i="220"/>
  <c r="H148" i="221"/>
  <c r="K148" i="221"/>
  <c r="H150" i="221"/>
  <c r="K150" i="221"/>
  <c r="O158" i="221"/>
  <c r="S22" i="221"/>
  <c r="P22" i="221"/>
  <c r="G73" i="219"/>
  <c r="W73" i="219"/>
  <c r="AM73" i="219"/>
  <c r="BC73" i="219"/>
  <c r="AU56" i="220"/>
  <c r="AE158" i="221"/>
  <c r="AE1280" i="222" s="1"/>
  <c r="AI22" i="221"/>
  <c r="AF22" i="221"/>
  <c r="AI39" i="221"/>
  <c r="AF39" i="221"/>
  <c r="AI56" i="221"/>
  <c r="AF56" i="221"/>
  <c r="X144" i="221"/>
  <c r="X1266" i="222" s="1"/>
  <c r="H145" i="221"/>
  <c r="K145" i="221"/>
  <c r="AY153" i="221"/>
  <c r="AY1275" i="222" s="1"/>
  <c r="AV153" i="221"/>
  <c r="AV1275" i="222" s="1"/>
  <c r="CP40" i="220"/>
  <c r="G56" i="220"/>
  <c r="BS56" i="220"/>
  <c r="AP90" i="220"/>
  <c r="AN73" i="221"/>
  <c r="AQ73" i="221"/>
  <c r="K124" i="221"/>
  <c r="D1264" i="222"/>
  <c r="H157" i="221"/>
  <c r="H155" i="221"/>
  <c r="H153" i="221"/>
  <c r="CT78" i="220"/>
  <c r="AA147" i="221"/>
  <c r="AA1269" i="222" s="1"/>
  <c r="S56" i="221"/>
  <c r="P56" i="221"/>
  <c r="G158" i="221"/>
  <c r="K22" i="221"/>
  <c r="H22" i="221"/>
  <c r="AQ22" i="221"/>
  <c r="AM158" i="221"/>
  <c r="AM1280" i="222" s="1"/>
  <c r="AN22" i="221"/>
  <c r="K39" i="221"/>
  <c r="H39" i="221"/>
  <c r="AQ39" i="221"/>
  <c r="AN39" i="221"/>
  <c r="K56" i="221"/>
  <c r="H56" i="221"/>
  <c r="AA144" i="221"/>
  <c r="AA1266" i="222" s="1"/>
  <c r="X146" i="221"/>
  <c r="X1268" i="222" s="1"/>
  <c r="H147" i="221"/>
  <c r="K147" i="221"/>
  <c r="AF144" i="221"/>
  <c r="AF1266" i="222" s="1"/>
  <c r="AF145" i="221"/>
  <c r="AF1267" i="222" s="1"/>
  <c r="AF146" i="221"/>
  <c r="AF1268" i="222" s="1"/>
  <c r="AF147" i="221"/>
  <c r="AF1269" i="222" s="1"/>
  <c r="AF148" i="221"/>
  <c r="AF1270" i="222" s="1"/>
  <c r="AF149" i="221"/>
  <c r="AF1271" i="222" s="1"/>
  <c r="AF150" i="221"/>
  <c r="AF1272" i="222" s="1"/>
  <c r="AY22" i="222"/>
  <c r="AV22" i="222"/>
  <c r="AY152" i="221"/>
  <c r="AY1274" i="222" s="1"/>
  <c r="AV152" i="221"/>
  <c r="AV1274" i="222" s="1"/>
  <c r="AQ154" i="221"/>
  <c r="AQ1276" i="222" s="1"/>
  <c r="AN154" i="221"/>
  <c r="AN1276" i="222" s="1"/>
  <c r="AY155" i="221"/>
  <c r="AY1277" i="222" s="1"/>
  <c r="AV155" i="221"/>
  <c r="AV1277" i="222" s="1"/>
  <c r="AY157" i="221"/>
  <c r="AY1279" i="222" s="1"/>
  <c r="AV157" i="221"/>
  <c r="AV1279" i="222" s="1"/>
  <c r="AA73" i="221"/>
  <c r="S90" i="221"/>
  <c r="S107" i="221"/>
  <c r="S124" i="221"/>
  <c r="S141" i="221"/>
  <c r="O1265" i="222"/>
  <c r="P143" i="221"/>
  <c r="AI143" i="221"/>
  <c r="AI1265" i="222" s="1"/>
  <c r="O1266" i="222"/>
  <c r="P144" i="221"/>
  <c r="AI144" i="221"/>
  <c r="AI1266" i="222" s="1"/>
  <c r="O1267" i="222"/>
  <c r="P145" i="221"/>
  <c r="AI145" i="221"/>
  <c r="AI1267" i="222" s="1"/>
  <c r="O1268" i="222"/>
  <c r="P146" i="221"/>
  <c r="AI146" i="221"/>
  <c r="AI1268" i="222" s="1"/>
  <c r="O1269" i="222"/>
  <c r="P147" i="221"/>
  <c r="AI147" i="221"/>
  <c r="AI1269" i="222" s="1"/>
  <c r="O1270" i="222"/>
  <c r="P148" i="221"/>
  <c r="AI148" i="221"/>
  <c r="AI1270" i="222" s="1"/>
  <c r="O1271" i="222"/>
  <c r="P149" i="221"/>
  <c r="AI149" i="221"/>
  <c r="AI1271" i="222" s="1"/>
  <c r="O1272" i="222"/>
  <c r="P150" i="221"/>
  <c r="AI150" i="221"/>
  <c r="AI1272" i="222" s="1"/>
  <c r="AN151" i="221"/>
  <c r="AN1273" i="222" s="1"/>
  <c r="AY142" i="221"/>
  <c r="AY1264" i="222" s="1"/>
  <c r="AN143" i="221"/>
  <c r="AN1265" i="222" s="1"/>
  <c r="AN144" i="221"/>
  <c r="AN1266" i="222" s="1"/>
  <c r="AN145" i="221"/>
  <c r="AN1267" i="222" s="1"/>
  <c r="AN146" i="221"/>
  <c r="AN1268" i="222" s="1"/>
  <c r="AN147" i="221"/>
  <c r="AN1269" i="222" s="1"/>
  <c r="AN148" i="221"/>
  <c r="AN1270" i="222" s="1"/>
  <c r="AN149" i="221"/>
  <c r="AN1271" i="222" s="1"/>
  <c r="AY154" i="221"/>
  <c r="AY1276" i="222" s="1"/>
  <c r="AV154" i="221"/>
  <c r="AV1276" i="222" s="1"/>
  <c r="AQ156" i="221"/>
  <c r="AQ1278" i="222" s="1"/>
  <c r="AN156" i="221"/>
  <c r="AN1278" i="222" s="1"/>
  <c r="AQ73" i="222"/>
  <c r="AN73" i="222"/>
  <c r="AQ107" i="222"/>
  <c r="AN107" i="222"/>
  <c r="AQ141" i="222"/>
  <c r="AN141" i="222"/>
  <c r="AQ209" i="222"/>
  <c r="AN209" i="222"/>
  <c r="AQ277" i="222"/>
  <c r="AN277" i="222"/>
  <c r="AF73" i="221"/>
  <c r="AV142" i="221"/>
  <c r="AV1264" i="222" s="1"/>
  <c r="AN153" i="221"/>
  <c r="AN1275" i="222" s="1"/>
  <c r="AI158" i="222"/>
  <c r="AF158" i="222"/>
  <c r="X148" i="221"/>
  <c r="X1270" i="222" s="1"/>
  <c r="AQ148" i="221"/>
  <c r="AQ1270" i="222" s="1"/>
  <c r="X149" i="221"/>
  <c r="X1271" i="222" s="1"/>
  <c r="AQ149" i="221"/>
  <c r="AQ1271" i="222" s="1"/>
  <c r="X150" i="221"/>
  <c r="X1272" i="222" s="1"/>
  <c r="AY151" i="221"/>
  <c r="AY1273" i="222" s="1"/>
  <c r="AV151" i="221"/>
  <c r="AV1273" i="222" s="1"/>
  <c r="AQ39" i="222"/>
  <c r="AN39" i="222"/>
  <c r="AY90" i="222"/>
  <c r="AV90" i="222"/>
  <c r="AY124" i="222"/>
  <c r="AV124" i="222"/>
  <c r="AY90" i="221"/>
  <c r="AY107" i="221"/>
  <c r="AY124" i="221"/>
  <c r="AY141" i="221"/>
  <c r="AV143" i="221"/>
  <c r="AV1265" i="222" s="1"/>
  <c r="AV144" i="221"/>
  <c r="AV1266" i="222" s="1"/>
  <c r="AV145" i="221"/>
  <c r="AV1267" i="222" s="1"/>
  <c r="AV146" i="221"/>
  <c r="AV1268" i="222" s="1"/>
  <c r="AV147" i="221"/>
  <c r="AV1269" i="222" s="1"/>
  <c r="AV148" i="221"/>
  <c r="AV1270" i="222" s="1"/>
  <c r="AV149" i="221"/>
  <c r="AV1271" i="222" s="1"/>
  <c r="AV150" i="221"/>
  <c r="AV1272" i="222" s="1"/>
  <c r="AQ153" i="221"/>
  <c r="AQ1275" i="222" s="1"/>
  <c r="AY56" i="222"/>
  <c r="AV56" i="222"/>
  <c r="K157" i="221"/>
  <c r="AI22" i="222"/>
  <c r="P151" i="221"/>
  <c r="AF151" i="221"/>
  <c r="AF1273" i="222" s="1"/>
  <c r="X152" i="221"/>
  <c r="X1274" i="222" s="1"/>
  <c r="O1275" i="222"/>
  <c r="S153" i="221"/>
  <c r="AF153" i="221"/>
  <c r="AF1275" i="222" s="1"/>
  <c r="X154" i="221"/>
  <c r="X1276" i="222" s="1"/>
  <c r="O1277" i="222"/>
  <c r="S155" i="221"/>
  <c r="AF155" i="221"/>
  <c r="AF1277" i="222" s="1"/>
  <c r="X156" i="221"/>
  <c r="X1278" i="222" s="1"/>
  <c r="O1279" i="222"/>
  <c r="S157" i="221"/>
  <c r="AF157" i="221"/>
  <c r="AF1279" i="222" s="1"/>
  <c r="AF22" i="222"/>
  <c r="AF56" i="222"/>
  <c r="AF90" i="222"/>
  <c r="AF124" i="222"/>
  <c r="S158" i="222"/>
  <c r="P158" i="222"/>
  <c r="AN142" i="221"/>
  <c r="AN1264" i="222" s="1"/>
  <c r="H152" i="221"/>
  <c r="P153" i="221"/>
  <c r="H154" i="221"/>
  <c r="P155" i="221"/>
  <c r="H156" i="221"/>
  <c r="P157" i="221"/>
  <c r="AY156" i="221"/>
  <c r="AY1278" i="222" s="1"/>
  <c r="K152" i="221"/>
  <c r="K154" i="221"/>
  <c r="AN155" i="221"/>
  <c r="AN1277" i="222" s="1"/>
  <c r="K156" i="221"/>
  <c r="AV156" i="221"/>
  <c r="AV1278" i="222" s="1"/>
  <c r="AN157" i="221"/>
  <c r="AN1279" i="222" s="1"/>
  <c r="AV39" i="222"/>
  <c r="AV73" i="222"/>
  <c r="AV107" i="222"/>
  <c r="AV141" i="222"/>
  <c r="AN226" i="222"/>
  <c r="AN260" i="222"/>
  <c r="S142" i="221"/>
  <c r="AN150" i="221"/>
  <c r="AN1272" i="222" s="1"/>
  <c r="H151" i="221"/>
  <c r="X151" i="221"/>
  <c r="X1273" i="222" s="1"/>
  <c r="O1274" i="222"/>
  <c r="S152" i="221"/>
  <c r="AF152" i="221"/>
  <c r="AF1274" i="222" s="1"/>
  <c r="X153" i="221"/>
  <c r="X1275" i="222" s="1"/>
  <c r="O1276" i="222"/>
  <c r="S154" i="221"/>
  <c r="AF154" i="221"/>
  <c r="AF1276" i="222" s="1"/>
  <c r="X155" i="221"/>
  <c r="X1277" i="222" s="1"/>
  <c r="O1278" i="222"/>
  <c r="S156" i="221"/>
  <c r="AF156" i="221"/>
  <c r="AF1278" i="222" s="1"/>
  <c r="X157" i="221"/>
  <c r="X1279" i="222" s="1"/>
  <c r="AY158" i="222"/>
  <c r="AV158" i="222"/>
  <c r="P175" i="222"/>
  <c r="AF175" i="222"/>
  <c r="AV175" i="222"/>
  <c r="P192" i="222"/>
  <c r="AF192" i="222"/>
  <c r="AV192" i="222"/>
  <c r="P209" i="222"/>
  <c r="AF209" i="222"/>
  <c r="AV209" i="222"/>
  <c r="P226" i="222"/>
  <c r="AF226" i="222"/>
  <c r="AV226" i="222"/>
  <c r="P243" i="222"/>
  <c r="AF243" i="222"/>
  <c r="AV243" i="222"/>
  <c r="P260" i="222"/>
  <c r="AF260" i="222"/>
  <c r="AV260" i="222"/>
  <c r="P277" i="222"/>
  <c r="AF277" i="222"/>
  <c r="AV277" i="222"/>
  <c r="P294" i="222"/>
  <c r="AF294" i="222"/>
  <c r="AV294" i="222"/>
  <c r="P311" i="222"/>
  <c r="AF311" i="222"/>
  <c r="AV311" i="222"/>
  <c r="P328" i="222"/>
  <c r="AF328" i="222"/>
  <c r="AV328" i="222"/>
  <c r="P345" i="222"/>
  <c r="AF345" i="222"/>
  <c r="AV345" i="222"/>
  <c r="P362" i="222"/>
  <c r="AF362" i="222"/>
  <c r="AV362" i="222"/>
  <c r="P379" i="222"/>
  <c r="AF379" i="222"/>
  <c r="AV379" i="222"/>
  <c r="P396" i="222"/>
  <c r="AF396" i="222"/>
  <c r="AV396" i="222"/>
  <c r="P413" i="222"/>
  <c r="AF413" i="222"/>
  <c r="AV413" i="222"/>
  <c r="P430" i="222"/>
  <c r="AF430" i="222"/>
  <c r="AV430" i="222"/>
  <c r="P447" i="222"/>
  <c r="AF447" i="222"/>
  <c r="AV447" i="222"/>
  <c r="P464" i="222"/>
  <c r="AF464" i="222"/>
  <c r="AV464" i="222"/>
  <c r="AF821" i="222"/>
  <c r="AY1093" i="222"/>
  <c r="AV1093" i="222"/>
  <c r="X838" i="222"/>
  <c r="X855" i="222"/>
  <c r="AF1093" i="222"/>
  <c r="AN1093" i="222"/>
  <c r="H1110" i="222"/>
  <c r="X1110" i="222"/>
  <c r="AN1110" i="222"/>
  <c r="H1127" i="222"/>
  <c r="X1127" i="222"/>
  <c r="AN1127" i="222"/>
  <c r="F12" i="215"/>
  <c r="F31" i="216"/>
  <c r="M79" i="218"/>
  <c r="G79" i="218"/>
  <c r="O79" i="218"/>
  <c r="D23" i="215"/>
  <c r="I79" i="218"/>
  <c r="G1263" i="210"/>
  <c r="G156" i="209"/>
  <c r="T33" i="210"/>
  <c r="CU7" i="208"/>
  <c r="CU13" i="208"/>
  <c r="CU15" i="208"/>
  <c r="P22" i="208"/>
  <c r="AF22" i="208"/>
  <c r="AV22" i="208"/>
  <c r="BL22" i="208"/>
  <c r="CB22" i="208"/>
  <c r="H140" i="209"/>
  <c r="H142" i="209"/>
  <c r="H144" i="209"/>
  <c r="H146" i="209"/>
  <c r="H148" i="209"/>
  <c r="H150" i="209"/>
  <c r="H152" i="209"/>
  <c r="H154" i="209"/>
  <c r="BK7" i="207"/>
  <c r="BT7" i="207" s="1"/>
  <c r="BK9" i="207"/>
  <c r="BT9" i="207" s="1"/>
  <c r="BK11" i="207"/>
  <c r="BT11" i="207" s="1"/>
  <c r="BK13" i="207"/>
  <c r="BT13" i="207" s="1"/>
  <c r="BK15" i="207"/>
  <c r="BT15" i="207" s="1"/>
  <c r="BK17" i="207"/>
  <c r="BT17" i="207" s="1"/>
  <c r="W4" i="209"/>
  <c r="V4" i="209" s="1"/>
  <c r="K140" i="209"/>
  <c r="K142" i="209"/>
  <c r="K144" i="209"/>
  <c r="K146" i="209"/>
  <c r="K148" i="209"/>
  <c r="K150" i="209"/>
  <c r="K152" i="209"/>
  <c r="K154" i="209"/>
  <c r="G1271" i="210"/>
  <c r="BH6" i="207"/>
  <c r="BT23" i="207" s="1"/>
  <c r="CQ6" i="208"/>
  <c r="CQ7" i="208"/>
  <c r="CQ8" i="208"/>
  <c r="CQ9" i="208"/>
  <c r="CQ10" i="208"/>
  <c r="CQ11" i="208"/>
  <c r="CQ12" i="208"/>
  <c r="CQ13" i="208"/>
  <c r="CQ14" i="208"/>
  <c r="CQ15" i="208"/>
  <c r="CQ16" i="208"/>
  <c r="CQ17" i="208"/>
  <c r="CQ18" i="208"/>
  <c r="CQ19" i="208"/>
  <c r="CQ20" i="208"/>
  <c r="H143" i="209"/>
  <c r="H145" i="209"/>
  <c r="H147" i="209"/>
  <c r="H151" i="209"/>
  <c r="H153" i="209"/>
  <c r="H155" i="209"/>
  <c r="U4" i="210"/>
  <c r="T4" i="210" s="1"/>
  <c r="BK6" i="207"/>
  <c r="BT6" i="207" s="1"/>
  <c r="BO7" i="207"/>
  <c r="BK8" i="207"/>
  <c r="BT8" i="207" s="1"/>
  <c r="BK10" i="207"/>
  <c r="BT10" i="207" s="1"/>
  <c r="BK12" i="207"/>
  <c r="BT12" i="207" s="1"/>
  <c r="BK14" i="207"/>
  <c r="BT14" i="207" s="1"/>
  <c r="BO15" i="207"/>
  <c r="BK16" i="207"/>
  <c r="BT16" i="207" s="1"/>
  <c r="BK18" i="207"/>
  <c r="BT18" i="207" s="1"/>
  <c r="BK20" i="207"/>
  <c r="BT20" i="207" s="1"/>
  <c r="BN79" i="219" l="1"/>
  <c r="K1266" i="222"/>
  <c r="CT8" i="220"/>
  <c r="K1279" i="222"/>
  <c r="CT21" i="220"/>
  <c r="K1267" i="222"/>
  <c r="CT9" i="220"/>
  <c r="K1273" i="222"/>
  <c r="CT15" i="220"/>
  <c r="K1276" i="222"/>
  <c r="CT18" i="220"/>
  <c r="K1274" i="222"/>
  <c r="CT16" i="220"/>
  <c r="K1272" i="222"/>
  <c r="CT14" i="220"/>
  <c r="K1265" i="222"/>
  <c r="CT7" i="220"/>
  <c r="K1269" i="222"/>
  <c r="CT11" i="220"/>
  <c r="K1278" i="222"/>
  <c r="CT20" i="220"/>
  <c r="K1270" i="222"/>
  <c r="CT12" i="220"/>
  <c r="K1268" i="222"/>
  <c r="CT10" i="220"/>
  <c r="K1271" i="222"/>
  <c r="CT13" i="220"/>
  <c r="K1277" i="222"/>
  <c r="CT19" i="220"/>
  <c r="K1275" i="222"/>
  <c r="CT17" i="220"/>
  <c r="G1280" i="222"/>
  <c r="CP22" i="220"/>
  <c r="K1264" i="222"/>
  <c r="CT6" i="220"/>
  <c r="H1276" i="222"/>
  <c r="CQ18" i="220"/>
  <c r="H1269" i="222"/>
  <c r="CQ11" i="220"/>
  <c r="H1266" i="222"/>
  <c r="CQ8" i="220"/>
  <c r="H1267" i="222"/>
  <c r="CQ9" i="220"/>
  <c r="H1275" i="222"/>
  <c r="CQ17" i="220"/>
  <c r="H1272" i="222"/>
  <c r="CQ14" i="220"/>
  <c r="H1265" i="222"/>
  <c r="CQ7" i="220"/>
  <c r="H1273" i="222"/>
  <c r="CQ15" i="220"/>
  <c r="H1277" i="222"/>
  <c r="CQ19" i="220"/>
  <c r="H1264" i="222"/>
  <c r="CQ6" i="220"/>
  <c r="H1274" i="222"/>
  <c r="CQ16" i="220"/>
  <c r="H1278" i="222"/>
  <c r="CQ20" i="220"/>
  <c r="H1279" i="222"/>
  <c r="CQ21" i="220"/>
  <c r="H1270" i="222"/>
  <c r="CQ12" i="220"/>
  <c r="H1268" i="222"/>
  <c r="CQ10" i="220"/>
  <c r="H1271" i="222"/>
  <c r="CQ13" i="220"/>
  <c r="Z76" i="210"/>
  <c r="BO13" i="207"/>
  <c r="CU11" i="208"/>
  <c r="BN83" i="219"/>
  <c r="BN94" i="219"/>
  <c r="CT94" i="220"/>
  <c r="BO9" i="207"/>
  <c r="CU9" i="208"/>
  <c r="BY7" i="219"/>
  <c r="BX7" i="219" s="1"/>
  <c r="BY8" i="219"/>
  <c r="BX8" i="219" s="1"/>
  <c r="BY11" i="219"/>
  <c r="BX11" i="219" s="1"/>
  <c r="BY9" i="219"/>
  <c r="BX9" i="219" s="1"/>
  <c r="BY10" i="219"/>
  <c r="BX10" i="219" s="1"/>
  <c r="P1274" i="222"/>
  <c r="S51" i="210"/>
  <c r="R51" i="210" s="1"/>
  <c r="Z51" i="210"/>
  <c r="BY6" i="219"/>
  <c r="BX6" i="219" s="1"/>
  <c r="S63" i="210"/>
  <c r="R63" i="210" s="1"/>
  <c r="S32" i="210"/>
  <c r="R32" i="210" s="1"/>
  <c r="S57" i="210"/>
  <c r="R57" i="210" s="1"/>
  <c r="S48" i="210"/>
  <c r="R48" i="210" s="1"/>
  <c r="S69" i="210"/>
  <c r="R69" i="210" s="1"/>
  <c r="S34" i="210"/>
  <c r="R34" i="210" s="1"/>
  <c r="S66" i="210"/>
  <c r="R66" i="210" s="1"/>
  <c r="S76" i="210"/>
  <c r="R76" i="210" s="1"/>
  <c r="S19" i="210"/>
  <c r="R19" i="210" s="1"/>
  <c r="S35" i="210"/>
  <c r="R35" i="210" s="1"/>
  <c r="S67" i="210"/>
  <c r="R67" i="210" s="1"/>
  <c r="S44" i="210"/>
  <c r="R44" i="210" s="1"/>
  <c r="S25" i="210"/>
  <c r="R25" i="210" s="1"/>
  <c r="S61" i="210"/>
  <c r="R61" i="210" s="1"/>
  <c r="S16" i="210"/>
  <c r="R16" i="210" s="1"/>
  <c r="S56" i="210"/>
  <c r="R56" i="210" s="1"/>
  <c r="S33" i="210"/>
  <c r="R33" i="210" s="1"/>
  <c r="S6" i="210"/>
  <c r="R6" i="210" s="1"/>
  <c r="S22" i="210"/>
  <c r="R22" i="210" s="1"/>
  <c r="S38" i="210"/>
  <c r="R38" i="210" s="1"/>
  <c r="S54" i="210"/>
  <c r="R54" i="210" s="1"/>
  <c r="S70" i="210"/>
  <c r="R70" i="210" s="1"/>
  <c r="S36" i="210"/>
  <c r="R36" i="210" s="1"/>
  <c r="S5" i="210"/>
  <c r="R5" i="210" s="1"/>
  <c r="S7" i="210"/>
  <c r="R7" i="210" s="1"/>
  <c r="S23" i="210"/>
  <c r="R23" i="210" s="1"/>
  <c r="S39" i="210"/>
  <c r="R39" i="210" s="1"/>
  <c r="S55" i="210"/>
  <c r="R55" i="210" s="1"/>
  <c r="S71" i="210"/>
  <c r="R71" i="210" s="1"/>
  <c r="S12" i="210"/>
  <c r="R12" i="210" s="1"/>
  <c r="S60" i="210"/>
  <c r="R60" i="210" s="1"/>
  <c r="S37" i="210"/>
  <c r="R37" i="210" s="1"/>
  <c r="S65" i="210"/>
  <c r="R65" i="210" s="1"/>
  <c r="S28" i="210"/>
  <c r="R28" i="210" s="1"/>
  <c r="S68" i="210"/>
  <c r="R68" i="210" s="1"/>
  <c r="S41" i="210"/>
  <c r="R41" i="210" s="1"/>
  <c r="S10" i="210"/>
  <c r="R10" i="210" s="1"/>
  <c r="S26" i="210"/>
  <c r="R26" i="210" s="1"/>
  <c r="S42" i="210"/>
  <c r="R42" i="210" s="1"/>
  <c r="S58" i="210"/>
  <c r="R58" i="210" s="1"/>
  <c r="S74" i="210"/>
  <c r="R74" i="210" s="1"/>
  <c r="S52" i="210"/>
  <c r="R52" i="210" s="1"/>
  <c r="S17" i="210"/>
  <c r="R17" i="210" s="1"/>
  <c r="S11" i="210"/>
  <c r="R11" i="210" s="1"/>
  <c r="S27" i="210"/>
  <c r="R27" i="210" s="1"/>
  <c r="S43" i="210"/>
  <c r="R43" i="210" s="1"/>
  <c r="S59" i="210"/>
  <c r="R59" i="210" s="1"/>
  <c r="S75" i="210"/>
  <c r="R75" i="210" s="1"/>
  <c r="S9" i="210"/>
  <c r="R9" i="210" s="1"/>
  <c r="S77" i="210"/>
  <c r="R77" i="210" s="1"/>
  <c r="S21" i="210"/>
  <c r="R21" i="210" s="1"/>
  <c r="S18" i="210"/>
  <c r="R18" i="210" s="1"/>
  <c r="S50" i="210"/>
  <c r="R50" i="210" s="1"/>
  <c r="S24" i="210"/>
  <c r="R24" i="210" s="1"/>
  <c r="S49" i="210"/>
  <c r="R49" i="210" s="1"/>
  <c r="W77" i="210"/>
  <c r="V77" i="210" s="1"/>
  <c r="W73" i="210"/>
  <c r="V73" i="210" s="1"/>
  <c r="W69" i="210"/>
  <c r="V69" i="210" s="1"/>
  <c r="W65" i="210"/>
  <c r="V65" i="210" s="1"/>
  <c r="W61" i="210"/>
  <c r="V61" i="210" s="1"/>
  <c r="W57" i="210"/>
  <c r="V57" i="210" s="1"/>
  <c r="W53" i="210"/>
  <c r="V53" i="210" s="1"/>
  <c r="W49" i="210"/>
  <c r="V49" i="210" s="1"/>
  <c r="W45" i="210"/>
  <c r="V45" i="210" s="1"/>
  <c r="W41" i="210"/>
  <c r="V41" i="210" s="1"/>
  <c r="W37" i="210"/>
  <c r="V37" i="210" s="1"/>
  <c r="W33" i="210"/>
  <c r="V33" i="210" s="1"/>
  <c r="W29" i="210"/>
  <c r="V29" i="210" s="1"/>
  <c r="W25" i="210"/>
  <c r="V25" i="210" s="1"/>
  <c r="W21" i="210"/>
  <c r="V21" i="210" s="1"/>
  <c r="W17" i="210"/>
  <c r="V17" i="210" s="1"/>
  <c r="W13" i="210"/>
  <c r="V13" i="210" s="1"/>
  <c r="W9" i="210"/>
  <c r="V9" i="210" s="1"/>
  <c r="W5" i="210"/>
  <c r="V5" i="210" s="1"/>
  <c r="W74" i="210"/>
  <c r="V74" i="210" s="1"/>
  <c r="W54" i="210"/>
  <c r="V54" i="210" s="1"/>
  <c r="W42" i="210"/>
  <c r="V42" i="210" s="1"/>
  <c r="W30" i="210"/>
  <c r="V30" i="210" s="1"/>
  <c r="W18" i="210"/>
  <c r="V18" i="210" s="1"/>
  <c r="W6" i="210"/>
  <c r="V6" i="210" s="1"/>
  <c r="W76" i="210"/>
  <c r="V76" i="210" s="1"/>
  <c r="W72" i="210"/>
  <c r="W68" i="210"/>
  <c r="V68" i="210" s="1"/>
  <c r="W64" i="210"/>
  <c r="V64" i="210" s="1"/>
  <c r="W60" i="210"/>
  <c r="V60" i="210" s="1"/>
  <c r="W56" i="210"/>
  <c r="V56" i="210" s="1"/>
  <c r="W52" i="210"/>
  <c r="V52" i="210" s="1"/>
  <c r="W48" i="210"/>
  <c r="V48" i="210" s="1"/>
  <c r="W44" i="210"/>
  <c r="V44" i="210" s="1"/>
  <c r="W40" i="210"/>
  <c r="V40" i="210" s="1"/>
  <c r="W36" i="210"/>
  <c r="V36" i="210" s="1"/>
  <c r="W32" i="210"/>
  <c r="V32" i="210" s="1"/>
  <c r="W28" i="210"/>
  <c r="V28" i="210" s="1"/>
  <c r="W24" i="210"/>
  <c r="V24" i="210" s="1"/>
  <c r="W20" i="210"/>
  <c r="V20" i="210" s="1"/>
  <c r="W16" i="210"/>
  <c r="V16" i="210" s="1"/>
  <c r="W12" i="210"/>
  <c r="V12" i="210" s="1"/>
  <c r="W8" i="210"/>
  <c r="V8" i="210" s="1"/>
  <c r="W62" i="210"/>
  <c r="V62" i="210" s="1"/>
  <c r="W50" i="210"/>
  <c r="V50" i="210" s="1"/>
  <c r="W38" i="210"/>
  <c r="V38" i="210" s="1"/>
  <c r="W26" i="210"/>
  <c r="V26" i="210" s="1"/>
  <c r="W14" i="210"/>
  <c r="V14" i="210" s="1"/>
  <c r="W75" i="210"/>
  <c r="V75" i="210" s="1"/>
  <c r="W71" i="210"/>
  <c r="V71" i="210" s="1"/>
  <c r="W67" i="210"/>
  <c r="V67" i="210" s="1"/>
  <c r="W63" i="210"/>
  <c r="V63" i="210" s="1"/>
  <c r="W59" i="210"/>
  <c r="V59" i="210" s="1"/>
  <c r="W55" i="210"/>
  <c r="V55" i="210" s="1"/>
  <c r="W51" i="210"/>
  <c r="V51" i="210" s="1"/>
  <c r="W47" i="210"/>
  <c r="V47" i="210" s="1"/>
  <c r="W43" i="210"/>
  <c r="V43" i="210" s="1"/>
  <c r="W39" i="210"/>
  <c r="V39" i="210" s="1"/>
  <c r="W35" i="210"/>
  <c r="V35" i="210" s="1"/>
  <c r="W31" i="210"/>
  <c r="V31" i="210" s="1"/>
  <c r="W27" i="210"/>
  <c r="V27" i="210" s="1"/>
  <c r="W23" i="210"/>
  <c r="V23" i="210" s="1"/>
  <c r="W19" i="210"/>
  <c r="V19" i="210" s="1"/>
  <c r="W15" i="210"/>
  <c r="V15" i="210" s="1"/>
  <c r="W11" i="210"/>
  <c r="V11" i="210" s="1"/>
  <c r="W7" i="210"/>
  <c r="V7" i="210" s="1"/>
  <c r="W70" i="210"/>
  <c r="V70" i="210" s="1"/>
  <c r="W66" i="210"/>
  <c r="V66" i="210" s="1"/>
  <c r="W58" i="210"/>
  <c r="V58" i="210" s="1"/>
  <c r="W46" i="210"/>
  <c r="V46" i="210" s="1"/>
  <c r="W34" i="210"/>
  <c r="V34" i="210" s="1"/>
  <c r="W22" i="210"/>
  <c r="V22" i="210" s="1"/>
  <c r="W10" i="210"/>
  <c r="V10" i="210" s="1"/>
  <c r="S20" i="210"/>
  <c r="R20" i="210" s="1"/>
  <c r="S72" i="210"/>
  <c r="R72" i="210" s="1"/>
  <c r="S45" i="210"/>
  <c r="R45" i="210" s="1"/>
  <c r="S73" i="210"/>
  <c r="R73" i="210" s="1"/>
  <c r="S40" i="210"/>
  <c r="R40" i="210" s="1"/>
  <c r="S13" i="210"/>
  <c r="R13" i="210" s="1"/>
  <c r="S53" i="210"/>
  <c r="R53" i="210" s="1"/>
  <c r="S14" i="210"/>
  <c r="R14" i="210" s="1"/>
  <c r="S30" i="210"/>
  <c r="R30" i="210" s="1"/>
  <c r="S46" i="210"/>
  <c r="R46" i="210" s="1"/>
  <c r="S62" i="210"/>
  <c r="R62" i="210" s="1"/>
  <c r="S8" i="210"/>
  <c r="R8" i="210" s="1"/>
  <c r="S64" i="210"/>
  <c r="R64" i="210" s="1"/>
  <c r="S29" i="210"/>
  <c r="R29" i="210" s="1"/>
  <c r="S15" i="210"/>
  <c r="R15" i="210" s="1"/>
  <c r="S31" i="210"/>
  <c r="R31" i="210" s="1"/>
  <c r="S47" i="210"/>
  <c r="R47" i="210" s="1"/>
  <c r="S9" i="209"/>
  <c r="R9" i="209" s="1"/>
  <c r="S5" i="209"/>
  <c r="R5" i="209" s="1"/>
  <c r="S8" i="209"/>
  <c r="R8" i="209" s="1"/>
  <c r="S11" i="209"/>
  <c r="R11" i="209" s="1"/>
  <c r="S7" i="209"/>
  <c r="R7" i="209" s="1"/>
  <c r="S10" i="209"/>
  <c r="R10" i="209" s="1"/>
  <c r="S6" i="209"/>
  <c r="R6" i="209" s="1"/>
  <c r="K1267" i="210"/>
  <c r="Z79" i="214"/>
  <c r="BN97" i="219"/>
  <c r="CT97" i="220"/>
  <c r="CT83" i="220"/>
  <c r="CT92" i="220"/>
  <c r="Z75" i="210"/>
  <c r="Z57" i="210"/>
  <c r="Z34" i="210"/>
  <c r="Z12" i="210"/>
  <c r="Z27" i="210"/>
  <c r="Z66" i="210"/>
  <c r="Z44" i="210"/>
  <c r="Z7" i="210"/>
  <c r="Z31" i="210"/>
  <c r="Z14" i="210"/>
  <c r="Z46" i="210"/>
  <c r="Z5" i="210"/>
  <c r="Z37" i="210"/>
  <c r="Z69" i="210"/>
  <c r="Z24" i="210"/>
  <c r="Z56" i="210"/>
  <c r="CU19" i="208"/>
  <c r="K1275" i="210"/>
  <c r="Z39" i="210"/>
  <c r="Z47" i="210"/>
  <c r="Z18" i="210"/>
  <c r="Z50" i="210"/>
  <c r="Z9" i="210"/>
  <c r="Z41" i="210"/>
  <c r="Z73" i="210"/>
  <c r="Z28" i="210"/>
  <c r="Z60" i="210"/>
  <c r="Z11" i="210"/>
  <c r="Z35" i="210"/>
  <c r="Z71" i="210"/>
  <c r="Z30" i="210"/>
  <c r="Z62" i="210"/>
  <c r="Z21" i="210"/>
  <c r="Z53" i="210"/>
  <c r="Z8" i="210"/>
  <c r="Z40" i="210"/>
  <c r="Z72" i="210"/>
  <c r="Z43" i="210"/>
  <c r="Z55" i="210"/>
  <c r="Z23" i="210"/>
  <c r="Z63" i="210"/>
  <c r="Z6" i="210"/>
  <c r="Z22" i="210"/>
  <c r="Z38" i="210"/>
  <c r="Z54" i="210"/>
  <c r="Z70" i="210"/>
  <c r="Z13" i="210"/>
  <c r="Z29" i="210"/>
  <c r="Z45" i="210"/>
  <c r="Z61" i="210"/>
  <c r="Z77" i="210"/>
  <c r="Z16" i="210"/>
  <c r="Z32" i="210"/>
  <c r="Z48" i="210"/>
  <c r="Z64" i="210"/>
  <c r="Z59" i="210"/>
  <c r="Z19" i="210"/>
  <c r="Z15" i="210"/>
  <c r="Z67" i="210"/>
  <c r="Z10" i="210"/>
  <c r="Z26" i="210"/>
  <c r="Z42" i="210"/>
  <c r="Z58" i="210"/>
  <c r="Z74" i="210"/>
  <c r="Z17" i="210"/>
  <c r="Z33" i="210"/>
  <c r="Z49" i="210"/>
  <c r="Z65" i="210"/>
  <c r="Z4" i="210"/>
  <c r="Z20" i="210"/>
  <c r="Z36" i="210"/>
  <c r="Z52" i="210"/>
  <c r="BN48" i="219"/>
  <c r="CT48" i="220"/>
  <c r="CT44" i="220"/>
  <c r="BN44" i="219"/>
  <c r="CQ33" i="220"/>
  <c r="BN95" i="219"/>
  <c r="CT95" i="220"/>
  <c r="CT98" i="220"/>
  <c r="BN98" i="219"/>
  <c r="BK37" i="219"/>
  <c r="P1278" i="222"/>
  <c r="CT99" i="220"/>
  <c r="BN99" i="219"/>
  <c r="CT46" i="220"/>
  <c r="BN46" i="219"/>
  <c r="BN76" i="219"/>
  <c r="AQ1266" i="222"/>
  <c r="BN78" i="219"/>
  <c r="AQ1268" i="222"/>
  <c r="AI1273" i="222"/>
  <c r="CT66" i="220"/>
  <c r="BN66" i="219"/>
  <c r="AI1278" i="222"/>
  <c r="BN71" i="219"/>
  <c r="CT71" i="220"/>
  <c r="AI1279" i="222"/>
  <c r="BN72" i="219"/>
  <c r="CT72" i="220"/>
  <c r="AI1276" i="222"/>
  <c r="BN69" i="219"/>
  <c r="CT69" i="220"/>
  <c r="AI1277" i="222"/>
  <c r="BN70" i="219"/>
  <c r="CT70" i="220"/>
  <c r="AI1274" i="222"/>
  <c r="BN67" i="219"/>
  <c r="CT67" i="220"/>
  <c r="AI1275" i="222"/>
  <c r="CT68" i="220"/>
  <c r="BN68" i="219"/>
  <c r="BK58" i="219"/>
  <c r="AF1265" i="222"/>
  <c r="BN49" i="219"/>
  <c r="AA1273" i="222"/>
  <c r="BN47" i="219"/>
  <c r="AA1271" i="222"/>
  <c r="AA1267" i="222"/>
  <c r="BN43" i="219"/>
  <c r="S4" i="210"/>
  <c r="R4" i="210" s="1"/>
  <c r="V72" i="210"/>
  <c r="W4" i="210"/>
  <c r="V4" i="210" s="1"/>
  <c r="BO21" i="207"/>
  <c r="CU21" i="208"/>
  <c r="BO17" i="207"/>
  <c r="CU17" i="208"/>
  <c r="S4" i="209"/>
  <c r="R4" i="209" s="1"/>
  <c r="H1263" i="210"/>
  <c r="CR15" i="208"/>
  <c r="H1271" i="210"/>
  <c r="BL7" i="207"/>
  <c r="AA79" i="214"/>
  <c r="K79" i="214"/>
  <c r="Y79" i="214"/>
  <c r="W79" i="214"/>
  <c r="G79" i="214"/>
  <c r="U79" i="214"/>
  <c r="S79" i="214"/>
  <c r="Q79" i="214"/>
  <c r="O79" i="214"/>
  <c r="M79" i="214"/>
  <c r="E79" i="214"/>
  <c r="BK57" i="219"/>
  <c r="CQ57" i="220"/>
  <c r="BN77" i="219"/>
  <c r="CT49" i="220"/>
  <c r="CT76" i="220"/>
  <c r="CT54" i="220"/>
  <c r="BN54" i="219"/>
  <c r="BN51" i="219"/>
  <c r="CT51" i="220"/>
  <c r="BN17" i="219"/>
  <c r="BN96" i="219"/>
  <c r="CT96" i="220"/>
  <c r="S1269" i="222"/>
  <c r="BN28" i="219"/>
  <c r="CT28" i="220"/>
  <c r="CT77" i="220"/>
  <c r="BN15" i="219"/>
  <c r="CT87" i="220"/>
  <c r="BN87" i="219"/>
  <c r="Y12" i="211"/>
  <c r="P1276" i="222"/>
  <c r="BK35" i="219"/>
  <c r="CQ35" i="220"/>
  <c r="BN82" i="219"/>
  <c r="CT82" i="220"/>
  <c r="CT57" i="220"/>
  <c r="BN57" i="219"/>
  <c r="P1264" i="222"/>
  <c r="CQ23" i="220"/>
  <c r="BK23" i="219"/>
  <c r="BN50" i="219"/>
  <c r="CT50" i="220"/>
  <c r="BN53" i="219"/>
  <c r="CT53" i="220"/>
  <c r="BN89" i="219"/>
  <c r="CT89" i="220"/>
  <c r="BN52" i="219"/>
  <c r="CT52" i="220"/>
  <c r="CT74" i="220"/>
  <c r="BN74" i="219"/>
  <c r="S1267" i="222"/>
  <c r="CT26" i="220"/>
  <c r="BN26" i="219"/>
  <c r="S1273" i="222"/>
  <c r="CT32" i="220"/>
  <c r="BN32" i="219"/>
  <c r="BN93" i="219"/>
  <c r="CT93" i="220"/>
  <c r="BN19" i="219"/>
  <c r="BN6" i="219"/>
  <c r="BK6" i="219"/>
  <c r="CT55" i="220"/>
  <c r="BN55" i="219"/>
  <c r="AQ158" i="221"/>
  <c r="AQ1280" i="222" s="1"/>
  <c r="AN158" i="221"/>
  <c r="AN1280" i="222" s="1"/>
  <c r="CP90" i="220"/>
  <c r="BJ90" i="219"/>
  <c r="S1274" i="222"/>
  <c r="CT33" i="220"/>
  <c r="BN33" i="219"/>
  <c r="BN20" i="219"/>
  <c r="CQ52" i="220"/>
  <c r="BK52" i="219"/>
  <c r="CQ92" i="220"/>
  <c r="BK92" i="219"/>
  <c r="BK47" i="219"/>
  <c r="CQ47" i="220"/>
  <c r="CQ88" i="220"/>
  <c r="BK88" i="219"/>
  <c r="P1272" i="222"/>
  <c r="CQ31" i="220"/>
  <c r="BK31" i="219"/>
  <c r="BN62" i="219"/>
  <c r="CT62" i="220"/>
  <c r="BN104" i="219"/>
  <c r="CT104" i="220"/>
  <c r="CQ61" i="220"/>
  <c r="BK61" i="219"/>
  <c r="BK11" i="219"/>
  <c r="CT45" i="220"/>
  <c r="BN45" i="219"/>
  <c r="BK19" i="219"/>
  <c r="CT41" i="220"/>
  <c r="BN41" i="219"/>
  <c r="CT84" i="220"/>
  <c r="BN84" i="219"/>
  <c r="BK41" i="219"/>
  <c r="CQ41" i="220"/>
  <c r="CQ69" i="220"/>
  <c r="BK69" i="219"/>
  <c r="BN18" i="219"/>
  <c r="P1277" i="222"/>
  <c r="BK36" i="219"/>
  <c r="CQ36" i="220"/>
  <c r="BK74" i="219"/>
  <c r="CQ74" i="220"/>
  <c r="S1279" i="222"/>
  <c r="BN38" i="219"/>
  <c r="CT38" i="220"/>
  <c r="S1275" i="222"/>
  <c r="BN34" i="219"/>
  <c r="CT34" i="220"/>
  <c r="BN21" i="219"/>
  <c r="BN85" i="219"/>
  <c r="CT85" i="220"/>
  <c r="CQ94" i="220"/>
  <c r="BK94" i="219"/>
  <c r="BK100" i="219"/>
  <c r="CQ100" i="220"/>
  <c r="CT80" i="220"/>
  <c r="BN80" i="219"/>
  <c r="CT64" i="220"/>
  <c r="BN64" i="219"/>
  <c r="P1266" i="222"/>
  <c r="CQ25" i="220"/>
  <c r="BK25" i="219"/>
  <c r="BK86" i="219"/>
  <c r="CQ86" i="220"/>
  <c r="BK59" i="219"/>
  <c r="CQ59" i="220"/>
  <c r="BK44" i="219"/>
  <c r="CQ44" i="220"/>
  <c r="K158" i="221"/>
  <c r="H158" i="221"/>
  <c r="BJ22" i="219"/>
  <c r="BN14" i="219"/>
  <c r="BN10" i="219"/>
  <c r="BN13" i="219"/>
  <c r="CQ85" i="220"/>
  <c r="BK85" i="219"/>
  <c r="CT88" i="220"/>
  <c r="BN88" i="219"/>
  <c r="BK77" i="219"/>
  <c r="CQ77" i="220"/>
  <c r="P1269" i="222"/>
  <c r="BK28" i="219"/>
  <c r="CQ28" i="220"/>
  <c r="CQ60" i="220"/>
  <c r="BK60" i="219"/>
  <c r="BK21" i="219"/>
  <c r="S1276" i="222"/>
  <c r="CT35" i="220"/>
  <c r="BN35" i="219"/>
  <c r="CQ49" i="220"/>
  <c r="BK49" i="219"/>
  <c r="BN16" i="219"/>
  <c r="CQ99" i="220"/>
  <c r="BK99" i="219"/>
  <c r="BN100" i="219"/>
  <c r="CT100" i="220"/>
  <c r="CQ46" i="220"/>
  <c r="BK46" i="219"/>
  <c r="CQ103" i="220"/>
  <c r="BK103" i="219"/>
  <c r="CQ80" i="220"/>
  <c r="BK80" i="219"/>
  <c r="CQ76" i="220"/>
  <c r="BK76" i="219"/>
  <c r="P1271" i="222"/>
  <c r="CQ30" i="220"/>
  <c r="BK30" i="219"/>
  <c r="BN61" i="219"/>
  <c r="CT61" i="220"/>
  <c r="CT86" i="220"/>
  <c r="BN86" i="219"/>
  <c r="CQ102" i="220"/>
  <c r="BK102" i="219"/>
  <c r="BK14" i="219"/>
  <c r="BK10" i="219"/>
  <c r="BK13" i="219"/>
  <c r="O1280" i="222"/>
  <c r="S158" i="221"/>
  <c r="P158" i="221"/>
  <c r="CP39" i="220"/>
  <c r="BJ39" i="219"/>
  <c r="BK45" i="219"/>
  <c r="CQ45" i="220"/>
  <c r="CQ55" i="220"/>
  <c r="BK55" i="219"/>
  <c r="BK15" i="219"/>
  <c r="BN105" i="219"/>
  <c r="CT105" i="220"/>
  <c r="CQ54" i="220"/>
  <c r="BK54" i="219"/>
  <c r="CQ50" i="220"/>
  <c r="BK50" i="219"/>
  <c r="CQ96" i="220"/>
  <c r="BK96" i="219"/>
  <c r="CQ91" i="220"/>
  <c r="BK91" i="219"/>
  <c r="BN103" i="219"/>
  <c r="CT103" i="220"/>
  <c r="P1268" i="222"/>
  <c r="CQ27" i="220"/>
  <c r="BK27" i="219"/>
  <c r="BN58" i="219"/>
  <c r="CT58" i="220"/>
  <c r="CQ106" i="220"/>
  <c r="BK106" i="219"/>
  <c r="CQ65" i="220"/>
  <c r="BK65" i="219"/>
  <c r="BN42" i="219"/>
  <c r="CT42" i="220"/>
  <c r="CT102" i="220"/>
  <c r="BN102" i="219"/>
  <c r="AA158" i="221"/>
  <c r="AA1280" i="222" s="1"/>
  <c r="X158" i="221"/>
  <c r="X1280" i="222" s="1"/>
  <c r="CP56" i="220"/>
  <c r="BJ56" i="219"/>
  <c r="CQ53" i="220"/>
  <c r="BK53" i="219"/>
  <c r="BK87" i="219"/>
  <c r="CQ87" i="220"/>
  <c r="BK16" i="219"/>
  <c r="CQ72" i="220"/>
  <c r="BK72" i="219"/>
  <c r="BK81" i="219"/>
  <c r="CQ81" i="220"/>
  <c r="CT91" i="220"/>
  <c r="BN91" i="219"/>
  <c r="CT59" i="220"/>
  <c r="BN59" i="219"/>
  <c r="BK71" i="219"/>
  <c r="CQ71" i="220"/>
  <c r="BK18" i="219"/>
  <c r="CQ70" i="220"/>
  <c r="BK70" i="219"/>
  <c r="CQ66" i="220"/>
  <c r="BK66" i="219"/>
  <c r="CQ93" i="220"/>
  <c r="BK93" i="219"/>
  <c r="BK48" i="219"/>
  <c r="CQ48" i="220"/>
  <c r="BK79" i="219"/>
  <c r="CQ79" i="220"/>
  <c r="CQ75" i="220"/>
  <c r="BK75" i="219"/>
  <c r="BK83" i="219"/>
  <c r="CQ83" i="220"/>
  <c r="CT63" i="220"/>
  <c r="BN63" i="219"/>
  <c r="P1265" i="222"/>
  <c r="CQ24" i="220"/>
  <c r="BK24" i="219"/>
  <c r="BN106" i="219"/>
  <c r="CT106" i="220"/>
  <c r="CQ101" i="220"/>
  <c r="BK101" i="219"/>
  <c r="CQ64" i="220"/>
  <c r="BK64" i="219"/>
  <c r="BN12" i="219"/>
  <c r="BN7" i="219"/>
  <c r="BN8" i="219"/>
  <c r="CQ40" i="220"/>
  <c r="BK40" i="219"/>
  <c r="BK20" i="219"/>
  <c r="CQ68" i="220"/>
  <c r="BK68" i="219"/>
  <c r="S1278" i="222"/>
  <c r="CT37" i="220"/>
  <c r="BN37" i="219"/>
  <c r="P1279" i="222"/>
  <c r="CQ38" i="220"/>
  <c r="BK38" i="219"/>
  <c r="P1275" i="222"/>
  <c r="CQ34" i="220"/>
  <c r="BK34" i="219"/>
  <c r="S1277" i="222"/>
  <c r="BN36" i="219"/>
  <c r="CT36" i="220"/>
  <c r="P1270" i="222"/>
  <c r="CQ29" i="220"/>
  <c r="BK29" i="219"/>
  <c r="CT60" i="220"/>
  <c r="BN60" i="219"/>
  <c r="BN101" i="219"/>
  <c r="CT101" i="220"/>
  <c r="BK63" i="219"/>
  <c r="CQ63" i="220"/>
  <c r="BN9" i="219"/>
  <c r="AI158" i="221"/>
  <c r="AI1280" i="222" s="1"/>
  <c r="AF158" i="221"/>
  <c r="AF1280" i="222" s="1"/>
  <c r="CP73" i="220"/>
  <c r="BJ73" i="219"/>
  <c r="BK12" i="219"/>
  <c r="BK7" i="219"/>
  <c r="AY158" i="221"/>
  <c r="AY1280" i="222" s="1"/>
  <c r="AV158" i="221"/>
  <c r="AV1280" i="222" s="1"/>
  <c r="CP107" i="220"/>
  <c r="BJ107" i="219"/>
  <c r="CQ43" i="220"/>
  <c r="BK43" i="219"/>
  <c r="BK8" i="219"/>
  <c r="CT40" i="220"/>
  <c r="BN40" i="219"/>
  <c r="CQ97" i="220"/>
  <c r="BK97" i="219"/>
  <c r="CQ42" i="220"/>
  <c r="BK42" i="219"/>
  <c r="BK51" i="219"/>
  <c r="CQ51" i="220"/>
  <c r="CQ82" i="220"/>
  <c r="BK82" i="219"/>
  <c r="CQ89" i="220"/>
  <c r="BK89" i="219"/>
  <c r="P1273" i="222"/>
  <c r="BK32" i="219"/>
  <c r="CQ32" i="220"/>
  <c r="CQ98" i="220"/>
  <c r="BK98" i="219"/>
  <c r="CQ67" i="220"/>
  <c r="BK67" i="219"/>
  <c r="S1264" i="222"/>
  <c r="BN23" i="219"/>
  <c r="CT23" i="220"/>
  <c r="CQ105" i="220"/>
  <c r="BK105" i="219"/>
  <c r="CQ95" i="220"/>
  <c r="BK95" i="219"/>
  <c r="BN81" i="219"/>
  <c r="CT81" i="220"/>
  <c r="BK78" i="219"/>
  <c r="CQ78" i="220"/>
  <c r="CT65" i="220"/>
  <c r="BN65" i="219"/>
  <c r="P1267" i="222"/>
  <c r="CQ26" i="220"/>
  <c r="BK26" i="219"/>
  <c r="CQ104" i="220"/>
  <c r="BK104" i="219"/>
  <c r="CQ62" i="220"/>
  <c r="BK62" i="219"/>
  <c r="BN11" i="219"/>
  <c r="BK17" i="219"/>
  <c r="BK9" i="219"/>
  <c r="BK84" i="219"/>
  <c r="CQ84" i="220"/>
  <c r="G23" i="215"/>
  <c r="G31" i="216"/>
  <c r="P79" i="218"/>
  <c r="L79" i="218"/>
  <c r="K12" i="215"/>
  <c r="K16" i="216"/>
  <c r="G16" i="216"/>
  <c r="H79" i="218"/>
  <c r="G12" i="215"/>
  <c r="I16" i="216"/>
  <c r="J79" i="218"/>
  <c r="I12" i="215"/>
  <c r="E31" i="216"/>
  <c r="E23" i="215"/>
  <c r="N79" i="218"/>
  <c r="E16" i="216"/>
  <c r="E12" i="215"/>
  <c r="K1264" i="210"/>
  <c r="BO8" i="207"/>
  <c r="CU8" i="208"/>
  <c r="H1277" i="210"/>
  <c r="CR21" i="208"/>
  <c r="BL21" i="207"/>
  <c r="K1262" i="210"/>
  <c r="BO6" i="207"/>
  <c r="CU6" i="208"/>
  <c r="H1268" i="210"/>
  <c r="CR12" i="208"/>
  <c r="BL12" i="207"/>
  <c r="CR10" i="208"/>
  <c r="BL10" i="207"/>
  <c r="H1266" i="210"/>
  <c r="G1278" i="210"/>
  <c r="BK22" i="207"/>
  <c r="BT5" i="207" s="1"/>
  <c r="BU8" i="207" s="1"/>
  <c r="K156" i="209"/>
  <c r="CQ22" i="208"/>
  <c r="H156" i="209"/>
  <c r="K1276" i="210"/>
  <c r="BO20" i="207"/>
  <c r="CU20" i="208"/>
  <c r="H1273" i="210"/>
  <c r="CR17" i="208"/>
  <c r="BL17" i="207"/>
  <c r="K1274" i="210"/>
  <c r="BO18" i="207"/>
  <c r="CU18" i="208"/>
  <c r="H1264" i="210"/>
  <c r="CR8" i="208"/>
  <c r="BL8" i="207"/>
  <c r="H1269" i="210"/>
  <c r="CR13" i="208"/>
  <c r="BL13" i="207"/>
  <c r="K1272" i="210"/>
  <c r="BO16" i="207"/>
  <c r="CU16" i="208"/>
  <c r="H1262" i="210"/>
  <c r="CR6" i="208"/>
  <c r="BL6" i="207"/>
  <c r="H1275" i="210"/>
  <c r="CR19" i="208"/>
  <c r="BL19" i="207"/>
  <c r="H1267" i="210"/>
  <c r="CR11" i="208"/>
  <c r="BL11" i="207"/>
  <c r="K1270" i="210"/>
  <c r="BO14" i="207"/>
  <c r="CU14" i="208"/>
  <c r="H1276" i="210"/>
  <c r="CR20" i="208"/>
  <c r="BL20" i="207"/>
  <c r="H1270" i="210"/>
  <c r="CR14" i="208"/>
  <c r="BL14" i="207"/>
  <c r="H1265" i="210"/>
  <c r="CR9" i="208"/>
  <c r="BL9" i="207"/>
  <c r="K1268" i="210"/>
  <c r="BO12" i="207"/>
  <c r="CU12" i="208"/>
  <c r="CR18" i="208"/>
  <c r="BL18" i="207"/>
  <c r="H1274" i="210"/>
  <c r="BU23" i="207"/>
  <c r="K1266" i="210"/>
  <c r="BO10" i="207"/>
  <c r="CU10" i="208"/>
  <c r="H1272" i="210"/>
  <c r="CR16" i="208"/>
  <c r="BL16" i="207"/>
  <c r="K1280" i="222" l="1"/>
  <c r="CT22" i="220"/>
  <c r="H1280" i="222"/>
  <c r="CQ22" i="220"/>
  <c r="V16" i="212"/>
  <c r="H16" i="212"/>
  <c r="H12" i="211"/>
  <c r="I79" i="214"/>
  <c r="D12" i="211"/>
  <c r="X12" i="211"/>
  <c r="BU10" i="207"/>
  <c r="BU16" i="207"/>
  <c r="AA8" i="209"/>
  <c r="AA4" i="209"/>
  <c r="AA11" i="209"/>
  <c r="AA7" i="209"/>
  <c r="AA10" i="209"/>
  <c r="AA6" i="209"/>
  <c r="AA9" i="209"/>
  <c r="AA5" i="209"/>
  <c r="Y7" i="209"/>
  <c r="Y10" i="209"/>
  <c r="Y4" i="209"/>
  <c r="Y9" i="209"/>
  <c r="Y6" i="209"/>
  <c r="Y11" i="209"/>
  <c r="Y8" i="209"/>
  <c r="Y5" i="209"/>
  <c r="D16" i="212"/>
  <c r="X16" i="212"/>
  <c r="R12" i="211"/>
  <c r="R16" i="212"/>
  <c r="F16" i="212"/>
  <c r="N12" i="211"/>
  <c r="N16" i="212"/>
  <c r="T16" i="212"/>
  <c r="T12" i="211"/>
  <c r="V12" i="211"/>
  <c r="F12" i="211"/>
  <c r="J16" i="212"/>
  <c r="J12" i="211"/>
  <c r="P16" i="212"/>
  <c r="P12" i="211"/>
  <c r="L12" i="211"/>
  <c r="L16" i="212"/>
  <c r="Z16" i="212"/>
  <c r="Z12" i="211"/>
  <c r="BU20" i="207"/>
  <c r="BU7" i="207"/>
  <c r="BU12" i="207"/>
  <c r="BU17" i="207"/>
  <c r="BU14" i="207"/>
  <c r="BU13" i="207"/>
  <c r="BU15" i="207"/>
  <c r="BT22" i="207"/>
  <c r="BU22" i="207" s="1"/>
  <c r="BU11" i="207"/>
  <c r="CT107" i="220"/>
  <c r="BN107" i="219"/>
  <c r="BT11" i="219" s="1"/>
  <c r="BK73" i="219"/>
  <c r="BR9" i="219" s="1"/>
  <c r="CQ73" i="220"/>
  <c r="CT73" i="220"/>
  <c r="BN73" i="219"/>
  <c r="BT9" i="219" s="1"/>
  <c r="CQ56" i="220"/>
  <c r="BK56" i="219"/>
  <c r="BR8" i="219" s="1"/>
  <c r="BN56" i="219"/>
  <c r="BT8" i="219" s="1"/>
  <c r="CT56" i="220"/>
  <c r="CQ90" i="220"/>
  <c r="BK90" i="219"/>
  <c r="BR10" i="219" s="1"/>
  <c r="P1280" i="222"/>
  <c r="CQ39" i="220"/>
  <c r="BK39" i="219"/>
  <c r="BR7" i="219" s="1"/>
  <c r="BK22" i="219"/>
  <c r="BR6" i="219" s="1"/>
  <c r="BN90" i="219"/>
  <c r="BT10" i="219" s="1"/>
  <c r="CT90" i="220"/>
  <c r="CQ107" i="220"/>
  <c r="BK107" i="219"/>
  <c r="BR11" i="219" s="1"/>
  <c r="S1280" i="222"/>
  <c r="BN39" i="219"/>
  <c r="BT7" i="219" s="1"/>
  <c r="CT39" i="220"/>
  <c r="BN22" i="219"/>
  <c r="BT6" i="219" s="1"/>
  <c r="H1278" i="210"/>
  <c r="BL22" i="207"/>
  <c r="CR22" i="208"/>
  <c r="K1278" i="210"/>
  <c r="CU22" i="208"/>
  <c r="BO22" i="207"/>
  <c r="BU5" i="207"/>
  <c r="BU19" i="207"/>
  <c r="BU21" i="207"/>
  <c r="BU9" i="207"/>
  <c r="BU6" i="207"/>
  <c r="BU18" i="207"/>
  <c r="CA11" i="219" l="1"/>
  <c r="BZ11" i="219" s="1"/>
  <c r="CA10" i="219"/>
  <c r="BZ10" i="219" s="1"/>
  <c r="CA9" i="219"/>
  <c r="BZ9" i="219" s="1"/>
  <c r="CA8" i="219"/>
  <c r="BZ8" i="219" s="1"/>
  <c r="CA7" i="219"/>
  <c r="BZ7" i="219" s="1"/>
  <c r="BW7" i="219"/>
  <c r="BV7" i="219" s="1"/>
  <c r="BW11" i="219"/>
  <c r="BV11" i="219" s="1"/>
  <c r="BW10" i="219"/>
  <c r="BV10" i="219" s="1"/>
  <c r="BW8" i="219"/>
  <c r="BV8" i="219" s="1"/>
  <c r="BW9" i="219"/>
  <c r="BV9" i="219" s="1"/>
  <c r="Y75" i="210"/>
  <c r="Y71" i="210"/>
  <c r="Y67" i="210"/>
  <c r="Y63" i="210"/>
  <c r="Y59" i="210"/>
  <c r="Y55" i="210"/>
  <c r="Y51" i="210"/>
  <c r="Y47" i="210"/>
  <c r="Y43" i="210"/>
  <c r="Y39" i="210"/>
  <c r="Y35" i="210"/>
  <c r="Y31" i="210"/>
  <c r="Y27" i="210"/>
  <c r="Y23" i="210"/>
  <c r="Y19" i="210"/>
  <c r="Y15" i="210"/>
  <c r="Y11" i="210"/>
  <c r="Y7" i="210"/>
  <c r="Y70" i="210"/>
  <c r="Y66" i="210"/>
  <c r="Y76" i="210"/>
  <c r="Y72" i="210"/>
  <c r="Y68" i="210"/>
  <c r="Y64" i="210"/>
  <c r="Y60" i="210"/>
  <c r="Y56" i="210"/>
  <c r="Y52" i="210"/>
  <c r="Y48" i="210"/>
  <c r="Y44" i="210"/>
  <c r="Y40" i="210"/>
  <c r="Y36" i="210"/>
  <c r="Y32" i="210"/>
  <c r="Y28" i="210"/>
  <c r="Y24" i="210"/>
  <c r="Y20" i="210"/>
  <c r="Y16" i="210"/>
  <c r="Y12" i="210"/>
  <c r="Y8" i="210"/>
  <c r="Y4" i="210"/>
  <c r="Y74" i="210"/>
  <c r="Y62" i="210"/>
  <c r="Y77" i="210"/>
  <c r="Y73" i="210"/>
  <c r="Y69" i="210"/>
  <c r="Y65" i="210"/>
  <c r="Y61" i="210"/>
  <c r="Y57" i="210"/>
  <c r="Y53" i="210"/>
  <c r="Y49" i="210"/>
  <c r="Y45" i="210"/>
  <c r="Y41" i="210"/>
  <c r="Y37" i="210"/>
  <c r="Y33" i="210"/>
  <c r="Y29" i="210"/>
  <c r="Y25" i="210"/>
  <c r="Y21" i="210"/>
  <c r="Y17" i="210"/>
  <c r="Y13" i="210"/>
  <c r="Y9" i="210"/>
  <c r="Y5" i="210"/>
  <c r="Y58" i="210"/>
  <c r="Y42" i="210"/>
  <c r="Y26" i="210"/>
  <c r="Y10" i="210"/>
  <c r="Y46" i="210"/>
  <c r="Y30" i="210"/>
  <c r="Y14" i="210"/>
  <c r="Y18" i="210"/>
  <c r="Y54" i="210"/>
  <c r="Y38" i="210"/>
  <c r="Y22" i="210"/>
  <c r="Y6" i="210"/>
  <c r="Y50" i="210"/>
  <c r="Y34" i="210"/>
  <c r="AA77" i="210"/>
  <c r="AA73" i="210"/>
  <c r="AA69" i="210"/>
  <c r="AA65" i="210"/>
  <c r="AA61" i="210"/>
  <c r="AA57" i="210"/>
  <c r="AA53" i="210"/>
  <c r="AA49" i="210"/>
  <c r="AA45" i="210"/>
  <c r="AA41" i="210"/>
  <c r="AA37" i="210"/>
  <c r="AA33" i="210"/>
  <c r="AA29" i="210"/>
  <c r="AA25" i="210"/>
  <c r="AA21" i="210"/>
  <c r="AA17" i="210"/>
  <c r="AA13" i="210"/>
  <c r="AA9" i="210"/>
  <c r="AA5" i="210"/>
  <c r="AA76" i="210"/>
  <c r="AA72" i="210"/>
  <c r="AA74" i="210"/>
  <c r="AA70" i="210"/>
  <c r="AA66" i="210"/>
  <c r="AA62" i="210"/>
  <c r="AA58" i="210"/>
  <c r="AA54" i="210"/>
  <c r="AA50" i="210"/>
  <c r="AA46" i="210"/>
  <c r="AA42" i="210"/>
  <c r="AA38" i="210"/>
  <c r="AA34" i="210"/>
  <c r="AA30" i="210"/>
  <c r="AA26" i="210"/>
  <c r="AA22" i="210"/>
  <c r="AA18" i="210"/>
  <c r="AA14" i="210"/>
  <c r="AA10" i="210"/>
  <c r="AA6" i="210"/>
  <c r="AA68" i="210"/>
  <c r="AA64" i="210"/>
  <c r="AA75" i="210"/>
  <c r="AA71" i="210"/>
  <c r="AA67" i="210"/>
  <c r="AA63" i="210"/>
  <c r="AA59" i="210"/>
  <c r="AA55" i="210"/>
  <c r="AA51" i="210"/>
  <c r="AA47" i="210"/>
  <c r="AA43" i="210"/>
  <c r="AA39" i="210"/>
  <c r="AA35" i="210"/>
  <c r="AA31" i="210"/>
  <c r="AA27" i="210"/>
  <c r="AA23" i="210"/>
  <c r="AA19" i="210"/>
  <c r="AA15" i="210"/>
  <c r="AA11" i="210"/>
  <c r="AA7" i="210"/>
  <c r="AA52" i="210"/>
  <c r="AA36" i="210"/>
  <c r="AA20" i="210"/>
  <c r="AA4" i="210"/>
  <c r="AA48" i="210"/>
  <c r="AA32" i="210"/>
  <c r="AA16" i="210"/>
  <c r="AA56" i="210"/>
  <c r="AA40" i="210"/>
  <c r="AA24" i="210"/>
  <c r="AA8" i="210"/>
  <c r="AA60" i="210"/>
  <c r="AA44" i="210"/>
  <c r="AA28" i="210"/>
  <c r="AA12" i="210"/>
  <c r="CA6" i="219"/>
  <c r="BZ6" i="219" s="1"/>
  <c r="BW6" i="219"/>
  <c r="BV6" i="219" s="1"/>
  <c r="D12" i="182" l="1"/>
  <c r="E7" i="182" l="1"/>
  <c r="E6" i="182"/>
  <c r="E5" i="182"/>
  <c r="K30" i="179"/>
  <c r="K29" i="179"/>
  <c r="K28" i="179"/>
  <c r="K27" i="179"/>
  <c r="K26" i="179"/>
  <c r="K25" i="179"/>
  <c r="K24" i="179"/>
  <c r="K23" i="179"/>
  <c r="K22" i="179"/>
  <c r="K21" i="179"/>
  <c r="K20" i="179"/>
  <c r="H30" i="179"/>
  <c r="H29" i="179"/>
  <c r="H28" i="179"/>
  <c r="H27" i="179"/>
  <c r="H26" i="179"/>
  <c r="H25" i="179"/>
  <c r="H24" i="179"/>
  <c r="H23" i="179"/>
  <c r="H22" i="179"/>
  <c r="H21" i="179"/>
  <c r="H20" i="179"/>
  <c r="E30" i="179"/>
  <c r="E29" i="179"/>
  <c r="E28" i="179"/>
  <c r="E27" i="179"/>
  <c r="E26" i="179"/>
  <c r="E25" i="179"/>
  <c r="E24" i="179"/>
  <c r="E23" i="179"/>
  <c r="E22" i="179"/>
  <c r="E21" i="179"/>
  <c r="E20" i="179"/>
  <c r="N15" i="179"/>
  <c r="N14" i="179"/>
  <c r="N13" i="179"/>
  <c r="N12" i="179"/>
  <c r="N11" i="179"/>
  <c r="N10" i="179"/>
  <c r="N9" i="179"/>
  <c r="N8" i="179"/>
  <c r="N7" i="179"/>
  <c r="N6" i="179"/>
  <c r="N5" i="179"/>
  <c r="K15" i="179"/>
  <c r="K14" i="179"/>
  <c r="K13" i="179"/>
  <c r="K12" i="179"/>
  <c r="K11" i="179"/>
  <c r="K10" i="179"/>
  <c r="K9" i="179"/>
  <c r="K8" i="179"/>
  <c r="K7" i="179"/>
  <c r="K6" i="179"/>
  <c r="K5" i="179"/>
  <c r="H15" i="179"/>
  <c r="H14" i="179"/>
  <c r="H13" i="179"/>
  <c r="H12" i="179"/>
  <c r="H11" i="179"/>
  <c r="H10" i="179"/>
  <c r="H9" i="179"/>
  <c r="H8" i="179"/>
  <c r="H7" i="179"/>
  <c r="H6" i="179"/>
  <c r="H5" i="179"/>
  <c r="E15" i="179"/>
  <c r="E14" i="179"/>
  <c r="E13" i="179"/>
  <c r="E12" i="179"/>
  <c r="E11" i="179"/>
  <c r="E10" i="179"/>
  <c r="E9" i="179"/>
  <c r="E8" i="179"/>
  <c r="E7" i="179"/>
  <c r="E6" i="179"/>
  <c r="E5" i="179"/>
  <c r="K22" i="178"/>
  <c r="K19" i="178"/>
  <c r="K18" i="178"/>
  <c r="K17" i="178"/>
  <c r="K16" i="178"/>
  <c r="H22" i="178"/>
  <c r="H20" i="178"/>
  <c r="H19" i="178"/>
  <c r="H18" i="178"/>
  <c r="H17" i="178"/>
  <c r="H16" i="178"/>
  <c r="E19" i="178"/>
  <c r="E18" i="178"/>
  <c r="E17" i="178"/>
  <c r="E16" i="178"/>
  <c r="N8" i="178"/>
  <c r="N7" i="178"/>
  <c r="N6" i="178"/>
  <c r="N5" i="178"/>
  <c r="K11" i="178"/>
  <c r="K9" i="178"/>
  <c r="K8" i="178"/>
  <c r="K7" i="178"/>
  <c r="K6" i="178"/>
  <c r="K5" i="178"/>
  <c r="H8" i="178"/>
  <c r="H7" i="178"/>
  <c r="H6" i="178"/>
  <c r="H5" i="178"/>
  <c r="E8" i="178"/>
  <c r="E7" i="178"/>
  <c r="E6" i="178"/>
  <c r="E5" i="178"/>
  <c r="E79" i="185" l="1"/>
  <c r="F78" i="185"/>
  <c r="F77" i="185"/>
  <c r="F76" i="185"/>
  <c r="F75" i="185"/>
  <c r="F74" i="185"/>
  <c r="F73" i="185"/>
  <c r="F72" i="185"/>
  <c r="F71" i="185"/>
  <c r="F70" i="185"/>
  <c r="F69" i="185"/>
  <c r="F68" i="185"/>
  <c r="F67" i="185"/>
  <c r="F66" i="185"/>
  <c r="F65" i="185"/>
  <c r="F64" i="185"/>
  <c r="F63" i="185"/>
  <c r="F62" i="185"/>
  <c r="F61" i="185"/>
  <c r="F60" i="185"/>
  <c r="F59" i="185"/>
  <c r="F58" i="185"/>
  <c r="F57" i="185"/>
  <c r="F56" i="185"/>
  <c r="F55" i="185"/>
  <c r="F54" i="185"/>
  <c r="F53" i="185"/>
  <c r="F52" i="185"/>
  <c r="F51" i="185"/>
  <c r="F50" i="185"/>
  <c r="F49" i="185"/>
  <c r="F48" i="185"/>
  <c r="F47" i="185"/>
  <c r="F46" i="185"/>
  <c r="F45" i="185"/>
  <c r="F44" i="185"/>
  <c r="F43" i="185"/>
  <c r="F42" i="185"/>
  <c r="F41" i="185"/>
  <c r="F40" i="185"/>
  <c r="F39" i="185"/>
  <c r="F38" i="185"/>
  <c r="F37" i="185"/>
  <c r="F36" i="185"/>
  <c r="F35" i="185"/>
  <c r="F34" i="185"/>
  <c r="F33" i="185"/>
  <c r="F32" i="185"/>
  <c r="F31" i="185"/>
  <c r="F30" i="185"/>
  <c r="F29" i="185"/>
  <c r="F28" i="185"/>
  <c r="F27" i="185"/>
  <c r="F26" i="185"/>
  <c r="F25" i="185"/>
  <c r="F24" i="185"/>
  <c r="F23" i="185"/>
  <c r="F22" i="185"/>
  <c r="F21" i="185"/>
  <c r="F20" i="185"/>
  <c r="F19" i="185"/>
  <c r="F18" i="185"/>
  <c r="F17" i="185"/>
  <c r="F16" i="185"/>
  <c r="F15" i="185"/>
  <c r="F14" i="185"/>
  <c r="F13" i="185"/>
  <c r="F12" i="185"/>
  <c r="F11" i="185"/>
  <c r="F10" i="185"/>
  <c r="F9" i="185"/>
  <c r="F8" i="185"/>
  <c r="F7" i="185"/>
  <c r="F6" i="185"/>
  <c r="F5" i="185"/>
  <c r="D13" i="184"/>
  <c r="F12" i="184"/>
  <c r="F11" i="184"/>
  <c r="F10" i="184"/>
  <c r="F9" i="184"/>
  <c r="F8" i="184"/>
  <c r="F7" i="184"/>
  <c r="F6" i="184"/>
  <c r="F5" i="184"/>
  <c r="W13" i="180"/>
  <c r="V13" i="180"/>
  <c r="V79" i="181" s="1"/>
  <c r="T13" i="180"/>
  <c r="S13" i="180"/>
  <c r="Q13" i="180"/>
  <c r="P13" i="180"/>
  <c r="X12" i="180"/>
  <c r="U12" i="180"/>
  <c r="R12" i="180"/>
  <c r="X11" i="180"/>
  <c r="U11" i="180"/>
  <c r="R11" i="180"/>
  <c r="X10" i="180"/>
  <c r="U10" i="180"/>
  <c r="R10" i="180"/>
  <c r="X9" i="180"/>
  <c r="U9" i="180"/>
  <c r="R9" i="180"/>
  <c r="X8" i="180"/>
  <c r="U8" i="180"/>
  <c r="R8" i="180"/>
  <c r="X7" i="180"/>
  <c r="U7" i="180"/>
  <c r="R7" i="180"/>
  <c r="X6" i="180"/>
  <c r="U6" i="180"/>
  <c r="R6" i="180"/>
  <c r="X5" i="180"/>
  <c r="U5" i="180"/>
  <c r="R5" i="180"/>
  <c r="D79" i="185" l="1"/>
  <c r="C16" i="183"/>
  <c r="J75" i="185"/>
  <c r="I75" i="185" s="1"/>
  <c r="J67" i="185"/>
  <c r="I67" i="185" s="1"/>
  <c r="J59" i="185"/>
  <c r="I59" i="185" s="1"/>
  <c r="J51" i="185"/>
  <c r="I51" i="185" s="1"/>
  <c r="J43" i="185"/>
  <c r="I43" i="185" s="1"/>
  <c r="J35" i="185"/>
  <c r="I35" i="185" s="1"/>
  <c r="J27" i="185"/>
  <c r="I27" i="185" s="1"/>
  <c r="J19" i="185"/>
  <c r="I19" i="185" s="1"/>
  <c r="J11" i="185"/>
  <c r="I11" i="185" s="1"/>
  <c r="J44" i="185"/>
  <c r="I44" i="185" s="1"/>
  <c r="J74" i="185"/>
  <c r="I74" i="185" s="1"/>
  <c r="J66" i="185"/>
  <c r="I66" i="185" s="1"/>
  <c r="J58" i="185"/>
  <c r="I58" i="185" s="1"/>
  <c r="J50" i="185"/>
  <c r="I50" i="185" s="1"/>
  <c r="J42" i="185"/>
  <c r="I42" i="185" s="1"/>
  <c r="J34" i="185"/>
  <c r="I34" i="185" s="1"/>
  <c r="J26" i="185"/>
  <c r="I26" i="185" s="1"/>
  <c r="J18" i="185"/>
  <c r="I18" i="185" s="1"/>
  <c r="J10" i="185"/>
  <c r="I10" i="185" s="1"/>
  <c r="J76" i="185"/>
  <c r="I76" i="185" s="1"/>
  <c r="J12" i="185"/>
  <c r="I12" i="185" s="1"/>
  <c r="J73" i="185"/>
  <c r="I73" i="185" s="1"/>
  <c r="J65" i="185"/>
  <c r="I65" i="185" s="1"/>
  <c r="J57" i="185"/>
  <c r="I57" i="185" s="1"/>
  <c r="J49" i="185"/>
  <c r="I49" i="185" s="1"/>
  <c r="J41" i="185"/>
  <c r="I41" i="185" s="1"/>
  <c r="J33" i="185"/>
  <c r="I33" i="185" s="1"/>
  <c r="J25" i="185"/>
  <c r="I25" i="185" s="1"/>
  <c r="J17" i="185"/>
  <c r="I17" i="185" s="1"/>
  <c r="J9" i="185"/>
  <c r="I9" i="185" s="1"/>
  <c r="J28" i="185"/>
  <c r="I28" i="185" s="1"/>
  <c r="J72" i="185"/>
  <c r="I72" i="185" s="1"/>
  <c r="J64" i="185"/>
  <c r="I64" i="185" s="1"/>
  <c r="J56" i="185"/>
  <c r="I56" i="185" s="1"/>
  <c r="J48" i="185"/>
  <c r="I48" i="185" s="1"/>
  <c r="J40" i="185"/>
  <c r="I40" i="185" s="1"/>
  <c r="J32" i="185"/>
  <c r="I32" i="185" s="1"/>
  <c r="J24" i="185"/>
  <c r="I24" i="185" s="1"/>
  <c r="J16" i="185"/>
  <c r="I16" i="185" s="1"/>
  <c r="J8" i="185"/>
  <c r="I8" i="185" s="1"/>
  <c r="J52" i="185"/>
  <c r="I52" i="185" s="1"/>
  <c r="J71" i="185"/>
  <c r="I71" i="185" s="1"/>
  <c r="J63" i="185"/>
  <c r="I63" i="185" s="1"/>
  <c r="J55" i="185"/>
  <c r="I55" i="185" s="1"/>
  <c r="J47" i="185"/>
  <c r="I47" i="185" s="1"/>
  <c r="J39" i="185"/>
  <c r="I39" i="185" s="1"/>
  <c r="J31" i="185"/>
  <c r="I31" i="185" s="1"/>
  <c r="J23" i="185"/>
  <c r="I23" i="185" s="1"/>
  <c r="J15" i="185"/>
  <c r="I15" i="185" s="1"/>
  <c r="J7" i="185"/>
  <c r="I7" i="185" s="1"/>
  <c r="J60" i="185"/>
  <c r="I60" i="185" s="1"/>
  <c r="J78" i="185"/>
  <c r="I78" i="185" s="1"/>
  <c r="J70" i="185"/>
  <c r="I70" i="185" s="1"/>
  <c r="J62" i="185"/>
  <c r="I62" i="185" s="1"/>
  <c r="J54" i="185"/>
  <c r="I54" i="185" s="1"/>
  <c r="J46" i="185"/>
  <c r="I46" i="185" s="1"/>
  <c r="J38" i="185"/>
  <c r="I38" i="185" s="1"/>
  <c r="J30" i="185"/>
  <c r="I30" i="185" s="1"/>
  <c r="J22" i="185"/>
  <c r="I22" i="185" s="1"/>
  <c r="J14" i="185"/>
  <c r="I14" i="185" s="1"/>
  <c r="J6" i="185"/>
  <c r="I6" i="185" s="1"/>
  <c r="J68" i="185"/>
  <c r="I68" i="185" s="1"/>
  <c r="J20" i="185"/>
  <c r="I20" i="185" s="1"/>
  <c r="J77" i="185"/>
  <c r="I77" i="185" s="1"/>
  <c r="J69" i="185"/>
  <c r="I69" i="185" s="1"/>
  <c r="J61" i="185"/>
  <c r="I61" i="185" s="1"/>
  <c r="J53" i="185"/>
  <c r="I53" i="185" s="1"/>
  <c r="J45" i="185"/>
  <c r="I45" i="185" s="1"/>
  <c r="J37" i="185"/>
  <c r="I37" i="185" s="1"/>
  <c r="J29" i="185"/>
  <c r="I29" i="185" s="1"/>
  <c r="J21" i="185"/>
  <c r="I21" i="185" s="1"/>
  <c r="J13" i="185"/>
  <c r="I13" i="185" s="1"/>
  <c r="J5" i="185"/>
  <c r="I5" i="185" s="1"/>
  <c r="J36" i="185"/>
  <c r="I36" i="185" s="1"/>
  <c r="J10" i="184"/>
  <c r="I10" i="184" s="1"/>
  <c r="J9" i="184"/>
  <c r="I9" i="184" s="1"/>
  <c r="J8" i="184"/>
  <c r="I8" i="184" s="1"/>
  <c r="J7" i="184"/>
  <c r="I7" i="184" s="1"/>
  <c r="J6" i="184"/>
  <c r="I6" i="184" s="1"/>
  <c r="J11" i="184"/>
  <c r="I11" i="184" s="1"/>
  <c r="J5" i="184"/>
  <c r="I5" i="184" s="1"/>
  <c r="J12" i="184"/>
  <c r="I12" i="184" s="1"/>
  <c r="X13" i="180"/>
  <c r="X79" i="181" s="1"/>
  <c r="J31" i="179"/>
  <c r="J23" i="178"/>
  <c r="W79" i="181"/>
  <c r="C31" i="179"/>
  <c r="C23" i="178"/>
  <c r="R13" i="180"/>
  <c r="D23" i="178"/>
  <c r="D31" i="179"/>
  <c r="P79" i="181"/>
  <c r="F23" i="178"/>
  <c r="F31" i="179"/>
  <c r="Q79" i="181"/>
  <c r="U13" i="180"/>
  <c r="G23" i="178"/>
  <c r="G31" i="179"/>
  <c r="I31" i="179"/>
  <c r="I23" i="178"/>
  <c r="S79" i="181"/>
  <c r="T79" i="181"/>
  <c r="F13" i="184"/>
  <c r="C12" i="182"/>
  <c r="E12" i="182" l="1"/>
  <c r="E16" i="183"/>
  <c r="L10" i="184"/>
  <c r="L11" i="184"/>
  <c r="L9" i="184"/>
  <c r="L8" i="184"/>
  <c r="L7" i="184"/>
  <c r="L6" i="184"/>
  <c r="L5" i="184"/>
  <c r="L12" i="184"/>
  <c r="U79" i="181"/>
  <c r="H23" i="178"/>
  <c r="H31" i="179"/>
  <c r="E31" i="179"/>
  <c r="E23" i="178"/>
  <c r="R79" i="181"/>
  <c r="K31" i="179"/>
  <c r="K23" i="178"/>
  <c r="F79" i="185"/>
  <c r="N13" i="180"/>
  <c r="M13" i="180"/>
  <c r="K13" i="180"/>
  <c r="J13" i="180"/>
  <c r="H13" i="180"/>
  <c r="G13" i="180"/>
  <c r="E13" i="180"/>
  <c r="D13" i="180"/>
  <c r="O12" i="180"/>
  <c r="L12" i="180"/>
  <c r="I12" i="180"/>
  <c r="F12" i="180"/>
  <c r="O11" i="180"/>
  <c r="L11" i="180"/>
  <c r="I11" i="180"/>
  <c r="F11" i="180"/>
  <c r="O10" i="180"/>
  <c r="L10" i="180"/>
  <c r="I10" i="180"/>
  <c r="F10" i="180"/>
  <c r="O9" i="180"/>
  <c r="L9" i="180"/>
  <c r="I9" i="180"/>
  <c r="F9" i="180"/>
  <c r="O8" i="180"/>
  <c r="L8" i="180"/>
  <c r="I8" i="180"/>
  <c r="F8" i="180"/>
  <c r="O7" i="180"/>
  <c r="L7" i="180"/>
  <c r="I7" i="180"/>
  <c r="F7" i="180"/>
  <c r="O6" i="180"/>
  <c r="L6" i="180"/>
  <c r="I6" i="180"/>
  <c r="F6" i="180"/>
  <c r="O5" i="180"/>
  <c r="L5" i="180"/>
  <c r="I5" i="180"/>
  <c r="L78" i="185" l="1"/>
  <c r="L74" i="185"/>
  <c r="L70" i="185"/>
  <c r="L66" i="185"/>
  <c r="L62" i="185"/>
  <c r="L58" i="185"/>
  <c r="L54" i="185"/>
  <c r="L50" i="185"/>
  <c r="L46" i="185"/>
  <c r="L42" i="185"/>
  <c r="L38" i="185"/>
  <c r="L34" i="185"/>
  <c r="L30" i="185"/>
  <c r="L26" i="185"/>
  <c r="L22" i="185"/>
  <c r="L18" i="185"/>
  <c r="L14" i="185"/>
  <c r="L10" i="185"/>
  <c r="L6" i="185"/>
  <c r="L67" i="185"/>
  <c r="L59" i="185"/>
  <c r="L51" i="185"/>
  <c r="L39" i="185"/>
  <c r="L23" i="185"/>
  <c r="L7" i="185"/>
  <c r="L77" i="185"/>
  <c r="L73" i="185"/>
  <c r="L69" i="185"/>
  <c r="L65" i="185"/>
  <c r="L61" i="185"/>
  <c r="L57" i="185"/>
  <c r="L53" i="185"/>
  <c r="L49" i="185"/>
  <c r="L45" i="185"/>
  <c r="L41" i="185"/>
  <c r="L37" i="185"/>
  <c r="L33" i="185"/>
  <c r="L29" i="185"/>
  <c r="L25" i="185"/>
  <c r="L21" i="185"/>
  <c r="L17" i="185"/>
  <c r="L13" i="185"/>
  <c r="L9" i="185"/>
  <c r="L5" i="185"/>
  <c r="L71" i="185"/>
  <c r="L55" i="185"/>
  <c r="L43" i="185"/>
  <c r="L35" i="185"/>
  <c r="L27" i="185"/>
  <c r="L15" i="185"/>
  <c r="L76" i="185"/>
  <c r="L72" i="185"/>
  <c r="L68" i="185"/>
  <c r="L64" i="185"/>
  <c r="L60" i="185"/>
  <c r="L56" i="185"/>
  <c r="L52" i="185"/>
  <c r="L48" i="185"/>
  <c r="L44" i="185"/>
  <c r="L40" i="185"/>
  <c r="L36" i="185"/>
  <c r="L32" i="185"/>
  <c r="L28" i="185"/>
  <c r="L24" i="185"/>
  <c r="L20" i="185"/>
  <c r="L16" i="185"/>
  <c r="L12" i="185"/>
  <c r="L8" i="185"/>
  <c r="L75" i="185"/>
  <c r="L63" i="185"/>
  <c r="L47" i="185"/>
  <c r="L31" i="185"/>
  <c r="L19" i="185"/>
  <c r="L11" i="185"/>
  <c r="K79" i="181"/>
  <c r="J12" i="178"/>
  <c r="J16" i="179"/>
  <c r="N79" i="181"/>
  <c r="M12" i="178"/>
  <c r="M16" i="179"/>
  <c r="D79" i="181"/>
  <c r="C12" i="178"/>
  <c r="C16" i="179"/>
  <c r="M79" i="181"/>
  <c r="L12" i="178"/>
  <c r="L16" i="179"/>
  <c r="E79" i="181"/>
  <c r="D12" i="178"/>
  <c r="D16" i="179"/>
  <c r="G79" i="181"/>
  <c r="F16" i="179"/>
  <c r="F12" i="178"/>
  <c r="J79" i="181"/>
  <c r="I12" i="178"/>
  <c r="I16" i="179"/>
  <c r="H79" i="181"/>
  <c r="G16" i="179"/>
  <c r="G12" i="178"/>
  <c r="L13" i="180"/>
  <c r="O13" i="180"/>
  <c r="N12" i="178" s="1"/>
  <c r="F13" i="180"/>
  <c r="I13" i="180"/>
  <c r="I79" i="181" l="1"/>
  <c r="H16" i="179"/>
  <c r="H12" i="178"/>
  <c r="F79" i="181"/>
  <c r="E16" i="179"/>
  <c r="E12" i="178"/>
  <c r="O79" i="181"/>
  <c r="N16" i="179"/>
  <c r="L79" i="181"/>
  <c r="K12" i="178"/>
  <c r="K16" i="179"/>
</calcChain>
</file>

<file path=xl/sharedStrings.xml><?xml version="1.0" encoding="utf-8"?>
<sst xmlns="http://schemas.openxmlformats.org/spreadsheetml/2006/main" count="15624" uniqueCount="400">
  <si>
    <t>豊中市</t>
  </si>
  <si>
    <t>池田市</t>
  </si>
  <si>
    <t>吹田市</t>
  </si>
  <si>
    <t>箕面市</t>
  </si>
  <si>
    <t>豊能町</t>
  </si>
  <si>
    <t>能勢町</t>
  </si>
  <si>
    <t>三島医療圏</t>
    <rPh sb="0" eb="1">
      <t>ミシマ</t>
    </rPh>
    <rPh sb="1" eb="3">
      <t>イリョウ</t>
    </rPh>
    <rPh sb="3" eb="4">
      <t>ケン</t>
    </rPh>
    <phoneticPr fontId="30"/>
  </si>
  <si>
    <t>高槻市</t>
  </si>
  <si>
    <t>茨木市</t>
  </si>
  <si>
    <t>摂津市</t>
  </si>
  <si>
    <t>島本町</t>
  </si>
  <si>
    <t>北河内医療圏</t>
    <rPh sb="0" eb="2">
      <t>キタカワチ</t>
    </rPh>
    <rPh sb="2" eb="4">
      <t>イリョウ</t>
    </rPh>
    <rPh sb="4" eb="5">
      <t>ケン</t>
    </rPh>
    <phoneticPr fontId="30"/>
  </si>
  <si>
    <t>守口市</t>
  </si>
  <si>
    <t>枚方市</t>
  </si>
  <si>
    <t>寝屋川市</t>
  </si>
  <si>
    <t>大東市</t>
  </si>
  <si>
    <t>門真市</t>
  </si>
  <si>
    <t>四條畷市</t>
  </si>
  <si>
    <t>交野市</t>
  </si>
  <si>
    <t>中河内医療圏</t>
    <rPh sb="0" eb="2">
      <t>ナカガウチ</t>
    </rPh>
    <rPh sb="2" eb="4">
      <t>イリョウ</t>
    </rPh>
    <rPh sb="4" eb="5">
      <t>ケン</t>
    </rPh>
    <phoneticPr fontId="30"/>
  </si>
  <si>
    <t>八尾市</t>
  </si>
  <si>
    <t>柏原市</t>
  </si>
  <si>
    <t>東大阪市</t>
  </si>
  <si>
    <t>南河内医療圏</t>
    <rPh sb="0" eb="2">
      <t>カワチ</t>
    </rPh>
    <rPh sb="2" eb="4">
      <t>イリョウ</t>
    </rPh>
    <rPh sb="4" eb="5">
      <t>ケン</t>
    </rPh>
    <phoneticPr fontId="30"/>
  </si>
  <si>
    <t>富田林市</t>
  </si>
  <si>
    <t>河内長野市</t>
  </si>
  <si>
    <t>松原市</t>
  </si>
  <si>
    <t>羽曳野市</t>
  </si>
  <si>
    <t>藤井寺市</t>
  </si>
  <si>
    <t>大阪狭山市</t>
  </si>
  <si>
    <t>太子町</t>
  </si>
  <si>
    <t>河南町</t>
  </si>
  <si>
    <t>千早赤阪村</t>
  </si>
  <si>
    <t>堺市医療圏</t>
    <rPh sb="0" eb="2">
      <t>サカイシ</t>
    </rPh>
    <rPh sb="2" eb="4">
      <t>イリョウ</t>
    </rPh>
    <rPh sb="4" eb="5">
      <t>ケン</t>
    </rPh>
    <phoneticPr fontId="30"/>
  </si>
  <si>
    <t>堺市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</si>
  <si>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</si>
  <si>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</si>
  <si>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</si>
  <si>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</si>
  <si>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</si>
  <si>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</si>
  <si>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</si>
  <si>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泉州医療圏</t>
    <rPh sb="0" eb="1">
      <t>センシュウ</t>
    </rPh>
    <rPh sb="1" eb="3">
      <t>イリョウ</t>
    </rPh>
    <rPh sb="3" eb="4">
      <t>ケン</t>
    </rPh>
    <phoneticPr fontId="30"/>
  </si>
  <si>
    <t>岸和田市</t>
  </si>
  <si>
    <t>泉大津市</t>
  </si>
  <si>
    <t>貝塚市</t>
  </si>
  <si>
    <t>泉佐野市</t>
  </si>
  <si>
    <t>和泉市</t>
  </si>
  <si>
    <t>高石市</t>
  </si>
  <si>
    <t>泉南市</t>
  </si>
  <si>
    <t>阪南市</t>
  </si>
  <si>
    <t>忠岡町</t>
  </si>
  <si>
    <t>熊取町</t>
  </si>
  <si>
    <t>田尻町</t>
  </si>
  <si>
    <t>岬町</t>
  </si>
  <si>
    <t>大阪市医療圏</t>
    <rPh sb="0" eb="2">
      <t>オオサカシ</t>
    </rPh>
    <rPh sb="2" eb="4">
      <t>イリョウ</t>
    </rPh>
    <rPh sb="4" eb="5">
      <t>ケン</t>
    </rPh>
    <phoneticPr fontId="30"/>
  </si>
  <si>
    <t>大阪市</t>
  </si>
  <si>
    <t>天王寺区</t>
  </si>
  <si>
    <t>西淀川区</t>
  </si>
  <si>
    <t>東淀川区</t>
  </si>
  <si>
    <t>阿倍野区</t>
  </si>
  <si>
    <t>東住吉区</t>
  </si>
  <si>
    <t>住之江区</t>
  </si>
  <si>
    <t>65歳～69歳</t>
    <rPh sb="2" eb="3">
      <t>サイ</t>
    </rPh>
    <rPh sb="6" eb="7">
      <t>サイ</t>
    </rPh>
    <phoneticPr fontId="3"/>
  </si>
  <si>
    <t>70歳～74歳</t>
    <rPh sb="2" eb="3">
      <t>サイ</t>
    </rPh>
    <rPh sb="6" eb="7">
      <t>サイ</t>
    </rPh>
    <phoneticPr fontId="3"/>
  </si>
  <si>
    <t>75歳～79歳</t>
    <rPh sb="2" eb="3">
      <t>サイ</t>
    </rPh>
    <rPh sb="6" eb="7">
      <t>サイ</t>
    </rPh>
    <phoneticPr fontId="3"/>
  </si>
  <si>
    <t>80歳～84歳</t>
    <rPh sb="2" eb="3">
      <t>サイ</t>
    </rPh>
    <rPh sb="6" eb="7">
      <t>サイ</t>
    </rPh>
    <phoneticPr fontId="3"/>
  </si>
  <si>
    <t>85歳～89歳</t>
    <rPh sb="2" eb="3">
      <t>サイ</t>
    </rPh>
    <rPh sb="6" eb="7">
      <t>サイ</t>
    </rPh>
    <phoneticPr fontId="3"/>
  </si>
  <si>
    <t>90歳～94歳</t>
    <rPh sb="2" eb="3">
      <t>サイ</t>
    </rPh>
    <rPh sb="6" eb="7">
      <t>サイ</t>
    </rPh>
    <phoneticPr fontId="3"/>
  </si>
  <si>
    <t>95歳～</t>
    <rPh sb="2" eb="3">
      <t>サイ</t>
    </rPh>
    <phoneticPr fontId="3"/>
  </si>
  <si>
    <t>該当者数(人)</t>
    <rPh sb="0" eb="3">
      <t>ガイトウシャ</t>
    </rPh>
    <rPh sb="3" eb="4">
      <t>スウ</t>
    </rPh>
    <phoneticPr fontId="3"/>
  </si>
  <si>
    <t>合計</t>
    <rPh sb="0" eb="2">
      <t>ゴウケイ</t>
    </rPh>
    <phoneticPr fontId="3"/>
  </si>
  <si>
    <t>三島医療圏</t>
    <rPh sb="0" eb="2">
      <t>ミシマ</t>
    </rPh>
    <rPh sb="2" eb="4">
      <t>イリョウ</t>
    </rPh>
    <rPh sb="4" eb="5">
      <t>ケン</t>
    </rPh>
    <phoneticPr fontId="3"/>
  </si>
  <si>
    <t>北河内医療圏</t>
    <rPh sb="0" eb="1">
      <t>キタ</t>
    </rPh>
    <rPh sb="1" eb="3">
      <t>カワウチ</t>
    </rPh>
    <rPh sb="3" eb="5">
      <t>イリョウ</t>
    </rPh>
    <rPh sb="5" eb="6">
      <t>ケン</t>
    </rPh>
    <phoneticPr fontId="3"/>
  </si>
  <si>
    <t>中河内医療圏</t>
    <rPh sb="0" eb="1">
      <t>ナカ</t>
    </rPh>
    <rPh sb="1" eb="3">
      <t>カワウチ</t>
    </rPh>
    <rPh sb="3" eb="5">
      <t>イリョウ</t>
    </rPh>
    <rPh sb="5" eb="6">
      <t>ケン</t>
    </rPh>
    <phoneticPr fontId="3"/>
  </si>
  <si>
    <t>74歳</t>
    <rPh sb="2" eb="3">
      <t>サイ</t>
    </rPh>
    <phoneticPr fontId="3"/>
  </si>
  <si>
    <t>75歳</t>
    <rPh sb="2" eb="3">
      <t>サイ</t>
    </rPh>
    <phoneticPr fontId="3"/>
  </si>
  <si>
    <t>76歳</t>
    <rPh sb="2" eb="3">
      <t>サイ</t>
    </rPh>
    <phoneticPr fontId="3"/>
  </si>
  <si>
    <t>77歳</t>
    <rPh sb="2" eb="3">
      <t>サイ</t>
    </rPh>
    <phoneticPr fontId="3"/>
  </si>
  <si>
    <t>78歳</t>
    <rPh sb="2" eb="3">
      <t>サイ</t>
    </rPh>
    <phoneticPr fontId="3"/>
  </si>
  <si>
    <t>79歳</t>
    <rPh sb="2" eb="3">
      <t>サイ</t>
    </rPh>
    <phoneticPr fontId="3"/>
  </si>
  <si>
    <t>80歳</t>
    <rPh sb="2" eb="3">
      <t>サイ</t>
    </rPh>
    <phoneticPr fontId="3"/>
  </si>
  <si>
    <t>81歳</t>
    <rPh sb="2" eb="3">
      <t>サイ</t>
    </rPh>
    <phoneticPr fontId="3"/>
  </si>
  <si>
    <t>82歳</t>
    <rPh sb="2" eb="3">
      <t>サイ</t>
    </rPh>
    <phoneticPr fontId="3"/>
  </si>
  <si>
    <t>83歳</t>
    <rPh sb="2" eb="3">
      <t>サイ</t>
    </rPh>
    <phoneticPr fontId="3"/>
  </si>
  <si>
    <t>84歳</t>
    <rPh sb="2" eb="3">
      <t>サイ</t>
    </rPh>
    <phoneticPr fontId="3"/>
  </si>
  <si>
    <t>地区</t>
    <rPh sb="0" eb="2">
      <t>チク</t>
    </rPh>
    <phoneticPr fontId="3"/>
  </si>
  <si>
    <t>都島区</t>
  </si>
  <si>
    <t>福島区</t>
  </si>
  <si>
    <t>此花区</t>
  </si>
  <si>
    <t>西区</t>
  </si>
  <si>
    <t>港区</t>
  </si>
  <si>
    <t>大正区</t>
  </si>
  <si>
    <t>浪速区</t>
  </si>
  <si>
    <t>東成区</t>
  </si>
  <si>
    <t>生野区</t>
  </si>
  <si>
    <t>旭区</t>
  </si>
  <si>
    <t>城東区</t>
  </si>
  <si>
    <t>住吉区</t>
  </si>
  <si>
    <t>西成区</t>
  </si>
  <si>
    <t>淀川区</t>
  </si>
  <si>
    <t>鶴見区</t>
  </si>
  <si>
    <t>平野区</t>
  </si>
  <si>
    <t>北区</t>
  </si>
  <si>
    <t>中央区</t>
  </si>
  <si>
    <t>広域連合全体</t>
    <rPh sb="0" eb="6">
      <t>コウイキレンゴウゼンタイ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</si>
  <si>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</si>
  <si>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脳梗塞</t>
    <rPh sb="0" eb="3">
      <t>ノウコウソク</t>
    </rPh>
    <phoneticPr fontId="3"/>
  </si>
  <si>
    <t>虚血性心疾患</t>
    <rPh sb="0" eb="3">
      <t>キョケツセイ</t>
    </rPh>
    <rPh sb="3" eb="6">
      <t>シンシッカン</t>
    </rPh>
    <phoneticPr fontId="3"/>
  </si>
  <si>
    <t>変形性膝関節症</t>
    <rPh sb="0" eb="3">
      <t>ヘンケイセイ</t>
    </rPh>
    <rPh sb="3" eb="7">
      <t>ヒザカンセツショウ</t>
    </rPh>
    <phoneticPr fontId="3"/>
  </si>
  <si>
    <t>変形性股関節症</t>
    <rPh sb="0" eb="3">
      <t>ヘンケイセイ</t>
    </rPh>
    <rPh sb="3" eb="4">
      <t>マタ</t>
    </rPh>
    <rPh sb="4" eb="7">
      <t>カンセツショウ</t>
    </rPh>
    <phoneticPr fontId="3"/>
  </si>
  <si>
    <t>変形性脊椎症</t>
    <rPh sb="0" eb="3">
      <t>ヘンケイセイ</t>
    </rPh>
    <rPh sb="3" eb="6">
      <t>セキツイショウ</t>
    </rPh>
    <phoneticPr fontId="3"/>
  </si>
  <si>
    <t>骨粗鬆症</t>
    <rPh sb="0" eb="4">
      <t>コツソショウショウ</t>
    </rPh>
    <phoneticPr fontId="3"/>
  </si>
  <si>
    <t>骨折</t>
    <rPh sb="0" eb="2">
      <t>コッセツ</t>
    </rPh>
    <phoneticPr fontId="3"/>
  </si>
  <si>
    <t>尿失禁</t>
    <rPh sb="0" eb="3">
      <t>ニョウシッキン</t>
    </rPh>
    <phoneticPr fontId="3"/>
  </si>
  <si>
    <t>低栄養</t>
    <rPh sb="0" eb="1">
      <t>テイ</t>
    </rPh>
    <rPh sb="1" eb="3">
      <t>エイヨウ</t>
    </rPh>
    <phoneticPr fontId="3"/>
  </si>
  <si>
    <t>嚥下障害</t>
    <rPh sb="0" eb="2">
      <t>エンゲ</t>
    </rPh>
    <rPh sb="2" eb="4">
      <t>ショウガイ</t>
    </rPh>
    <phoneticPr fontId="3"/>
  </si>
  <si>
    <t>誤嚥性肺炎</t>
    <rPh sb="0" eb="5">
      <t>ゴエンセイハイエン</t>
    </rPh>
    <phoneticPr fontId="3"/>
  </si>
  <si>
    <t>慢性閉塞性肺疾患</t>
    <rPh sb="0" eb="2">
      <t>マンセイ</t>
    </rPh>
    <rPh sb="2" eb="5">
      <t>ヘイソクセイ</t>
    </rPh>
    <rPh sb="5" eb="6">
      <t>ハイ</t>
    </rPh>
    <rPh sb="6" eb="8">
      <t>シッカン</t>
    </rPh>
    <phoneticPr fontId="3"/>
  </si>
  <si>
    <t>認知症</t>
    <rPh sb="0" eb="3">
      <t>ニンチショウ</t>
    </rPh>
    <phoneticPr fontId="3"/>
  </si>
  <si>
    <t>うつ病</t>
    <rPh sb="2" eb="3">
      <t>ビョウ</t>
    </rPh>
    <phoneticPr fontId="3"/>
  </si>
  <si>
    <t>貧血</t>
    <rPh sb="0" eb="2">
      <t>ヒンケツ</t>
    </rPh>
    <phoneticPr fontId="3"/>
  </si>
  <si>
    <t>疾病名</t>
    <rPh sb="0" eb="2">
      <t>シッペイ</t>
    </rPh>
    <rPh sb="2" eb="3">
      <t>メイ</t>
    </rPh>
    <phoneticPr fontId="3"/>
  </si>
  <si>
    <t>サルコペニア</t>
    <phoneticPr fontId="3"/>
  </si>
  <si>
    <t>南河内医療圏</t>
    <phoneticPr fontId="3"/>
  </si>
  <si>
    <t>堺市医療圏</t>
    <phoneticPr fontId="3"/>
  </si>
  <si>
    <t>泉州医療圏</t>
    <phoneticPr fontId="3"/>
  </si>
  <si>
    <t>大阪市医療圏</t>
    <phoneticPr fontId="3"/>
  </si>
  <si>
    <t>　　地区別</t>
    <rPh sb="2" eb="4">
      <t>チク</t>
    </rPh>
    <rPh sb="4" eb="5">
      <t>ベツ</t>
    </rPh>
    <phoneticPr fontId="3"/>
  </si>
  <si>
    <t>市区町村</t>
    <rPh sb="0" eb="2">
      <t>シク</t>
    </rPh>
    <rPh sb="2" eb="4">
      <t>チョウソン</t>
    </rPh>
    <phoneticPr fontId="3"/>
  </si>
  <si>
    <t>市区町村</t>
    <rPh sb="0" eb="4">
      <t>シクチョウソン</t>
    </rPh>
    <phoneticPr fontId="3"/>
  </si>
  <si>
    <t>対象者数(人)</t>
    <rPh sb="0" eb="2">
      <t>タイショウ</t>
    </rPh>
    <phoneticPr fontId="3"/>
  </si>
  <si>
    <t>医療費(円)</t>
    <rPh sb="0" eb="2">
      <t>イリョウ</t>
    </rPh>
    <rPh sb="2" eb="3">
      <t>ヒ</t>
    </rPh>
    <phoneticPr fontId="3"/>
  </si>
  <si>
    <t>豊能医療圏</t>
    <rPh sb="0" eb="1">
      <t>ユタカ</t>
    </rPh>
    <rPh sb="1" eb="2">
      <t>ノウ</t>
    </rPh>
    <rPh sb="2" eb="4">
      <t>イリョウ</t>
    </rPh>
    <rPh sb="4" eb="5">
      <t>ケン</t>
    </rPh>
    <phoneticPr fontId="3"/>
  </si>
  <si>
    <t>三島医療圏</t>
    <phoneticPr fontId="3"/>
  </si>
  <si>
    <t>北河内医療圏</t>
  </si>
  <si>
    <t>中河内医療圏</t>
  </si>
  <si>
    <t>大阪市医療圏</t>
  </si>
  <si>
    <t>　　市区町村別</t>
    <rPh sb="2" eb="4">
      <t>シク</t>
    </rPh>
    <rPh sb="4" eb="6">
      <t>チョウソン</t>
    </rPh>
    <rPh sb="6" eb="7">
      <t>ベツ</t>
    </rPh>
    <phoneticPr fontId="3"/>
  </si>
  <si>
    <t>　　広域連合全体</t>
    <rPh sb="2" eb="4">
      <t>コウイキ</t>
    </rPh>
    <rPh sb="4" eb="6">
      <t>レンゴウ</t>
    </rPh>
    <rPh sb="6" eb="8">
      <t>ゼンタイ</t>
    </rPh>
    <phoneticPr fontId="3"/>
  </si>
  <si>
    <t>【グラフ用】</t>
    <rPh sb="4" eb="5">
      <t>ヨウ</t>
    </rPh>
    <phoneticPr fontId="3"/>
  </si>
  <si>
    <t>割合(%)
(総患者数に占める
割合)</t>
    <rPh sb="0" eb="2">
      <t>ワリアイ</t>
    </rPh>
    <rPh sb="7" eb="8">
      <t>ソウ</t>
    </rPh>
    <rPh sb="8" eb="11">
      <t>カンジャスウ</t>
    </rPh>
    <rPh sb="12" eb="13">
      <t>シ</t>
    </rPh>
    <rPh sb="16" eb="18">
      <t>ワリアイ</t>
    </rPh>
    <phoneticPr fontId="3"/>
  </si>
  <si>
    <t>割合(%)
(総医療費に占める
割合)</t>
    <rPh sb="0" eb="2">
      <t>ワリアイ</t>
    </rPh>
    <rPh sb="7" eb="8">
      <t>ソウ</t>
    </rPh>
    <rPh sb="8" eb="11">
      <t>イリョウヒ</t>
    </rPh>
    <rPh sb="12" eb="13">
      <t>シ</t>
    </rPh>
    <rPh sb="16" eb="18">
      <t>ワリアイ</t>
    </rPh>
    <phoneticPr fontId="3"/>
  </si>
  <si>
    <t>広域連合全体</t>
    <phoneticPr fontId="3"/>
  </si>
  <si>
    <t>該当者数(人)※</t>
    <rPh sb="0" eb="3">
      <t>ガイトウシャ</t>
    </rPh>
    <rPh sb="3" eb="4">
      <t>スウ</t>
    </rPh>
    <phoneticPr fontId="3"/>
  </si>
  <si>
    <t>該当者数(人)※</t>
    <rPh sb="0" eb="3">
      <t>ガイトウシャ</t>
    </rPh>
    <phoneticPr fontId="3"/>
  </si>
  <si>
    <t>データ化範囲(分析対象)…歯科健診データは令和2年4月～令和3年3月健診分(12カ月分)。</t>
    <rPh sb="13" eb="15">
      <t>シカ</t>
    </rPh>
    <rPh sb="15" eb="17">
      <t>ケンシン</t>
    </rPh>
    <rPh sb="21" eb="23">
      <t>レイワ</t>
    </rPh>
    <rPh sb="28" eb="30">
      <t>レイワ</t>
    </rPh>
    <phoneticPr fontId="3"/>
  </si>
  <si>
    <t>年齢基準日…令和3年3月31日時点。</t>
    <rPh sb="0" eb="2">
      <t>ネンレイ</t>
    </rPh>
    <rPh sb="2" eb="5">
      <t>キジュンビ</t>
    </rPh>
    <rPh sb="6" eb="8">
      <t>レイワ</t>
    </rPh>
    <rPh sb="9" eb="10">
      <t>ネン</t>
    </rPh>
    <rPh sb="10" eb="11">
      <t>ヘイネン</t>
    </rPh>
    <rPh sb="11" eb="12">
      <t>ツキ</t>
    </rPh>
    <rPh sb="14" eb="15">
      <t>ニチ</t>
    </rPh>
    <rPh sb="15" eb="17">
      <t>ジテン</t>
    </rPh>
    <phoneticPr fontId="3"/>
  </si>
  <si>
    <t>全年齢</t>
    <rPh sb="0" eb="3">
      <t>ゼンネンレイ</t>
    </rPh>
    <phoneticPr fontId="3"/>
  </si>
  <si>
    <t>【グラフ用】</t>
  </si>
  <si>
    <t>現在歯(20本未満)</t>
    <rPh sb="0" eb="2">
      <t>ゲンザイ</t>
    </rPh>
    <rPh sb="2" eb="3">
      <t>ハ</t>
    </rPh>
    <rPh sb="6" eb="7">
      <t>ホン</t>
    </rPh>
    <rPh sb="7" eb="9">
      <t>ミマン</t>
    </rPh>
    <phoneticPr fontId="3"/>
  </si>
  <si>
    <t>【グラフラベル用】</t>
    <rPh sb="7" eb="8">
      <t>ヨウ</t>
    </rPh>
    <phoneticPr fontId="3"/>
  </si>
  <si>
    <t>資格確認条件…令和3年3月31日時点。ただし、除外対象者は含まれない。</t>
    <rPh sb="0" eb="2">
      <t>シカク</t>
    </rPh>
    <rPh sb="2" eb="4">
      <t>カクニン</t>
    </rPh>
    <rPh sb="4" eb="6">
      <t>ジョウケン</t>
    </rPh>
    <phoneticPr fontId="3"/>
  </si>
  <si>
    <t>70歳～74歳</t>
    <phoneticPr fontId="3"/>
  </si>
  <si>
    <t>75歳～79歳</t>
    <phoneticPr fontId="3"/>
  </si>
  <si>
    <t>80歳～84歳</t>
    <phoneticPr fontId="3"/>
  </si>
  <si>
    <t>85歳～89歳</t>
    <phoneticPr fontId="3"/>
  </si>
  <si>
    <t>90歳～94歳</t>
    <phoneticPr fontId="3"/>
  </si>
  <si>
    <t>95歳～</t>
    <phoneticPr fontId="3"/>
  </si>
  <si>
    <t>65歳～69歳</t>
  </si>
  <si>
    <t>対象疾病以外</t>
  </si>
  <si>
    <t>貧血</t>
  </si>
  <si>
    <t>うつ病</t>
  </si>
  <si>
    <t>認知症</t>
  </si>
  <si>
    <t>慢性閉塞性肺疾患</t>
  </si>
  <si>
    <t>誤嚥性肺炎</t>
  </si>
  <si>
    <t>嚥下障害</t>
  </si>
  <si>
    <t>低栄養</t>
  </si>
  <si>
    <t>尿失禁</t>
  </si>
  <si>
    <t>サルコペニア</t>
  </si>
  <si>
    <t>骨折</t>
  </si>
  <si>
    <t>骨粗鬆症</t>
  </si>
  <si>
    <t>変形性脊椎症</t>
  </si>
  <si>
    <t>変形性股関節症</t>
  </si>
  <si>
    <t>変形性膝関節症</t>
  </si>
  <si>
    <t>虚血性心疾患</t>
  </si>
  <si>
    <t>脳梗塞</t>
  </si>
  <si>
    <t>患者一人
当たりの
医療費(円)</t>
    <rPh sb="14" eb="15">
      <t>エン</t>
    </rPh>
    <phoneticPr fontId="51"/>
  </si>
  <si>
    <t>患者数(人)</t>
    <rPh sb="4" eb="5">
      <t>ニン</t>
    </rPh>
    <phoneticPr fontId="51"/>
  </si>
  <si>
    <t>【グラフ用】</t>
    <rPh sb="4" eb="5">
      <t>ヨウ</t>
    </rPh>
    <phoneticPr fontId="51"/>
  </si>
  <si>
    <t>総患者数(人)</t>
    <rPh sb="0" eb="1">
      <t>ソウ</t>
    </rPh>
    <rPh sb="1" eb="4">
      <t>カンジャスウ</t>
    </rPh>
    <rPh sb="5" eb="6">
      <t>ニン</t>
    </rPh>
    <phoneticPr fontId="3"/>
  </si>
  <si>
    <t>※該当者数…それぞれ以下に該当する者の人数。</t>
    <rPh sb="1" eb="4">
      <t>ガイトウシャ</t>
    </rPh>
    <rPh sb="4" eb="5">
      <t>スウ</t>
    </rPh>
    <rPh sb="10" eb="12">
      <t>イカ</t>
    </rPh>
    <rPh sb="13" eb="15">
      <t>ガイトウ</t>
    </rPh>
    <rPh sb="17" eb="18">
      <t>モノ</t>
    </rPh>
    <rPh sb="19" eb="21">
      <t>ニンズウ</t>
    </rPh>
    <phoneticPr fontId="3"/>
  </si>
  <si>
    <t>要支援1</t>
    <rPh sb="0" eb="1">
      <t>ヨウ</t>
    </rPh>
    <rPh sb="1" eb="3">
      <t>シエン</t>
    </rPh>
    <phoneticPr fontId="3"/>
  </si>
  <si>
    <t>要支援2</t>
    <rPh sb="0" eb="1">
      <t>ヨウ</t>
    </rPh>
    <rPh sb="1" eb="3">
      <t>シエン</t>
    </rPh>
    <phoneticPr fontId="3"/>
  </si>
  <si>
    <t>要介護1</t>
    <rPh sb="0" eb="1">
      <t>ヨウ</t>
    </rPh>
    <phoneticPr fontId="3"/>
  </si>
  <si>
    <t>認定申請なし</t>
    <rPh sb="0" eb="2">
      <t>ニンテイ</t>
    </rPh>
    <rPh sb="2" eb="4">
      <t>シンセイ</t>
    </rPh>
    <phoneticPr fontId="3"/>
  </si>
  <si>
    <t>非該当</t>
    <rPh sb="0" eb="3">
      <t>ヒガイトウ</t>
    </rPh>
    <phoneticPr fontId="3"/>
  </si>
  <si>
    <t>要介護2</t>
    <rPh sb="0" eb="1">
      <t>ヨウ</t>
    </rPh>
    <phoneticPr fontId="3"/>
  </si>
  <si>
    <t>要介護3</t>
    <rPh sb="0" eb="1">
      <t>ヨウ</t>
    </rPh>
    <phoneticPr fontId="3"/>
  </si>
  <si>
    <t>要介護4</t>
    <rPh sb="0" eb="1">
      <t>ヨウ</t>
    </rPh>
    <phoneticPr fontId="3"/>
  </si>
  <si>
    <t>要介護5</t>
    <rPh sb="0" eb="1">
      <t>ヨウ</t>
    </rPh>
    <phoneticPr fontId="3"/>
  </si>
  <si>
    <t>舌苔(中程度･多量)</t>
    <rPh sb="0" eb="1">
      <t>シタ</t>
    </rPh>
    <rPh sb="1" eb="2">
      <t>コケ</t>
    </rPh>
    <rPh sb="3" eb="6">
      <t>チュウテイド</t>
    </rPh>
    <rPh sb="7" eb="9">
      <t>タリョウ</t>
    </rPh>
    <phoneticPr fontId="3"/>
  </si>
  <si>
    <t>舌･口唇機能評価(要注意)</t>
    <rPh sb="0" eb="1">
      <t>シタ</t>
    </rPh>
    <rPh sb="2" eb="4">
      <t>クチクチビル</t>
    </rPh>
    <rPh sb="4" eb="6">
      <t>キノウ</t>
    </rPh>
    <rPh sb="6" eb="8">
      <t>ヒョウカ</t>
    </rPh>
    <rPh sb="9" eb="12">
      <t>ヨウチュウイ</t>
    </rPh>
    <phoneticPr fontId="3"/>
  </si>
  <si>
    <t>EAT-10(合計3点以上)</t>
    <rPh sb="7" eb="9">
      <t>ゴウケイ</t>
    </rPh>
    <rPh sb="10" eb="11">
      <t>テン</t>
    </rPh>
    <rPh sb="11" eb="13">
      <t>イジョウ</t>
    </rPh>
    <phoneticPr fontId="3"/>
  </si>
  <si>
    <t>　　　　　　･現在歯…20本未満</t>
    <rPh sb="7" eb="9">
      <t>ゲンザイ</t>
    </rPh>
    <rPh sb="9" eb="10">
      <t>ハ</t>
    </rPh>
    <rPh sb="13" eb="14">
      <t>ホン</t>
    </rPh>
    <rPh sb="14" eb="16">
      <t>ミマン</t>
    </rPh>
    <phoneticPr fontId="3"/>
  </si>
  <si>
    <t>　　　　　　･咬合の状態…要注意</t>
    <rPh sb="7" eb="9">
      <t>コウゴウ</t>
    </rPh>
    <rPh sb="10" eb="12">
      <t>ジョウタイ</t>
    </rPh>
    <rPh sb="13" eb="16">
      <t>ヨウチュウイ</t>
    </rPh>
    <phoneticPr fontId="3"/>
  </si>
  <si>
    <t>　　　　　　･舌苔…中程度･多量</t>
    <rPh sb="7" eb="8">
      <t>シタ</t>
    </rPh>
    <rPh sb="8" eb="9">
      <t>コケ</t>
    </rPh>
    <rPh sb="10" eb="13">
      <t>チュウテイド</t>
    </rPh>
    <rPh sb="14" eb="16">
      <t>タリョウ</t>
    </rPh>
    <phoneticPr fontId="3"/>
  </si>
  <si>
    <t>･咀嚼能力評価…要注意</t>
    <rPh sb="1" eb="3">
      <t>ソシャク</t>
    </rPh>
    <rPh sb="3" eb="5">
      <t>ノウリョク</t>
    </rPh>
    <rPh sb="5" eb="7">
      <t>ヒョウカ</t>
    </rPh>
    <rPh sb="8" eb="11">
      <t>ヨウチュウイ</t>
    </rPh>
    <phoneticPr fontId="3"/>
  </si>
  <si>
    <t>･舌･口唇機能評価…要注意</t>
    <rPh sb="1" eb="2">
      <t>シタ</t>
    </rPh>
    <rPh sb="3" eb="4">
      <t>クチ</t>
    </rPh>
    <rPh sb="4" eb="5">
      <t>クチビル</t>
    </rPh>
    <rPh sb="5" eb="7">
      <t>キノウ</t>
    </rPh>
    <rPh sb="7" eb="9">
      <t>ヒョウカ</t>
    </rPh>
    <rPh sb="10" eb="13">
      <t>ヨウチュウイ</t>
    </rPh>
    <phoneticPr fontId="3"/>
  </si>
  <si>
    <t>データ化範囲(分析対象)…歯科健診データは令和2年4月～令和3年3月健診分(12カ月分)。</t>
    <rPh sb="13" eb="17">
      <t>シカケンシン</t>
    </rPh>
    <rPh sb="21" eb="23">
      <t>レイワ</t>
    </rPh>
    <rPh sb="28" eb="30">
      <t>レイワ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</si>
  <si>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</si>
  <si>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</si>
  <si>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</si>
  <si>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</si>
  <si>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</si>
  <si>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対象者数
(人)※</t>
    <rPh sb="0" eb="3">
      <t>タイショウシャ</t>
    </rPh>
    <rPh sb="3" eb="4">
      <t>スウ</t>
    </rPh>
    <rPh sb="6" eb="7">
      <t>ニン</t>
    </rPh>
    <phoneticPr fontId="3"/>
  </si>
  <si>
    <t>該当者数
(人)※</t>
    <rPh sb="0" eb="3">
      <t>ガイトウシャ</t>
    </rPh>
    <rPh sb="3" eb="4">
      <t>スウ</t>
    </rPh>
    <phoneticPr fontId="3"/>
  </si>
  <si>
    <t>合計</t>
  </si>
  <si>
    <t>3項目以上該当</t>
    <rPh sb="3" eb="5">
      <t>イジョウ</t>
    </rPh>
    <phoneticPr fontId="3"/>
  </si>
  <si>
    <t>対象者数
(人)※</t>
    <rPh sb="0" eb="2">
      <t>タイショウ</t>
    </rPh>
    <rPh sb="2" eb="3">
      <t>シャ</t>
    </rPh>
    <rPh sb="3" eb="4">
      <t>スウ</t>
    </rPh>
    <rPh sb="6" eb="7">
      <t>ニン</t>
    </rPh>
    <phoneticPr fontId="3"/>
  </si>
  <si>
    <t>総医療費
(円)</t>
    <rPh sb="0" eb="1">
      <t>ソウ</t>
    </rPh>
    <rPh sb="1" eb="3">
      <t>イリョウ</t>
    </rPh>
    <rPh sb="3" eb="4">
      <t>ヒ</t>
    </rPh>
    <rPh sb="6" eb="7">
      <t>エン</t>
    </rPh>
    <phoneticPr fontId="3"/>
  </si>
  <si>
    <t>医療費割合
(総医療費に占める
割合)</t>
    <rPh sb="0" eb="2">
      <t>イリョウ</t>
    </rPh>
    <rPh sb="2" eb="3">
      <t>ヒ</t>
    </rPh>
    <rPh sb="3" eb="5">
      <t>ワリアイ</t>
    </rPh>
    <rPh sb="7" eb="8">
      <t>ソウ</t>
    </rPh>
    <rPh sb="8" eb="11">
      <t>イリョウヒ</t>
    </rPh>
    <rPh sb="12" eb="13">
      <t>シ</t>
    </rPh>
    <rPh sb="16" eb="18">
      <t>ワリアイ</t>
    </rPh>
    <phoneticPr fontId="3"/>
  </si>
  <si>
    <t>患者割合
(総患者数に占める
割合)</t>
    <rPh sb="0" eb="2">
      <t>カンジャ</t>
    </rPh>
    <rPh sb="2" eb="4">
      <t>ワリアイ</t>
    </rPh>
    <rPh sb="6" eb="7">
      <t>ソウ</t>
    </rPh>
    <rPh sb="7" eb="10">
      <t>カンジャスウ</t>
    </rPh>
    <rPh sb="11" eb="12">
      <t>シ</t>
    </rPh>
    <rPh sb="15" eb="17">
      <t>ワリアイ</t>
    </rPh>
    <phoneticPr fontId="3"/>
  </si>
  <si>
    <t>患者一人
当たりの
医療費</t>
    <phoneticPr fontId="51"/>
  </si>
  <si>
    <t>医療費割合(総医療費に占める割合)</t>
    <rPh sb="0" eb="3">
      <t>イリョウヒ</t>
    </rPh>
    <rPh sb="3" eb="5">
      <t>ワリアイ</t>
    </rPh>
    <rPh sb="6" eb="7">
      <t>ソウ</t>
    </rPh>
    <rPh sb="7" eb="10">
      <t>イリョウヒ</t>
    </rPh>
    <rPh sb="11" eb="12">
      <t>シ</t>
    </rPh>
    <rPh sb="14" eb="16">
      <t>ワリアイ</t>
    </rPh>
    <phoneticPr fontId="3"/>
  </si>
  <si>
    <t>患者割合(総患者数に占める割合)</t>
    <rPh sb="0" eb="2">
      <t>カンジャ</t>
    </rPh>
    <rPh sb="2" eb="4">
      <t>ワリアイ</t>
    </rPh>
    <rPh sb="5" eb="6">
      <t>ソウ</t>
    </rPh>
    <rPh sb="6" eb="9">
      <t>カンジャスウ</t>
    </rPh>
    <rPh sb="10" eb="11">
      <t>シ</t>
    </rPh>
    <rPh sb="13" eb="15">
      <t>ワリアイ</t>
    </rPh>
    <phoneticPr fontId="3"/>
  </si>
  <si>
    <t>患者一人当たりの高齢者の疾病医療費</t>
    <rPh sb="0" eb="2">
      <t>カンジャ</t>
    </rPh>
    <rPh sb="2" eb="4">
      <t>ヒトリ</t>
    </rPh>
    <rPh sb="4" eb="5">
      <t>ア</t>
    </rPh>
    <rPh sb="8" eb="11">
      <t>コウレイシャ</t>
    </rPh>
    <rPh sb="12" eb="14">
      <t>シッペイ</t>
    </rPh>
    <rPh sb="14" eb="17">
      <t>イリョウヒ</t>
    </rPh>
    <phoneticPr fontId="3"/>
  </si>
  <si>
    <t>豊能医療圏</t>
  </si>
  <si>
    <t>豊能医療圏</t>
    <rPh sb="0" eb="2">
      <t>トヨノ</t>
    </rPh>
    <rPh sb="2" eb="4">
      <t>イリョウ</t>
    </rPh>
    <rPh sb="4" eb="5">
      <t>ケン</t>
    </rPh>
    <phoneticPr fontId="30"/>
  </si>
  <si>
    <t>三島医療圏</t>
  </si>
  <si>
    <t>南河内医療圏</t>
  </si>
  <si>
    <t>堺市医療圏</t>
  </si>
  <si>
    <t>泉州医療圏</t>
  </si>
  <si>
    <t>堺市中区</t>
    <phoneticPr fontId="3"/>
  </si>
  <si>
    <t>認定申請なし</t>
    <phoneticPr fontId="3"/>
  </si>
  <si>
    <t>非該当</t>
  </si>
  <si>
    <t>　　市区町村別</t>
    <rPh sb="2" eb="6">
      <t>シクチョウソン</t>
    </rPh>
    <rPh sb="6" eb="7">
      <t>ベツ</t>
    </rPh>
    <phoneticPr fontId="3"/>
  </si>
  <si>
    <t>咬合の状態(要注意)</t>
    <rPh sb="0" eb="1">
      <t>カ</t>
    </rPh>
    <rPh sb="1" eb="2">
      <t>ア</t>
    </rPh>
    <rPh sb="3" eb="5">
      <t>ジョウタイ</t>
    </rPh>
    <rPh sb="6" eb="7">
      <t>ヨウ</t>
    </rPh>
    <rPh sb="7" eb="9">
      <t>チュウイ</t>
    </rPh>
    <phoneticPr fontId="3"/>
  </si>
  <si>
    <t>咀嚼能力評価(要注意)</t>
    <rPh sb="0" eb="6">
      <t>ソシャクノウリョクヒョウカ</t>
    </rPh>
    <rPh sb="7" eb="10">
      <t>ヨウチュウイ</t>
    </rPh>
    <phoneticPr fontId="3"/>
  </si>
  <si>
    <t>現在歯(20本未満)</t>
    <phoneticPr fontId="3"/>
  </si>
  <si>
    <t>咬合の状態(要注意)</t>
    <phoneticPr fontId="3"/>
  </si>
  <si>
    <t>舌苔(中程度･多量)</t>
    <phoneticPr fontId="3"/>
  </si>
  <si>
    <t>咀嚼能力評価(要注意)</t>
    <phoneticPr fontId="3"/>
  </si>
  <si>
    <t>舌･口唇機能評価(要注意)</t>
    <rPh sb="0" eb="1">
      <t>シタ</t>
    </rPh>
    <rPh sb="2" eb="4">
      <t>コウシン</t>
    </rPh>
    <rPh sb="4" eb="6">
      <t>キノウ</t>
    </rPh>
    <rPh sb="6" eb="8">
      <t>ヒョウカ</t>
    </rPh>
    <rPh sb="9" eb="10">
      <t>ヨウ</t>
    </rPh>
    <rPh sb="10" eb="12">
      <t>チュウイ</t>
    </rPh>
    <phoneticPr fontId="3"/>
  </si>
  <si>
    <t>咀嚼能力評価(要注意)</t>
    <rPh sb="0" eb="2">
      <t>ソシャク</t>
    </rPh>
    <rPh sb="2" eb="4">
      <t>ノウリョク</t>
    </rPh>
    <rPh sb="4" eb="6">
      <t>ヒョウカ</t>
    </rPh>
    <rPh sb="7" eb="8">
      <t>ヨウ</t>
    </rPh>
    <rPh sb="8" eb="10">
      <t>チュウイ</t>
    </rPh>
    <phoneticPr fontId="3"/>
  </si>
  <si>
    <t>非該当</t>
    <phoneticPr fontId="3"/>
  </si>
  <si>
    <t>要介護1</t>
    <phoneticPr fontId="3"/>
  </si>
  <si>
    <t>要介護2</t>
  </si>
  <si>
    <t>要介護3</t>
  </si>
  <si>
    <t>要介護4</t>
  </si>
  <si>
    <t>要介護5</t>
  </si>
  <si>
    <t>　　地区別</t>
    <rPh sb="2" eb="5">
      <t>チクベツ</t>
    </rPh>
    <phoneticPr fontId="3"/>
  </si>
  <si>
    <t>　　広域連合全体</t>
    <rPh sb="2" eb="8">
      <t>コウイキレンゴウゼンタイ</t>
    </rPh>
    <phoneticPr fontId="3"/>
  </si>
  <si>
    <t>豊能医療圏</t>
    <phoneticPr fontId="3"/>
  </si>
  <si>
    <t>北河内医療圏</t>
    <phoneticPr fontId="3"/>
  </si>
  <si>
    <t>中河内医療圏</t>
    <phoneticPr fontId="3"/>
  </si>
  <si>
    <t>大阪市医療圏</t>
    <rPh sb="0" eb="2">
      <t>オオサカ</t>
    </rPh>
    <rPh sb="2" eb="3">
      <t>シ</t>
    </rPh>
    <rPh sb="3" eb="5">
      <t>イリョウ</t>
    </rPh>
    <rPh sb="5" eb="6">
      <t>ケン</t>
    </rPh>
    <phoneticPr fontId="3"/>
  </si>
  <si>
    <t>総医療費
(円)</t>
    <phoneticPr fontId="3"/>
  </si>
  <si>
    <t>　　市区町村別</t>
    <rPh sb="2" eb="7">
      <t>シクチョウソンベツ</t>
    </rPh>
    <phoneticPr fontId="3"/>
  </si>
  <si>
    <t>要介護度別</t>
    <rPh sb="0" eb="4">
      <t>ヨウカイゴド</t>
    </rPh>
    <rPh sb="4" eb="5">
      <t>ベツ</t>
    </rPh>
    <phoneticPr fontId="3"/>
  </si>
  <si>
    <t>年齢基準日…令和3年3月31日時点。</t>
  </si>
  <si>
    <t>年齢基準日…令和3年3月31日時点。</t>
    <phoneticPr fontId="3"/>
  </si>
  <si>
    <t>データ化範囲(分析対象)…入院(DPCを含む)、入院外、調剤の電子レセプト。対象診療年月は令和2年4月～令和3年3月診療分(12カ月分)。</t>
  </si>
  <si>
    <t>データ化範囲(分析対象)…入院(DPCを含む)、入院外、調剤の電子レセプト。対象診療年月は令和2年4月～令和3年3月診療分(12カ月分)。</t>
    <phoneticPr fontId="3"/>
  </si>
  <si>
    <t>資格確認条件…令和3年3月31日時点。ただし、除外対象者は含まれない。</t>
  </si>
  <si>
    <t>3項目以上該当割合</t>
    <rPh sb="1" eb="3">
      <t>コウモク</t>
    </rPh>
    <rPh sb="3" eb="5">
      <t>イジョウ</t>
    </rPh>
    <rPh sb="5" eb="7">
      <t>ガイトウ</t>
    </rPh>
    <rPh sb="7" eb="9">
      <t>ワリアイ</t>
    </rPh>
    <phoneticPr fontId="3"/>
  </si>
  <si>
    <t>広域連合全体</t>
    <rPh sb="0" eb="4">
      <t>コウイキレンゴウ</t>
    </rPh>
    <rPh sb="4" eb="6">
      <t>ゼンタイ</t>
    </rPh>
    <phoneticPr fontId="3"/>
  </si>
  <si>
    <t>3項目以上該当</t>
    <rPh sb="1" eb="5">
      <t>コウモクイジョウ</t>
    </rPh>
    <rPh sb="5" eb="7">
      <t>ガイトウ</t>
    </rPh>
    <phoneticPr fontId="3"/>
  </si>
  <si>
    <t>　　歯科健診項目別該当人数･割合(年齢階級別)</t>
    <rPh sb="2" eb="4">
      <t>シカ</t>
    </rPh>
    <rPh sb="4" eb="6">
      <t>ケンシン</t>
    </rPh>
    <rPh sb="6" eb="8">
      <t>コウモク</t>
    </rPh>
    <rPh sb="8" eb="9">
      <t>ベツ</t>
    </rPh>
    <rPh sb="9" eb="11">
      <t>ガイトウ</t>
    </rPh>
    <rPh sb="11" eb="13">
      <t>ニンズウ</t>
    </rPh>
    <rPh sb="14" eb="16">
      <t>ワリアイ</t>
    </rPh>
    <rPh sb="17" eb="19">
      <t>ネンレイ</t>
    </rPh>
    <rPh sb="19" eb="21">
      <t>カイキュウ</t>
    </rPh>
    <rPh sb="21" eb="22">
      <t>ベツ</t>
    </rPh>
    <phoneticPr fontId="3"/>
  </si>
  <si>
    <t>　　歯科健診項目別該当人数･割合(年齢別)</t>
    <rPh sb="2" eb="4">
      <t>シカ</t>
    </rPh>
    <rPh sb="4" eb="6">
      <t>ケンシン</t>
    </rPh>
    <rPh sb="6" eb="8">
      <t>コウモク</t>
    </rPh>
    <rPh sb="8" eb="9">
      <t>ベツ</t>
    </rPh>
    <rPh sb="9" eb="11">
      <t>ガイトウ</t>
    </rPh>
    <rPh sb="11" eb="13">
      <t>ニンズウ</t>
    </rPh>
    <rPh sb="14" eb="16">
      <t>ワリアイ</t>
    </rPh>
    <rPh sb="17" eb="19">
      <t>ネンレイ</t>
    </rPh>
    <rPh sb="19" eb="20">
      <t>ベツ</t>
    </rPh>
    <phoneticPr fontId="3"/>
  </si>
  <si>
    <t>　　歯科健診項目別該当人数･割合</t>
    <rPh sb="2" eb="4">
      <t>シカ</t>
    </rPh>
    <rPh sb="4" eb="6">
      <t>ケンシン</t>
    </rPh>
    <rPh sb="6" eb="8">
      <t>コウモク</t>
    </rPh>
    <rPh sb="8" eb="9">
      <t>ベツ</t>
    </rPh>
    <rPh sb="9" eb="11">
      <t>ガイトウ</t>
    </rPh>
    <rPh sb="11" eb="13">
      <t>ニンズウ</t>
    </rPh>
    <rPh sb="14" eb="16">
      <t>ワリアイ</t>
    </rPh>
    <phoneticPr fontId="3"/>
  </si>
  <si>
    <t>　　歯科健診3項目以上該当人数･割合(年齢階級別)</t>
    <rPh sb="2" eb="4">
      <t>シカ</t>
    </rPh>
    <rPh sb="4" eb="6">
      <t>ケンシン</t>
    </rPh>
    <rPh sb="7" eb="9">
      <t>コウモク</t>
    </rPh>
    <rPh sb="9" eb="11">
      <t>イジョウ</t>
    </rPh>
    <rPh sb="11" eb="13">
      <t>ガイトウ</t>
    </rPh>
    <rPh sb="13" eb="15">
      <t>ニンズウ</t>
    </rPh>
    <rPh sb="16" eb="18">
      <t>ワリアイ</t>
    </rPh>
    <rPh sb="19" eb="21">
      <t>ネンレイ</t>
    </rPh>
    <rPh sb="21" eb="23">
      <t>カイキュウ</t>
    </rPh>
    <rPh sb="23" eb="24">
      <t>ベツ</t>
    </rPh>
    <phoneticPr fontId="3"/>
  </si>
  <si>
    <t>　　歯科健診3項目以上該当人数･割合(年齢別)</t>
    <rPh sb="2" eb="4">
      <t>シカ</t>
    </rPh>
    <rPh sb="4" eb="6">
      <t>ケンシン</t>
    </rPh>
    <rPh sb="7" eb="9">
      <t>コウモク</t>
    </rPh>
    <rPh sb="9" eb="11">
      <t>イジョウ</t>
    </rPh>
    <rPh sb="11" eb="13">
      <t>ガイトウ</t>
    </rPh>
    <rPh sb="13" eb="15">
      <t>ニンズウ</t>
    </rPh>
    <rPh sb="16" eb="18">
      <t>ワリアイ</t>
    </rPh>
    <rPh sb="19" eb="21">
      <t>ネンレイ</t>
    </rPh>
    <rPh sb="21" eb="22">
      <t>ベツ</t>
    </rPh>
    <phoneticPr fontId="3"/>
  </si>
  <si>
    <t>　　歯科健診3項目以上該当人数･割合</t>
    <rPh sb="2" eb="4">
      <t>シカ</t>
    </rPh>
    <rPh sb="4" eb="6">
      <t>ケンシン</t>
    </rPh>
    <rPh sb="7" eb="9">
      <t>コウモク</t>
    </rPh>
    <rPh sb="9" eb="11">
      <t>イジョウ</t>
    </rPh>
    <rPh sb="11" eb="13">
      <t>ガイトウ</t>
    </rPh>
    <rPh sb="13" eb="15">
      <t>ニンズウ</t>
    </rPh>
    <rPh sb="16" eb="18">
      <t>ワリアイ</t>
    </rPh>
    <phoneticPr fontId="3"/>
  </si>
  <si>
    <t>　　歯科健診3項目以上該当割合</t>
    <rPh sb="2" eb="4">
      <t>シカ</t>
    </rPh>
    <rPh sb="4" eb="6">
      <t>ケンシン</t>
    </rPh>
    <rPh sb="7" eb="9">
      <t>コウモク</t>
    </rPh>
    <rPh sb="9" eb="11">
      <t>イジョウ</t>
    </rPh>
    <rPh sb="11" eb="13">
      <t>ガイトウ</t>
    </rPh>
    <rPh sb="13" eb="15">
      <t>ワリアイ</t>
    </rPh>
    <phoneticPr fontId="3"/>
  </si>
  <si>
    <t>　　歯科健診3項目以上該当者　要介護度別人数･割合</t>
    <rPh sb="2" eb="4">
      <t>シカ</t>
    </rPh>
    <rPh sb="4" eb="6">
      <t>ケンシン</t>
    </rPh>
    <rPh sb="7" eb="9">
      <t>コウモク</t>
    </rPh>
    <rPh sb="9" eb="11">
      <t>イジョウ</t>
    </rPh>
    <rPh sb="11" eb="14">
      <t>ガイトウシャ</t>
    </rPh>
    <rPh sb="15" eb="16">
      <t>ヨウ</t>
    </rPh>
    <rPh sb="16" eb="18">
      <t>カイゴ</t>
    </rPh>
    <rPh sb="18" eb="19">
      <t>ド</t>
    </rPh>
    <rPh sb="19" eb="20">
      <t>ベツ</t>
    </rPh>
    <rPh sb="20" eb="22">
      <t>ニンズウ</t>
    </rPh>
    <rPh sb="23" eb="25">
      <t>ワリアイ</t>
    </rPh>
    <phoneticPr fontId="3"/>
  </si>
  <si>
    <t>　　オーラルフレイル区分別該当人数･割合(年齢階級別)</t>
    <rPh sb="10" eb="12">
      <t>クブン</t>
    </rPh>
    <rPh sb="12" eb="13">
      <t>ベツ</t>
    </rPh>
    <rPh sb="13" eb="15">
      <t>ガイトウ</t>
    </rPh>
    <rPh sb="15" eb="17">
      <t>ニンズウ</t>
    </rPh>
    <rPh sb="18" eb="20">
      <t>ワリアイ</t>
    </rPh>
    <rPh sb="21" eb="23">
      <t>ネンレイ</t>
    </rPh>
    <rPh sb="23" eb="25">
      <t>カイキュウ</t>
    </rPh>
    <rPh sb="25" eb="26">
      <t>ベツ</t>
    </rPh>
    <phoneticPr fontId="3"/>
  </si>
  <si>
    <t>　　オーラルフレイル区分別該当人数･割合(年齢別)</t>
    <rPh sb="10" eb="12">
      <t>クブン</t>
    </rPh>
    <rPh sb="12" eb="13">
      <t>ベツ</t>
    </rPh>
    <rPh sb="13" eb="15">
      <t>ガイトウ</t>
    </rPh>
    <rPh sb="15" eb="17">
      <t>ニンズウ</t>
    </rPh>
    <rPh sb="18" eb="20">
      <t>ワリアイ</t>
    </rPh>
    <rPh sb="21" eb="23">
      <t>ネンレイ</t>
    </rPh>
    <rPh sb="23" eb="24">
      <t>ベツ</t>
    </rPh>
    <phoneticPr fontId="3"/>
  </si>
  <si>
    <t>　　オーラルフレイル区分別該当人数･割合</t>
    <phoneticPr fontId="3"/>
  </si>
  <si>
    <t>　　オーラルフレイル区分別　要介護度別人数･割合(年齢階級別)</t>
    <rPh sb="10" eb="12">
      <t>クブン</t>
    </rPh>
    <rPh sb="12" eb="13">
      <t>ベツ</t>
    </rPh>
    <rPh sb="14" eb="15">
      <t>ヨウ</t>
    </rPh>
    <rPh sb="15" eb="17">
      <t>カイゴ</t>
    </rPh>
    <rPh sb="17" eb="18">
      <t>ド</t>
    </rPh>
    <rPh sb="18" eb="19">
      <t>ベツ</t>
    </rPh>
    <rPh sb="19" eb="21">
      <t>ニンズウ</t>
    </rPh>
    <rPh sb="22" eb="24">
      <t>ワリアイ</t>
    </rPh>
    <rPh sb="25" eb="27">
      <t>ネンレイ</t>
    </rPh>
    <rPh sb="27" eb="29">
      <t>カイキュウ</t>
    </rPh>
    <rPh sb="29" eb="30">
      <t>ベツ</t>
    </rPh>
    <phoneticPr fontId="3"/>
  </si>
  <si>
    <t>　　オーラルフレイル区分別　要介護度別人数･割合</t>
    <phoneticPr fontId="3"/>
  </si>
  <si>
    <t>【グラフラベル用】</t>
    <rPh sb="7" eb="8">
      <t>ヨウ</t>
    </rPh>
    <phoneticPr fontId="3"/>
  </si>
  <si>
    <t>非該当</t>
    <rPh sb="0" eb="3">
      <t>ヒガイトウ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</si>
  <si>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</si>
  <si>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</si>
  <si>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</si>
  <si>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</si>
  <si>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</si>
  <si>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　　歯科健診項目別該当割合</t>
    <rPh sb="2" eb="4">
      <t>シカ</t>
    </rPh>
    <rPh sb="4" eb="6">
      <t>ケンシン</t>
    </rPh>
    <rPh sb="6" eb="8">
      <t>コウモク</t>
    </rPh>
    <rPh sb="8" eb="9">
      <t>ベツ</t>
    </rPh>
    <rPh sb="9" eb="11">
      <t>ガイトウ</t>
    </rPh>
    <rPh sb="11" eb="13">
      <t>ワリアイ</t>
    </rPh>
    <phoneticPr fontId="3"/>
  </si>
  <si>
    <t>　　歯科健診3項目以上該当者　要介護度別割合</t>
    <rPh sb="2" eb="4">
      <t>シカ</t>
    </rPh>
    <rPh sb="4" eb="6">
      <t>ケンシン</t>
    </rPh>
    <rPh sb="7" eb="9">
      <t>コウモク</t>
    </rPh>
    <rPh sb="9" eb="11">
      <t>イジョウ</t>
    </rPh>
    <rPh sb="11" eb="14">
      <t>ガイトウシャ</t>
    </rPh>
    <rPh sb="15" eb="16">
      <t>ヨウ</t>
    </rPh>
    <rPh sb="16" eb="18">
      <t>カイゴ</t>
    </rPh>
    <rPh sb="18" eb="19">
      <t>ド</t>
    </rPh>
    <rPh sb="19" eb="20">
      <t>ベツ</t>
    </rPh>
    <rPh sb="20" eb="22">
      <t>ワリアイ</t>
    </rPh>
    <phoneticPr fontId="3"/>
  </si>
  <si>
    <t>　　オーラルフレイル区分別該当割合</t>
    <rPh sb="10" eb="12">
      <t>クブン</t>
    </rPh>
    <rPh sb="12" eb="13">
      <t>ベツ</t>
    </rPh>
    <rPh sb="13" eb="15">
      <t>ガイトウ</t>
    </rPh>
    <rPh sb="15" eb="17">
      <t>ワリアイ</t>
    </rPh>
    <phoneticPr fontId="3"/>
  </si>
  <si>
    <t>株式会社データホライゾン　医療費分解技術を用いて疾病毎に点数をグルーピングし算出。</t>
    <phoneticPr fontId="3"/>
  </si>
  <si>
    <t>A</t>
    <phoneticPr fontId="30"/>
  </si>
  <si>
    <t>B</t>
    <phoneticPr fontId="30"/>
  </si>
  <si>
    <t>C</t>
    <phoneticPr fontId="30"/>
  </si>
  <si>
    <t>D</t>
    <phoneticPr fontId="30"/>
  </si>
  <si>
    <t>E</t>
    <phoneticPr fontId="30"/>
  </si>
  <si>
    <t>非該当</t>
    <rPh sb="0" eb="3">
      <t>ヒガイトウ</t>
    </rPh>
    <phoneticPr fontId="30"/>
  </si>
  <si>
    <t>　　オーラルフレイル区分別　高齢者の疾病医療費割合(総医療費に占める割合)</t>
    <rPh sb="10" eb="12">
      <t>クブン</t>
    </rPh>
    <rPh sb="12" eb="13">
      <t>ベツ</t>
    </rPh>
    <rPh sb="14" eb="17">
      <t>コウレイシャ</t>
    </rPh>
    <rPh sb="18" eb="20">
      <t>シッペイ</t>
    </rPh>
    <rPh sb="20" eb="23">
      <t>イリョウヒ</t>
    </rPh>
    <rPh sb="23" eb="25">
      <t>ワリアイ</t>
    </rPh>
    <phoneticPr fontId="3"/>
  </si>
  <si>
    <t>　　オーラルフレイル区分別　高齢者の疾病患者割合(総患者数に占める割合)</t>
    <rPh sb="10" eb="12">
      <t>クブン</t>
    </rPh>
    <rPh sb="12" eb="13">
      <t>ベツ</t>
    </rPh>
    <rPh sb="14" eb="17">
      <t>コウレイシャ</t>
    </rPh>
    <rPh sb="18" eb="20">
      <t>シッペイ</t>
    </rPh>
    <rPh sb="20" eb="22">
      <t>カンジャ</t>
    </rPh>
    <rPh sb="22" eb="24">
      <t>ワリアイ</t>
    </rPh>
    <phoneticPr fontId="3"/>
  </si>
  <si>
    <t>　　オーラルフレイル区分別　患者一人当たりの高齢者の疾病医療費</t>
    <rPh sb="10" eb="12">
      <t>クブン</t>
    </rPh>
    <rPh sb="12" eb="13">
      <t>ベツ</t>
    </rPh>
    <rPh sb="14" eb="16">
      <t>カンジャ</t>
    </rPh>
    <rPh sb="16" eb="18">
      <t>ヒトリ</t>
    </rPh>
    <rPh sb="18" eb="19">
      <t>ア</t>
    </rPh>
    <rPh sb="22" eb="25">
      <t>コウレイシャ</t>
    </rPh>
    <rPh sb="26" eb="28">
      <t>シッペイ</t>
    </rPh>
    <rPh sb="28" eb="31">
      <t>イリョウヒ</t>
    </rPh>
    <phoneticPr fontId="3"/>
  </si>
  <si>
    <t>現在歯(20本未満)</t>
    <rPh sb="6" eb="7">
      <t>ホン</t>
    </rPh>
    <phoneticPr fontId="3"/>
  </si>
  <si>
    <t>要支援(経過的要介護)</t>
    <phoneticPr fontId="3"/>
  </si>
  <si>
    <t>要支援(経過的要介護)</t>
    <rPh sb="0" eb="1">
      <t>ヨウ</t>
    </rPh>
    <rPh sb="1" eb="3">
      <t>シエン</t>
    </rPh>
    <rPh sb="4" eb="7">
      <t>ケイカテキ</t>
    </rPh>
    <rPh sb="7" eb="10">
      <t>ヨウカイゴ</t>
    </rPh>
    <phoneticPr fontId="3"/>
  </si>
  <si>
    <t>要支援(経過的要介護)</t>
    <rPh sb="0" eb="3">
      <t>ヨウシエン</t>
    </rPh>
    <rPh sb="4" eb="10">
      <t>ケイカテキヨウカイゴ</t>
    </rPh>
    <phoneticPr fontId="3"/>
  </si>
  <si>
    <t>データ化範囲(分析対象)…歯科健診データは令和2年4月～令和3年3月健診分(12カ月分)。</t>
    <rPh sb="13" eb="17">
      <t>シカケンシン</t>
    </rPh>
    <phoneticPr fontId="3"/>
  </si>
  <si>
    <t>データ化範囲(分析対象)…歯科健診データは令和2年4月～令和3年3月健診分(12カ月分)。</t>
    <rPh sb="13" eb="17">
      <t>シカケンシン</t>
    </rPh>
    <phoneticPr fontId="3"/>
  </si>
  <si>
    <t>対象者数(人)※</t>
    <rPh sb="0" eb="3">
      <t>タイショウシャ</t>
    </rPh>
    <rPh sb="3" eb="4">
      <t>スウ</t>
    </rPh>
    <rPh sb="5" eb="6">
      <t>ニン</t>
    </rPh>
    <phoneticPr fontId="3"/>
  </si>
  <si>
    <t>該当者数
(人)</t>
    <rPh sb="0" eb="3">
      <t>ガイトウシャ</t>
    </rPh>
    <rPh sb="3" eb="4">
      <t>スウ</t>
    </rPh>
    <phoneticPr fontId="3"/>
  </si>
  <si>
    <t>該当項目</t>
  </si>
  <si>
    <t>問診</t>
  </si>
  <si>
    <t>1はい</t>
  </si>
  <si>
    <t>○</t>
  </si>
  <si>
    <t>該当者数(人)</t>
    <rPh sb="0" eb="3">
      <t>ガイトウシャ</t>
    </rPh>
    <phoneticPr fontId="3"/>
  </si>
  <si>
    <t>※該当者数…以下の項目について3項目以上該当する者の人数。</t>
    <rPh sb="1" eb="4">
      <t>ガイトウシャ</t>
    </rPh>
    <rPh sb="4" eb="5">
      <t>スウ</t>
    </rPh>
    <rPh sb="6" eb="8">
      <t>イカ</t>
    </rPh>
    <rPh sb="9" eb="11">
      <t>コウモク</t>
    </rPh>
    <rPh sb="16" eb="18">
      <t>コウモク</t>
    </rPh>
    <rPh sb="18" eb="20">
      <t>イジョウ</t>
    </rPh>
    <rPh sb="20" eb="22">
      <t>ガイトウ</t>
    </rPh>
    <rPh sb="24" eb="25">
      <t>モノ</t>
    </rPh>
    <rPh sb="26" eb="28">
      <t>ニンズウ</t>
    </rPh>
    <phoneticPr fontId="3"/>
  </si>
  <si>
    <t>歯科健診受診者数(人)</t>
    <rPh sb="0" eb="2">
      <t>シカ</t>
    </rPh>
    <rPh sb="2" eb="4">
      <t>ケンシン</t>
    </rPh>
    <rPh sb="4" eb="6">
      <t>ジュシン</t>
    </rPh>
    <rPh sb="6" eb="7">
      <t>シャ</t>
    </rPh>
    <rPh sb="7" eb="8">
      <t>スウ</t>
    </rPh>
    <rPh sb="8" eb="9">
      <t>タイスウ</t>
    </rPh>
    <rPh sb="9" eb="10">
      <t>ニン</t>
    </rPh>
    <phoneticPr fontId="3"/>
  </si>
  <si>
    <t>　　　　　　詳細は、オーラルフレイル区分の定義の表のとおり。</t>
    <rPh sb="6" eb="8">
      <t>ショウサイ</t>
    </rPh>
    <rPh sb="18" eb="20">
      <t>クブン</t>
    </rPh>
    <rPh sb="21" eb="23">
      <t>テイギ</t>
    </rPh>
    <rPh sb="24" eb="25">
      <t>ヒョウ</t>
    </rPh>
    <phoneticPr fontId="3"/>
  </si>
  <si>
    <t>　　オーラルフレイル区分の定義</t>
    <rPh sb="10" eb="12">
      <t>クブン</t>
    </rPh>
    <rPh sb="13" eb="15">
      <t>テイギ</t>
    </rPh>
    <phoneticPr fontId="3"/>
  </si>
  <si>
    <t>健診項目</t>
  </si>
  <si>
    <t>口腔機能</t>
  </si>
  <si>
    <t xml:space="preserve">BMI </t>
  </si>
  <si>
    <t>10＜BMI＜21.5</t>
  </si>
  <si>
    <t>総合判定</t>
  </si>
  <si>
    <t>11健診結果</t>
  </si>
  <si>
    <t xml:space="preserve">1問題なし </t>
  </si>
  <si>
    <t>2要指導</t>
  </si>
  <si>
    <t>健診結果</t>
  </si>
  <si>
    <t>2要注意</t>
  </si>
  <si>
    <t>第3
レベル</t>
    <phoneticPr fontId="3"/>
  </si>
  <si>
    <t>－</t>
    <phoneticPr fontId="3"/>
  </si>
  <si>
    <t>2項目
以上</t>
    <phoneticPr fontId="3"/>
  </si>
  <si>
    <t>○</t>
    <phoneticPr fontId="3"/>
  </si>
  <si>
    <t>3項目
以上</t>
    <phoneticPr fontId="3"/>
  </si>
  <si>
    <t>該当数※</t>
    <phoneticPr fontId="3"/>
  </si>
  <si>
    <t>オーラルフレイル区分※</t>
    <phoneticPr fontId="3"/>
  </si>
  <si>
    <t>第1･第2
レベル</t>
  </si>
  <si>
    <t>3要治療･要精密検査</t>
  </si>
  <si>
    <t>11(固いもの)</t>
  </si>
  <si>
    <t>12(むせ)</t>
  </si>
  <si>
    <t>13(口渇)</t>
  </si>
  <si>
    <t>15(体重減少)</t>
  </si>
  <si>
    <t>3(咬合の状態)</t>
  </si>
  <si>
    <t>4(口腔衛生状況のうち舌苔付着程度)</t>
  </si>
  <si>
    <t>5(口腔乾燥)</t>
  </si>
  <si>
    <t>6(咀嚼能力)</t>
  </si>
  <si>
    <t>7(舌･口唇機能)</t>
  </si>
  <si>
    <t>18(EAT-10)</t>
  </si>
  <si>
    <t>※対象者数…上記歯科健診データ期間の歯科健診受診者。ただし、除外対象者は含まれない。</t>
    <rPh sb="6" eb="8">
      <t>ジョウキ</t>
    </rPh>
    <rPh sb="8" eb="12">
      <t>シカケンシン</t>
    </rPh>
    <rPh sb="15" eb="17">
      <t>キカン</t>
    </rPh>
    <rPh sb="18" eb="20">
      <t>シカ</t>
    </rPh>
    <rPh sb="22" eb="25">
      <t>ジュシンシャ</t>
    </rPh>
    <phoneticPr fontId="3"/>
  </si>
  <si>
    <t>歯科健診受診者数…上記歯科健診データ期間の歯科健診受診者。ただし、除外対象者は含まれない。</t>
    <rPh sb="0" eb="2">
      <t>シカ</t>
    </rPh>
    <rPh sb="2" eb="4">
      <t>ケンシン</t>
    </rPh>
    <rPh sb="4" eb="6">
      <t>ジュシン</t>
    </rPh>
    <rPh sb="9" eb="11">
      <t>ジョウキ</t>
    </rPh>
    <rPh sb="11" eb="15">
      <t>シカケンシン</t>
    </rPh>
    <rPh sb="18" eb="20">
      <t>キカン</t>
    </rPh>
    <rPh sb="21" eb="23">
      <t>シカ</t>
    </rPh>
    <rPh sb="25" eb="28">
      <t>ジュシンシャ</t>
    </rPh>
    <phoneticPr fontId="3"/>
  </si>
  <si>
    <t>総合介護事業対象者</t>
  </si>
  <si>
    <t>総合介護事業対象者</t>
    <phoneticPr fontId="3"/>
  </si>
  <si>
    <t>総合介護事業対象者</t>
    <rPh sb="0" eb="2">
      <t>ソウゴウ</t>
    </rPh>
    <rPh sb="2" eb="4">
      <t>カイゴ</t>
    </rPh>
    <rPh sb="4" eb="6">
      <t>ジギョウ</t>
    </rPh>
    <rPh sb="6" eb="9">
      <t>タイショウシャ</t>
    </rPh>
    <phoneticPr fontId="3"/>
  </si>
  <si>
    <t>地区</t>
    <rPh sb="0" eb="2">
      <t>チク</t>
    </rPh>
    <phoneticPr fontId="3"/>
  </si>
  <si>
    <t>市区町村</t>
    <rPh sb="0" eb="4">
      <t>シクチョウソン</t>
    </rPh>
    <phoneticPr fontId="3"/>
  </si>
  <si>
    <t>総医療費…歯科健診3項目以上該当者の全医療費。</t>
  </si>
  <si>
    <t>総患者数…歯科健診3項目以上該当者のうち医療費がある者。</t>
  </si>
  <si>
    <t>総医療費…上記歯科健診データ期間の歯科健診受診者の全医療費。</t>
  </si>
  <si>
    <t>総患者数…上記歯科健診データ期間の歯科健診受診者のうち医療費がある者。</t>
  </si>
  <si>
    <t>　　高齢者の疾病(年齢階級別)</t>
    <phoneticPr fontId="3"/>
  </si>
  <si>
    <t>　　高齢者の疾病(年齢別)</t>
    <phoneticPr fontId="3"/>
  </si>
  <si>
    <t>　　高齢者の疾病</t>
    <phoneticPr fontId="3"/>
  </si>
  <si>
    <t>　　オーラルフレイル区分別</t>
    <rPh sb="10" eb="12">
      <t>クブン</t>
    </rPh>
    <rPh sb="12" eb="13">
      <t>ベツ</t>
    </rPh>
    <phoneticPr fontId="3"/>
  </si>
  <si>
    <t>　　要介護度別人数･割合(年齢別)</t>
    <phoneticPr fontId="3"/>
  </si>
  <si>
    <t>株式会社データホライゾン　医療費分解技術を用いて疾病毎に点数をグルーピングし算出。</t>
  </si>
  <si>
    <t>合計3点以上</t>
    <phoneticPr fontId="3"/>
  </si>
  <si>
    <t>　　歯科健診3項目以上該当者</t>
    <rPh sb="2" eb="4">
      <t>シカ</t>
    </rPh>
    <rPh sb="4" eb="6">
      <t>ケンシン</t>
    </rPh>
    <rPh sb="7" eb="9">
      <t>コウモク</t>
    </rPh>
    <rPh sb="9" eb="11">
      <t>イジョウ</t>
    </rPh>
    <rPh sb="11" eb="14">
      <t>ガイトウシャ</t>
    </rPh>
    <phoneticPr fontId="3"/>
  </si>
  <si>
    <t>　　歯科健診3項目以上該当者　高齢者の疾病</t>
    <phoneticPr fontId="3"/>
  </si>
  <si>
    <t>　　歯科健診3項目以上該当者　高齢者の疾病医療費割合(総医療費に占める割合)</t>
    <rPh sb="2" eb="4">
      <t>シカ</t>
    </rPh>
    <rPh sb="4" eb="6">
      <t>ケンシン</t>
    </rPh>
    <rPh sb="7" eb="9">
      <t>コウモク</t>
    </rPh>
    <rPh sb="9" eb="11">
      <t>イジョウ</t>
    </rPh>
    <rPh sb="11" eb="14">
      <t>ガイトウシャ</t>
    </rPh>
    <rPh sb="15" eb="18">
      <t>コウレイシャ</t>
    </rPh>
    <rPh sb="19" eb="21">
      <t>シッペイ</t>
    </rPh>
    <rPh sb="21" eb="23">
      <t>イリョウ</t>
    </rPh>
    <rPh sb="23" eb="24">
      <t>ヒ</t>
    </rPh>
    <rPh sb="24" eb="26">
      <t>ワリアイ</t>
    </rPh>
    <rPh sb="27" eb="28">
      <t>ソウ</t>
    </rPh>
    <rPh sb="28" eb="30">
      <t>イリョウ</t>
    </rPh>
    <rPh sb="30" eb="31">
      <t>ヒ</t>
    </rPh>
    <rPh sb="32" eb="33">
      <t>シ</t>
    </rPh>
    <rPh sb="35" eb="37">
      <t>ワリアイ</t>
    </rPh>
    <phoneticPr fontId="3"/>
  </si>
  <si>
    <t>　　地区別</t>
    <phoneticPr fontId="3"/>
  </si>
  <si>
    <t>　　歯科健診3項目以上該当者　高齢者の疾病患者割合(総患者数に占める割合)</t>
    <rPh sb="2" eb="4">
      <t>シカ</t>
    </rPh>
    <rPh sb="4" eb="6">
      <t>ケンシン</t>
    </rPh>
    <rPh sb="7" eb="9">
      <t>コウモク</t>
    </rPh>
    <rPh sb="9" eb="11">
      <t>イジョウ</t>
    </rPh>
    <rPh sb="11" eb="14">
      <t>ガイトウシャ</t>
    </rPh>
    <rPh sb="15" eb="18">
      <t>コウレイシャ</t>
    </rPh>
    <rPh sb="19" eb="21">
      <t>シッペイ</t>
    </rPh>
    <rPh sb="21" eb="23">
      <t>カンジャ</t>
    </rPh>
    <rPh sb="23" eb="25">
      <t>ワリアイ</t>
    </rPh>
    <rPh sb="26" eb="27">
      <t>ソウ</t>
    </rPh>
    <rPh sb="27" eb="30">
      <t>カンジャスウ</t>
    </rPh>
    <rPh sb="31" eb="32">
      <t>シ</t>
    </rPh>
    <rPh sb="34" eb="36">
      <t>ワリアイ</t>
    </rPh>
    <phoneticPr fontId="3"/>
  </si>
  <si>
    <t>　　歯科健診3項目以上該当者　患者一人当たりの高齢者の疾病医療費</t>
    <rPh sb="2" eb="4">
      <t>シカ</t>
    </rPh>
    <rPh sb="4" eb="6">
      <t>ケンシン</t>
    </rPh>
    <rPh sb="7" eb="9">
      <t>コウモク</t>
    </rPh>
    <rPh sb="9" eb="11">
      <t>イジョウ</t>
    </rPh>
    <rPh sb="11" eb="14">
      <t>ガイトウシャ</t>
    </rPh>
    <rPh sb="15" eb="17">
      <t>カンジャ</t>
    </rPh>
    <phoneticPr fontId="3"/>
  </si>
  <si>
    <t>　　歯科健診3項目以上該当者　高齢者の疾病</t>
    <rPh sb="2" eb="4">
      <t>シカ</t>
    </rPh>
    <rPh sb="4" eb="6">
      <t>ケンシン</t>
    </rPh>
    <rPh sb="7" eb="9">
      <t>コウモク</t>
    </rPh>
    <rPh sb="9" eb="11">
      <t>イジョウ</t>
    </rPh>
    <rPh sb="11" eb="14">
      <t>ガイトウシャ</t>
    </rPh>
    <rPh sb="15" eb="18">
      <t>コウレイシャ</t>
    </rPh>
    <rPh sb="19" eb="21">
      <t>シッペイ</t>
    </rPh>
    <phoneticPr fontId="3"/>
  </si>
  <si>
    <t>　　歯科健診3項目以上該当者　患者一人当たりの高齢者の疾病医療費</t>
    <rPh sb="2" eb="4">
      <t>シカ</t>
    </rPh>
    <rPh sb="4" eb="6">
      <t>ケンシン</t>
    </rPh>
    <rPh sb="7" eb="9">
      <t>コウモク</t>
    </rPh>
    <rPh sb="9" eb="11">
      <t>イジョウ</t>
    </rPh>
    <rPh sb="11" eb="14">
      <t>ガイトウシャ</t>
    </rPh>
    <rPh sb="15" eb="17">
      <t>カンジャ</t>
    </rPh>
    <rPh sb="17" eb="19">
      <t>ヒトリ</t>
    </rPh>
    <rPh sb="19" eb="20">
      <t>ア</t>
    </rPh>
    <rPh sb="23" eb="26">
      <t>コウレイシャ</t>
    </rPh>
    <rPh sb="27" eb="29">
      <t>シッペイ</t>
    </rPh>
    <rPh sb="29" eb="31">
      <t>イリョウ</t>
    </rPh>
    <rPh sb="31" eb="32">
      <t>ヒ</t>
    </rPh>
    <phoneticPr fontId="3"/>
  </si>
  <si>
    <t>　　歯科健診3項目以上該当者　要介護度別人数･割合(年齢階級別)</t>
    <rPh sb="2" eb="4">
      <t>シカ</t>
    </rPh>
    <rPh sb="4" eb="6">
      <t>ケンシン</t>
    </rPh>
    <rPh sb="7" eb="9">
      <t>コウモク</t>
    </rPh>
    <rPh sb="9" eb="11">
      <t>イジョウ</t>
    </rPh>
    <rPh sb="11" eb="14">
      <t>ガイトウシャ</t>
    </rPh>
    <rPh sb="15" eb="16">
      <t>ヨウ</t>
    </rPh>
    <rPh sb="16" eb="18">
      <t>カイゴ</t>
    </rPh>
    <rPh sb="18" eb="19">
      <t>ド</t>
    </rPh>
    <rPh sb="19" eb="20">
      <t>ベツ</t>
    </rPh>
    <rPh sb="20" eb="22">
      <t>ニンズウ</t>
    </rPh>
    <rPh sb="23" eb="25">
      <t>ワリアイ</t>
    </rPh>
    <rPh sb="26" eb="28">
      <t>ネンレイ</t>
    </rPh>
    <rPh sb="28" eb="30">
      <t>カイキュウ</t>
    </rPh>
    <rPh sb="30" eb="31">
      <t>ベツ</t>
    </rPh>
    <phoneticPr fontId="3"/>
  </si>
  <si>
    <t>　　歯科健診3項目以上該当者　要介護度別人数･割合(年齢別)</t>
    <rPh sb="2" eb="4">
      <t>シカ</t>
    </rPh>
    <rPh sb="4" eb="6">
      <t>ケンシン</t>
    </rPh>
    <rPh sb="7" eb="9">
      <t>コウモク</t>
    </rPh>
    <rPh sb="9" eb="11">
      <t>イジョウ</t>
    </rPh>
    <rPh sb="11" eb="14">
      <t>ガイトウシャ</t>
    </rPh>
    <rPh sb="15" eb="16">
      <t>ヨウ</t>
    </rPh>
    <rPh sb="16" eb="18">
      <t>カイゴ</t>
    </rPh>
    <rPh sb="18" eb="19">
      <t>ド</t>
    </rPh>
    <rPh sb="19" eb="20">
      <t>ベツ</t>
    </rPh>
    <rPh sb="20" eb="22">
      <t>ニンズウ</t>
    </rPh>
    <rPh sb="23" eb="25">
      <t>ワリアイ</t>
    </rPh>
    <rPh sb="26" eb="28">
      <t>ネンレイ</t>
    </rPh>
    <rPh sb="28" eb="29">
      <t>ベツ</t>
    </rPh>
    <phoneticPr fontId="3"/>
  </si>
  <si>
    <t>　　オーラルフレイル区分別</t>
    <phoneticPr fontId="3"/>
  </si>
  <si>
    <t>割合(%)
(対象者に占める
割合)</t>
    <rPh sb="7" eb="10">
      <t>タイショウシャ</t>
    </rPh>
    <phoneticPr fontId="3"/>
  </si>
  <si>
    <t>割合(%)
(対象者に
占める割合)</t>
    <rPh sb="0" eb="2">
      <t>ワリアイ</t>
    </rPh>
    <rPh sb="7" eb="10">
      <t>タイショウシャ</t>
    </rPh>
    <rPh sb="12" eb="13">
      <t>シ</t>
    </rPh>
    <rPh sb="15" eb="17">
      <t>ワリアイ</t>
    </rPh>
    <phoneticPr fontId="3"/>
  </si>
  <si>
    <t>　　歯科健診3項目以上該当者　高齢者の疾病医療費割合(総医療費に占める割合)</t>
    <rPh sb="2" eb="4">
      <t>シカ</t>
    </rPh>
    <rPh sb="4" eb="6">
      <t>ケンシン</t>
    </rPh>
    <rPh sb="7" eb="9">
      <t>コウモク</t>
    </rPh>
    <rPh sb="9" eb="11">
      <t>イジョウ</t>
    </rPh>
    <rPh sb="11" eb="14">
      <t>ガイトウシャ</t>
    </rPh>
    <rPh sb="15" eb="18">
      <t>コウレイシャ</t>
    </rPh>
    <rPh sb="19" eb="21">
      <t>シッペイ</t>
    </rPh>
    <rPh sb="21" eb="24">
      <t>イリョウヒ</t>
    </rPh>
    <rPh sb="24" eb="26">
      <t>ワリアイ</t>
    </rPh>
    <phoneticPr fontId="3"/>
  </si>
  <si>
    <t>　　歯科健診3項目以上該当者　高齢者の疾病患者割合(総患者数に占める割合)</t>
    <rPh sb="2" eb="4">
      <t>シカ</t>
    </rPh>
    <rPh sb="4" eb="6">
      <t>ケンシン</t>
    </rPh>
    <rPh sb="7" eb="9">
      <t>コウモク</t>
    </rPh>
    <rPh sb="9" eb="11">
      <t>イジョウ</t>
    </rPh>
    <rPh sb="11" eb="14">
      <t>ガイトウシャ</t>
    </rPh>
    <rPh sb="15" eb="18">
      <t>コウレイシャ</t>
    </rPh>
    <rPh sb="19" eb="21">
      <t>シッペイ</t>
    </rPh>
    <rPh sb="21" eb="23">
      <t>カンジャ</t>
    </rPh>
    <rPh sb="23" eb="25">
      <t>ワリアイ</t>
    </rPh>
    <phoneticPr fontId="3"/>
  </si>
  <si>
    <t>割合(%)
(対象者に
占める割合)</t>
    <rPh sb="7" eb="10">
      <t>タイショウシャ</t>
    </rPh>
    <rPh sb="10" eb="11">
      <t>タイスウ</t>
    </rPh>
    <phoneticPr fontId="3"/>
  </si>
  <si>
    <t>介護データ…被保険者台帳の最新要介護度より集計。大阪市、守口市、忠岡町は令和3年6月1日時点でKDBシステムにデータが入力されていないため｢認定申請なし｣とした。</t>
  </si>
  <si>
    <t xml:space="preserve">           ただし、前記3市町に在籍の被保険者でそれ以外の市町村に在籍した履歴があり、｢認定申請なし｣以外の最新要介護度を有する場合がある。</t>
    <phoneticPr fontId="3"/>
  </si>
  <si>
    <t xml:space="preserve">           そのため、前記3市町とそれを含む地区(医療圏)において｢認定申請なし｣以外の要介護度にも該当者が存在する。</t>
    <phoneticPr fontId="3"/>
  </si>
  <si>
    <t>2中程度
または 3多量</t>
    <phoneticPr fontId="3"/>
  </si>
  <si>
    <t>3中等度
または 4重度</t>
    <phoneticPr fontId="3"/>
  </si>
  <si>
    <t>回答･結果</t>
    <phoneticPr fontId="3"/>
  </si>
  <si>
    <t>※該当数…該当項目について｢回答･結果｣に記載の回答に該当した数を示す。</t>
    <rPh sb="27" eb="29">
      <t>ガイトウ</t>
    </rPh>
    <rPh sb="33" eb="34">
      <t>シメ</t>
    </rPh>
    <phoneticPr fontId="3"/>
  </si>
  <si>
    <t>　　　　　　　　　　　　･グレー着色の該当項目については、考慮しない。</t>
    <rPh sb="16" eb="18">
      <t>チャクショク</t>
    </rPh>
    <phoneticPr fontId="3"/>
  </si>
  <si>
    <t>　　　　　　　　　　　　･2マス以上が結合されている部分については、いずれかの項目が該当条件であることを示す。</t>
    <rPh sb="16" eb="18">
      <t>イジョウ</t>
    </rPh>
    <rPh sb="39" eb="41">
      <t>コウモク</t>
    </rPh>
    <rPh sb="44" eb="46">
      <t>ジョウケン</t>
    </rPh>
    <rPh sb="52" eb="53">
      <t>シメ</t>
    </rPh>
    <phoneticPr fontId="3"/>
  </si>
  <si>
    <t>　　　　　　　　　　　　･A～Eには、重複して該当する場合がある。</t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</si>
  <si>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</si>
  <si>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</si>
  <si>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</si>
  <si>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</si>
  <si>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</si>
  <si>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対象者数
(人)</t>
    <rPh sb="0" eb="3">
      <t>タイショウシャ</t>
    </rPh>
    <rPh sb="3" eb="4">
      <t>スウ</t>
    </rPh>
    <rPh sb="6" eb="7">
      <t>ニン</t>
    </rPh>
    <phoneticPr fontId="3"/>
  </si>
  <si>
    <t>対象者数(人)</t>
    <rPh sb="0" eb="3">
      <t>タイショウシャ</t>
    </rPh>
    <rPh sb="3" eb="4">
      <t>スウ</t>
    </rPh>
    <rPh sb="5" eb="6">
      <t>ニン</t>
    </rPh>
    <phoneticPr fontId="3"/>
  </si>
  <si>
    <t>割合(%)
(合計人数に占める
割合)</t>
    <phoneticPr fontId="3"/>
  </si>
  <si>
    <t>割合(%)
(合計人数に
占める割合)</t>
    <rPh sb="0" eb="2">
      <t>ワリアイ</t>
    </rPh>
    <rPh sb="13" eb="14">
      <t>シ</t>
    </rPh>
    <rPh sb="16" eb="18">
      <t>ワリアイ</t>
    </rPh>
    <phoneticPr fontId="3"/>
  </si>
  <si>
    <t>※オーラルフレイル区分…表を縦方向に見て、○が付いている項目全てに該当する場合をオーラルフレイル区分(A～E)とし、</t>
    <phoneticPr fontId="3"/>
  </si>
  <si>
    <t>　　　　　　　　　　　　いずれにも該当しない場合を非該当とする。</t>
    <phoneticPr fontId="3"/>
  </si>
  <si>
    <t>※該当者数…歯科健診受診者のうち、各オーラルフレイル区分に該当する者の人数。</t>
    <rPh sb="1" eb="4">
      <t>ガイトウシャ</t>
    </rPh>
    <rPh sb="4" eb="5">
      <t>スウ</t>
    </rPh>
    <rPh sb="6" eb="13">
      <t>シカケンシンジュシンシャ</t>
    </rPh>
    <rPh sb="17" eb="18">
      <t>カク</t>
    </rPh>
    <rPh sb="26" eb="28">
      <t>クブン</t>
    </rPh>
    <rPh sb="29" eb="31">
      <t>ガイトウ</t>
    </rPh>
    <rPh sb="33" eb="34">
      <t>モノ</t>
    </rPh>
    <rPh sb="35" eb="37">
      <t>ニンズウ</t>
    </rPh>
    <phoneticPr fontId="3"/>
  </si>
  <si>
    <t>割合(%)
(健診受診者に占める
割合)</t>
    <rPh sb="7" eb="9">
      <t>ケンシン</t>
    </rPh>
    <rPh sb="9" eb="12">
      <t>ジュシンシャ</t>
    </rPh>
    <phoneticPr fontId="3"/>
  </si>
  <si>
    <t>口腔乾燥(中等度･重度)</t>
    <rPh sb="0" eb="4">
      <t>コウクウカンソウ</t>
    </rPh>
    <rPh sb="5" eb="7">
      <t>チュウトウ</t>
    </rPh>
    <rPh sb="7" eb="8">
      <t>ド</t>
    </rPh>
    <rPh sb="9" eb="11">
      <t>ジュウド</t>
    </rPh>
    <phoneticPr fontId="3"/>
  </si>
  <si>
    <t>　　　　　　･口腔乾燥…中等度･重度</t>
    <rPh sb="7" eb="9">
      <t>コウクウ</t>
    </rPh>
    <rPh sb="9" eb="11">
      <t>カンソウ</t>
    </rPh>
    <rPh sb="12" eb="14">
      <t>チュウトウ</t>
    </rPh>
    <rPh sb="14" eb="15">
      <t>ド</t>
    </rPh>
    <rPh sb="16" eb="18">
      <t>ジュウド</t>
    </rPh>
    <phoneticPr fontId="3"/>
  </si>
  <si>
    <t>口腔乾燥(中等度･重度)</t>
    <rPh sb="6" eb="7">
      <t>トウ</t>
    </rPh>
    <rPh sb="9" eb="11">
      <t>ジュウド</t>
    </rPh>
    <phoneticPr fontId="3"/>
  </si>
  <si>
    <t>口腔乾燥(中等度･重度)</t>
    <rPh sb="0" eb="2">
      <t>コウクウ</t>
    </rPh>
    <rPh sb="2" eb="4">
      <t>カンソウ</t>
    </rPh>
    <rPh sb="5" eb="7">
      <t>チュウトウ</t>
    </rPh>
    <rPh sb="7" eb="8">
      <t>ド</t>
    </rPh>
    <rPh sb="9" eb="11">
      <t>ジュウド</t>
    </rPh>
    <phoneticPr fontId="3"/>
  </si>
  <si>
    <t>･EAT-10…EAT-10の質問項目全てに値があり、合計3点以上</t>
    <rPh sb="27" eb="29">
      <t>ゴウケイ</t>
    </rPh>
    <rPh sb="30" eb="31">
      <t>テン</t>
    </rPh>
    <rPh sb="31" eb="33">
      <t>イジョウ</t>
    </rPh>
    <phoneticPr fontId="3"/>
  </si>
  <si>
    <t>高齢者の疾病
医療費合計</t>
    <rPh sb="0" eb="3">
      <t>コウレイシャ</t>
    </rPh>
    <rPh sb="4" eb="6">
      <t>シッペイ</t>
    </rPh>
    <rPh sb="7" eb="10">
      <t>イリョウヒ</t>
    </rPh>
    <rPh sb="10" eb="12">
      <t>ゴウケイ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</si>
</sst>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¥&quot;#,##0_);[Red]\(&quot;¥&quot;#,##0\)"/>
    <numFmt numFmtId="177" formatCode="#,##0_ "/>
    <numFmt numFmtId="178" formatCode="0.0%"/>
    <numFmt numFmtId="179" formatCode="#,##0_ ;[Red]\-#,##0\ "/>
  </numFmts>
  <fonts count="53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ゴシック"/>
      <family val="3"/>
      <charset val="128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1"/>
      <color rgb="FF006100"/>
      <name val="ＭＳ Ｐゴシック"/>
      <family val="2"/>
      <charset val="128"/>
    </font>
    <font>
      <sz val="11"/>
      <color rgb="FF9C6500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11"/>
      <color rgb="FF000000"/>
      <name val="ＭＳ Ｐゴシック"/>
      <family val="3"/>
      <charset val="128"/>
    </font>
    <font>
      <sz val="11"/>
      <name val="ＭＳ 明朝"/>
      <family val="1"/>
      <charset val="128"/>
    </font>
    <font>
      <b/>
      <sz val="8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b/>
      <sz val="9"/>
      <name val="ＭＳ 明朝"/>
      <family val="1"/>
      <charset val="128"/>
    </font>
    <font>
      <b/>
      <sz val="9"/>
      <color theme="1"/>
      <name val="ＭＳ 明朝"/>
      <family val="1"/>
      <charset val="128"/>
    </font>
    <font>
      <sz val="8"/>
      <name val="ＭＳ 明朝"/>
      <family val="1"/>
      <charset val="128"/>
    </font>
    <font>
      <b/>
      <sz val="8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11"/>
      <color rgb="FFFF0000"/>
      <name val="ＭＳ Ｐ明朝"/>
      <family val="1"/>
      <charset val="128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  <bgColor rgb="FFD9D9D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07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</borders>
  <cellStyleXfs count="1917">
    <xf numFmtId="0" fontId="0" fillId="0" borderId="0">
      <alignment vertical="center"/>
    </xf>
    <xf numFmtId="0" fontId="4" fillId="0" borderId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5" fillId="0" borderId="0" applyFont="0" applyFill="0" applyBorder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33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0" fontId="12" fillId="0" borderId="0"/>
    <xf numFmtId="0" fontId="31" fillId="0" borderId="0">
      <alignment vertical="center"/>
    </xf>
    <xf numFmtId="38" fontId="3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33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35" fillId="0" borderId="0"/>
    <xf numFmtId="0" fontId="28" fillId="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39" fillId="41" borderId="0" applyBorder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9" fontId="32" fillId="0" borderId="0" applyFont="0" applyFill="0" applyBorder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4" fillId="0" borderId="0" applyFont="0" applyFill="0" applyBorder="0" applyAlignment="0" applyProtection="0"/>
    <xf numFmtId="38" fontId="41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1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32" fillId="0" borderId="0" applyFont="0" applyFill="0" applyBorder="0" applyAlignment="0" applyProtection="0">
      <alignment vertical="center"/>
    </xf>
    <xf numFmtId="38" fontId="33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/>
    <xf numFmtId="0" fontId="10" fillId="0" borderId="0">
      <alignment vertical="center"/>
    </xf>
    <xf numFmtId="0" fontId="27" fillId="0" borderId="0">
      <alignment vertical="center"/>
    </xf>
    <xf numFmtId="0" fontId="5" fillId="0" borderId="0">
      <alignment vertical="center"/>
    </xf>
    <xf numFmtId="0" fontId="12" fillId="0" borderId="0"/>
    <xf numFmtId="0" fontId="4" fillId="0" borderId="0"/>
    <xf numFmtId="0" fontId="11" fillId="0" borderId="0">
      <alignment vertical="center"/>
    </xf>
    <xf numFmtId="0" fontId="27" fillId="0" borderId="0">
      <alignment vertical="center"/>
    </xf>
    <xf numFmtId="0" fontId="4" fillId="0" borderId="0">
      <alignment vertical="center"/>
    </xf>
    <xf numFmtId="0" fontId="10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422">
    <xf numFmtId="0" fontId="0" fillId="0" borderId="0" xfId="0">
      <alignment vertical="center"/>
    </xf>
    <xf numFmtId="0" fontId="37" fillId="0" borderId="0" xfId="0" applyFont="1">
      <alignment vertical="center"/>
    </xf>
    <xf numFmtId="0" fontId="37" fillId="0" borderId="0" xfId="0" applyFont="1" applyAlignment="1">
      <alignment vertical="center"/>
    </xf>
    <xf numFmtId="0" fontId="36" fillId="27" borderId="28" xfId="0" applyFont="1" applyFill="1" applyBorder="1" applyAlignment="1">
      <alignment horizontal="center" vertical="center" wrapText="1"/>
    </xf>
    <xf numFmtId="0" fontId="37" fillId="0" borderId="0" xfId="0" applyFont="1" applyBorder="1">
      <alignment vertical="center"/>
    </xf>
    <xf numFmtId="0" fontId="36" fillId="27" borderId="36" xfId="0" applyFont="1" applyFill="1" applyBorder="1" applyAlignment="1">
      <alignment horizontal="center" vertical="center" wrapText="1"/>
    </xf>
    <xf numFmtId="177" fontId="36" fillId="0" borderId="0" xfId="0" applyNumberFormat="1" applyFont="1" applyFill="1" applyBorder="1" applyAlignment="1">
      <alignment vertical="center" shrinkToFit="1"/>
    </xf>
    <xf numFmtId="178" fontId="36" fillId="0" borderId="0" xfId="1386" applyNumberFormat="1" applyFont="1" applyFill="1" applyBorder="1">
      <alignment vertical="center"/>
    </xf>
    <xf numFmtId="0" fontId="37" fillId="0" borderId="0" xfId="0" applyFont="1" applyFill="1">
      <alignment vertical="center"/>
    </xf>
    <xf numFmtId="178" fontId="36" fillId="0" borderId="52" xfId="0" applyNumberFormat="1" applyFont="1" applyFill="1" applyBorder="1" applyAlignment="1">
      <alignment horizontal="right" vertical="center" shrinkToFit="1"/>
    </xf>
    <xf numFmtId="178" fontId="36" fillId="0" borderId="43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center" vertical="center" wrapText="1"/>
    </xf>
    <xf numFmtId="0" fontId="37" fillId="0" borderId="0" xfId="0" applyFont="1" applyAlignment="1">
      <alignment vertical="center" shrinkToFit="1"/>
    </xf>
    <xf numFmtId="0" fontId="37" fillId="0" borderId="0" xfId="1550" applyFont="1">
      <alignment vertical="center"/>
    </xf>
    <xf numFmtId="0" fontId="41" fillId="27" borderId="17" xfId="1550" applyFont="1" applyFill="1" applyBorder="1" applyAlignment="1">
      <alignment horizontal="center" vertical="center" wrapText="1"/>
    </xf>
    <xf numFmtId="0" fontId="41" fillId="27" borderId="28" xfId="1550" applyFont="1" applyFill="1" applyBorder="1" applyAlignment="1">
      <alignment horizontal="center" vertical="center" wrapText="1"/>
    </xf>
    <xf numFmtId="0" fontId="41" fillId="27" borderId="17" xfId="1550" applyFont="1" applyFill="1" applyBorder="1" applyAlignment="1">
      <alignment horizontal="center" vertical="center"/>
    </xf>
    <xf numFmtId="0" fontId="36" fillId="0" borderId="28" xfId="0" applyFont="1" applyFill="1" applyBorder="1">
      <alignment vertical="center"/>
    </xf>
    <xf numFmtId="0" fontId="42" fillId="0" borderId="0" xfId="0" applyFont="1" applyFill="1" applyBorder="1">
      <alignment vertical="center"/>
    </xf>
    <xf numFmtId="0" fontId="46" fillId="0" borderId="0" xfId="0" applyFont="1" applyFill="1" applyBorder="1">
      <alignment vertical="center"/>
    </xf>
    <xf numFmtId="177" fontId="36" fillId="0" borderId="0" xfId="1550" applyNumberFormat="1" applyFont="1" applyFill="1" applyBorder="1" applyAlignment="1">
      <alignment vertical="center" shrinkToFit="1"/>
    </xf>
    <xf numFmtId="178" fontId="36" fillId="0" borderId="0" xfId="1550" applyNumberFormat="1" applyFont="1" applyFill="1" applyBorder="1" applyAlignment="1">
      <alignment vertical="center" shrinkToFit="1"/>
    </xf>
    <xf numFmtId="0" fontId="47" fillId="0" borderId="0" xfId="0" applyFont="1" applyFill="1" applyBorder="1">
      <alignment vertical="center"/>
    </xf>
    <xf numFmtId="0" fontId="48" fillId="0" borderId="0" xfId="0" applyFont="1" applyFill="1" applyBorder="1">
      <alignment vertical="center"/>
    </xf>
    <xf numFmtId="178" fontId="36" fillId="0" borderId="0" xfId="0" applyNumberFormat="1" applyFont="1" applyFill="1" applyBorder="1">
      <alignment vertical="center"/>
    </xf>
    <xf numFmtId="0" fontId="41" fillId="0" borderId="0" xfId="0" applyFont="1" applyFill="1" applyBorder="1" applyAlignment="1">
      <alignment horizontal="center" vertical="center" wrapText="1"/>
    </xf>
    <xf numFmtId="0" fontId="36" fillId="0" borderId="3" xfId="1386" applyFont="1" applyFill="1" applyBorder="1" applyAlignment="1">
      <alignment vertical="center"/>
    </xf>
    <xf numFmtId="178" fontId="41" fillId="0" borderId="20" xfId="0" applyNumberFormat="1" applyFont="1" applyFill="1" applyBorder="1" applyAlignment="1">
      <alignment horizontal="right" vertical="center" shrinkToFit="1"/>
    </xf>
    <xf numFmtId="0" fontId="44" fillId="0" borderId="0" xfId="0" applyFont="1" applyFill="1">
      <alignment vertical="center"/>
    </xf>
    <xf numFmtId="0" fontId="42" fillId="27" borderId="30" xfId="1550" applyFont="1" applyFill="1" applyBorder="1" applyAlignment="1">
      <alignment horizontal="center" vertical="center" wrapText="1"/>
    </xf>
    <xf numFmtId="0" fontId="42" fillId="27" borderId="30" xfId="0" applyFont="1" applyFill="1" applyBorder="1" applyAlignment="1">
      <alignment horizontal="center" vertical="center" wrapText="1"/>
    </xf>
    <xf numFmtId="178" fontId="36" fillId="0" borderId="20" xfId="0" applyNumberFormat="1" applyFont="1" applyFill="1" applyBorder="1" applyAlignment="1">
      <alignment horizontal="right" vertical="center" shrinkToFit="1"/>
    </xf>
    <xf numFmtId="0" fontId="41" fillId="0" borderId="3" xfId="1147" applyFont="1" applyFill="1" applyBorder="1" applyAlignment="1" applyProtection="1">
      <alignment vertical="center"/>
      <protection locked="0"/>
    </xf>
    <xf numFmtId="178" fontId="36" fillId="0" borderId="40" xfId="0" applyNumberFormat="1" applyFont="1" applyFill="1" applyBorder="1" applyAlignment="1">
      <alignment horizontal="right" vertical="center" shrinkToFit="1"/>
    </xf>
    <xf numFmtId="0" fontId="37" fillId="0" borderId="0" xfId="0" applyFont="1" applyFill="1" applyBorder="1">
      <alignment vertical="center"/>
    </xf>
    <xf numFmtId="178" fontId="36" fillId="0" borderId="50" xfId="0" applyNumberFormat="1" applyFont="1" applyFill="1" applyBorder="1" applyAlignment="1">
      <alignment horizontal="right" vertical="center" shrinkToFit="1"/>
    </xf>
    <xf numFmtId="0" fontId="36" fillId="0" borderId="25" xfId="0" applyFont="1" applyFill="1" applyBorder="1" applyAlignment="1">
      <alignment vertical="center"/>
    </xf>
    <xf numFmtId="0" fontId="38" fillId="27" borderId="29" xfId="0" applyFont="1" applyFill="1" applyBorder="1" applyAlignment="1">
      <alignment horizontal="center" vertical="center" wrapText="1"/>
    </xf>
    <xf numFmtId="0" fontId="36" fillId="0" borderId="3" xfId="0" applyFont="1" applyFill="1" applyBorder="1">
      <alignment vertical="center"/>
    </xf>
    <xf numFmtId="0" fontId="36" fillId="0" borderId="3" xfId="1386" applyFont="1" applyFill="1" applyBorder="1">
      <alignment vertical="center"/>
    </xf>
    <xf numFmtId="0" fontId="38" fillId="27" borderId="32" xfId="0" applyFont="1" applyFill="1" applyBorder="1" applyAlignment="1">
      <alignment horizontal="center" vertical="center" wrapText="1"/>
    </xf>
    <xf numFmtId="0" fontId="36" fillId="0" borderId="38" xfId="1553" applyNumberFormat="1" applyFont="1" applyFill="1" applyBorder="1" applyAlignment="1">
      <alignment horizontal="left" vertical="center" shrinkToFit="1"/>
    </xf>
    <xf numFmtId="0" fontId="36" fillId="0" borderId="53" xfId="1553" applyNumberFormat="1" applyFont="1" applyFill="1" applyBorder="1" applyAlignment="1">
      <alignment horizontal="left" vertical="center" shrinkToFit="1"/>
    </xf>
    <xf numFmtId="0" fontId="36" fillId="0" borderId="41" xfId="1553" applyNumberFormat="1" applyFont="1" applyFill="1" applyBorder="1" applyAlignment="1">
      <alignment horizontal="left" vertical="center" shrinkToFit="1"/>
    </xf>
    <xf numFmtId="0" fontId="36" fillId="0" borderId="48" xfId="1553" applyNumberFormat="1" applyFont="1" applyFill="1" applyBorder="1" applyAlignment="1">
      <alignment horizontal="left" vertical="center" shrinkToFit="1"/>
    </xf>
    <xf numFmtId="0" fontId="36" fillId="0" borderId="3" xfId="1553" applyNumberFormat="1" applyFont="1" applyFill="1" applyBorder="1" applyAlignment="1">
      <alignment horizontal="center" vertical="center" shrinkToFit="1"/>
    </xf>
    <xf numFmtId="0" fontId="36" fillId="0" borderId="4" xfId="1553" applyNumberFormat="1" applyFont="1" applyFill="1" applyBorder="1" applyAlignment="1">
      <alignment horizontal="center" vertical="center" shrinkToFit="1"/>
    </xf>
    <xf numFmtId="178" fontId="36" fillId="0" borderId="3" xfId="0" applyNumberFormat="1" applyFont="1" applyFill="1" applyBorder="1" applyAlignment="1">
      <alignment horizontal="right" vertical="center"/>
    </xf>
    <xf numFmtId="179" fontId="36" fillId="0" borderId="3" xfId="0" applyNumberFormat="1" applyFont="1" applyFill="1" applyBorder="1" applyAlignment="1">
      <alignment horizontal="right" vertical="center"/>
    </xf>
    <xf numFmtId="0" fontId="36" fillId="0" borderId="19" xfId="1386" applyFont="1" applyFill="1" applyBorder="1" applyAlignment="1">
      <alignment vertical="center" shrinkToFit="1"/>
    </xf>
    <xf numFmtId="178" fontId="36" fillId="0" borderId="30" xfId="1386" applyNumberFormat="1" applyFont="1" applyFill="1" applyBorder="1" applyAlignment="1">
      <alignment horizontal="right" vertical="center"/>
    </xf>
    <xf numFmtId="179" fontId="36" fillId="0" borderId="30" xfId="0" applyNumberFormat="1" applyFont="1" applyFill="1" applyBorder="1" applyAlignment="1">
      <alignment horizontal="right" vertical="center"/>
    </xf>
    <xf numFmtId="0" fontId="37" fillId="0" borderId="0" xfId="0" applyFont="1" applyFill="1" applyAlignment="1">
      <alignment vertical="center"/>
    </xf>
    <xf numFmtId="178" fontId="36" fillId="0" borderId="33" xfId="1550" applyNumberFormat="1" applyFont="1" applyFill="1" applyBorder="1" applyAlignment="1">
      <alignment horizontal="right" vertical="center" shrinkToFit="1"/>
    </xf>
    <xf numFmtId="178" fontId="36" fillId="0" borderId="24" xfId="1550" applyNumberFormat="1" applyFont="1" applyFill="1" applyBorder="1" applyAlignment="1">
      <alignment horizontal="right" vertical="center" shrinkToFit="1"/>
    </xf>
    <xf numFmtId="178" fontId="36" fillId="0" borderId="20" xfId="1550" applyNumberFormat="1" applyFont="1" applyFill="1" applyBorder="1" applyAlignment="1">
      <alignment horizontal="right" vertical="center" shrinkToFit="1"/>
    </xf>
    <xf numFmtId="178" fontId="36" fillId="0" borderId="27" xfId="1550" applyNumberFormat="1" applyFont="1" applyFill="1" applyBorder="1" applyAlignment="1">
      <alignment horizontal="right" vertical="center" shrinkToFit="1"/>
    </xf>
    <xf numFmtId="178" fontId="36" fillId="0" borderId="68" xfId="1550" applyNumberFormat="1" applyFont="1" applyFill="1" applyBorder="1" applyAlignment="1">
      <alignment horizontal="right" vertical="center" shrinkToFit="1"/>
    </xf>
    <xf numFmtId="178" fontId="36" fillId="0" borderId="69" xfId="1550" applyNumberFormat="1" applyFont="1" applyFill="1" applyBorder="1" applyAlignment="1">
      <alignment horizontal="right" vertical="center" shrinkToFit="1"/>
    </xf>
    <xf numFmtId="178" fontId="36" fillId="0" borderId="58" xfId="0" applyNumberFormat="1" applyFont="1" applyFill="1" applyBorder="1" applyAlignment="1">
      <alignment horizontal="right" vertical="center" shrinkToFit="1"/>
    </xf>
    <xf numFmtId="178" fontId="36" fillId="0" borderId="59" xfId="0" applyNumberFormat="1" applyFont="1" applyFill="1" applyBorder="1" applyAlignment="1">
      <alignment horizontal="right" vertical="center" shrinkToFit="1"/>
    </xf>
    <xf numFmtId="178" fontId="36" fillId="0" borderId="60" xfId="0" applyNumberFormat="1" applyFont="1" applyFill="1" applyBorder="1" applyAlignment="1">
      <alignment horizontal="right" vertical="center" shrinkToFit="1"/>
    </xf>
    <xf numFmtId="178" fontId="36" fillId="0" borderId="65" xfId="0" applyNumberFormat="1" applyFont="1" applyFill="1" applyBorder="1" applyAlignment="1">
      <alignment horizontal="right" vertical="center" shrinkToFit="1"/>
    </xf>
    <xf numFmtId="178" fontId="36" fillId="0" borderId="61" xfId="0" applyNumberFormat="1" applyFont="1" applyFill="1" applyBorder="1" applyAlignment="1">
      <alignment horizontal="right" vertical="center" shrinkToFit="1"/>
    </xf>
    <xf numFmtId="179" fontId="36" fillId="0" borderId="31" xfId="1550" applyNumberFormat="1" applyFont="1" applyFill="1" applyBorder="1" applyAlignment="1">
      <alignment horizontal="right" vertical="center" shrinkToFit="1"/>
    </xf>
    <xf numFmtId="179" fontId="36" fillId="0" borderId="34" xfId="1550" applyNumberFormat="1" applyFont="1" applyFill="1" applyBorder="1" applyAlignment="1">
      <alignment horizontal="right" vertical="center" shrinkToFit="1"/>
    </xf>
    <xf numFmtId="179" fontId="36" fillId="0" borderId="55" xfId="1550" applyNumberFormat="1" applyFont="1" applyFill="1" applyBorder="1" applyAlignment="1">
      <alignment horizontal="right" vertical="center" shrinkToFit="1"/>
    </xf>
    <xf numFmtId="179" fontId="36" fillId="0" borderId="39" xfId="0" applyNumberFormat="1" applyFont="1" applyFill="1" applyBorder="1" applyAlignment="1">
      <alignment horizontal="right" vertical="center" shrinkToFit="1"/>
    </xf>
    <xf numFmtId="179" fontId="36" fillId="0" borderId="42" xfId="0" applyNumberFormat="1" applyFont="1" applyFill="1" applyBorder="1" applyAlignment="1">
      <alignment horizontal="right" vertical="center" shrinkToFit="1"/>
    </xf>
    <xf numFmtId="179" fontId="36" fillId="0" borderId="45" xfId="0" applyNumberFormat="1" applyFont="1" applyFill="1" applyBorder="1" applyAlignment="1">
      <alignment horizontal="right" vertical="center" shrinkToFit="1"/>
    </xf>
    <xf numFmtId="179" fontId="36" fillId="0" borderId="51" xfId="0" applyNumberFormat="1" applyFont="1" applyFill="1" applyBorder="1" applyAlignment="1">
      <alignment horizontal="right" vertical="center" shrinkToFit="1"/>
    </xf>
    <xf numFmtId="179" fontId="36" fillId="0" borderId="49" xfId="0" applyNumberFormat="1" applyFont="1" applyFill="1" applyBorder="1" applyAlignment="1">
      <alignment horizontal="right" vertical="center" shrinkToFit="1"/>
    </xf>
    <xf numFmtId="179" fontId="36" fillId="0" borderId="58" xfId="0" applyNumberFormat="1" applyFont="1" applyFill="1" applyBorder="1" applyAlignment="1">
      <alignment horizontal="right" vertical="center" shrinkToFit="1"/>
    </xf>
    <xf numFmtId="179" fontId="36" fillId="0" borderId="59" xfId="0" applyNumberFormat="1" applyFont="1" applyFill="1" applyBorder="1" applyAlignment="1">
      <alignment horizontal="right" vertical="center" shrinkToFit="1"/>
    </xf>
    <xf numFmtId="179" fontId="36" fillId="0" borderId="60" xfId="0" applyNumberFormat="1" applyFont="1" applyFill="1" applyBorder="1" applyAlignment="1">
      <alignment horizontal="right" vertical="center" shrinkToFit="1"/>
    </xf>
    <xf numFmtId="179" fontId="36" fillId="0" borderId="70" xfId="0" applyNumberFormat="1" applyFont="1" applyFill="1" applyBorder="1" applyAlignment="1">
      <alignment horizontal="right" vertical="center" shrinkToFit="1"/>
    </xf>
    <xf numFmtId="179" fontId="36" fillId="0" borderId="71" xfId="0" applyNumberFormat="1" applyFont="1" applyFill="1" applyBorder="1" applyAlignment="1">
      <alignment horizontal="right" vertical="center" shrinkToFit="1"/>
    </xf>
    <xf numFmtId="179" fontId="36" fillId="0" borderId="72" xfId="0" applyNumberFormat="1" applyFont="1" applyFill="1" applyBorder="1" applyAlignment="1">
      <alignment horizontal="right" vertical="center" shrinkToFit="1"/>
    </xf>
    <xf numFmtId="0" fontId="36" fillId="0" borderId="0" xfId="0" applyFont="1" applyFill="1" applyAlignment="1">
      <alignment vertical="center"/>
    </xf>
    <xf numFmtId="179" fontId="36" fillId="0" borderId="55" xfId="0" applyNumberFormat="1" applyFont="1" applyFill="1" applyBorder="1" applyAlignment="1">
      <alignment horizontal="right" vertical="center" shrinkToFit="1"/>
    </xf>
    <xf numFmtId="0" fontId="41" fillId="27" borderId="30" xfId="1550" applyFont="1" applyFill="1" applyBorder="1" applyAlignment="1">
      <alignment horizontal="center" vertical="center" wrapText="1"/>
    </xf>
    <xf numFmtId="179" fontId="36" fillId="0" borderId="33" xfId="0" applyNumberFormat="1" applyFont="1" applyFill="1" applyBorder="1" applyAlignment="1">
      <alignment horizontal="right" vertical="center" shrinkToFit="1"/>
    </xf>
    <xf numFmtId="0" fontId="48" fillId="0" borderId="0" xfId="0" applyFont="1" applyFill="1" applyBorder="1" applyAlignment="1">
      <alignment vertical="center"/>
    </xf>
    <xf numFmtId="178" fontId="36" fillId="0" borderId="30" xfId="1550" applyNumberFormat="1" applyFont="1" applyFill="1" applyBorder="1" applyAlignment="1">
      <alignment horizontal="right" vertical="center" shrinkToFit="1"/>
    </xf>
    <xf numFmtId="0" fontId="46" fillId="0" borderId="0" xfId="0" applyFont="1" applyFill="1" applyBorder="1" applyAlignment="1">
      <alignment vertical="center"/>
    </xf>
    <xf numFmtId="0" fontId="41" fillId="27" borderId="74" xfId="1550" applyFont="1" applyFill="1" applyBorder="1" applyAlignment="1">
      <alignment horizontal="center" vertical="center" wrapText="1"/>
    </xf>
    <xf numFmtId="0" fontId="41" fillId="27" borderId="57" xfId="1550" applyFont="1" applyFill="1" applyBorder="1" applyAlignment="1">
      <alignment horizontal="center" vertical="center" wrapText="1"/>
    </xf>
    <xf numFmtId="0" fontId="41" fillId="27" borderId="25" xfId="1550" applyFont="1" applyFill="1" applyBorder="1" applyAlignment="1">
      <alignment horizontal="center" vertical="center" wrapText="1"/>
    </xf>
    <xf numFmtId="179" fontId="36" fillId="0" borderId="27" xfId="1550" applyNumberFormat="1" applyFont="1" applyFill="1" applyBorder="1" applyAlignment="1">
      <alignment horizontal="right" vertical="center" shrinkToFit="1"/>
    </xf>
    <xf numFmtId="0" fontId="36" fillId="0" borderId="23" xfId="1550" applyNumberFormat="1" applyFont="1" applyFill="1" applyBorder="1" applyAlignment="1">
      <alignment vertical="center" shrinkToFit="1"/>
    </xf>
    <xf numFmtId="0" fontId="36" fillId="0" borderId="0" xfId="1550" applyNumberFormat="1" applyFont="1" applyFill="1" applyBorder="1" applyAlignment="1">
      <alignment vertical="center" shrinkToFit="1"/>
    </xf>
    <xf numFmtId="0" fontId="41" fillId="27" borderId="81" xfId="1550" applyFont="1" applyFill="1" applyBorder="1" applyAlignment="1">
      <alignment horizontal="center" vertical="center" wrapText="1"/>
    </xf>
    <xf numFmtId="178" fontId="36" fillId="0" borderId="67" xfId="1550" applyNumberFormat="1" applyFont="1" applyFill="1" applyBorder="1" applyAlignment="1">
      <alignment horizontal="right" vertical="center" shrinkToFit="1"/>
    </xf>
    <xf numFmtId="0" fontId="44" fillId="0" borderId="0" xfId="1550" applyFont="1" applyFill="1">
      <alignment vertical="center"/>
    </xf>
    <xf numFmtId="179" fontId="36" fillId="0" borderId="5" xfId="1550" applyNumberFormat="1" applyFont="1" applyFill="1" applyBorder="1" applyAlignment="1">
      <alignment horizontal="right" vertical="center" shrinkToFit="1"/>
    </xf>
    <xf numFmtId="179" fontId="36" fillId="0" borderId="7" xfId="851" applyNumberFormat="1" applyFont="1" applyFill="1" applyBorder="1" applyAlignment="1">
      <alignment horizontal="right" vertical="center" shrinkToFit="1"/>
    </xf>
    <xf numFmtId="0" fontId="38" fillId="27" borderId="4" xfId="0" applyFont="1" applyFill="1" applyBorder="1" applyAlignment="1">
      <alignment horizontal="center" vertical="center" wrapText="1"/>
    </xf>
    <xf numFmtId="0" fontId="36" fillId="27" borderId="29" xfId="1549" applyFont="1" applyFill="1" applyBorder="1" applyAlignment="1">
      <alignment horizontal="center" vertical="center" wrapText="1"/>
    </xf>
    <xf numFmtId="0" fontId="38" fillId="27" borderId="67" xfId="1549" applyFont="1" applyFill="1" applyBorder="1" applyAlignment="1">
      <alignment horizontal="center" vertical="center" wrapText="1"/>
    </xf>
    <xf numFmtId="0" fontId="36" fillId="0" borderId="3" xfId="1549" applyFont="1" applyFill="1" applyBorder="1" applyAlignment="1">
      <alignment horizontal="center" vertical="center" wrapText="1"/>
    </xf>
    <xf numFmtId="178" fontId="36" fillId="0" borderId="3" xfId="1916" applyNumberFormat="1" applyFont="1" applyFill="1" applyBorder="1" applyAlignment="1">
      <alignment horizontal="right" vertical="center"/>
    </xf>
    <xf numFmtId="179" fontId="36" fillId="0" borderId="3" xfId="1386" applyNumberFormat="1" applyFont="1" applyFill="1" applyBorder="1" applyAlignment="1">
      <alignment horizontal="right" vertical="center"/>
    </xf>
    <xf numFmtId="178" fontId="36" fillId="0" borderId="67" xfId="0" applyNumberFormat="1" applyFont="1" applyFill="1" applyBorder="1" applyAlignment="1">
      <alignment horizontal="right" vertical="center"/>
    </xf>
    <xf numFmtId="178" fontId="36" fillId="0" borderId="29" xfId="0" applyNumberFormat="1" applyFont="1" applyFill="1" applyBorder="1" applyAlignment="1">
      <alignment horizontal="right" vertical="center" shrinkToFit="1"/>
    </xf>
    <xf numFmtId="179" fontId="36" fillId="0" borderId="64" xfId="0" applyNumberFormat="1" applyFont="1" applyFill="1" applyBorder="1" applyAlignment="1">
      <alignment horizontal="right" vertical="center" shrinkToFit="1"/>
    </xf>
    <xf numFmtId="178" fontId="36" fillId="0" borderId="32" xfId="0" applyNumberFormat="1" applyFont="1" applyFill="1" applyBorder="1" applyAlignment="1">
      <alignment horizontal="right" vertical="center" shrinkToFit="1"/>
    </xf>
    <xf numFmtId="179" fontId="36" fillId="0" borderId="68" xfId="0" applyNumberFormat="1" applyFont="1" applyFill="1" applyBorder="1" applyAlignment="1">
      <alignment horizontal="right" vertical="center" shrinkToFit="1"/>
    </xf>
    <xf numFmtId="0" fontId="36" fillId="0" borderId="47" xfId="1553" applyNumberFormat="1" applyFont="1" applyFill="1" applyBorder="1" applyAlignment="1">
      <alignment horizontal="left" vertical="center" shrinkToFit="1"/>
    </xf>
    <xf numFmtId="179" fontId="36" fillId="0" borderId="85" xfId="0" applyNumberFormat="1" applyFont="1" applyFill="1" applyBorder="1" applyAlignment="1">
      <alignment horizontal="right" vertical="center" shrinkToFit="1"/>
    </xf>
    <xf numFmtId="178" fontId="36" fillId="0" borderId="63" xfId="0" applyNumberFormat="1" applyFont="1" applyFill="1" applyBorder="1" applyAlignment="1">
      <alignment horizontal="right" vertical="center" shrinkToFit="1"/>
    </xf>
    <xf numFmtId="179" fontId="36" fillId="0" borderId="73" xfId="0" applyNumberFormat="1" applyFont="1" applyFill="1" applyBorder="1" applyAlignment="1">
      <alignment horizontal="right" vertical="center" shrinkToFit="1"/>
    </xf>
    <xf numFmtId="0" fontId="37" fillId="0" borderId="0" xfId="0" applyFont="1" applyFill="1" applyAlignment="1">
      <alignment vertical="center" shrinkToFit="1"/>
    </xf>
    <xf numFmtId="0" fontId="36" fillId="0" borderId="0" xfId="1549" applyFont="1" applyFill="1" applyBorder="1" applyAlignment="1">
      <alignment horizontal="center" vertical="center" wrapText="1"/>
    </xf>
    <xf numFmtId="0" fontId="36" fillId="0" borderId="0" xfId="1386" applyFont="1" applyFill="1" applyBorder="1">
      <alignment vertical="center"/>
    </xf>
    <xf numFmtId="0" fontId="36" fillId="0" borderId="28" xfId="0" applyFont="1" applyFill="1" applyBorder="1" applyAlignment="1">
      <alignment vertical="center"/>
    </xf>
    <xf numFmtId="0" fontId="36" fillId="0" borderId="78" xfId="1553" applyNumberFormat="1" applyFont="1" applyFill="1" applyBorder="1" applyAlignment="1">
      <alignment horizontal="center" vertical="center" shrinkToFit="1"/>
    </xf>
    <xf numFmtId="179" fontId="36" fillId="0" borderId="79" xfId="0" applyNumberFormat="1" applyFont="1" applyFill="1" applyBorder="1" applyAlignment="1">
      <alignment horizontal="right" vertical="center" shrinkToFit="1"/>
    </xf>
    <xf numFmtId="178" fontId="36" fillId="0" borderId="86" xfId="0" applyNumberFormat="1" applyFont="1" applyFill="1" applyBorder="1" applyAlignment="1">
      <alignment horizontal="right" vertical="center" shrinkToFit="1"/>
    </xf>
    <xf numFmtId="179" fontId="36" fillId="0" borderId="63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center" vertical="center"/>
    </xf>
    <xf numFmtId="179" fontId="41" fillId="0" borderId="55" xfId="0" applyNumberFormat="1" applyFont="1" applyFill="1" applyBorder="1" applyAlignment="1">
      <alignment horizontal="right" vertical="center" shrinkToFit="1"/>
    </xf>
    <xf numFmtId="178" fontId="41" fillId="0" borderId="55" xfId="0" applyNumberFormat="1" applyFont="1" applyFill="1" applyBorder="1" applyAlignment="1">
      <alignment horizontal="right" vertical="center" shrinkToFit="1"/>
    </xf>
    <xf numFmtId="178" fontId="36" fillId="0" borderId="30" xfId="0" applyNumberFormat="1" applyFont="1" applyFill="1" applyBorder="1" applyAlignment="1">
      <alignment horizontal="right" vertical="center" shrinkToFit="1"/>
    </xf>
    <xf numFmtId="0" fontId="36" fillId="0" borderId="78" xfId="1386" applyFont="1" applyFill="1" applyBorder="1" applyAlignment="1">
      <alignment vertical="center" shrinkToFit="1"/>
    </xf>
    <xf numFmtId="178" fontId="36" fillId="0" borderId="87" xfId="1550" applyNumberFormat="1" applyFont="1" applyFill="1" applyBorder="1" applyAlignment="1">
      <alignment horizontal="right" vertical="center" shrinkToFit="1"/>
    </xf>
    <xf numFmtId="178" fontId="36" fillId="0" borderId="17" xfId="1550" applyNumberFormat="1" applyFont="1" applyFill="1" applyBorder="1" applyAlignment="1">
      <alignment horizontal="right" vertical="center" shrinkToFit="1"/>
    </xf>
    <xf numFmtId="179" fontId="36" fillId="0" borderId="17" xfId="1550" applyNumberFormat="1" applyFont="1" applyFill="1" applyBorder="1" applyAlignment="1">
      <alignment horizontal="right" vertical="center" shrinkToFit="1"/>
    </xf>
    <xf numFmtId="179" fontId="36" fillId="0" borderId="87" xfId="1550" applyNumberFormat="1" applyFont="1" applyFill="1" applyBorder="1" applyAlignment="1">
      <alignment horizontal="right" vertical="center" shrinkToFit="1"/>
    </xf>
    <xf numFmtId="179" fontId="36" fillId="0" borderId="7" xfId="1550" applyNumberFormat="1" applyFont="1" applyFill="1" applyBorder="1" applyAlignment="1">
      <alignment horizontal="right" vertical="center" shrinkToFit="1"/>
    </xf>
    <xf numFmtId="0" fontId="38" fillId="27" borderId="30" xfId="1549" applyFont="1" applyFill="1" applyBorder="1" applyAlignment="1">
      <alignment horizontal="center" vertical="center" wrapText="1"/>
    </xf>
    <xf numFmtId="179" fontId="36" fillId="0" borderId="40" xfId="0" applyNumberFormat="1" applyFont="1" applyFill="1" applyBorder="1" applyAlignment="1">
      <alignment horizontal="right" vertical="center" shrinkToFit="1"/>
    </xf>
    <xf numFmtId="179" fontId="36" fillId="0" borderId="43" xfId="0" applyNumberFormat="1" applyFont="1" applyFill="1" applyBorder="1" applyAlignment="1">
      <alignment horizontal="right" vertical="center" shrinkToFit="1"/>
    </xf>
    <xf numFmtId="179" fontId="36" fillId="0" borderId="46" xfId="0" applyNumberFormat="1" applyFont="1" applyFill="1" applyBorder="1" applyAlignment="1">
      <alignment horizontal="right" vertical="center" shrinkToFit="1"/>
    </xf>
    <xf numFmtId="179" fontId="36" fillId="0" borderId="36" xfId="0" applyNumberFormat="1" applyFont="1" applyFill="1" applyBorder="1" applyAlignment="1">
      <alignment horizontal="right" vertical="center" shrinkToFit="1"/>
    </xf>
    <xf numFmtId="178" fontId="36" fillId="0" borderId="75" xfId="0" applyNumberFormat="1" applyFont="1" applyFill="1" applyBorder="1" applyAlignment="1">
      <alignment horizontal="right" vertical="center" shrinkToFit="1"/>
    </xf>
    <xf numFmtId="178" fontId="36" fillId="0" borderId="89" xfId="0" applyNumberFormat="1" applyFont="1" applyFill="1" applyBorder="1" applyAlignment="1">
      <alignment horizontal="right" vertical="center" shrinkToFit="1"/>
    </xf>
    <xf numFmtId="179" fontId="36" fillId="0" borderId="52" xfId="0" applyNumberFormat="1" applyFont="1" applyFill="1" applyBorder="1" applyAlignment="1">
      <alignment horizontal="right" vertical="center" shrinkToFit="1"/>
    </xf>
    <xf numFmtId="179" fontId="36" fillId="0" borderId="90" xfId="0" applyNumberFormat="1" applyFont="1" applyFill="1" applyBorder="1" applyAlignment="1">
      <alignment horizontal="right" vertical="center" shrinkToFit="1"/>
    </xf>
    <xf numFmtId="178" fontId="36" fillId="0" borderId="66" xfId="0" applyNumberFormat="1" applyFont="1" applyFill="1" applyBorder="1" applyAlignment="1">
      <alignment horizontal="right" vertical="center" shrinkToFit="1"/>
    </xf>
    <xf numFmtId="179" fontId="36" fillId="0" borderId="93" xfId="0" applyNumberFormat="1" applyFont="1" applyFill="1" applyBorder="1" applyAlignment="1">
      <alignment horizontal="right" vertical="center" shrinkToFit="1"/>
    </xf>
    <xf numFmtId="179" fontId="36" fillId="0" borderId="92" xfId="0" applyNumberFormat="1" applyFont="1" applyFill="1" applyBorder="1" applyAlignment="1">
      <alignment horizontal="right" vertical="center" shrinkToFit="1"/>
    </xf>
    <xf numFmtId="179" fontId="36" fillId="0" borderId="94" xfId="0" applyNumberFormat="1" applyFont="1" applyFill="1" applyBorder="1" applyAlignment="1">
      <alignment horizontal="right" vertical="center" shrinkToFit="1"/>
    </xf>
    <xf numFmtId="179" fontId="36" fillId="0" borderId="95" xfId="0" applyNumberFormat="1" applyFont="1" applyFill="1" applyBorder="1" applyAlignment="1">
      <alignment horizontal="right" vertical="center" shrinkToFit="1"/>
    </xf>
    <xf numFmtId="179" fontId="36" fillId="0" borderId="28" xfId="0" applyNumberFormat="1" applyFont="1" applyFill="1" applyBorder="1" applyAlignment="1">
      <alignment horizontal="right" vertical="center" shrinkToFit="1"/>
    </xf>
    <xf numFmtId="179" fontId="36" fillId="0" borderId="35" xfId="0" applyNumberFormat="1" applyFont="1" applyFill="1" applyBorder="1" applyAlignment="1">
      <alignment horizontal="right" vertical="center"/>
    </xf>
    <xf numFmtId="0" fontId="36" fillId="27" borderId="4" xfId="0" applyFont="1" applyFill="1" applyBorder="1" applyAlignment="1">
      <alignment horizontal="center" vertical="center" wrapText="1" shrinkToFit="1"/>
    </xf>
    <xf numFmtId="0" fontId="36" fillId="27" borderId="28" xfId="0" applyFont="1" applyFill="1" applyBorder="1" applyAlignment="1">
      <alignment horizontal="center" vertical="center"/>
    </xf>
    <xf numFmtId="0" fontId="36" fillId="27" borderId="4" xfId="0" applyFont="1" applyFill="1" applyBorder="1" applyAlignment="1">
      <alignment horizontal="center" vertical="center"/>
    </xf>
    <xf numFmtId="179" fontId="36" fillId="0" borderId="30" xfId="0" applyNumberFormat="1" applyFont="1" applyFill="1" applyBorder="1" applyAlignment="1">
      <alignment horizontal="right" vertical="center" shrinkToFit="1"/>
    </xf>
    <xf numFmtId="0" fontId="36" fillId="27" borderId="31" xfId="0" applyFont="1" applyFill="1" applyBorder="1" applyAlignment="1">
      <alignment horizontal="center" vertical="center"/>
    </xf>
    <xf numFmtId="0" fontId="36" fillId="27" borderId="32" xfId="1549" applyFont="1" applyFill="1" applyBorder="1" applyAlignment="1">
      <alignment horizontal="center" vertical="center" wrapText="1"/>
    </xf>
    <xf numFmtId="0" fontId="38" fillId="27" borderId="68" xfId="1549" applyFont="1" applyFill="1" applyBorder="1" applyAlignment="1">
      <alignment horizontal="center" vertical="center" wrapText="1"/>
    </xf>
    <xf numFmtId="0" fontId="38" fillId="27" borderId="33" xfId="1549" applyFont="1" applyFill="1" applyBorder="1" applyAlignment="1">
      <alignment horizontal="center" vertical="center" wrapText="1"/>
    </xf>
    <xf numFmtId="179" fontId="36" fillId="0" borderId="91" xfId="0" applyNumberFormat="1" applyFont="1" applyFill="1" applyBorder="1" applyAlignment="1">
      <alignment horizontal="right" vertical="center" shrinkToFit="1"/>
    </xf>
    <xf numFmtId="179" fontId="36" fillId="0" borderId="80" xfId="0" applyNumberFormat="1" applyFont="1" applyFill="1" applyBorder="1" applyAlignment="1">
      <alignment horizontal="right" vertical="center" shrinkToFit="1"/>
    </xf>
    <xf numFmtId="179" fontId="36" fillId="0" borderId="50" xfId="0" applyNumberFormat="1" applyFont="1" applyFill="1" applyBorder="1" applyAlignment="1">
      <alignment horizontal="right" vertical="center" shrinkToFit="1"/>
    </xf>
    <xf numFmtId="179" fontId="36" fillId="0" borderId="77" xfId="0" applyNumberFormat="1" applyFont="1" applyFill="1" applyBorder="1" applyAlignment="1">
      <alignment horizontal="right" vertical="center" shrinkToFit="1"/>
    </xf>
    <xf numFmtId="179" fontId="36" fillId="0" borderId="99" xfId="0" applyNumberFormat="1" applyFont="1" applyFill="1" applyBorder="1" applyAlignment="1">
      <alignment horizontal="right" vertical="center" shrinkToFit="1"/>
    </xf>
    <xf numFmtId="179" fontId="36" fillId="0" borderId="54" xfId="0" applyNumberFormat="1" applyFont="1" applyFill="1" applyBorder="1" applyAlignment="1">
      <alignment horizontal="right" vertical="center" shrinkToFit="1"/>
    </xf>
    <xf numFmtId="179" fontId="36" fillId="0" borderId="18" xfId="0" applyNumberFormat="1" applyFont="1" applyFill="1" applyBorder="1" applyAlignment="1">
      <alignment horizontal="right" vertical="center" shrinkToFit="1"/>
    </xf>
    <xf numFmtId="179" fontId="36" fillId="0" borderId="100" xfId="0" applyNumberFormat="1" applyFont="1" applyFill="1" applyBorder="1" applyAlignment="1">
      <alignment horizontal="right" vertical="center" shrinkToFit="1"/>
    </xf>
    <xf numFmtId="179" fontId="36" fillId="0" borderId="24" xfId="0" applyNumberFormat="1" applyFont="1" applyFill="1" applyBorder="1" applyAlignment="1">
      <alignment horizontal="right" vertical="center" shrinkToFit="1"/>
    </xf>
    <xf numFmtId="179" fontId="36" fillId="0" borderId="101" xfId="0" applyNumberFormat="1" applyFont="1" applyFill="1" applyBorder="1" applyAlignment="1">
      <alignment horizontal="right" vertical="center" shrinkToFit="1"/>
    </xf>
    <xf numFmtId="178" fontId="36" fillId="0" borderId="3" xfId="1386" applyNumberFormat="1" applyFont="1" applyFill="1" applyBorder="1" applyAlignment="1">
      <alignment horizontal="right" vertical="center"/>
    </xf>
    <xf numFmtId="179" fontId="36" fillId="0" borderId="21" xfId="1550" applyNumberFormat="1" applyFont="1" applyFill="1" applyBorder="1" applyAlignment="1">
      <alignment horizontal="right" vertical="center" shrinkToFit="1"/>
    </xf>
    <xf numFmtId="179" fontId="41" fillId="0" borderId="34" xfId="0" applyNumberFormat="1" applyFont="1" applyFill="1" applyBorder="1" applyAlignment="1">
      <alignment horizontal="right" vertical="center" shrinkToFit="1"/>
    </xf>
    <xf numFmtId="179" fontId="36" fillId="0" borderId="34" xfId="0" applyNumberFormat="1" applyFont="1" applyFill="1" applyBorder="1" applyAlignment="1">
      <alignment horizontal="right" vertical="center" shrinkToFit="1"/>
    </xf>
    <xf numFmtId="178" fontId="36" fillId="0" borderId="28" xfId="0" applyNumberFormat="1" applyFont="1" applyFill="1" applyBorder="1" applyAlignment="1">
      <alignment horizontal="right" vertical="center"/>
    </xf>
    <xf numFmtId="0" fontId="38" fillId="0" borderId="3" xfId="0" applyFont="1" applyFill="1" applyBorder="1" applyAlignment="1">
      <alignment horizontal="center" vertical="center" wrapText="1"/>
    </xf>
    <xf numFmtId="178" fontId="36" fillId="0" borderId="80" xfId="1550" applyNumberFormat="1" applyFont="1" applyFill="1" applyBorder="1" applyAlignment="1">
      <alignment horizontal="right" vertical="center" shrinkToFit="1"/>
    </xf>
    <xf numFmtId="179" fontId="36" fillId="0" borderId="7" xfId="0" applyNumberFormat="1" applyFont="1" applyFill="1" applyBorder="1" applyAlignment="1">
      <alignment horizontal="right" vertical="center" shrinkToFit="1"/>
    </xf>
    <xf numFmtId="0" fontId="36" fillId="27" borderId="3" xfId="0" applyFont="1" applyFill="1" applyBorder="1" applyAlignment="1">
      <alignment horizontal="center" vertical="center"/>
    </xf>
    <xf numFmtId="0" fontId="36" fillId="27" borderId="4" xfId="0" applyFont="1" applyFill="1" applyBorder="1" applyAlignment="1">
      <alignment vertical="center"/>
    </xf>
    <xf numFmtId="0" fontId="36" fillId="27" borderId="3" xfId="0" applyFont="1" applyFill="1" applyBorder="1" applyAlignment="1">
      <alignment horizontal="center" vertical="center"/>
    </xf>
    <xf numFmtId="0" fontId="36" fillId="0" borderId="78" xfId="1386" applyFont="1" applyFill="1" applyBorder="1" applyAlignment="1">
      <alignment horizontal="center" vertical="center" shrinkToFit="1"/>
    </xf>
    <xf numFmtId="0" fontId="48" fillId="0" borderId="0" xfId="0" applyFont="1" applyFill="1" applyAlignment="1">
      <alignment vertical="center"/>
    </xf>
    <xf numFmtId="0" fontId="36" fillId="27" borderId="4" xfId="0" applyFont="1" applyFill="1" applyBorder="1" applyAlignment="1">
      <alignment horizontal="center" vertical="center" wrapText="1" shrinkToFit="1"/>
    </xf>
    <xf numFmtId="179" fontId="36" fillId="0" borderId="66" xfId="0" applyNumberFormat="1" applyFont="1" applyFill="1" applyBorder="1" applyAlignment="1">
      <alignment horizontal="right" vertical="center" shrinkToFit="1"/>
    </xf>
    <xf numFmtId="179" fontId="36" fillId="0" borderId="105" xfId="0" applyNumberFormat="1" applyFont="1" applyFill="1" applyBorder="1" applyAlignment="1">
      <alignment horizontal="right" vertical="center" shrinkToFit="1"/>
    </xf>
    <xf numFmtId="0" fontId="37" fillId="0" borderId="23" xfId="0" applyFont="1" applyFill="1" applyBorder="1">
      <alignment vertical="center"/>
    </xf>
    <xf numFmtId="0" fontId="36" fillId="0" borderId="0" xfId="0" applyFont="1" applyFill="1">
      <alignment vertical="center"/>
    </xf>
    <xf numFmtId="0" fontId="41" fillId="27" borderId="30" xfId="0" applyFont="1" applyFill="1" applyBorder="1" applyAlignment="1">
      <alignment horizontal="center" vertical="center" wrapText="1"/>
    </xf>
    <xf numFmtId="0" fontId="41" fillId="27" borderId="19" xfId="1550" applyFont="1" applyFill="1" applyBorder="1" applyAlignment="1">
      <alignment horizontal="center" vertical="center" wrapText="1"/>
    </xf>
    <xf numFmtId="0" fontId="41" fillId="42" borderId="3" xfId="0" applyFont="1" applyFill="1" applyBorder="1" applyAlignment="1">
      <alignment horizontal="center" vertical="center" wrapText="1"/>
    </xf>
    <xf numFmtId="0" fontId="41" fillId="43" borderId="28" xfId="0" applyFont="1" applyFill="1" applyBorder="1" applyAlignment="1">
      <alignment horizontal="center" vertical="center" wrapText="1"/>
    </xf>
    <xf numFmtId="0" fontId="41" fillId="43" borderId="29" xfId="0" applyFont="1" applyFill="1" applyBorder="1" applyAlignment="1">
      <alignment horizontal="center" vertical="center" wrapText="1"/>
    </xf>
    <xf numFmtId="0" fontId="41" fillId="43" borderId="30" xfId="0" applyFont="1" applyFill="1" applyBorder="1" applyAlignment="1">
      <alignment horizontal="center" vertical="center" wrapText="1"/>
    </xf>
    <xf numFmtId="0" fontId="41" fillId="43" borderId="32" xfId="0" applyFont="1" applyFill="1" applyBorder="1" applyAlignment="1">
      <alignment horizontal="center" vertical="center" wrapText="1"/>
    </xf>
    <xf numFmtId="0" fontId="41" fillId="43" borderId="33" xfId="0" applyFont="1" applyFill="1" applyBorder="1" applyAlignment="1">
      <alignment horizontal="center" vertical="center" wrapText="1"/>
    </xf>
    <xf numFmtId="0" fontId="41" fillId="43" borderId="60" xfId="0" applyFont="1" applyFill="1" applyBorder="1" applyAlignment="1">
      <alignment horizontal="center" vertical="center" wrapText="1"/>
    </xf>
    <xf numFmtId="0" fontId="41" fillId="43" borderId="46" xfId="0" applyFont="1" applyFill="1" applyBorder="1" applyAlignment="1">
      <alignment horizontal="center" vertical="center" wrapText="1"/>
    </xf>
    <xf numFmtId="0" fontId="41" fillId="0" borderId="3" xfId="0" applyFont="1" applyFill="1" applyBorder="1" applyAlignment="1">
      <alignment horizontal="center" vertical="center" wrapText="1"/>
    </xf>
    <xf numFmtId="0" fontId="36" fillId="0" borderId="3" xfId="1386" applyFont="1" applyFill="1" applyBorder="1" applyAlignment="1">
      <alignment horizontal="center" vertical="center" shrinkToFit="1"/>
    </xf>
    <xf numFmtId="0" fontId="36" fillId="0" borderId="4" xfId="1386" applyFont="1" applyFill="1" applyBorder="1" applyAlignment="1">
      <alignment vertical="center" shrinkToFit="1"/>
    </xf>
    <xf numFmtId="0" fontId="36" fillId="0" borderId="37" xfId="1386" applyFont="1" applyFill="1" applyBorder="1" applyAlignment="1">
      <alignment vertical="center" shrinkToFit="1"/>
    </xf>
    <xf numFmtId="0" fontId="36" fillId="0" borderId="4" xfId="1386" applyFont="1" applyFill="1" applyBorder="1" applyAlignment="1">
      <alignment horizontal="center" vertical="center" shrinkToFit="1"/>
    </xf>
    <xf numFmtId="0" fontId="36" fillId="0" borderId="37" xfId="1386" applyFont="1" applyFill="1" applyBorder="1" applyAlignment="1">
      <alignment horizontal="center" vertical="center" shrinkToFit="1"/>
    </xf>
    <xf numFmtId="0" fontId="36" fillId="0" borderId="3" xfId="1386" applyFont="1" applyFill="1" applyBorder="1" applyAlignment="1">
      <alignment vertical="center" shrinkToFit="1"/>
    </xf>
    <xf numFmtId="0" fontId="37" fillId="0" borderId="0" xfId="1550" applyFont="1" applyFill="1">
      <alignment vertical="center"/>
    </xf>
    <xf numFmtId="0" fontId="36" fillId="0" borderId="19" xfId="1550" applyNumberFormat="1" applyFont="1" applyFill="1" applyBorder="1" applyAlignment="1">
      <alignment horizontal="center" vertical="center" shrinkToFit="1"/>
    </xf>
    <xf numFmtId="179" fontId="36" fillId="0" borderId="64" xfId="1550" applyNumberFormat="1" applyFont="1" applyFill="1" applyBorder="1" applyAlignment="1">
      <alignment horizontal="right" vertical="center" shrinkToFit="1"/>
    </xf>
    <xf numFmtId="179" fontId="36" fillId="0" borderId="28" xfId="1550" applyNumberFormat="1" applyFont="1" applyFill="1" applyBorder="1" applyAlignment="1">
      <alignment horizontal="right" vertical="center" shrinkToFit="1"/>
    </xf>
    <xf numFmtId="179" fontId="36" fillId="0" borderId="36" xfId="1550" applyNumberFormat="1" applyFont="1" applyFill="1" applyBorder="1" applyAlignment="1">
      <alignment horizontal="right" vertical="center" shrinkToFit="1"/>
    </xf>
    <xf numFmtId="0" fontId="36" fillId="0" borderId="4" xfId="1550" applyNumberFormat="1" applyFont="1" applyFill="1" applyBorder="1" applyAlignment="1">
      <alignment horizontal="center" vertical="center" shrinkToFit="1"/>
    </xf>
    <xf numFmtId="0" fontId="36" fillId="0" borderId="7" xfId="1550" applyNumberFormat="1" applyFont="1" applyFill="1" applyBorder="1" applyAlignment="1">
      <alignment horizontal="center" vertical="center" shrinkToFit="1"/>
    </xf>
    <xf numFmtId="0" fontId="36" fillId="0" borderId="27" xfId="1550" applyNumberFormat="1" applyFont="1" applyFill="1" applyBorder="1" applyAlignment="1">
      <alignment horizontal="center" vertical="center" shrinkToFit="1"/>
    </xf>
    <xf numFmtId="49" fontId="36" fillId="0" borderId="0" xfId="1550" applyNumberFormat="1" applyFont="1" applyFill="1" applyBorder="1" applyAlignment="1">
      <alignment vertical="center" shrinkToFit="1"/>
    </xf>
    <xf numFmtId="0" fontId="42" fillId="0" borderId="0" xfId="0" applyFont="1" applyFill="1">
      <alignment vertical="center"/>
    </xf>
    <xf numFmtId="0" fontId="46" fillId="0" borderId="0" xfId="1550" applyFont="1" applyFill="1">
      <alignment vertical="center"/>
    </xf>
    <xf numFmtId="0" fontId="50" fillId="0" borderId="0" xfId="1550" applyFont="1" applyFill="1" applyAlignment="1">
      <alignment vertical="center"/>
    </xf>
    <xf numFmtId="0" fontId="38" fillId="0" borderId="0" xfId="1550" applyFont="1" applyFill="1" applyAlignment="1">
      <alignment vertical="center"/>
    </xf>
    <xf numFmtId="0" fontId="45" fillId="0" borderId="0" xfId="1550" applyFont="1" applyFill="1" applyAlignment="1">
      <alignment vertical="center"/>
    </xf>
    <xf numFmtId="0" fontId="36" fillId="0" borderId="0" xfId="1550" applyFont="1" applyFill="1">
      <alignment vertical="center"/>
    </xf>
    <xf numFmtId="0" fontId="37" fillId="0" borderId="23" xfId="1550" applyFont="1" applyFill="1" applyBorder="1">
      <alignment vertical="center"/>
    </xf>
    <xf numFmtId="0" fontId="36" fillId="0" borderId="17" xfId="1550" applyNumberFormat="1" applyFont="1" applyFill="1" applyBorder="1" applyAlignment="1">
      <alignment horizontal="center" vertical="center" shrinkToFit="1"/>
    </xf>
    <xf numFmtId="0" fontId="37" fillId="0" borderId="0" xfId="1550" applyFont="1" applyFill="1" applyBorder="1">
      <alignment vertical="center"/>
    </xf>
    <xf numFmtId="179" fontId="36" fillId="0" borderId="31" xfId="0" applyNumberFormat="1" applyFont="1" applyFill="1" applyBorder="1" applyAlignment="1">
      <alignment horizontal="right" vertical="center" shrinkToFit="1"/>
    </xf>
    <xf numFmtId="0" fontId="37" fillId="0" borderId="87" xfId="0" applyFont="1" applyFill="1" applyBorder="1">
      <alignment vertical="center"/>
    </xf>
    <xf numFmtId="179" fontId="36" fillId="0" borderId="88" xfId="0" applyNumberFormat="1" applyFont="1" applyFill="1" applyBorder="1" applyAlignment="1">
      <alignment horizontal="right" vertical="center" shrinkToFit="1"/>
    </xf>
    <xf numFmtId="179" fontId="36" fillId="0" borderId="3" xfId="1550" applyNumberFormat="1" applyFont="1" applyFill="1" applyBorder="1" applyAlignment="1">
      <alignment horizontal="right" vertical="center" shrinkToFit="1"/>
    </xf>
    <xf numFmtId="179" fontId="36" fillId="0" borderId="19" xfId="1550" applyNumberFormat="1" applyFont="1" applyFill="1" applyBorder="1" applyAlignment="1">
      <alignment horizontal="right" vertical="center" shrinkToFit="1"/>
    </xf>
    <xf numFmtId="0" fontId="36" fillId="0" borderId="21" xfId="1550" applyNumberFormat="1" applyFont="1" applyFill="1" applyBorder="1" applyAlignment="1">
      <alignment horizontal="center" vertical="center" shrinkToFit="1"/>
    </xf>
    <xf numFmtId="0" fontId="36" fillId="0" borderId="5" xfId="1550" applyNumberFormat="1" applyFont="1" applyFill="1" applyBorder="1" applyAlignment="1">
      <alignment horizontal="center" vertical="center" shrinkToFit="1"/>
    </xf>
    <xf numFmtId="0" fontId="36" fillId="0" borderId="0" xfId="1550" applyNumberFormat="1" applyFont="1" applyFill="1" applyBorder="1" applyAlignment="1">
      <alignment horizontal="center" vertical="center" shrinkToFit="1"/>
    </xf>
    <xf numFmtId="0" fontId="48" fillId="0" borderId="0" xfId="1550" applyFont="1" applyFill="1">
      <alignment vertical="center"/>
    </xf>
    <xf numFmtId="179" fontId="36" fillId="0" borderId="4" xfId="0" applyNumberFormat="1" applyFont="1" applyFill="1" applyBorder="1" applyAlignment="1">
      <alignment horizontal="right" vertical="center" shrinkToFit="1"/>
    </xf>
    <xf numFmtId="0" fontId="37" fillId="0" borderId="27" xfId="0" applyFont="1" applyFill="1" applyBorder="1">
      <alignment vertical="center"/>
    </xf>
    <xf numFmtId="179" fontId="36" fillId="0" borderId="3" xfId="0" applyNumberFormat="1" applyFont="1" applyFill="1" applyBorder="1" applyAlignment="1">
      <alignment horizontal="right" vertical="center" shrinkToFit="1"/>
    </xf>
    <xf numFmtId="0" fontId="36" fillId="0" borderId="0" xfId="1549" applyFont="1" applyFill="1" applyAlignment="1">
      <alignment vertical="center"/>
    </xf>
    <xf numFmtId="0" fontId="46" fillId="0" borderId="0" xfId="1549" applyFont="1" applyFill="1" applyAlignment="1">
      <alignment vertical="center"/>
    </xf>
    <xf numFmtId="0" fontId="36" fillId="0" borderId="18" xfId="1549" applyFont="1" applyFill="1" applyBorder="1" applyAlignment="1">
      <alignment vertical="center"/>
    </xf>
    <xf numFmtId="179" fontId="36" fillId="0" borderId="3" xfId="1549" applyNumberFormat="1" applyFont="1" applyFill="1" applyBorder="1" applyAlignment="1">
      <alignment horizontal="right" vertical="center" shrinkToFit="1"/>
    </xf>
    <xf numFmtId="178" fontId="36" fillId="0" borderId="3" xfId="1554" applyNumberFormat="1" applyFont="1" applyFill="1" applyBorder="1" applyAlignment="1">
      <alignment horizontal="right" vertical="center"/>
    </xf>
    <xf numFmtId="179" fontId="36" fillId="0" borderId="98" xfId="0" applyNumberFormat="1" applyFont="1" applyFill="1" applyBorder="1" applyAlignment="1">
      <alignment horizontal="right" vertical="center" shrinkToFit="1"/>
    </xf>
    <xf numFmtId="0" fontId="36" fillId="0" borderId="37" xfId="1549" applyFont="1" applyFill="1" applyBorder="1" applyAlignment="1">
      <alignment vertical="center"/>
    </xf>
    <xf numFmtId="0" fontId="36" fillId="0" borderId="38" xfId="0" applyNumberFormat="1" applyFont="1" applyFill="1" applyBorder="1" applyAlignment="1">
      <alignment horizontal="left" vertical="center"/>
    </xf>
    <xf numFmtId="179" fontId="36" fillId="0" borderId="38" xfId="1549" applyNumberFormat="1" applyFont="1" applyFill="1" applyBorder="1" applyAlignment="1">
      <alignment horizontal="right" vertical="center" shrinkToFit="1"/>
    </xf>
    <xf numFmtId="178" fontId="36" fillId="0" borderId="38" xfId="1554" applyNumberFormat="1" applyFont="1" applyFill="1" applyBorder="1" applyAlignment="1">
      <alignment horizontal="right" vertical="center"/>
    </xf>
    <xf numFmtId="0" fontId="36" fillId="0" borderId="41" xfId="0" applyFont="1" applyFill="1" applyBorder="1" applyAlignment="1">
      <alignment horizontal="left" vertical="center"/>
    </xf>
    <xf numFmtId="179" fontId="36" fillId="0" borderId="41" xfId="1549" applyNumberFormat="1" applyFont="1" applyFill="1" applyBorder="1" applyAlignment="1">
      <alignment horizontal="right" vertical="center" shrinkToFit="1"/>
    </xf>
    <xf numFmtId="178" fontId="36" fillId="0" borderId="41" xfId="1554" applyNumberFormat="1" applyFont="1" applyFill="1" applyBorder="1" applyAlignment="1">
      <alignment horizontal="right" vertical="center"/>
    </xf>
    <xf numFmtId="0" fontId="36" fillId="0" borderId="35" xfId="1549" applyFont="1" applyFill="1" applyBorder="1" applyAlignment="1">
      <alignment vertical="center"/>
    </xf>
    <xf numFmtId="0" fontId="36" fillId="0" borderId="44" xfId="0" applyFont="1" applyFill="1" applyBorder="1" applyAlignment="1">
      <alignment horizontal="left" vertical="center"/>
    </xf>
    <xf numFmtId="179" fontId="36" fillId="0" borderId="44" xfId="1549" applyNumberFormat="1" applyFont="1" applyFill="1" applyBorder="1" applyAlignment="1">
      <alignment horizontal="right" vertical="center" shrinkToFit="1"/>
    </xf>
    <xf numFmtId="178" fontId="36" fillId="0" borderId="44" xfId="1554" applyNumberFormat="1" applyFont="1" applyFill="1" applyBorder="1" applyAlignment="1">
      <alignment horizontal="right" vertical="center"/>
    </xf>
    <xf numFmtId="0" fontId="36" fillId="0" borderId="23" xfId="1549" applyFont="1" applyFill="1" applyBorder="1" applyAlignment="1">
      <alignment vertical="center"/>
    </xf>
    <xf numFmtId="0" fontId="36" fillId="0" borderId="24" xfId="1549" applyFont="1" applyFill="1" applyBorder="1" applyAlignment="1">
      <alignment vertical="center"/>
    </xf>
    <xf numFmtId="179" fontId="36" fillId="0" borderId="4" xfId="1549" applyNumberFormat="1" applyFont="1" applyFill="1" applyBorder="1" applyAlignment="1">
      <alignment horizontal="right" vertical="center" shrinkToFit="1"/>
    </xf>
    <xf numFmtId="178" fontId="36" fillId="0" borderId="4" xfId="1554" applyNumberFormat="1" applyFont="1" applyFill="1" applyBorder="1" applyAlignment="1">
      <alignment horizontal="right" vertical="center"/>
    </xf>
    <xf numFmtId="0" fontId="48" fillId="0" borderId="0" xfId="0" applyFont="1" applyFill="1">
      <alignment vertical="center"/>
    </xf>
    <xf numFmtId="0" fontId="36" fillId="0" borderId="5" xfId="1549" applyFont="1" applyFill="1" applyBorder="1" applyAlignment="1">
      <alignment horizontal="center" vertical="center"/>
    </xf>
    <xf numFmtId="0" fontId="36" fillId="0" borderId="6" xfId="1549" applyFont="1" applyFill="1" applyBorder="1" applyAlignment="1">
      <alignment horizontal="center" vertical="center"/>
    </xf>
    <xf numFmtId="178" fontId="36" fillId="0" borderId="7" xfId="1554" applyNumberFormat="1" applyFont="1" applyFill="1" applyBorder="1" applyAlignment="1">
      <alignment horizontal="right" vertical="center"/>
    </xf>
    <xf numFmtId="0" fontId="46" fillId="0" borderId="0" xfId="0" applyFont="1" applyFill="1">
      <alignment vertical="center"/>
    </xf>
    <xf numFmtId="0" fontId="36" fillId="0" borderId="0" xfId="0" applyFont="1" applyFill="1" applyBorder="1">
      <alignment vertical="center"/>
    </xf>
    <xf numFmtId="0" fontId="37" fillId="0" borderId="3" xfId="0" applyFont="1" applyFill="1" applyBorder="1">
      <alignment vertical="center"/>
    </xf>
    <xf numFmtId="0" fontId="36" fillId="0" borderId="3" xfId="0" applyFont="1" applyFill="1" applyBorder="1" applyAlignment="1">
      <alignment horizontal="center" vertical="center" wrapText="1"/>
    </xf>
    <xf numFmtId="179" fontId="36" fillId="0" borderId="32" xfId="0" applyNumberFormat="1" applyFont="1" applyFill="1" applyBorder="1" applyAlignment="1">
      <alignment horizontal="right" vertical="center" shrinkToFit="1"/>
    </xf>
    <xf numFmtId="179" fontId="36" fillId="0" borderId="86" xfId="0" applyNumberFormat="1" applyFont="1" applyFill="1" applyBorder="1" applyAlignment="1">
      <alignment horizontal="right" vertical="center" shrinkToFit="1"/>
    </xf>
    <xf numFmtId="0" fontId="41" fillId="0" borderId="3" xfId="1550" applyFont="1" applyFill="1" applyBorder="1" applyAlignment="1">
      <alignment horizontal="center" vertical="center"/>
    </xf>
    <xf numFmtId="0" fontId="41" fillId="0" borderId="4" xfId="0" applyFont="1" applyFill="1" applyBorder="1" applyAlignment="1">
      <alignment horizontal="left" vertical="center" wrapText="1"/>
    </xf>
    <xf numFmtId="0" fontId="41" fillId="0" borderId="41" xfId="0" applyFont="1" applyFill="1" applyBorder="1" applyAlignment="1">
      <alignment horizontal="left" vertical="center" wrapText="1"/>
    </xf>
    <xf numFmtId="0" fontId="41" fillId="0" borderId="35" xfId="0" applyFont="1" applyFill="1" applyBorder="1" applyAlignment="1">
      <alignment horizontal="left" vertical="center" wrapText="1"/>
    </xf>
    <xf numFmtId="0" fontId="41" fillId="0" borderId="35" xfId="0" applyFont="1" applyFill="1" applyBorder="1" applyAlignment="1">
      <alignment horizontal="left" vertical="center"/>
    </xf>
    <xf numFmtId="0" fontId="41" fillId="0" borderId="44" xfId="0" applyFont="1" applyFill="1" applyBorder="1" applyAlignment="1">
      <alignment horizontal="left" vertical="center" wrapText="1"/>
    </xf>
    <xf numFmtId="0" fontId="47" fillId="0" borderId="0" xfId="0" applyFont="1" applyFill="1">
      <alignment vertical="center"/>
    </xf>
    <xf numFmtId="0" fontId="52" fillId="0" borderId="0" xfId="0" applyFont="1" applyFill="1">
      <alignment vertical="center"/>
    </xf>
    <xf numFmtId="0" fontId="0" fillId="0" borderId="0" xfId="0" applyFill="1">
      <alignment vertical="center"/>
    </xf>
    <xf numFmtId="0" fontId="36" fillId="0" borderId="96" xfId="1550" applyNumberFormat="1" applyFont="1" applyFill="1" applyBorder="1" applyAlignment="1">
      <alignment horizontal="center" vertical="center" shrinkToFit="1"/>
    </xf>
    <xf numFmtId="179" fontId="36" fillId="0" borderId="4" xfId="1550" applyNumberFormat="1" applyFont="1" applyFill="1" applyBorder="1" applyAlignment="1">
      <alignment horizontal="right" vertical="center" shrinkToFit="1"/>
    </xf>
    <xf numFmtId="0" fontId="46" fillId="0" borderId="0" xfId="0" applyFont="1" applyFill="1" applyAlignment="1">
      <alignment vertical="center"/>
    </xf>
    <xf numFmtId="179" fontId="36" fillId="0" borderId="29" xfId="0" applyNumberFormat="1" applyFont="1" applyFill="1" applyBorder="1" applyAlignment="1">
      <alignment horizontal="right" vertical="center" shrinkToFit="1"/>
    </xf>
    <xf numFmtId="179" fontId="36" fillId="0" borderId="67" xfId="0" applyNumberFormat="1" applyFont="1" applyFill="1" applyBorder="1" applyAlignment="1">
      <alignment horizontal="right" vertical="center" shrinkToFit="1"/>
    </xf>
    <xf numFmtId="0" fontId="36" fillId="0" borderId="21" xfId="1550" applyNumberFormat="1" applyFont="1" applyFill="1" applyBorder="1" applyAlignment="1">
      <alignment vertical="center" shrinkToFit="1"/>
    </xf>
    <xf numFmtId="0" fontId="36" fillId="0" borderId="76" xfId="1550" applyNumberFormat="1" applyFont="1" applyFill="1" applyBorder="1" applyAlignment="1">
      <alignment vertical="center" shrinkToFit="1"/>
    </xf>
    <xf numFmtId="0" fontId="36" fillId="0" borderId="4" xfId="1550" applyNumberFormat="1" applyFont="1" applyFill="1" applyBorder="1" applyAlignment="1">
      <alignment vertical="center" shrinkToFit="1"/>
    </xf>
    <xf numFmtId="0" fontId="36" fillId="0" borderId="41" xfId="1550" applyNumberFormat="1" applyFont="1" applyFill="1" applyBorder="1" applyAlignment="1">
      <alignment vertical="center" shrinkToFit="1"/>
    </xf>
    <xf numFmtId="0" fontId="36" fillId="0" borderId="37" xfId="1550" applyNumberFormat="1" applyFont="1" applyFill="1" applyBorder="1" applyAlignment="1">
      <alignment vertical="center" shrinkToFit="1"/>
    </xf>
    <xf numFmtId="0" fontId="36" fillId="0" borderId="3" xfId="1550" applyNumberFormat="1" applyFont="1" applyFill="1" applyBorder="1" applyAlignment="1">
      <alignment horizontal="center" vertical="center" shrinkToFit="1"/>
    </xf>
    <xf numFmtId="0" fontId="36" fillId="0" borderId="56" xfId="1550" applyNumberFormat="1" applyFont="1" applyFill="1" applyBorder="1" applyAlignment="1">
      <alignment vertical="center" shrinkToFit="1"/>
    </xf>
    <xf numFmtId="0" fontId="36" fillId="0" borderId="21" xfId="1549" applyFont="1" applyFill="1" applyBorder="1" applyAlignment="1">
      <alignment vertical="center" wrapText="1"/>
    </xf>
    <xf numFmtId="0" fontId="41" fillId="27" borderId="3" xfId="1550" applyFont="1" applyFill="1" applyBorder="1" applyAlignment="1">
      <alignment horizontal="center" vertical="center"/>
    </xf>
    <xf numFmtId="0" fontId="36" fillId="27" borderId="3" xfId="1550" applyFont="1" applyFill="1" applyBorder="1" applyAlignment="1">
      <alignment horizontal="center" vertical="center"/>
    </xf>
    <xf numFmtId="0" fontId="36" fillId="27" borderId="3" xfId="1550" applyNumberFormat="1" applyFont="1" applyFill="1" applyBorder="1" applyAlignment="1">
      <alignment horizontal="center" vertical="center" shrinkToFit="1"/>
    </xf>
    <xf numFmtId="0" fontId="36" fillId="27" borderId="19" xfId="1550" applyFont="1" applyFill="1" applyBorder="1" applyAlignment="1">
      <alignment horizontal="center" vertical="center"/>
    </xf>
    <xf numFmtId="0" fontId="36" fillId="27" borderId="4" xfId="0" applyFont="1" applyFill="1" applyBorder="1" applyAlignment="1">
      <alignment horizontal="center" vertical="center" shrinkToFit="1"/>
    </xf>
    <xf numFmtId="0" fontId="36" fillId="27" borderId="35" xfId="0" applyFont="1" applyFill="1" applyBorder="1" applyAlignment="1">
      <alignment horizontal="center" vertical="center" shrinkToFit="1"/>
    </xf>
    <xf numFmtId="0" fontId="36" fillId="0" borderId="5" xfId="1386" applyFont="1" applyFill="1" applyBorder="1" applyAlignment="1">
      <alignment horizontal="center" vertical="center"/>
    </xf>
    <xf numFmtId="0" fontId="36" fillId="0" borderId="6" xfId="1386" applyFont="1" applyFill="1" applyBorder="1" applyAlignment="1">
      <alignment horizontal="center" vertical="center"/>
    </xf>
    <xf numFmtId="0" fontId="36" fillId="27" borderId="19" xfId="0" applyFont="1" applyFill="1" applyBorder="1" applyAlignment="1">
      <alignment horizontal="center" vertical="center"/>
    </xf>
    <xf numFmtId="0" fontId="36" fillId="27" borderId="17" xfId="0" applyFont="1" applyFill="1" applyBorder="1" applyAlignment="1">
      <alignment horizontal="center" vertical="center"/>
    </xf>
    <xf numFmtId="0" fontId="36" fillId="27" borderId="18" xfId="0" applyFont="1" applyFill="1" applyBorder="1" applyAlignment="1">
      <alignment horizontal="center" vertical="center"/>
    </xf>
    <xf numFmtId="0" fontId="36" fillId="27" borderId="21" xfId="0" applyFont="1" applyFill="1" applyBorder="1" applyAlignment="1">
      <alignment horizontal="center" vertical="center"/>
    </xf>
    <xf numFmtId="0" fontId="36" fillId="27" borderId="27" xfId="0" applyFont="1" applyFill="1" applyBorder="1" applyAlignment="1">
      <alignment horizontal="center" vertical="center"/>
    </xf>
    <xf numFmtId="0" fontId="36" fillId="27" borderId="24" xfId="0" applyFont="1" applyFill="1" applyBorder="1" applyAlignment="1">
      <alignment horizontal="center" vertical="center"/>
    </xf>
    <xf numFmtId="0" fontId="41" fillId="0" borderId="5" xfId="1386" applyFont="1" applyFill="1" applyBorder="1" applyAlignment="1">
      <alignment horizontal="center" vertical="center"/>
    </xf>
    <xf numFmtId="0" fontId="41" fillId="0" borderId="6" xfId="1386" applyFont="1" applyFill="1" applyBorder="1" applyAlignment="1">
      <alignment horizontal="center" vertical="center"/>
    </xf>
    <xf numFmtId="0" fontId="36" fillId="27" borderId="18" xfId="1550" applyFont="1" applyFill="1" applyBorder="1" applyAlignment="1">
      <alignment horizontal="center" vertical="center"/>
    </xf>
    <xf numFmtId="0" fontId="36" fillId="0" borderId="19" xfId="0" applyFont="1" applyFill="1" applyBorder="1" applyAlignment="1">
      <alignment horizontal="center" vertical="center" wrapText="1"/>
    </xf>
    <xf numFmtId="0" fontId="36" fillId="0" borderId="18" xfId="0" applyFont="1" applyFill="1" applyBorder="1" applyAlignment="1">
      <alignment horizontal="center" vertical="center" wrapText="1"/>
    </xf>
    <xf numFmtId="0" fontId="36" fillId="0" borderId="28" xfId="0" applyFont="1" applyFill="1" applyBorder="1" applyAlignment="1">
      <alignment horizontal="center" vertical="center" wrapText="1"/>
    </xf>
    <xf numFmtId="0" fontId="36" fillId="0" borderId="30" xfId="0" applyFont="1" applyFill="1" applyBorder="1" applyAlignment="1">
      <alignment horizontal="center" vertical="center" wrapText="1"/>
    </xf>
    <xf numFmtId="0" fontId="36" fillId="27" borderId="4" xfId="0" applyFont="1" applyFill="1" applyBorder="1" applyAlignment="1">
      <alignment horizontal="center" vertical="center" wrapText="1"/>
    </xf>
    <xf numFmtId="0" fontId="36" fillId="27" borderId="35" xfId="0" applyFont="1" applyFill="1" applyBorder="1" applyAlignment="1">
      <alignment horizontal="center" vertical="center" wrapText="1"/>
    </xf>
    <xf numFmtId="179" fontId="36" fillId="0" borderId="4" xfId="1553" applyNumberFormat="1" applyFont="1" applyFill="1" applyBorder="1" applyAlignment="1">
      <alignment horizontal="right" vertical="center" shrinkToFit="1"/>
    </xf>
    <xf numFmtId="179" fontId="36" fillId="0" borderId="37" xfId="1553" applyNumberFormat="1" applyFont="1" applyFill="1" applyBorder="1" applyAlignment="1">
      <alignment horizontal="right" vertical="center" shrinkToFit="1"/>
    </xf>
    <xf numFmtId="179" fontId="36" fillId="0" borderId="35" xfId="1553" applyNumberFormat="1" applyFont="1" applyFill="1" applyBorder="1" applyAlignment="1">
      <alignment horizontal="right" vertical="center" shrinkToFit="1"/>
    </xf>
    <xf numFmtId="0" fontId="36" fillId="27" borderId="3" xfId="0" applyFont="1" applyFill="1" applyBorder="1" applyAlignment="1">
      <alignment horizontal="center" vertical="center" wrapText="1"/>
    </xf>
    <xf numFmtId="0" fontId="36" fillId="27" borderId="19" xfId="0" applyFont="1" applyFill="1" applyBorder="1" applyAlignment="1">
      <alignment horizontal="center" vertical="center" wrapText="1"/>
    </xf>
    <xf numFmtId="0" fontId="36" fillId="27" borderId="17" xfId="0" applyFont="1" applyFill="1" applyBorder="1" applyAlignment="1">
      <alignment horizontal="center" vertical="center" wrapText="1"/>
    </xf>
    <xf numFmtId="0" fontId="36" fillId="27" borderId="18" xfId="0" applyFont="1" applyFill="1" applyBorder="1" applyAlignment="1">
      <alignment horizontal="center" vertical="center" wrapText="1"/>
    </xf>
    <xf numFmtId="0" fontId="36" fillId="0" borderId="96" xfId="0" applyFont="1" applyFill="1" applyBorder="1" applyAlignment="1">
      <alignment horizontal="center" vertical="center"/>
    </xf>
    <xf numFmtId="0" fontId="36" fillId="0" borderId="97" xfId="0" applyFont="1" applyFill="1" applyBorder="1" applyAlignment="1">
      <alignment horizontal="center" vertical="center"/>
    </xf>
    <xf numFmtId="0" fontId="36" fillId="0" borderId="83" xfId="0" applyFont="1" applyFill="1" applyBorder="1" applyAlignment="1">
      <alignment horizontal="center" vertical="center"/>
    </xf>
    <xf numFmtId="0" fontId="36" fillId="0" borderId="84" xfId="0" applyFont="1" applyFill="1" applyBorder="1" applyAlignment="1">
      <alignment horizontal="center" vertical="center"/>
    </xf>
    <xf numFmtId="0" fontId="36" fillId="0" borderId="5" xfId="0" applyFont="1" applyFill="1" applyBorder="1" applyAlignment="1">
      <alignment horizontal="center" vertical="center"/>
    </xf>
    <xf numFmtId="0" fontId="36" fillId="0" borderId="6" xfId="0" applyFont="1" applyFill="1" applyBorder="1" applyAlignment="1">
      <alignment horizontal="center" vertical="center"/>
    </xf>
    <xf numFmtId="0" fontId="36" fillId="27" borderId="21" xfId="0" applyFont="1" applyFill="1" applyBorder="1" applyAlignment="1">
      <alignment horizontal="center" vertical="center" wrapText="1"/>
    </xf>
    <xf numFmtId="0" fontId="36" fillId="27" borderId="24" xfId="0" applyFont="1" applyFill="1" applyBorder="1" applyAlignment="1">
      <alignment horizontal="center" vertical="center" wrapText="1"/>
    </xf>
    <xf numFmtId="0" fontId="36" fillId="27" borderId="22" xfId="0" applyFont="1" applyFill="1" applyBorder="1" applyAlignment="1">
      <alignment horizontal="center" vertical="center" wrapText="1"/>
    </xf>
    <xf numFmtId="0" fontId="36" fillId="27" borderId="26" xfId="0" applyFont="1" applyFill="1" applyBorder="1" applyAlignment="1">
      <alignment horizontal="center" vertical="center" wrapText="1"/>
    </xf>
    <xf numFmtId="179" fontId="36" fillId="0" borderId="78" xfId="1553" applyNumberFormat="1" applyFont="1" applyFill="1" applyBorder="1" applyAlignment="1">
      <alignment horizontal="right" vertical="center" shrinkToFit="1"/>
    </xf>
    <xf numFmtId="179" fontId="36" fillId="0" borderId="82" xfId="1553" applyNumberFormat="1" applyFont="1" applyFill="1" applyBorder="1" applyAlignment="1">
      <alignment horizontal="right" vertical="center" shrinkToFit="1"/>
    </xf>
    <xf numFmtId="179" fontId="36" fillId="0" borderId="7" xfId="1553" applyNumberFormat="1" applyFont="1" applyFill="1" applyBorder="1" applyAlignment="1">
      <alignment horizontal="right" vertical="center" shrinkToFit="1"/>
    </xf>
    <xf numFmtId="0" fontId="36" fillId="27" borderId="3" xfId="0" applyFont="1" applyFill="1" applyBorder="1" applyAlignment="1">
      <alignment horizontal="center" vertical="center"/>
    </xf>
    <xf numFmtId="179" fontId="36" fillId="0" borderId="104" xfId="1553" applyNumberFormat="1" applyFont="1" applyFill="1" applyBorder="1" applyAlignment="1">
      <alignment horizontal="right" vertical="center" shrinkToFit="1"/>
    </xf>
    <xf numFmtId="179" fontId="36" fillId="0" borderId="62" xfId="1553" applyNumberFormat="1" applyFont="1" applyFill="1" applyBorder="1" applyAlignment="1">
      <alignment horizontal="right" vertical="center" shrinkToFit="1"/>
    </xf>
    <xf numFmtId="0" fontId="36" fillId="0" borderId="4" xfId="0" applyFont="1" applyFill="1" applyBorder="1" applyAlignment="1">
      <alignment horizontal="center" vertical="center" shrinkToFit="1"/>
    </xf>
    <xf numFmtId="0" fontId="36" fillId="0" borderId="37" xfId="0" applyFont="1" applyFill="1" applyBorder="1" applyAlignment="1">
      <alignment horizontal="center" vertical="center" shrinkToFit="1"/>
    </xf>
    <xf numFmtId="0" fontId="36" fillId="0" borderId="35" xfId="0" applyFont="1" applyFill="1" applyBorder="1" applyAlignment="1">
      <alignment horizontal="center" vertical="center" shrinkToFit="1"/>
    </xf>
    <xf numFmtId="0" fontId="36" fillId="0" borderId="78" xfId="0" applyFont="1" applyFill="1" applyBorder="1" applyAlignment="1">
      <alignment horizontal="center" vertical="center" shrinkToFit="1"/>
    </xf>
    <xf numFmtId="0" fontId="36" fillId="0" borderId="82" xfId="0" applyFont="1" applyFill="1" applyBorder="1" applyAlignment="1">
      <alignment horizontal="center" vertical="center" shrinkToFit="1"/>
    </xf>
    <xf numFmtId="0" fontId="36" fillId="0" borderId="62" xfId="0" applyFont="1" applyFill="1" applyBorder="1" applyAlignment="1">
      <alignment horizontal="center" vertical="center" shrinkToFit="1"/>
    </xf>
    <xf numFmtId="0" fontId="36" fillId="0" borderId="56" xfId="0" applyFont="1" applyFill="1" applyBorder="1" applyAlignment="1">
      <alignment horizontal="center" vertical="center"/>
    </xf>
    <xf numFmtId="0" fontId="36" fillId="0" borderId="103" xfId="0" applyFont="1" applyFill="1" applyBorder="1" applyAlignment="1">
      <alignment horizontal="center" vertical="center"/>
    </xf>
    <xf numFmtId="0" fontId="36" fillId="0" borderId="23" xfId="0" applyFont="1" applyFill="1" applyBorder="1" applyAlignment="1">
      <alignment horizontal="center" vertical="center"/>
    </xf>
    <xf numFmtId="0" fontId="36" fillId="0" borderId="54" xfId="0" applyFont="1" applyFill="1" applyBorder="1" applyAlignment="1">
      <alignment horizontal="center" vertical="center"/>
    </xf>
    <xf numFmtId="0" fontId="36" fillId="0" borderId="22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vertical="center" shrinkToFit="1"/>
    </xf>
    <xf numFmtId="0" fontId="36" fillId="0" borderId="37" xfId="0" applyFont="1" applyFill="1" applyBorder="1" applyAlignment="1">
      <alignment vertical="center" shrinkToFit="1"/>
    </xf>
    <xf numFmtId="0" fontId="36" fillId="0" borderId="35" xfId="0" applyFont="1" applyFill="1" applyBorder="1" applyAlignment="1">
      <alignment vertical="center" shrinkToFit="1"/>
    </xf>
    <xf numFmtId="0" fontId="36" fillId="0" borderId="3" xfId="0" applyFont="1" applyFill="1" applyBorder="1" applyAlignment="1">
      <alignment horizontal="center" vertical="center" wrapText="1"/>
    </xf>
    <xf numFmtId="0" fontId="36" fillId="0" borderId="78" xfId="0" applyFont="1" applyFill="1" applyBorder="1" applyAlignment="1">
      <alignment vertical="center" shrinkToFit="1"/>
    </xf>
    <xf numFmtId="0" fontId="36" fillId="0" borderId="82" xfId="0" applyFont="1" applyFill="1" applyBorder="1" applyAlignment="1">
      <alignment vertical="center" shrinkToFit="1"/>
    </xf>
    <xf numFmtId="0" fontId="36" fillId="0" borderId="62" xfId="0" applyFont="1" applyFill="1" applyBorder="1" applyAlignment="1">
      <alignment vertical="center" shrinkToFit="1"/>
    </xf>
    <xf numFmtId="0" fontId="36" fillId="0" borderId="56" xfId="0" applyFont="1" applyFill="1" applyBorder="1" applyAlignment="1">
      <alignment horizontal="center" vertical="center" shrinkToFit="1"/>
    </xf>
    <xf numFmtId="0" fontId="36" fillId="0" borderId="103" xfId="0" applyFont="1" applyFill="1" applyBorder="1" applyAlignment="1">
      <alignment horizontal="center" vertical="center" shrinkToFit="1"/>
    </xf>
    <xf numFmtId="0" fontId="36" fillId="0" borderId="23" xfId="0" applyFont="1" applyFill="1" applyBorder="1" applyAlignment="1">
      <alignment horizontal="center" vertical="center" shrinkToFit="1"/>
    </xf>
    <xf numFmtId="0" fontId="36" fillId="0" borderId="54" xfId="0" applyFont="1" applyFill="1" applyBorder="1" applyAlignment="1">
      <alignment horizontal="center" vertical="center" shrinkToFit="1"/>
    </xf>
    <xf numFmtId="0" fontId="36" fillId="0" borderId="22" xfId="0" applyFont="1" applyFill="1" applyBorder="1" applyAlignment="1">
      <alignment horizontal="center" vertical="center" shrinkToFit="1"/>
    </xf>
    <xf numFmtId="0" fontId="36" fillId="0" borderId="26" xfId="0" applyFont="1" applyFill="1" applyBorder="1" applyAlignment="1">
      <alignment horizontal="center" vertical="center" shrinkToFit="1"/>
    </xf>
    <xf numFmtId="0" fontId="36" fillId="27" borderId="19" xfId="1550" applyNumberFormat="1" applyFont="1" applyFill="1" applyBorder="1" applyAlignment="1">
      <alignment horizontal="center" vertical="center" shrinkToFit="1"/>
    </xf>
    <xf numFmtId="0" fontId="36" fillId="27" borderId="18" xfId="1550" applyNumberFormat="1" applyFont="1" applyFill="1" applyBorder="1" applyAlignment="1">
      <alignment horizontal="center" vertical="center" shrinkToFit="1"/>
    </xf>
    <xf numFmtId="0" fontId="37" fillId="27" borderId="4" xfId="1550" applyFont="1" applyFill="1" applyBorder="1" applyAlignment="1">
      <alignment horizontal="center" vertical="center"/>
    </xf>
    <xf numFmtId="0" fontId="37" fillId="27" borderId="35" xfId="1550" applyFont="1" applyFill="1" applyBorder="1" applyAlignment="1">
      <alignment horizontal="center" vertical="center"/>
    </xf>
    <xf numFmtId="0" fontId="36" fillId="27" borderId="3" xfId="1550" applyNumberFormat="1" applyFont="1" applyFill="1" applyBorder="1" applyAlignment="1">
      <alignment horizontal="center" vertical="center"/>
    </xf>
    <xf numFmtId="0" fontId="41" fillId="44" borderId="3" xfId="0" applyFont="1" applyFill="1" applyBorder="1" applyAlignment="1">
      <alignment horizontal="center" vertical="center" wrapText="1"/>
    </xf>
    <xf numFmtId="0" fontId="41" fillId="0" borderId="3" xfId="0" applyFont="1" applyFill="1" applyBorder="1" applyAlignment="1">
      <alignment horizontal="center" vertical="center" wrapText="1"/>
    </xf>
    <xf numFmtId="0" fontId="41" fillId="0" borderId="3" xfId="0" applyFont="1" applyFill="1" applyBorder="1" applyAlignment="1">
      <alignment horizontal="left" vertical="center" wrapText="1"/>
    </xf>
    <xf numFmtId="0" fontId="41" fillId="0" borderId="4" xfId="0" applyFont="1" applyFill="1" applyBorder="1" applyAlignment="1">
      <alignment horizontal="left" vertical="center"/>
    </xf>
    <xf numFmtId="0" fontId="41" fillId="0" borderId="37" xfId="0" applyFont="1" applyFill="1" applyBorder="1" applyAlignment="1">
      <alignment horizontal="left" vertical="center"/>
    </xf>
    <xf numFmtId="0" fontId="41" fillId="0" borderId="35" xfId="0" applyFont="1" applyFill="1" applyBorder="1" applyAlignment="1">
      <alignment horizontal="left" vertical="center"/>
    </xf>
    <xf numFmtId="0" fontId="41" fillId="43" borderId="31" xfId="0" applyFont="1" applyFill="1" applyBorder="1" applyAlignment="1">
      <alignment horizontal="center" vertical="center" wrapText="1"/>
    </xf>
    <xf numFmtId="0" fontId="41" fillId="43" borderId="106" xfId="0" applyFont="1" applyFill="1" applyBorder="1" applyAlignment="1">
      <alignment horizontal="center" vertical="center" wrapText="1"/>
    </xf>
    <xf numFmtId="0" fontId="41" fillId="43" borderId="57" xfId="0" applyFont="1" applyFill="1" applyBorder="1" applyAlignment="1">
      <alignment horizontal="center" vertical="center" wrapText="1"/>
    </xf>
    <xf numFmtId="0" fontId="41" fillId="43" borderId="32" xfId="0" applyFont="1" applyFill="1" applyBorder="1" applyAlignment="1">
      <alignment horizontal="center" vertical="center" wrapText="1"/>
    </xf>
    <xf numFmtId="0" fontId="41" fillId="43" borderId="89" xfId="0" applyFont="1" applyFill="1" applyBorder="1" applyAlignment="1">
      <alignment horizontal="center" vertical="center" wrapText="1"/>
    </xf>
    <xf numFmtId="0" fontId="41" fillId="43" borderId="75" xfId="0" applyFont="1" applyFill="1" applyBorder="1" applyAlignment="1">
      <alignment horizontal="center" vertical="center" wrapText="1"/>
    </xf>
    <xf numFmtId="0" fontId="41" fillId="0" borderId="4" xfId="1550" applyFont="1" applyFill="1" applyBorder="1" applyAlignment="1">
      <alignment horizontal="center" vertical="center"/>
    </xf>
    <xf numFmtId="0" fontId="41" fillId="0" borderId="37" xfId="1550" applyFont="1" applyFill="1" applyBorder="1" applyAlignment="1">
      <alignment horizontal="center" vertical="center"/>
    </xf>
    <xf numFmtId="0" fontId="41" fillId="0" borderId="35" xfId="1550" applyFont="1" applyFill="1" applyBorder="1" applyAlignment="1">
      <alignment horizontal="center" vertical="center"/>
    </xf>
    <xf numFmtId="0" fontId="41" fillId="43" borderId="33" xfId="0" applyFont="1" applyFill="1" applyBorder="1" applyAlignment="1">
      <alignment horizontal="center" vertical="center" wrapText="1"/>
    </xf>
    <xf numFmtId="0" fontId="41" fillId="43" borderId="105" xfId="0" applyFont="1" applyFill="1" applyBorder="1" applyAlignment="1">
      <alignment horizontal="center" vertical="center" wrapText="1"/>
    </xf>
    <xf numFmtId="0" fontId="41" fillId="43" borderId="74" xfId="0" applyFont="1" applyFill="1" applyBorder="1" applyAlignment="1">
      <alignment horizontal="center" vertical="center" wrapText="1"/>
    </xf>
    <xf numFmtId="0" fontId="41" fillId="45" borderId="4" xfId="0" applyFont="1" applyFill="1" applyBorder="1" applyAlignment="1">
      <alignment horizontal="center" vertical="center" wrapText="1"/>
    </xf>
    <xf numFmtId="0" fontId="41" fillId="45" borderId="37" xfId="0" applyFont="1" applyFill="1" applyBorder="1" applyAlignment="1">
      <alignment horizontal="center" vertical="center" wrapText="1"/>
    </xf>
    <xf numFmtId="0" fontId="41" fillId="45" borderId="35" xfId="0" applyFont="1" applyFill="1" applyBorder="1" applyAlignment="1">
      <alignment horizontal="center" vertical="center" wrapText="1"/>
    </xf>
    <xf numFmtId="0" fontId="41" fillId="0" borderId="102" xfId="0" applyFont="1" applyFill="1" applyBorder="1" applyAlignment="1">
      <alignment horizontal="left" vertical="center" wrapText="1"/>
    </xf>
    <xf numFmtId="0" fontId="41" fillId="0" borderId="100" xfId="0" applyFont="1" applyFill="1" applyBorder="1" applyAlignment="1">
      <alignment horizontal="left" vertical="center" wrapText="1"/>
    </xf>
    <xf numFmtId="0" fontId="41" fillId="0" borderId="21" xfId="0" applyFont="1" applyFill="1" applyBorder="1" applyAlignment="1">
      <alignment horizontal="left" vertical="center" wrapText="1"/>
    </xf>
    <xf numFmtId="0" fontId="41" fillId="0" borderId="24" xfId="0" applyFont="1" applyFill="1" applyBorder="1" applyAlignment="1">
      <alignment horizontal="left" vertical="center" wrapText="1"/>
    </xf>
    <xf numFmtId="0" fontId="41" fillId="45" borderId="32" xfId="0" applyFont="1" applyFill="1" applyBorder="1" applyAlignment="1">
      <alignment horizontal="center" vertical="center" wrapText="1"/>
    </xf>
    <xf numFmtId="0" fontId="41" fillId="45" borderId="75" xfId="0" applyFont="1" applyFill="1" applyBorder="1" applyAlignment="1">
      <alignment horizontal="center" vertical="center" wrapText="1"/>
    </xf>
    <xf numFmtId="0" fontId="41" fillId="45" borderId="31" xfId="0" applyFont="1" applyFill="1" applyBorder="1" applyAlignment="1">
      <alignment horizontal="center" vertical="center" wrapText="1"/>
    </xf>
    <xf numFmtId="0" fontId="41" fillId="45" borderId="57" xfId="0" applyFont="1" applyFill="1" applyBorder="1" applyAlignment="1">
      <alignment horizontal="center" vertical="center" wrapText="1"/>
    </xf>
    <xf numFmtId="0" fontId="41" fillId="0" borderId="4" xfId="0" applyFont="1" applyFill="1" applyBorder="1" applyAlignment="1">
      <alignment horizontal="left" vertical="center" wrapText="1"/>
    </xf>
    <xf numFmtId="0" fontId="41" fillId="45" borderId="106" xfId="0" applyFont="1" applyFill="1" applyBorder="1" applyAlignment="1">
      <alignment horizontal="center" vertical="center" wrapText="1"/>
    </xf>
    <xf numFmtId="0" fontId="41" fillId="45" borderId="89" xfId="0" applyFont="1" applyFill="1" applyBorder="1" applyAlignment="1">
      <alignment horizontal="center" vertical="center" wrapText="1"/>
    </xf>
    <xf numFmtId="0" fontId="41" fillId="0" borderId="41" xfId="0" applyFont="1" applyFill="1" applyBorder="1" applyAlignment="1">
      <alignment horizontal="left" vertical="center" wrapText="1"/>
    </xf>
    <xf numFmtId="0" fontId="41" fillId="0" borderId="35" xfId="0" applyFont="1" applyFill="1" applyBorder="1" applyAlignment="1">
      <alignment horizontal="left" vertical="center" wrapText="1"/>
    </xf>
    <xf numFmtId="0" fontId="41" fillId="45" borderId="33" xfId="0" applyFont="1" applyFill="1" applyBorder="1" applyAlignment="1">
      <alignment horizontal="center" vertical="center" wrapText="1"/>
    </xf>
    <xf numFmtId="0" fontId="41" fillId="45" borderId="105" xfId="0" applyFont="1" applyFill="1" applyBorder="1" applyAlignment="1">
      <alignment horizontal="center" vertical="center" wrapText="1"/>
    </xf>
    <xf numFmtId="0" fontId="41" fillId="45" borderId="74" xfId="0" applyFont="1" applyFill="1" applyBorder="1" applyAlignment="1">
      <alignment horizontal="center" vertical="center" wrapText="1"/>
    </xf>
    <xf numFmtId="0" fontId="41" fillId="42" borderId="4" xfId="0" applyFont="1" applyFill="1" applyBorder="1" applyAlignment="1">
      <alignment horizontal="center" vertical="center" wrapText="1"/>
    </xf>
    <xf numFmtId="0" fontId="41" fillId="42" borderId="37" xfId="0" applyFont="1" applyFill="1" applyBorder="1" applyAlignment="1">
      <alignment horizontal="center" vertical="center" wrapText="1"/>
    </xf>
    <xf numFmtId="0" fontId="41" fillId="42" borderId="35" xfId="0" applyFont="1" applyFill="1" applyBorder="1" applyAlignment="1">
      <alignment horizontal="center" vertical="center" wrapText="1"/>
    </xf>
    <xf numFmtId="0" fontId="41" fillId="27" borderId="21" xfId="1550" applyFont="1" applyFill="1" applyBorder="1" applyAlignment="1">
      <alignment horizontal="center" vertical="center" shrinkToFit="1"/>
    </xf>
    <xf numFmtId="0" fontId="41" fillId="27" borderId="22" xfId="1550" applyFont="1" applyFill="1" applyBorder="1" applyAlignment="1">
      <alignment horizontal="center" vertical="center" shrinkToFit="1"/>
    </xf>
    <xf numFmtId="0" fontId="41" fillId="27" borderId="3" xfId="1550" applyFont="1" applyFill="1" applyBorder="1" applyAlignment="1">
      <alignment horizontal="center" vertical="center" wrapText="1"/>
    </xf>
    <xf numFmtId="0" fontId="49" fillId="27" borderId="4" xfId="1550" applyFont="1" applyFill="1" applyBorder="1" applyAlignment="1">
      <alignment horizontal="center" vertical="center" wrapText="1" shrinkToFit="1"/>
    </xf>
    <xf numFmtId="0" fontId="49" fillId="27" borderId="35" xfId="1550" applyFont="1" applyFill="1" applyBorder="1" applyAlignment="1">
      <alignment horizontal="center" vertical="center" wrapText="1" shrinkToFit="1"/>
    </xf>
    <xf numFmtId="0" fontId="36" fillId="27" borderId="4" xfId="1550" applyFont="1" applyFill="1" applyBorder="1" applyAlignment="1">
      <alignment horizontal="center" vertical="center" shrinkToFit="1"/>
    </xf>
    <xf numFmtId="0" fontId="36" fillId="27" borderId="35" xfId="1550" applyFont="1" applyFill="1" applyBorder="1" applyAlignment="1">
      <alignment horizontal="center" vertical="center" shrinkToFit="1"/>
    </xf>
    <xf numFmtId="0" fontId="36" fillId="0" borderId="3" xfId="0" applyFont="1" applyFill="1" applyBorder="1" applyAlignment="1">
      <alignment horizontal="center" vertical="center" shrinkToFit="1"/>
    </xf>
    <xf numFmtId="0" fontId="36" fillId="0" borderId="3" xfId="0" applyFont="1" applyFill="1" applyBorder="1" applyAlignment="1">
      <alignment vertical="center" shrinkToFit="1"/>
    </xf>
    <xf numFmtId="0" fontId="36" fillId="0" borderId="3" xfId="1386" applyFont="1" applyFill="1" applyBorder="1" applyAlignment="1">
      <alignment horizontal="center" vertical="center" shrinkToFit="1"/>
    </xf>
    <xf numFmtId="0" fontId="36" fillId="27" borderId="4" xfId="0" applyFont="1" applyFill="1" applyBorder="1" applyAlignment="1">
      <alignment horizontal="center" vertical="center" wrapText="1" shrinkToFit="1"/>
    </xf>
    <xf numFmtId="0" fontId="36" fillId="27" borderId="35" xfId="0" applyFont="1" applyFill="1" applyBorder="1" applyAlignment="1">
      <alignment horizontal="center" vertical="center"/>
    </xf>
    <xf numFmtId="0" fontId="36" fillId="0" borderId="56" xfId="1386" applyFont="1" applyFill="1" applyBorder="1" applyAlignment="1">
      <alignment horizontal="center" vertical="center"/>
    </xf>
    <xf numFmtId="0" fontId="36" fillId="0" borderId="103" xfId="1386" applyFont="1" applyFill="1" applyBorder="1" applyAlignment="1">
      <alignment horizontal="center" vertical="center"/>
    </xf>
    <xf numFmtId="0" fontId="36" fillId="0" borderId="23" xfId="1386" applyFont="1" applyFill="1" applyBorder="1" applyAlignment="1">
      <alignment horizontal="center" vertical="center"/>
    </xf>
    <xf numFmtId="0" fontId="36" fillId="0" borderId="54" xfId="1386" applyFont="1" applyFill="1" applyBorder="1" applyAlignment="1">
      <alignment horizontal="center" vertical="center"/>
    </xf>
    <xf numFmtId="0" fontId="36" fillId="0" borderId="22" xfId="1386" applyFont="1" applyFill="1" applyBorder="1" applyAlignment="1">
      <alignment horizontal="center" vertical="center"/>
    </xf>
    <xf numFmtId="0" fontId="36" fillId="0" borderId="26" xfId="1386" applyFont="1" applyFill="1" applyBorder="1" applyAlignment="1">
      <alignment horizontal="center" vertical="center"/>
    </xf>
    <xf numFmtId="0" fontId="36" fillId="0" borderId="4" xfId="1386" applyFont="1" applyFill="1" applyBorder="1" applyAlignment="1">
      <alignment vertical="center" shrinkToFit="1"/>
    </xf>
    <xf numFmtId="0" fontId="36" fillId="0" borderId="37" xfId="1386" applyFont="1" applyFill="1" applyBorder="1" applyAlignment="1">
      <alignment vertical="center" shrinkToFit="1"/>
    </xf>
    <xf numFmtId="0" fontId="36" fillId="0" borderId="4" xfId="1386" applyFont="1" applyFill="1" applyBorder="1" applyAlignment="1">
      <alignment horizontal="center" vertical="center" shrinkToFit="1"/>
    </xf>
    <xf numFmtId="0" fontId="36" fillId="0" borderId="37" xfId="1386" applyFont="1" applyFill="1" applyBorder="1" applyAlignment="1">
      <alignment horizontal="center" vertical="center" shrinkToFit="1"/>
    </xf>
    <xf numFmtId="0" fontId="36" fillId="0" borderId="3" xfId="1386" applyFont="1" applyFill="1" applyBorder="1" applyAlignment="1">
      <alignment vertical="center" shrinkToFit="1"/>
    </xf>
    <xf numFmtId="0" fontId="36" fillId="0" borderId="35" xfId="1386" applyFont="1" applyFill="1" applyBorder="1" applyAlignment="1">
      <alignment horizontal="center" vertical="center" shrinkToFit="1"/>
    </xf>
    <xf numFmtId="0" fontId="36" fillId="0" borderId="35" xfId="1386" applyFont="1" applyFill="1" applyBorder="1" applyAlignment="1">
      <alignment vertical="center" shrinkToFit="1"/>
    </xf>
  </cellXfs>
  <cellStyles count="1917">
    <cellStyle name="0,0_x000d__x000a_NA_x000d__x000a_" xfId="1389" xr:uid="{00000000-0005-0000-0000-000000000000}"/>
    <cellStyle name="20% - アクセント 1 10" xfId="2" xr:uid="{00000000-0005-0000-0000-000001000000}"/>
    <cellStyle name="20% - アクセント 1 11" xfId="3" xr:uid="{00000000-0005-0000-0000-000002000000}"/>
    <cellStyle name="20% - アクセント 1 12" xfId="4" xr:uid="{00000000-0005-0000-0000-000003000000}"/>
    <cellStyle name="20% - アクセント 1 13" xfId="5" xr:uid="{00000000-0005-0000-0000-000004000000}"/>
    <cellStyle name="20% - アクセント 1 14" xfId="6" xr:uid="{00000000-0005-0000-0000-000005000000}"/>
    <cellStyle name="20% - アクセント 1 15" xfId="7" xr:uid="{00000000-0005-0000-0000-000006000000}"/>
    <cellStyle name="20% - アクセント 1 16" xfId="8" xr:uid="{00000000-0005-0000-0000-000007000000}"/>
    <cellStyle name="20% - アクセント 1 17" xfId="9" xr:uid="{00000000-0005-0000-0000-000008000000}"/>
    <cellStyle name="20% - アクセント 1 18" xfId="10" xr:uid="{00000000-0005-0000-0000-000009000000}"/>
    <cellStyle name="20% - アクセント 1 19" xfId="11" xr:uid="{00000000-0005-0000-0000-00000A000000}"/>
    <cellStyle name="20% - アクセント 1 2" xfId="12" xr:uid="{00000000-0005-0000-0000-00000B000000}"/>
    <cellStyle name="20% - アクセント 1 2 2" xfId="13" xr:uid="{00000000-0005-0000-0000-00000C000000}"/>
    <cellStyle name="20% - アクセント 1 20" xfId="14" xr:uid="{00000000-0005-0000-0000-00000D000000}"/>
    <cellStyle name="20% - アクセント 1 21" xfId="15" xr:uid="{00000000-0005-0000-0000-00000E000000}"/>
    <cellStyle name="20% - アクセント 1 22" xfId="16" xr:uid="{00000000-0005-0000-0000-00000F000000}"/>
    <cellStyle name="20% - アクセント 1 23" xfId="17" xr:uid="{00000000-0005-0000-0000-000010000000}"/>
    <cellStyle name="20% - アクセント 1 24" xfId="18" xr:uid="{00000000-0005-0000-0000-000011000000}"/>
    <cellStyle name="20% - アクセント 1 25" xfId="19" xr:uid="{00000000-0005-0000-0000-000012000000}"/>
    <cellStyle name="20% - アクセント 1 3" xfId="20" xr:uid="{00000000-0005-0000-0000-000013000000}"/>
    <cellStyle name="20% - アクセント 1 3 2" xfId="21" xr:uid="{00000000-0005-0000-0000-000014000000}"/>
    <cellStyle name="20% - アクセント 1 4" xfId="22" xr:uid="{00000000-0005-0000-0000-000015000000}"/>
    <cellStyle name="20% - アクセント 1 4 2" xfId="1743" xr:uid="{00000000-0005-0000-0000-000016000000}"/>
    <cellStyle name="20% - アクセント 1 4 3" xfId="1744" xr:uid="{00000000-0005-0000-0000-000017000000}"/>
    <cellStyle name="20% - アクセント 1 5" xfId="23" xr:uid="{00000000-0005-0000-0000-000018000000}"/>
    <cellStyle name="20% - アクセント 1 6" xfId="24" xr:uid="{00000000-0005-0000-0000-000019000000}"/>
    <cellStyle name="20% - アクセント 1 7" xfId="25" xr:uid="{00000000-0005-0000-0000-00001A000000}"/>
    <cellStyle name="20% - アクセント 1 8" xfId="26" xr:uid="{00000000-0005-0000-0000-00001B000000}"/>
    <cellStyle name="20% - アクセント 1 9" xfId="27" xr:uid="{00000000-0005-0000-0000-00001C000000}"/>
    <cellStyle name="20% - アクセント 2 10" xfId="28" xr:uid="{00000000-0005-0000-0000-00001D000000}"/>
    <cellStyle name="20% - アクセント 2 11" xfId="29" xr:uid="{00000000-0005-0000-0000-00001E000000}"/>
    <cellStyle name="20% - アクセント 2 12" xfId="30" xr:uid="{00000000-0005-0000-0000-00001F000000}"/>
    <cellStyle name="20% - アクセント 2 13" xfId="31" xr:uid="{00000000-0005-0000-0000-000020000000}"/>
    <cellStyle name="20% - アクセント 2 14" xfId="32" xr:uid="{00000000-0005-0000-0000-000021000000}"/>
    <cellStyle name="20% - アクセント 2 15" xfId="33" xr:uid="{00000000-0005-0000-0000-000022000000}"/>
    <cellStyle name="20% - アクセント 2 16" xfId="34" xr:uid="{00000000-0005-0000-0000-000023000000}"/>
    <cellStyle name="20% - アクセント 2 17" xfId="35" xr:uid="{00000000-0005-0000-0000-000024000000}"/>
    <cellStyle name="20% - アクセント 2 18" xfId="36" xr:uid="{00000000-0005-0000-0000-000025000000}"/>
    <cellStyle name="20% - アクセント 2 19" xfId="37" xr:uid="{00000000-0005-0000-0000-000026000000}"/>
    <cellStyle name="20% - アクセント 2 2" xfId="38" xr:uid="{00000000-0005-0000-0000-000027000000}"/>
    <cellStyle name="20% - アクセント 2 2 2" xfId="39" xr:uid="{00000000-0005-0000-0000-000028000000}"/>
    <cellStyle name="20% - アクセント 2 20" xfId="40" xr:uid="{00000000-0005-0000-0000-000029000000}"/>
    <cellStyle name="20% - アクセント 2 21" xfId="41" xr:uid="{00000000-0005-0000-0000-00002A000000}"/>
    <cellStyle name="20% - アクセント 2 22" xfId="42" xr:uid="{00000000-0005-0000-0000-00002B000000}"/>
    <cellStyle name="20% - アクセント 2 23" xfId="43" xr:uid="{00000000-0005-0000-0000-00002C000000}"/>
    <cellStyle name="20% - アクセント 2 24" xfId="44" xr:uid="{00000000-0005-0000-0000-00002D000000}"/>
    <cellStyle name="20% - アクセント 2 25" xfId="45" xr:uid="{00000000-0005-0000-0000-00002E000000}"/>
    <cellStyle name="20% - アクセント 2 3" xfId="46" xr:uid="{00000000-0005-0000-0000-00002F000000}"/>
    <cellStyle name="20% - アクセント 2 3 2" xfId="47" xr:uid="{00000000-0005-0000-0000-000030000000}"/>
    <cellStyle name="20% - アクセント 2 4" xfId="48" xr:uid="{00000000-0005-0000-0000-000031000000}"/>
    <cellStyle name="20% - アクセント 2 4 2" xfId="1745" xr:uid="{00000000-0005-0000-0000-000032000000}"/>
    <cellStyle name="20% - アクセント 2 4 3" xfId="1746" xr:uid="{00000000-0005-0000-0000-000033000000}"/>
    <cellStyle name="20% - アクセント 2 5" xfId="49" xr:uid="{00000000-0005-0000-0000-000034000000}"/>
    <cellStyle name="20% - アクセント 2 6" xfId="50" xr:uid="{00000000-0005-0000-0000-000035000000}"/>
    <cellStyle name="20% - アクセント 2 7" xfId="51" xr:uid="{00000000-0005-0000-0000-000036000000}"/>
    <cellStyle name="20% - アクセント 2 8" xfId="52" xr:uid="{00000000-0005-0000-0000-000037000000}"/>
    <cellStyle name="20% - アクセント 2 9" xfId="53" xr:uid="{00000000-0005-0000-0000-000038000000}"/>
    <cellStyle name="20% - アクセント 3 10" xfId="54" xr:uid="{00000000-0005-0000-0000-000039000000}"/>
    <cellStyle name="20% - アクセント 3 11" xfId="55" xr:uid="{00000000-0005-0000-0000-00003A000000}"/>
    <cellStyle name="20% - アクセント 3 12" xfId="56" xr:uid="{00000000-0005-0000-0000-00003B000000}"/>
    <cellStyle name="20% - アクセント 3 13" xfId="57" xr:uid="{00000000-0005-0000-0000-00003C000000}"/>
    <cellStyle name="20% - アクセント 3 14" xfId="58" xr:uid="{00000000-0005-0000-0000-00003D000000}"/>
    <cellStyle name="20% - アクセント 3 15" xfId="59" xr:uid="{00000000-0005-0000-0000-00003E000000}"/>
    <cellStyle name="20% - アクセント 3 16" xfId="60" xr:uid="{00000000-0005-0000-0000-00003F000000}"/>
    <cellStyle name="20% - アクセント 3 17" xfId="61" xr:uid="{00000000-0005-0000-0000-000040000000}"/>
    <cellStyle name="20% - アクセント 3 18" xfId="62" xr:uid="{00000000-0005-0000-0000-000041000000}"/>
    <cellStyle name="20% - アクセント 3 19" xfId="63" xr:uid="{00000000-0005-0000-0000-000042000000}"/>
    <cellStyle name="20% - アクセント 3 2" xfId="64" xr:uid="{00000000-0005-0000-0000-000043000000}"/>
    <cellStyle name="20% - アクセント 3 2 2" xfId="65" xr:uid="{00000000-0005-0000-0000-000044000000}"/>
    <cellStyle name="20% - アクセント 3 20" xfId="66" xr:uid="{00000000-0005-0000-0000-000045000000}"/>
    <cellStyle name="20% - アクセント 3 21" xfId="67" xr:uid="{00000000-0005-0000-0000-000046000000}"/>
    <cellStyle name="20% - アクセント 3 22" xfId="68" xr:uid="{00000000-0005-0000-0000-000047000000}"/>
    <cellStyle name="20% - アクセント 3 23" xfId="69" xr:uid="{00000000-0005-0000-0000-000048000000}"/>
    <cellStyle name="20% - アクセント 3 24" xfId="70" xr:uid="{00000000-0005-0000-0000-000049000000}"/>
    <cellStyle name="20% - アクセント 3 25" xfId="71" xr:uid="{00000000-0005-0000-0000-00004A000000}"/>
    <cellStyle name="20% - アクセント 3 3" xfId="72" xr:uid="{00000000-0005-0000-0000-00004B000000}"/>
    <cellStyle name="20% - アクセント 3 3 2" xfId="73" xr:uid="{00000000-0005-0000-0000-00004C000000}"/>
    <cellStyle name="20% - アクセント 3 4" xfId="74" xr:uid="{00000000-0005-0000-0000-00004D000000}"/>
    <cellStyle name="20% - アクセント 3 4 2" xfId="1747" xr:uid="{00000000-0005-0000-0000-00004E000000}"/>
    <cellStyle name="20% - アクセント 3 4 3" xfId="1748" xr:uid="{00000000-0005-0000-0000-00004F000000}"/>
    <cellStyle name="20% - アクセント 3 5" xfId="75" xr:uid="{00000000-0005-0000-0000-000050000000}"/>
    <cellStyle name="20% - アクセント 3 6" xfId="76" xr:uid="{00000000-0005-0000-0000-000051000000}"/>
    <cellStyle name="20% - アクセント 3 7" xfId="77" xr:uid="{00000000-0005-0000-0000-000052000000}"/>
    <cellStyle name="20% - アクセント 3 8" xfId="78" xr:uid="{00000000-0005-0000-0000-000053000000}"/>
    <cellStyle name="20% - アクセント 3 9" xfId="79" xr:uid="{00000000-0005-0000-0000-000054000000}"/>
    <cellStyle name="20% - アクセント 4 10" xfId="80" xr:uid="{00000000-0005-0000-0000-000055000000}"/>
    <cellStyle name="20% - アクセント 4 11" xfId="81" xr:uid="{00000000-0005-0000-0000-000056000000}"/>
    <cellStyle name="20% - アクセント 4 12" xfId="82" xr:uid="{00000000-0005-0000-0000-000057000000}"/>
    <cellStyle name="20% - アクセント 4 13" xfId="83" xr:uid="{00000000-0005-0000-0000-000058000000}"/>
    <cellStyle name="20% - アクセント 4 14" xfId="84" xr:uid="{00000000-0005-0000-0000-000059000000}"/>
    <cellStyle name="20% - アクセント 4 15" xfId="85" xr:uid="{00000000-0005-0000-0000-00005A000000}"/>
    <cellStyle name="20% - アクセント 4 16" xfId="86" xr:uid="{00000000-0005-0000-0000-00005B000000}"/>
    <cellStyle name="20% - アクセント 4 17" xfId="87" xr:uid="{00000000-0005-0000-0000-00005C000000}"/>
    <cellStyle name="20% - アクセント 4 18" xfId="88" xr:uid="{00000000-0005-0000-0000-00005D000000}"/>
    <cellStyle name="20% - アクセント 4 19" xfId="89" xr:uid="{00000000-0005-0000-0000-00005E000000}"/>
    <cellStyle name="20% - アクセント 4 2" xfId="90" xr:uid="{00000000-0005-0000-0000-00005F000000}"/>
    <cellStyle name="20% - アクセント 4 2 2" xfId="91" xr:uid="{00000000-0005-0000-0000-000060000000}"/>
    <cellStyle name="20% - アクセント 4 20" xfId="92" xr:uid="{00000000-0005-0000-0000-000061000000}"/>
    <cellStyle name="20% - アクセント 4 21" xfId="93" xr:uid="{00000000-0005-0000-0000-000062000000}"/>
    <cellStyle name="20% - アクセント 4 22" xfId="94" xr:uid="{00000000-0005-0000-0000-000063000000}"/>
    <cellStyle name="20% - アクセント 4 23" xfId="95" xr:uid="{00000000-0005-0000-0000-000064000000}"/>
    <cellStyle name="20% - アクセント 4 24" xfId="96" xr:uid="{00000000-0005-0000-0000-000065000000}"/>
    <cellStyle name="20% - アクセント 4 25" xfId="97" xr:uid="{00000000-0005-0000-0000-000066000000}"/>
    <cellStyle name="20% - アクセント 4 3" xfId="98" xr:uid="{00000000-0005-0000-0000-000067000000}"/>
    <cellStyle name="20% - アクセント 4 3 2" xfId="99" xr:uid="{00000000-0005-0000-0000-000068000000}"/>
    <cellStyle name="20% - アクセント 4 4" xfId="100" xr:uid="{00000000-0005-0000-0000-000069000000}"/>
    <cellStyle name="20% - アクセント 4 4 2" xfId="1749" xr:uid="{00000000-0005-0000-0000-00006A000000}"/>
    <cellStyle name="20% - アクセント 4 4 3" xfId="1750" xr:uid="{00000000-0005-0000-0000-00006B000000}"/>
    <cellStyle name="20% - アクセント 4 5" xfId="101" xr:uid="{00000000-0005-0000-0000-00006C000000}"/>
    <cellStyle name="20% - アクセント 4 6" xfId="102" xr:uid="{00000000-0005-0000-0000-00006D000000}"/>
    <cellStyle name="20% - アクセント 4 7" xfId="103" xr:uid="{00000000-0005-0000-0000-00006E000000}"/>
    <cellStyle name="20% - アクセント 4 8" xfId="104" xr:uid="{00000000-0005-0000-0000-00006F000000}"/>
    <cellStyle name="20% - アクセント 4 9" xfId="105" xr:uid="{00000000-0005-0000-0000-000070000000}"/>
    <cellStyle name="20% - アクセント 5 10" xfId="106" xr:uid="{00000000-0005-0000-0000-000071000000}"/>
    <cellStyle name="20% - アクセント 5 11" xfId="107" xr:uid="{00000000-0005-0000-0000-000072000000}"/>
    <cellStyle name="20% - アクセント 5 12" xfId="108" xr:uid="{00000000-0005-0000-0000-000073000000}"/>
    <cellStyle name="20% - アクセント 5 13" xfId="109" xr:uid="{00000000-0005-0000-0000-000074000000}"/>
    <cellStyle name="20% - アクセント 5 14" xfId="110" xr:uid="{00000000-0005-0000-0000-000075000000}"/>
    <cellStyle name="20% - アクセント 5 15" xfId="111" xr:uid="{00000000-0005-0000-0000-000076000000}"/>
    <cellStyle name="20% - アクセント 5 16" xfId="112" xr:uid="{00000000-0005-0000-0000-000077000000}"/>
    <cellStyle name="20% - アクセント 5 17" xfId="113" xr:uid="{00000000-0005-0000-0000-000078000000}"/>
    <cellStyle name="20% - アクセント 5 18" xfId="114" xr:uid="{00000000-0005-0000-0000-000079000000}"/>
    <cellStyle name="20% - アクセント 5 19" xfId="115" xr:uid="{00000000-0005-0000-0000-00007A000000}"/>
    <cellStyle name="20% - アクセント 5 2" xfId="116" xr:uid="{00000000-0005-0000-0000-00007B000000}"/>
    <cellStyle name="20% - アクセント 5 2 2" xfId="117" xr:uid="{00000000-0005-0000-0000-00007C000000}"/>
    <cellStyle name="20% - アクセント 5 20" xfId="118" xr:uid="{00000000-0005-0000-0000-00007D000000}"/>
    <cellStyle name="20% - アクセント 5 21" xfId="119" xr:uid="{00000000-0005-0000-0000-00007E000000}"/>
    <cellStyle name="20% - アクセント 5 22" xfId="120" xr:uid="{00000000-0005-0000-0000-00007F000000}"/>
    <cellStyle name="20% - アクセント 5 23" xfId="121" xr:uid="{00000000-0005-0000-0000-000080000000}"/>
    <cellStyle name="20% - アクセント 5 24" xfId="122" xr:uid="{00000000-0005-0000-0000-000081000000}"/>
    <cellStyle name="20% - アクセント 5 25" xfId="123" xr:uid="{00000000-0005-0000-0000-000082000000}"/>
    <cellStyle name="20% - アクセント 5 3" xfId="124" xr:uid="{00000000-0005-0000-0000-000083000000}"/>
    <cellStyle name="20% - アクセント 5 3 2" xfId="125" xr:uid="{00000000-0005-0000-0000-000084000000}"/>
    <cellStyle name="20% - アクセント 5 4" xfId="126" xr:uid="{00000000-0005-0000-0000-000085000000}"/>
    <cellStyle name="20% - アクセント 5 4 2" xfId="1751" xr:uid="{00000000-0005-0000-0000-000086000000}"/>
    <cellStyle name="20% - アクセント 5 4 3" xfId="1752" xr:uid="{00000000-0005-0000-0000-000087000000}"/>
    <cellStyle name="20% - アクセント 5 5" xfId="127" xr:uid="{00000000-0005-0000-0000-000088000000}"/>
    <cellStyle name="20% - アクセント 5 6" xfId="128" xr:uid="{00000000-0005-0000-0000-000089000000}"/>
    <cellStyle name="20% - アクセント 5 7" xfId="129" xr:uid="{00000000-0005-0000-0000-00008A000000}"/>
    <cellStyle name="20% - アクセント 5 8" xfId="130" xr:uid="{00000000-0005-0000-0000-00008B000000}"/>
    <cellStyle name="20% - アクセント 5 9" xfId="131" xr:uid="{00000000-0005-0000-0000-00008C000000}"/>
    <cellStyle name="20% - アクセント 6 10" xfId="132" xr:uid="{00000000-0005-0000-0000-00008D000000}"/>
    <cellStyle name="20% - アクセント 6 11" xfId="133" xr:uid="{00000000-0005-0000-0000-00008E000000}"/>
    <cellStyle name="20% - アクセント 6 12" xfId="134" xr:uid="{00000000-0005-0000-0000-00008F000000}"/>
    <cellStyle name="20% - アクセント 6 13" xfId="135" xr:uid="{00000000-0005-0000-0000-000090000000}"/>
    <cellStyle name="20% - アクセント 6 14" xfId="136" xr:uid="{00000000-0005-0000-0000-000091000000}"/>
    <cellStyle name="20% - アクセント 6 15" xfId="137" xr:uid="{00000000-0005-0000-0000-000092000000}"/>
    <cellStyle name="20% - アクセント 6 16" xfId="138" xr:uid="{00000000-0005-0000-0000-000093000000}"/>
    <cellStyle name="20% - アクセント 6 17" xfId="139" xr:uid="{00000000-0005-0000-0000-000094000000}"/>
    <cellStyle name="20% - アクセント 6 18" xfId="140" xr:uid="{00000000-0005-0000-0000-000095000000}"/>
    <cellStyle name="20% - アクセント 6 19" xfId="141" xr:uid="{00000000-0005-0000-0000-000096000000}"/>
    <cellStyle name="20% - アクセント 6 2" xfId="142" xr:uid="{00000000-0005-0000-0000-000097000000}"/>
    <cellStyle name="20% - アクセント 6 2 2" xfId="143" xr:uid="{00000000-0005-0000-0000-000098000000}"/>
    <cellStyle name="20% - アクセント 6 20" xfId="144" xr:uid="{00000000-0005-0000-0000-000099000000}"/>
    <cellStyle name="20% - アクセント 6 21" xfId="145" xr:uid="{00000000-0005-0000-0000-00009A000000}"/>
    <cellStyle name="20% - アクセント 6 22" xfId="146" xr:uid="{00000000-0005-0000-0000-00009B000000}"/>
    <cellStyle name="20% - アクセント 6 23" xfId="147" xr:uid="{00000000-0005-0000-0000-00009C000000}"/>
    <cellStyle name="20% - アクセント 6 24" xfId="148" xr:uid="{00000000-0005-0000-0000-00009D000000}"/>
    <cellStyle name="20% - アクセント 6 25" xfId="149" xr:uid="{00000000-0005-0000-0000-00009E000000}"/>
    <cellStyle name="20% - アクセント 6 3" xfId="150" xr:uid="{00000000-0005-0000-0000-00009F000000}"/>
    <cellStyle name="20% - アクセント 6 3 2" xfId="151" xr:uid="{00000000-0005-0000-0000-0000A0000000}"/>
    <cellStyle name="20% - アクセント 6 4" xfId="152" xr:uid="{00000000-0005-0000-0000-0000A1000000}"/>
    <cellStyle name="20% - アクセント 6 4 2" xfId="1753" xr:uid="{00000000-0005-0000-0000-0000A2000000}"/>
    <cellStyle name="20% - アクセント 6 4 3" xfId="1754" xr:uid="{00000000-0005-0000-0000-0000A3000000}"/>
    <cellStyle name="20% - アクセント 6 5" xfId="153" xr:uid="{00000000-0005-0000-0000-0000A4000000}"/>
    <cellStyle name="20% - アクセント 6 6" xfId="154" xr:uid="{00000000-0005-0000-0000-0000A5000000}"/>
    <cellStyle name="20% - アクセント 6 7" xfId="155" xr:uid="{00000000-0005-0000-0000-0000A6000000}"/>
    <cellStyle name="20% - アクセント 6 8" xfId="156" xr:uid="{00000000-0005-0000-0000-0000A7000000}"/>
    <cellStyle name="20% - アクセント 6 9" xfId="157" xr:uid="{00000000-0005-0000-0000-0000A8000000}"/>
    <cellStyle name="40% - アクセント 1 10" xfId="158" xr:uid="{00000000-0005-0000-0000-0000A9000000}"/>
    <cellStyle name="40% - アクセント 1 11" xfId="159" xr:uid="{00000000-0005-0000-0000-0000AA000000}"/>
    <cellStyle name="40% - アクセント 1 12" xfId="160" xr:uid="{00000000-0005-0000-0000-0000AB000000}"/>
    <cellStyle name="40% - アクセント 1 13" xfId="161" xr:uid="{00000000-0005-0000-0000-0000AC000000}"/>
    <cellStyle name="40% - アクセント 1 14" xfId="162" xr:uid="{00000000-0005-0000-0000-0000AD000000}"/>
    <cellStyle name="40% - アクセント 1 15" xfId="163" xr:uid="{00000000-0005-0000-0000-0000AE000000}"/>
    <cellStyle name="40% - アクセント 1 16" xfId="164" xr:uid="{00000000-0005-0000-0000-0000AF000000}"/>
    <cellStyle name="40% - アクセント 1 17" xfId="165" xr:uid="{00000000-0005-0000-0000-0000B0000000}"/>
    <cellStyle name="40% - アクセント 1 18" xfId="166" xr:uid="{00000000-0005-0000-0000-0000B1000000}"/>
    <cellStyle name="40% - アクセント 1 19" xfId="167" xr:uid="{00000000-0005-0000-0000-0000B2000000}"/>
    <cellStyle name="40% - アクセント 1 2" xfId="168" xr:uid="{00000000-0005-0000-0000-0000B3000000}"/>
    <cellStyle name="40% - アクセント 1 2 2" xfId="169" xr:uid="{00000000-0005-0000-0000-0000B4000000}"/>
    <cellStyle name="40% - アクセント 1 20" xfId="170" xr:uid="{00000000-0005-0000-0000-0000B5000000}"/>
    <cellStyle name="40% - アクセント 1 21" xfId="171" xr:uid="{00000000-0005-0000-0000-0000B6000000}"/>
    <cellStyle name="40% - アクセント 1 22" xfId="172" xr:uid="{00000000-0005-0000-0000-0000B7000000}"/>
    <cellStyle name="40% - アクセント 1 23" xfId="173" xr:uid="{00000000-0005-0000-0000-0000B8000000}"/>
    <cellStyle name="40% - アクセント 1 24" xfId="174" xr:uid="{00000000-0005-0000-0000-0000B9000000}"/>
    <cellStyle name="40% - アクセント 1 25" xfId="175" xr:uid="{00000000-0005-0000-0000-0000BA000000}"/>
    <cellStyle name="40% - アクセント 1 3" xfId="176" xr:uid="{00000000-0005-0000-0000-0000BB000000}"/>
    <cellStyle name="40% - アクセント 1 3 2" xfId="177" xr:uid="{00000000-0005-0000-0000-0000BC000000}"/>
    <cellStyle name="40% - アクセント 1 4" xfId="178" xr:uid="{00000000-0005-0000-0000-0000BD000000}"/>
    <cellStyle name="40% - アクセント 1 4 2" xfId="1755" xr:uid="{00000000-0005-0000-0000-0000BE000000}"/>
    <cellStyle name="40% - アクセント 1 4 3" xfId="1756" xr:uid="{00000000-0005-0000-0000-0000BF000000}"/>
    <cellStyle name="40% - アクセント 1 5" xfId="179" xr:uid="{00000000-0005-0000-0000-0000C0000000}"/>
    <cellStyle name="40% - アクセント 1 6" xfId="180" xr:uid="{00000000-0005-0000-0000-0000C1000000}"/>
    <cellStyle name="40% - アクセント 1 7" xfId="181" xr:uid="{00000000-0005-0000-0000-0000C2000000}"/>
    <cellStyle name="40% - アクセント 1 8" xfId="182" xr:uid="{00000000-0005-0000-0000-0000C3000000}"/>
    <cellStyle name="40% - アクセント 1 9" xfId="183" xr:uid="{00000000-0005-0000-0000-0000C4000000}"/>
    <cellStyle name="40% - アクセント 2 10" xfId="184" xr:uid="{00000000-0005-0000-0000-0000C5000000}"/>
    <cellStyle name="40% - アクセント 2 11" xfId="185" xr:uid="{00000000-0005-0000-0000-0000C6000000}"/>
    <cellStyle name="40% - アクセント 2 12" xfId="186" xr:uid="{00000000-0005-0000-0000-0000C7000000}"/>
    <cellStyle name="40% - アクセント 2 13" xfId="187" xr:uid="{00000000-0005-0000-0000-0000C8000000}"/>
    <cellStyle name="40% - アクセント 2 14" xfId="188" xr:uid="{00000000-0005-0000-0000-0000C9000000}"/>
    <cellStyle name="40% - アクセント 2 15" xfId="189" xr:uid="{00000000-0005-0000-0000-0000CA000000}"/>
    <cellStyle name="40% - アクセント 2 16" xfId="190" xr:uid="{00000000-0005-0000-0000-0000CB000000}"/>
    <cellStyle name="40% - アクセント 2 17" xfId="191" xr:uid="{00000000-0005-0000-0000-0000CC000000}"/>
    <cellStyle name="40% - アクセント 2 18" xfId="192" xr:uid="{00000000-0005-0000-0000-0000CD000000}"/>
    <cellStyle name="40% - アクセント 2 19" xfId="193" xr:uid="{00000000-0005-0000-0000-0000CE000000}"/>
    <cellStyle name="40% - アクセント 2 2" xfId="194" xr:uid="{00000000-0005-0000-0000-0000CF000000}"/>
    <cellStyle name="40% - アクセント 2 2 2" xfId="195" xr:uid="{00000000-0005-0000-0000-0000D0000000}"/>
    <cellStyle name="40% - アクセント 2 20" xfId="196" xr:uid="{00000000-0005-0000-0000-0000D1000000}"/>
    <cellStyle name="40% - アクセント 2 21" xfId="197" xr:uid="{00000000-0005-0000-0000-0000D2000000}"/>
    <cellStyle name="40% - アクセント 2 22" xfId="198" xr:uid="{00000000-0005-0000-0000-0000D3000000}"/>
    <cellStyle name="40% - アクセント 2 23" xfId="199" xr:uid="{00000000-0005-0000-0000-0000D4000000}"/>
    <cellStyle name="40% - アクセント 2 24" xfId="200" xr:uid="{00000000-0005-0000-0000-0000D5000000}"/>
    <cellStyle name="40% - アクセント 2 25" xfId="201" xr:uid="{00000000-0005-0000-0000-0000D6000000}"/>
    <cellStyle name="40% - アクセント 2 3" xfId="202" xr:uid="{00000000-0005-0000-0000-0000D7000000}"/>
    <cellStyle name="40% - アクセント 2 3 2" xfId="203" xr:uid="{00000000-0005-0000-0000-0000D8000000}"/>
    <cellStyle name="40% - アクセント 2 4" xfId="204" xr:uid="{00000000-0005-0000-0000-0000D9000000}"/>
    <cellStyle name="40% - アクセント 2 4 2" xfId="1757" xr:uid="{00000000-0005-0000-0000-0000DA000000}"/>
    <cellStyle name="40% - アクセント 2 4 3" xfId="1758" xr:uid="{00000000-0005-0000-0000-0000DB000000}"/>
    <cellStyle name="40% - アクセント 2 5" xfId="205" xr:uid="{00000000-0005-0000-0000-0000DC000000}"/>
    <cellStyle name="40% - アクセント 2 6" xfId="206" xr:uid="{00000000-0005-0000-0000-0000DD000000}"/>
    <cellStyle name="40% - アクセント 2 7" xfId="207" xr:uid="{00000000-0005-0000-0000-0000DE000000}"/>
    <cellStyle name="40% - アクセント 2 8" xfId="208" xr:uid="{00000000-0005-0000-0000-0000DF000000}"/>
    <cellStyle name="40% - アクセント 2 9" xfId="209" xr:uid="{00000000-0005-0000-0000-0000E0000000}"/>
    <cellStyle name="40% - アクセント 3 10" xfId="210" xr:uid="{00000000-0005-0000-0000-0000E1000000}"/>
    <cellStyle name="40% - アクセント 3 11" xfId="211" xr:uid="{00000000-0005-0000-0000-0000E2000000}"/>
    <cellStyle name="40% - アクセント 3 12" xfId="212" xr:uid="{00000000-0005-0000-0000-0000E3000000}"/>
    <cellStyle name="40% - アクセント 3 13" xfId="213" xr:uid="{00000000-0005-0000-0000-0000E4000000}"/>
    <cellStyle name="40% - アクセント 3 14" xfId="214" xr:uid="{00000000-0005-0000-0000-0000E5000000}"/>
    <cellStyle name="40% - アクセント 3 15" xfId="215" xr:uid="{00000000-0005-0000-0000-0000E6000000}"/>
    <cellStyle name="40% - アクセント 3 16" xfId="216" xr:uid="{00000000-0005-0000-0000-0000E7000000}"/>
    <cellStyle name="40% - アクセント 3 17" xfId="217" xr:uid="{00000000-0005-0000-0000-0000E8000000}"/>
    <cellStyle name="40% - アクセント 3 18" xfId="218" xr:uid="{00000000-0005-0000-0000-0000E9000000}"/>
    <cellStyle name="40% - アクセント 3 19" xfId="219" xr:uid="{00000000-0005-0000-0000-0000EA000000}"/>
    <cellStyle name="40% - アクセント 3 2" xfId="220" xr:uid="{00000000-0005-0000-0000-0000EB000000}"/>
    <cellStyle name="40% - アクセント 3 2 2" xfId="221" xr:uid="{00000000-0005-0000-0000-0000EC000000}"/>
    <cellStyle name="40% - アクセント 3 20" xfId="222" xr:uid="{00000000-0005-0000-0000-0000ED000000}"/>
    <cellStyle name="40% - アクセント 3 21" xfId="223" xr:uid="{00000000-0005-0000-0000-0000EE000000}"/>
    <cellStyle name="40% - アクセント 3 22" xfId="224" xr:uid="{00000000-0005-0000-0000-0000EF000000}"/>
    <cellStyle name="40% - アクセント 3 23" xfId="225" xr:uid="{00000000-0005-0000-0000-0000F0000000}"/>
    <cellStyle name="40% - アクセント 3 24" xfId="226" xr:uid="{00000000-0005-0000-0000-0000F1000000}"/>
    <cellStyle name="40% - アクセント 3 25" xfId="227" xr:uid="{00000000-0005-0000-0000-0000F2000000}"/>
    <cellStyle name="40% - アクセント 3 3" xfId="228" xr:uid="{00000000-0005-0000-0000-0000F3000000}"/>
    <cellStyle name="40% - アクセント 3 3 2" xfId="229" xr:uid="{00000000-0005-0000-0000-0000F4000000}"/>
    <cellStyle name="40% - アクセント 3 4" xfId="230" xr:uid="{00000000-0005-0000-0000-0000F5000000}"/>
    <cellStyle name="40% - アクセント 3 4 2" xfId="1759" xr:uid="{00000000-0005-0000-0000-0000F6000000}"/>
    <cellStyle name="40% - アクセント 3 4 3" xfId="1760" xr:uid="{00000000-0005-0000-0000-0000F7000000}"/>
    <cellStyle name="40% - アクセント 3 5" xfId="231" xr:uid="{00000000-0005-0000-0000-0000F8000000}"/>
    <cellStyle name="40% - アクセント 3 6" xfId="232" xr:uid="{00000000-0005-0000-0000-0000F9000000}"/>
    <cellStyle name="40% - アクセント 3 7" xfId="233" xr:uid="{00000000-0005-0000-0000-0000FA000000}"/>
    <cellStyle name="40% - アクセント 3 8" xfId="234" xr:uid="{00000000-0005-0000-0000-0000FB000000}"/>
    <cellStyle name="40% - アクセント 3 9" xfId="235" xr:uid="{00000000-0005-0000-0000-0000FC000000}"/>
    <cellStyle name="40% - アクセント 4 10" xfId="236" xr:uid="{00000000-0005-0000-0000-0000FD000000}"/>
    <cellStyle name="40% - アクセント 4 11" xfId="237" xr:uid="{00000000-0005-0000-0000-0000FE000000}"/>
    <cellStyle name="40% - アクセント 4 12" xfId="238" xr:uid="{00000000-0005-0000-0000-0000FF000000}"/>
    <cellStyle name="40% - アクセント 4 13" xfId="239" xr:uid="{00000000-0005-0000-0000-000000010000}"/>
    <cellStyle name="40% - アクセント 4 14" xfId="240" xr:uid="{00000000-0005-0000-0000-000001010000}"/>
    <cellStyle name="40% - アクセント 4 15" xfId="241" xr:uid="{00000000-0005-0000-0000-000002010000}"/>
    <cellStyle name="40% - アクセント 4 16" xfId="242" xr:uid="{00000000-0005-0000-0000-000003010000}"/>
    <cellStyle name="40% - アクセント 4 17" xfId="243" xr:uid="{00000000-0005-0000-0000-000004010000}"/>
    <cellStyle name="40% - アクセント 4 18" xfId="244" xr:uid="{00000000-0005-0000-0000-000005010000}"/>
    <cellStyle name="40% - アクセント 4 19" xfId="245" xr:uid="{00000000-0005-0000-0000-000006010000}"/>
    <cellStyle name="40% - アクセント 4 2" xfId="246" xr:uid="{00000000-0005-0000-0000-000007010000}"/>
    <cellStyle name="40% - アクセント 4 2 2" xfId="247" xr:uid="{00000000-0005-0000-0000-000008010000}"/>
    <cellStyle name="40% - アクセント 4 20" xfId="248" xr:uid="{00000000-0005-0000-0000-000009010000}"/>
    <cellStyle name="40% - アクセント 4 21" xfId="249" xr:uid="{00000000-0005-0000-0000-00000A010000}"/>
    <cellStyle name="40% - アクセント 4 22" xfId="250" xr:uid="{00000000-0005-0000-0000-00000B010000}"/>
    <cellStyle name="40% - アクセント 4 23" xfId="251" xr:uid="{00000000-0005-0000-0000-00000C010000}"/>
    <cellStyle name="40% - アクセント 4 24" xfId="252" xr:uid="{00000000-0005-0000-0000-00000D010000}"/>
    <cellStyle name="40% - アクセント 4 25" xfId="253" xr:uid="{00000000-0005-0000-0000-00000E010000}"/>
    <cellStyle name="40% - アクセント 4 3" xfId="254" xr:uid="{00000000-0005-0000-0000-00000F010000}"/>
    <cellStyle name="40% - アクセント 4 3 2" xfId="255" xr:uid="{00000000-0005-0000-0000-000010010000}"/>
    <cellStyle name="40% - アクセント 4 4" xfId="256" xr:uid="{00000000-0005-0000-0000-000011010000}"/>
    <cellStyle name="40% - アクセント 4 4 2" xfId="1761" xr:uid="{00000000-0005-0000-0000-000012010000}"/>
    <cellStyle name="40% - アクセント 4 4 3" xfId="1762" xr:uid="{00000000-0005-0000-0000-000013010000}"/>
    <cellStyle name="40% - アクセント 4 5" xfId="257" xr:uid="{00000000-0005-0000-0000-000014010000}"/>
    <cellStyle name="40% - アクセント 4 6" xfId="258" xr:uid="{00000000-0005-0000-0000-000015010000}"/>
    <cellStyle name="40% - アクセント 4 7" xfId="259" xr:uid="{00000000-0005-0000-0000-000016010000}"/>
    <cellStyle name="40% - アクセント 4 8" xfId="260" xr:uid="{00000000-0005-0000-0000-000017010000}"/>
    <cellStyle name="40% - アクセント 4 9" xfId="261" xr:uid="{00000000-0005-0000-0000-000018010000}"/>
    <cellStyle name="40% - アクセント 5 10" xfId="262" xr:uid="{00000000-0005-0000-0000-000019010000}"/>
    <cellStyle name="40% - アクセント 5 11" xfId="263" xr:uid="{00000000-0005-0000-0000-00001A010000}"/>
    <cellStyle name="40% - アクセント 5 12" xfId="264" xr:uid="{00000000-0005-0000-0000-00001B010000}"/>
    <cellStyle name="40% - アクセント 5 13" xfId="265" xr:uid="{00000000-0005-0000-0000-00001C010000}"/>
    <cellStyle name="40% - アクセント 5 14" xfId="266" xr:uid="{00000000-0005-0000-0000-00001D010000}"/>
    <cellStyle name="40% - アクセント 5 15" xfId="267" xr:uid="{00000000-0005-0000-0000-00001E010000}"/>
    <cellStyle name="40% - アクセント 5 16" xfId="268" xr:uid="{00000000-0005-0000-0000-00001F010000}"/>
    <cellStyle name="40% - アクセント 5 17" xfId="269" xr:uid="{00000000-0005-0000-0000-000020010000}"/>
    <cellStyle name="40% - アクセント 5 18" xfId="270" xr:uid="{00000000-0005-0000-0000-000021010000}"/>
    <cellStyle name="40% - アクセント 5 19" xfId="271" xr:uid="{00000000-0005-0000-0000-000022010000}"/>
    <cellStyle name="40% - アクセント 5 2" xfId="272" xr:uid="{00000000-0005-0000-0000-000023010000}"/>
    <cellStyle name="40% - アクセント 5 2 2" xfId="273" xr:uid="{00000000-0005-0000-0000-000024010000}"/>
    <cellStyle name="40% - アクセント 5 20" xfId="274" xr:uid="{00000000-0005-0000-0000-000025010000}"/>
    <cellStyle name="40% - アクセント 5 21" xfId="275" xr:uid="{00000000-0005-0000-0000-000026010000}"/>
    <cellStyle name="40% - アクセント 5 22" xfId="276" xr:uid="{00000000-0005-0000-0000-000027010000}"/>
    <cellStyle name="40% - アクセント 5 23" xfId="277" xr:uid="{00000000-0005-0000-0000-000028010000}"/>
    <cellStyle name="40% - アクセント 5 24" xfId="278" xr:uid="{00000000-0005-0000-0000-000029010000}"/>
    <cellStyle name="40% - アクセント 5 25" xfId="279" xr:uid="{00000000-0005-0000-0000-00002A010000}"/>
    <cellStyle name="40% - アクセント 5 3" xfId="280" xr:uid="{00000000-0005-0000-0000-00002B010000}"/>
    <cellStyle name="40% - アクセント 5 3 2" xfId="281" xr:uid="{00000000-0005-0000-0000-00002C010000}"/>
    <cellStyle name="40% - アクセント 5 4" xfId="282" xr:uid="{00000000-0005-0000-0000-00002D010000}"/>
    <cellStyle name="40% - アクセント 5 4 2" xfId="1763" xr:uid="{00000000-0005-0000-0000-00002E010000}"/>
    <cellStyle name="40% - アクセント 5 4 3" xfId="1764" xr:uid="{00000000-0005-0000-0000-00002F010000}"/>
    <cellStyle name="40% - アクセント 5 5" xfId="283" xr:uid="{00000000-0005-0000-0000-000030010000}"/>
    <cellStyle name="40% - アクセント 5 6" xfId="284" xr:uid="{00000000-0005-0000-0000-000031010000}"/>
    <cellStyle name="40% - アクセント 5 7" xfId="285" xr:uid="{00000000-0005-0000-0000-000032010000}"/>
    <cellStyle name="40% - アクセント 5 8" xfId="286" xr:uid="{00000000-0005-0000-0000-000033010000}"/>
    <cellStyle name="40% - アクセント 5 9" xfId="287" xr:uid="{00000000-0005-0000-0000-000034010000}"/>
    <cellStyle name="40% - アクセント 6 10" xfId="288" xr:uid="{00000000-0005-0000-0000-000035010000}"/>
    <cellStyle name="40% - アクセント 6 11" xfId="289" xr:uid="{00000000-0005-0000-0000-000036010000}"/>
    <cellStyle name="40% - アクセント 6 12" xfId="290" xr:uid="{00000000-0005-0000-0000-000037010000}"/>
    <cellStyle name="40% - アクセント 6 13" xfId="291" xr:uid="{00000000-0005-0000-0000-000038010000}"/>
    <cellStyle name="40% - アクセント 6 14" xfId="292" xr:uid="{00000000-0005-0000-0000-000039010000}"/>
    <cellStyle name="40% - アクセント 6 15" xfId="293" xr:uid="{00000000-0005-0000-0000-00003A010000}"/>
    <cellStyle name="40% - アクセント 6 16" xfId="294" xr:uid="{00000000-0005-0000-0000-00003B010000}"/>
    <cellStyle name="40% - アクセント 6 17" xfId="295" xr:uid="{00000000-0005-0000-0000-00003C010000}"/>
    <cellStyle name="40% - アクセント 6 18" xfId="296" xr:uid="{00000000-0005-0000-0000-00003D010000}"/>
    <cellStyle name="40% - アクセント 6 19" xfId="297" xr:uid="{00000000-0005-0000-0000-00003E010000}"/>
    <cellStyle name="40% - アクセント 6 2" xfId="298" xr:uid="{00000000-0005-0000-0000-00003F010000}"/>
    <cellStyle name="40% - アクセント 6 2 2" xfId="299" xr:uid="{00000000-0005-0000-0000-000040010000}"/>
    <cellStyle name="40% - アクセント 6 20" xfId="300" xr:uid="{00000000-0005-0000-0000-000041010000}"/>
    <cellStyle name="40% - アクセント 6 21" xfId="301" xr:uid="{00000000-0005-0000-0000-000042010000}"/>
    <cellStyle name="40% - アクセント 6 22" xfId="302" xr:uid="{00000000-0005-0000-0000-000043010000}"/>
    <cellStyle name="40% - アクセント 6 23" xfId="303" xr:uid="{00000000-0005-0000-0000-000044010000}"/>
    <cellStyle name="40% - アクセント 6 24" xfId="304" xr:uid="{00000000-0005-0000-0000-000045010000}"/>
    <cellStyle name="40% - アクセント 6 25" xfId="305" xr:uid="{00000000-0005-0000-0000-000046010000}"/>
    <cellStyle name="40% - アクセント 6 3" xfId="306" xr:uid="{00000000-0005-0000-0000-000047010000}"/>
    <cellStyle name="40% - アクセント 6 3 2" xfId="307" xr:uid="{00000000-0005-0000-0000-000048010000}"/>
    <cellStyle name="40% - アクセント 6 4" xfId="308" xr:uid="{00000000-0005-0000-0000-000049010000}"/>
    <cellStyle name="40% - アクセント 6 4 2" xfId="1765" xr:uid="{00000000-0005-0000-0000-00004A010000}"/>
    <cellStyle name="40% - アクセント 6 4 3" xfId="1766" xr:uid="{00000000-0005-0000-0000-00004B010000}"/>
    <cellStyle name="40% - アクセント 6 5" xfId="309" xr:uid="{00000000-0005-0000-0000-00004C010000}"/>
    <cellStyle name="40% - アクセント 6 6" xfId="310" xr:uid="{00000000-0005-0000-0000-00004D010000}"/>
    <cellStyle name="40% - アクセント 6 7" xfId="311" xr:uid="{00000000-0005-0000-0000-00004E010000}"/>
    <cellStyle name="40% - アクセント 6 8" xfId="312" xr:uid="{00000000-0005-0000-0000-00004F010000}"/>
    <cellStyle name="40% - アクセント 6 9" xfId="313" xr:uid="{00000000-0005-0000-0000-000050010000}"/>
    <cellStyle name="60% - アクセント 1 10" xfId="314" xr:uid="{00000000-0005-0000-0000-000051010000}"/>
    <cellStyle name="60% - アクセント 1 11" xfId="315" xr:uid="{00000000-0005-0000-0000-000052010000}"/>
    <cellStyle name="60% - アクセント 1 12" xfId="316" xr:uid="{00000000-0005-0000-0000-000053010000}"/>
    <cellStyle name="60% - アクセント 1 13" xfId="317" xr:uid="{00000000-0005-0000-0000-000054010000}"/>
    <cellStyle name="60% - アクセント 1 14" xfId="318" xr:uid="{00000000-0005-0000-0000-000055010000}"/>
    <cellStyle name="60% - アクセント 1 15" xfId="319" xr:uid="{00000000-0005-0000-0000-000056010000}"/>
    <cellStyle name="60% - アクセント 1 16" xfId="320" xr:uid="{00000000-0005-0000-0000-000057010000}"/>
    <cellStyle name="60% - アクセント 1 17" xfId="321" xr:uid="{00000000-0005-0000-0000-000058010000}"/>
    <cellStyle name="60% - アクセント 1 18" xfId="322" xr:uid="{00000000-0005-0000-0000-000059010000}"/>
    <cellStyle name="60% - アクセント 1 19" xfId="323" xr:uid="{00000000-0005-0000-0000-00005A010000}"/>
    <cellStyle name="60% - アクセント 1 2" xfId="324" xr:uid="{00000000-0005-0000-0000-00005B010000}"/>
    <cellStyle name="60% - アクセント 1 2 2" xfId="325" xr:uid="{00000000-0005-0000-0000-00005C010000}"/>
    <cellStyle name="60% - アクセント 1 20" xfId="326" xr:uid="{00000000-0005-0000-0000-00005D010000}"/>
    <cellStyle name="60% - アクセント 1 21" xfId="327" xr:uid="{00000000-0005-0000-0000-00005E010000}"/>
    <cellStyle name="60% - アクセント 1 22" xfId="328" xr:uid="{00000000-0005-0000-0000-00005F010000}"/>
    <cellStyle name="60% - アクセント 1 23" xfId="329" xr:uid="{00000000-0005-0000-0000-000060010000}"/>
    <cellStyle name="60% - アクセント 1 24" xfId="330" xr:uid="{00000000-0005-0000-0000-000061010000}"/>
    <cellStyle name="60% - アクセント 1 25" xfId="331" xr:uid="{00000000-0005-0000-0000-000062010000}"/>
    <cellStyle name="60% - アクセント 1 3" xfId="332" xr:uid="{00000000-0005-0000-0000-000063010000}"/>
    <cellStyle name="60% - アクセント 1 3 2" xfId="333" xr:uid="{00000000-0005-0000-0000-000064010000}"/>
    <cellStyle name="60% - アクセント 1 4" xfId="334" xr:uid="{00000000-0005-0000-0000-000065010000}"/>
    <cellStyle name="60% - アクセント 1 5" xfId="335" xr:uid="{00000000-0005-0000-0000-000066010000}"/>
    <cellStyle name="60% - アクセント 1 6" xfId="336" xr:uid="{00000000-0005-0000-0000-000067010000}"/>
    <cellStyle name="60% - アクセント 1 7" xfId="337" xr:uid="{00000000-0005-0000-0000-000068010000}"/>
    <cellStyle name="60% - アクセント 1 8" xfId="338" xr:uid="{00000000-0005-0000-0000-000069010000}"/>
    <cellStyle name="60% - アクセント 1 9" xfId="339" xr:uid="{00000000-0005-0000-0000-00006A010000}"/>
    <cellStyle name="60% - アクセント 2 10" xfId="340" xr:uid="{00000000-0005-0000-0000-00006B010000}"/>
    <cellStyle name="60% - アクセント 2 11" xfId="341" xr:uid="{00000000-0005-0000-0000-00006C010000}"/>
    <cellStyle name="60% - アクセント 2 12" xfId="342" xr:uid="{00000000-0005-0000-0000-00006D010000}"/>
    <cellStyle name="60% - アクセント 2 13" xfId="343" xr:uid="{00000000-0005-0000-0000-00006E010000}"/>
    <cellStyle name="60% - アクセント 2 14" xfId="344" xr:uid="{00000000-0005-0000-0000-00006F010000}"/>
    <cellStyle name="60% - アクセント 2 15" xfId="345" xr:uid="{00000000-0005-0000-0000-000070010000}"/>
    <cellStyle name="60% - アクセント 2 16" xfId="346" xr:uid="{00000000-0005-0000-0000-000071010000}"/>
    <cellStyle name="60% - アクセント 2 17" xfId="347" xr:uid="{00000000-0005-0000-0000-000072010000}"/>
    <cellStyle name="60% - アクセント 2 18" xfId="348" xr:uid="{00000000-0005-0000-0000-000073010000}"/>
    <cellStyle name="60% - アクセント 2 19" xfId="349" xr:uid="{00000000-0005-0000-0000-000074010000}"/>
    <cellStyle name="60% - アクセント 2 2" xfId="350" xr:uid="{00000000-0005-0000-0000-000075010000}"/>
    <cellStyle name="60% - アクセント 2 2 2" xfId="351" xr:uid="{00000000-0005-0000-0000-000076010000}"/>
    <cellStyle name="60% - アクセント 2 20" xfId="352" xr:uid="{00000000-0005-0000-0000-000077010000}"/>
    <cellStyle name="60% - アクセント 2 21" xfId="353" xr:uid="{00000000-0005-0000-0000-000078010000}"/>
    <cellStyle name="60% - アクセント 2 22" xfId="354" xr:uid="{00000000-0005-0000-0000-000079010000}"/>
    <cellStyle name="60% - アクセント 2 23" xfId="355" xr:uid="{00000000-0005-0000-0000-00007A010000}"/>
    <cellStyle name="60% - アクセント 2 24" xfId="356" xr:uid="{00000000-0005-0000-0000-00007B010000}"/>
    <cellStyle name="60% - アクセント 2 25" xfId="357" xr:uid="{00000000-0005-0000-0000-00007C010000}"/>
    <cellStyle name="60% - アクセント 2 3" xfId="358" xr:uid="{00000000-0005-0000-0000-00007D010000}"/>
    <cellStyle name="60% - アクセント 2 3 2" xfId="359" xr:uid="{00000000-0005-0000-0000-00007E010000}"/>
    <cellStyle name="60% - アクセント 2 4" xfId="360" xr:uid="{00000000-0005-0000-0000-00007F010000}"/>
    <cellStyle name="60% - アクセント 2 5" xfId="361" xr:uid="{00000000-0005-0000-0000-000080010000}"/>
    <cellStyle name="60% - アクセント 2 6" xfId="362" xr:uid="{00000000-0005-0000-0000-000081010000}"/>
    <cellStyle name="60% - アクセント 2 7" xfId="363" xr:uid="{00000000-0005-0000-0000-000082010000}"/>
    <cellStyle name="60% - アクセント 2 8" xfId="364" xr:uid="{00000000-0005-0000-0000-000083010000}"/>
    <cellStyle name="60% - アクセント 2 9" xfId="365" xr:uid="{00000000-0005-0000-0000-000084010000}"/>
    <cellStyle name="60% - アクセント 3 10" xfId="366" xr:uid="{00000000-0005-0000-0000-000085010000}"/>
    <cellStyle name="60% - アクセント 3 11" xfId="367" xr:uid="{00000000-0005-0000-0000-000086010000}"/>
    <cellStyle name="60% - アクセント 3 12" xfId="368" xr:uid="{00000000-0005-0000-0000-000087010000}"/>
    <cellStyle name="60% - アクセント 3 13" xfId="369" xr:uid="{00000000-0005-0000-0000-000088010000}"/>
    <cellStyle name="60% - アクセント 3 14" xfId="370" xr:uid="{00000000-0005-0000-0000-000089010000}"/>
    <cellStyle name="60% - アクセント 3 15" xfId="371" xr:uid="{00000000-0005-0000-0000-00008A010000}"/>
    <cellStyle name="60% - アクセント 3 16" xfId="372" xr:uid="{00000000-0005-0000-0000-00008B010000}"/>
    <cellStyle name="60% - アクセント 3 17" xfId="373" xr:uid="{00000000-0005-0000-0000-00008C010000}"/>
    <cellStyle name="60% - アクセント 3 18" xfId="374" xr:uid="{00000000-0005-0000-0000-00008D010000}"/>
    <cellStyle name="60% - アクセント 3 19" xfId="375" xr:uid="{00000000-0005-0000-0000-00008E010000}"/>
    <cellStyle name="60% - アクセント 3 2" xfId="376" xr:uid="{00000000-0005-0000-0000-00008F010000}"/>
    <cellStyle name="60% - アクセント 3 2 2" xfId="377" xr:uid="{00000000-0005-0000-0000-000090010000}"/>
    <cellStyle name="60% - アクセント 3 20" xfId="378" xr:uid="{00000000-0005-0000-0000-000091010000}"/>
    <cellStyle name="60% - アクセント 3 21" xfId="379" xr:uid="{00000000-0005-0000-0000-000092010000}"/>
    <cellStyle name="60% - アクセント 3 22" xfId="380" xr:uid="{00000000-0005-0000-0000-000093010000}"/>
    <cellStyle name="60% - アクセント 3 23" xfId="381" xr:uid="{00000000-0005-0000-0000-000094010000}"/>
    <cellStyle name="60% - アクセント 3 24" xfId="382" xr:uid="{00000000-0005-0000-0000-000095010000}"/>
    <cellStyle name="60% - アクセント 3 25" xfId="383" xr:uid="{00000000-0005-0000-0000-000096010000}"/>
    <cellStyle name="60% - アクセント 3 3" xfId="384" xr:uid="{00000000-0005-0000-0000-000097010000}"/>
    <cellStyle name="60% - アクセント 3 3 2" xfId="385" xr:uid="{00000000-0005-0000-0000-000098010000}"/>
    <cellStyle name="60% - アクセント 3 4" xfId="386" xr:uid="{00000000-0005-0000-0000-000099010000}"/>
    <cellStyle name="60% - アクセント 3 5" xfId="387" xr:uid="{00000000-0005-0000-0000-00009A010000}"/>
    <cellStyle name="60% - アクセント 3 6" xfId="388" xr:uid="{00000000-0005-0000-0000-00009B010000}"/>
    <cellStyle name="60% - アクセント 3 7" xfId="389" xr:uid="{00000000-0005-0000-0000-00009C010000}"/>
    <cellStyle name="60% - アクセント 3 8" xfId="390" xr:uid="{00000000-0005-0000-0000-00009D010000}"/>
    <cellStyle name="60% - アクセント 3 9" xfId="391" xr:uid="{00000000-0005-0000-0000-00009E010000}"/>
    <cellStyle name="60% - アクセント 4 10" xfId="392" xr:uid="{00000000-0005-0000-0000-00009F010000}"/>
    <cellStyle name="60% - アクセント 4 11" xfId="393" xr:uid="{00000000-0005-0000-0000-0000A0010000}"/>
    <cellStyle name="60% - アクセント 4 12" xfId="394" xr:uid="{00000000-0005-0000-0000-0000A1010000}"/>
    <cellStyle name="60% - アクセント 4 13" xfId="395" xr:uid="{00000000-0005-0000-0000-0000A2010000}"/>
    <cellStyle name="60% - アクセント 4 14" xfId="396" xr:uid="{00000000-0005-0000-0000-0000A3010000}"/>
    <cellStyle name="60% - アクセント 4 15" xfId="397" xr:uid="{00000000-0005-0000-0000-0000A4010000}"/>
    <cellStyle name="60% - アクセント 4 16" xfId="398" xr:uid="{00000000-0005-0000-0000-0000A5010000}"/>
    <cellStyle name="60% - アクセント 4 17" xfId="399" xr:uid="{00000000-0005-0000-0000-0000A6010000}"/>
    <cellStyle name="60% - アクセント 4 18" xfId="400" xr:uid="{00000000-0005-0000-0000-0000A7010000}"/>
    <cellStyle name="60% - アクセント 4 19" xfId="401" xr:uid="{00000000-0005-0000-0000-0000A8010000}"/>
    <cellStyle name="60% - アクセント 4 2" xfId="402" xr:uid="{00000000-0005-0000-0000-0000A9010000}"/>
    <cellStyle name="60% - アクセント 4 2 2" xfId="403" xr:uid="{00000000-0005-0000-0000-0000AA010000}"/>
    <cellStyle name="60% - アクセント 4 20" xfId="404" xr:uid="{00000000-0005-0000-0000-0000AB010000}"/>
    <cellStyle name="60% - アクセント 4 21" xfId="405" xr:uid="{00000000-0005-0000-0000-0000AC010000}"/>
    <cellStyle name="60% - アクセント 4 22" xfId="406" xr:uid="{00000000-0005-0000-0000-0000AD010000}"/>
    <cellStyle name="60% - アクセント 4 23" xfId="407" xr:uid="{00000000-0005-0000-0000-0000AE010000}"/>
    <cellStyle name="60% - アクセント 4 24" xfId="408" xr:uid="{00000000-0005-0000-0000-0000AF010000}"/>
    <cellStyle name="60% - アクセント 4 25" xfId="409" xr:uid="{00000000-0005-0000-0000-0000B0010000}"/>
    <cellStyle name="60% - アクセント 4 3" xfId="410" xr:uid="{00000000-0005-0000-0000-0000B1010000}"/>
    <cellStyle name="60% - アクセント 4 3 2" xfId="411" xr:uid="{00000000-0005-0000-0000-0000B2010000}"/>
    <cellStyle name="60% - アクセント 4 4" xfId="412" xr:uid="{00000000-0005-0000-0000-0000B3010000}"/>
    <cellStyle name="60% - アクセント 4 5" xfId="413" xr:uid="{00000000-0005-0000-0000-0000B4010000}"/>
    <cellStyle name="60% - アクセント 4 6" xfId="414" xr:uid="{00000000-0005-0000-0000-0000B5010000}"/>
    <cellStyle name="60% - アクセント 4 7" xfId="415" xr:uid="{00000000-0005-0000-0000-0000B6010000}"/>
    <cellStyle name="60% - アクセント 4 8" xfId="416" xr:uid="{00000000-0005-0000-0000-0000B7010000}"/>
    <cellStyle name="60% - アクセント 4 9" xfId="417" xr:uid="{00000000-0005-0000-0000-0000B8010000}"/>
    <cellStyle name="60% - アクセント 5 10" xfId="418" xr:uid="{00000000-0005-0000-0000-0000B9010000}"/>
    <cellStyle name="60% - アクセント 5 11" xfId="419" xr:uid="{00000000-0005-0000-0000-0000BA010000}"/>
    <cellStyle name="60% - アクセント 5 12" xfId="420" xr:uid="{00000000-0005-0000-0000-0000BB010000}"/>
    <cellStyle name="60% - アクセント 5 13" xfId="421" xr:uid="{00000000-0005-0000-0000-0000BC010000}"/>
    <cellStyle name="60% - アクセント 5 14" xfId="422" xr:uid="{00000000-0005-0000-0000-0000BD010000}"/>
    <cellStyle name="60% - アクセント 5 15" xfId="423" xr:uid="{00000000-0005-0000-0000-0000BE010000}"/>
    <cellStyle name="60% - アクセント 5 16" xfId="424" xr:uid="{00000000-0005-0000-0000-0000BF010000}"/>
    <cellStyle name="60% - アクセント 5 17" xfId="425" xr:uid="{00000000-0005-0000-0000-0000C0010000}"/>
    <cellStyle name="60% - アクセント 5 18" xfId="426" xr:uid="{00000000-0005-0000-0000-0000C1010000}"/>
    <cellStyle name="60% - アクセント 5 19" xfId="427" xr:uid="{00000000-0005-0000-0000-0000C2010000}"/>
    <cellStyle name="60% - アクセント 5 2" xfId="428" xr:uid="{00000000-0005-0000-0000-0000C3010000}"/>
    <cellStyle name="60% - アクセント 5 2 2" xfId="429" xr:uid="{00000000-0005-0000-0000-0000C4010000}"/>
    <cellStyle name="60% - アクセント 5 20" xfId="430" xr:uid="{00000000-0005-0000-0000-0000C5010000}"/>
    <cellStyle name="60% - アクセント 5 21" xfId="431" xr:uid="{00000000-0005-0000-0000-0000C6010000}"/>
    <cellStyle name="60% - アクセント 5 22" xfId="432" xr:uid="{00000000-0005-0000-0000-0000C7010000}"/>
    <cellStyle name="60% - アクセント 5 23" xfId="433" xr:uid="{00000000-0005-0000-0000-0000C8010000}"/>
    <cellStyle name="60% - アクセント 5 24" xfId="434" xr:uid="{00000000-0005-0000-0000-0000C9010000}"/>
    <cellStyle name="60% - アクセント 5 25" xfId="435" xr:uid="{00000000-0005-0000-0000-0000CA010000}"/>
    <cellStyle name="60% - アクセント 5 3" xfId="436" xr:uid="{00000000-0005-0000-0000-0000CB010000}"/>
    <cellStyle name="60% - アクセント 5 3 2" xfId="437" xr:uid="{00000000-0005-0000-0000-0000CC010000}"/>
    <cellStyle name="60% - アクセント 5 4" xfId="438" xr:uid="{00000000-0005-0000-0000-0000CD010000}"/>
    <cellStyle name="60% - アクセント 5 5" xfId="439" xr:uid="{00000000-0005-0000-0000-0000CE010000}"/>
    <cellStyle name="60% - アクセント 5 6" xfId="440" xr:uid="{00000000-0005-0000-0000-0000CF010000}"/>
    <cellStyle name="60% - アクセント 5 7" xfId="441" xr:uid="{00000000-0005-0000-0000-0000D0010000}"/>
    <cellStyle name="60% - アクセント 5 8" xfId="442" xr:uid="{00000000-0005-0000-0000-0000D1010000}"/>
    <cellStyle name="60% - アクセント 5 9" xfId="443" xr:uid="{00000000-0005-0000-0000-0000D2010000}"/>
    <cellStyle name="60% - アクセント 6 10" xfId="444" xr:uid="{00000000-0005-0000-0000-0000D3010000}"/>
    <cellStyle name="60% - アクセント 6 11" xfId="445" xr:uid="{00000000-0005-0000-0000-0000D4010000}"/>
    <cellStyle name="60% - アクセント 6 12" xfId="446" xr:uid="{00000000-0005-0000-0000-0000D5010000}"/>
    <cellStyle name="60% - アクセント 6 13" xfId="447" xr:uid="{00000000-0005-0000-0000-0000D6010000}"/>
    <cellStyle name="60% - アクセント 6 14" xfId="448" xr:uid="{00000000-0005-0000-0000-0000D7010000}"/>
    <cellStyle name="60% - アクセント 6 15" xfId="449" xr:uid="{00000000-0005-0000-0000-0000D8010000}"/>
    <cellStyle name="60% - アクセント 6 16" xfId="450" xr:uid="{00000000-0005-0000-0000-0000D9010000}"/>
    <cellStyle name="60% - アクセント 6 17" xfId="451" xr:uid="{00000000-0005-0000-0000-0000DA010000}"/>
    <cellStyle name="60% - アクセント 6 18" xfId="452" xr:uid="{00000000-0005-0000-0000-0000DB010000}"/>
    <cellStyle name="60% - アクセント 6 19" xfId="453" xr:uid="{00000000-0005-0000-0000-0000DC010000}"/>
    <cellStyle name="60% - アクセント 6 2" xfId="454" xr:uid="{00000000-0005-0000-0000-0000DD010000}"/>
    <cellStyle name="60% - アクセント 6 2 2" xfId="455" xr:uid="{00000000-0005-0000-0000-0000DE010000}"/>
    <cellStyle name="60% - アクセント 6 20" xfId="456" xr:uid="{00000000-0005-0000-0000-0000DF010000}"/>
    <cellStyle name="60% - アクセント 6 21" xfId="457" xr:uid="{00000000-0005-0000-0000-0000E0010000}"/>
    <cellStyle name="60% - アクセント 6 22" xfId="458" xr:uid="{00000000-0005-0000-0000-0000E1010000}"/>
    <cellStyle name="60% - アクセント 6 23" xfId="459" xr:uid="{00000000-0005-0000-0000-0000E2010000}"/>
    <cellStyle name="60% - アクセント 6 24" xfId="460" xr:uid="{00000000-0005-0000-0000-0000E3010000}"/>
    <cellStyle name="60% - アクセント 6 25" xfId="461" xr:uid="{00000000-0005-0000-0000-0000E4010000}"/>
    <cellStyle name="60% - アクセント 6 3" xfId="462" xr:uid="{00000000-0005-0000-0000-0000E5010000}"/>
    <cellStyle name="60% - アクセント 6 3 2" xfId="463" xr:uid="{00000000-0005-0000-0000-0000E6010000}"/>
    <cellStyle name="60% - アクセント 6 4" xfId="464" xr:uid="{00000000-0005-0000-0000-0000E7010000}"/>
    <cellStyle name="60% - アクセント 6 5" xfId="465" xr:uid="{00000000-0005-0000-0000-0000E8010000}"/>
    <cellStyle name="60% - アクセント 6 6" xfId="466" xr:uid="{00000000-0005-0000-0000-0000E9010000}"/>
    <cellStyle name="60% - アクセント 6 7" xfId="467" xr:uid="{00000000-0005-0000-0000-0000EA010000}"/>
    <cellStyle name="60% - アクセント 6 8" xfId="468" xr:uid="{00000000-0005-0000-0000-0000EB010000}"/>
    <cellStyle name="60% - アクセント 6 9" xfId="469" xr:uid="{00000000-0005-0000-0000-0000EC010000}"/>
    <cellStyle name="Excel Built-in Good" xfId="1767" xr:uid="{00000000-0005-0000-0000-0000ED010000}"/>
    <cellStyle name="アクセント 1 10" xfId="470" xr:uid="{00000000-0005-0000-0000-0000EE010000}"/>
    <cellStyle name="アクセント 1 11" xfId="471" xr:uid="{00000000-0005-0000-0000-0000EF010000}"/>
    <cellStyle name="アクセント 1 12" xfId="472" xr:uid="{00000000-0005-0000-0000-0000F0010000}"/>
    <cellStyle name="アクセント 1 13" xfId="473" xr:uid="{00000000-0005-0000-0000-0000F1010000}"/>
    <cellStyle name="アクセント 1 14" xfId="474" xr:uid="{00000000-0005-0000-0000-0000F2010000}"/>
    <cellStyle name="アクセント 1 15" xfId="475" xr:uid="{00000000-0005-0000-0000-0000F3010000}"/>
    <cellStyle name="アクセント 1 16" xfId="476" xr:uid="{00000000-0005-0000-0000-0000F4010000}"/>
    <cellStyle name="アクセント 1 17" xfId="477" xr:uid="{00000000-0005-0000-0000-0000F5010000}"/>
    <cellStyle name="アクセント 1 18" xfId="478" xr:uid="{00000000-0005-0000-0000-0000F6010000}"/>
    <cellStyle name="アクセント 1 19" xfId="479" xr:uid="{00000000-0005-0000-0000-0000F7010000}"/>
    <cellStyle name="アクセント 1 2" xfId="480" xr:uid="{00000000-0005-0000-0000-0000F8010000}"/>
    <cellStyle name="アクセント 1 2 2" xfId="481" xr:uid="{00000000-0005-0000-0000-0000F9010000}"/>
    <cellStyle name="アクセント 1 20" xfId="482" xr:uid="{00000000-0005-0000-0000-0000FA010000}"/>
    <cellStyle name="アクセント 1 21" xfId="483" xr:uid="{00000000-0005-0000-0000-0000FB010000}"/>
    <cellStyle name="アクセント 1 22" xfId="484" xr:uid="{00000000-0005-0000-0000-0000FC010000}"/>
    <cellStyle name="アクセント 1 23" xfId="485" xr:uid="{00000000-0005-0000-0000-0000FD010000}"/>
    <cellStyle name="アクセント 1 24" xfId="486" xr:uid="{00000000-0005-0000-0000-0000FE010000}"/>
    <cellStyle name="アクセント 1 25" xfId="487" xr:uid="{00000000-0005-0000-0000-0000FF010000}"/>
    <cellStyle name="アクセント 1 3" xfId="488" xr:uid="{00000000-0005-0000-0000-000000020000}"/>
    <cellStyle name="アクセント 1 3 2" xfId="489" xr:uid="{00000000-0005-0000-0000-000001020000}"/>
    <cellStyle name="アクセント 1 4" xfId="490" xr:uid="{00000000-0005-0000-0000-000002020000}"/>
    <cellStyle name="アクセント 1 5" xfId="491" xr:uid="{00000000-0005-0000-0000-000003020000}"/>
    <cellStyle name="アクセント 1 6" xfId="492" xr:uid="{00000000-0005-0000-0000-000004020000}"/>
    <cellStyle name="アクセント 1 7" xfId="493" xr:uid="{00000000-0005-0000-0000-000005020000}"/>
    <cellStyle name="アクセント 1 8" xfId="494" xr:uid="{00000000-0005-0000-0000-000006020000}"/>
    <cellStyle name="アクセント 1 9" xfId="495" xr:uid="{00000000-0005-0000-0000-000007020000}"/>
    <cellStyle name="アクセント 2 10" xfId="496" xr:uid="{00000000-0005-0000-0000-000008020000}"/>
    <cellStyle name="アクセント 2 11" xfId="497" xr:uid="{00000000-0005-0000-0000-000009020000}"/>
    <cellStyle name="アクセント 2 12" xfId="498" xr:uid="{00000000-0005-0000-0000-00000A020000}"/>
    <cellStyle name="アクセント 2 13" xfId="499" xr:uid="{00000000-0005-0000-0000-00000B020000}"/>
    <cellStyle name="アクセント 2 14" xfId="500" xr:uid="{00000000-0005-0000-0000-00000C020000}"/>
    <cellStyle name="アクセント 2 15" xfId="501" xr:uid="{00000000-0005-0000-0000-00000D020000}"/>
    <cellStyle name="アクセント 2 16" xfId="502" xr:uid="{00000000-0005-0000-0000-00000E020000}"/>
    <cellStyle name="アクセント 2 17" xfId="503" xr:uid="{00000000-0005-0000-0000-00000F020000}"/>
    <cellStyle name="アクセント 2 18" xfId="504" xr:uid="{00000000-0005-0000-0000-000010020000}"/>
    <cellStyle name="アクセント 2 19" xfId="505" xr:uid="{00000000-0005-0000-0000-000011020000}"/>
    <cellStyle name="アクセント 2 2" xfId="506" xr:uid="{00000000-0005-0000-0000-000012020000}"/>
    <cellStyle name="アクセント 2 2 2" xfId="507" xr:uid="{00000000-0005-0000-0000-000013020000}"/>
    <cellStyle name="アクセント 2 20" xfId="508" xr:uid="{00000000-0005-0000-0000-000014020000}"/>
    <cellStyle name="アクセント 2 21" xfId="509" xr:uid="{00000000-0005-0000-0000-000015020000}"/>
    <cellStyle name="アクセント 2 22" xfId="510" xr:uid="{00000000-0005-0000-0000-000016020000}"/>
    <cellStyle name="アクセント 2 23" xfId="511" xr:uid="{00000000-0005-0000-0000-000017020000}"/>
    <cellStyle name="アクセント 2 24" xfId="512" xr:uid="{00000000-0005-0000-0000-000018020000}"/>
    <cellStyle name="アクセント 2 25" xfId="513" xr:uid="{00000000-0005-0000-0000-000019020000}"/>
    <cellStyle name="アクセント 2 3" xfId="514" xr:uid="{00000000-0005-0000-0000-00001A020000}"/>
    <cellStyle name="アクセント 2 3 2" xfId="515" xr:uid="{00000000-0005-0000-0000-00001B020000}"/>
    <cellStyle name="アクセント 2 4" xfId="516" xr:uid="{00000000-0005-0000-0000-00001C020000}"/>
    <cellStyle name="アクセント 2 5" xfId="517" xr:uid="{00000000-0005-0000-0000-00001D020000}"/>
    <cellStyle name="アクセント 2 6" xfId="518" xr:uid="{00000000-0005-0000-0000-00001E020000}"/>
    <cellStyle name="アクセント 2 7" xfId="519" xr:uid="{00000000-0005-0000-0000-00001F020000}"/>
    <cellStyle name="アクセント 2 8" xfId="520" xr:uid="{00000000-0005-0000-0000-000020020000}"/>
    <cellStyle name="アクセント 2 9" xfId="521" xr:uid="{00000000-0005-0000-0000-000021020000}"/>
    <cellStyle name="アクセント 3 10" xfId="522" xr:uid="{00000000-0005-0000-0000-000022020000}"/>
    <cellStyle name="アクセント 3 11" xfId="523" xr:uid="{00000000-0005-0000-0000-000023020000}"/>
    <cellStyle name="アクセント 3 12" xfId="524" xr:uid="{00000000-0005-0000-0000-000024020000}"/>
    <cellStyle name="アクセント 3 13" xfId="525" xr:uid="{00000000-0005-0000-0000-000025020000}"/>
    <cellStyle name="アクセント 3 14" xfId="526" xr:uid="{00000000-0005-0000-0000-000026020000}"/>
    <cellStyle name="アクセント 3 15" xfId="527" xr:uid="{00000000-0005-0000-0000-000027020000}"/>
    <cellStyle name="アクセント 3 16" xfId="528" xr:uid="{00000000-0005-0000-0000-000028020000}"/>
    <cellStyle name="アクセント 3 17" xfId="529" xr:uid="{00000000-0005-0000-0000-000029020000}"/>
    <cellStyle name="アクセント 3 18" xfId="530" xr:uid="{00000000-0005-0000-0000-00002A020000}"/>
    <cellStyle name="アクセント 3 19" xfId="531" xr:uid="{00000000-0005-0000-0000-00002B020000}"/>
    <cellStyle name="アクセント 3 2" xfId="532" xr:uid="{00000000-0005-0000-0000-00002C020000}"/>
    <cellStyle name="アクセント 3 2 2" xfId="533" xr:uid="{00000000-0005-0000-0000-00002D020000}"/>
    <cellStyle name="アクセント 3 20" xfId="534" xr:uid="{00000000-0005-0000-0000-00002E020000}"/>
    <cellStyle name="アクセント 3 21" xfId="535" xr:uid="{00000000-0005-0000-0000-00002F020000}"/>
    <cellStyle name="アクセント 3 22" xfId="536" xr:uid="{00000000-0005-0000-0000-000030020000}"/>
    <cellStyle name="アクセント 3 23" xfId="537" xr:uid="{00000000-0005-0000-0000-000031020000}"/>
    <cellStyle name="アクセント 3 24" xfId="538" xr:uid="{00000000-0005-0000-0000-000032020000}"/>
    <cellStyle name="アクセント 3 25" xfId="539" xr:uid="{00000000-0005-0000-0000-000033020000}"/>
    <cellStyle name="アクセント 3 3" xfId="540" xr:uid="{00000000-0005-0000-0000-000034020000}"/>
    <cellStyle name="アクセント 3 3 2" xfId="541" xr:uid="{00000000-0005-0000-0000-000035020000}"/>
    <cellStyle name="アクセント 3 4" xfId="542" xr:uid="{00000000-0005-0000-0000-000036020000}"/>
    <cellStyle name="アクセント 3 5" xfId="543" xr:uid="{00000000-0005-0000-0000-000037020000}"/>
    <cellStyle name="アクセント 3 6" xfId="544" xr:uid="{00000000-0005-0000-0000-000038020000}"/>
    <cellStyle name="アクセント 3 7" xfId="545" xr:uid="{00000000-0005-0000-0000-000039020000}"/>
    <cellStyle name="アクセント 3 8" xfId="546" xr:uid="{00000000-0005-0000-0000-00003A020000}"/>
    <cellStyle name="アクセント 3 9" xfId="547" xr:uid="{00000000-0005-0000-0000-00003B020000}"/>
    <cellStyle name="アクセント 4 10" xfId="548" xr:uid="{00000000-0005-0000-0000-00003C020000}"/>
    <cellStyle name="アクセント 4 11" xfId="549" xr:uid="{00000000-0005-0000-0000-00003D020000}"/>
    <cellStyle name="アクセント 4 12" xfId="550" xr:uid="{00000000-0005-0000-0000-00003E020000}"/>
    <cellStyle name="アクセント 4 13" xfId="551" xr:uid="{00000000-0005-0000-0000-00003F020000}"/>
    <cellStyle name="アクセント 4 14" xfId="552" xr:uid="{00000000-0005-0000-0000-000040020000}"/>
    <cellStyle name="アクセント 4 15" xfId="553" xr:uid="{00000000-0005-0000-0000-000041020000}"/>
    <cellStyle name="アクセント 4 16" xfId="554" xr:uid="{00000000-0005-0000-0000-000042020000}"/>
    <cellStyle name="アクセント 4 17" xfId="555" xr:uid="{00000000-0005-0000-0000-000043020000}"/>
    <cellStyle name="アクセント 4 18" xfId="556" xr:uid="{00000000-0005-0000-0000-000044020000}"/>
    <cellStyle name="アクセント 4 19" xfId="557" xr:uid="{00000000-0005-0000-0000-000045020000}"/>
    <cellStyle name="アクセント 4 2" xfId="558" xr:uid="{00000000-0005-0000-0000-000046020000}"/>
    <cellStyle name="アクセント 4 2 2" xfId="559" xr:uid="{00000000-0005-0000-0000-000047020000}"/>
    <cellStyle name="アクセント 4 20" xfId="560" xr:uid="{00000000-0005-0000-0000-000048020000}"/>
    <cellStyle name="アクセント 4 21" xfId="561" xr:uid="{00000000-0005-0000-0000-000049020000}"/>
    <cellStyle name="アクセント 4 22" xfId="562" xr:uid="{00000000-0005-0000-0000-00004A020000}"/>
    <cellStyle name="アクセント 4 23" xfId="563" xr:uid="{00000000-0005-0000-0000-00004B020000}"/>
    <cellStyle name="アクセント 4 24" xfId="564" xr:uid="{00000000-0005-0000-0000-00004C020000}"/>
    <cellStyle name="アクセント 4 25" xfId="565" xr:uid="{00000000-0005-0000-0000-00004D020000}"/>
    <cellStyle name="アクセント 4 3" xfId="566" xr:uid="{00000000-0005-0000-0000-00004E020000}"/>
    <cellStyle name="アクセント 4 3 2" xfId="567" xr:uid="{00000000-0005-0000-0000-00004F020000}"/>
    <cellStyle name="アクセント 4 4" xfId="568" xr:uid="{00000000-0005-0000-0000-000050020000}"/>
    <cellStyle name="アクセント 4 5" xfId="569" xr:uid="{00000000-0005-0000-0000-000051020000}"/>
    <cellStyle name="アクセント 4 6" xfId="570" xr:uid="{00000000-0005-0000-0000-000052020000}"/>
    <cellStyle name="アクセント 4 7" xfId="571" xr:uid="{00000000-0005-0000-0000-000053020000}"/>
    <cellStyle name="アクセント 4 8" xfId="572" xr:uid="{00000000-0005-0000-0000-000054020000}"/>
    <cellStyle name="アクセント 4 9" xfId="573" xr:uid="{00000000-0005-0000-0000-000055020000}"/>
    <cellStyle name="アクセント 5 10" xfId="574" xr:uid="{00000000-0005-0000-0000-000056020000}"/>
    <cellStyle name="アクセント 5 11" xfId="575" xr:uid="{00000000-0005-0000-0000-000057020000}"/>
    <cellStyle name="アクセント 5 12" xfId="576" xr:uid="{00000000-0005-0000-0000-000058020000}"/>
    <cellStyle name="アクセント 5 13" xfId="577" xr:uid="{00000000-0005-0000-0000-000059020000}"/>
    <cellStyle name="アクセント 5 14" xfId="578" xr:uid="{00000000-0005-0000-0000-00005A020000}"/>
    <cellStyle name="アクセント 5 15" xfId="579" xr:uid="{00000000-0005-0000-0000-00005B020000}"/>
    <cellStyle name="アクセント 5 16" xfId="580" xr:uid="{00000000-0005-0000-0000-00005C020000}"/>
    <cellStyle name="アクセント 5 17" xfId="581" xr:uid="{00000000-0005-0000-0000-00005D020000}"/>
    <cellStyle name="アクセント 5 18" xfId="582" xr:uid="{00000000-0005-0000-0000-00005E020000}"/>
    <cellStyle name="アクセント 5 19" xfId="583" xr:uid="{00000000-0005-0000-0000-00005F020000}"/>
    <cellStyle name="アクセント 5 2" xfId="584" xr:uid="{00000000-0005-0000-0000-000060020000}"/>
    <cellStyle name="アクセント 5 2 2" xfId="585" xr:uid="{00000000-0005-0000-0000-000061020000}"/>
    <cellStyle name="アクセント 5 20" xfId="586" xr:uid="{00000000-0005-0000-0000-000062020000}"/>
    <cellStyle name="アクセント 5 21" xfId="587" xr:uid="{00000000-0005-0000-0000-000063020000}"/>
    <cellStyle name="アクセント 5 22" xfId="588" xr:uid="{00000000-0005-0000-0000-000064020000}"/>
    <cellStyle name="アクセント 5 23" xfId="589" xr:uid="{00000000-0005-0000-0000-000065020000}"/>
    <cellStyle name="アクセント 5 24" xfId="590" xr:uid="{00000000-0005-0000-0000-000066020000}"/>
    <cellStyle name="アクセント 5 25" xfId="591" xr:uid="{00000000-0005-0000-0000-000067020000}"/>
    <cellStyle name="アクセント 5 3" xfId="592" xr:uid="{00000000-0005-0000-0000-000068020000}"/>
    <cellStyle name="アクセント 5 3 2" xfId="593" xr:uid="{00000000-0005-0000-0000-000069020000}"/>
    <cellStyle name="アクセント 5 4" xfId="594" xr:uid="{00000000-0005-0000-0000-00006A020000}"/>
    <cellStyle name="アクセント 5 5" xfId="595" xr:uid="{00000000-0005-0000-0000-00006B020000}"/>
    <cellStyle name="アクセント 5 6" xfId="596" xr:uid="{00000000-0005-0000-0000-00006C020000}"/>
    <cellStyle name="アクセント 5 7" xfId="597" xr:uid="{00000000-0005-0000-0000-00006D020000}"/>
    <cellStyle name="アクセント 5 8" xfId="598" xr:uid="{00000000-0005-0000-0000-00006E020000}"/>
    <cellStyle name="アクセント 5 9" xfId="599" xr:uid="{00000000-0005-0000-0000-00006F020000}"/>
    <cellStyle name="アクセント 6 10" xfId="600" xr:uid="{00000000-0005-0000-0000-000070020000}"/>
    <cellStyle name="アクセント 6 11" xfId="601" xr:uid="{00000000-0005-0000-0000-000071020000}"/>
    <cellStyle name="アクセント 6 12" xfId="602" xr:uid="{00000000-0005-0000-0000-000072020000}"/>
    <cellStyle name="アクセント 6 13" xfId="603" xr:uid="{00000000-0005-0000-0000-000073020000}"/>
    <cellStyle name="アクセント 6 14" xfId="604" xr:uid="{00000000-0005-0000-0000-000074020000}"/>
    <cellStyle name="アクセント 6 15" xfId="605" xr:uid="{00000000-0005-0000-0000-000075020000}"/>
    <cellStyle name="アクセント 6 16" xfId="606" xr:uid="{00000000-0005-0000-0000-000076020000}"/>
    <cellStyle name="アクセント 6 17" xfId="607" xr:uid="{00000000-0005-0000-0000-000077020000}"/>
    <cellStyle name="アクセント 6 18" xfId="608" xr:uid="{00000000-0005-0000-0000-000078020000}"/>
    <cellStyle name="アクセント 6 19" xfId="609" xr:uid="{00000000-0005-0000-0000-000079020000}"/>
    <cellStyle name="アクセント 6 2" xfId="610" xr:uid="{00000000-0005-0000-0000-00007A020000}"/>
    <cellStyle name="アクセント 6 2 2" xfId="611" xr:uid="{00000000-0005-0000-0000-00007B020000}"/>
    <cellStyle name="アクセント 6 20" xfId="612" xr:uid="{00000000-0005-0000-0000-00007C020000}"/>
    <cellStyle name="アクセント 6 21" xfId="613" xr:uid="{00000000-0005-0000-0000-00007D020000}"/>
    <cellStyle name="アクセント 6 22" xfId="614" xr:uid="{00000000-0005-0000-0000-00007E020000}"/>
    <cellStyle name="アクセント 6 23" xfId="615" xr:uid="{00000000-0005-0000-0000-00007F020000}"/>
    <cellStyle name="アクセント 6 24" xfId="616" xr:uid="{00000000-0005-0000-0000-000080020000}"/>
    <cellStyle name="アクセント 6 25" xfId="617" xr:uid="{00000000-0005-0000-0000-000081020000}"/>
    <cellStyle name="アクセント 6 3" xfId="618" xr:uid="{00000000-0005-0000-0000-000082020000}"/>
    <cellStyle name="アクセント 6 3 2" xfId="619" xr:uid="{00000000-0005-0000-0000-000083020000}"/>
    <cellStyle name="アクセント 6 4" xfId="620" xr:uid="{00000000-0005-0000-0000-000084020000}"/>
    <cellStyle name="アクセント 6 5" xfId="621" xr:uid="{00000000-0005-0000-0000-000085020000}"/>
    <cellStyle name="アクセント 6 6" xfId="622" xr:uid="{00000000-0005-0000-0000-000086020000}"/>
    <cellStyle name="アクセント 6 7" xfId="623" xr:uid="{00000000-0005-0000-0000-000087020000}"/>
    <cellStyle name="アクセント 6 8" xfId="624" xr:uid="{00000000-0005-0000-0000-000088020000}"/>
    <cellStyle name="アクセント 6 9" xfId="625" xr:uid="{00000000-0005-0000-0000-000089020000}"/>
    <cellStyle name="タイトル 10" xfId="626" xr:uid="{00000000-0005-0000-0000-00008A020000}"/>
    <cellStyle name="タイトル 11" xfId="627" xr:uid="{00000000-0005-0000-0000-00008B020000}"/>
    <cellStyle name="タイトル 12" xfId="628" xr:uid="{00000000-0005-0000-0000-00008C020000}"/>
    <cellStyle name="タイトル 13" xfId="629" xr:uid="{00000000-0005-0000-0000-00008D020000}"/>
    <cellStyle name="タイトル 14" xfId="630" xr:uid="{00000000-0005-0000-0000-00008E020000}"/>
    <cellStyle name="タイトル 15" xfId="631" xr:uid="{00000000-0005-0000-0000-00008F020000}"/>
    <cellStyle name="タイトル 16" xfId="632" xr:uid="{00000000-0005-0000-0000-000090020000}"/>
    <cellStyle name="タイトル 17" xfId="633" xr:uid="{00000000-0005-0000-0000-000091020000}"/>
    <cellStyle name="タイトル 18" xfId="634" xr:uid="{00000000-0005-0000-0000-000092020000}"/>
    <cellStyle name="タイトル 19" xfId="635" xr:uid="{00000000-0005-0000-0000-000093020000}"/>
    <cellStyle name="タイトル 2" xfId="636" xr:uid="{00000000-0005-0000-0000-000094020000}"/>
    <cellStyle name="タイトル 2 2" xfId="637" xr:uid="{00000000-0005-0000-0000-000095020000}"/>
    <cellStyle name="タイトル 20" xfId="638" xr:uid="{00000000-0005-0000-0000-000096020000}"/>
    <cellStyle name="タイトル 21" xfId="639" xr:uid="{00000000-0005-0000-0000-000097020000}"/>
    <cellStyle name="タイトル 22" xfId="640" xr:uid="{00000000-0005-0000-0000-000098020000}"/>
    <cellStyle name="タイトル 23" xfId="641" xr:uid="{00000000-0005-0000-0000-000099020000}"/>
    <cellStyle name="タイトル 24" xfId="642" xr:uid="{00000000-0005-0000-0000-00009A020000}"/>
    <cellStyle name="タイトル 25" xfId="643" xr:uid="{00000000-0005-0000-0000-00009B020000}"/>
    <cellStyle name="タイトル 3" xfId="644" xr:uid="{00000000-0005-0000-0000-00009C020000}"/>
    <cellStyle name="タイトル 3 2" xfId="645" xr:uid="{00000000-0005-0000-0000-00009D020000}"/>
    <cellStyle name="タイトル 4" xfId="646" xr:uid="{00000000-0005-0000-0000-00009E020000}"/>
    <cellStyle name="タイトル 5" xfId="647" xr:uid="{00000000-0005-0000-0000-00009F020000}"/>
    <cellStyle name="タイトル 6" xfId="648" xr:uid="{00000000-0005-0000-0000-0000A0020000}"/>
    <cellStyle name="タイトル 7" xfId="649" xr:uid="{00000000-0005-0000-0000-0000A1020000}"/>
    <cellStyle name="タイトル 8" xfId="650" xr:uid="{00000000-0005-0000-0000-0000A2020000}"/>
    <cellStyle name="タイトル 9" xfId="651" xr:uid="{00000000-0005-0000-0000-0000A3020000}"/>
    <cellStyle name="チェック セル 10" xfId="652" xr:uid="{00000000-0005-0000-0000-0000A4020000}"/>
    <cellStyle name="チェック セル 11" xfId="653" xr:uid="{00000000-0005-0000-0000-0000A5020000}"/>
    <cellStyle name="チェック セル 12" xfId="654" xr:uid="{00000000-0005-0000-0000-0000A6020000}"/>
    <cellStyle name="チェック セル 13" xfId="655" xr:uid="{00000000-0005-0000-0000-0000A7020000}"/>
    <cellStyle name="チェック セル 14" xfId="656" xr:uid="{00000000-0005-0000-0000-0000A8020000}"/>
    <cellStyle name="チェック セル 15" xfId="657" xr:uid="{00000000-0005-0000-0000-0000A9020000}"/>
    <cellStyle name="チェック セル 16" xfId="658" xr:uid="{00000000-0005-0000-0000-0000AA020000}"/>
    <cellStyle name="チェック セル 17" xfId="659" xr:uid="{00000000-0005-0000-0000-0000AB020000}"/>
    <cellStyle name="チェック セル 18" xfId="660" xr:uid="{00000000-0005-0000-0000-0000AC020000}"/>
    <cellStyle name="チェック セル 19" xfId="661" xr:uid="{00000000-0005-0000-0000-0000AD020000}"/>
    <cellStyle name="チェック セル 2" xfId="662" xr:uid="{00000000-0005-0000-0000-0000AE020000}"/>
    <cellStyle name="チェック セル 2 2" xfId="663" xr:uid="{00000000-0005-0000-0000-0000AF020000}"/>
    <cellStyle name="チェック セル 20" xfId="664" xr:uid="{00000000-0005-0000-0000-0000B0020000}"/>
    <cellStyle name="チェック セル 21" xfId="665" xr:uid="{00000000-0005-0000-0000-0000B1020000}"/>
    <cellStyle name="チェック セル 22" xfId="666" xr:uid="{00000000-0005-0000-0000-0000B2020000}"/>
    <cellStyle name="チェック セル 23" xfId="667" xr:uid="{00000000-0005-0000-0000-0000B3020000}"/>
    <cellStyle name="チェック セル 24" xfId="668" xr:uid="{00000000-0005-0000-0000-0000B4020000}"/>
    <cellStyle name="チェック セル 25" xfId="669" xr:uid="{00000000-0005-0000-0000-0000B5020000}"/>
    <cellStyle name="チェック セル 3" xfId="670" xr:uid="{00000000-0005-0000-0000-0000B6020000}"/>
    <cellStyle name="チェック セル 3 2" xfId="671" xr:uid="{00000000-0005-0000-0000-0000B7020000}"/>
    <cellStyle name="チェック セル 4" xfId="672" xr:uid="{00000000-0005-0000-0000-0000B8020000}"/>
    <cellStyle name="チェック セル 5" xfId="673" xr:uid="{00000000-0005-0000-0000-0000B9020000}"/>
    <cellStyle name="チェック セル 6" xfId="674" xr:uid="{00000000-0005-0000-0000-0000BA020000}"/>
    <cellStyle name="チェック セル 7" xfId="675" xr:uid="{00000000-0005-0000-0000-0000BB020000}"/>
    <cellStyle name="チェック セル 8" xfId="676" xr:uid="{00000000-0005-0000-0000-0000BC020000}"/>
    <cellStyle name="チェック セル 9" xfId="677" xr:uid="{00000000-0005-0000-0000-0000BD020000}"/>
    <cellStyle name="どちらでもない 10" xfId="678" xr:uid="{00000000-0005-0000-0000-0000BE020000}"/>
    <cellStyle name="どちらでもない 11" xfId="679" xr:uid="{00000000-0005-0000-0000-0000BF020000}"/>
    <cellStyle name="どちらでもない 12" xfId="680" xr:uid="{00000000-0005-0000-0000-0000C0020000}"/>
    <cellStyle name="どちらでもない 13" xfId="681" xr:uid="{00000000-0005-0000-0000-0000C1020000}"/>
    <cellStyle name="どちらでもない 14" xfId="682" xr:uid="{00000000-0005-0000-0000-0000C2020000}"/>
    <cellStyle name="どちらでもない 15" xfId="683" xr:uid="{00000000-0005-0000-0000-0000C3020000}"/>
    <cellStyle name="どちらでもない 16" xfId="684" xr:uid="{00000000-0005-0000-0000-0000C4020000}"/>
    <cellStyle name="どちらでもない 17" xfId="685" xr:uid="{00000000-0005-0000-0000-0000C5020000}"/>
    <cellStyle name="どちらでもない 18" xfId="686" xr:uid="{00000000-0005-0000-0000-0000C6020000}"/>
    <cellStyle name="どちらでもない 19" xfId="687" xr:uid="{00000000-0005-0000-0000-0000C7020000}"/>
    <cellStyle name="どちらでもない 2" xfId="688" xr:uid="{00000000-0005-0000-0000-0000C8020000}"/>
    <cellStyle name="どちらでもない 2 2" xfId="689" xr:uid="{00000000-0005-0000-0000-0000C9020000}"/>
    <cellStyle name="どちらでもない 2 2 2" xfId="1768" xr:uid="{00000000-0005-0000-0000-0000CA020000}"/>
    <cellStyle name="どちらでもない 2 3" xfId="1769" xr:uid="{00000000-0005-0000-0000-0000CB020000}"/>
    <cellStyle name="どちらでもない 20" xfId="690" xr:uid="{00000000-0005-0000-0000-0000CC020000}"/>
    <cellStyle name="どちらでもない 21" xfId="691" xr:uid="{00000000-0005-0000-0000-0000CD020000}"/>
    <cellStyle name="どちらでもない 22" xfId="692" xr:uid="{00000000-0005-0000-0000-0000CE020000}"/>
    <cellStyle name="どちらでもない 23" xfId="693" xr:uid="{00000000-0005-0000-0000-0000CF020000}"/>
    <cellStyle name="どちらでもない 24" xfId="694" xr:uid="{00000000-0005-0000-0000-0000D0020000}"/>
    <cellStyle name="どちらでもない 25" xfId="695" xr:uid="{00000000-0005-0000-0000-0000D1020000}"/>
    <cellStyle name="どちらでもない 3" xfId="696" xr:uid="{00000000-0005-0000-0000-0000D2020000}"/>
    <cellStyle name="どちらでもない 3 2" xfId="697" xr:uid="{00000000-0005-0000-0000-0000D3020000}"/>
    <cellStyle name="どちらでもない 4" xfId="698" xr:uid="{00000000-0005-0000-0000-0000D4020000}"/>
    <cellStyle name="どちらでもない 5" xfId="699" xr:uid="{00000000-0005-0000-0000-0000D5020000}"/>
    <cellStyle name="どちらでもない 6" xfId="700" xr:uid="{00000000-0005-0000-0000-0000D6020000}"/>
    <cellStyle name="どちらでもない 7" xfId="701" xr:uid="{00000000-0005-0000-0000-0000D7020000}"/>
    <cellStyle name="どちらでもない 8" xfId="702" xr:uid="{00000000-0005-0000-0000-0000D8020000}"/>
    <cellStyle name="どちらでもない 9" xfId="703" xr:uid="{00000000-0005-0000-0000-0000D9020000}"/>
    <cellStyle name="パーセント" xfId="1916" builtinId="5"/>
    <cellStyle name="パーセント 2" xfId="704" xr:uid="{00000000-0005-0000-0000-0000DB020000}"/>
    <cellStyle name="パーセント 2 2" xfId="705" xr:uid="{00000000-0005-0000-0000-0000DC020000}"/>
    <cellStyle name="パーセント 2 2 2" xfId="706" xr:uid="{00000000-0005-0000-0000-0000DD020000}"/>
    <cellStyle name="パーセント 2 2 2 2" xfId="1577" xr:uid="{00000000-0005-0000-0000-0000DE020000}"/>
    <cellStyle name="パーセント 2 2 3" xfId="1578" xr:uid="{00000000-0005-0000-0000-0000DF020000}"/>
    <cellStyle name="パーセント 2 3" xfId="707" xr:uid="{00000000-0005-0000-0000-0000E0020000}"/>
    <cellStyle name="パーセント 2 3 2" xfId="1554" xr:uid="{00000000-0005-0000-0000-0000E1020000}"/>
    <cellStyle name="パーセント 2 3 2 2" xfId="1555" xr:uid="{00000000-0005-0000-0000-0000E2020000}"/>
    <cellStyle name="パーセント 2 3 3" xfId="1556" xr:uid="{00000000-0005-0000-0000-0000E3020000}"/>
    <cellStyle name="パーセント 2 3 3 2" xfId="1557" xr:uid="{00000000-0005-0000-0000-0000E4020000}"/>
    <cellStyle name="パーセント 2 3 4" xfId="1558" xr:uid="{00000000-0005-0000-0000-0000E5020000}"/>
    <cellStyle name="パーセント 2 4" xfId="1559" xr:uid="{00000000-0005-0000-0000-0000E6020000}"/>
    <cellStyle name="パーセント 2 4 2" xfId="1548" xr:uid="{00000000-0005-0000-0000-0000E7020000}"/>
    <cellStyle name="パーセント 2 4 2 2" xfId="1579" xr:uid="{00000000-0005-0000-0000-0000E8020000}"/>
    <cellStyle name="パーセント 2 4 3" xfId="1580" xr:uid="{00000000-0005-0000-0000-0000E9020000}"/>
    <cellStyle name="パーセント 2 4 3 2" xfId="1581" xr:uid="{00000000-0005-0000-0000-0000EA020000}"/>
    <cellStyle name="パーセント 3" xfId="708" xr:uid="{00000000-0005-0000-0000-0000EB020000}"/>
    <cellStyle name="パーセント 3 2" xfId="1560" xr:uid="{00000000-0005-0000-0000-0000EC020000}"/>
    <cellStyle name="パーセント 3 3" xfId="1582" xr:uid="{00000000-0005-0000-0000-0000ED020000}"/>
    <cellStyle name="パーセント 3 3 2" xfId="1583" xr:uid="{00000000-0005-0000-0000-0000EE020000}"/>
    <cellStyle name="パーセント 3 3 2 2" xfId="1584" xr:uid="{00000000-0005-0000-0000-0000EF020000}"/>
    <cellStyle name="パーセント 3 3 3" xfId="1585" xr:uid="{00000000-0005-0000-0000-0000F0020000}"/>
    <cellStyle name="パーセント 3 3 3 2" xfId="1586" xr:uid="{00000000-0005-0000-0000-0000F1020000}"/>
    <cellStyle name="パーセント 3 3 4" xfId="1587" xr:uid="{00000000-0005-0000-0000-0000F2020000}"/>
    <cellStyle name="パーセント 3 4" xfId="1588" xr:uid="{00000000-0005-0000-0000-0000F3020000}"/>
    <cellStyle name="パーセント 3 4 2" xfId="1589" xr:uid="{00000000-0005-0000-0000-0000F4020000}"/>
    <cellStyle name="パーセント 3 5" xfId="1590" xr:uid="{00000000-0005-0000-0000-0000F5020000}"/>
    <cellStyle name="パーセント 3 5 2" xfId="1591" xr:uid="{00000000-0005-0000-0000-0000F6020000}"/>
    <cellStyle name="パーセント 4" xfId="709" xr:uid="{00000000-0005-0000-0000-0000F7020000}"/>
    <cellStyle name="パーセント 5" xfId="710" xr:uid="{00000000-0005-0000-0000-0000F8020000}"/>
    <cellStyle name="パーセント 5 2" xfId="1770" xr:uid="{00000000-0005-0000-0000-0000F9020000}"/>
    <cellStyle name="パーセント 6" xfId="1592" xr:uid="{00000000-0005-0000-0000-0000FA020000}"/>
    <cellStyle name="パーセント 7" xfId="1593" xr:uid="{00000000-0005-0000-0000-0000FB020000}"/>
    <cellStyle name="ハイパーリンク 2" xfId="1561" xr:uid="{00000000-0005-0000-0000-0000FC020000}"/>
    <cellStyle name="メモ 10" xfId="711" xr:uid="{00000000-0005-0000-0000-0000FD020000}"/>
    <cellStyle name="メモ 11" xfId="712" xr:uid="{00000000-0005-0000-0000-0000FE020000}"/>
    <cellStyle name="メモ 12" xfId="713" xr:uid="{00000000-0005-0000-0000-0000FF020000}"/>
    <cellStyle name="メモ 13" xfId="714" xr:uid="{00000000-0005-0000-0000-000000030000}"/>
    <cellStyle name="メモ 14" xfId="715" xr:uid="{00000000-0005-0000-0000-000001030000}"/>
    <cellStyle name="メモ 15" xfId="716" xr:uid="{00000000-0005-0000-0000-000002030000}"/>
    <cellStyle name="メモ 16" xfId="717" xr:uid="{00000000-0005-0000-0000-000003030000}"/>
    <cellStyle name="メモ 17" xfId="718" xr:uid="{00000000-0005-0000-0000-000004030000}"/>
    <cellStyle name="メモ 18" xfId="719" xr:uid="{00000000-0005-0000-0000-000005030000}"/>
    <cellStyle name="メモ 19" xfId="720" xr:uid="{00000000-0005-0000-0000-000006030000}"/>
    <cellStyle name="メモ 2" xfId="721" xr:uid="{00000000-0005-0000-0000-000007030000}"/>
    <cellStyle name="メモ 2 10" xfId="1771" xr:uid="{00000000-0005-0000-0000-000008030000}"/>
    <cellStyle name="メモ 2 2" xfId="722" xr:uid="{00000000-0005-0000-0000-000009030000}"/>
    <cellStyle name="メモ 2 2 2" xfId="723" xr:uid="{00000000-0005-0000-0000-00000A030000}"/>
    <cellStyle name="メモ 2 2 2 2" xfId="1390" xr:uid="{00000000-0005-0000-0000-00000B030000}"/>
    <cellStyle name="メモ 2 2 2 2 2" xfId="1391" xr:uid="{00000000-0005-0000-0000-00000C030000}"/>
    <cellStyle name="メモ 2 2 2 3" xfId="1392" xr:uid="{00000000-0005-0000-0000-00000D030000}"/>
    <cellStyle name="メモ 2 2 3" xfId="724" xr:uid="{00000000-0005-0000-0000-00000E030000}"/>
    <cellStyle name="メモ 2 2 3 2" xfId="1393" xr:uid="{00000000-0005-0000-0000-00000F030000}"/>
    <cellStyle name="メモ 2 2 4" xfId="1594" xr:uid="{00000000-0005-0000-0000-000010030000}"/>
    <cellStyle name="メモ 2 2 4 2" xfId="1595" xr:uid="{00000000-0005-0000-0000-000011030000}"/>
    <cellStyle name="メモ 2 2 5" xfId="1596" xr:uid="{00000000-0005-0000-0000-000012030000}"/>
    <cellStyle name="メモ 2 2 6" xfId="1597" xr:uid="{00000000-0005-0000-0000-000013030000}"/>
    <cellStyle name="メモ 2 2 6 2" xfId="1598" xr:uid="{00000000-0005-0000-0000-000014030000}"/>
    <cellStyle name="メモ 2 2 7" xfId="1772" xr:uid="{00000000-0005-0000-0000-000015030000}"/>
    <cellStyle name="メモ 2 3" xfId="1773" xr:uid="{00000000-0005-0000-0000-000016030000}"/>
    <cellStyle name="メモ 2 3 2" xfId="1774" xr:uid="{00000000-0005-0000-0000-000017030000}"/>
    <cellStyle name="メモ 2 3 2 2" xfId="1775" xr:uid="{00000000-0005-0000-0000-000018030000}"/>
    <cellStyle name="メモ 2 3 3" xfId="1776" xr:uid="{00000000-0005-0000-0000-000019030000}"/>
    <cellStyle name="メモ 2 3 4" xfId="1777" xr:uid="{00000000-0005-0000-0000-00001A030000}"/>
    <cellStyle name="メモ 2 4" xfId="1778" xr:uid="{00000000-0005-0000-0000-00001B030000}"/>
    <cellStyle name="メモ 2 4 2" xfId="1779" xr:uid="{00000000-0005-0000-0000-00001C030000}"/>
    <cellStyle name="メモ 2 4 2 2" xfId="1780" xr:uid="{00000000-0005-0000-0000-00001D030000}"/>
    <cellStyle name="メモ 2 4 3" xfId="1781" xr:uid="{00000000-0005-0000-0000-00001E030000}"/>
    <cellStyle name="メモ 2 4 4" xfId="1782" xr:uid="{00000000-0005-0000-0000-00001F030000}"/>
    <cellStyle name="メモ 2 5" xfId="1783" xr:uid="{00000000-0005-0000-0000-000020030000}"/>
    <cellStyle name="メモ 2 5 2" xfId="1784" xr:uid="{00000000-0005-0000-0000-000021030000}"/>
    <cellStyle name="メモ 2 5 2 2" xfId="1785" xr:uid="{00000000-0005-0000-0000-000022030000}"/>
    <cellStyle name="メモ 2 5 3" xfId="1786" xr:uid="{00000000-0005-0000-0000-000023030000}"/>
    <cellStyle name="メモ 2 5 4" xfId="1787" xr:uid="{00000000-0005-0000-0000-000024030000}"/>
    <cellStyle name="メモ 2 6" xfId="1788" xr:uid="{00000000-0005-0000-0000-000025030000}"/>
    <cellStyle name="メモ 2 6 2" xfId="1789" xr:uid="{00000000-0005-0000-0000-000026030000}"/>
    <cellStyle name="メモ 2 7" xfId="1790" xr:uid="{00000000-0005-0000-0000-000027030000}"/>
    <cellStyle name="メモ 2 8" xfId="1791" xr:uid="{00000000-0005-0000-0000-000028030000}"/>
    <cellStyle name="メモ 2 9" xfId="1792" xr:uid="{00000000-0005-0000-0000-000029030000}"/>
    <cellStyle name="メモ 20" xfId="725" xr:uid="{00000000-0005-0000-0000-00002A030000}"/>
    <cellStyle name="メモ 21" xfId="726" xr:uid="{00000000-0005-0000-0000-00002B030000}"/>
    <cellStyle name="メモ 22" xfId="727" xr:uid="{00000000-0005-0000-0000-00002C030000}"/>
    <cellStyle name="メモ 23" xfId="728" xr:uid="{00000000-0005-0000-0000-00002D030000}"/>
    <cellStyle name="メモ 24" xfId="729" xr:uid="{00000000-0005-0000-0000-00002E030000}"/>
    <cellStyle name="メモ 25" xfId="730" xr:uid="{00000000-0005-0000-0000-00002F030000}"/>
    <cellStyle name="メモ 3" xfId="731" xr:uid="{00000000-0005-0000-0000-000030030000}"/>
    <cellStyle name="メモ 3 2" xfId="732" xr:uid="{00000000-0005-0000-0000-000031030000}"/>
    <cellStyle name="メモ 3 2 2" xfId="1394" xr:uid="{00000000-0005-0000-0000-000032030000}"/>
    <cellStyle name="メモ 3 2 2 2" xfId="1395" xr:uid="{00000000-0005-0000-0000-000033030000}"/>
    <cellStyle name="メモ 3 2 3" xfId="1396" xr:uid="{00000000-0005-0000-0000-000034030000}"/>
    <cellStyle name="メモ 3 2 4" xfId="1793" xr:uid="{00000000-0005-0000-0000-000035030000}"/>
    <cellStyle name="メモ 3 3" xfId="733" xr:uid="{00000000-0005-0000-0000-000036030000}"/>
    <cellStyle name="メモ 3 3 2" xfId="1397" xr:uid="{00000000-0005-0000-0000-000037030000}"/>
    <cellStyle name="メモ 3 3 2 2" xfId="1794" xr:uid="{00000000-0005-0000-0000-000038030000}"/>
    <cellStyle name="メモ 3 3 3" xfId="1795" xr:uid="{00000000-0005-0000-0000-000039030000}"/>
    <cellStyle name="メモ 3 3 4" xfId="1796" xr:uid="{00000000-0005-0000-0000-00003A030000}"/>
    <cellStyle name="メモ 3 4" xfId="1599" xr:uid="{00000000-0005-0000-0000-00003B030000}"/>
    <cellStyle name="メモ 3 4 2" xfId="1600" xr:uid="{00000000-0005-0000-0000-00003C030000}"/>
    <cellStyle name="メモ 3 4 2 2" xfId="1797" xr:uid="{00000000-0005-0000-0000-00003D030000}"/>
    <cellStyle name="メモ 3 4 3" xfId="1798" xr:uid="{00000000-0005-0000-0000-00003E030000}"/>
    <cellStyle name="メモ 3 4 4" xfId="1799" xr:uid="{00000000-0005-0000-0000-00003F030000}"/>
    <cellStyle name="メモ 3 5" xfId="1601" xr:uid="{00000000-0005-0000-0000-000040030000}"/>
    <cellStyle name="メモ 3 5 2" xfId="1800" xr:uid="{00000000-0005-0000-0000-000041030000}"/>
    <cellStyle name="メモ 3 6" xfId="1602" xr:uid="{00000000-0005-0000-0000-000042030000}"/>
    <cellStyle name="メモ 3 6 2" xfId="1603" xr:uid="{00000000-0005-0000-0000-000043030000}"/>
    <cellStyle name="メモ 4" xfId="734" xr:uid="{00000000-0005-0000-0000-000044030000}"/>
    <cellStyle name="メモ 4 2" xfId="735" xr:uid="{00000000-0005-0000-0000-000045030000}"/>
    <cellStyle name="メモ 4 2 2" xfId="1398" xr:uid="{00000000-0005-0000-0000-000046030000}"/>
    <cellStyle name="メモ 4 2 2 2" xfId="1399" xr:uid="{00000000-0005-0000-0000-000047030000}"/>
    <cellStyle name="メモ 4 2 3" xfId="1400" xr:uid="{00000000-0005-0000-0000-000048030000}"/>
    <cellStyle name="メモ 4 3" xfId="736" xr:uid="{00000000-0005-0000-0000-000049030000}"/>
    <cellStyle name="メモ 4 3 2" xfId="1401" xr:uid="{00000000-0005-0000-0000-00004A030000}"/>
    <cellStyle name="メモ 4 4" xfId="1604" xr:uid="{00000000-0005-0000-0000-00004B030000}"/>
    <cellStyle name="メモ 4 4 2" xfId="1605" xr:uid="{00000000-0005-0000-0000-00004C030000}"/>
    <cellStyle name="メモ 4 5" xfId="1606" xr:uid="{00000000-0005-0000-0000-00004D030000}"/>
    <cellStyle name="メモ 4 6" xfId="1607" xr:uid="{00000000-0005-0000-0000-00004E030000}"/>
    <cellStyle name="メモ 4 6 2" xfId="1608" xr:uid="{00000000-0005-0000-0000-00004F030000}"/>
    <cellStyle name="メモ 4 7" xfId="1801" xr:uid="{00000000-0005-0000-0000-000050030000}"/>
    <cellStyle name="メモ 5" xfId="737" xr:uid="{00000000-0005-0000-0000-000051030000}"/>
    <cellStyle name="メモ 5 2" xfId="1802" xr:uid="{00000000-0005-0000-0000-000052030000}"/>
    <cellStyle name="メモ 5 3" xfId="1803" xr:uid="{00000000-0005-0000-0000-000053030000}"/>
    <cellStyle name="メモ 6" xfId="738" xr:uid="{00000000-0005-0000-0000-000054030000}"/>
    <cellStyle name="メモ 7" xfId="739" xr:uid="{00000000-0005-0000-0000-000055030000}"/>
    <cellStyle name="メモ 8" xfId="740" xr:uid="{00000000-0005-0000-0000-000056030000}"/>
    <cellStyle name="メモ 9" xfId="741" xr:uid="{00000000-0005-0000-0000-000057030000}"/>
    <cellStyle name="リンク セル 10" xfId="742" xr:uid="{00000000-0005-0000-0000-000058030000}"/>
    <cellStyle name="リンク セル 11" xfId="743" xr:uid="{00000000-0005-0000-0000-000059030000}"/>
    <cellStyle name="リンク セル 12" xfId="744" xr:uid="{00000000-0005-0000-0000-00005A030000}"/>
    <cellStyle name="リンク セル 13" xfId="745" xr:uid="{00000000-0005-0000-0000-00005B030000}"/>
    <cellStyle name="リンク セル 14" xfId="746" xr:uid="{00000000-0005-0000-0000-00005C030000}"/>
    <cellStyle name="リンク セル 15" xfId="747" xr:uid="{00000000-0005-0000-0000-00005D030000}"/>
    <cellStyle name="リンク セル 16" xfId="748" xr:uid="{00000000-0005-0000-0000-00005E030000}"/>
    <cellStyle name="リンク セル 17" xfId="749" xr:uid="{00000000-0005-0000-0000-00005F030000}"/>
    <cellStyle name="リンク セル 18" xfId="750" xr:uid="{00000000-0005-0000-0000-000060030000}"/>
    <cellStyle name="リンク セル 19" xfId="751" xr:uid="{00000000-0005-0000-0000-000061030000}"/>
    <cellStyle name="リンク セル 2" xfId="752" xr:uid="{00000000-0005-0000-0000-000062030000}"/>
    <cellStyle name="リンク セル 2 2" xfId="753" xr:uid="{00000000-0005-0000-0000-000063030000}"/>
    <cellStyle name="リンク セル 20" xfId="754" xr:uid="{00000000-0005-0000-0000-000064030000}"/>
    <cellStyle name="リンク セル 21" xfId="755" xr:uid="{00000000-0005-0000-0000-000065030000}"/>
    <cellStyle name="リンク セル 22" xfId="756" xr:uid="{00000000-0005-0000-0000-000066030000}"/>
    <cellStyle name="リンク セル 23" xfId="757" xr:uid="{00000000-0005-0000-0000-000067030000}"/>
    <cellStyle name="リンク セル 24" xfId="758" xr:uid="{00000000-0005-0000-0000-000068030000}"/>
    <cellStyle name="リンク セル 25" xfId="759" xr:uid="{00000000-0005-0000-0000-000069030000}"/>
    <cellStyle name="リンク セル 3" xfId="760" xr:uid="{00000000-0005-0000-0000-00006A030000}"/>
    <cellStyle name="リンク セル 3 2" xfId="761" xr:uid="{00000000-0005-0000-0000-00006B030000}"/>
    <cellStyle name="リンク セル 4" xfId="762" xr:uid="{00000000-0005-0000-0000-00006C030000}"/>
    <cellStyle name="リンク セル 5" xfId="763" xr:uid="{00000000-0005-0000-0000-00006D030000}"/>
    <cellStyle name="リンク セル 6" xfId="764" xr:uid="{00000000-0005-0000-0000-00006E030000}"/>
    <cellStyle name="リンク セル 7" xfId="765" xr:uid="{00000000-0005-0000-0000-00006F030000}"/>
    <cellStyle name="リンク セル 8" xfId="766" xr:uid="{00000000-0005-0000-0000-000070030000}"/>
    <cellStyle name="リンク セル 9" xfId="767" xr:uid="{00000000-0005-0000-0000-000071030000}"/>
    <cellStyle name="悪い 10" xfId="768" xr:uid="{00000000-0005-0000-0000-000072030000}"/>
    <cellStyle name="悪い 11" xfId="769" xr:uid="{00000000-0005-0000-0000-000073030000}"/>
    <cellStyle name="悪い 12" xfId="770" xr:uid="{00000000-0005-0000-0000-000074030000}"/>
    <cellStyle name="悪い 13" xfId="771" xr:uid="{00000000-0005-0000-0000-000075030000}"/>
    <cellStyle name="悪い 14" xfId="772" xr:uid="{00000000-0005-0000-0000-000076030000}"/>
    <cellStyle name="悪い 15" xfId="773" xr:uid="{00000000-0005-0000-0000-000077030000}"/>
    <cellStyle name="悪い 16" xfId="774" xr:uid="{00000000-0005-0000-0000-000078030000}"/>
    <cellStyle name="悪い 17" xfId="775" xr:uid="{00000000-0005-0000-0000-000079030000}"/>
    <cellStyle name="悪い 18" xfId="776" xr:uid="{00000000-0005-0000-0000-00007A030000}"/>
    <cellStyle name="悪い 19" xfId="777" xr:uid="{00000000-0005-0000-0000-00007B030000}"/>
    <cellStyle name="悪い 2" xfId="778" xr:uid="{00000000-0005-0000-0000-00007C030000}"/>
    <cellStyle name="悪い 2 2" xfId="779" xr:uid="{00000000-0005-0000-0000-00007D030000}"/>
    <cellStyle name="悪い 2 2 2" xfId="1804" xr:uid="{00000000-0005-0000-0000-00007E030000}"/>
    <cellStyle name="悪い 2 3" xfId="1402" xr:uid="{00000000-0005-0000-0000-00007F030000}"/>
    <cellStyle name="悪い 20" xfId="780" xr:uid="{00000000-0005-0000-0000-000080030000}"/>
    <cellStyle name="悪い 21" xfId="781" xr:uid="{00000000-0005-0000-0000-000081030000}"/>
    <cellStyle name="悪い 22" xfId="782" xr:uid="{00000000-0005-0000-0000-000082030000}"/>
    <cellStyle name="悪い 23" xfId="783" xr:uid="{00000000-0005-0000-0000-000083030000}"/>
    <cellStyle name="悪い 24" xfId="784" xr:uid="{00000000-0005-0000-0000-000084030000}"/>
    <cellStyle name="悪い 25" xfId="785" xr:uid="{00000000-0005-0000-0000-000085030000}"/>
    <cellStyle name="悪い 3" xfId="786" xr:uid="{00000000-0005-0000-0000-000086030000}"/>
    <cellStyle name="悪い 3 2" xfId="787" xr:uid="{00000000-0005-0000-0000-000087030000}"/>
    <cellStyle name="悪い 4" xfId="788" xr:uid="{00000000-0005-0000-0000-000088030000}"/>
    <cellStyle name="悪い 5" xfId="789" xr:uid="{00000000-0005-0000-0000-000089030000}"/>
    <cellStyle name="悪い 6" xfId="790" xr:uid="{00000000-0005-0000-0000-00008A030000}"/>
    <cellStyle name="悪い 7" xfId="791" xr:uid="{00000000-0005-0000-0000-00008B030000}"/>
    <cellStyle name="悪い 8" xfId="792" xr:uid="{00000000-0005-0000-0000-00008C030000}"/>
    <cellStyle name="悪い 9" xfId="793" xr:uid="{00000000-0005-0000-0000-00008D030000}"/>
    <cellStyle name="計算 10" xfId="794" xr:uid="{00000000-0005-0000-0000-00008E030000}"/>
    <cellStyle name="計算 11" xfId="795" xr:uid="{00000000-0005-0000-0000-00008F030000}"/>
    <cellStyle name="計算 12" xfId="796" xr:uid="{00000000-0005-0000-0000-000090030000}"/>
    <cellStyle name="計算 13" xfId="797" xr:uid="{00000000-0005-0000-0000-000091030000}"/>
    <cellStyle name="計算 14" xfId="798" xr:uid="{00000000-0005-0000-0000-000092030000}"/>
    <cellStyle name="計算 15" xfId="799" xr:uid="{00000000-0005-0000-0000-000093030000}"/>
    <cellStyle name="計算 16" xfId="800" xr:uid="{00000000-0005-0000-0000-000094030000}"/>
    <cellStyle name="計算 17" xfId="801" xr:uid="{00000000-0005-0000-0000-000095030000}"/>
    <cellStyle name="計算 18" xfId="802" xr:uid="{00000000-0005-0000-0000-000096030000}"/>
    <cellStyle name="計算 19" xfId="803" xr:uid="{00000000-0005-0000-0000-000097030000}"/>
    <cellStyle name="計算 2" xfId="804" xr:uid="{00000000-0005-0000-0000-000098030000}"/>
    <cellStyle name="計算 2 2" xfId="805" xr:uid="{00000000-0005-0000-0000-000099030000}"/>
    <cellStyle name="計算 2 2 2" xfId="806" xr:uid="{00000000-0005-0000-0000-00009A030000}"/>
    <cellStyle name="計算 2 2 2 2" xfId="1403" xr:uid="{00000000-0005-0000-0000-00009B030000}"/>
    <cellStyle name="計算 2 2 2 2 2" xfId="1404" xr:uid="{00000000-0005-0000-0000-00009C030000}"/>
    <cellStyle name="計算 2 2 2 3" xfId="1405" xr:uid="{00000000-0005-0000-0000-00009D030000}"/>
    <cellStyle name="計算 2 2 3" xfId="807" xr:uid="{00000000-0005-0000-0000-00009E030000}"/>
    <cellStyle name="計算 2 2 3 2" xfId="1406" xr:uid="{00000000-0005-0000-0000-00009F030000}"/>
    <cellStyle name="計算 2 2 4" xfId="1609" xr:uid="{00000000-0005-0000-0000-0000A0030000}"/>
    <cellStyle name="計算 2 2 4 2" xfId="1610" xr:uid="{00000000-0005-0000-0000-0000A1030000}"/>
    <cellStyle name="計算 2 2 5" xfId="1611" xr:uid="{00000000-0005-0000-0000-0000A2030000}"/>
    <cellStyle name="計算 2 2 6" xfId="1612" xr:uid="{00000000-0005-0000-0000-0000A3030000}"/>
    <cellStyle name="計算 2 2 6 2" xfId="1613" xr:uid="{00000000-0005-0000-0000-0000A4030000}"/>
    <cellStyle name="計算 2 3" xfId="1805" xr:uid="{00000000-0005-0000-0000-0000A5030000}"/>
    <cellStyle name="計算 2 3 2" xfId="1806" xr:uid="{00000000-0005-0000-0000-0000A6030000}"/>
    <cellStyle name="計算 2 3 2 2" xfId="1807" xr:uid="{00000000-0005-0000-0000-0000A7030000}"/>
    <cellStyle name="計算 2 3 3" xfId="1808" xr:uid="{00000000-0005-0000-0000-0000A8030000}"/>
    <cellStyle name="計算 2 4" xfId="1809" xr:uid="{00000000-0005-0000-0000-0000A9030000}"/>
    <cellStyle name="計算 2 4 2" xfId="1810" xr:uid="{00000000-0005-0000-0000-0000AA030000}"/>
    <cellStyle name="計算 2 4 2 2" xfId="1811" xr:uid="{00000000-0005-0000-0000-0000AB030000}"/>
    <cellStyle name="計算 2 4 3" xfId="1812" xr:uid="{00000000-0005-0000-0000-0000AC030000}"/>
    <cellStyle name="計算 2 5" xfId="1813" xr:uid="{00000000-0005-0000-0000-0000AD030000}"/>
    <cellStyle name="計算 2 5 2" xfId="1814" xr:uid="{00000000-0005-0000-0000-0000AE030000}"/>
    <cellStyle name="計算 2 6" xfId="1815" xr:uid="{00000000-0005-0000-0000-0000AF030000}"/>
    <cellStyle name="計算 20" xfId="808" xr:uid="{00000000-0005-0000-0000-0000B0030000}"/>
    <cellStyle name="計算 21" xfId="809" xr:uid="{00000000-0005-0000-0000-0000B1030000}"/>
    <cellStyle name="計算 22" xfId="810" xr:uid="{00000000-0005-0000-0000-0000B2030000}"/>
    <cellStyle name="計算 23" xfId="811" xr:uid="{00000000-0005-0000-0000-0000B3030000}"/>
    <cellStyle name="計算 24" xfId="812" xr:uid="{00000000-0005-0000-0000-0000B4030000}"/>
    <cellStyle name="計算 25" xfId="813" xr:uid="{00000000-0005-0000-0000-0000B5030000}"/>
    <cellStyle name="計算 3" xfId="814" xr:uid="{00000000-0005-0000-0000-0000B6030000}"/>
    <cellStyle name="計算 3 2" xfId="815" xr:uid="{00000000-0005-0000-0000-0000B7030000}"/>
    <cellStyle name="計算 3 2 2" xfId="1407" xr:uid="{00000000-0005-0000-0000-0000B8030000}"/>
    <cellStyle name="計算 3 2 2 2" xfId="1408" xr:uid="{00000000-0005-0000-0000-0000B9030000}"/>
    <cellStyle name="計算 3 2 3" xfId="1409" xr:uid="{00000000-0005-0000-0000-0000BA030000}"/>
    <cellStyle name="計算 3 3" xfId="816" xr:uid="{00000000-0005-0000-0000-0000BB030000}"/>
    <cellStyle name="計算 3 3 2" xfId="1410" xr:uid="{00000000-0005-0000-0000-0000BC030000}"/>
    <cellStyle name="計算 3 3 2 2" xfId="1816" xr:uid="{00000000-0005-0000-0000-0000BD030000}"/>
    <cellStyle name="計算 3 3 3" xfId="1817" xr:uid="{00000000-0005-0000-0000-0000BE030000}"/>
    <cellStyle name="計算 3 4" xfId="1614" xr:uid="{00000000-0005-0000-0000-0000BF030000}"/>
    <cellStyle name="計算 3 4 2" xfId="1615" xr:uid="{00000000-0005-0000-0000-0000C0030000}"/>
    <cellStyle name="計算 3 4 2 2" xfId="1818" xr:uid="{00000000-0005-0000-0000-0000C1030000}"/>
    <cellStyle name="計算 3 4 3" xfId="1819" xr:uid="{00000000-0005-0000-0000-0000C2030000}"/>
    <cellStyle name="計算 3 5" xfId="1616" xr:uid="{00000000-0005-0000-0000-0000C3030000}"/>
    <cellStyle name="計算 3 5 2" xfId="1820" xr:uid="{00000000-0005-0000-0000-0000C4030000}"/>
    <cellStyle name="計算 3 6" xfId="1617" xr:uid="{00000000-0005-0000-0000-0000C5030000}"/>
    <cellStyle name="計算 3 6 2" xfId="1618" xr:uid="{00000000-0005-0000-0000-0000C6030000}"/>
    <cellStyle name="計算 4" xfId="817" xr:uid="{00000000-0005-0000-0000-0000C7030000}"/>
    <cellStyle name="計算 4 2" xfId="818" xr:uid="{00000000-0005-0000-0000-0000C8030000}"/>
    <cellStyle name="計算 4 2 2" xfId="1411" xr:uid="{00000000-0005-0000-0000-0000C9030000}"/>
    <cellStyle name="計算 4 2 2 2" xfId="1412" xr:uid="{00000000-0005-0000-0000-0000CA030000}"/>
    <cellStyle name="計算 4 2 3" xfId="1413" xr:uid="{00000000-0005-0000-0000-0000CB030000}"/>
    <cellStyle name="計算 4 3" xfId="819" xr:uid="{00000000-0005-0000-0000-0000CC030000}"/>
    <cellStyle name="計算 4 3 2" xfId="1414" xr:uid="{00000000-0005-0000-0000-0000CD030000}"/>
    <cellStyle name="計算 4 4" xfId="1619" xr:uid="{00000000-0005-0000-0000-0000CE030000}"/>
    <cellStyle name="計算 4 4 2" xfId="1620" xr:uid="{00000000-0005-0000-0000-0000CF030000}"/>
    <cellStyle name="計算 4 5" xfId="1621" xr:uid="{00000000-0005-0000-0000-0000D0030000}"/>
    <cellStyle name="計算 4 6" xfId="1622" xr:uid="{00000000-0005-0000-0000-0000D1030000}"/>
    <cellStyle name="計算 4 6 2" xfId="1623" xr:uid="{00000000-0005-0000-0000-0000D2030000}"/>
    <cellStyle name="計算 5" xfId="820" xr:uid="{00000000-0005-0000-0000-0000D3030000}"/>
    <cellStyle name="計算 6" xfId="821" xr:uid="{00000000-0005-0000-0000-0000D4030000}"/>
    <cellStyle name="計算 7" xfId="822" xr:uid="{00000000-0005-0000-0000-0000D5030000}"/>
    <cellStyle name="計算 8" xfId="823" xr:uid="{00000000-0005-0000-0000-0000D6030000}"/>
    <cellStyle name="計算 9" xfId="824" xr:uid="{00000000-0005-0000-0000-0000D7030000}"/>
    <cellStyle name="警告文 10" xfId="825" xr:uid="{00000000-0005-0000-0000-0000D8030000}"/>
    <cellStyle name="警告文 11" xfId="826" xr:uid="{00000000-0005-0000-0000-0000D9030000}"/>
    <cellStyle name="警告文 12" xfId="827" xr:uid="{00000000-0005-0000-0000-0000DA030000}"/>
    <cellStyle name="警告文 13" xfId="828" xr:uid="{00000000-0005-0000-0000-0000DB030000}"/>
    <cellStyle name="警告文 14" xfId="829" xr:uid="{00000000-0005-0000-0000-0000DC030000}"/>
    <cellStyle name="警告文 15" xfId="830" xr:uid="{00000000-0005-0000-0000-0000DD030000}"/>
    <cellStyle name="警告文 16" xfId="831" xr:uid="{00000000-0005-0000-0000-0000DE030000}"/>
    <cellStyle name="警告文 17" xfId="832" xr:uid="{00000000-0005-0000-0000-0000DF030000}"/>
    <cellStyle name="警告文 18" xfId="833" xr:uid="{00000000-0005-0000-0000-0000E0030000}"/>
    <cellStyle name="警告文 19" xfId="834" xr:uid="{00000000-0005-0000-0000-0000E1030000}"/>
    <cellStyle name="警告文 2" xfId="835" xr:uid="{00000000-0005-0000-0000-0000E2030000}"/>
    <cellStyle name="警告文 2 2" xfId="836" xr:uid="{00000000-0005-0000-0000-0000E3030000}"/>
    <cellStyle name="警告文 20" xfId="837" xr:uid="{00000000-0005-0000-0000-0000E4030000}"/>
    <cellStyle name="警告文 21" xfId="838" xr:uid="{00000000-0005-0000-0000-0000E5030000}"/>
    <cellStyle name="警告文 22" xfId="839" xr:uid="{00000000-0005-0000-0000-0000E6030000}"/>
    <cellStyle name="警告文 23" xfId="840" xr:uid="{00000000-0005-0000-0000-0000E7030000}"/>
    <cellStyle name="警告文 24" xfId="841" xr:uid="{00000000-0005-0000-0000-0000E8030000}"/>
    <cellStyle name="警告文 25" xfId="842" xr:uid="{00000000-0005-0000-0000-0000E9030000}"/>
    <cellStyle name="警告文 3" xfId="843" xr:uid="{00000000-0005-0000-0000-0000EA030000}"/>
    <cellStyle name="警告文 3 2" xfId="844" xr:uid="{00000000-0005-0000-0000-0000EB030000}"/>
    <cellStyle name="警告文 4" xfId="845" xr:uid="{00000000-0005-0000-0000-0000EC030000}"/>
    <cellStyle name="警告文 5" xfId="846" xr:uid="{00000000-0005-0000-0000-0000ED030000}"/>
    <cellStyle name="警告文 6" xfId="847" xr:uid="{00000000-0005-0000-0000-0000EE030000}"/>
    <cellStyle name="警告文 7" xfId="848" xr:uid="{00000000-0005-0000-0000-0000EF030000}"/>
    <cellStyle name="警告文 8" xfId="849" xr:uid="{00000000-0005-0000-0000-0000F0030000}"/>
    <cellStyle name="警告文 9" xfId="850" xr:uid="{00000000-0005-0000-0000-0000F1030000}"/>
    <cellStyle name="桁区切り 2" xfId="851" xr:uid="{00000000-0005-0000-0000-0000F3030000}"/>
    <cellStyle name="桁区切り 2 2" xfId="852" xr:uid="{00000000-0005-0000-0000-0000F4030000}"/>
    <cellStyle name="桁区切り 2 2 2" xfId="853" xr:uid="{00000000-0005-0000-0000-0000F5030000}"/>
    <cellStyle name="桁区切り 2 2 2 2" xfId="1624" xr:uid="{00000000-0005-0000-0000-0000F6030000}"/>
    <cellStyle name="桁区切り 2 2 2 2 2" xfId="1625" xr:uid="{00000000-0005-0000-0000-0000F7030000}"/>
    <cellStyle name="桁区切り 2 2 2 3" xfId="1626" xr:uid="{00000000-0005-0000-0000-0000F8030000}"/>
    <cellStyle name="桁区切り 2 2 2 4" xfId="1821" xr:uid="{00000000-0005-0000-0000-0000F9030000}"/>
    <cellStyle name="桁区切り 2 2 3" xfId="1627" xr:uid="{00000000-0005-0000-0000-0000FA030000}"/>
    <cellStyle name="桁区切り 2 2 3 2" xfId="1628" xr:uid="{00000000-0005-0000-0000-0000FB030000}"/>
    <cellStyle name="桁区切り 2 2 3 2 2" xfId="1629" xr:uid="{00000000-0005-0000-0000-0000FC030000}"/>
    <cellStyle name="桁区切り 2 2 3 3" xfId="1630" xr:uid="{00000000-0005-0000-0000-0000FD030000}"/>
    <cellStyle name="桁区切り 2 2 3 3 2" xfId="1631" xr:uid="{00000000-0005-0000-0000-0000FE030000}"/>
    <cellStyle name="桁区切り 2 2 3 4" xfId="1632" xr:uid="{00000000-0005-0000-0000-0000FF030000}"/>
    <cellStyle name="桁区切り 2 2 4" xfId="1633" xr:uid="{00000000-0005-0000-0000-000000040000}"/>
    <cellStyle name="桁区切り 2 2 5" xfId="1822" xr:uid="{00000000-0005-0000-0000-000001040000}"/>
    <cellStyle name="桁区切り 2 3" xfId="854" xr:uid="{00000000-0005-0000-0000-000002040000}"/>
    <cellStyle name="桁区切り 2 3 2" xfId="1634" xr:uid="{00000000-0005-0000-0000-000003040000}"/>
    <cellStyle name="桁区切り 2 3 2 2" xfId="1635" xr:uid="{00000000-0005-0000-0000-000004040000}"/>
    <cellStyle name="桁区切り 2 3 3" xfId="1636" xr:uid="{00000000-0005-0000-0000-000005040000}"/>
    <cellStyle name="桁区切り 2 3 4" xfId="1823" xr:uid="{00000000-0005-0000-0000-000006040000}"/>
    <cellStyle name="桁区切り 2 4" xfId="1415" xr:uid="{00000000-0005-0000-0000-000007040000}"/>
    <cellStyle name="桁区切り 2 4 2" xfId="1824" xr:uid="{00000000-0005-0000-0000-000008040000}"/>
    <cellStyle name="桁区切り 2 5" xfId="1416" xr:uid="{00000000-0005-0000-0000-000009040000}"/>
    <cellStyle name="桁区切り 2 5 2" xfId="1417" xr:uid="{00000000-0005-0000-0000-00000A040000}"/>
    <cellStyle name="桁区切り 2 5 3" xfId="1418" xr:uid="{00000000-0005-0000-0000-00000B040000}"/>
    <cellStyle name="桁区切り 2 5 3 2" xfId="1419" xr:uid="{00000000-0005-0000-0000-00000C040000}"/>
    <cellStyle name="桁区切り 2 6" xfId="1420" xr:uid="{00000000-0005-0000-0000-00000D040000}"/>
    <cellStyle name="桁区切り 2 6 2" xfId="1562" xr:uid="{00000000-0005-0000-0000-00000E040000}"/>
    <cellStyle name="桁区切り 2 7" xfId="1421" xr:uid="{00000000-0005-0000-0000-00000F040000}"/>
    <cellStyle name="桁区切り 2 8" xfId="1422" xr:uid="{00000000-0005-0000-0000-000010040000}"/>
    <cellStyle name="桁区切り 2 8 2" xfId="1423" xr:uid="{00000000-0005-0000-0000-000011040000}"/>
    <cellStyle name="桁区切り 2 8 2 2" xfId="1424" xr:uid="{00000000-0005-0000-0000-000012040000}"/>
    <cellStyle name="桁区切り 2 8 2 2 2" xfId="1425" xr:uid="{00000000-0005-0000-0000-000013040000}"/>
    <cellStyle name="桁区切り 2 8 2 2 2 2" xfId="1426" xr:uid="{00000000-0005-0000-0000-000014040000}"/>
    <cellStyle name="桁区切り 2 8 2 2 2 2 2" xfId="1427" xr:uid="{00000000-0005-0000-0000-000015040000}"/>
    <cellStyle name="桁区切り 2 8 2 3" xfId="1428" xr:uid="{00000000-0005-0000-0000-000016040000}"/>
    <cellStyle name="桁区切り 2 8 2 3 2" xfId="1429" xr:uid="{00000000-0005-0000-0000-000017040000}"/>
    <cellStyle name="桁区切り 2 8 2 3 2 2" xfId="1430" xr:uid="{00000000-0005-0000-0000-000018040000}"/>
    <cellStyle name="桁区切り 2 9" xfId="1551" xr:uid="{00000000-0005-0000-0000-000019040000}"/>
    <cellStyle name="桁区切り 3" xfId="855" xr:uid="{00000000-0005-0000-0000-00001A040000}"/>
    <cellStyle name="桁区切り 3 2" xfId="856" xr:uid="{00000000-0005-0000-0000-00001B040000}"/>
    <cellStyle name="桁区切り 3 3" xfId="1637" xr:uid="{00000000-0005-0000-0000-00001C040000}"/>
    <cellStyle name="桁区切り 3 3 2" xfId="1638" xr:uid="{00000000-0005-0000-0000-00001D040000}"/>
    <cellStyle name="桁区切り 3 3 2 2" xfId="1639" xr:uid="{00000000-0005-0000-0000-00001E040000}"/>
    <cellStyle name="桁区切り 3 3 3" xfId="1640" xr:uid="{00000000-0005-0000-0000-00001F040000}"/>
    <cellStyle name="桁区切り 3 4" xfId="1641" xr:uid="{00000000-0005-0000-0000-000020040000}"/>
    <cellStyle name="桁区切り 3 4 2" xfId="1642" xr:uid="{00000000-0005-0000-0000-000021040000}"/>
    <cellStyle name="桁区切り 3 5" xfId="1431" xr:uid="{00000000-0005-0000-0000-000022040000}"/>
    <cellStyle name="桁区切り 3 6" xfId="1825" xr:uid="{00000000-0005-0000-0000-000023040000}"/>
    <cellStyle name="桁区切り 4" xfId="857" xr:uid="{00000000-0005-0000-0000-000024040000}"/>
    <cellStyle name="桁区切り 4 2" xfId="1432" xr:uid="{00000000-0005-0000-0000-000025040000}"/>
    <cellStyle name="桁区切り 4 2 2" xfId="1643" xr:uid="{00000000-0005-0000-0000-000026040000}"/>
    <cellStyle name="桁区切り 4 2 2 2" xfId="1644" xr:uid="{00000000-0005-0000-0000-000027040000}"/>
    <cellStyle name="桁区切り 4 2 3" xfId="1645" xr:uid="{00000000-0005-0000-0000-000028040000}"/>
    <cellStyle name="桁区切り 4 2 4" xfId="1826" xr:uid="{00000000-0005-0000-0000-000029040000}"/>
    <cellStyle name="桁区切り 4 3" xfId="1646" xr:uid="{00000000-0005-0000-0000-00002A040000}"/>
    <cellStyle name="桁区切り 4 3 2" xfId="1647" xr:uid="{00000000-0005-0000-0000-00002B040000}"/>
    <cellStyle name="桁区切り 4 4" xfId="1648" xr:uid="{00000000-0005-0000-0000-00002C040000}"/>
    <cellStyle name="桁区切り 4 5" xfId="1827" xr:uid="{00000000-0005-0000-0000-00002D040000}"/>
    <cellStyle name="桁区切り 5" xfId="1433" xr:uid="{00000000-0005-0000-0000-00002E040000}"/>
    <cellStyle name="桁区切り 5 2" xfId="1563" xr:uid="{00000000-0005-0000-0000-00002F040000}"/>
    <cellStyle name="桁区切り 5 2 2" xfId="1564" xr:uid="{00000000-0005-0000-0000-000030040000}"/>
    <cellStyle name="桁区切り 5 3" xfId="1565" xr:uid="{00000000-0005-0000-0000-000031040000}"/>
    <cellStyle name="桁区切り 6" xfId="1434" xr:uid="{00000000-0005-0000-0000-000032040000}"/>
    <cellStyle name="桁区切り 6 2" xfId="1828" xr:uid="{00000000-0005-0000-0000-000033040000}"/>
    <cellStyle name="桁区切り 7" xfId="1435" xr:uid="{00000000-0005-0000-0000-000034040000}"/>
    <cellStyle name="桁区切り 7 2" xfId="1829" xr:uid="{00000000-0005-0000-0000-000035040000}"/>
    <cellStyle name="桁区切り 8" xfId="1436" xr:uid="{00000000-0005-0000-0000-000036040000}"/>
    <cellStyle name="桁区切り 8 2" xfId="1437" xr:uid="{00000000-0005-0000-0000-000037040000}"/>
    <cellStyle name="桁区切り 9" xfId="1649" xr:uid="{00000000-0005-0000-0000-000038040000}"/>
    <cellStyle name="桁区切り 9 2" xfId="1650" xr:uid="{00000000-0005-0000-0000-000039040000}"/>
    <cellStyle name="桁区切り 9 2 2" xfId="1651" xr:uid="{00000000-0005-0000-0000-00003A040000}"/>
    <cellStyle name="見出し 1 10" xfId="858" xr:uid="{00000000-0005-0000-0000-00003B040000}"/>
    <cellStyle name="見出し 1 11" xfId="859" xr:uid="{00000000-0005-0000-0000-00003C040000}"/>
    <cellStyle name="見出し 1 12" xfId="860" xr:uid="{00000000-0005-0000-0000-00003D040000}"/>
    <cellStyle name="見出し 1 13" xfId="861" xr:uid="{00000000-0005-0000-0000-00003E040000}"/>
    <cellStyle name="見出し 1 14" xfId="862" xr:uid="{00000000-0005-0000-0000-00003F040000}"/>
    <cellStyle name="見出し 1 15" xfId="863" xr:uid="{00000000-0005-0000-0000-000040040000}"/>
    <cellStyle name="見出し 1 16" xfId="864" xr:uid="{00000000-0005-0000-0000-000041040000}"/>
    <cellStyle name="見出し 1 17" xfId="865" xr:uid="{00000000-0005-0000-0000-000042040000}"/>
    <cellStyle name="見出し 1 18" xfId="866" xr:uid="{00000000-0005-0000-0000-000043040000}"/>
    <cellStyle name="見出し 1 19" xfId="867" xr:uid="{00000000-0005-0000-0000-000044040000}"/>
    <cellStyle name="見出し 1 2" xfId="868" xr:uid="{00000000-0005-0000-0000-000045040000}"/>
    <cellStyle name="見出し 1 2 2" xfId="869" xr:uid="{00000000-0005-0000-0000-000046040000}"/>
    <cellStyle name="見出し 1 20" xfId="870" xr:uid="{00000000-0005-0000-0000-000047040000}"/>
    <cellStyle name="見出し 1 21" xfId="871" xr:uid="{00000000-0005-0000-0000-000048040000}"/>
    <cellStyle name="見出し 1 22" xfId="872" xr:uid="{00000000-0005-0000-0000-000049040000}"/>
    <cellStyle name="見出し 1 23" xfId="873" xr:uid="{00000000-0005-0000-0000-00004A040000}"/>
    <cellStyle name="見出し 1 24" xfId="874" xr:uid="{00000000-0005-0000-0000-00004B040000}"/>
    <cellStyle name="見出し 1 25" xfId="875" xr:uid="{00000000-0005-0000-0000-00004C040000}"/>
    <cellStyle name="見出し 1 3" xfId="876" xr:uid="{00000000-0005-0000-0000-00004D040000}"/>
    <cellStyle name="見出し 1 3 2" xfId="877" xr:uid="{00000000-0005-0000-0000-00004E040000}"/>
    <cellStyle name="見出し 1 4" xfId="878" xr:uid="{00000000-0005-0000-0000-00004F040000}"/>
    <cellStyle name="見出し 1 5" xfId="879" xr:uid="{00000000-0005-0000-0000-000050040000}"/>
    <cellStyle name="見出し 1 6" xfId="880" xr:uid="{00000000-0005-0000-0000-000051040000}"/>
    <cellStyle name="見出し 1 7" xfId="881" xr:uid="{00000000-0005-0000-0000-000052040000}"/>
    <cellStyle name="見出し 1 8" xfId="882" xr:uid="{00000000-0005-0000-0000-000053040000}"/>
    <cellStyle name="見出し 1 9" xfId="883" xr:uid="{00000000-0005-0000-0000-000054040000}"/>
    <cellStyle name="見出し 2 10" xfId="884" xr:uid="{00000000-0005-0000-0000-000055040000}"/>
    <cellStyle name="見出し 2 11" xfId="885" xr:uid="{00000000-0005-0000-0000-000056040000}"/>
    <cellStyle name="見出し 2 12" xfId="886" xr:uid="{00000000-0005-0000-0000-000057040000}"/>
    <cellStyle name="見出し 2 13" xfId="887" xr:uid="{00000000-0005-0000-0000-000058040000}"/>
    <cellStyle name="見出し 2 14" xfId="888" xr:uid="{00000000-0005-0000-0000-000059040000}"/>
    <cellStyle name="見出し 2 15" xfId="889" xr:uid="{00000000-0005-0000-0000-00005A040000}"/>
    <cellStyle name="見出し 2 16" xfId="890" xr:uid="{00000000-0005-0000-0000-00005B040000}"/>
    <cellStyle name="見出し 2 17" xfId="891" xr:uid="{00000000-0005-0000-0000-00005C040000}"/>
    <cellStyle name="見出し 2 18" xfId="892" xr:uid="{00000000-0005-0000-0000-00005D040000}"/>
    <cellStyle name="見出し 2 19" xfId="893" xr:uid="{00000000-0005-0000-0000-00005E040000}"/>
    <cellStyle name="見出し 2 2" xfId="894" xr:uid="{00000000-0005-0000-0000-00005F040000}"/>
    <cellStyle name="見出し 2 2 2" xfId="895" xr:uid="{00000000-0005-0000-0000-000060040000}"/>
    <cellStyle name="見出し 2 20" xfId="896" xr:uid="{00000000-0005-0000-0000-000061040000}"/>
    <cellStyle name="見出し 2 21" xfId="897" xr:uid="{00000000-0005-0000-0000-000062040000}"/>
    <cellStyle name="見出し 2 22" xfId="898" xr:uid="{00000000-0005-0000-0000-000063040000}"/>
    <cellStyle name="見出し 2 23" xfId="899" xr:uid="{00000000-0005-0000-0000-000064040000}"/>
    <cellStyle name="見出し 2 24" xfId="900" xr:uid="{00000000-0005-0000-0000-000065040000}"/>
    <cellStyle name="見出し 2 25" xfId="901" xr:uid="{00000000-0005-0000-0000-000066040000}"/>
    <cellStyle name="見出し 2 3" xfId="902" xr:uid="{00000000-0005-0000-0000-000067040000}"/>
    <cellStyle name="見出し 2 3 2" xfId="903" xr:uid="{00000000-0005-0000-0000-000068040000}"/>
    <cellStyle name="見出し 2 4" xfId="904" xr:uid="{00000000-0005-0000-0000-000069040000}"/>
    <cellStyle name="見出し 2 5" xfId="905" xr:uid="{00000000-0005-0000-0000-00006A040000}"/>
    <cellStyle name="見出し 2 6" xfId="906" xr:uid="{00000000-0005-0000-0000-00006B040000}"/>
    <cellStyle name="見出し 2 7" xfId="907" xr:uid="{00000000-0005-0000-0000-00006C040000}"/>
    <cellStyle name="見出し 2 8" xfId="908" xr:uid="{00000000-0005-0000-0000-00006D040000}"/>
    <cellStyle name="見出し 2 9" xfId="909" xr:uid="{00000000-0005-0000-0000-00006E040000}"/>
    <cellStyle name="見出し 3 10" xfId="910" xr:uid="{00000000-0005-0000-0000-00006F040000}"/>
    <cellStyle name="見出し 3 11" xfId="911" xr:uid="{00000000-0005-0000-0000-000070040000}"/>
    <cellStyle name="見出し 3 12" xfId="912" xr:uid="{00000000-0005-0000-0000-000071040000}"/>
    <cellStyle name="見出し 3 13" xfId="913" xr:uid="{00000000-0005-0000-0000-000072040000}"/>
    <cellStyle name="見出し 3 14" xfId="914" xr:uid="{00000000-0005-0000-0000-000073040000}"/>
    <cellStyle name="見出し 3 15" xfId="915" xr:uid="{00000000-0005-0000-0000-000074040000}"/>
    <cellStyle name="見出し 3 16" xfId="916" xr:uid="{00000000-0005-0000-0000-000075040000}"/>
    <cellStyle name="見出し 3 17" xfId="917" xr:uid="{00000000-0005-0000-0000-000076040000}"/>
    <cellStyle name="見出し 3 18" xfId="918" xr:uid="{00000000-0005-0000-0000-000077040000}"/>
    <cellStyle name="見出し 3 19" xfId="919" xr:uid="{00000000-0005-0000-0000-000078040000}"/>
    <cellStyle name="見出し 3 2" xfId="920" xr:uid="{00000000-0005-0000-0000-000079040000}"/>
    <cellStyle name="見出し 3 2 2" xfId="921" xr:uid="{00000000-0005-0000-0000-00007A040000}"/>
    <cellStyle name="見出し 3 20" xfId="922" xr:uid="{00000000-0005-0000-0000-00007B040000}"/>
    <cellStyle name="見出し 3 21" xfId="923" xr:uid="{00000000-0005-0000-0000-00007C040000}"/>
    <cellStyle name="見出し 3 22" xfId="924" xr:uid="{00000000-0005-0000-0000-00007D040000}"/>
    <cellStyle name="見出し 3 23" xfId="925" xr:uid="{00000000-0005-0000-0000-00007E040000}"/>
    <cellStyle name="見出し 3 24" xfId="926" xr:uid="{00000000-0005-0000-0000-00007F040000}"/>
    <cellStyle name="見出し 3 25" xfId="927" xr:uid="{00000000-0005-0000-0000-000080040000}"/>
    <cellStyle name="見出し 3 3" xfId="928" xr:uid="{00000000-0005-0000-0000-000081040000}"/>
    <cellStyle name="見出し 3 3 2" xfId="929" xr:uid="{00000000-0005-0000-0000-000082040000}"/>
    <cellStyle name="見出し 3 4" xfId="930" xr:uid="{00000000-0005-0000-0000-000083040000}"/>
    <cellStyle name="見出し 3 5" xfId="931" xr:uid="{00000000-0005-0000-0000-000084040000}"/>
    <cellStyle name="見出し 3 6" xfId="932" xr:uid="{00000000-0005-0000-0000-000085040000}"/>
    <cellStyle name="見出し 3 7" xfId="933" xr:uid="{00000000-0005-0000-0000-000086040000}"/>
    <cellStyle name="見出し 3 8" xfId="934" xr:uid="{00000000-0005-0000-0000-000087040000}"/>
    <cellStyle name="見出し 3 9" xfId="935" xr:uid="{00000000-0005-0000-0000-000088040000}"/>
    <cellStyle name="見出し 4 10" xfId="936" xr:uid="{00000000-0005-0000-0000-000089040000}"/>
    <cellStyle name="見出し 4 11" xfId="937" xr:uid="{00000000-0005-0000-0000-00008A040000}"/>
    <cellStyle name="見出し 4 12" xfId="938" xr:uid="{00000000-0005-0000-0000-00008B040000}"/>
    <cellStyle name="見出し 4 13" xfId="939" xr:uid="{00000000-0005-0000-0000-00008C040000}"/>
    <cellStyle name="見出し 4 14" xfId="940" xr:uid="{00000000-0005-0000-0000-00008D040000}"/>
    <cellStyle name="見出し 4 15" xfId="941" xr:uid="{00000000-0005-0000-0000-00008E040000}"/>
    <cellStyle name="見出し 4 16" xfId="942" xr:uid="{00000000-0005-0000-0000-00008F040000}"/>
    <cellStyle name="見出し 4 17" xfId="943" xr:uid="{00000000-0005-0000-0000-000090040000}"/>
    <cellStyle name="見出し 4 18" xfId="944" xr:uid="{00000000-0005-0000-0000-000091040000}"/>
    <cellStyle name="見出し 4 19" xfId="945" xr:uid="{00000000-0005-0000-0000-000092040000}"/>
    <cellStyle name="見出し 4 2" xfId="946" xr:uid="{00000000-0005-0000-0000-000093040000}"/>
    <cellStyle name="見出し 4 2 2" xfId="947" xr:uid="{00000000-0005-0000-0000-000094040000}"/>
    <cellStyle name="見出し 4 20" xfId="948" xr:uid="{00000000-0005-0000-0000-000095040000}"/>
    <cellStyle name="見出し 4 21" xfId="949" xr:uid="{00000000-0005-0000-0000-000096040000}"/>
    <cellStyle name="見出し 4 22" xfId="950" xr:uid="{00000000-0005-0000-0000-000097040000}"/>
    <cellStyle name="見出し 4 23" xfId="951" xr:uid="{00000000-0005-0000-0000-000098040000}"/>
    <cellStyle name="見出し 4 24" xfId="952" xr:uid="{00000000-0005-0000-0000-000099040000}"/>
    <cellStyle name="見出し 4 25" xfId="953" xr:uid="{00000000-0005-0000-0000-00009A040000}"/>
    <cellStyle name="見出し 4 3" xfId="954" xr:uid="{00000000-0005-0000-0000-00009B040000}"/>
    <cellStyle name="見出し 4 3 2" xfId="955" xr:uid="{00000000-0005-0000-0000-00009C040000}"/>
    <cellStyle name="見出し 4 4" xfId="956" xr:uid="{00000000-0005-0000-0000-00009D040000}"/>
    <cellStyle name="見出し 4 5" xfId="957" xr:uid="{00000000-0005-0000-0000-00009E040000}"/>
    <cellStyle name="見出し 4 6" xfId="958" xr:uid="{00000000-0005-0000-0000-00009F040000}"/>
    <cellStyle name="見出し 4 7" xfId="959" xr:uid="{00000000-0005-0000-0000-0000A0040000}"/>
    <cellStyle name="見出し 4 8" xfId="960" xr:uid="{00000000-0005-0000-0000-0000A1040000}"/>
    <cellStyle name="見出し 4 9" xfId="961" xr:uid="{00000000-0005-0000-0000-0000A2040000}"/>
    <cellStyle name="集計 10" xfId="962" xr:uid="{00000000-0005-0000-0000-0000A3040000}"/>
    <cellStyle name="集計 11" xfId="963" xr:uid="{00000000-0005-0000-0000-0000A4040000}"/>
    <cellStyle name="集計 12" xfId="964" xr:uid="{00000000-0005-0000-0000-0000A5040000}"/>
    <cellStyle name="集計 13" xfId="965" xr:uid="{00000000-0005-0000-0000-0000A6040000}"/>
    <cellStyle name="集計 14" xfId="966" xr:uid="{00000000-0005-0000-0000-0000A7040000}"/>
    <cellStyle name="集計 15" xfId="967" xr:uid="{00000000-0005-0000-0000-0000A8040000}"/>
    <cellStyle name="集計 16" xfId="968" xr:uid="{00000000-0005-0000-0000-0000A9040000}"/>
    <cellStyle name="集計 17" xfId="969" xr:uid="{00000000-0005-0000-0000-0000AA040000}"/>
    <cellStyle name="集計 18" xfId="970" xr:uid="{00000000-0005-0000-0000-0000AB040000}"/>
    <cellStyle name="集計 19" xfId="971" xr:uid="{00000000-0005-0000-0000-0000AC040000}"/>
    <cellStyle name="集計 2" xfId="972" xr:uid="{00000000-0005-0000-0000-0000AD040000}"/>
    <cellStyle name="集計 2 2" xfId="973" xr:uid="{00000000-0005-0000-0000-0000AE040000}"/>
    <cellStyle name="集計 2 2 2" xfId="974" xr:uid="{00000000-0005-0000-0000-0000AF040000}"/>
    <cellStyle name="集計 2 2 2 2" xfId="1438" xr:uid="{00000000-0005-0000-0000-0000B0040000}"/>
    <cellStyle name="集計 2 2 2 2 2" xfId="1439" xr:uid="{00000000-0005-0000-0000-0000B1040000}"/>
    <cellStyle name="集計 2 2 2 3" xfId="1440" xr:uid="{00000000-0005-0000-0000-0000B2040000}"/>
    <cellStyle name="集計 2 2 3" xfId="975" xr:uid="{00000000-0005-0000-0000-0000B3040000}"/>
    <cellStyle name="集計 2 2 3 2" xfId="1441" xr:uid="{00000000-0005-0000-0000-0000B4040000}"/>
    <cellStyle name="集計 2 2 4" xfId="1652" xr:uid="{00000000-0005-0000-0000-0000B5040000}"/>
    <cellStyle name="集計 2 2 4 2" xfId="1653" xr:uid="{00000000-0005-0000-0000-0000B6040000}"/>
    <cellStyle name="集計 2 2 5" xfId="1654" xr:uid="{00000000-0005-0000-0000-0000B7040000}"/>
    <cellStyle name="集計 2 2 5 2" xfId="1655" xr:uid="{00000000-0005-0000-0000-0000B8040000}"/>
    <cellStyle name="集計 2 2 6" xfId="1656" xr:uid="{00000000-0005-0000-0000-0000B9040000}"/>
    <cellStyle name="集計 2 3" xfId="1830" xr:uid="{00000000-0005-0000-0000-0000BA040000}"/>
    <cellStyle name="集計 2 3 2" xfId="1831" xr:uid="{00000000-0005-0000-0000-0000BB040000}"/>
    <cellStyle name="集計 2 3 2 2" xfId="1832" xr:uid="{00000000-0005-0000-0000-0000BC040000}"/>
    <cellStyle name="集計 2 3 3" xfId="1833" xr:uid="{00000000-0005-0000-0000-0000BD040000}"/>
    <cellStyle name="集計 2 4" xfId="1834" xr:uid="{00000000-0005-0000-0000-0000BE040000}"/>
    <cellStyle name="集計 2 4 2" xfId="1835" xr:uid="{00000000-0005-0000-0000-0000BF040000}"/>
    <cellStyle name="集計 2 4 2 2" xfId="1836" xr:uid="{00000000-0005-0000-0000-0000C0040000}"/>
    <cellStyle name="集計 2 4 3" xfId="1837" xr:uid="{00000000-0005-0000-0000-0000C1040000}"/>
    <cellStyle name="集計 2 5" xfId="1838" xr:uid="{00000000-0005-0000-0000-0000C2040000}"/>
    <cellStyle name="集計 2 5 2" xfId="1839" xr:uid="{00000000-0005-0000-0000-0000C3040000}"/>
    <cellStyle name="集計 2 6" xfId="1840" xr:uid="{00000000-0005-0000-0000-0000C4040000}"/>
    <cellStyle name="集計 20" xfId="976" xr:uid="{00000000-0005-0000-0000-0000C5040000}"/>
    <cellStyle name="集計 21" xfId="977" xr:uid="{00000000-0005-0000-0000-0000C6040000}"/>
    <cellStyle name="集計 22" xfId="978" xr:uid="{00000000-0005-0000-0000-0000C7040000}"/>
    <cellStyle name="集計 23" xfId="979" xr:uid="{00000000-0005-0000-0000-0000C8040000}"/>
    <cellStyle name="集計 24" xfId="980" xr:uid="{00000000-0005-0000-0000-0000C9040000}"/>
    <cellStyle name="集計 25" xfId="981" xr:uid="{00000000-0005-0000-0000-0000CA040000}"/>
    <cellStyle name="集計 3" xfId="982" xr:uid="{00000000-0005-0000-0000-0000CB040000}"/>
    <cellStyle name="集計 3 2" xfId="983" xr:uid="{00000000-0005-0000-0000-0000CC040000}"/>
    <cellStyle name="集計 3 2 2" xfId="1442" xr:uid="{00000000-0005-0000-0000-0000CD040000}"/>
    <cellStyle name="集計 3 2 2 2" xfId="1443" xr:uid="{00000000-0005-0000-0000-0000CE040000}"/>
    <cellStyle name="集計 3 2 3" xfId="1444" xr:uid="{00000000-0005-0000-0000-0000CF040000}"/>
    <cellStyle name="集計 3 3" xfId="984" xr:uid="{00000000-0005-0000-0000-0000D0040000}"/>
    <cellStyle name="集計 3 3 2" xfId="1445" xr:uid="{00000000-0005-0000-0000-0000D1040000}"/>
    <cellStyle name="集計 3 3 2 2" xfId="1841" xr:uid="{00000000-0005-0000-0000-0000D2040000}"/>
    <cellStyle name="集計 3 3 3" xfId="1842" xr:uid="{00000000-0005-0000-0000-0000D3040000}"/>
    <cellStyle name="集計 3 4" xfId="1657" xr:uid="{00000000-0005-0000-0000-0000D4040000}"/>
    <cellStyle name="集計 3 4 2" xfId="1658" xr:uid="{00000000-0005-0000-0000-0000D5040000}"/>
    <cellStyle name="集計 3 4 2 2" xfId="1843" xr:uid="{00000000-0005-0000-0000-0000D6040000}"/>
    <cellStyle name="集計 3 4 3" xfId="1844" xr:uid="{00000000-0005-0000-0000-0000D7040000}"/>
    <cellStyle name="集計 3 5" xfId="1659" xr:uid="{00000000-0005-0000-0000-0000D8040000}"/>
    <cellStyle name="集計 3 5 2" xfId="1660" xr:uid="{00000000-0005-0000-0000-0000D9040000}"/>
    <cellStyle name="集計 3 6" xfId="1661" xr:uid="{00000000-0005-0000-0000-0000DA040000}"/>
    <cellStyle name="集計 4" xfId="985" xr:uid="{00000000-0005-0000-0000-0000DB040000}"/>
    <cellStyle name="集計 4 2" xfId="986" xr:uid="{00000000-0005-0000-0000-0000DC040000}"/>
    <cellStyle name="集計 4 2 2" xfId="1446" xr:uid="{00000000-0005-0000-0000-0000DD040000}"/>
    <cellStyle name="集計 4 2 2 2" xfId="1447" xr:uid="{00000000-0005-0000-0000-0000DE040000}"/>
    <cellStyle name="集計 4 2 3" xfId="1448" xr:uid="{00000000-0005-0000-0000-0000DF040000}"/>
    <cellStyle name="集計 4 3" xfId="987" xr:uid="{00000000-0005-0000-0000-0000E0040000}"/>
    <cellStyle name="集計 4 3 2" xfId="1449" xr:uid="{00000000-0005-0000-0000-0000E1040000}"/>
    <cellStyle name="集計 4 4" xfId="1662" xr:uid="{00000000-0005-0000-0000-0000E2040000}"/>
    <cellStyle name="集計 4 4 2" xfId="1663" xr:uid="{00000000-0005-0000-0000-0000E3040000}"/>
    <cellStyle name="集計 4 5" xfId="1664" xr:uid="{00000000-0005-0000-0000-0000E4040000}"/>
    <cellStyle name="集計 4 5 2" xfId="1665" xr:uid="{00000000-0005-0000-0000-0000E5040000}"/>
    <cellStyle name="集計 4 6" xfId="1666" xr:uid="{00000000-0005-0000-0000-0000E6040000}"/>
    <cellStyle name="集計 5" xfId="988" xr:uid="{00000000-0005-0000-0000-0000E7040000}"/>
    <cellStyle name="集計 6" xfId="989" xr:uid="{00000000-0005-0000-0000-0000E8040000}"/>
    <cellStyle name="集計 7" xfId="990" xr:uid="{00000000-0005-0000-0000-0000E9040000}"/>
    <cellStyle name="集計 8" xfId="991" xr:uid="{00000000-0005-0000-0000-0000EA040000}"/>
    <cellStyle name="集計 9" xfId="992" xr:uid="{00000000-0005-0000-0000-0000EB040000}"/>
    <cellStyle name="出力 10" xfId="993" xr:uid="{00000000-0005-0000-0000-0000EC040000}"/>
    <cellStyle name="出力 11" xfId="994" xr:uid="{00000000-0005-0000-0000-0000ED040000}"/>
    <cellStyle name="出力 12" xfId="995" xr:uid="{00000000-0005-0000-0000-0000EE040000}"/>
    <cellStyle name="出力 13" xfId="996" xr:uid="{00000000-0005-0000-0000-0000EF040000}"/>
    <cellStyle name="出力 14" xfId="997" xr:uid="{00000000-0005-0000-0000-0000F0040000}"/>
    <cellStyle name="出力 15" xfId="998" xr:uid="{00000000-0005-0000-0000-0000F1040000}"/>
    <cellStyle name="出力 16" xfId="999" xr:uid="{00000000-0005-0000-0000-0000F2040000}"/>
    <cellStyle name="出力 17" xfId="1000" xr:uid="{00000000-0005-0000-0000-0000F3040000}"/>
    <cellStyle name="出力 18" xfId="1001" xr:uid="{00000000-0005-0000-0000-0000F4040000}"/>
    <cellStyle name="出力 19" xfId="1002" xr:uid="{00000000-0005-0000-0000-0000F5040000}"/>
    <cellStyle name="出力 2" xfId="1003" xr:uid="{00000000-0005-0000-0000-0000F6040000}"/>
    <cellStyle name="出力 2 2" xfId="1004" xr:uid="{00000000-0005-0000-0000-0000F7040000}"/>
    <cellStyle name="出力 2 2 2" xfId="1005" xr:uid="{00000000-0005-0000-0000-0000F8040000}"/>
    <cellStyle name="出力 2 2 2 2" xfId="1450" xr:uid="{00000000-0005-0000-0000-0000F9040000}"/>
    <cellStyle name="出力 2 2 2 2 2" xfId="1451" xr:uid="{00000000-0005-0000-0000-0000FA040000}"/>
    <cellStyle name="出力 2 2 2 3" xfId="1452" xr:uid="{00000000-0005-0000-0000-0000FB040000}"/>
    <cellStyle name="出力 2 2 3" xfId="1006" xr:uid="{00000000-0005-0000-0000-0000FC040000}"/>
    <cellStyle name="出力 2 2 3 2" xfId="1453" xr:uid="{00000000-0005-0000-0000-0000FD040000}"/>
    <cellStyle name="出力 2 2 4" xfId="1566" xr:uid="{00000000-0005-0000-0000-0000FE040000}"/>
    <cellStyle name="出力 2 2 4 2" xfId="1667" xr:uid="{00000000-0005-0000-0000-0000FF040000}"/>
    <cellStyle name="出力 2 2 5" xfId="1668" xr:uid="{00000000-0005-0000-0000-000000050000}"/>
    <cellStyle name="出力 2 2 5 2" xfId="1669" xr:uid="{00000000-0005-0000-0000-000001050000}"/>
    <cellStyle name="出力 2 2 6" xfId="1670" xr:uid="{00000000-0005-0000-0000-000002050000}"/>
    <cellStyle name="出力 2 3" xfId="1845" xr:uid="{00000000-0005-0000-0000-000003050000}"/>
    <cellStyle name="出力 2 3 2" xfId="1846" xr:uid="{00000000-0005-0000-0000-000004050000}"/>
    <cellStyle name="出力 2 3 2 2" xfId="1847" xr:uid="{00000000-0005-0000-0000-000005050000}"/>
    <cellStyle name="出力 2 3 3" xfId="1848" xr:uid="{00000000-0005-0000-0000-000006050000}"/>
    <cellStyle name="出力 2 4" xfId="1849" xr:uid="{00000000-0005-0000-0000-000007050000}"/>
    <cellStyle name="出力 2 4 2" xfId="1850" xr:uid="{00000000-0005-0000-0000-000008050000}"/>
    <cellStyle name="出力 2 4 2 2" xfId="1851" xr:uid="{00000000-0005-0000-0000-000009050000}"/>
    <cellStyle name="出力 2 4 3" xfId="1852" xr:uid="{00000000-0005-0000-0000-00000A050000}"/>
    <cellStyle name="出力 2 5" xfId="1853" xr:uid="{00000000-0005-0000-0000-00000B050000}"/>
    <cellStyle name="出力 2 5 2" xfId="1854" xr:uid="{00000000-0005-0000-0000-00000C050000}"/>
    <cellStyle name="出力 2 6" xfId="1855" xr:uid="{00000000-0005-0000-0000-00000D050000}"/>
    <cellStyle name="出力 20" xfId="1007" xr:uid="{00000000-0005-0000-0000-00000E050000}"/>
    <cellStyle name="出力 21" xfId="1008" xr:uid="{00000000-0005-0000-0000-00000F050000}"/>
    <cellStyle name="出力 22" xfId="1009" xr:uid="{00000000-0005-0000-0000-000010050000}"/>
    <cellStyle name="出力 23" xfId="1010" xr:uid="{00000000-0005-0000-0000-000011050000}"/>
    <cellStyle name="出力 24" xfId="1011" xr:uid="{00000000-0005-0000-0000-000012050000}"/>
    <cellStyle name="出力 25" xfId="1012" xr:uid="{00000000-0005-0000-0000-000013050000}"/>
    <cellStyle name="出力 3" xfId="1013" xr:uid="{00000000-0005-0000-0000-000014050000}"/>
    <cellStyle name="出力 3 2" xfId="1014" xr:uid="{00000000-0005-0000-0000-000015050000}"/>
    <cellStyle name="出力 3 2 2" xfId="1454" xr:uid="{00000000-0005-0000-0000-000016050000}"/>
    <cellStyle name="出力 3 2 2 2" xfId="1455" xr:uid="{00000000-0005-0000-0000-000017050000}"/>
    <cellStyle name="出力 3 2 3" xfId="1456" xr:uid="{00000000-0005-0000-0000-000018050000}"/>
    <cellStyle name="出力 3 3" xfId="1015" xr:uid="{00000000-0005-0000-0000-000019050000}"/>
    <cellStyle name="出力 3 3 2" xfId="1457" xr:uid="{00000000-0005-0000-0000-00001A050000}"/>
    <cellStyle name="出力 3 3 2 2" xfId="1856" xr:uid="{00000000-0005-0000-0000-00001B050000}"/>
    <cellStyle name="出力 3 3 3" xfId="1857" xr:uid="{00000000-0005-0000-0000-00001C050000}"/>
    <cellStyle name="出力 3 4" xfId="1567" xr:uid="{00000000-0005-0000-0000-00001D050000}"/>
    <cellStyle name="出力 3 4 2" xfId="1671" xr:uid="{00000000-0005-0000-0000-00001E050000}"/>
    <cellStyle name="出力 3 4 2 2" xfId="1858" xr:uid="{00000000-0005-0000-0000-00001F050000}"/>
    <cellStyle name="出力 3 4 3" xfId="1859" xr:uid="{00000000-0005-0000-0000-000020050000}"/>
    <cellStyle name="出力 3 5" xfId="1672" xr:uid="{00000000-0005-0000-0000-000021050000}"/>
    <cellStyle name="出力 3 5 2" xfId="1673" xr:uid="{00000000-0005-0000-0000-000022050000}"/>
    <cellStyle name="出力 3 6" xfId="1674" xr:uid="{00000000-0005-0000-0000-000023050000}"/>
    <cellStyle name="出力 4" xfId="1016" xr:uid="{00000000-0005-0000-0000-000024050000}"/>
    <cellStyle name="出力 4 2" xfId="1017" xr:uid="{00000000-0005-0000-0000-000025050000}"/>
    <cellStyle name="出力 4 2 2" xfId="1458" xr:uid="{00000000-0005-0000-0000-000026050000}"/>
    <cellStyle name="出力 4 2 2 2" xfId="1459" xr:uid="{00000000-0005-0000-0000-000027050000}"/>
    <cellStyle name="出力 4 2 3" xfId="1460" xr:uid="{00000000-0005-0000-0000-000028050000}"/>
    <cellStyle name="出力 4 3" xfId="1018" xr:uid="{00000000-0005-0000-0000-000029050000}"/>
    <cellStyle name="出力 4 3 2" xfId="1461" xr:uid="{00000000-0005-0000-0000-00002A050000}"/>
    <cellStyle name="出力 4 4" xfId="1568" xr:uid="{00000000-0005-0000-0000-00002B050000}"/>
    <cellStyle name="出力 4 4 2" xfId="1675" xr:uid="{00000000-0005-0000-0000-00002C050000}"/>
    <cellStyle name="出力 4 5" xfId="1676" xr:uid="{00000000-0005-0000-0000-00002D050000}"/>
    <cellStyle name="出力 4 5 2" xfId="1677" xr:uid="{00000000-0005-0000-0000-00002E050000}"/>
    <cellStyle name="出力 4 6" xfId="1678" xr:uid="{00000000-0005-0000-0000-00002F050000}"/>
    <cellStyle name="出力 5" xfId="1019" xr:uid="{00000000-0005-0000-0000-000030050000}"/>
    <cellStyle name="出力 6" xfId="1020" xr:uid="{00000000-0005-0000-0000-000031050000}"/>
    <cellStyle name="出力 7" xfId="1021" xr:uid="{00000000-0005-0000-0000-000032050000}"/>
    <cellStyle name="出力 8" xfId="1022" xr:uid="{00000000-0005-0000-0000-000033050000}"/>
    <cellStyle name="出力 9" xfId="1023" xr:uid="{00000000-0005-0000-0000-000034050000}"/>
    <cellStyle name="説明文 10" xfId="1024" xr:uid="{00000000-0005-0000-0000-000035050000}"/>
    <cellStyle name="説明文 11" xfId="1025" xr:uid="{00000000-0005-0000-0000-000036050000}"/>
    <cellStyle name="説明文 12" xfId="1026" xr:uid="{00000000-0005-0000-0000-000037050000}"/>
    <cellStyle name="説明文 13" xfId="1027" xr:uid="{00000000-0005-0000-0000-000038050000}"/>
    <cellStyle name="説明文 14" xfId="1028" xr:uid="{00000000-0005-0000-0000-000039050000}"/>
    <cellStyle name="説明文 15" xfId="1029" xr:uid="{00000000-0005-0000-0000-00003A050000}"/>
    <cellStyle name="説明文 16" xfId="1030" xr:uid="{00000000-0005-0000-0000-00003B050000}"/>
    <cellStyle name="説明文 17" xfId="1031" xr:uid="{00000000-0005-0000-0000-00003C050000}"/>
    <cellStyle name="説明文 18" xfId="1032" xr:uid="{00000000-0005-0000-0000-00003D050000}"/>
    <cellStyle name="説明文 19" xfId="1033" xr:uid="{00000000-0005-0000-0000-00003E050000}"/>
    <cellStyle name="説明文 2" xfId="1034" xr:uid="{00000000-0005-0000-0000-00003F050000}"/>
    <cellStyle name="説明文 2 2" xfId="1035" xr:uid="{00000000-0005-0000-0000-000040050000}"/>
    <cellStyle name="説明文 20" xfId="1036" xr:uid="{00000000-0005-0000-0000-000041050000}"/>
    <cellStyle name="説明文 21" xfId="1037" xr:uid="{00000000-0005-0000-0000-000042050000}"/>
    <cellStyle name="説明文 22" xfId="1038" xr:uid="{00000000-0005-0000-0000-000043050000}"/>
    <cellStyle name="説明文 23" xfId="1039" xr:uid="{00000000-0005-0000-0000-000044050000}"/>
    <cellStyle name="説明文 24" xfId="1040" xr:uid="{00000000-0005-0000-0000-000045050000}"/>
    <cellStyle name="説明文 25" xfId="1041" xr:uid="{00000000-0005-0000-0000-000046050000}"/>
    <cellStyle name="説明文 3" xfId="1042" xr:uid="{00000000-0005-0000-0000-000047050000}"/>
    <cellStyle name="説明文 3 2" xfId="1043" xr:uid="{00000000-0005-0000-0000-000048050000}"/>
    <cellStyle name="説明文 4" xfId="1044" xr:uid="{00000000-0005-0000-0000-000049050000}"/>
    <cellStyle name="説明文 5" xfId="1045" xr:uid="{00000000-0005-0000-0000-00004A050000}"/>
    <cellStyle name="説明文 6" xfId="1046" xr:uid="{00000000-0005-0000-0000-00004B050000}"/>
    <cellStyle name="説明文 7" xfId="1047" xr:uid="{00000000-0005-0000-0000-00004C050000}"/>
    <cellStyle name="説明文 8" xfId="1048" xr:uid="{00000000-0005-0000-0000-00004D050000}"/>
    <cellStyle name="説明文 9" xfId="1049" xr:uid="{00000000-0005-0000-0000-00004E050000}"/>
    <cellStyle name="通貨 2" xfId="1050" xr:uid="{00000000-0005-0000-0000-00004F050000}"/>
    <cellStyle name="通貨 3" xfId="1051" xr:uid="{00000000-0005-0000-0000-000050050000}"/>
    <cellStyle name="通貨 3 2" xfId="1052" xr:uid="{00000000-0005-0000-0000-000051050000}"/>
    <cellStyle name="入力 10" xfId="1053" xr:uid="{00000000-0005-0000-0000-000052050000}"/>
    <cellStyle name="入力 11" xfId="1054" xr:uid="{00000000-0005-0000-0000-000053050000}"/>
    <cellStyle name="入力 12" xfId="1055" xr:uid="{00000000-0005-0000-0000-000054050000}"/>
    <cellStyle name="入力 13" xfId="1056" xr:uid="{00000000-0005-0000-0000-000055050000}"/>
    <cellStyle name="入力 14" xfId="1057" xr:uid="{00000000-0005-0000-0000-000056050000}"/>
    <cellStyle name="入力 15" xfId="1058" xr:uid="{00000000-0005-0000-0000-000057050000}"/>
    <cellStyle name="入力 16" xfId="1059" xr:uid="{00000000-0005-0000-0000-000058050000}"/>
    <cellStyle name="入力 17" xfId="1060" xr:uid="{00000000-0005-0000-0000-000059050000}"/>
    <cellStyle name="入力 18" xfId="1061" xr:uid="{00000000-0005-0000-0000-00005A050000}"/>
    <cellStyle name="入力 19" xfId="1062" xr:uid="{00000000-0005-0000-0000-00005B050000}"/>
    <cellStyle name="入力 2" xfId="1063" xr:uid="{00000000-0005-0000-0000-00005C050000}"/>
    <cellStyle name="入力 2 2" xfId="1064" xr:uid="{00000000-0005-0000-0000-00005D050000}"/>
    <cellStyle name="入力 2 2 2" xfId="1065" xr:uid="{00000000-0005-0000-0000-00005E050000}"/>
    <cellStyle name="入力 2 2 2 2" xfId="1462" xr:uid="{00000000-0005-0000-0000-00005F050000}"/>
    <cellStyle name="入力 2 2 2 2 2" xfId="1463" xr:uid="{00000000-0005-0000-0000-000060050000}"/>
    <cellStyle name="入力 2 2 2 3" xfId="1464" xr:uid="{00000000-0005-0000-0000-000061050000}"/>
    <cellStyle name="入力 2 2 3" xfId="1066" xr:uid="{00000000-0005-0000-0000-000062050000}"/>
    <cellStyle name="入力 2 2 3 2" xfId="1465" xr:uid="{00000000-0005-0000-0000-000063050000}"/>
    <cellStyle name="入力 2 2 4" xfId="1679" xr:uid="{00000000-0005-0000-0000-000064050000}"/>
    <cellStyle name="入力 2 2 4 2" xfId="1680" xr:uid="{00000000-0005-0000-0000-000065050000}"/>
    <cellStyle name="入力 2 2 5" xfId="1681" xr:uid="{00000000-0005-0000-0000-000066050000}"/>
    <cellStyle name="入力 2 2 6" xfId="1682" xr:uid="{00000000-0005-0000-0000-000067050000}"/>
    <cellStyle name="入力 2 2 6 2" xfId="1683" xr:uid="{00000000-0005-0000-0000-000068050000}"/>
    <cellStyle name="入力 2 3" xfId="1860" xr:uid="{00000000-0005-0000-0000-000069050000}"/>
    <cellStyle name="入力 2 3 2" xfId="1861" xr:uid="{00000000-0005-0000-0000-00006A050000}"/>
    <cellStyle name="入力 2 3 2 2" xfId="1862" xr:uid="{00000000-0005-0000-0000-00006B050000}"/>
    <cellStyle name="入力 2 3 3" xfId="1863" xr:uid="{00000000-0005-0000-0000-00006C050000}"/>
    <cellStyle name="入力 2 4" xfId="1864" xr:uid="{00000000-0005-0000-0000-00006D050000}"/>
    <cellStyle name="入力 2 4 2" xfId="1865" xr:uid="{00000000-0005-0000-0000-00006E050000}"/>
    <cellStyle name="入力 2 4 2 2" xfId="1866" xr:uid="{00000000-0005-0000-0000-00006F050000}"/>
    <cellStyle name="入力 2 4 3" xfId="1867" xr:uid="{00000000-0005-0000-0000-000070050000}"/>
    <cellStyle name="入力 2 5" xfId="1868" xr:uid="{00000000-0005-0000-0000-000071050000}"/>
    <cellStyle name="入力 2 5 2" xfId="1869" xr:uid="{00000000-0005-0000-0000-000072050000}"/>
    <cellStyle name="入力 2 6" xfId="1870" xr:uid="{00000000-0005-0000-0000-000073050000}"/>
    <cellStyle name="入力 20" xfId="1067" xr:uid="{00000000-0005-0000-0000-000074050000}"/>
    <cellStyle name="入力 21" xfId="1068" xr:uid="{00000000-0005-0000-0000-000075050000}"/>
    <cellStyle name="入力 22" xfId="1069" xr:uid="{00000000-0005-0000-0000-000076050000}"/>
    <cellStyle name="入力 23" xfId="1070" xr:uid="{00000000-0005-0000-0000-000077050000}"/>
    <cellStyle name="入力 24" xfId="1071" xr:uid="{00000000-0005-0000-0000-000078050000}"/>
    <cellStyle name="入力 25" xfId="1072" xr:uid="{00000000-0005-0000-0000-000079050000}"/>
    <cellStyle name="入力 3" xfId="1073" xr:uid="{00000000-0005-0000-0000-00007A050000}"/>
    <cellStyle name="入力 3 2" xfId="1074" xr:uid="{00000000-0005-0000-0000-00007B050000}"/>
    <cellStyle name="入力 3 2 2" xfId="1466" xr:uid="{00000000-0005-0000-0000-00007C050000}"/>
    <cellStyle name="入力 3 2 2 2" xfId="1467" xr:uid="{00000000-0005-0000-0000-00007D050000}"/>
    <cellStyle name="入力 3 2 3" xfId="1468" xr:uid="{00000000-0005-0000-0000-00007E050000}"/>
    <cellStyle name="入力 3 3" xfId="1075" xr:uid="{00000000-0005-0000-0000-00007F050000}"/>
    <cellStyle name="入力 3 3 2" xfId="1469" xr:uid="{00000000-0005-0000-0000-000080050000}"/>
    <cellStyle name="入力 3 3 2 2" xfId="1871" xr:uid="{00000000-0005-0000-0000-000081050000}"/>
    <cellStyle name="入力 3 3 3" xfId="1872" xr:uid="{00000000-0005-0000-0000-000082050000}"/>
    <cellStyle name="入力 3 4" xfId="1684" xr:uid="{00000000-0005-0000-0000-000083050000}"/>
    <cellStyle name="入力 3 4 2" xfId="1685" xr:uid="{00000000-0005-0000-0000-000084050000}"/>
    <cellStyle name="入力 3 4 2 2" xfId="1873" xr:uid="{00000000-0005-0000-0000-000085050000}"/>
    <cellStyle name="入力 3 4 3" xfId="1874" xr:uid="{00000000-0005-0000-0000-000086050000}"/>
    <cellStyle name="入力 3 5" xfId="1686" xr:uid="{00000000-0005-0000-0000-000087050000}"/>
    <cellStyle name="入力 3 5 2" xfId="1875" xr:uid="{00000000-0005-0000-0000-000088050000}"/>
    <cellStyle name="入力 3 6" xfId="1687" xr:uid="{00000000-0005-0000-0000-000089050000}"/>
    <cellStyle name="入力 3 6 2" xfId="1688" xr:uid="{00000000-0005-0000-0000-00008A050000}"/>
    <cellStyle name="入力 4" xfId="1076" xr:uid="{00000000-0005-0000-0000-00008B050000}"/>
    <cellStyle name="入力 4 2" xfId="1077" xr:uid="{00000000-0005-0000-0000-00008C050000}"/>
    <cellStyle name="入力 4 2 2" xfId="1470" xr:uid="{00000000-0005-0000-0000-00008D050000}"/>
    <cellStyle name="入力 4 2 2 2" xfId="1471" xr:uid="{00000000-0005-0000-0000-00008E050000}"/>
    <cellStyle name="入力 4 2 3" xfId="1472" xr:uid="{00000000-0005-0000-0000-00008F050000}"/>
    <cellStyle name="入力 4 3" xfId="1078" xr:uid="{00000000-0005-0000-0000-000090050000}"/>
    <cellStyle name="入力 4 3 2" xfId="1473" xr:uid="{00000000-0005-0000-0000-000091050000}"/>
    <cellStyle name="入力 4 4" xfId="1689" xr:uid="{00000000-0005-0000-0000-000092050000}"/>
    <cellStyle name="入力 4 4 2" xfId="1690" xr:uid="{00000000-0005-0000-0000-000093050000}"/>
    <cellStyle name="入力 4 5" xfId="1691" xr:uid="{00000000-0005-0000-0000-000094050000}"/>
    <cellStyle name="入力 4 6" xfId="1692" xr:uid="{00000000-0005-0000-0000-000095050000}"/>
    <cellStyle name="入力 4 6 2" xfId="1693" xr:uid="{00000000-0005-0000-0000-000096050000}"/>
    <cellStyle name="入力 5" xfId="1079" xr:uid="{00000000-0005-0000-0000-000097050000}"/>
    <cellStyle name="入力 6" xfId="1080" xr:uid="{00000000-0005-0000-0000-000098050000}"/>
    <cellStyle name="入力 7" xfId="1081" xr:uid="{00000000-0005-0000-0000-000099050000}"/>
    <cellStyle name="入力 8" xfId="1082" xr:uid="{00000000-0005-0000-0000-00009A050000}"/>
    <cellStyle name="入力 9" xfId="1083" xr:uid="{00000000-0005-0000-0000-00009B050000}"/>
    <cellStyle name="標準" xfId="0" builtinId="0"/>
    <cellStyle name="標準 10" xfId="1084" xr:uid="{00000000-0005-0000-0000-00009D050000}"/>
    <cellStyle name="標準 10 10" xfId="1474" xr:uid="{00000000-0005-0000-0000-00009E050000}"/>
    <cellStyle name="標準 10 11" xfId="1475" xr:uid="{00000000-0005-0000-0000-00009F050000}"/>
    <cellStyle name="標準 10 12" xfId="1476" xr:uid="{00000000-0005-0000-0000-0000A0050000}"/>
    <cellStyle name="標準 10 2" xfId="1085" xr:uid="{00000000-0005-0000-0000-0000A1050000}"/>
    <cellStyle name="標準 10 3" xfId="1086" xr:uid="{00000000-0005-0000-0000-0000A2050000}"/>
    <cellStyle name="標準 10 4" xfId="1087" xr:uid="{00000000-0005-0000-0000-0000A3050000}"/>
    <cellStyle name="標準 10 4 2" xfId="1477" xr:uid="{00000000-0005-0000-0000-0000A4050000}"/>
    <cellStyle name="標準 10 4 2 2" xfId="1478" xr:uid="{00000000-0005-0000-0000-0000A5050000}"/>
    <cellStyle name="標準 10 4 2 2 2" xfId="1479" xr:uid="{00000000-0005-0000-0000-0000A6050000}"/>
    <cellStyle name="標準 10 4 2 2 2 2" xfId="1480" xr:uid="{00000000-0005-0000-0000-0000A7050000}"/>
    <cellStyle name="標準 10 4 2 2 2 2 2" xfId="1481" xr:uid="{00000000-0005-0000-0000-0000A8050000}"/>
    <cellStyle name="標準 10 4 2 2 2 2 2 2" xfId="1482" xr:uid="{00000000-0005-0000-0000-0000A9050000}"/>
    <cellStyle name="標準 10 4 3" xfId="1483" xr:uid="{00000000-0005-0000-0000-0000AA050000}"/>
    <cellStyle name="標準 10 4 3 2" xfId="1484" xr:uid="{00000000-0005-0000-0000-0000AB050000}"/>
    <cellStyle name="標準 10 5" xfId="1088" xr:uid="{00000000-0005-0000-0000-0000AC050000}"/>
    <cellStyle name="標準 10 6" xfId="1485" xr:uid="{00000000-0005-0000-0000-0000AD050000}"/>
    <cellStyle name="標準 10 6 2" xfId="1486" xr:uid="{00000000-0005-0000-0000-0000AE050000}"/>
    <cellStyle name="標準 10 6 2 2" xfId="1487" xr:uid="{00000000-0005-0000-0000-0000AF050000}"/>
    <cellStyle name="標準 10 6 2 3" xfId="1488" xr:uid="{00000000-0005-0000-0000-0000B0050000}"/>
    <cellStyle name="標準 10 6 2 3 2" xfId="1386" xr:uid="{00000000-0005-0000-0000-0000B1050000}"/>
    <cellStyle name="標準 10 7" xfId="1489" xr:uid="{00000000-0005-0000-0000-0000B2050000}"/>
    <cellStyle name="標準 10 8" xfId="1490" xr:uid="{00000000-0005-0000-0000-0000B3050000}"/>
    <cellStyle name="標準 10 8 2" xfId="1491" xr:uid="{00000000-0005-0000-0000-0000B4050000}"/>
    <cellStyle name="標準 10 8 2 2" xfId="1492" xr:uid="{00000000-0005-0000-0000-0000B5050000}"/>
    <cellStyle name="標準 10 8 2 2 2" xfId="1493" xr:uid="{00000000-0005-0000-0000-0000B6050000}"/>
    <cellStyle name="標準 10 8 2 2 3" xfId="1494" xr:uid="{00000000-0005-0000-0000-0000B7050000}"/>
    <cellStyle name="標準 10 8 2 2 3 2" xfId="1387" xr:uid="{00000000-0005-0000-0000-0000B8050000}"/>
    <cellStyle name="標準 10 8 2 2 3 2 2" xfId="1495" xr:uid="{00000000-0005-0000-0000-0000B9050000}"/>
    <cellStyle name="標準 10 8 2 3" xfId="1496" xr:uid="{00000000-0005-0000-0000-0000BA050000}"/>
    <cellStyle name="標準 10 8 2 4" xfId="1497" xr:uid="{00000000-0005-0000-0000-0000BB050000}"/>
    <cellStyle name="標準 10 8 2 4 2" xfId="1498" xr:uid="{00000000-0005-0000-0000-0000BC050000}"/>
    <cellStyle name="標準 10 8 2 4 2 2" xfId="1499" xr:uid="{00000000-0005-0000-0000-0000BD050000}"/>
    <cellStyle name="標準 10 8 3" xfId="1500" xr:uid="{00000000-0005-0000-0000-0000BE050000}"/>
    <cellStyle name="標準 10 8 4" xfId="1501" xr:uid="{00000000-0005-0000-0000-0000BF050000}"/>
    <cellStyle name="標準 10 8 4 2" xfId="1502" xr:uid="{00000000-0005-0000-0000-0000C0050000}"/>
    <cellStyle name="標準 10 8 4 2 2" xfId="1503" xr:uid="{00000000-0005-0000-0000-0000C1050000}"/>
    <cellStyle name="標準 10 8 4 2 3" xfId="1504" xr:uid="{00000000-0005-0000-0000-0000C2050000}"/>
    <cellStyle name="標準 10 9" xfId="1505" xr:uid="{00000000-0005-0000-0000-0000C3050000}"/>
    <cellStyle name="標準 10 9 2" xfId="1506" xr:uid="{00000000-0005-0000-0000-0000C4050000}"/>
    <cellStyle name="標準 10 9 3" xfId="1507" xr:uid="{00000000-0005-0000-0000-0000C5050000}"/>
    <cellStyle name="標準 10 9 3 2" xfId="1508" xr:uid="{00000000-0005-0000-0000-0000C6050000}"/>
    <cellStyle name="標準 11" xfId="1089" xr:uid="{00000000-0005-0000-0000-0000C7050000}"/>
    <cellStyle name="標準 11 2" xfId="1090" xr:uid="{00000000-0005-0000-0000-0000C8050000}"/>
    <cellStyle name="標準 11 2 2" xfId="1694" xr:uid="{00000000-0005-0000-0000-0000C9050000}"/>
    <cellStyle name="標準 11 3" xfId="1091" xr:uid="{00000000-0005-0000-0000-0000CA050000}"/>
    <cellStyle name="標準 11 4" xfId="1092" xr:uid="{00000000-0005-0000-0000-0000CB050000}"/>
    <cellStyle name="標準 12" xfId="1382" xr:uid="{00000000-0005-0000-0000-0000CC050000}"/>
    <cellStyle name="標準 12 2" xfId="1093" xr:uid="{00000000-0005-0000-0000-0000CD050000}"/>
    <cellStyle name="標準 12 3" xfId="1094" xr:uid="{00000000-0005-0000-0000-0000CE050000}"/>
    <cellStyle name="標準 13" xfId="1095" xr:uid="{00000000-0005-0000-0000-0000CF050000}"/>
    <cellStyle name="標準 13 2" xfId="1096" xr:uid="{00000000-0005-0000-0000-0000D0050000}"/>
    <cellStyle name="標準 14" xfId="1383" xr:uid="{00000000-0005-0000-0000-0000D1050000}"/>
    <cellStyle name="標準 14 2" xfId="1097" xr:uid="{00000000-0005-0000-0000-0000D2050000}"/>
    <cellStyle name="標準 14 3" xfId="1098" xr:uid="{00000000-0005-0000-0000-0000D3050000}"/>
    <cellStyle name="標準 14 4" xfId="1099" xr:uid="{00000000-0005-0000-0000-0000D4050000}"/>
    <cellStyle name="標準 14 5" xfId="1100" xr:uid="{00000000-0005-0000-0000-0000D5050000}"/>
    <cellStyle name="標準 14 6" xfId="1101" xr:uid="{00000000-0005-0000-0000-0000D6050000}"/>
    <cellStyle name="標準 14 7" xfId="1102" xr:uid="{00000000-0005-0000-0000-0000D7050000}"/>
    <cellStyle name="標準 14 8" xfId="1103" xr:uid="{00000000-0005-0000-0000-0000D8050000}"/>
    <cellStyle name="標準 15" xfId="1104" xr:uid="{00000000-0005-0000-0000-0000D9050000}"/>
    <cellStyle name="標準 15 2" xfId="1105" xr:uid="{00000000-0005-0000-0000-0000DA050000}"/>
    <cellStyle name="標準 15 3" xfId="1106" xr:uid="{00000000-0005-0000-0000-0000DB050000}"/>
    <cellStyle name="標準 15 4" xfId="1107" xr:uid="{00000000-0005-0000-0000-0000DC050000}"/>
    <cellStyle name="標準 15 5" xfId="1108" xr:uid="{00000000-0005-0000-0000-0000DD050000}"/>
    <cellStyle name="標準 15 6" xfId="1109" xr:uid="{00000000-0005-0000-0000-0000DE050000}"/>
    <cellStyle name="標準 15 7" xfId="1110" xr:uid="{00000000-0005-0000-0000-0000DF050000}"/>
    <cellStyle name="標準 16" xfId="1384" xr:uid="{00000000-0005-0000-0000-0000E0050000}"/>
    <cellStyle name="標準 16 2" xfId="1111" xr:uid="{00000000-0005-0000-0000-0000E1050000}"/>
    <cellStyle name="標準 16 3" xfId="1112" xr:uid="{00000000-0005-0000-0000-0000E2050000}"/>
    <cellStyle name="標準 16 4" xfId="1113" xr:uid="{00000000-0005-0000-0000-0000E3050000}"/>
    <cellStyle name="標準 16 5" xfId="1114" xr:uid="{00000000-0005-0000-0000-0000E4050000}"/>
    <cellStyle name="標準 16 6" xfId="1115" xr:uid="{00000000-0005-0000-0000-0000E5050000}"/>
    <cellStyle name="標準 17" xfId="1116" xr:uid="{00000000-0005-0000-0000-0000E6050000}"/>
    <cellStyle name="標準 17 2" xfId="1117" xr:uid="{00000000-0005-0000-0000-0000E7050000}"/>
    <cellStyle name="標準 17 3" xfId="1118" xr:uid="{00000000-0005-0000-0000-0000E8050000}"/>
    <cellStyle name="標準 17 4" xfId="1119" xr:uid="{00000000-0005-0000-0000-0000E9050000}"/>
    <cellStyle name="標準 17 5" xfId="1120" xr:uid="{00000000-0005-0000-0000-0000EA050000}"/>
    <cellStyle name="標準 18" xfId="1509" xr:uid="{00000000-0005-0000-0000-0000EB050000}"/>
    <cellStyle name="標準 18 2" xfId="1121" xr:uid="{00000000-0005-0000-0000-0000EC050000}"/>
    <cellStyle name="標準 18 3" xfId="1122" xr:uid="{00000000-0005-0000-0000-0000ED050000}"/>
    <cellStyle name="標準 19" xfId="1510" xr:uid="{00000000-0005-0000-0000-0000EE050000}"/>
    <cellStyle name="標準 19 2" xfId="1123" xr:uid="{00000000-0005-0000-0000-0000EF050000}"/>
    <cellStyle name="標準 19 2 2" xfId="1511" xr:uid="{00000000-0005-0000-0000-0000F0050000}"/>
    <cellStyle name="標準 19 2 2 2" xfId="1512" xr:uid="{00000000-0005-0000-0000-0000F1050000}"/>
    <cellStyle name="標準 19 2 2 2 2" xfId="1513" xr:uid="{00000000-0005-0000-0000-0000F2050000}"/>
    <cellStyle name="標準 19 2 2 2 2 2" xfId="1514" xr:uid="{00000000-0005-0000-0000-0000F3050000}"/>
    <cellStyle name="標準 19 2 2 2 2 2 2" xfId="1515" xr:uid="{00000000-0005-0000-0000-0000F4050000}"/>
    <cellStyle name="標準 19 2 2 2 2 2 2 2" xfId="1516" xr:uid="{00000000-0005-0000-0000-0000F5050000}"/>
    <cellStyle name="標準 19 2 2 2 2 2 2 2 2" xfId="1517" xr:uid="{00000000-0005-0000-0000-0000F6050000}"/>
    <cellStyle name="標準 19 2 2 2 2 2 3" xfId="1518" xr:uid="{00000000-0005-0000-0000-0000F7050000}"/>
    <cellStyle name="標準 19 2 2 2 2 2 4" xfId="1519" xr:uid="{00000000-0005-0000-0000-0000F8050000}"/>
    <cellStyle name="標準 19 2 2 2 2 2 4 2" xfId="1520" xr:uid="{00000000-0005-0000-0000-0000F9050000}"/>
    <cellStyle name="標準 19 2 2 2 2 2 4 3" xfId="1521" xr:uid="{00000000-0005-0000-0000-0000FA050000}"/>
    <cellStyle name="標準 19 2 2 2 3" xfId="1522" xr:uid="{00000000-0005-0000-0000-0000FB050000}"/>
    <cellStyle name="標準 19 2 2 2 3 2" xfId="1523" xr:uid="{00000000-0005-0000-0000-0000FC050000}"/>
    <cellStyle name="標準 19 2 2 2 3 2 2" xfId="1524" xr:uid="{00000000-0005-0000-0000-0000FD050000}"/>
    <cellStyle name="標準 19 2 2 2 3 2 3" xfId="1525" xr:uid="{00000000-0005-0000-0000-0000FE050000}"/>
    <cellStyle name="標準 19 2 2 3" xfId="1526" xr:uid="{00000000-0005-0000-0000-0000FF050000}"/>
    <cellStyle name="標準 19 2 2 3 2" xfId="1527" xr:uid="{00000000-0005-0000-0000-000000060000}"/>
    <cellStyle name="標準 19 2 2 3 2 2" xfId="1528" xr:uid="{00000000-0005-0000-0000-000001060000}"/>
    <cellStyle name="標準 2" xfId="1" xr:uid="{00000000-0005-0000-0000-000002060000}"/>
    <cellStyle name="標準 2 10" xfId="1124" xr:uid="{00000000-0005-0000-0000-000003060000}"/>
    <cellStyle name="標準 2 11" xfId="1125" xr:uid="{00000000-0005-0000-0000-000004060000}"/>
    <cellStyle name="標準 2 12" xfId="1126" xr:uid="{00000000-0005-0000-0000-000005060000}"/>
    <cellStyle name="標準 2 13" xfId="1127" xr:uid="{00000000-0005-0000-0000-000006060000}"/>
    <cellStyle name="標準 2 14" xfId="1128" xr:uid="{00000000-0005-0000-0000-000007060000}"/>
    <cellStyle name="標準 2 15" xfId="1129" xr:uid="{00000000-0005-0000-0000-000008060000}"/>
    <cellStyle name="標準 2 16" xfId="1130" xr:uid="{00000000-0005-0000-0000-000009060000}"/>
    <cellStyle name="標準 2 17" xfId="1131" xr:uid="{00000000-0005-0000-0000-00000A060000}"/>
    <cellStyle name="標準 2 18" xfId="1132" xr:uid="{00000000-0005-0000-0000-00000B060000}"/>
    <cellStyle name="標準 2 19" xfId="1133" xr:uid="{00000000-0005-0000-0000-00000C060000}"/>
    <cellStyle name="標準 2 2" xfId="1134" xr:uid="{00000000-0005-0000-0000-00000D060000}"/>
    <cellStyle name="標準 2 2 10" xfId="1135" xr:uid="{00000000-0005-0000-0000-00000E060000}"/>
    <cellStyle name="標準 2 2 11" xfId="1136" xr:uid="{00000000-0005-0000-0000-00000F060000}"/>
    <cellStyle name="標準 2 2 12" xfId="1137" xr:uid="{00000000-0005-0000-0000-000010060000}"/>
    <cellStyle name="標準 2 2 13" xfId="1138" xr:uid="{00000000-0005-0000-0000-000011060000}"/>
    <cellStyle name="標準 2 2 14" xfId="1139" xr:uid="{00000000-0005-0000-0000-000012060000}"/>
    <cellStyle name="標準 2 2 15" xfId="1140" xr:uid="{00000000-0005-0000-0000-000013060000}"/>
    <cellStyle name="標準 2 2 16" xfId="1141" xr:uid="{00000000-0005-0000-0000-000014060000}"/>
    <cellStyle name="標準 2 2 17" xfId="1142" xr:uid="{00000000-0005-0000-0000-000015060000}"/>
    <cellStyle name="標準 2 2 18" xfId="1143" xr:uid="{00000000-0005-0000-0000-000016060000}"/>
    <cellStyle name="標準 2 2 19" xfId="1144" xr:uid="{00000000-0005-0000-0000-000017060000}"/>
    <cellStyle name="標準 2 2 2" xfId="1145" xr:uid="{00000000-0005-0000-0000-000018060000}"/>
    <cellStyle name="標準 2 2 2 2" xfId="1146" xr:uid="{00000000-0005-0000-0000-000019060000}"/>
    <cellStyle name="標準 2 2 2 2 2" xfId="1147" xr:uid="{00000000-0005-0000-0000-00001A060000}"/>
    <cellStyle name="標準 2 2 2 2_23_CRUDマトリックス(機能レベル)" xfId="1148" xr:uid="{00000000-0005-0000-0000-00001B060000}"/>
    <cellStyle name="標準 2 2 2 3" xfId="1876" xr:uid="{00000000-0005-0000-0000-00001C060000}"/>
    <cellStyle name="標準 2 2 2_23_CRUDマトリックス(機能レベル)" xfId="1149" xr:uid="{00000000-0005-0000-0000-00001D060000}"/>
    <cellStyle name="標準 2 2 20" xfId="1150" xr:uid="{00000000-0005-0000-0000-00001E060000}"/>
    <cellStyle name="標準 2 2 21" xfId="1151" xr:uid="{00000000-0005-0000-0000-00001F060000}"/>
    <cellStyle name="標準 2 2 22" xfId="1152" xr:uid="{00000000-0005-0000-0000-000020060000}"/>
    <cellStyle name="標準 2 2 23" xfId="1153" xr:uid="{00000000-0005-0000-0000-000021060000}"/>
    <cellStyle name="標準 2 2 24" xfId="1154" xr:uid="{00000000-0005-0000-0000-000022060000}"/>
    <cellStyle name="標準 2 2 25" xfId="1155" xr:uid="{00000000-0005-0000-0000-000023060000}"/>
    <cellStyle name="標準 2 2 26" xfId="1156" xr:uid="{00000000-0005-0000-0000-000024060000}"/>
    <cellStyle name="標準 2 2 27" xfId="1157" xr:uid="{00000000-0005-0000-0000-000025060000}"/>
    <cellStyle name="標準 2 2 28" xfId="1158" xr:uid="{00000000-0005-0000-0000-000026060000}"/>
    <cellStyle name="標準 2 2 29" xfId="1159" xr:uid="{00000000-0005-0000-0000-000027060000}"/>
    <cellStyle name="標準 2 2 3" xfId="1160" xr:uid="{00000000-0005-0000-0000-000028060000}"/>
    <cellStyle name="標準 2 2 30" xfId="1161" xr:uid="{00000000-0005-0000-0000-000029060000}"/>
    <cellStyle name="標準 2 2 31" xfId="1162" xr:uid="{00000000-0005-0000-0000-00002A060000}"/>
    <cellStyle name="標準 2 2 4" xfId="1163" xr:uid="{00000000-0005-0000-0000-00002B060000}"/>
    <cellStyle name="標準 2 2 5" xfId="1164" xr:uid="{00000000-0005-0000-0000-00002C060000}"/>
    <cellStyle name="標準 2 2 6" xfId="1165" xr:uid="{00000000-0005-0000-0000-00002D060000}"/>
    <cellStyle name="標準 2 2 7" xfId="1166" xr:uid="{00000000-0005-0000-0000-00002E060000}"/>
    <cellStyle name="標準 2 2 8" xfId="1167" xr:uid="{00000000-0005-0000-0000-00002F060000}"/>
    <cellStyle name="標準 2 2 9" xfId="1168" xr:uid="{00000000-0005-0000-0000-000030060000}"/>
    <cellStyle name="標準 2 2_23_CRUDマトリックス(機能レベル)" xfId="1169" xr:uid="{00000000-0005-0000-0000-000031060000}"/>
    <cellStyle name="標準 2 20" xfId="1170" xr:uid="{00000000-0005-0000-0000-000032060000}"/>
    <cellStyle name="標準 2 21" xfId="1171" xr:uid="{00000000-0005-0000-0000-000033060000}"/>
    <cellStyle name="標準 2 22" xfId="1172" xr:uid="{00000000-0005-0000-0000-000034060000}"/>
    <cellStyle name="標準 2 23" xfId="1173" xr:uid="{00000000-0005-0000-0000-000035060000}"/>
    <cellStyle name="標準 2 24" xfId="1174" xr:uid="{00000000-0005-0000-0000-000036060000}"/>
    <cellStyle name="標準 2 25" xfId="1175" xr:uid="{00000000-0005-0000-0000-000037060000}"/>
    <cellStyle name="標準 2 26" xfId="1550" xr:uid="{00000000-0005-0000-0000-000038060000}"/>
    <cellStyle name="標準 2 26 2" xfId="1569" xr:uid="{00000000-0005-0000-0000-000039060000}"/>
    <cellStyle name="標準 2 26 3" xfId="1739" xr:uid="{00000000-0005-0000-0000-00003A060000}"/>
    <cellStyle name="標準 2 27" xfId="1877" xr:uid="{00000000-0005-0000-0000-00003B060000}"/>
    <cellStyle name="標準 2 3" xfId="1176" xr:uid="{00000000-0005-0000-0000-00003C060000}"/>
    <cellStyle name="標準 2 3 10" xfId="1177" xr:uid="{00000000-0005-0000-0000-00003D060000}"/>
    <cellStyle name="標準 2 3 11" xfId="1178" xr:uid="{00000000-0005-0000-0000-00003E060000}"/>
    <cellStyle name="標準 2 3 12" xfId="1179" xr:uid="{00000000-0005-0000-0000-00003F060000}"/>
    <cellStyle name="標準 2 3 13" xfId="1180" xr:uid="{00000000-0005-0000-0000-000040060000}"/>
    <cellStyle name="標準 2 3 14" xfId="1181" xr:uid="{00000000-0005-0000-0000-000041060000}"/>
    <cellStyle name="標準 2 3 15" xfId="1182" xr:uid="{00000000-0005-0000-0000-000042060000}"/>
    <cellStyle name="標準 2 3 16" xfId="1183" xr:uid="{00000000-0005-0000-0000-000043060000}"/>
    <cellStyle name="標準 2 3 17" xfId="1184" xr:uid="{00000000-0005-0000-0000-000044060000}"/>
    <cellStyle name="標準 2 3 18" xfId="1185" xr:uid="{00000000-0005-0000-0000-000045060000}"/>
    <cellStyle name="標準 2 3 19" xfId="1186" xr:uid="{00000000-0005-0000-0000-000046060000}"/>
    <cellStyle name="標準 2 3 2" xfId="1187" xr:uid="{00000000-0005-0000-0000-000047060000}"/>
    <cellStyle name="標準 2 3 2 2" xfId="1188" xr:uid="{00000000-0005-0000-0000-000048060000}"/>
    <cellStyle name="標準 2 3 2 2 2" xfId="1189" xr:uid="{00000000-0005-0000-0000-000049060000}"/>
    <cellStyle name="標準 2 3 2 2_23_CRUDマトリックス(機能レベル)" xfId="1190" xr:uid="{00000000-0005-0000-0000-00004A060000}"/>
    <cellStyle name="標準 2 3 2 3" xfId="1695" xr:uid="{00000000-0005-0000-0000-00004B060000}"/>
    <cellStyle name="標準 2 3 2 4" xfId="1878" xr:uid="{00000000-0005-0000-0000-00004C060000}"/>
    <cellStyle name="標準 2 3 2_23_CRUDマトリックス(機能レベル)" xfId="1191" xr:uid="{00000000-0005-0000-0000-00004D060000}"/>
    <cellStyle name="標準 2 3 20" xfId="1192" xr:uid="{00000000-0005-0000-0000-00004E060000}"/>
    <cellStyle name="標準 2 3 21" xfId="1193" xr:uid="{00000000-0005-0000-0000-00004F060000}"/>
    <cellStyle name="標準 2 3 22" xfId="1194" xr:uid="{00000000-0005-0000-0000-000050060000}"/>
    <cellStyle name="標準 2 3 23" xfId="1195" xr:uid="{00000000-0005-0000-0000-000051060000}"/>
    <cellStyle name="標準 2 3 24" xfId="1196" xr:uid="{00000000-0005-0000-0000-000052060000}"/>
    <cellStyle name="標準 2 3 25" xfId="1197" xr:uid="{00000000-0005-0000-0000-000053060000}"/>
    <cellStyle name="標準 2 3 26" xfId="1198" xr:uid="{00000000-0005-0000-0000-000054060000}"/>
    <cellStyle name="標準 2 3 27" xfId="1199" xr:uid="{00000000-0005-0000-0000-000055060000}"/>
    <cellStyle name="標準 2 3 28" xfId="1200" xr:uid="{00000000-0005-0000-0000-000056060000}"/>
    <cellStyle name="標準 2 3 29" xfId="1201" xr:uid="{00000000-0005-0000-0000-000057060000}"/>
    <cellStyle name="標準 2 3 3" xfId="1202" xr:uid="{00000000-0005-0000-0000-000058060000}"/>
    <cellStyle name="標準 2 3 30" xfId="1879" xr:uid="{00000000-0005-0000-0000-000059060000}"/>
    <cellStyle name="標準 2 3 4" xfId="1203" xr:uid="{00000000-0005-0000-0000-00005A060000}"/>
    <cellStyle name="標準 2 3 4 2" xfId="1696" xr:uid="{00000000-0005-0000-0000-00005B060000}"/>
    <cellStyle name="標準 2 3 5" xfId="1204" xr:uid="{00000000-0005-0000-0000-00005C060000}"/>
    <cellStyle name="標準 2 3 6" xfId="1205" xr:uid="{00000000-0005-0000-0000-00005D060000}"/>
    <cellStyle name="標準 2 3 7" xfId="1206" xr:uid="{00000000-0005-0000-0000-00005E060000}"/>
    <cellStyle name="標準 2 3 8" xfId="1207" xr:uid="{00000000-0005-0000-0000-00005F060000}"/>
    <cellStyle name="標準 2 3 9" xfId="1208" xr:uid="{00000000-0005-0000-0000-000060060000}"/>
    <cellStyle name="標準 2 3_23_CRUDマトリックス(機能レベル)" xfId="1209" xr:uid="{00000000-0005-0000-0000-000061060000}"/>
    <cellStyle name="標準 2 4" xfId="1210" xr:uid="{00000000-0005-0000-0000-000062060000}"/>
    <cellStyle name="標準 2 4 10" xfId="1211" xr:uid="{00000000-0005-0000-0000-000063060000}"/>
    <cellStyle name="標準 2 4 11" xfId="1212" xr:uid="{00000000-0005-0000-0000-000064060000}"/>
    <cellStyle name="標準 2 4 12" xfId="1213" xr:uid="{00000000-0005-0000-0000-000065060000}"/>
    <cellStyle name="標準 2 4 13" xfId="1214" xr:uid="{00000000-0005-0000-0000-000066060000}"/>
    <cellStyle name="標準 2 4 14" xfId="1215" xr:uid="{00000000-0005-0000-0000-000067060000}"/>
    <cellStyle name="標準 2 4 15" xfId="1216" xr:uid="{00000000-0005-0000-0000-000068060000}"/>
    <cellStyle name="標準 2 4 16" xfId="1217" xr:uid="{00000000-0005-0000-0000-000069060000}"/>
    <cellStyle name="標準 2 4 17" xfId="1218" xr:uid="{00000000-0005-0000-0000-00006A060000}"/>
    <cellStyle name="標準 2 4 18" xfId="1219" xr:uid="{00000000-0005-0000-0000-00006B060000}"/>
    <cellStyle name="標準 2 4 19" xfId="1220" xr:uid="{00000000-0005-0000-0000-00006C060000}"/>
    <cellStyle name="標準 2 4 2" xfId="1221" xr:uid="{00000000-0005-0000-0000-00006D060000}"/>
    <cellStyle name="標準 2 4 2 2" xfId="1697" xr:uid="{00000000-0005-0000-0000-00006E060000}"/>
    <cellStyle name="標準 2 4 20" xfId="1222" xr:uid="{00000000-0005-0000-0000-00006F060000}"/>
    <cellStyle name="標準 2 4 21" xfId="1223" xr:uid="{00000000-0005-0000-0000-000070060000}"/>
    <cellStyle name="標準 2 4 22" xfId="1224" xr:uid="{00000000-0005-0000-0000-000071060000}"/>
    <cellStyle name="標準 2 4 23" xfId="1225" xr:uid="{00000000-0005-0000-0000-000072060000}"/>
    <cellStyle name="標準 2 4 24" xfId="1226" xr:uid="{00000000-0005-0000-0000-000073060000}"/>
    <cellStyle name="標準 2 4 3" xfId="1227" xr:uid="{00000000-0005-0000-0000-000074060000}"/>
    <cellStyle name="標準 2 4 4" xfId="1228" xr:uid="{00000000-0005-0000-0000-000075060000}"/>
    <cellStyle name="標準 2 4 5" xfId="1229" xr:uid="{00000000-0005-0000-0000-000076060000}"/>
    <cellStyle name="標準 2 4 6" xfId="1230" xr:uid="{00000000-0005-0000-0000-000077060000}"/>
    <cellStyle name="標準 2 4 7" xfId="1231" xr:uid="{00000000-0005-0000-0000-000078060000}"/>
    <cellStyle name="標準 2 4 8" xfId="1232" xr:uid="{00000000-0005-0000-0000-000079060000}"/>
    <cellStyle name="標準 2 4 9" xfId="1233" xr:uid="{00000000-0005-0000-0000-00007A060000}"/>
    <cellStyle name="標準 2 4_23_CRUDマトリックス(機能レベル)" xfId="1234" xr:uid="{00000000-0005-0000-0000-00007B060000}"/>
    <cellStyle name="標準 2 5" xfId="1235" xr:uid="{00000000-0005-0000-0000-00007C060000}"/>
    <cellStyle name="標準 2 5 10" xfId="1236" xr:uid="{00000000-0005-0000-0000-00007D060000}"/>
    <cellStyle name="標準 2 5 11" xfId="1237" xr:uid="{00000000-0005-0000-0000-00007E060000}"/>
    <cellStyle name="標準 2 5 12" xfId="1238" xr:uid="{00000000-0005-0000-0000-00007F060000}"/>
    <cellStyle name="標準 2 5 13" xfId="1239" xr:uid="{00000000-0005-0000-0000-000080060000}"/>
    <cellStyle name="標準 2 5 14" xfId="1240" xr:uid="{00000000-0005-0000-0000-000081060000}"/>
    <cellStyle name="標準 2 5 15" xfId="1241" xr:uid="{00000000-0005-0000-0000-000082060000}"/>
    <cellStyle name="標準 2 5 16" xfId="1242" xr:uid="{00000000-0005-0000-0000-000083060000}"/>
    <cellStyle name="標準 2 5 17" xfId="1243" xr:uid="{00000000-0005-0000-0000-000084060000}"/>
    <cellStyle name="標準 2 5 18" xfId="1244" xr:uid="{00000000-0005-0000-0000-000085060000}"/>
    <cellStyle name="標準 2 5 19" xfId="1245" xr:uid="{00000000-0005-0000-0000-000086060000}"/>
    <cellStyle name="標準 2 5 2" xfId="1246" xr:uid="{00000000-0005-0000-0000-000087060000}"/>
    <cellStyle name="標準 2 5 2 2" xfId="1549" xr:uid="{00000000-0005-0000-0000-000088060000}"/>
    <cellStyle name="標準 2 5 2 2 2" xfId="1741" xr:uid="{00000000-0005-0000-0000-000089060000}"/>
    <cellStyle name="標準 2 5 20" xfId="1247" xr:uid="{00000000-0005-0000-0000-00008A060000}"/>
    <cellStyle name="標準 2 5 21" xfId="1248" xr:uid="{00000000-0005-0000-0000-00008B060000}"/>
    <cellStyle name="標準 2 5 22" xfId="1249" xr:uid="{00000000-0005-0000-0000-00008C060000}"/>
    <cellStyle name="標準 2 5 23" xfId="1250" xr:uid="{00000000-0005-0000-0000-00008D060000}"/>
    <cellStyle name="標準 2 5 3" xfId="1251" xr:uid="{00000000-0005-0000-0000-00008E060000}"/>
    <cellStyle name="標準 2 5 3 2" xfId="1529" xr:uid="{00000000-0005-0000-0000-00008F060000}"/>
    <cellStyle name="標準 2 5 3 2 2" xfId="1742" xr:uid="{00000000-0005-0000-0000-000090060000}"/>
    <cellStyle name="標準 2 5 4" xfId="1252" xr:uid="{00000000-0005-0000-0000-000091060000}"/>
    <cellStyle name="標準 2 5 5" xfId="1253" xr:uid="{00000000-0005-0000-0000-000092060000}"/>
    <cellStyle name="標準 2 5 6" xfId="1254" xr:uid="{00000000-0005-0000-0000-000093060000}"/>
    <cellStyle name="標準 2 5 7" xfId="1255" xr:uid="{00000000-0005-0000-0000-000094060000}"/>
    <cellStyle name="標準 2 5 8" xfId="1256" xr:uid="{00000000-0005-0000-0000-000095060000}"/>
    <cellStyle name="標準 2 5 9" xfId="1257" xr:uid="{00000000-0005-0000-0000-000096060000}"/>
    <cellStyle name="標準 2 5_23_CRUDマトリックス(機能レベル)" xfId="1258" xr:uid="{00000000-0005-0000-0000-000097060000}"/>
    <cellStyle name="標準 2 6" xfId="1259" xr:uid="{00000000-0005-0000-0000-000098060000}"/>
    <cellStyle name="標準 2 6 10" xfId="1260" xr:uid="{00000000-0005-0000-0000-000099060000}"/>
    <cellStyle name="標準 2 6 11" xfId="1261" xr:uid="{00000000-0005-0000-0000-00009A060000}"/>
    <cellStyle name="標準 2 6 12" xfId="1262" xr:uid="{00000000-0005-0000-0000-00009B060000}"/>
    <cellStyle name="標準 2 6 13" xfId="1263" xr:uid="{00000000-0005-0000-0000-00009C060000}"/>
    <cellStyle name="標準 2 6 14" xfId="1264" xr:uid="{00000000-0005-0000-0000-00009D060000}"/>
    <cellStyle name="標準 2 6 15" xfId="1265" xr:uid="{00000000-0005-0000-0000-00009E060000}"/>
    <cellStyle name="標準 2 6 16" xfId="1266" xr:uid="{00000000-0005-0000-0000-00009F060000}"/>
    <cellStyle name="標準 2 6 17" xfId="1267" xr:uid="{00000000-0005-0000-0000-0000A0060000}"/>
    <cellStyle name="標準 2 6 18" xfId="1268" xr:uid="{00000000-0005-0000-0000-0000A1060000}"/>
    <cellStyle name="標準 2 6 19" xfId="1269" xr:uid="{00000000-0005-0000-0000-0000A2060000}"/>
    <cellStyle name="標準 2 6 2" xfId="1270" xr:uid="{00000000-0005-0000-0000-0000A3060000}"/>
    <cellStyle name="標準 2 6 20" xfId="1271" xr:uid="{00000000-0005-0000-0000-0000A4060000}"/>
    <cellStyle name="標準 2 6 21" xfId="1272" xr:uid="{00000000-0005-0000-0000-0000A5060000}"/>
    <cellStyle name="標準 2 6 22" xfId="1273" xr:uid="{00000000-0005-0000-0000-0000A6060000}"/>
    <cellStyle name="標準 2 6 23" xfId="1740" xr:uid="{00000000-0005-0000-0000-0000A7060000}"/>
    <cellStyle name="標準 2 6 3" xfId="1274" xr:uid="{00000000-0005-0000-0000-0000A8060000}"/>
    <cellStyle name="標準 2 6 4" xfId="1275" xr:uid="{00000000-0005-0000-0000-0000A9060000}"/>
    <cellStyle name="標準 2 6 5" xfId="1276" xr:uid="{00000000-0005-0000-0000-0000AA060000}"/>
    <cellStyle name="標準 2 6 6" xfId="1277" xr:uid="{00000000-0005-0000-0000-0000AB060000}"/>
    <cellStyle name="標準 2 6 7" xfId="1278" xr:uid="{00000000-0005-0000-0000-0000AC060000}"/>
    <cellStyle name="標準 2 6 8" xfId="1279" xr:uid="{00000000-0005-0000-0000-0000AD060000}"/>
    <cellStyle name="標準 2 6 9" xfId="1280" xr:uid="{00000000-0005-0000-0000-0000AE060000}"/>
    <cellStyle name="標準 2 6_23_CRUDマトリックス(機能レベル)" xfId="1281" xr:uid="{00000000-0005-0000-0000-0000AF060000}"/>
    <cellStyle name="標準 2 7" xfId="1282" xr:uid="{00000000-0005-0000-0000-0000B0060000}"/>
    <cellStyle name="標準 2 7 2" xfId="1530" xr:uid="{00000000-0005-0000-0000-0000B1060000}"/>
    <cellStyle name="標準 2 7 2 2" xfId="1531" xr:uid="{00000000-0005-0000-0000-0000B2060000}"/>
    <cellStyle name="標準 2 7 2 3" xfId="1532" xr:uid="{00000000-0005-0000-0000-0000B3060000}"/>
    <cellStyle name="標準 2 7 2 3 2" xfId="1388" xr:uid="{00000000-0005-0000-0000-0000B4060000}"/>
    <cellStyle name="標準 2 8" xfId="1283" xr:uid="{00000000-0005-0000-0000-0000B5060000}"/>
    <cellStyle name="標準 2 9" xfId="1284" xr:uid="{00000000-0005-0000-0000-0000B6060000}"/>
    <cellStyle name="標準 2 9 2" xfId="1533" xr:uid="{00000000-0005-0000-0000-0000B7060000}"/>
    <cellStyle name="標準 2 9 2 2" xfId="1534" xr:uid="{00000000-0005-0000-0000-0000B8060000}"/>
    <cellStyle name="標準 2 9 2 2 2" xfId="1535" xr:uid="{00000000-0005-0000-0000-0000B9060000}"/>
    <cellStyle name="標準 2 9 2 2 3" xfId="1536" xr:uid="{00000000-0005-0000-0000-0000BA060000}"/>
    <cellStyle name="標準 2 9 2 2 3 2" xfId="1385" xr:uid="{00000000-0005-0000-0000-0000BB060000}"/>
    <cellStyle name="標準 2 9 2 2 3 2 2" xfId="1537" xr:uid="{00000000-0005-0000-0000-0000BC060000}"/>
    <cellStyle name="標準 2 9 2 3" xfId="1538" xr:uid="{00000000-0005-0000-0000-0000BD060000}"/>
    <cellStyle name="標準 2 9 2 4" xfId="1539" xr:uid="{00000000-0005-0000-0000-0000BE060000}"/>
    <cellStyle name="標準 2 9 2 4 2" xfId="1540" xr:uid="{00000000-0005-0000-0000-0000BF060000}"/>
    <cellStyle name="標準 2 9 2 4 2 2" xfId="1541" xr:uid="{00000000-0005-0000-0000-0000C0060000}"/>
    <cellStyle name="標準 2 9 2 4 2 2 2" xfId="1542" xr:uid="{00000000-0005-0000-0000-0000C1060000}"/>
    <cellStyle name="標準 20" xfId="1543" xr:uid="{00000000-0005-0000-0000-0000C2060000}"/>
    <cellStyle name="標準 20 2" xfId="1285" xr:uid="{00000000-0005-0000-0000-0000C3060000}"/>
    <cellStyle name="標準 20 2 2" xfId="1544" xr:uid="{00000000-0005-0000-0000-0000C4060000}"/>
    <cellStyle name="標準 20 3" xfId="1286" xr:uid="{00000000-0005-0000-0000-0000C5060000}"/>
    <cellStyle name="標準 20 4" xfId="1287" xr:uid="{00000000-0005-0000-0000-0000C6060000}"/>
    <cellStyle name="標準 21" xfId="1545" xr:uid="{00000000-0005-0000-0000-0000C7060000}"/>
    <cellStyle name="標準 21 2" xfId="1288" xr:uid="{00000000-0005-0000-0000-0000C8060000}"/>
    <cellStyle name="標準 21 3" xfId="1289" xr:uid="{00000000-0005-0000-0000-0000C9060000}"/>
    <cellStyle name="標準 22" xfId="1546" xr:uid="{00000000-0005-0000-0000-0000CA060000}"/>
    <cellStyle name="標準 22 2" xfId="1290" xr:uid="{00000000-0005-0000-0000-0000CB060000}"/>
    <cellStyle name="標準 22 2 2" xfId="1547" xr:uid="{00000000-0005-0000-0000-0000CC060000}"/>
    <cellStyle name="標準 23 2" xfId="1291" xr:uid="{00000000-0005-0000-0000-0000CD060000}"/>
    <cellStyle name="標準 23 3" xfId="1292" xr:uid="{00000000-0005-0000-0000-0000CE060000}"/>
    <cellStyle name="標準 23 4" xfId="1293" xr:uid="{00000000-0005-0000-0000-0000CF060000}"/>
    <cellStyle name="標準 24 2" xfId="1294" xr:uid="{00000000-0005-0000-0000-0000D0060000}"/>
    <cellStyle name="標準 24 3" xfId="1295" xr:uid="{00000000-0005-0000-0000-0000D1060000}"/>
    <cellStyle name="標準 25 2" xfId="1296" xr:uid="{00000000-0005-0000-0000-0000D2060000}"/>
    <cellStyle name="標準 3" xfId="1297" xr:uid="{00000000-0005-0000-0000-0000D3060000}"/>
    <cellStyle name="標準 3 10" xfId="1298" xr:uid="{00000000-0005-0000-0000-0000D4060000}"/>
    <cellStyle name="標準 3 11" xfId="1299" xr:uid="{00000000-0005-0000-0000-0000D5060000}"/>
    <cellStyle name="標準 3 12" xfId="1300" xr:uid="{00000000-0005-0000-0000-0000D6060000}"/>
    <cellStyle name="標準 3 13" xfId="1301" xr:uid="{00000000-0005-0000-0000-0000D7060000}"/>
    <cellStyle name="標準 3 14" xfId="1302" xr:uid="{00000000-0005-0000-0000-0000D8060000}"/>
    <cellStyle name="標準 3 15" xfId="1303" xr:uid="{00000000-0005-0000-0000-0000D9060000}"/>
    <cellStyle name="標準 3 16" xfId="1304" xr:uid="{00000000-0005-0000-0000-0000DA060000}"/>
    <cellStyle name="標準 3 17" xfId="1305" xr:uid="{00000000-0005-0000-0000-0000DB060000}"/>
    <cellStyle name="標準 3 18" xfId="1306" xr:uid="{00000000-0005-0000-0000-0000DC060000}"/>
    <cellStyle name="標準 3 19" xfId="1307" xr:uid="{00000000-0005-0000-0000-0000DD060000}"/>
    <cellStyle name="標準 3 2" xfId="1308" xr:uid="{00000000-0005-0000-0000-0000DE060000}"/>
    <cellStyle name="標準 3 2 2" xfId="1309" xr:uid="{00000000-0005-0000-0000-0000DF060000}"/>
    <cellStyle name="標準 3 2 2 2" xfId="1698" xr:uid="{00000000-0005-0000-0000-0000E0060000}"/>
    <cellStyle name="標準 3 2 2 2 2" xfId="1699" xr:uid="{00000000-0005-0000-0000-0000E1060000}"/>
    <cellStyle name="標準 3 2 2 2 2 2" xfId="1700" xr:uid="{00000000-0005-0000-0000-0000E2060000}"/>
    <cellStyle name="標準 3 2 2 2 3" xfId="1701" xr:uid="{00000000-0005-0000-0000-0000E3060000}"/>
    <cellStyle name="標準 3 2 2 3" xfId="1702" xr:uid="{00000000-0005-0000-0000-0000E4060000}"/>
    <cellStyle name="標準 3 2 2 4" xfId="1703" xr:uid="{00000000-0005-0000-0000-0000E5060000}"/>
    <cellStyle name="標準 3 2 2 5" xfId="1704" xr:uid="{00000000-0005-0000-0000-0000E6060000}"/>
    <cellStyle name="標準 3 2 3" xfId="1570" xr:uid="{00000000-0005-0000-0000-0000E7060000}"/>
    <cellStyle name="標準 3 2 3 2" xfId="1705" xr:uid="{00000000-0005-0000-0000-0000E8060000}"/>
    <cellStyle name="標準 3 2 3 2 2" xfId="1571" xr:uid="{00000000-0005-0000-0000-0000E9060000}"/>
    <cellStyle name="標準 3 2 3 2 2 2" xfId="1572" xr:uid="{00000000-0005-0000-0000-0000EA060000}"/>
    <cellStyle name="標準 3 2 3 3" xfId="1706" xr:uid="{00000000-0005-0000-0000-0000EB060000}"/>
    <cellStyle name="標準 3 2 3 3 2" xfId="1707" xr:uid="{00000000-0005-0000-0000-0000EC060000}"/>
    <cellStyle name="標準 3 2 3 4" xfId="1708" xr:uid="{00000000-0005-0000-0000-0000ED060000}"/>
    <cellStyle name="標準 3 2 4" xfId="1709" xr:uid="{00000000-0005-0000-0000-0000EE060000}"/>
    <cellStyle name="標準 3 2 5" xfId="1710" xr:uid="{00000000-0005-0000-0000-0000EF060000}"/>
    <cellStyle name="標準 3 2 5 2" xfId="1711" xr:uid="{00000000-0005-0000-0000-0000F0060000}"/>
    <cellStyle name="標準 3 20" xfId="1310" xr:uid="{00000000-0005-0000-0000-0000F1060000}"/>
    <cellStyle name="標準 3 21" xfId="1311" xr:uid="{00000000-0005-0000-0000-0000F2060000}"/>
    <cellStyle name="標準 3 22" xfId="1312" xr:uid="{00000000-0005-0000-0000-0000F3060000}"/>
    <cellStyle name="標準 3 23" xfId="1313" xr:uid="{00000000-0005-0000-0000-0000F4060000}"/>
    <cellStyle name="標準 3 24" xfId="1314" xr:uid="{00000000-0005-0000-0000-0000F5060000}"/>
    <cellStyle name="標準 3 25" xfId="1315" xr:uid="{00000000-0005-0000-0000-0000F6060000}"/>
    <cellStyle name="標準 3 26" xfId="1316" xr:uid="{00000000-0005-0000-0000-0000F7060000}"/>
    <cellStyle name="標準 3 27" xfId="1317" xr:uid="{00000000-0005-0000-0000-0000F8060000}"/>
    <cellStyle name="標準 3 28" xfId="1318" xr:uid="{00000000-0005-0000-0000-0000F9060000}"/>
    <cellStyle name="標準 3 29" xfId="1319" xr:uid="{00000000-0005-0000-0000-0000FA060000}"/>
    <cellStyle name="標準 3 3" xfId="1320" xr:uid="{00000000-0005-0000-0000-0000FB060000}"/>
    <cellStyle name="標準 3 3 2" xfId="1573" xr:uid="{00000000-0005-0000-0000-0000FC060000}"/>
    <cellStyle name="標準 3 3 2 2" xfId="1712" xr:uid="{00000000-0005-0000-0000-0000FD060000}"/>
    <cellStyle name="標準 3 3 2 3" xfId="1880" xr:uid="{00000000-0005-0000-0000-0000FE060000}"/>
    <cellStyle name="標準 3 3 3" xfId="1713" xr:uid="{00000000-0005-0000-0000-0000FF060000}"/>
    <cellStyle name="標準 3 3 3 2" xfId="1714" xr:uid="{00000000-0005-0000-0000-000000070000}"/>
    <cellStyle name="標準 3 3 4" xfId="1715" xr:uid="{00000000-0005-0000-0000-000001070000}"/>
    <cellStyle name="標準 3 3 5" xfId="1881" xr:uid="{00000000-0005-0000-0000-000002070000}"/>
    <cellStyle name="標準 3 4" xfId="1321" xr:uid="{00000000-0005-0000-0000-000003070000}"/>
    <cellStyle name="標準 3 4 2" xfId="1716" xr:uid="{00000000-0005-0000-0000-000004070000}"/>
    <cellStyle name="標準 3 4 3" xfId="1882" xr:uid="{00000000-0005-0000-0000-000005070000}"/>
    <cellStyle name="標準 3 5" xfId="1322" xr:uid="{00000000-0005-0000-0000-000006070000}"/>
    <cellStyle name="標準 3 5 2" xfId="1717" xr:uid="{00000000-0005-0000-0000-000007070000}"/>
    <cellStyle name="標準 3 6" xfId="1323" xr:uid="{00000000-0005-0000-0000-000008070000}"/>
    <cellStyle name="標準 3 6 2" xfId="1718" xr:uid="{00000000-0005-0000-0000-000009070000}"/>
    <cellStyle name="標準 3 7" xfId="1324" xr:uid="{00000000-0005-0000-0000-00000A070000}"/>
    <cellStyle name="標準 3 8" xfId="1325" xr:uid="{00000000-0005-0000-0000-00000B070000}"/>
    <cellStyle name="標準 3 9" xfId="1326" xr:uid="{00000000-0005-0000-0000-00000C070000}"/>
    <cellStyle name="標準 4" xfId="1327" xr:uid="{00000000-0005-0000-0000-00000D070000}"/>
    <cellStyle name="標準 4 2" xfId="1328" xr:uid="{00000000-0005-0000-0000-00000E070000}"/>
    <cellStyle name="標準 4 2 2" xfId="1329" xr:uid="{00000000-0005-0000-0000-00000F070000}"/>
    <cellStyle name="標準 4 2 2 2" xfId="1574" xr:uid="{00000000-0005-0000-0000-000010070000}"/>
    <cellStyle name="標準 4 2 2 3" xfId="1883" xr:uid="{00000000-0005-0000-0000-000011070000}"/>
    <cellStyle name="標準 4 2 3" xfId="1719" xr:uid="{00000000-0005-0000-0000-000012070000}"/>
    <cellStyle name="標準 4 2 3 2" xfId="1720" xr:uid="{00000000-0005-0000-0000-000013070000}"/>
    <cellStyle name="標準 4 2 3 3" xfId="1884" xr:uid="{00000000-0005-0000-0000-000014070000}"/>
    <cellStyle name="標準 4 2 4" xfId="1721" xr:uid="{00000000-0005-0000-0000-000015070000}"/>
    <cellStyle name="標準 4 2 4 2" xfId="1885" xr:uid="{00000000-0005-0000-0000-000016070000}"/>
    <cellStyle name="標準 4 2 5" xfId="1886" xr:uid="{00000000-0005-0000-0000-000017070000}"/>
    <cellStyle name="標準 4 3" xfId="1330" xr:uid="{00000000-0005-0000-0000-000018070000}"/>
    <cellStyle name="標準 4 3 2" xfId="1722" xr:uid="{00000000-0005-0000-0000-000019070000}"/>
    <cellStyle name="標準 4 3 2 2" xfId="1723" xr:uid="{00000000-0005-0000-0000-00001A070000}"/>
    <cellStyle name="標準 4 3 3" xfId="1724" xr:uid="{00000000-0005-0000-0000-00001B070000}"/>
    <cellStyle name="標準 4 3 3 2" xfId="1725" xr:uid="{00000000-0005-0000-0000-00001C070000}"/>
    <cellStyle name="標準 4 3 4" xfId="1726" xr:uid="{00000000-0005-0000-0000-00001D070000}"/>
    <cellStyle name="標準 4 3 5" xfId="1727" xr:uid="{00000000-0005-0000-0000-00001E070000}"/>
    <cellStyle name="標準 4 3 5 2" xfId="1728" xr:uid="{00000000-0005-0000-0000-00001F070000}"/>
    <cellStyle name="標準 4 4" xfId="1331" xr:uid="{00000000-0005-0000-0000-000020070000}"/>
    <cellStyle name="標準 4 4 2" xfId="1729" xr:uid="{00000000-0005-0000-0000-000021070000}"/>
    <cellStyle name="標準 4 5" xfId="1332" xr:uid="{00000000-0005-0000-0000-000022070000}"/>
    <cellStyle name="標準 4 5 2" xfId="1730" xr:uid="{00000000-0005-0000-0000-000023070000}"/>
    <cellStyle name="標準 4 5 3" xfId="1887" xr:uid="{00000000-0005-0000-0000-000024070000}"/>
    <cellStyle name="標準 4 6" xfId="1888" xr:uid="{00000000-0005-0000-0000-000025070000}"/>
    <cellStyle name="標準 4 7" xfId="1889" xr:uid="{00000000-0005-0000-0000-000026070000}"/>
    <cellStyle name="標準 5" xfId="1333" xr:uid="{00000000-0005-0000-0000-000027070000}"/>
    <cellStyle name="標準 5 2" xfId="1334" xr:uid="{00000000-0005-0000-0000-000028070000}"/>
    <cellStyle name="標準 5 2 2" xfId="1552" xr:uid="{00000000-0005-0000-0000-000029070000}"/>
    <cellStyle name="標準 5 2 2 2" xfId="1731" xr:uid="{00000000-0005-0000-0000-00002A070000}"/>
    <cellStyle name="標準 5 2 3" xfId="1732" xr:uid="{00000000-0005-0000-0000-00002B070000}"/>
    <cellStyle name="標準 5 2 4" xfId="1890" xr:uid="{00000000-0005-0000-0000-00002C070000}"/>
    <cellStyle name="標準 5 3" xfId="1553" xr:uid="{00000000-0005-0000-0000-00002D070000}"/>
    <cellStyle name="標準 5 3 2" xfId="1733" xr:uid="{00000000-0005-0000-0000-00002E070000}"/>
    <cellStyle name="標準 5 3 3" xfId="1891" xr:uid="{00000000-0005-0000-0000-00002F070000}"/>
    <cellStyle name="標準 5 4" xfId="1734" xr:uid="{00000000-0005-0000-0000-000030070000}"/>
    <cellStyle name="標準 5 5" xfId="1892" xr:uid="{00000000-0005-0000-0000-000031070000}"/>
    <cellStyle name="標準 6" xfId="1335" xr:uid="{00000000-0005-0000-0000-000032070000}"/>
    <cellStyle name="標準 6 2" xfId="1336" xr:uid="{00000000-0005-0000-0000-000033070000}"/>
    <cellStyle name="標準 6 2 2" xfId="1337" xr:uid="{00000000-0005-0000-0000-000034070000}"/>
    <cellStyle name="標準 6 2 2 2" xfId="1338" xr:uid="{00000000-0005-0000-0000-000035070000}"/>
    <cellStyle name="標準 6 2 2 3" xfId="1893" xr:uid="{00000000-0005-0000-0000-000036070000}"/>
    <cellStyle name="標準 6 2 3" xfId="1735" xr:uid="{00000000-0005-0000-0000-000037070000}"/>
    <cellStyle name="標準 6 2 4" xfId="1894" xr:uid="{00000000-0005-0000-0000-000038070000}"/>
    <cellStyle name="標準 6 3" xfId="1339" xr:uid="{00000000-0005-0000-0000-000039070000}"/>
    <cellStyle name="標準 6 3 2" xfId="1736" xr:uid="{00000000-0005-0000-0000-00003A070000}"/>
    <cellStyle name="標準 6 3 3" xfId="1737" xr:uid="{00000000-0005-0000-0000-00003B070000}"/>
    <cellStyle name="標準 6 3 3 2" xfId="1738" xr:uid="{00000000-0005-0000-0000-00003C070000}"/>
    <cellStyle name="標準 6 4" xfId="1895" xr:uid="{00000000-0005-0000-0000-00003D070000}"/>
    <cellStyle name="標準 6 5" xfId="1896" xr:uid="{00000000-0005-0000-0000-00003E070000}"/>
    <cellStyle name="標準 7" xfId="1340" xr:uid="{00000000-0005-0000-0000-00003F070000}"/>
    <cellStyle name="標準 7 2" xfId="1341" xr:uid="{00000000-0005-0000-0000-000040070000}"/>
    <cellStyle name="標準 7 2 2" xfId="1897" xr:uid="{00000000-0005-0000-0000-000041070000}"/>
    <cellStyle name="標準 7 2 2 2" xfId="1898" xr:uid="{00000000-0005-0000-0000-000042070000}"/>
    <cellStyle name="標準 7 2 2 3" xfId="1899" xr:uid="{00000000-0005-0000-0000-000043070000}"/>
    <cellStyle name="標準 7 2 3" xfId="1900" xr:uid="{00000000-0005-0000-0000-000044070000}"/>
    <cellStyle name="標準 7 2 3 2" xfId="1901" xr:uid="{00000000-0005-0000-0000-000045070000}"/>
    <cellStyle name="標準 7 2 3 3" xfId="1902" xr:uid="{00000000-0005-0000-0000-000046070000}"/>
    <cellStyle name="標準 7 2 4" xfId="1903" xr:uid="{00000000-0005-0000-0000-000047070000}"/>
    <cellStyle name="標準 7 2 5" xfId="1904" xr:uid="{00000000-0005-0000-0000-000048070000}"/>
    <cellStyle name="標準 7 3" xfId="1342" xr:uid="{00000000-0005-0000-0000-000049070000}"/>
    <cellStyle name="標準 7 3 2" xfId="1905" xr:uid="{00000000-0005-0000-0000-00004A070000}"/>
    <cellStyle name="標準 7 3 3" xfId="1906" xr:uid="{00000000-0005-0000-0000-00004B070000}"/>
    <cellStyle name="標準 7 4" xfId="1907" xr:uid="{00000000-0005-0000-0000-00004C070000}"/>
    <cellStyle name="標準 7 4 2" xfId="1908" xr:uid="{00000000-0005-0000-0000-00004D070000}"/>
    <cellStyle name="標準 7 4 3" xfId="1909" xr:uid="{00000000-0005-0000-0000-00004E070000}"/>
    <cellStyle name="標準 7 5" xfId="1910" xr:uid="{00000000-0005-0000-0000-00004F070000}"/>
    <cellStyle name="標準 7 6" xfId="1911" xr:uid="{00000000-0005-0000-0000-000050070000}"/>
    <cellStyle name="標準 8" xfId="1343" xr:uid="{00000000-0005-0000-0000-000051070000}"/>
    <cellStyle name="標準 8 2" xfId="1344" xr:uid="{00000000-0005-0000-0000-000052070000}"/>
    <cellStyle name="標準 8 2 2" xfId="1912" xr:uid="{00000000-0005-0000-0000-000053070000}"/>
    <cellStyle name="標準 8 2 3" xfId="1913" xr:uid="{00000000-0005-0000-0000-000054070000}"/>
    <cellStyle name="標準 8 3" xfId="1345" xr:uid="{00000000-0005-0000-0000-000055070000}"/>
    <cellStyle name="標準 8 4" xfId="1346" xr:uid="{00000000-0005-0000-0000-000056070000}"/>
    <cellStyle name="標準 8 5" xfId="1347" xr:uid="{00000000-0005-0000-0000-000057070000}"/>
    <cellStyle name="標準 8 6" xfId="1348" xr:uid="{00000000-0005-0000-0000-000058070000}"/>
    <cellStyle name="標準 8 7" xfId="1349" xr:uid="{00000000-0005-0000-0000-000059070000}"/>
    <cellStyle name="標準 9" xfId="1350" xr:uid="{00000000-0005-0000-0000-00005A070000}"/>
    <cellStyle name="標準 9 2" xfId="1351" xr:uid="{00000000-0005-0000-0000-00005B070000}"/>
    <cellStyle name="標準 9 3" xfId="1352" xr:uid="{00000000-0005-0000-0000-00005C070000}"/>
    <cellStyle name="標準 9 4" xfId="1353" xr:uid="{00000000-0005-0000-0000-00005D070000}"/>
    <cellStyle name="標準 9 5" xfId="1354" xr:uid="{00000000-0005-0000-0000-00005E070000}"/>
    <cellStyle name="標準 9 6" xfId="1355" xr:uid="{00000000-0005-0000-0000-00005F070000}"/>
    <cellStyle name="未定義" xfId="1575" xr:uid="{00000000-0005-0000-0000-000060070000}"/>
    <cellStyle name="良い 10" xfId="1356" xr:uid="{00000000-0005-0000-0000-000061070000}"/>
    <cellStyle name="良い 11" xfId="1357" xr:uid="{00000000-0005-0000-0000-000062070000}"/>
    <cellStyle name="良い 12" xfId="1358" xr:uid="{00000000-0005-0000-0000-000063070000}"/>
    <cellStyle name="良い 13" xfId="1359" xr:uid="{00000000-0005-0000-0000-000064070000}"/>
    <cellStyle name="良い 14" xfId="1360" xr:uid="{00000000-0005-0000-0000-000065070000}"/>
    <cellStyle name="良い 15" xfId="1361" xr:uid="{00000000-0005-0000-0000-000066070000}"/>
    <cellStyle name="良い 16" xfId="1362" xr:uid="{00000000-0005-0000-0000-000067070000}"/>
    <cellStyle name="良い 17" xfId="1363" xr:uid="{00000000-0005-0000-0000-000068070000}"/>
    <cellStyle name="良い 18" xfId="1364" xr:uid="{00000000-0005-0000-0000-000069070000}"/>
    <cellStyle name="良い 19" xfId="1365" xr:uid="{00000000-0005-0000-0000-00006A070000}"/>
    <cellStyle name="良い 2" xfId="1366" xr:uid="{00000000-0005-0000-0000-00006B070000}"/>
    <cellStyle name="良い 2 2" xfId="1367" xr:uid="{00000000-0005-0000-0000-00006C070000}"/>
    <cellStyle name="良い 2 2 2" xfId="1576" xr:uid="{00000000-0005-0000-0000-00006D070000}"/>
    <cellStyle name="良い 2 3" xfId="1914" xr:uid="{00000000-0005-0000-0000-00006E070000}"/>
    <cellStyle name="良い 2 4" xfId="1915" xr:uid="{00000000-0005-0000-0000-00006F070000}"/>
    <cellStyle name="良い 20" xfId="1368" xr:uid="{00000000-0005-0000-0000-000070070000}"/>
    <cellStyle name="良い 21" xfId="1369" xr:uid="{00000000-0005-0000-0000-000071070000}"/>
    <cellStyle name="良い 22" xfId="1370" xr:uid="{00000000-0005-0000-0000-000072070000}"/>
    <cellStyle name="良い 23" xfId="1371" xr:uid="{00000000-0005-0000-0000-000073070000}"/>
    <cellStyle name="良い 24" xfId="1372" xr:uid="{00000000-0005-0000-0000-000074070000}"/>
    <cellStyle name="良い 25" xfId="1373" xr:uid="{00000000-0005-0000-0000-000075070000}"/>
    <cellStyle name="良い 3" xfId="1374" xr:uid="{00000000-0005-0000-0000-000076070000}"/>
    <cellStyle name="良い 3 2" xfId="1375" xr:uid="{00000000-0005-0000-0000-000077070000}"/>
    <cellStyle name="良い 4" xfId="1376" xr:uid="{00000000-0005-0000-0000-000078070000}"/>
    <cellStyle name="良い 5" xfId="1377" xr:uid="{00000000-0005-0000-0000-000079070000}"/>
    <cellStyle name="良い 6" xfId="1378" xr:uid="{00000000-0005-0000-0000-00007A070000}"/>
    <cellStyle name="良い 7" xfId="1379" xr:uid="{00000000-0005-0000-0000-00007B070000}"/>
    <cellStyle name="良い 8" xfId="1380" xr:uid="{00000000-0005-0000-0000-00007C070000}"/>
    <cellStyle name="良い 9" xfId="1381" xr:uid="{00000000-0005-0000-0000-00007D070000}"/>
  </cellStyles>
  <dxfs count="0"/>
  <tableStyles count="0" defaultTableStyle="TableStyleMedium2" defaultPivotStyle="PivotStyleLight16"/>
  <colors>
    <mruColors>
      <color rgb="FFA6A6A6"/>
      <color rgb="FFFFC000"/>
      <color rgb="FFCBE0C7"/>
      <color rgb="FF99CCFF"/>
      <color rgb="FFFFCCCC"/>
      <color rgb="FF7F7F7F"/>
      <color rgb="FFD9D9D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00320891229982"/>
          <c:y val="0.11759259259259257"/>
          <c:w val="0.80170847334483708"/>
          <c:h val="0.5212108845892136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年齢階級別_歯科健診項目別該当人数･割合!$E$4</c:f>
              <c:strCache>
                <c:ptCount val="1"/>
                <c:pt idx="0">
                  <c:v>割合(%)
(対象者に占める
割合)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年齢階級別_歯科健診項目別該当人数･割合!$R$39:$R$45</c:f>
              <c:strCache>
                <c:ptCount val="7"/>
                <c:pt idx="0">
                  <c:v>現在歯(20本未満)</c:v>
                </c:pt>
                <c:pt idx="1">
                  <c:v>咬合の状態(要注意)</c:v>
                </c:pt>
                <c:pt idx="2">
                  <c:v>舌苔(中程度･多量)</c:v>
                </c:pt>
                <c:pt idx="3">
                  <c:v>口腔乾燥(中等度･重度)</c:v>
                </c:pt>
                <c:pt idx="4">
                  <c:v>咀嚼能力評価(要注意)</c:v>
                </c:pt>
                <c:pt idx="5">
                  <c:v>舌･口唇機能評価(要注意)</c:v>
                </c:pt>
                <c:pt idx="6">
                  <c:v>EAT-10(合計3点以上)</c:v>
                </c:pt>
              </c:strCache>
            </c:strRef>
          </c:cat>
          <c:val>
            <c:numRef>
              <c:f>(年齢階級別_歯科健診項目別該当人数･割合!$E$12,年齢階級別_歯科健診項目別該当人数･割合!$H$12,年齢階級別_歯科健診項目別該当人数･割合!$K$12,年齢階級別_歯科健診項目別該当人数･割合!$N$12,年齢階級別_歯科健診項目別該当人数･割合!$E$23,年齢階級別_歯科健診項目別該当人数･割合!$H$23,年齢階級別_歯科健診項目別該当人数･割合!$K$23)</c:f>
              <c:numCache>
                <c:formatCode>0.0%</c:formatCode>
                <c:ptCount val="7"/>
                <c:pt idx="0">
                  <c:v>0.4187612173685305</c:v>
                </c:pt>
                <c:pt idx="1">
                  <c:v>0.13852150268446553</c:v>
                </c:pt>
                <c:pt idx="2">
                  <c:v>0.26427157393642015</c:v>
                </c:pt>
                <c:pt idx="3">
                  <c:v>2.5072985110267215E-2</c:v>
                </c:pt>
                <c:pt idx="4">
                  <c:v>6.1014781891989743E-2</c:v>
                </c:pt>
                <c:pt idx="5">
                  <c:v>0.23000130949538211</c:v>
                </c:pt>
                <c:pt idx="6">
                  <c:v>9.633264263871022E-2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9D-48B4-A129-021BF3BDC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099200"/>
        <c:axId val="321099760"/>
      </c:barChart>
      <c:catAx>
        <c:axId val="321099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txPr>
          <a:bodyPr rot="0" vert="eaVert"/>
          <a:lstStyle/>
          <a:p>
            <a:pPr>
              <a:defRPr/>
            </a:pPr>
            <a:endParaRPr lang="ja-JP"/>
          </a:p>
        </c:txPr>
        <c:crossAx val="321099760"/>
        <c:crosses val="autoZero"/>
        <c:auto val="1"/>
        <c:lblAlgn val="ctr"/>
        <c:lblOffset val="100"/>
        <c:noMultiLvlLbl val="0"/>
      </c:catAx>
      <c:valAx>
        <c:axId val="32109976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5.0967335694608422E-2"/>
              <c:y val="2.517370224555264E-2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109920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67988252569751"/>
          <c:y val="6.8346756044238691E-2"/>
          <c:w val="0.79760132158590324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地区別_歯科健診3項目以上該当者_高齢者の疾病!$V$3:$W$3</c:f>
              <c:strCache>
                <c:ptCount val="1"/>
                <c:pt idx="0">
                  <c:v>患者一人当たりの高齢者の疾病医療費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2"/>
              <c:layout>
                <c:manualLayout>
                  <c:x val="1.687198067632850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BB-4C87-BAE5-9898676115F4}"/>
                </c:ext>
              </c:extLst>
            </c:dLbl>
            <c:dLbl>
              <c:idx val="3"/>
              <c:layout>
                <c:manualLayout>
                  <c:x val="2.914251207729468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BB-4C87-BAE5-9898676115F4}"/>
                </c:ext>
              </c:extLst>
            </c:dLbl>
            <c:dLbl>
              <c:idx val="4"/>
              <c:layout>
                <c:manualLayout>
                  <c:x val="2.9142512077294687E-2"/>
                  <c:y val="7.936507943899386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A7-47D5-B2E8-5CACDDBF3577}"/>
                </c:ext>
              </c:extLst>
            </c:dLbl>
            <c:dLbl>
              <c:idx val="5"/>
              <c:layout>
                <c:manualLayout>
                  <c:x val="3.83454106280193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A7-47D5-B2E8-5CACDDBF357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地区別_歯科健診3項目以上該当者_高齢者の疾病!$V$4:$V$11</c:f>
              <c:strCache>
                <c:ptCount val="8"/>
                <c:pt idx="0">
                  <c:v>三島医療圏</c:v>
                </c:pt>
                <c:pt idx="1">
                  <c:v>北河内医療圏</c:v>
                </c:pt>
                <c:pt idx="2">
                  <c:v>大阪市医療圏</c:v>
                </c:pt>
                <c:pt idx="3">
                  <c:v>泉州医療圏</c:v>
                </c:pt>
                <c:pt idx="4">
                  <c:v>豊能医療圏</c:v>
                </c:pt>
                <c:pt idx="5">
                  <c:v>堺市医療圏</c:v>
                </c:pt>
                <c:pt idx="6">
                  <c:v>中河内医療圏</c:v>
                </c:pt>
                <c:pt idx="7">
                  <c:v>南河内医療圏</c:v>
                </c:pt>
              </c:strCache>
            </c:strRef>
          </c:cat>
          <c:val>
            <c:numRef>
              <c:f>地区別_歯科健診3項目以上該当者_高齢者の疾病!$W$4:$W$11</c:f>
              <c:numCache>
                <c:formatCode>General</c:formatCode>
                <c:ptCount val="8"/>
                <c:pt idx="0">
                  <c:v>343508.69068541302</c:v>
                </c:pt>
                <c:pt idx="1">
                  <c:v>230936.15807860263</c:v>
                </c:pt>
                <c:pt idx="2">
                  <c:v>208958.26719176007</c:v>
                </c:pt>
                <c:pt idx="3">
                  <c:v>200979.71428571429</c:v>
                </c:pt>
                <c:pt idx="4">
                  <c:v>199358.9337641357</c:v>
                </c:pt>
                <c:pt idx="5">
                  <c:v>193678.08448753462</c:v>
                </c:pt>
                <c:pt idx="6">
                  <c:v>173418.44825174825</c:v>
                </c:pt>
                <c:pt idx="7">
                  <c:v>161508.78056768558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6A7-47D5-B2E8-5CACDDBF3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469696"/>
        <c:axId val="38928787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A-26A7-47D5-B2E8-5CACDDBF3577}"/>
              </c:ext>
            </c:extLst>
          </c:dPt>
          <c:dLbls>
            <c:dLbl>
              <c:idx val="0"/>
              <c:layout>
                <c:manualLayout>
                  <c:x val="2.4458500902498495E-3"/>
                  <c:y val="-0.90029265038504702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A7-47D5-B2E8-5CACDDBF357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地区別_歯科健診3項目以上該当者_高齢者の疾病!$AA$4:$AA$11</c:f>
              <c:numCache>
                <c:formatCode>General</c:formatCode>
                <c:ptCount val="8"/>
                <c:pt idx="0">
                  <c:v>213662.1764812466</c:v>
                </c:pt>
                <c:pt idx="1">
                  <c:v>213662.1764812466</c:v>
                </c:pt>
                <c:pt idx="2">
                  <c:v>213662.1764812466</c:v>
                </c:pt>
                <c:pt idx="3">
                  <c:v>213662.1764812466</c:v>
                </c:pt>
                <c:pt idx="4">
                  <c:v>213662.1764812466</c:v>
                </c:pt>
                <c:pt idx="5">
                  <c:v>213662.1764812466</c:v>
                </c:pt>
                <c:pt idx="6">
                  <c:v>213662.1764812466</c:v>
                </c:pt>
                <c:pt idx="7">
                  <c:v>213662.1764812466</c:v>
                </c:pt>
              </c:numCache>
            </c:numRef>
          </c:xVal>
          <c:yVal>
            <c:numRef>
              <c:f>地区別_歯科健診3項目以上該当者_高齢者の疾病!$AB$4:$AB$11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26A7-47D5-B2E8-5CACDDBF3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9289024"/>
        <c:axId val="389288448"/>
      </c:scatterChart>
      <c:catAx>
        <c:axId val="3894696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89287872"/>
        <c:crossesAt val="0"/>
        <c:auto val="1"/>
        <c:lblAlgn val="ctr"/>
        <c:lblOffset val="100"/>
        <c:noMultiLvlLbl val="0"/>
      </c:catAx>
      <c:valAx>
        <c:axId val="389287872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 altLang="en-US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701162506118449"/>
              <c:y val="1.8430989583333335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89469696"/>
        <c:crosses val="autoZero"/>
        <c:crossBetween val="between"/>
      </c:valAx>
      <c:valAx>
        <c:axId val="38928844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9289024"/>
        <c:crosses val="max"/>
        <c:crossBetween val="midCat"/>
      </c:valAx>
      <c:valAx>
        <c:axId val="38928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928844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89625603864735"/>
          <c:y val="6.8346746031746022E-2"/>
          <c:w val="0.7913849730788057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市区町村別_歯科健診3項目以上該当者_高齢者の疾病!$R$3:$S$3</c:f>
              <c:strCache>
                <c:ptCount val="1"/>
                <c:pt idx="0">
                  <c:v>医療費割合(総医療費に占める割合)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31"/>
              <c:layout>
                <c:manualLayout>
                  <c:x val="3.0676328502414335E-3"/>
                  <c:y val="7.391449004884750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496-9F04-AF2C98D49F4A}"/>
                </c:ext>
              </c:extLst>
            </c:dLbl>
            <c:dLbl>
              <c:idx val="32"/>
              <c:layout>
                <c:manualLayout>
                  <c:x val="7.669082125603864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0F-4496-9F04-AF2C98D49F4A}"/>
                </c:ext>
              </c:extLst>
            </c:dLbl>
            <c:dLbl>
              <c:idx val="33"/>
              <c:layout>
                <c:manualLayout>
                  <c:x val="6.1352657004830917E-3"/>
                  <c:y val="7.391449004884750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496-9F04-AF2C98D49F4A}"/>
                </c:ext>
              </c:extLst>
            </c:dLbl>
            <c:dLbl>
              <c:idx val="34"/>
              <c:layout>
                <c:manualLayout>
                  <c:x val="6.135265700483091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63-4F07-8116-6DCCA3E5B7E0}"/>
                </c:ext>
              </c:extLst>
            </c:dLbl>
            <c:dLbl>
              <c:idx val="35"/>
              <c:layout>
                <c:manualLayout>
                  <c:x val="9.202898550724637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63-4F07-8116-6DCCA3E5B7E0}"/>
                </c:ext>
              </c:extLst>
            </c:dLbl>
            <c:dLbl>
              <c:idx val="36"/>
              <c:layout>
                <c:manualLayout>
                  <c:x val="7.669082125603864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63-4F07-8116-6DCCA3E5B7E0}"/>
                </c:ext>
              </c:extLst>
            </c:dLbl>
            <c:dLbl>
              <c:idx val="37"/>
              <c:layout>
                <c:manualLayout>
                  <c:x val="9.20289855072452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63-4F07-8116-6DCCA3E5B7E0}"/>
                </c:ext>
              </c:extLst>
            </c:dLbl>
            <c:dLbl>
              <c:idx val="38"/>
              <c:layout>
                <c:manualLayout>
                  <c:x val="1.99396135265700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18-4B5E-ADC0-1AEBB4837868}"/>
                </c:ext>
              </c:extLst>
            </c:dLbl>
            <c:dLbl>
              <c:idx val="39"/>
              <c:layout>
                <c:manualLayout>
                  <c:x val="2.147342995169082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18-4B5E-ADC0-1AEBB4837868}"/>
                </c:ext>
              </c:extLst>
            </c:dLbl>
            <c:dLbl>
              <c:idx val="40"/>
              <c:layout>
                <c:manualLayout>
                  <c:x val="2.3007246376811594E-2"/>
                  <c:y val="7.391449004884750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18-4B5E-ADC0-1AEBB4837868}"/>
                </c:ext>
              </c:extLst>
            </c:dLbl>
            <c:dLbl>
              <c:idx val="41"/>
              <c:layout>
                <c:manualLayout>
                  <c:x val="2.607487922705313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18-4B5E-ADC0-1AEBB4837868}"/>
                </c:ext>
              </c:extLst>
            </c:dLbl>
            <c:dLbl>
              <c:idx val="42"/>
              <c:layout>
                <c:manualLayout>
                  <c:x val="2.914251207729468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18-4B5E-ADC0-1AEBB4837868}"/>
                </c:ext>
              </c:extLst>
            </c:dLbl>
            <c:dLbl>
              <c:idx val="43"/>
              <c:layout>
                <c:manualLayout>
                  <c:x val="2.9142512077294687E-2"/>
                  <c:y val="7.391449004884750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18-4B5E-ADC0-1AEBB4837868}"/>
                </c:ext>
              </c:extLst>
            </c:dLbl>
            <c:dLbl>
              <c:idx val="44"/>
              <c:layout>
                <c:manualLayout>
                  <c:x val="2.9602657004830918E-2"/>
                  <c:y val="7.391449004884750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18-4B5E-ADC0-1AEBB4837868}"/>
                </c:ext>
              </c:extLst>
            </c:dLbl>
            <c:dLbl>
              <c:idx val="45"/>
              <c:layout>
                <c:manualLayout>
                  <c:x val="-7.669082125603864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18-4B5E-ADC0-1AEBB483786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市区町村別_歯科健診3項目以上該当者_高齢者の疾病!$R$4:$R$77</c:f>
              <c:strCache>
                <c:ptCount val="74"/>
                <c:pt idx="0">
                  <c:v>千早赤阪村</c:v>
                </c:pt>
                <c:pt idx="1">
                  <c:v>能勢町</c:v>
                </c:pt>
                <c:pt idx="2">
                  <c:v>高槻市</c:v>
                </c:pt>
                <c:pt idx="3">
                  <c:v>此花区</c:v>
                </c:pt>
                <c:pt idx="4">
                  <c:v>港区</c:v>
                </c:pt>
                <c:pt idx="5">
                  <c:v>忠岡町</c:v>
                </c:pt>
                <c:pt idx="6">
                  <c:v>大東市</c:v>
                </c:pt>
                <c:pt idx="7">
                  <c:v>北区</c:v>
                </c:pt>
                <c:pt idx="8">
                  <c:v>堺市中区</c:v>
                </c:pt>
                <c:pt idx="9">
                  <c:v>岬町</c:v>
                </c:pt>
                <c:pt idx="10">
                  <c:v>福島区</c:v>
                </c:pt>
                <c:pt idx="11">
                  <c:v>高石市</c:v>
                </c:pt>
                <c:pt idx="12">
                  <c:v>西区</c:v>
                </c:pt>
                <c:pt idx="13">
                  <c:v>中央区</c:v>
                </c:pt>
                <c:pt idx="14">
                  <c:v>貝塚市</c:v>
                </c:pt>
                <c:pt idx="15">
                  <c:v>四條畷市</c:v>
                </c:pt>
                <c:pt idx="16">
                  <c:v>茨木市</c:v>
                </c:pt>
                <c:pt idx="17">
                  <c:v>堺市北区</c:v>
                </c:pt>
                <c:pt idx="18">
                  <c:v>門真市</c:v>
                </c:pt>
                <c:pt idx="19">
                  <c:v>東成区</c:v>
                </c:pt>
                <c:pt idx="20">
                  <c:v>天王寺区</c:v>
                </c:pt>
                <c:pt idx="21">
                  <c:v>旭区</c:v>
                </c:pt>
                <c:pt idx="22">
                  <c:v>泉南市</c:v>
                </c:pt>
                <c:pt idx="23">
                  <c:v>熊取町</c:v>
                </c:pt>
                <c:pt idx="24">
                  <c:v>西淀川区</c:v>
                </c:pt>
                <c:pt idx="25">
                  <c:v>守口市</c:v>
                </c:pt>
                <c:pt idx="26">
                  <c:v>松原市</c:v>
                </c:pt>
                <c:pt idx="27">
                  <c:v>東住吉区</c:v>
                </c:pt>
                <c:pt idx="28">
                  <c:v>島本町</c:v>
                </c:pt>
                <c:pt idx="29">
                  <c:v>交野市</c:v>
                </c:pt>
                <c:pt idx="30">
                  <c:v>摂津市</c:v>
                </c:pt>
                <c:pt idx="31">
                  <c:v>豊中市</c:v>
                </c:pt>
                <c:pt idx="32">
                  <c:v>枚方市</c:v>
                </c:pt>
                <c:pt idx="33">
                  <c:v>吹田市</c:v>
                </c:pt>
                <c:pt idx="34">
                  <c:v>堺市</c:v>
                </c:pt>
                <c:pt idx="35">
                  <c:v>堺市東区</c:v>
                </c:pt>
                <c:pt idx="36">
                  <c:v>岸和田市</c:v>
                </c:pt>
                <c:pt idx="37">
                  <c:v>阿倍野区</c:v>
                </c:pt>
                <c:pt idx="38">
                  <c:v>堺市堺区</c:v>
                </c:pt>
                <c:pt idx="39">
                  <c:v>箕面市</c:v>
                </c:pt>
                <c:pt idx="40">
                  <c:v>大阪市</c:v>
                </c:pt>
                <c:pt idx="41">
                  <c:v>寝屋川市</c:v>
                </c:pt>
                <c:pt idx="42">
                  <c:v>池田市</c:v>
                </c:pt>
                <c:pt idx="43">
                  <c:v>東大阪市</c:v>
                </c:pt>
                <c:pt idx="44">
                  <c:v>堺市美原区</c:v>
                </c:pt>
                <c:pt idx="45">
                  <c:v>和泉市</c:v>
                </c:pt>
                <c:pt idx="46">
                  <c:v>藤井寺市</c:v>
                </c:pt>
                <c:pt idx="47">
                  <c:v>住之江区</c:v>
                </c:pt>
                <c:pt idx="48">
                  <c:v>泉佐野市</c:v>
                </c:pt>
                <c:pt idx="49">
                  <c:v>東淀川区</c:v>
                </c:pt>
                <c:pt idx="50">
                  <c:v>住吉区</c:v>
                </c:pt>
                <c:pt idx="51">
                  <c:v>堺市西区</c:v>
                </c:pt>
                <c:pt idx="52">
                  <c:v>阪南市</c:v>
                </c:pt>
                <c:pt idx="53">
                  <c:v>八尾市</c:v>
                </c:pt>
                <c:pt idx="54">
                  <c:v>平野区</c:v>
                </c:pt>
                <c:pt idx="55">
                  <c:v>浪速区</c:v>
                </c:pt>
                <c:pt idx="56">
                  <c:v>堺市南区</c:v>
                </c:pt>
                <c:pt idx="57">
                  <c:v>生野区</c:v>
                </c:pt>
                <c:pt idx="58">
                  <c:v>富田林市</c:v>
                </c:pt>
                <c:pt idx="59">
                  <c:v>河南町</c:v>
                </c:pt>
                <c:pt idx="60">
                  <c:v>鶴見区</c:v>
                </c:pt>
                <c:pt idx="61">
                  <c:v>城東区</c:v>
                </c:pt>
                <c:pt idx="62">
                  <c:v>大正区</c:v>
                </c:pt>
                <c:pt idx="63">
                  <c:v>柏原市</c:v>
                </c:pt>
                <c:pt idx="64">
                  <c:v>淀川区</c:v>
                </c:pt>
                <c:pt idx="65">
                  <c:v>都島区</c:v>
                </c:pt>
                <c:pt idx="66">
                  <c:v>河内長野市</c:v>
                </c:pt>
                <c:pt idx="67">
                  <c:v>泉大津市</c:v>
                </c:pt>
                <c:pt idx="68">
                  <c:v>大阪狭山市</c:v>
                </c:pt>
                <c:pt idx="69">
                  <c:v>羽曳野市</c:v>
                </c:pt>
                <c:pt idx="70">
                  <c:v>西成区</c:v>
                </c:pt>
                <c:pt idx="71">
                  <c:v>豊能町</c:v>
                </c:pt>
                <c:pt idx="72">
                  <c:v>太子町</c:v>
                </c:pt>
                <c:pt idx="73">
                  <c:v>田尻町</c:v>
                </c:pt>
              </c:strCache>
            </c:strRef>
          </c:cat>
          <c:val>
            <c:numRef>
              <c:f>市区町村別_歯科健診3項目以上該当者_高齢者の疾病!$S$4:$S$77</c:f>
              <c:numCache>
                <c:formatCode>0.0%</c:formatCode>
                <c:ptCount val="74"/>
                <c:pt idx="0">
                  <c:v>0.36797057228780711</c:v>
                </c:pt>
                <c:pt idx="1">
                  <c:v>0.34155512171762625</c:v>
                </c:pt>
                <c:pt idx="2">
                  <c:v>0.33937574375239365</c:v>
                </c:pt>
                <c:pt idx="3">
                  <c:v>0.31211637819518134</c:v>
                </c:pt>
                <c:pt idx="4">
                  <c:v>0.30761339432761825</c:v>
                </c:pt>
                <c:pt idx="5">
                  <c:v>0.30294736745594725</c:v>
                </c:pt>
                <c:pt idx="6">
                  <c:v>0.30066987058515449</c:v>
                </c:pt>
                <c:pt idx="7">
                  <c:v>0.29904673169945445</c:v>
                </c:pt>
                <c:pt idx="8">
                  <c:v>0.29870276220112063</c:v>
                </c:pt>
                <c:pt idx="9">
                  <c:v>0.28169048314136691</c:v>
                </c:pt>
                <c:pt idx="10">
                  <c:v>0.26678001865639006</c:v>
                </c:pt>
                <c:pt idx="11">
                  <c:v>0.25267767650249623</c:v>
                </c:pt>
                <c:pt idx="12">
                  <c:v>0.25248296565905526</c:v>
                </c:pt>
                <c:pt idx="13">
                  <c:v>0.24695093917873012</c:v>
                </c:pt>
                <c:pt idx="14">
                  <c:v>0.24570493725575243</c:v>
                </c:pt>
                <c:pt idx="15">
                  <c:v>0.24521073042999142</c:v>
                </c:pt>
                <c:pt idx="16">
                  <c:v>0.24355979684099477</c:v>
                </c:pt>
                <c:pt idx="17">
                  <c:v>0.24222639521675704</c:v>
                </c:pt>
                <c:pt idx="18">
                  <c:v>0.24091438434510209</c:v>
                </c:pt>
                <c:pt idx="19">
                  <c:v>0.24007135157090073</c:v>
                </c:pt>
                <c:pt idx="20">
                  <c:v>0.23779321777300388</c:v>
                </c:pt>
                <c:pt idx="21">
                  <c:v>0.23574103558626469</c:v>
                </c:pt>
                <c:pt idx="22">
                  <c:v>0.2338380257615878</c:v>
                </c:pt>
                <c:pt idx="23">
                  <c:v>0.23290295316156714</c:v>
                </c:pt>
                <c:pt idx="24">
                  <c:v>0.23266649313365376</c:v>
                </c:pt>
                <c:pt idx="25">
                  <c:v>0.23185990952571756</c:v>
                </c:pt>
                <c:pt idx="26">
                  <c:v>0.2303207524492529</c:v>
                </c:pt>
                <c:pt idx="27">
                  <c:v>0.22848277617687976</c:v>
                </c:pt>
                <c:pt idx="28">
                  <c:v>0.2240236503878377</c:v>
                </c:pt>
                <c:pt idx="29">
                  <c:v>0.2224472217842442</c:v>
                </c:pt>
                <c:pt idx="30">
                  <c:v>0.22092794229700655</c:v>
                </c:pt>
                <c:pt idx="31">
                  <c:v>0.21855707862859056</c:v>
                </c:pt>
                <c:pt idx="32">
                  <c:v>0.21572513564555137</c:v>
                </c:pt>
                <c:pt idx="33">
                  <c:v>0.21543807946557531</c:v>
                </c:pt>
                <c:pt idx="34">
                  <c:v>0.21437747038602903</c:v>
                </c:pt>
                <c:pt idx="35">
                  <c:v>0.21201096733513256</c:v>
                </c:pt>
                <c:pt idx="36">
                  <c:v>0.21177107405074194</c:v>
                </c:pt>
                <c:pt idx="37">
                  <c:v>0.21069317523410511</c:v>
                </c:pt>
                <c:pt idx="38">
                  <c:v>0.20444619539610351</c:v>
                </c:pt>
                <c:pt idx="39">
                  <c:v>0.20238571844404626</c:v>
                </c:pt>
                <c:pt idx="40">
                  <c:v>0.20158454985047169</c:v>
                </c:pt>
                <c:pt idx="41">
                  <c:v>0.19982152736114048</c:v>
                </c:pt>
                <c:pt idx="42">
                  <c:v>0.19723766252421776</c:v>
                </c:pt>
                <c:pt idx="43">
                  <c:v>0.19708938201013587</c:v>
                </c:pt>
                <c:pt idx="44">
                  <c:v>0.19675183921754069</c:v>
                </c:pt>
                <c:pt idx="45">
                  <c:v>0.19485787818596004</c:v>
                </c:pt>
                <c:pt idx="46">
                  <c:v>0.18953000276499363</c:v>
                </c:pt>
                <c:pt idx="47">
                  <c:v>0.18811484926151628</c:v>
                </c:pt>
                <c:pt idx="48">
                  <c:v>0.18805865755137074</c:v>
                </c:pt>
                <c:pt idx="49">
                  <c:v>0.18558983733688528</c:v>
                </c:pt>
                <c:pt idx="50">
                  <c:v>0.18463499879573769</c:v>
                </c:pt>
                <c:pt idx="51">
                  <c:v>0.1832938760366489</c:v>
                </c:pt>
                <c:pt idx="52">
                  <c:v>0.18292980664297506</c:v>
                </c:pt>
                <c:pt idx="53">
                  <c:v>0.18111366252895025</c:v>
                </c:pt>
                <c:pt idx="54">
                  <c:v>0.17597895421150198</c:v>
                </c:pt>
                <c:pt idx="55">
                  <c:v>0.17597124252881036</c:v>
                </c:pt>
                <c:pt idx="56">
                  <c:v>0.17575566663545544</c:v>
                </c:pt>
                <c:pt idx="57">
                  <c:v>0.17249749949233029</c:v>
                </c:pt>
                <c:pt idx="58">
                  <c:v>0.16811375858110467</c:v>
                </c:pt>
                <c:pt idx="59">
                  <c:v>0.16612750577132535</c:v>
                </c:pt>
                <c:pt idx="60">
                  <c:v>0.16589862119681717</c:v>
                </c:pt>
                <c:pt idx="61">
                  <c:v>0.16224712414720513</c:v>
                </c:pt>
                <c:pt idx="62">
                  <c:v>0.16212132806262994</c:v>
                </c:pt>
                <c:pt idx="63">
                  <c:v>0.16122771091498678</c:v>
                </c:pt>
                <c:pt idx="64">
                  <c:v>0.1591804166546083</c:v>
                </c:pt>
                <c:pt idx="65">
                  <c:v>0.15746883441530454</c:v>
                </c:pt>
                <c:pt idx="66">
                  <c:v>0.1561065003195688</c:v>
                </c:pt>
                <c:pt idx="67">
                  <c:v>0.15098180020592503</c:v>
                </c:pt>
                <c:pt idx="68">
                  <c:v>0.14040039956352457</c:v>
                </c:pt>
                <c:pt idx="69">
                  <c:v>0.13189827121478748</c:v>
                </c:pt>
                <c:pt idx="70">
                  <c:v>0.12065763670782716</c:v>
                </c:pt>
                <c:pt idx="71">
                  <c:v>0.11166372608616149</c:v>
                </c:pt>
                <c:pt idx="72">
                  <c:v>0.10600354552489967</c:v>
                </c:pt>
                <c:pt idx="73">
                  <c:v>4.5666529071754759E-2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C18-4B5E-ADC0-1AEBB4837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971904"/>
        <c:axId val="38929132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E-1C18-4B5E-ADC0-1AEBB4837868}"/>
              </c:ext>
            </c:extLst>
          </c:dPt>
          <c:dLbls>
            <c:dLbl>
              <c:idx val="0"/>
              <c:layout>
                <c:manualLayout>
                  <c:x val="-0.12270534858247302"/>
                  <c:y val="-0.89806371009156594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C18-4B5E-ADC0-1AEBB483786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市区町村別_歯科健診3項目以上該当者_高齢者の疾病!$Y$4:$Y$77</c:f>
              <c:numCache>
                <c:formatCode>0.0%</c:formatCode>
                <c:ptCount val="74"/>
                <c:pt idx="0">
                  <c:v>0.21313355544632956</c:v>
                </c:pt>
                <c:pt idx="1">
                  <c:v>0.21313355544632956</c:v>
                </c:pt>
                <c:pt idx="2">
                  <c:v>0.21313355544632956</c:v>
                </c:pt>
                <c:pt idx="3">
                  <c:v>0.21313355544632956</c:v>
                </c:pt>
                <c:pt idx="4">
                  <c:v>0.21313355544632956</c:v>
                </c:pt>
                <c:pt idx="5">
                  <c:v>0.21313355544632956</c:v>
                </c:pt>
                <c:pt idx="6">
                  <c:v>0.21313355544632956</c:v>
                </c:pt>
                <c:pt idx="7">
                  <c:v>0.21313355544632956</c:v>
                </c:pt>
                <c:pt idx="8">
                  <c:v>0.21313355544632956</c:v>
                </c:pt>
                <c:pt idx="9">
                  <c:v>0.21313355544632956</c:v>
                </c:pt>
                <c:pt idx="10">
                  <c:v>0.21313355544632956</c:v>
                </c:pt>
                <c:pt idx="11">
                  <c:v>0.21313355544632956</c:v>
                </c:pt>
                <c:pt idx="12">
                  <c:v>0.21313355544632956</c:v>
                </c:pt>
                <c:pt idx="13">
                  <c:v>0.21313355544632956</c:v>
                </c:pt>
                <c:pt idx="14">
                  <c:v>0.21313355544632956</c:v>
                </c:pt>
                <c:pt idx="15">
                  <c:v>0.21313355544632956</c:v>
                </c:pt>
                <c:pt idx="16">
                  <c:v>0.21313355544632956</c:v>
                </c:pt>
                <c:pt idx="17">
                  <c:v>0.21313355544632956</c:v>
                </c:pt>
                <c:pt idx="18">
                  <c:v>0.21313355544632956</c:v>
                </c:pt>
                <c:pt idx="19">
                  <c:v>0.21313355544632956</c:v>
                </c:pt>
                <c:pt idx="20">
                  <c:v>0.21313355544632956</c:v>
                </c:pt>
                <c:pt idx="21">
                  <c:v>0.21313355544632956</c:v>
                </c:pt>
                <c:pt idx="22">
                  <c:v>0.21313355544632956</c:v>
                </c:pt>
                <c:pt idx="23">
                  <c:v>0.21313355544632956</c:v>
                </c:pt>
                <c:pt idx="24">
                  <c:v>0.21313355544632956</c:v>
                </c:pt>
                <c:pt idx="25">
                  <c:v>0.21313355544632956</c:v>
                </c:pt>
                <c:pt idx="26">
                  <c:v>0.21313355544632956</c:v>
                </c:pt>
                <c:pt idx="27">
                  <c:v>0.21313355544632956</c:v>
                </c:pt>
                <c:pt idx="28">
                  <c:v>0.21313355544632956</c:v>
                </c:pt>
                <c:pt idx="29">
                  <c:v>0.21313355544632956</c:v>
                </c:pt>
                <c:pt idx="30">
                  <c:v>0.21313355544632956</c:v>
                </c:pt>
                <c:pt idx="31">
                  <c:v>0.21313355544632956</c:v>
                </c:pt>
                <c:pt idx="32">
                  <c:v>0.21313355544632956</c:v>
                </c:pt>
                <c:pt idx="33">
                  <c:v>0.21313355544632956</c:v>
                </c:pt>
                <c:pt idx="34">
                  <c:v>0.21313355544632956</c:v>
                </c:pt>
                <c:pt idx="35">
                  <c:v>0.21313355544632956</c:v>
                </c:pt>
                <c:pt idx="36">
                  <c:v>0.21313355544632956</c:v>
                </c:pt>
                <c:pt idx="37">
                  <c:v>0.21313355544632956</c:v>
                </c:pt>
                <c:pt idx="38">
                  <c:v>0.21313355544632956</c:v>
                </c:pt>
                <c:pt idx="39">
                  <c:v>0.21313355544632956</c:v>
                </c:pt>
                <c:pt idx="40">
                  <c:v>0.21313355544632956</c:v>
                </c:pt>
                <c:pt idx="41">
                  <c:v>0.21313355544632956</c:v>
                </c:pt>
                <c:pt idx="42">
                  <c:v>0.21313355544632956</c:v>
                </c:pt>
                <c:pt idx="43">
                  <c:v>0.21313355544632956</c:v>
                </c:pt>
                <c:pt idx="44">
                  <c:v>0.21313355544632956</c:v>
                </c:pt>
                <c:pt idx="45">
                  <c:v>0.21313355544632956</c:v>
                </c:pt>
                <c:pt idx="46">
                  <c:v>0.21313355544632956</c:v>
                </c:pt>
                <c:pt idx="47">
                  <c:v>0.21313355544632956</c:v>
                </c:pt>
                <c:pt idx="48">
                  <c:v>0.21313355544632956</c:v>
                </c:pt>
                <c:pt idx="49">
                  <c:v>0.21313355544632956</c:v>
                </c:pt>
                <c:pt idx="50">
                  <c:v>0.21313355544632956</c:v>
                </c:pt>
                <c:pt idx="51">
                  <c:v>0.21313355544632956</c:v>
                </c:pt>
                <c:pt idx="52">
                  <c:v>0.21313355544632956</c:v>
                </c:pt>
                <c:pt idx="53">
                  <c:v>0.21313355544632956</c:v>
                </c:pt>
                <c:pt idx="54">
                  <c:v>0.21313355544632956</c:v>
                </c:pt>
                <c:pt idx="55">
                  <c:v>0.21313355544632956</c:v>
                </c:pt>
                <c:pt idx="56">
                  <c:v>0.21313355544632956</c:v>
                </c:pt>
                <c:pt idx="57">
                  <c:v>0.21313355544632956</c:v>
                </c:pt>
                <c:pt idx="58">
                  <c:v>0.21313355544632956</c:v>
                </c:pt>
                <c:pt idx="59">
                  <c:v>0.21313355544632956</c:v>
                </c:pt>
                <c:pt idx="60">
                  <c:v>0.21313355544632956</c:v>
                </c:pt>
                <c:pt idx="61">
                  <c:v>0.21313355544632956</c:v>
                </c:pt>
                <c:pt idx="62">
                  <c:v>0.21313355544632956</c:v>
                </c:pt>
                <c:pt idx="63">
                  <c:v>0.21313355544632956</c:v>
                </c:pt>
                <c:pt idx="64">
                  <c:v>0.21313355544632956</c:v>
                </c:pt>
                <c:pt idx="65">
                  <c:v>0.21313355544632956</c:v>
                </c:pt>
                <c:pt idx="66">
                  <c:v>0.21313355544632956</c:v>
                </c:pt>
                <c:pt idx="67">
                  <c:v>0.21313355544632956</c:v>
                </c:pt>
                <c:pt idx="68">
                  <c:v>0.21313355544632956</c:v>
                </c:pt>
                <c:pt idx="69">
                  <c:v>0.21313355544632956</c:v>
                </c:pt>
                <c:pt idx="70">
                  <c:v>0.21313355544632956</c:v>
                </c:pt>
                <c:pt idx="71">
                  <c:v>0.21313355544632956</c:v>
                </c:pt>
                <c:pt idx="72">
                  <c:v>0.21313355544632956</c:v>
                </c:pt>
                <c:pt idx="73">
                  <c:v>0.21313355544632956</c:v>
                </c:pt>
              </c:numCache>
            </c:numRef>
          </c:xVal>
          <c:yVal>
            <c:numRef>
              <c:f>市区町村別_歯科健診3項目以上該当者_高齢者の疾病!$AB$4:$AB$77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1C18-4B5E-ADC0-1AEBB4837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456960"/>
        <c:axId val="445456384"/>
      </c:scatterChart>
      <c:catAx>
        <c:axId val="45497190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89291328"/>
        <c:crossesAt val="0"/>
        <c:auto val="1"/>
        <c:lblAlgn val="ctr"/>
        <c:lblOffset val="100"/>
        <c:noMultiLvlLbl val="0"/>
      </c:catAx>
      <c:valAx>
        <c:axId val="389291328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922777777777775"/>
              <c:y val="2.2347222222222223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971904"/>
        <c:crosses val="autoZero"/>
        <c:crossBetween val="between"/>
      </c:valAx>
      <c:valAx>
        <c:axId val="44545638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5456960"/>
        <c:crosses val="max"/>
        <c:crossBetween val="midCat"/>
      </c:valAx>
      <c:valAx>
        <c:axId val="445456960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4545638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39109153206069"/>
          <c:y val="7.2786609996886034E-2"/>
          <c:w val="0.8022635829662261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市区町村別_歯科健診3項目以上該当者_高齢者の疾病!$T$3:$U$3</c:f>
              <c:strCache>
                <c:ptCount val="1"/>
                <c:pt idx="0">
                  <c:v>患者割合(総患者数に占める割合)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30"/>
              <c:layout>
                <c:manualLayout>
                  <c:x val="1.073671497584541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6B-4F42-A0B3-3B7EE64F9AE3}"/>
                </c:ext>
              </c:extLst>
            </c:dLbl>
            <c:dLbl>
              <c:idx val="31"/>
              <c:layout>
                <c:manualLayout>
                  <c:x val="3.06763285024154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6B-4F42-A0B3-3B7EE64F9AE3}"/>
                </c:ext>
              </c:extLst>
            </c:dLbl>
            <c:dLbl>
              <c:idx val="32"/>
              <c:layout>
                <c:manualLayout>
                  <c:x val="3.067632850241433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6B-4F42-A0B3-3B7EE64F9AE3}"/>
                </c:ext>
              </c:extLst>
            </c:dLbl>
            <c:dLbl>
              <c:idx val="33"/>
              <c:layout>
                <c:manualLayout>
                  <c:x val="3.06763285024154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6B-4F42-A0B3-3B7EE64F9AE3}"/>
                </c:ext>
              </c:extLst>
            </c:dLbl>
            <c:dLbl>
              <c:idx val="34"/>
              <c:layout>
                <c:manualLayout>
                  <c:x val="3.067632850241433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6B-4F42-A0B3-3B7EE64F9AE3}"/>
                </c:ext>
              </c:extLst>
            </c:dLbl>
            <c:dLbl>
              <c:idx val="35"/>
              <c:layout>
                <c:manualLayout>
                  <c:x val="3.067632850241433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6B-4F42-A0B3-3B7EE64F9AE3}"/>
                </c:ext>
              </c:extLst>
            </c:dLbl>
            <c:dLbl>
              <c:idx val="36"/>
              <c:layout>
                <c:manualLayout>
                  <c:x val="6.595410628019211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6B-4F42-A0B3-3B7EE64F9AE3}"/>
                </c:ext>
              </c:extLst>
            </c:dLbl>
            <c:dLbl>
              <c:idx val="37"/>
              <c:layout>
                <c:manualLayout>
                  <c:x val="7.20893719806763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6B-4F42-A0B3-3B7EE64F9AE3}"/>
                </c:ext>
              </c:extLst>
            </c:dLbl>
            <c:dLbl>
              <c:idx val="38"/>
              <c:layout>
                <c:manualLayout>
                  <c:x val="9.202898550724637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6B-4F42-A0B3-3B7EE64F9AE3}"/>
                </c:ext>
              </c:extLst>
            </c:dLbl>
            <c:dLbl>
              <c:idx val="39"/>
              <c:layout>
                <c:manualLayout>
                  <c:x val="9.20289855072452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6B-4F42-A0B3-3B7EE64F9AE3}"/>
                </c:ext>
              </c:extLst>
            </c:dLbl>
            <c:dLbl>
              <c:idx val="40"/>
              <c:layout>
                <c:manualLayout>
                  <c:x val="9.20289855072452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6B-4F42-A0B3-3B7EE64F9AE3}"/>
                </c:ext>
              </c:extLst>
            </c:dLbl>
            <c:dLbl>
              <c:idx val="41"/>
              <c:layout>
                <c:manualLayout>
                  <c:x val="1.073671497584541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6B-4F42-A0B3-3B7EE64F9AE3}"/>
                </c:ext>
              </c:extLst>
            </c:dLbl>
            <c:dLbl>
              <c:idx val="42"/>
              <c:layout>
                <c:manualLayout>
                  <c:x val="1.227053140096607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02-4014-AFEF-979CC543E193}"/>
                </c:ext>
              </c:extLst>
            </c:dLbl>
            <c:dLbl>
              <c:idx val="43"/>
              <c:layout>
                <c:manualLayout>
                  <c:x val="1.227053140096607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02-4014-AFEF-979CC543E193}"/>
                </c:ext>
              </c:extLst>
            </c:dLbl>
            <c:dLbl>
              <c:idx val="44"/>
              <c:layout>
                <c:manualLayout>
                  <c:x val="1.227053140096607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02-4014-AFEF-979CC543E193}"/>
                </c:ext>
              </c:extLst>
            </c:dLbl>
            <c:dLbl>
              <c:idx val="45"/>
              <c:layout>
                <c:manualLayout>
                  <c:x val="1.380434782608695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02-4014-AFEF-979CC543E193}"/>
                </c:ext>
              </c:extLst>
            </c:dLbl>
            <c:dLbl>
              <c:idx val="46"/>
              <c:layout>
                <c:manualLayout>
                  <c:x val="1.395772946859903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02-4014-AFEF-979CC543E193}"/>
                </c:ext>
              </c:extLst>
            </c:dLbl>
            <c:dLbl>
              <c:idx val="47"/>
              <c:layout>
                <c:manualLayout>
                  <c:x val="1.595169082125604E-2"/>
                  <c:y val="0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vertOverflow="overflow" horzOverflow="overflow" wrap="none" anchor="ctr" anchorCtr="1">
                  <a:noAutofit/>
                </a:bodyPr>
                <a:lstStyle/>
                <a:p>
                  <a:pPr algn="ctr" rtl="0">
                    <a:defRPr lang="en-US" altLang="ja-JP" sz="800" b="0" i="0" u="none" strike="noStrike" kern="1200" baseline="0">
                      <a:solidFill>
                        <a:sysClr val="windowText" lastClr="000000"/>
                      </a:solidFill>
                      <a:latin typeface="ＭＳ Ｐ明朝" panose="02020600040205080304" pitchFamily="18" charset="-128"/>
                      <a:ea typeface="ＭＳ Ｐ明朝" panose="02020600040205080304" pitchFamily="18" charset="-128"/>
                      <a:cs typeface="+mn-cs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7486473429951692E-2"/>
                      <c:h val="1.35063492063492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B02-4014-AFEF-979CC543E193}"/>
                </c:ext>
              </c:extLst>
            </c:dLbl>
            <c:dLbl>
              <c:idx val="48"/>
              <c:layout>
                <c:manualLayout>
                  <c:x val="1.549154589371980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02-4014-AFEF-979CC543E193}"/>
                </c:ext>
              </c:extLst>
            </c:dLbl>
            <c:dLbl>
              <c:idx val="49"/>
              <c:layout>
                <c:manualLayout>
                  <c:x val="1.595169082125615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02-4014-AFEF-979CC543E193}"/>
                </c:ext>
              </c:extLst>
            </c:dLbl>
            <c:dLbl>
              <c:idx val="50"/>
              <c:layout>
                <c:manualLayout>
                  <c:x val="1.59516908212560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02-4014-AFEF-979CC543E193}"/>
                </c:ext>
              </c:extLst>
            </c:dLbl>
            <c:dLbl>
              <c:idx val="51"/>
              <c:layout>
                <c:manualLayout>
                  <c:x val="1.625845410628019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02-4014-AFEF-979CC543E193}"/>
                </c:ext>
              </c:extLst>
            </c:dLbl>
            <c:dLbl>
              <c:idx val="52"/>
              <c:layout>
                <c:manualLayout>
                  <c:x val="1.6871980676328502E-2"/>
                  <c:y val="7.9365079512908339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02-4014-AFEF-979CC543E193}"/>
                </c:ext>
              </c:extLst>
            </c:dLbl>
            <c:dLbl>
              <c:idx val="53"/>
              <c:layout>
                <c:manualLayout>
                  <c:x val="1.748550724637681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02-4014-AFEF-979CC543E193}"/>
                </c:ext>
              </c:extLst>
            </c:dLbl>
            <c:dLbl>
              <c:idx val="54"/>
              <c:layout>
                <c:manualLayout>
                  <c:x val="1.8099033816425122E-2"/>
                  <c:y val="1.478289800976950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02-4014-AFEF-979CC543E193}"/>
                </c:ext>
              </c:extLst>
            </c:dLbl>
            <c:dLbl>
              <c:idx val="55"/>
              <c:layout>
                <c:manualLayout>
                  <c:x val="1.871256038647342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02-4014-AFEF-979CC543E193}"/>
                </c:ext>
              </c:extLst>
            </c:dLbl>
            <c:dLbl>
              <c:idx val="56"/>
              <c:layout>
                <c:manualLayout>
                  <c:x val="2.0246376811594202E-2"/>
                  <c:y val="1.478289800976950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02-4014-AFEF-979CC543E193}"/>
                </c:ext>
              </c:extLst>
            </c:dLbl>
            <c:dLbl>
              <c:idx val="57"/>
              <c:layout>
                <c:manualLayout>
                  <c:x val="1.993961352656993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02-4014-AFEF-979CC543E193}"/>
                </c:ext>
              </c:extLst>
            </c:dLbl>
            <c:dLbl>
              <c:idx val="58"/>
              <c:layout>
                <c:manualLayout>
                  <c:x val="2.116666666666666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02-4014-AFEF-979CC543E193}"/>
                </c:ext>
              </c:extLst>
            </c:dLbl>
            <c:dLbl>
              <c:idx val="59"/>
              <c:layout>
                <c:manualLayout>
                  <c:x val="2.1473429951690822E-2"/>
                  <c:y val="7.9365079512908339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02-4014-AFEF-979CC543E193}"/>
                </c:ext>
              </c:extLst>
            </c:dLbl>
            <c:dLbl>
              <c:idx val="60"/>
              <c:layout>
                <c:manualLayout>
                  <c:x val="2.454106280193225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02-4014-AFEF-979CC543E193}"/>
                </c:ext>
              </c:extLst>
            </c:dLbl>
            <c:dLbl>
              <c:idx val="61"/>
              <c:layout>
                <c:manualLayout>
                  <c:x val="2.7608695652173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02-4014-AFEF-979CC543E193}"/>
                </c:ext>
              </c:extLst>
            </c:dLbl>
            <c:dLbl>
              <c:idx val="62"/>
              <c:layout>
                <c:manualLayout>
                  <c:x val="-6.135265700483091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02-4014-AFEF-979CC543E193}"/>
                </c:ext>
              </c:extLst>
            </c:dLbl>
            <c:dLbl>
              <c:idx val="63"/>
              <c:layout>
                <c:manualLayout>
                  <c:x val="-7.669082125603977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02-4014-AFEF-979CC543E193}"/>
                </c:ext>
              </c:extLst>
            </c:dLbl>
            <c:dLbl>
              <c:idx val="64"/>
              <c:layout>
                <c:manualLayout>
                  <c:x val="-7.669082125603864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02-4014-AFEF-979CC543E193}"/>
                </c:ext>
              </c:extLst>
            </c:dLbl>
            <c:dLbl>
              <c:idx val="65"/>
              <c:layout>
                <c:manualLayout>
                  <c:x val="-7.669082125603864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02-4014-AFEF-979CC543E193}"/>
                </c:ext>
              </c:extLst>
            </c:dLbl>
            <c:dLbl>
              <c:idx val="66"/>
              <c:layout>
                <c:manualLayout>
                  <c:x val="-4.601449275362431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02-4014-AFEF-979CC543E193}"/>
                </c:ext>
              </c:extLst>
            </c:dLbl>
            <c:dLbl>
              <c:idx val="67"/>
              <c:layout>
                <c:manualLayout>
                  <c:x val="-6.135265700483091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02-4014-AFEF-979CC543E193}"/>
                </c:ext>
              </c:extLst>
            </c:dLbl>
            <c:dLbl>
              <c:idx val="68"/>
              <c:layout>
                <c:manualLayout>
                  <c:x val="-6.135265700483091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02-4014-AFEF-979CC543E193}"/>
                </c:ext>
              </c:extLst>
            </c:dLbl>
            <c:dLbl>
              <c:idx val="69"/>
              <c:layout>
                <c:manualLayout>
                  <c:x val="-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02-4014-AFEF-979CC543E19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市区町村別_歯科健診3項目以上該当者_高齢者の疾病!$T$4:$T$77</c:f>
              <c:strCache>
                <c:ptCount val="74"/>
                <c:pt idx="0">
                  <c:v>池田市</c:v>
                </c:pt>
                <c:pt idx="1">
                  <c:v>此花区</c:v>
                </c:pt>
                <c:pt idx="2">
                  <c:v>生野区</c:v>
                </c:pt>
                <c:pt idx="3">
                  <c:v>阿倍野区</c:v>
                </c:pt>
                <c:pt idx="4">
                  <c:v>大正区</c:v>
                </c:pt>
                <c:pt idx="5">
                  <c:v>鶴見区</c:v>
                </c:pt>
                <c:pt idx="6">
                  <c:v>北区</c:v>
                </c:pt>
                <c:pt idx="7">
                  <c:v>忠岡町</c:v>
                </c:pt>
                <c:pt idx="8">
                  <c:v>福島区</c:v>
                </c:pt>
                <c:pt idx="9">
                  <c:v>旭区</c:v>
                </c:pt>
                <c:pt idx="10">
                  <c:v>守口市</c:v>
                </c:pt>
                <c:pt idx="11">
                  <c:v>浪速区</c:v>
                </c:pt>
                <c:pt idx="12">
                  <c:v>港区</c:v>
                </c:pt>
                <c:pt idx="13">
                  <c:v>城東区</c:v>
                </c:pt>
                <c:pt idx="14">
                  <c:v>西淀川区</c:v>
                </c:pt>
                <c:pt idx="15">
                  <c:v>大阪市</c:v>
                </c:pt>
                <c:pt idx="16">
                  <c:v>東成区</c:v>
                </c:pt>
                <c:pt idx="17">
                  <c:v>東住吉区</c:v>
                </c:pt>
                <c:pt idx="18">
                  <c:v>門真市</c:v>
                </c:pt>
                <c:pt idx="19">
                  <c:v>泉大津市</c:v>
                </c:pt>
                <c:pt idx="20">
                  <c:v>住吉区</c:v>
                </c:pt>
                <c:pt idx="21">
                  <c:v>平野区</c:v>
                </c:pt>
                <c:pt idx="22">
                  <c:v>淀川区</c:v>
                </c:pt>
                <c:pt idx="23">
                  <c:v>松原市</c:v>
                </c:pt>
                <c:pt idx="24">
                  <c:v>住之江区</c:v>
                </c:pt>
                <c:pt idx="25">
                  <c:v>高槻市</c:v>
                </c:pt>
                <c:pt idx="26">
                  <c:v>東淀川区</c:v>
                </c:pt>
                <c:pt idx="27">
                  <c:v>西成区</c:v>
                </c:pt>
                <c:pt idx="28">
                  <c:v>寝屋川市</c:v>
                </c:pt>
                <c:pt idx="29">
                  <c:v>中央区</c:v>
                </c:pt>
                <c:pt idx="30">
                  <c:v>泉佐野市</c:v>
                </c:pt>
                <c:pt idx="31">
                  <c:v>堺市堺区</c:v>
                </c:pt>
                <c:pt idx="32">
                  <c:v>都島区</c:v>
                </c:pt>
                <c:pt idx="33">
                  <c:v>堺市東区</c:v>
                </c:pt>
                <c:pt idx="34">
                  <c:v>八尾市</c:v>
                </c:pt>
                <c:pt idx="35">
                  <c:v>河内長野市</c:v>
                </c:pt>
                <c:pt idx="36">
                  <c:v>大阪狭山市</c:v>
                </c:pt>
                <c:pt idx="37">
                  <c:v>和泉市</c:v>
                </c:pt>
                <c:pt idx="38">
                  <c:v>摂津市</c:v>
                </c:pt>
                <c:pt idx="39">
                  <c:v>茨木市</c:v>
                </c:pt>
                <c:pt idx="40">
                  <c:v>堺市西区</c:v>
                </c:pt>
                <c:pt idx="41">
                  <c:v>交野市</c:v>
                </c:pt>
                <c:pt idx="42">
                  <c:v>天王寺区</c:v>
                </c:pt>
                <c:pt idx="43">
                  <c:v>藤井寺市</c:v>
                </c:pt>
                <c:pt idx="44">
                  <c:v>千早赤阪村</c:v>
                </c:pt>
                <c:pt idx="45">
                  <c:v>河南町</c:v>
                </c:pt>
                <c:pt idx="46">
                  <c:v>貝塚市</c:v>
                </c:pt>
                <c:pt idx="47">
                  <c:v>岬町</c:v>
                </c:pt>
                <c:pt idx="48">
                  <c:v>大東市</c:v>
                </c:pt>
                <c:pt idx="49">
                  <c:v>柏原市</c:v>
                </c:pt>
                <c:pt idx="50">
                  <c:v>豊中市</c:v>
                </c:pt>
                <c:pt idx="51">
                  <c:v>高石市</c:v>
                </c:pt>
                <c:pt idx="52">
                  <c:v>羽曳野市</c:v>
                </c:pt>
                <c:pt idx="53">
                  <c:v>箕面市</c:v>
                </c:pt>
                <c:pt idx="54">
                  <c:v>堺市美原区</c:v>
                </c:pt>
                <c:pt idx="55">
                  <c:v>堺市</c:v>
                </c:pt>
                <c:pt idx="56">
                  <c:v>吹田市</c:v>
                </c:pt>
                <c:pt idx="57">
                  <c:v>東大阪市</c:v>
                </c:pt>
                <c:pt idx="58">
                  <c:v>堺市北区</c:v>
                </c:pt>
                <c:pt idx="59">
                  <c:v>西区</c:v>
                </c:pt>
                <c:pt idx="60">
                  <c:v>堺市南区</c:v>
                </c:pt>
                <c:pt idx="61">
                  <c:v>田尻町</c:v>
                </c:pt>
                <c:pt idx="62">
                  <c:v>島本町</c:v>
                </c:pt>
                <c:pt idx="63">
                  <c:v>四條畷市</c:v>
                </c:pt>
                <c:pt idx="64">
                  <c:v>枚方市</c:v>
                </c:pt>
                <c:pt idx="65">
                  <c:v>岸和田市</c:v>
                </c:pt>
                <c:pt idx="66">
                  <c:v>阪南市</c:v>
                </c:pt>
                <c:pt idx="67">
                  <c:v>堺市中区</c:v>
                </c:pt>
                <c:pt idx="68">
                  <c:v>富田林市</c:v>
                </c:pt>
                <c:pt idx="69">
                  <c:v>泉南市</c:v>
                </c:pt>
                <c:pt idx="70">
                  <c:v>熊取町</c:v>
                </c:pt>
                <c:pt idx="71">
                  <c:v>太子町</c:v>
                </c:pt>
                <c:pt idx="72">
                  <c:v>豊能町</c:v>
                </c:pt>
                <c:pt idx="73">
                  <c:v>能勢町</c:v>
                </c:pt>
              </c:strCache>
            </c:strRef>
          </c:cat>
          <c:val>
            <c:numRef>
              <c:f>市区町村別_歯科健診3項目以上該当者_高齢者の疾病!$U$4:$U$77</c:f>
              <c:numCache>
                <c:formatCode>0.0%</c:formatCode>
                <c:ptCount val="74"/>
                <c:pt idx="0">
                  <c:v>0.94117647058823528</c:v>
                </c:pt>
                <c:pt idx="1">
                  <c:v>0.93877551020408168</c:v>
                </c:pt>
                <c:pt idx="2">
                  <c:v>0.91803278688524592</c:v>
                </c:pt>
                <c:pt idx="3">
                  <c:v>0.91025641025641024</c:v>
                </c:pt>
                <c:pt idx="4">
                  <c:v>0.90683229813664601</c:v>
                </c:pt>
                <c:pt idx="5">
                  <c:v>0.90243902439024393</c:v>
                </c:pt>
                <c:pt idx="6">
                  <c:v>0.89814814814814814</c:v>
                </c:pt>
                <c:pt idx="7">
                  <c:v>0.89473684210526316</c:v>
                </c:pt>
                <c:pt idx="8">
                  <c:v>0.8936170212765957</c:v>
                </c:pt>
                <c:pt idx="9">
                  <c:v>0.89156626506024095</c:v>
                </c:pt>
                <c:pt idx="10">
                  <c:v>0.89097744360902253</c:v>
                </c:pt>
                <c:pt idx="11">
                  <c:v>0.87804878048780488</c:v>
                </c:pt>
                <c:pt idx="12">
                  <c:v>0.8741721854304636</c:v>
                </c:pt>
                <c:pt idx="13">
                  <c:v>0.8733624454148472</c:v>
                </c:pt>
                <c:pt idx="14">
                  <c:v>0.87323943661971826</c:v>
                </c:pt>
                <c:pt idx="15">
                  <c:v>0.872818614489688</c:v>
                </c:pt>
                <c:pt idx="16">
                  <c:v>0.87111111111111106</c:v>
                </c:pt>
                <c:pt idx="17">
                  <c:v>0.87050359712230219</c:v>
                </c:pt>
                <c:pt idx="18">
                  <c:v>0.87037037037037035</c:v>
                </c:pt>
                <c:pt idx="19">
                  <c:v>0.8671875</c:v>
                </c:pt>
                <c:pt idx="20">
                  <c:v>0.8666666666666667</c:v>
                </c:pt>
                <c:pt idx="21">
                  <c:v>0.86538461538461542</c:v>
                </c:pt>
                <c:pt idx="22">
                  <c:v>0.86363636363636365</c:v>
                </c:pt>
                <c:pt idx="23">
                  <c:v>0.85474860335195535</c:v>
                </c:pt>
                <c:pt idx="24">
                  <c:v>0.8504273504273504</c:v>
                </c:pt>
                <c:pt idx="25">
                  <c:v>0.84823284823284828</c:v>
                </c:pt>
                <c:pt idx="26">
                  <c:v>0.84782608695652173</c:v>
                </c:pt>
                <c:pt idx="27">
                  <c:v>0.84782608695652173</c:v>
                </c:pt>
                <c:pt idx="28">
                  <c:v>0.84653465346534651</c:v>
                </c:pt>
                <c:pt idx="29">
                  <c:v>0.84615384615384615</c:v>
                </c:pt>
                <c:pt idx="30">
                  <c:v>0.8393782383419689</c:v>
                </c:pt>
                <c:pt idx="31">
                  <c:v>0.83695652173913049</c:v>
                </c:pt>
                <c:pt idx="32">
                  <c:v>0.8366336633663366</c:v>
                </c:pt>
                <c:pt idx="33">
                  <c:v>0.83620689655172409</c:v>
                </c:pt>
                <c:pt idx="34">
                  <c:v>0.83595113438045376</c:v>
                </c:pt>
                <c:pt idx="35">
                  <c:v>0.83539094650205759</c:v>
                </c:pt>
                <c:pt idx="36">
                  <c:v>0.83116883116883122</c:v>
                </c:pt>
                <c:pt idx="37">
                  <c:v>0.83046683046683045</c:v>
                </c:pt>
                <c:pt idx="38">
                  <c:v>0.82666666666666666</c:v>
                </c:pt>
                <c:pt idx="39">
                  <c:v>0.82658959537572252</c:v>
                </c:pt>
                <c:pt idx="40">
                  <c:v>0.82608695652173914</c:v>
                </c:pt>
                <c:pt idx="41">
                  <c:v>0.82499999999999996</c:v>
                </c:pt>
                <c:pt idx="42">
                  <c:v>0.82352941176470584</c:v>
                </c:pt>
                <c:pt idx="43">
                  <c:v>0.82352941176470584</c:v>
                </c:pt>
                <c:pt idx="44">
                  <c:v>0.82352941176470584</c:v>
                </c:pt>
                <c:pt idx="45">
                  <c:v>0.8214285714285714</c:v>
                </c:pt>
                <c:pt idx="46">
                  <c:v>0.82089552238805974</c:v>
                </c:pt>
                <c:pt idx="47">
                  <c:v>0.81818181818181823</c:v>
                </c:pt>
                <c:pt idx="48">
                  <c:v>0.81725888324873097</c:v>
                </c:pt>
                <c:pt idx="49">
                  <c:v>0.81642512077294682</c:v>
                </c:pt>
                <c:pt idx="50">
                  <c:v>0.81639928698752229</c:v>
                </c:pt>
                <c:pt idx="51">
                  <c:v>0.81609195402298851</c:v>
                </c:pt>
                <c:pt idx="52">
                  <c:v>0.81547619047619047</c:v>
                </c:pt>
                <c:pt idx="53">
                  <c:v>0.81451612903225812</c:v>
                </c:pt>
                <c:pt idx="54">
                  <c:v>0.81395348837209303</c:v>
                </c:pt>
                <c:pt idx="55">
                  <c:v>0.81306306306306309</c:v>
                </c:pt>
                <c:pt idx="56">
                  <c:v>0.8111510791366906</c:v>
                </c:pt>
                <c:pt idx="57">
                  <c:v>0.8103626943005181</c:v>
                </c:pt>
                <c:pt idx="58">
                  <c:v>0.81018518518518523</c:v>
                </c:pt>
                <c:pt idx="59">
                  <c:v>0.80769230769230771</c:v>
                </c:pt>
                <c:pt idx="60">
                  <c:v>0.80295566502463056</c:v>
                </c:pt>
                <c:pt idx="61">
                  <c:v>0.8</c:v>
                </c:pt>
                <c:pt idx="62">
                  <c:v>0.79069767441860461</c:v>
                </c:pt>
                <c:pt idx="63">
                  <c:v>0.79032258064516125</c:v>
                </c:pt>
                <c:pt idx="64">
                  <c:v>0.78787878787878785</c:v>
                </c:pt>
                <c:pt idx="65">
                  <c:v>0.78423236514522821</c:v>
                </c:pt>
                <c:pt idx="66">
                  <c:v>0.77777777777777779</c:v>
                </c:pt>
                <c:pt idx="67">
                  <c:v>0.77669902912621358</c:v>
                </c:pt>
                <c:pt idx="68">
                  <c:v>0.77131782945736438</c:v>
                </c:pt>
                <c:pt idx="69">
                  <c:v>0.76666666666666672</c:v>
                </c:pt>
                <c:pt idx="70">
                  <c:v>0.75</c:v>
                </c:pt>
                <c:pt idx="71">
                  <c:v>0.73333333333333328</c:v>
                </c:pt>
                <c:pt idx="72">
                  <c:v>0.72093023255813948</c:v>
                </c:pt>
                <c:pt idx="73">
                  <c:v>0.64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B02-4014-AFEF-979CC543E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659136"/>
        <c:axId val="44545926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F-0B02-4014-AFEF-979CC543E193}"/>
              </c:ext>
            </c:extLst>
          </c:dPt>
          <c:dLbls>
            <c:dLbl>
              <c:idx val="0"/>
              <c:layout>
                <c:manualLayout>
                  <c:x val="-0.13355658296125061"/>
                  <c:y val="-0.89708096254870406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B02-4014-AFEF-979CC543E1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市区町村別_歯科健診3項目以上該当者_高齢者の疾病!$Z$4:$Z$77</c:f>
              <c:numCache>
                <c:formatCode>0.0%</c:formatCode>
                <c:ptCount val="74"/>
                <c:pt idx="0">
                  <c:v>0.83709995449719399</c:v>
                </c:pt>
                <c:pt idx="1">
                  <c:v>0.83709995449719399</c:v>
                </c:pt>
                <c:pt idx="2">
                  <c:v>0.83709995449719399</c:v>
                </c:pt>
                <c:pt idx="3">
                  <c:v>0.83709995449719399</c:v>
                </c:pt>
                <c:pt idx="4">
                  <c:v>0.83709995449719399</c:v>
                </c:pt>
                <c:pt idx="5">
                  <c:v>0.83709995449719399</c:v>
                </c:pt>
                <c:pt idx="6">
                  <c:v>0.83709995449719399</c:v>
                </c:pt>
                <c:pt idx="7">
                  <c:v>0.83709995449719399</c:v>
                </c:pt>
                <c:pt idx="8">
                  <c:v>0.83709995449719399</c:v>
                </c:pt>
                <c:pt idx="9">
                  <c:v>0.83709995449719399</c:v>
                </c:pt>
                <c:pt idx="10">
                  <c:v>0.83709995449719399</c:v>
                </c:pt>
                <c:pt idx="11">
                  <c:v>0.83709995449719399</c:v>
                </c:pt>
                <c:pt idx="12">
                  <c:v>0.83709995449719399</c:v>
                </c:pt>
                <c:pt idx="13">
                  <c:v>0.83709995449719399</c:v>
                </c:pt>
                <c:pt idx="14">
                  <c:v>0.83709995449719399</c:v>
                </c:pt>
                <c:pt idx="15">
                  <c:v>0.83709995449719399</c:v>
                </c:pt>
                <c:pt idx="16">
                  <c:v>0.83709995449719399</c:v>
                </c:pt>
                <c:pt idx="17">
                  <c:v>0.83709995449719399</c:v>
                </c:pt>
                <c:pt idx="18">
                  <c:v>0.83709995449719399</c:v>
                </c:pt>
                <c:pt idx="19">
                  <c:v>0.83709995449719399</c:v>
                </c:pt>
                <c:pt idx="20">
                  <c:v>0.83709995449719399</c:v>
                </c:pt>
                <c:pt idx="21">
                  <c:v>0.83709995449719399</c:v>
                </c:pt>
                <c:pt idx="22">
                  <c:v>0.83709995449719399</c:v>
                </c:pt>
                <c:pt idx="23">
                  <c:v>0.83709995449719399</c:v>
                </c:pt>
                <c:pt idx="24">
                  <c:v>0.83709995449719399</c:v>
                </c:pt>
                <c:pt idx="25">
                  <c:v>0.83709995449719399</c:v>
                </c:pt>
                <c:pt idx="26">
                  <c:v>0.83709995449719399</c:v>
                </c:pt>
                <c:pt idx="27">
                  <c:v>0.83709995449719399</c:v>
                </c:pt>
                <c:pt idx="28">
                  <c:v>0.83709995449719399</c:v>
                </c:pt>
                <c:pt idx="29">
                  <c:v>0.83709995449719399</c:v>
                </c:pt>
                <c:pt idx="30">
                  <c:v>0.83709995449719399</c:v>
                </c:pt>
                <c:pt idx="31">
                  <c:v>0.83709995449719399</c:v>
                </c:pt>
                <c:pt idx="32">
                  <c:v>0.83709995449719399</c:v>
                </c:pt>
                <c:pt idx="33">
                  <c:v>0.83709995449719399</c:v>
                </c:pt>
                <c:pt idx="34">
                  <c:v>0.83709995449719399</c:v>
                </c:pt>
                <c:pt idx="35">
                  <c:v>0.83709995449719399</c:v>
                </c:pt>
                <c:pt idx="36">
                  <c:v>0.83709995449719399</c:v>
                </c:pt>
                <c:pt idx="37">
                  <c:v>0.83709995449719399</c:v>
                </c:pt>
                <c:pt idx="38">
                  <c:v>0.83709995449719399</c:v>
                </c:pt>
                <c:pt idx="39">
                  <c:v>0.83709995449719399</c:v>
                </c:pt>
                <c:pt idx="40">
                  <c:v>0.83709995449719399</c:v>
                </c:pt>
                <c:pt idx="41">
                  <c:v>0.83709995449719399</c:v>
                </c:pt>
                <c:pt idx="42">
                  <c:v>0.83709995449719399</c:v>
                </c:pt>
                <c:pt idx="43">
                  <c:v>0.83709995449719399</c:v>
                </c:pt>
                <c:pt idx="44">
                  <c:v>0.83709995449719399</c:v>
                </c:pt>
                <c:pt idx="45">
                  <c:v>0.83709995449719399</c:v>
                </c:pt>
                <c:pt idx="46">
                  <c:v>0.83709995449719399</c:v>
                </c:pt>
                <c:pt idx="47">
                  <c:v>0.83709995449719399</c:v>
                </c:pt>
                <c:pt idx="48">
                  <c:v>0.83709995449719399</c:v>
                </c:pt>
                <c:pt idx="49">
                  <c:v>0.83709995449719399</c:v>
                </c:pt>
                <c:pt idx="50">
                  <c:v>0.83709995449719399</c:v>
                </c:pt>
                <c:pt idx="51">
                  <c:v>0.83709995449719399</c:v>
                </c:pt>
                <c:pt idx="52">
                  <c:v>0.83709995449719399</c:v>
                </c:pt>
                <c:pt idx="53">
                  <c:v>0.83709995449719399</c:v>
                </c:pt>
                <c:pt idx="54">
                  <c:v>0.83709995449719399</c:v>
                </c:pt>
                <c:pt idx="55">
                  <c:v>0.83709995449719399</c:v>
                </c:pt>
                <c:pt idx="56">
                  <c:v>0.83709995449719399</c:v>
                </c:pt>
                <c:pt idx="57">
                  <c:v>0.83709995449719399</c:v>
                </c:pt>
                <c:pt idx="58">
                  <c:v>0.83709995449719399</c:v>
                </c:pt>
                <c:pt idx="59">
                  <c:v>0.83709995449719399</c:v>
                </c:pt>
                <c:pt idx="60">
                  <c:v>0.83709995449719399</c:v>
                </c:pt>
                <c:pt idx="61">
                  <c:v>0.83709995449719399</c:v>
                </c:pt>
                <c:pt idx="62">
                  <c:v>0.83709995449719399</c:v>
                </c:pt>
                <c:pt idx="63">
                  <c:v>0.83709995449719399</c:v>
                </c:pt>
                <c:pt idx="64">
                  <c:v>0.83709995449719399</c:v>
                </c:pt>
                <c:pt idx="65">
                  <c:v>0.83709995449719399</c:v>
                </c:pt>
                <c:pt idx="66">
                  <c:v>0.83709995449719399</c:v>
                </c:pt>
                <c:pt idx="67">
                  <c:v>0.83709995449719399</c:v>
                </c:pt>
                <c:pt idx="68">
                  <c:v>0.83709995449719399</c:v>
                </c:pt>
                <c:pt idx="69">
                  <c:v>0.83709995449719399</c:v>
                </c:pt>
                <c:pt idx="70">
                  <c:v>0.83709995449719399</c:v>
                </c:pt>
                <c:pt idx="71">
                  <c:v>0.83709995449719399</c:v>
                </c:pt>
                <c:pt idx="72">
                  <c:v>0.83709995449719399</c:v>
                </c:pt>
                <c:pt idx="73">
                  <c:v>0.83709995449719399</c:v>
                </c:pt>
              </c:numCache>
            </c:numRef>
          </c:xVal>
          <c:yVal>
            <c:numRef>
              <c:f>市区町村別_歯科健診3項目以上該当者_高齢者の疾病!$AB$4:$AB$77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0B02-4014-AFEF-979CC543E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460416"/>
        <c:axId val="445459840"/>
      </c:scatterChart>
      <c:catAx>
        <c:axId val="44565913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45459264"/>
        <c:crossesAt val="0"/>
        <c:auto val="1"/>
        <c:lblAlgn val="ctr"/>
        <c:lblOffset val="100"/>
        <c:noMultiLvlLbl val="0"/>
      </c:catAx>
      <c:valAx>
        <c:axId val="445459264"/>
        <c:scaling>
          <c:orientation val="minMax"/>
          <c:max val="1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925719180105147"/>
              <c:y val="2.3534834747942386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5659136"/>
        <c:crosses val="autoZero"/>
        <c:crossBetween val="between"/>
      </c:valAx>
      <c:valAx>
        <c:axId val="445459840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5460416"/>
        <c:crosses val="max"/>
        <c:crossBetween val="midCat"/>
      </c:valAx>
      <c:valAx>
        <c:axId val="445460416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45459840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82378854625548"/>
          <c:y val="7.2786609996886034E-2"/>
          <c:w val="0.7898308859520313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市区町村別_歯科健診3項目以上該当者_高齢者の疾病!$V$3:$W$3</c:f>
              <c:strCache>
                <c:ptCount val="1"/>
                <c:pt idx="0">
                  <c:v>患者一人当たりの高齢者の疾病医療費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28"/>
              <c:layout>
                <c:manualLayout>
                  <c:x val="1.53381642512077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5E-4084-9443-CC1441997380}"/>
                </c:ext>
              </c:extLst>
            </c:dLbl>
            <c:dLbl>
              <c:idx val="29"/>
              <c:layout>
                <c:manualLayout>
                  <c:x val="4.60144927536226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5E-4084-9443-CC1441997380}"/>
                </c:ext>
              </c:extLst>
            </c:dLbl>
            <c:dLbl>
              <c:idx val="30"/>
              <c:layout>
                <c:manualLayout>
                  <c:x val="9.202898550724637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5E-4084-9443-CC1441997380}"/>
                </c:ext>
              </c:extLst>
            </c:dLbl>
            <c:dLbl>
              <c:idx val="31"/>
              <c:layout>
                <c:manualLayout>
                  <c:x val="9.2028985507245815E-3"/>
                  <c:y val="7.391449004884750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5E-4084-9443-CC1441997380}"/>
                </c:ext>
              </c:extLst>
            </c:dLbl>
            <c:dLbl>
              <c:idx val="32"/>
              <c:layout>
                <c:manualLayout>
                  <c:x val="1.0736714975845354E-2"/>
                  <c:y val="7.391449004884750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5E-4084-9443-CC1441997380}"/>
                </c:ext>
              </c:extLst>
            </c:dLbl>
            <c:dLbl>
              <c:idx val="33"/>
              <c:layout>
                <c:manualLayout>
                  <c:x val="1.0736714975845354E-2"/>
                  <c:y val="7.391449004884750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5E-4084-9443-CC1441997380}"/>
                </c:ext>
              </c:extLst>
            </c:dLbl>
            <c:dLbl>
              <c:idx val="34"/>
              <c:layout>
                <c:manualLayout>
                  <c:x val="1.0736714975845411E-2"/>
                  <c:y val="7.936507943899386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5E-4084-9443-CC1441997380}"/>
                </c:ext>
              </c:extLst>
            </c:dLbl>
            <c:dLbl>
              <c:idx val="35"/>
              <c:layout>
                <c:manualLayout>
                  <c:x val="1.3804347826087013E-2"/>
                  <c:y val="7.391449004884750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5E-4084-9443-CC1441997380}"/>
                </c:ext>
              </c:extLst>
            </c:dLbl>
            <c:dLbl>
              <c:idx val="36"/>
              <c:layout>
                <c:manualLayout>
                  <c:x val="1.5338164251207674E-2"/>
                  <c:y val="7.391449004884750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5E-4084-9443-CC1441997380}"/>
                </c:ext>
              </c:extLst>
            </c:dLbl>
            <c:dLbl>
              <c:idx val="37"/>
              <c:layout>
                <c:manualLayout>
                  <c:x val="1.533816425120767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5E-4084-9443-CC1441997380}"/>
                </c:ext>
              </c:extLst>
            </c:dLbl>
            <c:dLbl>
              <c:idx val="38"/>
              <c:layout>
                <c:manualLayout>
                  <c:x val="1.6871980676328446E-2"/>
                  <c:y val="7.391449004884750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5E-4084-9443-CC1441997380}"/>
                </c:ext>
              </c:extLst>
            </c:dLbl>
            <c:dLbl>
              <c:idx val="39"/>
              <c:layout>
                <c:manualLayout>
                  <c:x val="1.840579710144921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5E-4084-9443-CC1441997380}"/>
                </c:ext>
              </c:extLst>
            </c:dLbl>
            <c:dLbl>
              <c:idx val="40"/>
              <c:layout>
                <c:manualLayout>
                  <c:x val="1.840579710144927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07-4586-A6D7-A7D35CBB0992}"/>
                </c:ext>
              </c:extLst>
            </c:dLbl>
            <c:dLbl>
              <c:idx val="41"/>
              <c:layout>
                <c:manualLayout>
                  <c:x val="2.147342995169082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07-4586-A6D7-A7D35CBB0992}"/>
                </c:ext>
              </c:extLst>
            </c:dLbl>
            <c:dLbl>
              <c:idx val="42"/>
              <c:layout>
                <c:manualLayout>
                  <c:x val="2.300724637681153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07-4586-A6D7-A7D35CBB0992}"/>
                </c:ext>
              </c:extLst>
            </c:dLbl>
            <c:dLbl>
              <c:idx val="43"/>
              <c:layout>
                <c:manualLayout>
                  <c:x val="2.454106280193236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07-4586-A6D7-A7D35CBB0992}"/>
                </c:ext>
              </c:extLst>
            </c:dLbl>
            <c:dLbl>
              <c:idx val="44"/>
              <c:layout>
                <c:manualLayout>
                  <c:x val="2.7608695652173915E-2"/>
                  <c:y val="7.391449004884750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07-4586-A6D7-A7D35CBB0992}"/>
                </c:ext>
              </c:extLst>
            </c:dLbl>
            <c:dLbl>
              <c:idx val="45"/>
              <c:layout>
                <c:manualLayout>
                  <c:x val="2.760869565217385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07-4586-A6D7-A7D35CBB0992}"/>
                </c:ext>
              </c:extLst>
            </c:dLbl>
            <c:dLbl>
              <c:idx val="46"/>
              <c:layout>
                <c:manualLayout>
                  <c:x val="3.2210144927536287E-2"/>
                  <c:y val="7.391449004884750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07-4586-A6D7-A7D35CBB0992}"/>
                </c:ext>
              </c:extLst>
            </c:dLbl>
            <c:dLbl>
              <c:idx val="47"/>
              <c:layout>
                <c:manualLayout>
                  <c:x val="3.681159420289849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07-4586-A6D7-A7D35CBB0992}"/>
                </c:ext>
              </c:extLst>
            </c:dLbl>
            <c:dLbl>
              <c:idx val="48"/>
              <c:layout>
                <c:manualLayout>
                  <c:x val="3.834541062801932E-2"/>
                  <c:y val="1.478289800976950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07-4586-A6D7-A7D35CBB0992}"/>
                </c:ext>
              </c:extLst>
            </c:dLbl>
            <c:dLbl>
              <c:idx val="49"/>
              <c:layout>
                <c:manualLayout>
                  <c:x val="4.141304347826081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07-4586-A6D7-A7D35CBB0992}"/>
                </c:ext>
              </c:extLst>
            </c:dLbl>
            <c:dLbl>
              <c:idx val="50"/>
              <c:layout>
                <c:manualLayout>
                  <c:x val="4.402053140096624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07-4586-A6D7-A7D35CBB0992}"/>
                </c:ext>
              </c:extLst>
            </c:dLbl>
            <c:dLbl>
              <c:idx val="51"/>
              <c:layout>
                <c:manualLayout>
                  <c:x val="4.754830917874396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07-4586-A6D7-A7D35CBB0992}"/>
                </c:ext>
              </c:extLst>
            </c:dLbl>
            <c:dLbl>
              <c:idx val="52"/>
              <c:layout>
                <c:manualLayout>
                  <c:x val="4.9082125603864733E-2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07-4586-A6D7-A7D35CBB0992}"/>
                </c:ext>
              </c:extLst>
            </c:dLbl>
            <c:dLbl>
              <c:idx val="53"/>
              <c:layout>
                <c:manualLayout>
                  <c:x val="5.061594202898545E-2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07-4586-A6D7-A7D35CBB0992}"/>
                </c:ext>
              </c:extLst>
            </c:dLbl>
            <c:dLbl>
              <c:idx val="54"/>
              <c:layout>
                <c:manualLayout>
                  <c:x val="-6.135265700483091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07-4586-A6D7-A7D35CBB0992}"/>
                </c:ext>
              </c:extLst>
            </c:dLbl>
            <c:dLbl>
              <c:idx val="55"/>
              <c:layout>
                <c:manualLayout>
                  <c:x val="-6.135265700483091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07-4586-A6D7-A7D35CBB0992}"/>
                </c:ext>
              </c:extLst>
            </c:dLbl>
            <c:numFmt formatCode="#,##0_);[Red]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市区町村別_歯科健診3項目以上該当者_高齢者の疾病!$V$4:$V$77</c:f>
              <c:strCache>
                <c:ptCount val="74"/>
                <c:pt idx="0">
                  <c:v>能勢町</c:v>
                </c:pt>
                <c:pt idx="1">
                  <c:v>高槻市</c:v>
                </c:pt>
                <c:pt idx="2">
                  <c:v>岬町</c:v>
                </c:pt>
                <c:pt idx="3">
                  <c:v>此花区</c:v>
                </c:pt>
                <c:pt idx="4">
                  <c:v>北区</c:v>
                </c:pt>
                <c:pt idx="5">
                  <c:v>島本町</c:v>
                </c:pt>
                <c:pt idx="6">
                  <c:v>港区</c:v>
                </c:pt>
                <c:pt idx="7">
                  <c:v>門真市</c:v>
                </c:pt>
                <c:pt idx="8">
                  <c:v>千早赤阪村</c:v>
                </c:pt>
                <c:pt idx="9">
                  <c:v>茨木市</c:v>
                </c:pt>
                <c:pt idx="10">
                  <c:v>熊取町</c:v>
                </c:pt>
                <c:pt idx="11">
                  <c:v>福島区</c:v>
                </c:pt>
                <c:pt idx="12">
                  <c:v>堺市中区</c:v>
                </c:pt>
                <c:pt idx="13">
                  <c:v>東成区</c:v>
                </c:pt>
                <c:pt idx="14">
                  <c:v>大東市</c:v>
                </c:pt>
                <c:pt idx="15">
                  <c:v>東住吉区</c:v>
                </c:pt>
                <c:pt idx="16">
                  <c:v>貝塚市</c:v>
                </c:pt>
                <c:pt idx="17">
                  <c:v>守口市</c:v>
                </c:pt>
                <c:pt idx="18">
                  <c:v>西区</c:v>
                </c:pt>
                <c:pt idx="19">
                  <c:v>交野市</c:v>
                </c:pt>
                <c:pt idx="20">
                  <c:v>高石市</c:v>
                </c:pt>
                <c:pt idx="21">
                  <c:v>阿倍野区</c:v>
                </c:pt>
                <c:pt idx="22">
                  <c:v>忠岡町</c:v>
                </c:pt>
                <c:pt idx="23">
                  <c:v>堺市美原区</c:v>
                </c:pt>
                <c:pt idx="24">
                  <c:v>四條畷市</c:v>
                </c:pt>
                <c:pt idx="25">
                  <c:v>中央区</c:v>
                </c:pt>
                <c:pt idx="26">
                  <c:v>岸和田市</c:v>
                </c:pt>
                <c:pt idx="27">
                  <c:v>旭区</c:v>
                </c:pt>
                <c:pt idx="28">
                  <c:v>西淀川区</c:v>
                </c:pt>
                <c:pt idx="29">
                  <c:v>平野区</c:v>
                </c:pt>
                <c:pt idx="30">
                  <c:v>大阪市</c:v>
                </c:pt>
                <c:pt idx="31">
                  <c:v>豊中市</c:v>
                </c:pt>
                <c:pt idx="32">
                  <c:v>都島区</c:v>
                </c:pt>
                <c:pt idx="33">
                  <c:v>松原市</c:v>
                </c:pt>
                <c:pt idx="34">
                  <c:v>寝屋川市</c:v>
                </c:pt>
                <c:pt idx="35">
                  <c:v>住之江区</c:v>
                </c:pt>
                <c:pt idx="36">
                  <c:v>吹田市</c:v>
                </c:pt>
                <c:pt idx="37">
                  <c:v>堺市東区</c:v>
                </c:pt>
                <c:pt idx="38">
                  <c:v>住吉区</c:v>
                </c:pt>
                <c:pt idx="39">
                  <c:v>浪速区</c:v>
                </c:pt>
                <c:pt idx="40">
                  <c:v>摂津市</c:v>
                </c:pt>
                <c:pt idx="41">
                  <c:v>堺市北区</c:v>
                </c:pt>
                <c:pt idx="42">
                  <c:v>和泉市</c:v>
                </c:pt>
                <c:pt idx="43">
                  <c:v>藤井寺市</c:v>
                </c:pt>
                <c:pt idx="44">
                  <c:v>東大阪市</c:v>
                </c:pt>
                <c:pt idx="45">
                  <c:v>堺市</c:v>
                </c:pt>
                <c:pt idx="46">
                  <c:v>泉南市</c:v>
                </c:pt>
                <c:pt idx="47">
                  <c:v>堺市西区</c:v>
                </c:pt>
                <c:pt idx="48">
                  <c:v>堺市堺区</c:v>
                </c:pt>
                <c:pt idx="49">
                  <c:v>枚方市</c:v>
                </c:pt>
                <c:pt idx="50">
                  <c:v>東淀川区</c:v>
                </c:pt>
                <c:pt idx="51">
                  <c:v>淀川区</c:v>
                </c:pt>
                <c:pt idx="52">
                  <c:v>箕面市</c:v>
                </c:pt>
                <c:pt idx="53">
                  <c:v>天王寺区</c:v>
                </c:pt>
                <c:pt idx="54">
                  <c:v>泉佐野市</c:v>
                </c:pt>
                <c:pt idx="55">
                  <c:v>河南町</c:v>
                </c:pt>
                <c:pt idx="56">
                  <c:v>八尾市</c:v>
                </c:pt>
                <c:pt idx="57">
                  <c:v>鶴見区</c:v>
                </c:pt>
                <c:pt idx="58">
                  <c:v>城東区</c:v>
                </c:pt>
                <c:pt idx="59">
                  <c:v>大正区</c:v>
                </c:pt>
                <c:pt idx="60">
                  <c:v>堺市南区</c:v>
                </c:pt>
                <c:pt idx="61">
                  <c:v>河内長野市</c:v>
                </c:pt>
                <c:pt idx="62">
                  <c:v>生野区</c:v>
                </c:pt>
                <c:pt idx="63">
                  <c:v>富田林市</c:v>
                </c:pt>
                <c:pt idx="64">
                  <c:v>羽曳野市</c:v>
                </c:pt>
                <c:pt idx="65">
                  <c:v>池田市</c:v>
                </c:pt>
                <c:pt idx="66">
                  <c:v>豊能町</c:v>
                </c:pt>
                <c:pt idx="67">
                  <c:v>阪南市</c:v>
                </c:pt>
                <c:pt idx="68">
                  <c:v>泉大津市</c:v>
                </c:pt>
                <c:pt idx="69">
                  <c:v>大阪狭山市</c:v>
                </c:pt>
                <c:pt idx="70">
                  <c:v>柏原市</c:v>
                </c:pt>
                <c:pt idx="71">
                  <c:v>西成区</c:v>
                </c:pt>
                <c:pt idx="72">
                  <c:v>太子町</c:v>
                </c:pt>
                <c:pt idx="73">
                  <c:v>田尻町</c:v>
                </c:pt>
              </c:strCache>
            </c:strRef>
          </c:cat>
          <c:val>
            <c:numRef>
              <c:f>市区町村別_歯科健診3項目以上該当者_高齢者の疾病!$W$4:$W$77</c:f>
              <c:numCache>
                <c:formatCode>General</c:formatCode>
                <c:ptCount val="74"/>
                <c:pt idx="0">
                  <c:v>550991.8125</c:v>
                </c:pt>
                <c:pt idx="1">
                  <c:v>482374.45833333331</c:v>
                </c:pt>
                <c:pt idx="2">
                  <c:v>415979.22222222225</c:v>
                </c:pt>
                <c:pt idx="3">
                  <c:v>341724.89130434784</c:v>
                </c:pt>
                <c:pt idx="4">
                  <c:v>317125.21649484534</c:v>
                </c:pt>
                <c:pt idx="5">
                  <c:v>303336.5882352941</c:v>
                </c:pt>
                <c:pt idx="6">
                  <c:v>300984.02272727271</c:v>
                </c:pt>
                <c:pt idx="7">
                  <c:v>292100.78014184395</c:v>
                </c:pt>
                <c:pt idx="8">
                  <c:v>287454.14285714284</c:v>
                </c:pt>
                <c:pt idx="9">
                  <c:v>277653.2972027972</c:v>
                </c:pt>
                <c:pt idx="10">
                  <c:v>274947.5</c:v>
                </c:pt>
                <c:pt idx="11">
                  <c:v>268697.40476190473</c:v>
                </c:pt>
                <c:pt idx="12">
                  <c:v>265332.17499999999</c:v>
                </c:pt>
                <c:pt idx="13">
                  <c:v>261637.43877551021</c:v>
                </c:pt>
                <c:pt idx="14">
                  <c:v>256947.18633540373</c:v>
                </c:pt>
                <c:pt idx="15">
                  <c:v>253537.30991735536</c:v>
                </c:pt>
                <c:pt idx="16">
                  <c:v>252131.86363636365</c:v>
                </c:pt>
                <c:pt idx="17">
                  <c:v>247919.54430379748</c:v>
                </c:pt>
                <c:pt idx="18">
                  <c:v>243318.97619047618</c:v>
                </c:pt>
                <c:pt idx="19">
                  <c:v>241122.27272727274</c:v>
                </c:pt>
                <c:pt idx="20">
                  <c:v>237962.08450704225</c:v>
                </c:pt>
                <c:pt idx="21">
                  <c:v>233575.35915492958</c:v>
                </c:pt>
                <c:pt idx="22">
                  <c:v>233239</c:v>
                </c:pt>
                <c:pt idx="23">
                  <c:v>226819.34285714285</c:v>
                </c:pt>
                <c:pt idx="24">
                  <c:v>225970.79591836734</c:v>
                </c:pt>
                <c:pt idx="25">
                  <c:v>225698.74545454545</c:v>
                </c:pt>
                <c:pt idx="26">
                  <c:v>222773.92592592593</c:v>
                </c:pt>
                <c:pt idx="27">
                  <c:v>219273.47297297296</c:v>
                </c:pt>
                <c:pt idx="28">
                  <c:v>215603.20161290321</c:v>
                </c:pt>
                <c:pt idx="29">
                  <c:v>213358.34666666668</c:v>
                </c:pt>
                <c:pt idx="30">
                  <c:v>208958.26719176007</c:v>
                </c:pt>
                <c:pt idx="31">
                  <c:v>208900.86899563318</c:v>
                </c:pt>
                <c:pt idx="32">
                  <c:v>208081.78698224851</c:v>
                </c:pt>
                <c:pt idx="33">
                  <c:v>207537.83006535948</c:v>
                </c:pt>
                <c:pt idx="34">
                  <c:v>207529.08771929826</c:v>
                </c:pt>
                <c:pt idx="35">
                  <c:v>205671.76884422111</c:v>
                </c:pt>
                <c:pt idx="36">
                  <c:v>203904.0310421286</c:v>
                </c:pt>
                <c:pt idx="37">
                  <c:v>203785.96907216494</c:v>
                </c:pt>
                <c:pt idx="38">
                  <c:v>202539.22171945701</c:v>
                </c:pt>
                <c:pt idx="39">
                  <c:v>201544.36111111112</c:v>
                </c:pt>
                <c:pt idx="40">
                  <c:v>201395.00806451612</c:v>
                </c:pt>
                <c:pt idx="41">
                  <c:v>198101.48</c:v>
                </c:pt>
                <c:pt idx="42">
                  <c:v>197327.724852071</c:v>
                </c:pt>
                <c:pt idx="43">
                  <c:v>196458.50892857142</c:v>
                </c:pt>
                <c:pt idx="44">
                  <c:v>193998.76342710998</c:v>
                </c:pt>
                <c:pt idx="45">
                  <c:v>193678.08448753462</c:v>
                </c:pt>
                <c:pt idx="46">
                  <c:v>190338.18840579709</c:v>
                </c:pt>
                <c:pt idx="47">
                  <c:v>185961.63157894736</c:v>
                </c:pt>
                <c:pt idx="48">
                  <c:v>183990.02597402598</c:v>
                </c:pt>
                <c:pt idx="49">
                  <c:v>181899.50549450549</c:v>
                </c:pt>
                <c:pt idx="50">
                  <c:v>179217.26923076922</c:v>
                </c:pt>
                <c:pt idx="51">
                  <c:v>176589.95488721805</c:v>
                </c:pt>
                <c:pt idx="52">
                  <c:v>175576.59405940594</c:v>
                </c:pt>
                <c:pt idx="53">
                  <c:v>174048.95238095237</c:v>
                </c:pt>
                <c:pt idx="54">
                  <c:v>173172.25925925927</c:v>
                </c:pt>
                <c:pt idx="55">
                  <c:v>172021.5652173913</c:v>
                </c:pt>
                <c:pt idx="56">
                  <c:v>162780.89144050106</c:v>
                </c:pt>
                <c:pt idx="57">
                  <c:v>161193.20945945947</c:v>
                </c:pt>
                <c:pt idx="58">
                  <c:v>154779.465</c:v>
                </c:pt>
                <c:pt idx="59">
                  <c:v>154544.78767123289</c:v>
                </c:pt>
                <c:pt idx="60">
                  <c:v>149703.93251533742</c:v>
                </c:pt>
                <c:pt idx="61">
                  <c:v>147822.68965517241</c:v>
                </c:pt>
                <c:pt idx="62">
                  <c:v>145166.18452380953</c:v>
                </c:pt>
                <c:pt idx="63">
                  <c:v>143839.93969849247</c:v>
                </c:pt>
                <c:pt idx="64">
                  <c:v>142405.54744525548</c:v>
                </c:pt>
                <c:pt idx="65">
                  <c:v>135246.95000000001</c:v>
                </c:pt>
                <c:pt idx="66">
                  <c:v>131191.83870967742</c:v>
                </c:pt>
                <c:pt idx="67">
                  <c:v>130747.25</c:v>
                </c:pt>
                <c:pt idx="68">
                  <c:v>130203.65765765766</c:v>
                </c:pt>
                <c:pt idx="69">
                  <c:v>111257.09375</c:v>
                </c:pt>
                <c:pt idx="70">
                  <c:v>108339.05917159763</c:v>
                </c:pt>
                <c:pt idx="71">
                  <c:v>86935.88461538461</c:v>
                </c:pt>
                <c:pt idx="72">
                  <c:v>85670.909090909088</c:v>
                </c:pt>
                <c:pt idx="73">
                  <c:v>48262.5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A07-4586-A6D7-A7D35CBB0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625856"/>
        <c:axId val="44546272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B-4A07-4586-A6D7-A7D35CBB0992}"/>
              </c:ext>
            </c:extLst>
          </c:dPt>
          <c:dLbls>
            <c:dLbl>
              <c:idx val="0"/>
              <c:layout>
                <c:manualLayout>
                  <c:x val="-0.1301929288451186"/>
                  <c:y val="-0.8970166054340778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07-4586-A6D7-A7D35CBB09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市区町村別_歯科健診3項目以上該当者_高齢者の疾病!$AA$4:$AA$77</c:f>
              <c:numCache>
                <c:formatCode>General</c:formatCode>
                <c:ptCount val="74"/>
                <c:pt idx="0">
                  <c:v>213662.1764812466</c:v>
                </c:pt>
                <c:pt idx="1">
                  <c:v>213662.1764812466</c:v>
                </c:pt>
                <c:pt idx="2">
                  <c:v>213662.1764812466</c:v>
                </c:pt>
                <c:pt idx="3">
                  <c:v>213662.1764812466</c:v>
                </c:pt>
                <c:pt idx="4">
                  <c:v>213662.1764812466</c:v>
                </c:pt>
                <c:pt idx="5">
                  <c:v>213662.1764812466</c:v>
                </c:pt>
                <c:pt idx="6">
                  <c:v>213662.1764812466</c:v>
                </c:pt>
                <c:pt idx="7">
                  <c:v>213662.1764812466</c:v>
                </c:pt>
                <c:pt idx="8">
                  <c:v>213662.1764812466</c:v>
                </c:pt>
                <c:pt idx="9">
                  <c:v>213662.1764812466</c:v>
                </c:pt>
                <c:pt idx="10">
                  <c:v>213662.1764812466</c:v>
                </c:pt>
                <c:pt idx="11">
                  <c:v>213662.1764812466</c:v>
                </c:pt>
                <c:pt idx="12">
                  <c:v>213662.1764812466</c:v>
                </c:pt>
                <c:pt idx="13">
                  <c:v>213662.1764812466</c:v>
                </c:pt>
                <c:pt idx="14">
                  <c:v>213662.1764812466</c:v>
                </c:pt>
                <c:pt idx="15">
                  <c:v>213662.1764812466</c:v>
                </c:pt>
                <c:pt idx="16">
                  <c:v>213662.1764812466</c:v>
                </c:pt>
                <c:pt idx="17">
                  <c:v>213662.1764812466</c:v>
                </c:pt>
                <c:pt idx="18">
                  <c:v>213662.1764812466</c:v>
                </c:pt>
                <c:pt idx="19">
                  <c:v>213662.1764812466</c:v>
                </c:pt>
                <c:pt idx="20">
                  <c:v>213662.1764812466</c:v>
                </c:pt>
                <c:pt idx="21">
                  <c:v>213662.1764812466</c:v>
                </c:pt>
                <c:pt idx="22">
                  <c:v>213662.1764812466</c:v>
                </c:pt>
                <c:pt idx="23">
                  <c:v>213662.1764812466</c:v>
                </c:pt>
                <c:pt idx="24">
                  <c:v>213662.1764812466</c:v>
                </c:pt>
                <c:pt idx="25">
                  <c:v>213662.1764812466</c:v>
                </c:pt>
                <c:pt idx="26">
                  <c:v>213662.1764812466</c:v>
                </c:pt>
                <c:pt idx="27">
                  <c:v>213662.1764812466</c:v>
                </c:pt>
                <c:pt idx="28">
                  <c:v>213662.1764812466</c:v>
                </c:pt>
                <c:pt idx="29">
                  <c:v>213662.1764812466</c:v>
                </c:pt>
                <c:pt idx="30">
                  <c:v>213662.1764812466</c:v>
                </c:pt>
                <c:pt idx="31">
                  <c:v>213662.1764812466</c:v>
                </c:pt>
                <c:pt idx="32">
                  <c:v>213662.1764812466</c:v>
                </c:pt>
                <c:pt idx="33">
                  <c:v>213662.1764812466</c:v>
                </c:pt>
                <c:pt idx="34">
                  <c:v>213662.1764812466</c:v>
                </c:pt>
                <c:pt idx="35">
                  <c:v>213662.1764812466</c:v>
                </c:pt>
                <c:pt idx="36">
                  <c:v>213662.1764812466</c:v>
                </c:pt>
                <c:pt idx="37">
                  <c:v>213662.1764812466</c:v>
                </c:pt>
                <c:pt idx="38">
                  <c:v>213662.1764812466</c:v>
                </c:pt>
                <c:pt idx="39">
                  <c:v>213662.1764812466</c:v>
                </c:pt>
                <c:pt idx="40">
                  <c:v>213662.1764812466</c:v>
                </c:pt>
                <c:pt idx="41">
                  <c:v>213662.1764812466</c:v>
                </c:pt>
                <c:pt idx="42">
                  <c:v>213662.1764812466</c:v>
                </c:pt>
                <c:pt idx="43">
                  <c:v>213662.1764812466</c:v>
                </c:pt>
                <c:pt idx="44">
                  <c:v>213662.1764812466</c:v>
                </c:pt>
                <c:pt idx="45">
                  <c:v>213662.1764812466</c:v>
                </c:pt>
                <c:pt idx="46">
                  <c:v>213662.1764812466</c:v>
                </c:pt>
                <c:pt idx="47">
                  <c:v>213662.1764812466</c:v>
                </c:pt>
                <c:pt idx="48">
                  <c:v>213662.1764812466</c:v>
                </c:pt>
                <c:pt idx="49">
                  <c:v>213662.1764812466</c:v>
                </c:pt>
                <c:pt idx="50">
                  <c:v>213662.1764812466</c:v>
                </c:pt>
                <c:pt idx="51">
                  <c:v>213662.1764812466</c:v>
                </c:pt>
                <c:pt idx="52">
                  <c:v>213662.1764812466</c:v>
                </c:pt>
                <c:pt idx="53">
                  <c:v>213662.1764812466</c:v>
                </c:pt>
                <c:pt idx="54">
                  <c:v>213662.1764812466</c:v>
                </c:pt>
                <c:pt idx="55">
                  <c:v>213662.1764812466</c:v>
                </c:pt>
                <c:pt idx="56">
                  <c:v>213662.1764812466</c:v>
                </c:pt>
                <c:pt idx="57">
                  <c:v>213662.1764812466</c:v>
                </c:pt>
                <c:pt idx="58">
                  <c:v>213662.1764812466</c:v>
                </c:pt>
                <c:pt idx="59">
                  <c:v>213662.1764812466</c:v>
                </c:pt>
                <c:pt idx="60">
                  <c:v>213662.1764812466</c:v>
                </c:pt>
                <c:pt idx="61">
                  <c:v>213662.1764812466</c:v>
                </c:pt>
                <c:pt idx="62">
                  <c:v>213662.1764812466</c:v>
                </c:pt>
                <c:pt idx="63">
                  <c:v>213662.1764812466</c:v>
                </c:pt>
                <c:pt idx="64">
                  <c:v>213662.1764812466</c:v>
                </c:pt>
                <c:pt idx="65">
                  <c:v>213662.1764812466</c:v>
                </c:pt>
                <c:pt idx="66">
                  <c:v>213662.1764812466</c:v>
                </c:pt>
                <c:pt idx="67">
                  <c:v>213662.1764812466</c:v>
                </c:pt>
                <c:pt idx="68">
                  <c:v>213662.1764812466</c:v>
                </c:pt>
                <c:pt idx="69">
                  <c:v>213662.1764812466</c:v>
                </c:pt>
                <c:pt idx="70">
                  <c:v>213662.1764812466</c:v>
                </c:pt>
                <c:pt idx="71">
                  <c:v>213662.1764812466</c:v>
                </c:pt>
                <c:pt idx="72">
                  <c:v>213662.1764812466</c:v>
                </c:pt>
                <c:pt idx="73">
                  <c:v>213662.1764812466</c:v>
                </c:pt>
              </c:numCache>
            </c:numRef>
          </c:xVal>
          <c:yVal>
            <c:numRef>
              <c:f>市区町村別_歯科健診3項目以上該当者_高齢者の疾病!$AB$4:$AB$77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4A07-4586-A6D7-A7D35CBB0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463872"/>
        <c:axId val="445463296"/>
      </c:scatterChart>
      <c:catAx>
        <c:axId val="445625856"/>
        <c:scaling>
          <c:orientation val="maxMin"/>
        </c:scaling>
        <c:delete val="0"/>
        <c:axPos val="l"/>
        <c:numFmt formatCode="#,##0_);[Red]\(#,##0\)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45462720"/>
        <c:crossesAt val="0"/>
        <c:auto val="1"/>
        <c:lblAlgn val="ctr"/>
        <c:lblOffset val="100"/>
        <c:noMultiLvlLbl val="0"/>
      </c:catAx>
      <c:valAx>
        <c:axId val="445462720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 altLang="en-US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881399902104753"/>
              <c:y val="1.9451758616255144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5625856"/>
        <c:crosses val="autoZero"/>
        <c:crossBetween val="between"/>
      </c:valAx>
      <c:valAx>
        <c:axId val="44546329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5463872"/>
        <c:crosses val="max"/>
        <c:crossBetween val="midCat"/>
      </c:valAx>
      <c:valAx>
        <c:axId val="445463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546329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760162210681542"/>
          <c:y val="0.1386867501304121"/>
          <c:w val="0.49293934731038019"/>
          <c:h val="0.80212571726656234"/>
        </c:manualLayout>
      </c:layout>
      <c:pieChart>
        <c:varyColors val="1"/>
        <c:ser>
          <c:idx val="0"/>
          <c:order val="0"/>
          <c:tx>
            <c:strRef>
              <c:f>年齢階級別_歯科健診3項目以上該当者_要介護度別人数･割合!$D$4</c:f>
              <c:strCache>
                <c:ptCount val="1"/>
                <c:pt idx="0">
                  <c:v>割合(%)
(合計人数に占める
割合)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58-4134-B540-E05EF589B7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485-467F-8933-FFB02126637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85-467F-8933-FFB02126637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58-4134-B540-E05EF589B7B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958-4134-B540-E05EF589B7B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958-4134-B540-E05EF589B7B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85-467F-8933-FFB02126637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485-467F-8933-FFB02126637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958-4134-B540-E05EF589B7B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D79-4BE6-930F-0487DDBCCFE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551-4C7B-9AA6-DCA8CA60A116}"/>
              </c:ext>
            </c:extLst>
          </c:dPt>
          <c:dLbls>
            <c:dLbl>
              <c:idx val="0"/>
              <c:layout>
                <c:manualLayout>
                  <c:x val="-0.1468205882352942"/>
                  <c:y val="-0.1701794470526864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58-4134-B540-E05EF589B7B8}"/>
                </c:ext>
              </c:extLst>
            </c:dLbl>
            <c:dLbl>
              <c:idx val="1"/>
              <c:layout>
                <c:manualLayout>
                  <c:x val="3.2557543117266101E-2"/>
                  <c:y val="0.1370156494522692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85-467F-8933-FFB021266374}"/>
                </c:ext>
              </c:extLst>
            </c:dLbl>
            <c:dLbl>
              <c:idx val="2"/>
              <c:layout>
                <c:manualLayout>
                  <c:x val="-5.0411938193242294E-2"/>
                  <c:y val="0.1268275952008346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85-467F-8933-FFB021266374}"/>
                </c:ext>
              </c:extLst>
            </c:dLbl>
            <c:dLbl>
              <c:idx val="3"/>
              <c:layout>
                <c:manualLayout>
                  <c:x val="-5.2578267973856209E-2"/>
                  <c:y val="-5.278612415232133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ＭＳ Ｐ明朝" panose="02020600040205080304" pitchFamily="18" charset="-128"/>
                      <a:ea typeface="ＭＳ Ｐ明朝" panose="02020600040205080304" pitchFamily="18" charset="-128"/>
                      <a:cs typeface="+mn-cs"/>
                    </a:defRPr>
                  </a:pPr>
                  <a:endParaRPr lang="ja-JP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681307189542484"/>
                      <c:h val="0.104011476264997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958-4134-B540-E05EF589B7B8}"/>
                </c:ext>
              </c:extLst>
            </c:dLbl>
            <c:dLbl>
              <c:idx val="4"/>
              <c:layout>
                <c:manualLayout>
                  <c:x val="0.10748186274509799"/>
                  <c:y val="7.592331768388106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58-4134-B540-E05EF589B7B8}"/>
                </c:ext>
              </c:extLst>
            </c:dLbl>
            <c:dLbl>
              <c:idx val="5"/>
              <c:layout>
                <c:manualLayout>
                  <c:x val="9.8300326797385623E-2"/>
                  <c:y val="7.049321857068335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58-4134-B540-E05EF589B7B8}"/>
                </c:ext>
              </c:extLst>
            </c:dLbl>
            <c:dLbl>
              <c:idx val="6"/>
              <c:layout>
                <c:manualLayout>
                  <c:x val="8.6210457516339864E-2"/>
                  <c:y val="0.1290738132498695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ＭＳ Ｐ明朝" panose="02020600040205080304" pitchFamily="18" charset="-128"/>
                      <a:ea typeface="ＭＳ Ｐ明朝" panose="02020600040205080304" pitchFamily="18" charset="-128"/>
                      <a:cs typeface="+mn-cs"/>
                    </a:defRPr>
                  </a:pPr>
                  <a:endParaRPr lang="ja-JP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85-467F-8933-FFB021266374}"/>
                </c:ext>
              </c:extLst>
            </c:dLbl>
            <c:dLbl>
              <c:idx val="7"/>
              <c:layout>
                <c:manualLayout>
                  <c:x val="-1.3022055523498109E-2"/>
                  <c:y val="-1.7347417840375739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85-467F-8933-FFB021266374}"/>
                </c:ext>
              </c:extLst>
            </c:dLbl>
            <c:dLbl>
              <c:idx val="9"/>
              <c:layout>
                <c:manualLayout>
                  <c:x val="1.8067577098159829E-2"/>
                  <c:y val="-1.49019300991132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79-4BE6-930F-0487DDBCCFE4}"/>
                </c:ext>
              </c:extLst>
            </c:dLbl>
            <c:dLbl>
              <c:idx val="10"/>
              <c:layout>
                <c:manualLayout>
                  <c:x val="0.16055683785343342"/>
                  <c:y val="1.8852373500260824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51-4C7B-9AA6-DCA8CA60A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年齢階級別_歯科健診3項目以上該当者_要介護度別人数･割合!$AB$3:$AB$13</c:f>
              <c:strCache>
                <c:ptCount val="11"/>
                <c:pt idx="0">
                  <c:v>認定申請なし</c:v>
                </c:pt>
                <c:pt idx="1">
                  <c:v>非該当</c:v>
                </c:pt>
                <c:pt idx="2">
                  <c:v>総合介護事業対象者</c:v>
                </c:pt>
                <c:pt idx="3">
                  <c:v>要支援(経過的要介護)</c:v>
                </c:pt>
                <c:pt idx="4">
                  <c:v>要支援1</c:v>
                </c:pt>
                <c:pt idx="5">
                  <c:v>要支援2</c:v>
                </c:pt>
                <c:pt idx="6">
                  <c:v>要介護1</c:v>
                </c:pt>
                <c:pt idx="7">
                  <c:v>要介護2</c:v>
                </c:pt>
                <c:pt idx="8">
                  <c:v>要介護3</c:v>
                </c:pt>
                <c:pt idx="9">
                  <c:v>要介護4</c:v>
                </c:pt>
                <c:pt idx="10">
                  <c:v>要介護5</c:v>
                </c:pt>
              </c:strCache>
            </c:strRef>
          </c:cat>
          <c:val>
            <c:numRef>
              <c:f>(年齢階級別_歯科健診3項目以上該当者_要介護度別人数･割合!$D$12,年齢階級別_歯科健診3項目以上該当者_要介護度別人数･割合!$F$12,年齢階級別_歯科健診3項目以上該当者_要介護度別人数･割合!$H$12,年齢階級別_歯科健診3項目以上該当者_要介護度別人数･割合!$J$12,年齢階級別_歯科健診3項目以上該当者_要介護度別人数･割合!$L$12,年齢階級別_歯科健診3項目以上該当者_要介護度別人数･割合!$N$12,年齢階級別_歯科健診3項目以上該当者_要介護度別人数･割合!$P$12,年齢階級別_歯科健診3項目以上該当者_要介護度別人数･割合!$R$12,年齢階級別_歯科健診3項目以上該当者_要介護度別人数･割合!$T$12,年齢階級別_歯科健診3項目以上該当者_要介護度別人数･割合!$V$12,年齢階級別_歯科健診3項目以上該当者_要介護度別人数･割合!$X$12)</c:f>
              <c:numCache>
                <c:formatCode>0.0%</c:formatCode>
                <c:ptCount val="11"/>
                <c:pt idx="0">
                  <c:v>0.70066452624505338</c:v>
                </c:pt>
                <c:pt idx="1">
                  <c:v>8.6612409467632344E-3</c:v>
                </c:pt>
                <c:pt idx="2">
                  <c:v>5.898603748226686E-3</c:v>
                </c:pt>
                <c:pt idx="3">
                  <c:v>0</c:v>
                </c:pt>
                <c:pt idx="4">
                  <c:v>7.8399163742253419E-2</c:v>
                </c:pt>
                <c:pt idx="5">
                  <c:v>5.8762039871574703E-2</c:v>
                </c:pt>
                <c:pt idx="6">
                  <c:v>6.0255357276189053E-2</c:v>
                </c:pt>
                <c:pt idx="7">
                  <c:v>4.5919510191891284E-2</c:v>
                </c:pt>
                <c:pt idx="8">
                  <c:v>2.2399761069215263E-2</c:v>
                </c:pt>
                <c:pt idx="9">
                  <c:v>1.2543866198760547E-2</c:v>
                </c:pt>
                <c:pt idx="10">
                  <c:v>6.4959307100724258E-3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85-467F-8933-FFB021266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7F7F7F"/>
      </a:solidFill>
      <a:prstDash val="solid"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5367662640387E-2"/>
          <c:y val="0.11759259259259257"/>
          <c:w val="0.85707129234401969"/>
          <c:h val="0.75467669244047197"/>
        </c:manualLayout>
      </c:layout>
      <c:barChart>
        <c:barDir val="col"/>
        <c:grouping val="clustered"/>
        <c:varyColors val="0"/>
        <c:ser>
          <c:idx val="12"/>
          <c:order val="0"/>
          <c:tx>
            <c:strRef>
              <c:f>年齢階級別_オーラルフレイル区分別該当人数･割合!$E$4</c:f>
              <c:strCache>
                <c:ptCount val="1"/>
                <c:pt idx="0">
                  <c:v>割合(%)
(健診受診者に占める
割合)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9.25318761384335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C-4563-915D-3CA01B392BF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年齢階級別_オーラルフレイル区分別該当人数･割合!$N$34:$N$39</c:f>
              <c:strCache>
                <c:ptCount val="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非該当</c:v>
                </c:pt>
              </c:strCache>
            </c:strRef>
          </c:cat>
          <c:val>
            <c:numRef>
              <c:f>(年齢階級別_オーラルフレイル区分別該当人数･割合!$E$12,年齢階級別_オーラルフレイル区分別該当人数･割合!$G$12,年齢階級別_オーラルフレイル区分別該当人数･割合!$I$12,年齢階級別_オーラルフレイル区分別該当人数･割合!$K$12,年齢階級別_オーラルフレイル区分別該当人数･割合!$E$23,年齢階級別_オーラルフレイル区分別該当人数･割合!$G$23)</c:f>
              <c:numCache>
                <c:formatCode>0.0%</c:formatCode>
                <c:ptCount val="6"/>
                <c:pt idx="0">
                  <c:v>0.20143120142349852</c:v>
                </c:pt>
                <c:pt idx="1">
                  <c:v>0.14821176851202811</c:v>
                </c:pt>
                <c:pt idx="2">
                  <c:v>2.1491130094514754E-2</c:v>
                </c:pt>
                <c:pt idx="3">
                  <c:v>1.5891111607521127E-2</c:v>
                </c:pt>
                <c:pt idx="4">
                  <c:v>6.1361413022546427E-2</c:v>
                </c:pt>
                <c:pt idx="5">
                  <c:v>0.76474530314818101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52-42EA-AE31-FE38E9149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632368"/>
        <c:axId val="325632928"/>
      </c:barChart>
      <c:catAx>
        <c:axId val="325632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25632928"/>
        <c:crosses val="autoZero"/>
        <c:auto val="1"/>
        <c:lblAlgn val="ctr"/>
        <c:lblOffset val="100"/>
        <c:noMultiLvlLbl val="0"/>
      </c:catAx>
      <c:valAx>
        <c:axId val="325632928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1.2520933611842703E-2"/>
              <c:y val="2.2858887430737825E-2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563236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altLang="ja-JP" sz="1000"/>
              <a:t>(%)</a:t>
            </a:r>
          </a:p>
        </c:rich>
      </c:tx>
      <c:layout>
        <c:manualLayout>
          <c:xMode val="edge"/>
          <c:yMode val="edge"/>
          <c:x val="0.93066497584541064"/>
          <c:y val="2.6206349206349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8599363346976"/>
          <c:y val="7.2786609996886034E-2"/>
          <c:w val="0.80779481103851036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年齢階級別_オーラルフレイル区分別_高齢者の疾病!$BV$5</c:f>
              <c:strCache>
                <c:ptCount val="1"/>
                <c:pt idx="0">
                  <c:v>医療費割合(総医療費に占める割合)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-4.601449275362431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7A-4627-9B2E-59152C633F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年齢階級別_オーラルフレイル区分別_高齢者の疾病!$BV$6:$BV$11</c:f>
              <c:strCache>
                <c:ptCount val="6"/>
                <c:pt idx="0">
                  <c:v>E</c:v>
                </c:pt>
                <c:pt idx="1">
                  <c:v>C</c:v>
                </c:pt>
                <c:pt idx="2">
                  <c:v>D</c:v>
                </c:pt>
                <c:pt idx="3">
                  <c:v>B</c:v>
                </c:pt>
                <c:pt idx="4">
                  <c:v>A</c:v>
                </c:pt>
                <c:pt idx="5">
                  <c:v>非該当</c:v>
                </c:pt>
              </c:strCache>
            </c:strRef>
          </c:cat>
          <c:val>
            <c:numRef>
              <c:f>年齢階級別_オーラルフレイル区分別_高齢者の疾病!$BW$6:$BW$11</c:f>
              <c:numCache>
                <c:formatCode>0.0%</c:formatCode>
                <c:ptCount val="6"/>
                <c:pt idx="0">
                  <c:v>0.21623631285744382</c:v>
                </c:pt>
                <c:pt idx="1">
                  <c:v>0.19601234141091356</c:v>
                </c:pt>
                <c:pt idx="2">
                  <c:v>0.1957248780435869</c:v>
                </c:pt>
                <c:pt idx="3">
                  <c:v>0.19226973191421967</c:v>
                </c:pt>
                <c:pt idx="4">
                  <c:v>0.19059114122399243</c:v>
                </c:pt>
                <c:pt idx="5">
                  <c:v>0.17684962232195478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57A-4627-9B2E-59152C633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398608"/>
        <c:axId val="320399168"/>
      </c:barChart>
      <c:catAx>
        <c:axId val="32039860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0399168"/>
        <c:crossesAt val="0"/>
        <c:auto val="1"/>
        <c:lblAlgn val="ctr"/>
        <c:lblOffset val="100"/>
        <c:noMultiLvlLbl val="0"/>
      </c:catAx>
      <c:valAx>
        <c:axId val="320399168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0398608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altLang="ja-JP" sz="1000"/>
              <a:t>(%)</a:t>
            </a:r>
          </a:p>
        </c:rich>
      </c:tx>
      <c:layout>
        <c:manualLayout>
          <c:xMode val="edge"/>
          <c:yMode val="edge"/>
          <c:x val="0.92609794685990354"/>
          <c:y val="2.41904761904761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8599363346976"/>
          <c:y val="7.2786609996886034E-2"/>
          <c:w val="0.80779481103851036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年齢階級別_オーラルフレイル区分別_高齢者の疾病!$BX$5</c:f>
              <c:strCache>
                <c:ptCount val="1"/>
                <c:pt idx="0">
                  <c:v>患者割合(総患者数に占める割合)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16-4635-8ADD-AAA74AC0C55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年齢階級別_オーラルフレイル区分別_高齢者の疾病!$BX$6:$BX$11</c:f>
              <c:strCache>
                <c:ptCount val="6"/>
                <c:pt idx="0">
                  <c:v>C</c:v>
                </c:pt>
                <c:pt idx="1">
                  <c:v>D</c:v>
                </c:pt>
                <c:pt idx="2">
                  <c:v>E</c:v>
                </c:pt>
                <c:pt idx="3">
                  <c:v>B</c:v>
                </c:pt>
                <c:pt idx="4">
                  <c:v>A</c:v>
                </c:pt>
                <c:pt idx="5">
                  <c:v>非該当</c:v>
                </c:pt>
              </c:strCache>
            </c:strRef>
          </c:cat>
          <c:val>
            <c:numRef>
              <c:f>年齢階級別_オーラルフレイル区分別_高齢者の疾病!$BY$6:$BY$11</c:f>
              <c:numCache>
                <c:formatCode>0.0%</c:formatCode>
                <c:ptCount val="6"/>
                <c:pt idx="0">
                  <c:v>0.88024602026049203</c:v>
                </c:pt>
                <c:pt idx="1">
                  <c:v>0.87904015670910873</c:v>
                </c:pt>
                <c:pt idx="2">
                  <c:v>0.84359826220291334</c:v>
                </c:pt>
                <c:pt idx="3">
                  <c:v>0.84013659049120037</c:v>
                </c:pt>
                <c:pt idx="4">
                  <c:v>0.83393320174929375</c:v>
                </c:pt>
                <c:pt idx="5">
                  <c:v>0.76172739152355773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B16-4635-8ADD-AAA74AC0C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398608"/>
        <c:axId val="320399168"/>
      </c:barChart>
      <c:catAx>
        <c:axId val="32039860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0399168"/>
        <c:crossesAt val="0"/>
        <c:auto val="1"/>
        <c:lblAlgn val="ctr"/>
        <c:lblOffset val="100"/>
        <c:noMultiLvlLbl val="0"/>
      </c:catAx>
      <c:valAx>
        <c:axId val="320399168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0398608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altLang="ja-JP" sz="1000"/>
              <a:t>(</a:t>
            </a:r>
            <a:r>
              <a:rPr lang="ja-JP" altLang="en-US" sz="1000"/>
              <a:t>円</a:t>
            </a:r>
            <a:r>
              <a:rPr lang="en-US" altLang="ja-JP" sz="1000"/>
              <a:t>)</a:t>
            </a:r>
            <a:endParaRPr lang="ja-JP" altLang="en-US" sz="1000"/>
          </a:p>
        </c:rich>
      </c:tx>
      <c:layout>
        <c:manualLayout>
          <c:xMode val="edge"/>
          <c:yMode val="edge"/>
          <c:x val="0.92630893719806751"/>
          <c:y val="2.6206349206349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28187453627245"/>
          <c:y val="7.2786587301587297E-2"/>
          <c:w val="0.8062749814508986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年齢階級別_オーラルフレイル区分別_高齢者の疾病!$BZ$5</c:f>
              <c:strCache>
                <c:ptCount val="1"/>
                <c:pt idx="0">
                  <c:v>患者一人当たりの高齢者の疾病医療費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4.601449275362206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88-4D13-A868-3C524670F7FC}"/>
                </c:ext>
              </c:extLst>
            </c:dLbl>
            <c:dLbl>
              <c:idx val="3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C6-4043-807B-46B9D74B09B5}"/>
                </c:ext>
              </c:extLst>
            </c:dLbl>
            <c:numFmt formatCode="#,##0_);[Red]\(#,##0\)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年齢階級別_オーラルフレイル区分別_高齢者の疾病!$BZ$6:$BZ$11</c:f>
              <c:strCache>
                <c:ptCount val="6"/>
                <c:pt idx="0">
                  <c:v>C</c:v>
                </c:pt>
                <c:pt idx="1">
                  <c:v>D</c:v>
                </c:pt>
                <c:pt idx="2">
                  <c:v>E</c:v>
                </c:pt>
                <c:pt idx="3">
                  <c:v>B</c:v>
                </c:pt>
                <c:pt idx="4">
                  <c:v>A</c:v>
                </c:pt>
                <c:pt idx="5">
                  <c:v>非該当</c:v>
                </c:pt>
              </c:strCache>
            </c:strRef>
          </c:cat>
          <c:val>
            <c:numRef>
              <c:f>年齢階級別_オーラルフレイル区分別_高齢者の疾病!$CA$6:$CA$11</c:f>
              <c:numCache>
                <c:formatCode>General</c:formatCode>
                <c:ptCount val="6"/>
                <c:pt idx="0">
                  <c:v>245416.53020961775</c:v>
                </c:pt>
                <c:pt idx="1">
                  <c:v>245384.81671309192</c:v>
                </c:pt>
                <c:pt idx="2">
                  <c:v>218952.01757043321</c:v>
                </c:pt>
                <c:pt idx="3">
                  <c:v>171513.68703101552</c:v>
                </c:pt>
                <c:pt idx="4">
                  <c:v>169811.34448672729</c:v>
                </c:pt>
                <c:pt idx="5">
                  <c:v>142060.38620829393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588-4D13-A868-3C524670F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398608"/>
        <c:axId val="320399168"/>
      </c:barChart>
      <c:catAx>
        <c:axId val="32039860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0399168"/>
        <c:crossesAt val="0"/>
        <c:auto val="1"/>
        <c:lblAlgn val="ctr"/>
        <c:lblOffset val="100"/>
        <c:noMultiLvlLbl val="0"/>
      </c:catAx>
      <c:valAx>
        <c:axId val="320399168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numFmt formatCode="#,##0_);[Red]\(#,##0\)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0398608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814679377380255E-2"/>
          <c:y val="0.11898338815159346"/>
          <c:w val="0.83819305578005099"/>
          <c:h val="0.7026021722551377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年齢階級別_歯科健診3項目以上該当人数･割合!$E$4</c:f>
              <c:strCache>
                <c:ptCount val="1"/>
                <c:pt idx="0">
                  <c:v>割合(%)
(対象者に
占める割合)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年齢階級別_歯科健診3項目以上該当人数･割合!$B$5:$B$11</c:f>
              <c:strCache>
                <c:ptCount val="7"/>
                <c:pt idx="0">
                  <c:v>65歳～69歳</c:v>
                </c:pt>
                <c:pt idx="1">
                  <c:v>70歳～74歳</c:v>
                </c:pt>
                <c:pt idx="2">
                  <c:v>75歳～79歳</c:v>
                </c:pt>
                <c:pt idx="3">
                  <c:v>80歳～84歳</c:v>
                </c:pt>
                <c:pt idx="4">
                  <c:v>85歳～89歳</c:v>
                </c:pt>
                <c:pt idx="5">
                  <c:v>90歳～94歳</c:v>
                </c:pt>
                <c:pt idx="6">
                  <c:v>95歳～</c:v>
                </c:pt>
              </c:strCache>
            </c:strRef>
          </c:cat>
          <c:val>
            <c:numRef>
              <c:f>年齢階級別_歯科健診3項目以上該当人数･割合!$E$5:$E$11</c:f>
              <c:numCache>
                <c:formatCode>0.0%</c:formatCode>
                <c:ptCount val="7"/>
                <c:pt idx="0">
                  <c:v>9.6256684491978606E-2</c:v>
                </c:pt>
                <c:pt idx="1">
                  <c:v>0.1532567049808429</c:v>
                </c:pt>
                <c:pt idx="2">
                  <c:v>7.1597365377847055E-2</c:v>
                </c:pt>
                <c:pt idx="3">
                  <c:v>0.10287031700288185</c:v>
                </c:pt>
                <c:pt idx="4">
                  <c:v>0.15786879589925576</c:v>
                </c:pt>
                <c:pt idx="5">
                  <c:v>0.22406639004149378</c:v>
                </c:pt>
                <c:pt idx="6">
                  <c:v>0.31111111111111112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39-4C9A-922D-9886B5935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099200"/>
        <c:axId val="321099760"/>
      </c:barChart>
      <c:catAx>
        <c:axId val="321099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21099760"/>
        <c:crosses val="autoZero"/>
        <c:auto val="1"/>
        <c:lblAlgn val="ctr"/>
        <c:lblOffset val="100"/>
        <c:noMultiLvlLbl val="0"/>
      </c:catAx>
      <c:valAx>
        <c:axId val="32109976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5.0967335694608422E-2"/>
              <c:y val="2.517370224555264E-2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109920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12190637187302"/>
          <c:y val="7.2786609996886034E-2"/>
          <c:w val="0.75253273425567568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地区別_歯科健診3項目以上該当人数･割合!$I$4:$J$4</c:f>
              <c:strCache>
                <c:ptCount val="1"/>
                <c:pt idx="0">
                  <c:v>3項目以上該当割合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3"/>
              <c:layout>
                <c:manualLayout>
                  <c:x val="3.06763285024154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B1-48A9-A76D-164FEDDDDD28}"/>
                </c:ext>
              </c:extLst>
            </c:dLbl>
            <c:dLbl>
              <c:idx val="4"/>
              <c:layout>
                <c:manualLayout>
                  <c:x val="6.135265700483091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0-4CB6-9F2C-2706333361C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地区別_歯科健診3項目以上該当人数･割合!$I$5:$I$12</c:f>
              <c:strCache>
                <c:ptCount val="8"/>
                <c:pt idx="0">
                  <c:v>大阪市医療圏</c:v>
                </c:pt>
                <c:pt idx="1">
                  <c:v>中河内医療圏</c:v>
                </c:pt>
                <c:pt idx="2">
                  <c:v>堺市医療圏</c:v>
                </c:pt>
                <c:pt idx="3">
                  <c:v>南河内医療圏</c:v>
                </c:pt>
                <c:pt idx="4">
                  <c:v>泉州医療圏</c:v>
                </c:pt>
                <c:pt idx="5">
                  <c:v>三島医療圏</c:v>
                </c:pt>
                <c:pt idx="6">
                  <c:v>豊能医療圏</c:v>
                </c:pt>
                <c:pt idx="7">
                  <c:v>北河内医療圏</c:v>
                </c:pt>
              </c:strCache>
            </c:strRef>
          </c:cat>
          <c:val>
            <c:numRef>
              <c:f>地区別_歯科健診3項目以上該当人数･割合!$J$5:$J$12</c:f>
              <c:numCache>
                <c:formatCode>0.0%</c:formatCode>
                <c:ptCount val="8"/>
                <c:pt idx="0">
                  <c:v>0.11847507331378299</c:v>
                </c:pt>
                <c:pt idx="1">
                  <c:v>0.11276758409785932</c:v>
                </c:pt>
                <c:pt idx="2">
                  <c:v>0.10799952735436606</c:v>
                </c:pt>
                <c:pt idx="3">
                  <c:v>0.10286128214415068</c:v>
                </c:pt>
                <c:pt idx="4">
                  <c:v>0.1016839842350412</c:v>
                </c:pt>
                <c:pt idx="5">
                  <c:v>9.2782125894708675E-2</c:v>
                </c:pt>
                <c:pt idx="6">
                  <c:v>8.927431985614015E-2</c:v>
                </c:pt>
                <c:pt idx="7">
                  <c:v>8.6442786069651736E-2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E80-4CB6-9F2C-270633336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396224"/>
        <c:axId val="44917670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2E80-4CB6-9F2C-2706333361C6}"/>
              </c:ext>
            </c:extLst>
          </c:dPt>
          <c:dLbls>
            <c:dLbl>
              <c:idx val="0"/>
              <c:layout>
                <c:manualLayout>
                  <c:x val="-0.15184782608695652"/>
                  <c:y val="-0.89303174603174607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80-4CB6-9F2C-2706333361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地区別_歯科健診3項目以上該当人数･割合!$L$5:$L$12</c:f>
              <c:numCache>
                <c:formatCode>0.0%</c:formatCode>
                <c:ptCount val="8"/>
                <c:pt idx="0">
                  <c:v>0.1031651273676832</c:v>
                </c:pt>
                <c:pt idx="1">
                  <c:v>0.1031651273676832</c:v>
                </c:pt>
                <c:pt idx="2">
                  <c:v>0.1031651273676832</c:v>
                </c:pt>
                <c:pt idx="3">
                  <c:v>0.1031651273676832</c:v>
                </c:pt>
                <c:pt idx="4">
                  <c:v>0.1031651273676832</c:v>
                </c:pt>
                <c:pt idx="5">
                  <c:v>0.1031651273676832</c:v>
                </c:pt>
                <c:pt idx="6">
                  <c:v>0.1031651273676832</c:v>
                </c:pt>
                <c:pt idx="7">
                  <c:v>0.1031651273676832</c:v>
                </c:pt>
              </c:numCache>
            </c:numRef>
          </c:xVal>
          <c:yVal>
            <c:numRef>
              <c:f>地区別_歯科健診3項目以上該当人数･割合!$M$5:$M$12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2E80-4CB6-9F2C-270633336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177856"/>
        <c:axId val="449177280"/>
      </c:scatterChart>
      <c:catAx>
        <c:axId val="4493962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49176704"/>
        <c:crossesAt val="0"/>
        <c:auto val="1"/>
        <c:lblAlgn val="ctr"/>
        <c:lblOffset val="100"/>
        <c:noMultiLvlLbl val="0"/>
      </c:catAx>
      <c:valAx>
        <c:axId val="449176704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87979207277458"/>
              <c:y val="2.455560378086419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396224"/>
        <c:crosses val="autoZero"/>
        <c:crossBetween val="between"/>
      </c:valAx>
      <c:valAx>
        <c:axId val="449177280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9177856"/>
        <c:crosses val="max"/>
        <c:crossBetween val="midCat"/>
      </c:valAx>
      <c:valAx>
        <c:axId val="449177856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49177280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24263285024154"/>
          <c:y val="7.2786609996886034E-2"/>
          <c:w val="0.79241195652173924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市区町村別_歯科健診3項目以上該当人数･割合!$I$4:$J$4</c:f>
              <c:strCache>
                <c:ptCount val="1"/>
                <c:pt idx="0">
                  <c:v>3項目以上該当割合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37"/>
              <c:layout>
                <c:manualLayout>
                  <c:x val="3.06763285024154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37-45BF-8D36-CDC3F0FB2AEE}"/>
                </c:ext>
              </c:extLst>
            </c:dLbl>
            <c:dLbl>
              <c:idx val="38"/>
              <c:layout>
                <c:manualLayout>
                  <c:x val="3.067632850241433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37-45BF-8D36-CDC3F0FB2AEE}"/>
                </c:ext>
              </c:extLst>
            </c:dLbl>
            <c:dLbl>
              <c:idx val="39"/>
              <c:layout>
                <c:manualLayout>
                  <c:x val="3.06763285024154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37-45BF-8D36-CDC3F0FB2AEE}"/>
                </c:ext>
              </c:extLst>
            </c:dLbl>
            <c:dLbl>
              <c:idx val="40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37-45BF-8D36-CDC3F0FB2AEE}"/>
                </c:ext>
              </c:extLst>
            </c:dLbl>
            <c:dLbl>
              <c:idx val="41"/>
              <c:layout>
                <c:manualLayout>
                  <c:x val="9.2028985507246371E-3"/>
                  <c:y val="7.936507943899386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37-45BF-8D36-CDC3F0FB2AEE}"/>
                </c:ext>
              </c:extLst>
            </c:dLbl>
            <c:dLbl>
              <c:idx val="42"/>
              <c:layout>
                <c:manualLayout>
                  <c:x val="1.073671497584529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37-45BF-8D36-CDC3F0FB2AEE}"/>
                </c:ext>
              </c:extLst>
            </c:dLbl>
            <c:dLbl>
              <c:idx val="43"/>
              <c:layout>
                <c:manualLayout>
                  <c:x val="1.0736714975845411E-2"/>
                  <c:y val="7.391449004884750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65-420A-B712-3C166252909D}"/>
                </c:ext>
              </c:extLst>
            </c:dLbl>
            <c:dLbl>
              <c:idx val="44"/>
              <c:layout>
                <c:manualLayout>
                  <c:x val="1.840579710144927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65-420A-B712-3C166252909D}"/>
                </c:ext>
              </c:extLst>
            </c:dLbl>
            <c:dLbl>
              <c:idx val="45"/>
              <c:layout>
                <c:manualLayout>
                  <c:x val="1.99396135265700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65-420A-B712-3C166252909D}"/>
                </c:ext>
              </c:extLst>
            </c:dLbl>
            <c:dLbl>
              <c:idx val="46"/>
              <c:layout>
                <c:manualLayout>
                  <c:x val="1.99396135265700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65-420A-B712-3C166252909D}"/>
                </c:ext>
              </c:extLst>
            </c:dLbl>
            <c:dLbl>
              <c:idx val="47"/>
              <c:layout>
                <c:manualLayout>
                  <c:x val="1.99396135265700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65-420A-B712-3C166252909D}"/>
                </c:ext>
              </c:extLst>
            </c:dLbl>
            <c:dLbl>
              <c:idx val="48"/>
              <c:layout>
                <c:manualLayout>
                  <c:x val="-3.06763285024154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65-420A-B712-3C166252909D}"/>
                </c:ext>
              </c:extLst>
            </c:dLbl>
            <c:dLbl>
              <c:idx val="49"/>
              <c:layout>
                <c:manualLayout>
                  <c:x val="-3.06763285024154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65-420A-B712-3C166252909D}"/>
                </c:ext>
              </c:extLst>
            </c:dLbl>
            <c:dLbl>
              <c:idx val="50"/>
              <c:layout>
                <c:manualLayout>
                  <c:x val="-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65-420A-B712-3C166252909D}"/>
                </c:ext>
              </c:extLst>
            </c:dLbl>
            <c:dLbl>
              <c:idx val="51"/>
              <c:layout>
                <c:manualLayout>
                  <c:x val="-6.135265700483091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65-420A-B712-3C166252909D}"/>
                </c:ext>
              </c:extLst>
            </c:dLbl>
            <c:dLbl>
              <c:idx val="52"/>
              <c:layout>
                <c:manualLayout>
                  <c:x val="-3.06763285024154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65-420A-B712-3C166252909D}"/>
                </c:ext>
              </c:extLst>
            </c:dLbl>
            <c:dLbl>
              <c:idx val="53"/>
              <c:layout>
                <c:manualLayout>
                  <c:x val="-3.067632850241658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65-420A-B712-3C166252909D}"/>
                </c:ext>
              </c:extLst>
            </c:dLbl>
            <c:dLbl>
              <c:idx val="54"/>
              <c:layout>
                <c:manualLayout>
                  <c:x val="-3.06763285024154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65-420A-B712-3C166252909D}"/>
                </c:ext>
              </c:extLst>
            </c:dLbl>
            <c:dLbl>
              <c:idx val="55"/>
              <c:layout>
                <c:manualLayout>
                  <c:x val="-3.067632850241658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65-420A-B712-3C166252909D}"/>
                </c:ext>
              </c:extLst>
            </c:dLbl>
            <c:dLbl>
              <c:idx val="56"/>
              <c:layout>
                <c:manualLayout>
                  <c:x val="-3.067632850241602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65-420A-B712-3C166252909D}"/>
                </c:ext>
              </c:extLst>
            </c:dLbl>
            <c:dLbl>
              <c:idx val="57"/>
              <c:layout>
                <c:manualLayout>
                  <c:x val="-4.601449275362374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65-420A-B712-3C166252909D}"/>
                </c:ext>
              </c:extLst>
            </c:dLbl>
            <c:dLbl>
              <c:idx val="58"/>
              <c:layout>
                <c:manualLayout>
                  <c:x val="-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65-420A-B712-3C166252909D}"/>
                </c:ext>
              </c:extLst>
            </c:dLbl>
            <c:dLbl>
              <c:idx val="59"/>
              <c:layout>
                <c:manualLayout>
                  <c:x val="-3.06763285024154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B1-45DB-B8D2-82FEEBCC1662}"/>
                </c:ext>
              </c:extLst>
            </c:dLbl>
            <c:dLbl>
              <c:idx val="60"/>
              <c:layout>
                <c:manualLayout>
                  <c:x val="-3.06763285024154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65-420A-B712-3C166252909D}"/>
                </c:ext>
              </c:extLst>
            </c:dLbl>
            <c:dLbl>
              <c:idx val="61"/>
              <c:layout>
                <c:manualLayout>
                  <c:x val="-3.067632850241602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B1-45DB-B8D2-82FEEBCC1662}"/>
                </c:ext>
              </c:extLst>
            </c:dLbl>
            <c:dLbl>
              <c:idx val="62"/>
              <c:layout>
                <c:manualLayout>
                  <c:x val="-4.601449275362374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B1-45DB-B8D2-82FEEBCC1662}"/>
                </c:ext>
              </c:extLst>
            </c:dLbl>
            <c:dLbl>
              <c:idx val="63"/>
              <c:layout>
                <c:manualLayout>
                  <c:x val="-4.601449275362374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B1-45DB-B8D2-82FEEBCC1662}"/>
                </c:ext>
              </c:extLst>
            </c:dLbl>
            <c:dLbl>
              <c:idx val="64"/>
              <c:layout>
                <c:manualLayout>
                  <c:x val="-3.067632850241602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B1-45DB-B8D2-82FEEBCC1662}"/>
                </c:ext>
              </c:extLst>
            </c:dLbl>
            <c:dLbl>
              <c:idx val="65"/>
              <c:layout>
                <c:manualLayout>
                  <c:x val="-3.067632850241489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B1-45DB-B8D2-82FEEBCC1662}"/>
                </c:ext>
              </c:extLst>
            </c:dLbl>
            <c:dLbl>
              <c:idx val="66"/>
              <c:layout>
                <c:manualLayout>
                  <c:x val="-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B1-45DB-B8D2-82FEEBCC166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市区町村別_歯科健診3項目以上該当人数･割合!$I$5:$I$78</c:f>
              <c:strCache>
                <c:ptCount val="74"/>
                <c:pt idx="0">
                  <c:v>浪速区</c:v>
                </c:pt>
                <c:pt idx="1">
                  <c:v>東成区</c:v>
                </c:pt>
                <c:pt idx="2">
                  <c:v>柏原市</c:v>
                </c:pt>
                <c:pt idx="3">
                  <c:v>鶴見区</c:v>
                </c:pt>
                <c:pt idx="4">
                  <c:v>都島区</c:v>
                </c:pt>
                <c:pt idx="5">
                  <c:v>能勢町</c:v>
                </c:pt>
                <c:pt idx="6">
                  <c:v>堺市中区</c:v>
                </c:pt>
                <c:pt idx="7">
                  <c:v>大正区</c:v>
                </c:pt>
                <c:pt idx="8">
                  <c:v>堺市東区</c:v>
                </c:pt>
                <c:pt idx="9">
                  <c:v>東淀川区</c:v>
                </c:pt>
                <c:pt idx="10">
                  <c:v>千早赤阪村</c:v>
                </c:pt>
                <c:pt idx="11">
                  <c:v>西成区</c:v>
                </c:pt>
                <c:pt idx="12">
                  <c:v>東住吉区</c:v>
                </c:pt>
                <c:pt idx="13">
                  <c:v>住之江区</c:v>
                </c:pt>
                <c:pt idx="14">
                  <c:v>住吉区</c:v>
                </c:pt>
                <c:pt idx="15">
                  <c:v>城東区</c:v>
                </c:pt>
                <c:pt idx="16">
                  <c:v>生野区</c:v>
                </c:pt>
                <c:pt idx="17">
                  <c:v>東大阪市</c:v>
                </c:pt>
                <c:pt idx="18">
                  <c:v>松原市</c:v>
                </c:pt>
                <c:pt idx="19">
                  <c:v>旭区</c:v>
                </c:pt>
                <c:pt idx="20">
                  <c:v>富田林市</c:v>
                </c:pt>
                <c:pt idx="21">
                  <c:v>大阪市</c:v>
                </c:pt>
                <c:pt idx="22">
                  <c:v>阿倍野区</c:v>
                </c:pt>
                <c:pt idx="23">
                  <c:v>岸和田市</c:v>
                </c:pt>
                <c:pt idx="24">
                  <c:v>摂津市</c:v>
                </c:pt>
                <c:pt idx="25">
                  <c:v>泉大津市</c:v>
                </c:pt>
                <c:pt idx="26">
                  <c:v>堺市南区</c:v>
                </c:pt>
                <c:pt idx="27">
                  <c:v>堺市北区</c:v>
                </c:pt>
                <c:pt idx="28">
                  <c:v>太子町</c:v>
                </c:pt>
                <c:pt idx="29">
                  <c:v>泉佐野市</c:v>
                </c:pt>
                <c:pt idx="30">
                  <c:v>天王寺区</c:v>
                </c:pt>
                <c:pt idx="31">
                  <c:v>豊中市</c:v>
                </c:pt>
                <c:pt idx="32">
                  <c:v>河南町</c:v>
                </c:pt>
                <c:pt idx="33">
                  <c:v>中央区</c:v>
                </c:pt>
                <c:pt idx="34">
                  <c:v>大阪狭山市</c:v>
                </c:pt>
                <c:pt idx="35">
                  <c:v>堺市</c:v>
                </c:pt>
                <c:pt idx="36">
                  <c:v>泉南市</c:v>
                </c:pt>
                <c:pt idx="37">
                  <c:v>和泉市</c:v>
                </c:pt>
                <c:pt idx="38">
                  <c:v>守口市</c:v>
                </c:pt>
                <c:pt idx="39">
                  <c:v>平野区</c:v>
                </c:pt>
                <c:pt idx="40">
                  <c:v>西淀川区</c:v>
                </c:pt>
                <c:pt idx="41">
                  <c:v>大東市</c:v>
                </c:pt>
                <c:pt idx="42">
                  <c:v>茨木市</c:v>
                </c:pt>
                <c:pt idx="43">
                  <c:v>藤井寺市</c:v>
                </c:pt>
                <c:pt idx="44">
                  <c:v>貝塚市</c:v>
                </c:pt>
                <c:pt idx="45">
                  <c:v>堺市美原区</c:v>
                </c:pt>
                <c:pt idx="46">
                  <c:v>岬町</c:v>
                </c:pt>
                <c:pt idx="47">
                  <c:v>港区</c:v>
                </c:pt>
                <c:pt idx="48">
                  <c:v>寝屋川市</c:v>
                </c:pt>
                <c:pt idx="49">
                  <c:v>門真市</c:v>
                </c:pt>
                <c:pt idx="50">
                  <c:v>八尾市</c:v>
                </c:pt>
                <c:pt idx="51">
                  <c:v>羽曳野市</c:v>
                </c:pt>
                <c:pt idx="52">
                  <c:v>福島区</c:v>
                </c:pt>
                <c:pt idx="53">
                  <c:v>河内長野市</c:v>
                </c:pt>
                <c:pt idx="54">
                  <c:v>堺市西区</c:v>
                </c:pt>
                <c:pt idx="55">
                  <c:v>吹田市</c:v>
                </c:pt>
                <c:pt idx="56">
                  <c:v>此花区</c:v>
                </c:pt>
                <c:pt idx="57">
                  <c:v>淀川区</c:v>
                </c:pt>
                <c:pt idx="58">
                  <c:v>北区</c:v>
                </c:pt>
                <c:pt idx="59">
                  <c:v>島本町</c:v>
                </c:pt>
                <c:pt idx="60">
                  <c:v>高槻市</c:v>
                </c:pt>
                <c:pt idx="61">
                  <c:v>高石市</c:v>
                </c:pt>
                <c:pt idx="62">
                  <c:v>四條畷市</c:v>
                </c:pt>
                <c:pt idx="63">
                  <c:v>箕面市</c:v>
                </c:pt>
                <c:pt idx="64">
                  <c:v>堺市堺区</c:v>
                </c:pt>
                <c:pt idx="65">
                  <c:v>忠岡町</c:v>
                </c:pt>
                <c:pt idx="66">
                  <c:v>熊取町</c:v>
                </c:pt>
                <c:pt idx="67">
                  <c:v>枚方市</c:v>
                </c:pt>
                <c:pt idx="68">
                  <c:v>田尻町</c:v>
                </c:pt>
                <c:pt idx="69">
                  <c:v>阪南市</c:v>
                </c:pt>
                <c:pt idx="70">
                  <c:v>池田市</c:v>
                </c:pt>
                <c:pt idx="71">
                  <c:v>豊能町</c:v>
                </c:pt>
                <c:pt idx="72">
                  <c:v>西区</c:v>
                </c:pt>
                <c:pt idx="73">
                  <c:v>交野市</c:v>
                </c:pt>
              </c:strCache>
            </c:strRef>
          </c:cat>
          <c:val>
            <c:numRef>
              <c:f>市区町村別_歯科健診3項目以上該当人数･割合!$J$5:$J$78</c:f>
              <c:numCache>
                <c:formatCode>0.0%</c:formatCode>
                <c:ptCount val="74"/>
                <c:pt idx="0">
                  <c:v>0.18021978021978022</c:v>
                </c:pt>
                <c:pt idx="1">
                  <c:v>0.16019760056457305</c:v>
                </c:pt>
                <c:pt idx="2">
                  <c:v>0.15527488855869243</c:v>
                </c:pt>
                <c:pt idx="3">
                  <c:v>0.14596003475238922</c:v>
                </c:pt>
                <c:pt idx="4">
                  <c:v>0.13975576662143827</c:v>
                </c:pt>
                <c:pt idx="5">
                  <c:v>0.13966480446927373</c:v>
                </c:pt>
                <c:pt idx="6">
                  <c:v>0.13870541611624834</c:v>
                </c:pt>
                <c:pt idx="7">
                  <c:v>0.13712374581939799</c:v>
                </c:pt>
                <c:pt idx="8">
                  <c:v>0.1368421052631579</c:v>
                </c:pt>
                <c:pt idx="9">
                  <c:v>0.13470757430488975</c:v>
                </c:pt>
                <c:pt idx="10">
                  <c:v>0.1328125</c:v>
                </c:pt>
                <c:pt idx="11">
                  <c:v>0.1306179775280899</c:v>
                </c:pt>
                <c:pt idx="12">
                  <c:v>0.12997224791859391</c:v>
                </c:pt>
                <c:pt idx="13">
                  <c:v>0.12848551120831056</c:v>
                </c:pt>
                <c:pt idx="14">
                  <c:v>0.12702305051495832</c:v>
                </c:pt>
                <c:pt idx="15">
                  <c:v>0.12527114967462039</c:v>
                </c:pt>
                <c:pt idx="16">
                  <c:v>0.12310730743910467</c:v>
                </c:pt>
                <c:pt idx="17">
                  <c:v>0.12307499686991361</c:v>
                </c:pt>
                <c:pt idx="18">
                  <c:v>0.12082777036048065</c:v>
                </c:pt>
                <c:pt idx="19">
                  <c:v>0.11940298507462686</c:v>
                </c:pt>
                <c:pt idx="20">
                  <c:v>0.11882998171846434</c:v>
                </c:pt>
                <c:pt idx="21">
                  <c:v>0.11847507331378299</c:v>
                </c:pt>
                <c:pt idx="22">
                  <c:v>0.11837327523602033</c:v>
                </c:pt>
                <c:pt idx="23">
                  <c:v>0.11801845556095192</c:v>
                </c:pt>
                <c:pt idx="24">
                  <c:v>0.11801730920535011</c:v>
                </c:pt>
                <c:pt idx="25">
                  <c:v>0.11659192825112108</c:v>
                </c:pt>
                <c:pt idx="26">
                  <c:v>0.11645708037178787</c:v>
                </c:pt>
                <c:pt idx="27">
                  <c:v>0.11629098360655737</c:v>
                </c:pt>
                <c:pt idx="28">
                  <c:v>0.11627906976744186</c:v>
                </c:pt>
                <c:pt idx="29">
                  <c:v>0.11513353115727003</c:v>
                </c:pt>
                <c:pt idx="30">
                  <c:v>0.11486486486486487</c:v>
                </c:pt>
                <c:pt idx="31">
                  <c:v>0.1136499105901053</c:v>
                </c:pt>
                <c:pt idx="32">
                  <c:v>0.1111111111111111</c:v>
                </c:pt>
                <c:pt idx="33">
                  <c:v>0.1104</c:v>
                </c:pt>
                <c:pt idx="34">
                  <c:v>0.10957004160887657</c:v>
                </c:pt>
                <c:pt idx="35">
                  <c:v>0.10799952735436606</c:v>
                </c:pt>
                <c:pt idx="36">
                  <c:v>0.10630841121495327</c:v>
                </c:pt>
                <c:pt idx="37">
                  <c:v>0.10422960725075529</c:v>
                </c:pt>
                <c:pt idx="38">
                  <c:v>0.1040863531225906</c:v>
                </c:pt>
                <c:pt idx="39">
                  <c:v>0.1040281579976535</c:v>
                </c:pt>
                <c:pt idx="40">
                  <c:v>0.10310021629416005</c:v>
                </c:pt>
                <c:pt idx="41">
                  <c:v>0.10127226463104326</c:v>
                </c:pt>
                <c:pt idx="42">
                  <c:v>0.10072556551429791</c:v>
                </c:pt>
                <c:pt idx="43">
                  <c:v>0.10036630036630037</c:v>
                </c:pt>
                <c:pt idx="44">
                  <c:v>9.9112426035502965E-2</c:v>
                </c:pt>
                <c:pt idx="45">
                  <c:v>9.7727272727272732E-2</c:v>
                </c:pt>
                <c:pt idx="46">
                  <c:v>9.7345132743362831E-2</c:v>
                </c:pt>
                <c:pt idx="47">
                  <c:v>9.7204574332909785E-2</c:v>
                </c:pt>
                <c:pt idx="48">
                  <c:v>9.4441934026208763E-2</c:v>
                </c:pt>
                <c:pt idx="49">
                  <c:v>9.2333519865696698E-2</c:v>
                </c:pt>
                <c:pt idx="50">
                  <c:v>9.0837655194090844E-2</c:v>
                </c:pt>
                <c:pt idx="51">
                  <c:v>9.0295796574987028E-2</c:v>
                </c:pt>
                <c:pt idx="52">
                  <c:v>8.834586466165413E-2</c:v>
                </c:pt>
                <c:pt idx="53">
                  <c:v>8.6389280677009878E-2</c:v>
                </c:pt>
                <c:pt idx="54">
                  <c:v>8.5692995529061108E-2</c:v>
                </c:pt>
                <c:pt idx="55">
                  <c:v>8.461538461538462E-2</c:v>
                </c:pt>
                <c:pt idx="56">
                  <c:v>8.3617747440273033E-2</c:v>
                </c:pt>
                <c:pt idx="57">
                  <c:v>8.3243823845327608E-2</c:v>
                </c:pt>
                <c:pt idx="58">
                  <c:v>8.3140877598152418E-2</c:v>
                </c:pt>
                <c:pt idx="59">
                  <c:v>8.1593927893738136E-2</c:v>
                </c:pt>
                <c:pt idx="60">
                  <c:v>7.9385821626919303E-2</c:v>
                </c:pt>
                <c:pt idx="61">
                  <c:v>7.7601410934744264E-2</c:v>
                </c:pt>
                <c:pt idx="62">
                  <c:v>7.5980392156862739E-2</c:v>
                </c:pt>
                <c:pt idx="63">
                  <c:v>7.4783128926114273E-2</c:v>
                </c:pt>
                <c:pt idx="64">
                  <c:v>7.2981366459627328E-2</c:v>
                </c:pt>
                <c:pt idx="65">
                  <c:v>7.0631970260223054E-2</c:v>
                </c:pt>
                <c:pt idx="66">
                  <c:v>7.0175438596491224E-2</c:v>
                </c:pt>
                <c:pt idx="67">
                  <c:v>6.6874468688013597E-2</c:v>
                </c:pt>
                <c:pt idx="68">
                  <c:v>6.6666666666666666E-2</c:v>
                </c:pt>
                <c:pt idx="69">
                  <c:v>6.5371024734982339E-2</c:v>
                </c:pt>
                <c:pt idx="70">
                  <c:v>6.4186725018234872E-2</c:v>
                </c:pt>
                <c:pt idx="71">
                  <c:v>6.2957540263543194E-2</c:v>
                </c:pt>
                <c:pt idx="72">
                  <c:v>6.039488966318235E-2</c:v>
                </c:pt>
                <c:pt idx="73">
                  <c:v>4.1536863966770511E-2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937-45BF-8D36-CDC3F0FB2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380160"/>
        <c:axId val="44918131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F937-45BF-8D36-CDC3F0FB2AEE}"/>
              </c:ext>
            </c:extLst>
          </c:dPt>
          <c:dLbls>
            <c:dLbl>
              <c:idx val="0"/>
              <c:layout>
                <c:manualLayout>
                  <c:x val="1.3662428618174524E-2"/>
                  <c:y val="-0.89720001915293701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37-45BF-8D36-CDC3F0FB2A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市区町村別_歯科健診3項目以上該当人数･割合!$L$5:$L$78</c:f>
              <c:numCache>
                <c:formatCode>0.0%</c:formatCode>
                <c:ptCount val="74"/>
                <c:pt idx="0">
                  <c:v>0.1031651273676832</c:v>
                </c:pt>
                <c:pt idx="1">
                  <c:v>0.1031651273676832</c:v>
                </c:pt>
                <c:pt idx="2">
                  <c:v>0.1031651273676832</c:v>
                </c:pt>
                <c:pt idx="3">
                  <c:v>0.1031651273676832</c:v>
                </c:pt>
                <c:pt idx="4">
                  <c:v>0.1031651273676832</c:v>
                </c:pt>
                <c:pt idx="5">
                  <c:v>0.1031651273676832</c:v>
                </c:pt>
                <c:pt idx="6">
                  <c:v>0.1031651273676832</c:v>
                </c:pt>
                <c:pt idx="7">
                  <c:v>0.1031651273676832</c:v>
                </c:pt>
                <c:pt idx="8">
                  <c:v>0.1031651273676832</c:v>
                </c:pt>
                <c:pt idx="9">
                  <c:v>0.1031651273676832</c:v>
                </c:pt>
                <c:pt idx="10">
                  <c:v>0.1031651273676832</c:v>
                </c:pt>
                <c:pt idx="11">
                  <c:v>0.1031651273676832</c:v>
                </c:pt>
                <c:pt idx="12">
                  <c:v>0.1031651273676832</c:v>
                </c:pt>
                <c:pt idx="13">
                  <c:v>0.1031651273676832</c:v>
                </c:pt>
                <c:pt idx="14">
                  <c:v>0.1031651273676832</c:v>
                </c:pt>
                <c:pt idx="15">
                  <c:v>0.1031651273676832</c:v>
                </c:pt>
                <c:pt idx="16">
                  <c:v>0.1031651273676832</c:v>
                </c:pt>
                <c:pt idx="17">
                  <c:v>0.1031651273676832</c:v>
                </c:pt>
                <c:pt idx="18">
                  <c:v>0.1031651273676832</c:v>
                </c:pt>
                <c:pt idx="19">
                  <c:v>0.1031651273676832</c:v>
                </c:pt>
                <c:pt idx="20">
                  <c:v>0.1031651273676832</c:v>
                </c:pt>
                <c:pt idx="21">
                  <c:v>0.1031651273676832</c:v>
                </c:pt>
                <c:pt idx="22">
                  <c:v>0.1031651273676832</c:v>
                </c:pt>
                <c:pt idx="23">
                  <c:v>0.1031651273676832</c:v>
                </c:pt>
                <c:pt idx="24">
                  <c:v>0.1031651273676832</c:v>
                </c:pt>
                <c:pt idx="25">
                  <c:v>0.1031651273676832</c:v>
                </c:pt>
                <c:pt idx="26">
                  <c:v>0.1031651273676832</c:v>
                </c:pt>
                <c:pt idx="27">
                  <c:v>0.1031651273676832</c:v>
                </c:pt>
                <c:pt idx="28">
                  <c:v>0.1031651273676832</c:v>
                </c:pt>
                <c:pt idx="29">
                  <c:v>0.1031651273676832</c:v>
                </c:pt>
                <c:pt idx="30">
                  <c:v>0.1031651273676832</c:v>
                </c:pt>
                <c:pt idx="31">
                  <c:v>0.1031651273676832</c:v>
                </c:pt>
                <c:pt idx="32">
                  <c:v>0.1031651273676832</c:v>
                </c:pt>
                <c:pt idx="33">
                  <c:v>0.1031651273676832</c:v>
                </c:pt>
                <c:pt idx="34">
                  <c:v>0.1031651273676832</c:v>
                </c:pt>
                <c:pt idx="35">
                  <c:v>0.1031651273676832</c:v>
                </c:pt>
                <c:pt idx="36">
                  <c:v>0.1031651273676832</c:v>
                </c:pt>
                <c:pt idx="37">
                  <c:v>0.1031651273676832</c:v>
                </c:pt>
                <c:pt idx="38">
                  <c:v>0.1031651273676832</c:v>
                </c:pt>
                <c:pt idx="39">
                  <c:v>0.1031651273676832</c:v>
                </c:pt>
                <c:pt idx="40">
                  <c:v>0.1031651273676832</c:v>
                </c:pt>
                <c:pt idx="41">
                  <c:v>0.1031651273676832</c:v>
                </c:pt>
                <c:pt idx="42">
                  <c:v>0.1031651273676832</c:v>
                </c:pt>
                <c:pt idx="43">
                  <c:v>0.1031651273676832</c:v>
                </c:pt>
                <c:pt idx="44">
                  <c:v>0.1031651273676832</c:v>
                </c:pt>
                <c:pt idx="45">
                  <c:v>0.1031651273676832</c:v>
                </c:pt>
                <c:pt idx="46">
                  <c:v>0.1031651273676832</c:v>
                </c:pt>
                <c:pt idx="47">
                  <c:v>0.1031651273676832</c:v>
                </c:pt>
                <c:pt idx="48">
                  <c:v>0.1031651273676832</c:v>
                </c:pt>
                <c:pt idx="49">
                  <c:v>0.1031651273676832</c:v>
                </c:pt>
                <c:pt idx="50">
                  <c:v>0.1031651273676832</c:v>
                </c:pt>
                <c:pt idx="51">
                  <c:v>0.1031651273676832</c:v>
                </c:pt>
                <c:pt idx="52">
                  <c:v>0.1031651273676832</c:v>
                </c:pt>
                <c:pt idx="53">
                  <c:v>0.1031651273676832</c:v>
                </c:pt>
                <c:pt idx="54">
                  <c:v>0.1031651273676832</c:v>
                </c:pt>
                <c:pt idx="55">
                  <c:v>0.1031651273676832</c:v>
                </c:pt>
                <c:pt idx="56">
                  <c:v>0.1031651273676832</c:v>
                </c:pt>
                <c:pt idx="57">
                  <c:v>0.1031651273676832</c:v>
                </c:pt>
                <c:pt idx="58">
                  <c:v>0.1031651273676832</c:v>
                </c:pt>
                <c:pt idx="59">
                  <c:v>0.1031651273676832</c:v>
                </c:pt>
                <c:pt idx="60">
                  <c:v>0.1031651273676832</c:v>
                </c:pt>
                <c:pt idx="61">
                  <c:v>0.1031651273676832</c:v>
                </c:pt>
                <c:pt idx="62">
                  <c:v>0.1031651273676832</c:v>
                </c:pt>
                <c:pt idx="63">
                  <c:v>0.1031651273676832</c:v>
                </c:pt>
                <c:pt idx="64">
                  <c:v>0.1031651273676832</c:v>
                </c:pt>
                <c:pt idx="65">
                  <c:v>0.1031651273676832</c:v>
                </c:pt>
                <c:pt idx="66">
                  <c:v>0.1031651273676832</c:v>
                </c:pt>
                <c:pt idx="67">
                  <c:v>0.1031651273676832</c:v>
                </c:pt>
                <c:pt idx="68">
                  <c:v>0.1031651273676832</c:v>
                </c:pt>
                <c:pt idx="69">
                  <c:v>0.1031651273676832</c:v>
                </c:pt>
                <c:pt idx="70">
                  <c:v>0.1031651273676832</c:v>
                </c:pt>
                <c:pt idx="71">
                  <c:v>0.1031651273676832</c:v>
                </c:pt>
                <c:pt idx="72">
                  <c:v>0.1031651273676832</c:v>
                </c:pt>
                <c:pt idx="73">
                  <c:v>0.1031651273676832</c:v>
                </c:pt>
              </c:numCache>
            </c:numRef>
          </c:xVal>
          <c:yVal>
            <c:numRef>
              <c:f>市区町村別_歯科健診3項目以上該当人数･割合!$M$5:$M$78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F937-45BF-8D36-CDC3F0FB2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182464"/>
        <c:axId val="449181888"/>
      </c:scatterChart>
      <c:catAx>
        <c:axId val="45238016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49181312"/>
        <c:crossesAt val="0"/>
        <c:auto val="1"/>
        <c:lblAlgn val="ctr"/>
        <c:lblOffset val="100"/>
        <c:noMultiLvlLbl val="0"/>
      </c:catAx>
      <c:valAx>
        <c:axId val="449181312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87979207277458"/>
              <c:y val="2.455560378086419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380160"/>
        <c:crosses val="autoZero"/>
        <c:crossBetween val="between"/>
      </c:valAx>
      <c:valAx>
        <c:axId val="44918188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9182464"/>
        <c:crosses val="max"/>
        <c:crossBetween val="midCat"/>
      </c:valAx>
      <c:valAx>
        <c:axId val="449182464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4918188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84013605442183E-2"/>
          <c:y val="9.6561769005847953E-2"/>
          <c:w val="0.87362854264429068"/>
          <c:h val="0.459269685039370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年齢階級別_歯科健診3項目以上該当者_高齢者の疾病!$BN$5</c:f>
              <c:strCache>
                <c:ptCount val="1"/>
                <c:pt idx="0">
                  <c:v>割合(%)
(総患者数に占める
割合)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7"/>
              <c:layout>
                <c:manualLayout>
                  <c:x val="0"/>
                  <c:y val="1.05833333333332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D4-4CE0-B3D1-9D99294AD794}"/>
                </c:ext>
              </c:extLst>
            </c:dLbl>
            <c:dLbl>
              <c:idx val="8"/>
              <c:layout>
                <c:manualLayout>
                  <c:x val="0"/>
                  <c:y val="1.05833333333332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D4-4CE0-B3D1-9D99294AD794}"/>
                </c:ext>
              </c:extLst>
            </c:dLbl>
            <c:dLbl>
              <c:idx val="10"/>
              <c:layout>
                <c:manualLayout>
                  <c:x val="0"/>
                  <c:y val="7.05555555555549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D4-4CE0-B3D1-9D99294AD794}"/>
                </c:ext>
              </c:extLst>
            </c:dLbl>
            <c:dLbl>
              <c:idx val="11"/>
              <c:layout>
                <c:manualLayout>
                  <c:x val="0"/>
                  <c:y val="-3.52777777777777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D4-4CE0-B3D1-9D99294AD79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年齢階級別_歯科健診3項目以上該当者_高齢者の疾病!$BJ$6:$BJ$21</c:f>
              <c:strCache>
                <c:ptCount val="16"/>
                <c:pt idx="0">
                  <c:v>脳梗塞</c:v>
                </c:pt>
                <c:pt idx="1">
                  <c:v>虚血性心疾患</c:v>
                </c:pt>
                <c:pt idx="2">
                  <c:v>変形性膝関節症</c:v>
                </c:pt>
                <c:pt idx="3">
                  <c:v>変形性股関節症</c:v>
                </c:pt>
                <c:pt idx="4">
                  <c:v>変形性脊椎症</c:v>
                </c:pt>
                <c:pt idx="5">
                  <c:v>骨粗鬆症</c:v>
                </c:pt>
                <c:pt idx="6">
                  <c:v>骨折</c:v>
                </c:pt>
                <c:pt idx="7">
                  <c:v>サルコペニア</c:v>
                </c:pt>
                <c:pt idx="8">
                  <c:v>尿失禁</c:v>
                </c:pt>
                <c:pt idx="9">
                  <c:v>低栄養</c:v>
                </c:pt>
                <c:pt idx="10">
                  <c:v>嚥下障害</c:v>
                </c:pt>
                <c:pt idx="11">
                  <c:v>誤嚥性肺炎</c:v>
                </c:pt>
                <c:pt idx="12">
                  <c:v>慢性閉塞性肺疾患</c:v>
                </c:pt>
                <c:pt idx="13">
                  <c:v>認知症</c:v>
                </c:pt>
                <c:pt idx="14">
                  <c:v>うつ病</c:v>
                </c:pt>
                <c:pt idx="15">
                  <c:v>貧血</c:v>
                </c:pt>
              </c:strCache>
            </c:strRef>
          </c:cat>
          <c:val>
            <c:numRef>
              <c:f>年齢階級別_歯科健診3項目以上該当者_高齢者の疾病!$BN$6:$BN$21</c:f>
              <c:numCache>
                <c:formatCode>0.0%</c:formatCode>
                <c:ptCount val="16"/>
                <c:pt idx="0">
                  <c:v>0.24268163203397544</c:v>
                </c:pt>
                <c:pt idx="1">
                  <c:v>0.30092522372212954</c:v>
                </c:pt>
                <c:pt idx="2">
                  <c:v>0.29758835128166239</c:v>
                </c:pt>
                <c:pt idx="3">
                  <c:v>4.8536326406795088E-2</c:v>
                </c:pt>
                <c:pt idx="4">
                  <c:v>0.36986197482178068</c:v>
                </c:pt>
                <c:pt idx="5">
                  <c:v>0.39731533444562417</c:v>
                </c:pt>
                <c:pt idx="6">
                  <c:v>0.14280297284999241</c:v>
                </c:pt>
                <c:pt idx="7">
                  <c:v>7.5838010010617326E-4</c:v>
                </c:pt>
                <c:pt idx="8">
                  <c:v>1.1375701501592598E-2</c:v>
                </c:pt>
                <c:pt idx="9">
                  <c:v>5.0280600637039284E-2</c:v>
                </c:pt>
                <c:pt idx="10">
                  <c:v>1.4409221902017291E-2</c:v>
                </c:pt>
                <c:pt idx="11">
                  <c:v>1.5546792052176552E-2</c:v>
                </c:pt>
                <c:pt idx="12">
                  <c:v>0.14978006977096922</c:v>
                </c:pt>
                <c:pt idx="13">
                  <c:v>0.13294403154861217</c:v>
                </c:pt>
                <c:pt idx="14">
                  <c:v>8.5014409221902024E-2</c:v>
                </c:pt>
                <c:pt idx="15">
                  <c:v>0.11716972546640377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F-49DE-AA8B-1BEBD78713F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50733824"/>
        <c:axId val="341962688"/>
      </c:barChart>
      <c:catAx>
        <c:axId val="35073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 rot="0" vert="wordArtVertRtl"/>
          <a:lstStyle/>
          <a:p>
            <a:pPr>
              <a:defRPr/>
            </a:pPr>
            <a:endParaRPr lang="ja-JP"/>
          </a:p>
        </c:txPr>
        <c:crossAx val="341962688"/>
        <c:crosses val="autoZero"/>
        <c:auto val="1"/>
        <c:lblAlgn val="ctr"/>
        <c:lblOffset val="100"/>
        <c:noMultiLvlLbl val="0"/>
      </c:catAx>
      <c:valAx>
        <c:axId val="341962688"/>
        <c:scaling>
          <c:orientation val="minMax"/>
        </c:scaling>
        <c:delete val="0"/>
        <c:axPos val="l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6.062547241118669E-3"/>
              <c:y val="1.7463450292397667E-3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50733824"/>
        <c:crosses val="autoZero"/>
        <c:crossBetween val="between"/>
        <c:majorUnit val="0.1"/>
      </c:valAx>
    </c:plotArea>
    <c:plotVisOnly val="1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9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030758614556866E-2"/>
          <c:y val="0.25171868367939154"/>
          <c:w val="0.3011118229936583"/>
          <c:h val="0.53265975416439282"/>
        </c:manualLayout>
      </c:layout>
      <c:pieChart>
        <c:varyColors val="1"/>
        <c:ser>
          <c:idx val="0"/>
          <c:order val="0"/>
          <c:tx>
            <c:strRef>
              <c:f>年齢階級別_歯科健診3項目以上該当者_高齢者の疾病!$BH$5</c:f>
              <c:strCache>
                <c:ptCount val="1"/>
                <c:pt idx="0">
                  <c:v>総医療費
(円)</c:v>
                </c:pt>
              </c:strCache>
            </c:strRef>
          </c:tx>
          <c:spPr>
            <a:ln>
              <a:solidFill>
                <a:schemeClr val="bg1">
                  <a:lumMod val="85000"/>
                </a:schemeClr>
              </a:solidFill>
            </a:ln>
          </c:spPr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BA3-416D-952D-D3894DD9C802}"/>
              </c:ext>
            </c:extLst>
          </c:dPt>
          <c:dPt>
            <c:idx val="1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schemeClr val="bg1">
                    <a:lumMod val="8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2BA3-416D-952D-D3894DD9C802}"/>
              </c:ext>
            </c:extLst>
          </c:dPt>
          <c:dLbls>
            <c:dLbl>
              <c:idx val="0"/>
              <c:layout>
                <c:manualLayout>
                  <c:x val="1.9150813304443397E-2"/>
                  <c:y val="0.2071472259541744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A3-416D-952D-D3894DD9C802}"/>
                </c:ext>
              </c:extLst>
            </c:dLbl>
            <c:dLbl>
              <c:idx val="1"/>
              <c:layout>
                <c:manualLayout>
                  <c:x val="5.8394786200298705E-2"/>
                  <c:y val="4.2540283190572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A3-416D-952D-D3894DD9C80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>
                  <a:solidFill>
                    <a:srgbClr val="A6A6A6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(年齢階級別_歯科健診3項目以上該当者_高齢者の疾病!$BR$5,年齢階級別_歯科健診3項目以上該当者_高齢者の疾病!$BR$22)</c:f>
              <c:strCache>
                <c:ptCount val="2"/>
                <c:pt idx="0">
                  <c:v>高齢者の疾病
医療費合計</c:v>
                </c:pt>
                <c:pt idx="1">
                  <c:v>対象疾病以外</c:v>
                </c:pt>
              </c:strCache>
            </c:strRef>
          </c:cat>
          <c:val>
            <c:numRef>
              <c:f>(年齢階級別_歯科健診3項目以上該当者_高齢者の疾病!$BT$5,年齢階級別_歯科健診3項目以上該当者_高齢者の疾病!$BT$22)</c:f>
              <c:numCache>
                <c:formatCode>General</c:formatCode>
                <c:ptCount val="2"/>
                <c:pt idx="0">
                  <c:v>2358403104</c:v>
                </c:pt>
                <c:pt idx="1">
                  <c:v>8706973716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A3-416D-952D-D3894DD9C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66"/>
      </c:pieChart>
    </c:plotArea>
    <c:plotVisOnly val="1"/>
    <c:dispBlanksAs val="gap"/>
    <c:showDLblsOverMax val="0"/>
  </c:chart>
  <c:spPr>
    <a:noFill/>
    <a:ln>
      <a:noFill/>
      <a:prstDash val="solid"/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/>
            </a:pPr>
            <a:r>
              <a:rPr lang="ja-JP" altLang="en-US" sz="800"/>
              <a:t>単位：円</a:t>
            </a:r>
          </a:p>
        </c:rich>
      </c:tx>
      <c:layout>
        <c:manualLayout>
          <c:xMode val="edge"/>
          <c:yMode val="edge"/>
          <c:x val="0.6530381302327545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687127885736374"/>
          <c:y val="0.26621620716917122"/>
          <c:w val="0.53983179655987179"/>
          <c:h val="0.65875106432315744"/>
        </c:manualLayout>
      </c:layout>
      <c:pieChart>
        <c:varyColors val="1"/>
        <c:ser>
          <c:idx val="0"/>
          <c:order val="0"/>
          <c:tx>
            <c:strRef>
              <c:f>年齢階級別_歯科健診3項目以上該当者_高齢者の疾病!$BR$5</c:f>
              <c:strCache>
                <c:ptCount val="1"/>
                <c:pt idx="0">
                  <c:v>高齢者の疾病
医療費合計</c:v>
                </c:pt>
              </c:strCache>
            </c:strRef>
          </c:tx>
          <c:dPt>
            <c:idx val="6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1B07-47AD-959B-8A3BC8354463}"/>
              </c:ext>
            </c:extLst>
          </c:dPt>
          <c:dPt>
            <c:idx val="11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1B07-47AD-959B-8A3BC8354463}"/>
              </c:ext>
            </c:extLst>
          </c:dPt>
          <c:dLbls>
            <c:dLbl>
              <c:idx val="0"/>
              <c:layout>
                <c:manualLayout>
                  <c:x val="-6.1008674333573938E-2"/>
                  <c:y val="0.1670827969437946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07-47AD-959B-8A3BC8354463}"/>
                </c:ext>
              </c:extLst>
            </c:dLbl>
            <c:dLbl>
              <c:idx val="1"/>
              <c:layout>
                <c:manualLayout>
                  <c:x val="-9.9235764096238008E-2"/>
                  <c:y val="0.10898122267679429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07-47AD-959B-8A3BC8354463}"/>
                </c:ext>
              </c:extLst>
            </c:dLbl>
            <c:dLbl>
              <c:idx val="2"/>
              <c:layout>
                <c:manualLayout>
                  <c:x val="-0.11474455551965998"/>
                  <c:y val="-2.574394536693400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07-47AD-959B-8A3BC8354463}"/>
                </c:ext>
              </c:extLst>
            </c:dLbl>
            <c:dLbl>
              <c:idx val="3"/>
              <c:layout>
                <c:manualLayout>
                  <c:x val="7.0736983887558877E-2"/>
                  <c:y val="5.921910288431149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07-47AD-959B-8A3BC8354463}"/>
                </c:ext>
              </c:extLst>
            </c:dLbl>
            <c:dLbl>
              <c:idx val="4"/>
              <c:layout>
                <c:manualLayout>
                  <c:x val="-7.5867494192546986E-2"/>
                  <c:y val="-0.1378191341115888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07-47AD-959B-8A3BC8354463}"/>
                </c:ext>
              </c:extLst>
            </c:dLbl>
            <c:dLbl>
              <c:idx val="5"/>
              <c:layout>
                <c:manualLayout>
                  <c:x val="4.4142682533702786E-2"/>
                  <c:y val="-0.1059556183160019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07-47AD-959B-8A3BC8354463}"/>
                </c:ext>
              </c:extLst>
            </c:dLbl>
            <c:dLbl>
              <c:idx val="6"/>
              <c:layout>
                <c:manualLayout>
                  <c:x val="9.7871418422743287E-2"/>
                  <c:y val="-3.749940255946628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07-47AD-959B-8A3BC8354463}"/>
                </c:ext>
              </c:extLst>
            </c:dLbl>
            <c:dLbl>
              <c:idx val="7"/>
              <c:layout>
                <c:manualLayout>
                  <c:x val="-6.938428541338422E-2"/>
                  <c:y val="0.3999623845232795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07-47AD-959B-8A3BC8354463}"/>
                </c:ext>
              </c:extLst>
            </c:dLbl>
            <c:dLbl>
              <c:idx val="8"/>
              <c:layout>
                <c:manualLayout>
                  <c:x val="-0.10913260643691398"/>
                  <c:y val="0.2098062682115677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07-47AD-959B-8A3BC8354463}"/>
                </c:ext>
              </c:extLst>
            </c:dLbl>
            <c:dLbl>
              <c:idx val="9"/>
              <c:layout>
                <c:manualLayout>
                  <c:x val="-9.7589677843702205E-2"/>
                  <c:y val="6.022308307324657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07-47AD-959B-8A3BC8354463}"/>
                </c:ext>
              </c:extLst>
            </c:dLbl>
            <c:dLbl>
              <c:idx val="10"/>
              <c:layout>
                <c:manualLayout>
                  <c:x val="-8.2891001241089751E-2"/>
                  <c:y val="-0.17016304945037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07-47AD-959B-8A3BC8354463}"/>
                </c:ext>
              </c:extLst>
            </c:dLbl>
            <c:dLbl>
              <c:idx val="11"/>
              <c:layout>
                <c:manualLayout>
                  <c:x val="-2.0949410044308017E-2"/>
                  <c:y val="-0.24145722108527479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07-47AD-959B-8A3BC8354463}"/>
                </c:ext>
              </c:extLst>
            </c:dLbl>
            <c:dLbl>
              <c:idx val="12"/>
              <c:layout>
                <c:manualLayout>
                  <c:x val="5.6542434608116733E-2"/>
                  <c:y val="-0.24552478245405604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07-47AD-959B-8A3BC8354463}"/>
                </c:ext>
              </c:extLst>
            </c:dLbl>
            <c:dLbl>
              <c:idx val="13"/>
              <c:layout>
                <c:manualLayout>
                  <c:x val="7.6295697987242131E-2"/>
                  <c:y val="-0.1363071427759456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07-47AD-959B-8A3BC8354463}"/>
                </c:ext>
              </c:extLst>
            </c:dLbl>
            <c:dLbl>
              <c:idx val="14"/>
              <c:layout>
                <c:manualLayout>
                  <c:x val="0.11718239200546662"/>
                  <c:y val="-9.68466875409707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07-47AD-959B-8A3BC8354463}"/>
                </c:ext>
              </c:extLst>
            </c:dLbl>
            <c:dLbl>
              <c:idx val="15"/>
              <c:layout>
                <c:manualLayout>
                  <c:x val="0.17303670053838779"/>
                  <c:y val="-5.655387048247935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07-47AD-959B-8A3BC835446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>
                  <a:solidFill>
                    <a:srgbClr val="A6A6A6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年齢階級別_歯科健診3項目以上該当者_高齢者の疾病!$BS$6:$BS$21</c:f>
              <c:strCache>
                <c:ptCount val="16"/>
                <c:pt idx="0">
                  <c:v>脳梗塞</c:v>
                </c:pt>
                <c:pt idx="1">
                  <c:v>虚血性心疾患</c:v>
                </c:pt>
                <c:pt idx="2">
                  <c:v>変形性膝関節症</c:v>
                </c:pt>
                <c:pt idx="3">
                  <c:v>変形性股関節症</c:v>
                </c:pt>
                <c:pt idx="4">
                  <c:v>変形性脊椎症</c:v>
                </c:pt>
                <c:pt idx="5">
                  <c:v>骨粗鬆症</c:v>
                </c:pt>
                <c:pt idx="6">
                  <c:v>骨折</c:v>
                </c:pt>
                <c:pt idx="7">
                  <c:v>サルコペニア</c:v>
                </c:pt>
                <c:pt idx="8">
                  <c:v>尿失禁</c:v>
                </c:pt>
                <c:pt idx="9">
                  <c:v>低栄養</c:v>
                </c:pt>
                <c:pt idx="10">
                  <c:v>嚥下障害</c:v>
                </c:pt>
                <c:pt idx="11">
                  <c:v>誤嚥性肺炎</c:v>
                </c:pt>
                <c:pt idx="12">
                  <c:v>慢性閉塞性肺疾患</c:v>
                </c:pt>
                <c:pt idx="13">
                  <c:v>認知症</c:v>
                </c:pt>
                <c:pt idx="14">
                  <c:v>うつ病</c:v>
                </c:pt>
                <c:pt idx="15">
                  <c:v>貧血</c:v>
                </c:pt>
              </c:strCache>
            </c:strRef>
          </c:cat>
          <c:val>
            <c:numRef>
              <c:f>年齢階級別_歯科健診3項目以上該当者_高齢者の疾病!$BT$6:$BT$21</c:f>
              <c:numCache>
                <c:formatCode>General</c:formatCode>
                <c:ptCount val="16"/>
                <c:pt idx="0">
                  <c:v>264448912</c:v>
                </c:pt>
                <c:pt idx="1">
                  <c:v>279116413</c:v>
                </c:pt>
                <c:pt idx="2">
                  <c:v>213466868</c:v>
                </c:pt>
                <c:pt idx="3">
                  <c:v>28011267</c:v>
                </c:pt>
                <c:pt idx="4">
                  <c:v>296718761</c:v>
                </c:pt>
                <c:pt idx="5">
                  <c:v>396230387</c:v>
                </c:pt>
                <c:pt idx="6">
                  <c:v>440764124</c:v>
                </c:pt>
                <c:pt idx="7">
                  <c:v>43567</c:v>
                </c:pt>
                <c:pt idx="8">
                  <c:v>3915504</c:v>
                </c:pt>
                <c:pt idx="9">
                  <c:v>11168266</c:v>
                </c:pt>
                <c:pt idx="10">
                  <c:v>7214037</c:v>
                </c:pt>
                <c:pt idx="11">
                  <c:v>62711795</c:v>
                </c:pt>
                <c:pt idx="12">
                  <c:v>95554784</c:v>
                </c:pt>
                <c:pt idx="13">
                  <c:v>176681011</c:v>
                </c:pt>
                <c:pt idx="14">
                  <c:v>59061400</c:v>
                </c:pt>
                <c:pt idx="15">
                  <c:v>23296008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B07-47AD-959B-8A3BC8354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  <a:prstDash val="solid"/>
    </a:ln>
  </c:spPr>
  <c:txPr>
    <a:bodyPr/>
    <a:lstStyle/>
    <a:p>
      <a:pPr>
        <a:defRPr sz="7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57170827214881"/>
          <c:y val="6.8346756044238691E-2"/>
          <c:w val="0.8007094958394518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地区別_歯科健診3項目以上該当者_高齢者の疾病!$R$3:$S$3</c:f>
              <c:strCache>
                <c:ptCount val="1"/>
                <c:pt idx="0">
                  <c:v>医療費割合(総医療費に占める割合)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1"/>
              <c:layout>
                <c:manualLayout>
                  <c:x val="-1.533816425120885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2F-46D8-AC37-55CF4DE64580}"/>
                </c:ext>
              </c:extLst>
            </c:dLbl>
            <c:dLbl>
              <c:idx val="2"/>
              <c:layout>
                <c:manualLayout>
                  <c:x val="1.073671497584541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16-4799-941E-C7A678B84D28}"/>
                </c:ext>
              </c:extLst>
            </c:dLbl>
            <c:dLbl>
              <c:idx val="3"/>
              <c:layout>
                <c:manualLayout>
                  <c:x val="6.135265700483091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48-482D-9F83-5D408EABC98B}"/>
                </c:ext>
              </c:extLst>
            </c:dLbl>
            <c:dLbl>
              <c:idx val="4"/>
              <c:layout>
                <c:manualLayout>
                  <c:x val="1.9939613526569935E-2"/>
                  <c:y val="7.391449004884750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16-4799-941E-C7A678B84D28}"/>
                </c:ext>
              </c:extLst>
            </c:dLbl>
            <c:dLbl>
              <c:idx val="5"/>
              <c:layout>
                <c:manualLayout>
                  <c:x val="2.914251207729468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16-4799-941E-C7A678B84D2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地区別_歯科健診3項目以上該当者_高齢者の疾病!$R$4:$R$11</c:f>
              <c:strCache>
                <c:ptCount val="8"/>
                <c:pt idx="0">
                  <c:v>三島医療圏</c:v>
                </c:pt>
                <c:pt idx="1">
                  <c:v>北河内医療圏</c:v>
                </c:pt>
                <c:pt idx="2">
                  <c:v>堺市医療圏</c:v>
                </c:pt>
                <c:pt idx="3">
                  <c:v>豊能医療圏</c:v>
                </c:pt>
                <c:pt idx="4">
                  <c:v>泉州医療圏</c:v>
                </c:pt>
                <c:pt idx="5">
                  <c:v>大阪市医療圏</c:v>
                </c:pt>
                <c:pt idx="6">
                  <c:v>中河内医療圏</c:v>
                </c:pt>
                <c:pt idx="7">
                  <c:v>南河内医療圏</c:v>
                </c:pt>
              </c:strCache>
            </c:strRef>
          </c:cat>
          <c:val>
            <c:numRef>
              <c:f>地区別_歯科健診3項目以上該当者_高齢者の疾病!$S$4:$S$11</c:f>
              <c:numCache>
                <c:formatCode>0.0%</c:formatCode>
                <c:ptCount val="8"/>
                <c:pt idx="0">
                  <c:v>0.28101865407027649</c:v>
                </c:pt>
                <c:pt idx="1">
                  <c:v>0.22962434727260567</c:v>
                </c:pt>
                <c:pt idx="2">
                  <c:v>0.21437747038602903</c:v>
                </c:pt>
                <c:pt idx="3">
                  <c:v>0.21332498448571796</c:v>
                </c:pt>
                <c:pt idx="4">
                  <c:v>0.20614110692440213</c:v>
                </c:pt>
                <c:pt idx="5">
                  <c:v>0.20158454985047169</c:v>
                </c:pt>
                <c:pt idx="6">
                  <c:v>0.18875464286819846</c:v>
                </c:pt>
                <c:pt idx="7">
                  <c:v>0.17228086951005983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416-4799-941E-C7A678B84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925952"/>
        <c:axId val="34196384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D-6416-4799-941E-C7A678B84D28}"/>
              </c:ext>
            </c:extLst>
          </c:dPt>
          <c:dLbls>
            <c:dLbl>
              <c:idx val="0"/>
              <c:layout>
                <c:manualLayout>
                  <c:x val="-0.12930534004665548"/>
                  <c:y val="-0.90027690602156973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16-4799-941E-C7A678B84D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地区別_歯科健診3項目以上該当者_高齢者の疾病!$Y$4:$Y$11</c:f>
              <c:numCache>
                <c:formatCode>0.0%</c:formatCode>
                <c:ptCount val="8"/>
                <c:pt idx="0">
                  <c:v>0.21313355544632956</c:v>
                </c:pt>
                <c:pt idx="1">
                  <c:v>0.21313355544632956</c:v>
                </c:pt>
                <c:pt idx="2">
                  <c:v>0.21313355544632956</c:v>
                </c:pt>
                <c:pt idx="3">
                  <c:v>0.21313355544632956</c:v>
                </c:pt>
                <c:pt idx="4">
                  <c:v>0.21313355544632956</c:v>
                </c:pt>
                <c:pt idx="5">
                  <c:v>0.21313355544632956</c:v>
                </c:pt>
                <c:pt idx="6">
                  <c:v>0.21313355544632956</c:v>
                </c:pt>
                <c:pt idx="7">
                  <c:v>0.21313355544632956</c:v>
                </c:pt>
              </c:numCache>
            </c:numRef>
          </c:xVal>
          <c:yVal>
            <c:numRef>
              <c:f>地区別_歯科健診3項目以上該当者_高齢者の疾病!$AB$4:$AB$11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6416-4799-941E-C7A678B84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964992"/>
        <c:axId val="341964416"/>
      </c:scatterChart>
      <c:catAx>
        <c:axId val="34892595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41963840"/>
        <c:crossesAt val="0"/>
        <c:auto val="1"/>
        <c:lblAlgn val="ctr"/>
        <c:lblOffset val="100"/>
        <c:noMultiLvlLbl val="0"/>
      </c:catAx>
      <c:valAx>
        <c:axId val="341963840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701162506118449"/>
              <c:y val="1.8430989583333335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48925952"/>
        <c:crosses val="autoZero"/>
        <c:crossBetween val="between"/>
      </c:valAx>
      <c:valAx>
        <c:axId val="34196441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41964992"/>
        <c:crosses val="max"/>
        <c:crossBetween val="midCat"/>
      </c:valAx>
      <c:valAx>
        <c:axId val="341964992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4196441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57170827214881"/>
          <c:y val="6.8346756044238691E-2"/>
          <c:w val="0.8007094958394518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地区別_歯科健診3項目以上該当者_高齢者の疾病!$T$3:$U$3</c:f>
              <c:strCache>
                <c:ptCount val="1"/>
                <c:pt idx="0">
                  <c:v>患者割合(総患者数に占める割合)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1.1247857181346359E-16"/>
                  <c:y val="1.847862251221187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6-45C4-BACD-6B62B145BE87}"/>
                </c:ext>
              </c:extLst>
            </c:dLbl>
            <c:dLbl>
              <c:idx val="1"/>
              <c:layout>
                <c:manualLayout>
                  <c:x val="1.5338164251207617E-2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6-45C4-BACD-6B62B145BE87}"/>
                </c:ext>
              </c:extLst>
            </c:dLbl>
            <c:dLbl>
              <c:idx val="2"/>
              <c:layout>
                <c:manualLayout>
                  <c:x val="1.533816425120773E-2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D8-45D3-9373-7D4B6B5EF721}"/>
                </c:ext>
              </c:extLst>
            </c:dLbl>
            <c:dLbl>
              <c:idx val="3"/>
              <c:layout>
                <c:manualLayout>
                  <c:x val="2.147342995169082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D8-45D3-9373-7D4B6B5EF721}"/>
                </c:ext>
              </c:extLst>
            </c:dLbl>
            <c:dLbl>
              <c:idx val="4"/>
              <c:layout>
                <c:manualLayout>
                  <c:x val="1.9939613526569935E-2"/>
                  <c:y val="7.391449004884750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D8-45D3-9373-7D4B6B5EF721}"/>
                </c:ext>
              </c:extLst>
            </c:dLbl>
            <c:dLbl>
              <c:idx val="5"/>
              <c:layout>
                <c:manualLayout>
                  <c:x val="1.840579710144927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D8-45D3-9373-7D4B6B5EF721}"/>
                </c:ext>
              </c:extLst>
            </c:dLbl>
            <c:dLbl>
              <c:idx val="6"/>
              <c:layout>
                <c:manualLayout>
                  <c:x val="1.6871980676328502E-2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D8-45D3-9373-7D4B6B5EF721}"/>
                </c:ext>
              </c:extLst>
            </c:dLbl>
            <c:dLbl>
              <c:idx val="7"/>
              <c:layout>
                <c:manualLayout>
                  <c:x val="1.6871980676328502E-2"/>
                  <c:y val="1.478289800976950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D8-45D3-9373-7D4B6B5EF72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地区別_歯科健診3項目以上該当者_高齢者の疾病!$T$4:$T$11</c:f>
              <c:strCache>
                <c:ptCount val="8"/>
                <c:pt idx="0">
                  <c:v>大阪市医療圏</c:v>
                </c:pt>
                <c:pt idx="1">
                  <c:v>北河内医療圏</c:v>
                </c:pt>
                <c:pt idx="2">
                  <c:v>三島医療圏</c:v>
                </c:pt>
                <c:pt idx="3">
                  <c:v>中河内医療圏</c:v>
                </c:pt>
                <c:pt idx="4">
                  <c:v>泉州医療圏</c:v>
                </c:pt>
                <c:pt idx="5">
                  <c:v>南河内医療圏</c:v>
                </c:pt>
                <c:pt idx="6">
                  <c:v>豊能医療圏</c:v>
                </c:pt>
                <c:pt idx="7">
                  <c:v>堺市医療圏</c:v>
                </c:pt>
              </c:strCache>
            </c:strRef>
          </c:cat>
          <c:val>
            <c:numRef>
              <c:f>地区別_歯科健診3項目以上該当者_高齢者の疾病!$U$4:$U$11</c:f>
              <c:numCache>
                <c:formatCode>0.0%</c:formatCode>
                <c:ptCount val="8"/>
                <c:pt idx="0">
                  <c:v>0.872818614489688</c:v>
                </c:pt>
                <c:pt idx="1">
                  <c:v>0.84067547723935387</c:v>
                </c:pt>
                <c:pt idx="2">
                  <c:v>0.83308931185944368</c:v>
                </c:pt>
                <c:pt idx="3">
                  <c:v>0.81948424068767911</c:v>
                </c:pt>
                <c:pt idx="4">
                  <c:v>0.81766381766381768</c:v>
                </c:pt>
                <c:pt idx="5">
                  <c:v>0.81712756467439784</c:v>
                </c:pt>
                <c:pt idx="6">
                  <c:v>0.81554677206851123</c:v>
                </c:pt>
                <c:pt idx="7">
                  <c:v>0.81306306306306309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D8-45D3-9373-7D4B6B5EF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929024"/>
        <c:axId val="389284416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69D8-45D3-9373-7D4B6B5EF721}"/>
              </c:ext>
            </c:extLst>
          </c:dPt>
          <c:dLbls>
            <c:dLbl>
              <c:idx val="0"/>
              <c:layout>
                <c:manualLayout>
                  <c:x val="-0.13730000000000012"/>
                  <c:y val="-0.897268809523809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D8-45D3-9373-7D4B6B5EF7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地区別_歯科健診3項目以上該当者_高齢者の疾病!$Z$4:$Z$11</c:f>
              <c:numCache>
                <c:formatCode>0.0%</c:formatCode>
                <c:ptCount val="8"/>
                <c:pt idx="0">
                  <c:v>0.83709995449719399</c:v>
                </c:pt>
                <c:pt idx="1">
                  <c:v>0.83709995449719399</c:v>
                </c:pt>
                <c:pt idx="2">
                  <c:v>0.83709995449719399</c:v>
                </c:pt>
                <c:pt idx="3">
                  <c:v>0.83709995449719399</c:v>
                </c:pt>
                <c:pt idx="4">
                  <c:v>0.83709995449719399</c:v>
                </c:pt>
                <c:pt idx="5">
                  <c:v>0.83709995449719399</c:v>
                </c:pt>
                <c:pt idx="6">
                  <c:v>0.83709995449719399</c:v>
                </c:pt>
                <c:pt idx="7">
                  <c:v>0.83709995449719399</c:v>
                </c:pt>
              </c:numCache>
            </c:numRef>
          </c:xVal>
          <c:yVal>
            <c:numRef>
              <c:f>地区別_歯科健診3項目以上該当者_高齢者の疾病!$AB$4:$AB$11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9D8-45D3-9373-7D4B6B5EF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9285568"/>
        <c:axId val="389284992"/>
      </c:scatterChart>
      <c:catAx>
        <c:axId val="3489290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89284416"/>
        <c:crossesAt val="0"/>
        <c:auto val="1"/>
        <c:lblAlgn val="ctr"/>
        <c:lblOffset val="100"/>
        <c:noMultiLvlLbl val="0"/>
      </c:catAx>
      <c:valAx>
        <c:axId val="389284416"/>
        <c:scaling>
          <c:orientation val="minMax"/>
          <c:max val="1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701162506118449"/>
              <c:y val="1.8430989583333335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48929024"/>
        <c:crosses val="autoZero"/>
        <c:crossBetween val="between"/>
      </c:valAx>
      <c:valAx>
        <c:axId val="38928499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9285568"/>
        <c:crosses val="max"/>
        <c:crossBetween val="midCat"/>
      </c:valAx>
      <c:valAx>
        <c:axId val="389285568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8928499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11</xdr:col>
      <xdr:colOff>457200</xdr:colOff>
      <xdr:row>69</xdr:row>
      <xdr:rowOff>2645</xdr:rowOff>
    </xdr:to>
    <xdr:graphicFrame macro="">
      <xdr:nvGraphicFramePr>
        <xdr:cNvPr id="2" name="グラフ1">
          <a:extLst>
            <a:ext uri="{FF2B5EF4-FFF2-40B4-BE49-F238E27FC236}">
              <a16:creationId xmlns:a16="http://schemas.microsoft.com/office/drawing/2014/main" id="{93C023F9-0F70-447F-9863-1B4272FE4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AD7FB64-7FB1-414F-9504-75014FACF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C93E4FB-6389-401F-9BE2-B2C7C7900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9</xdr:col>
      <xdr:colOff>100200</xdr:colOff>
      <xdr:row>43</xdr:row>
      <xdr:rowOff>62100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FD3AAFE1-B4BC-4AE3-8A74-0CF11BF08A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10</xdr:col>
      <xdr:colOff>582375</xdr:colOff>
      <xdr:row>65</xdr:row>
      <xdr:rowOff>3600</xdr:rowOff>
    </xdr:to>
    <xdr:graphicFrame macro="">
      <xdr:nvGraphicFramePr>
        <xdr:cNvPr id="2" name="グラフ1">
          <a:extLst>
            <a:ext uri="{FF2B5EF4-FFF2-40B4-BE49-F238E27FC236}">
              <a16:creationId xmlns:a16="http://schemas.microsoft.com/office/drawing/2014/main" id="{9D53B571-A51C-4CB3-BF9C-66B5F3099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22AD4AE-DFFD-442B-AEF0-21E20552E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349E10A-1BB8-4499-A2FC-74FBC5325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5410FB9-DDD0-4A1E-AA24-7F2AE1EE1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10</xdr:col>
      <xdr:colOff>163275</xdr:colOff>
      <xdr:row>57</xdr:row>
      <xdr:rowOff>3600</xdr:rowOff>
    </xdr:to>
    <xdr:graphicFrame macro="">
      <xdr:nvGraphicFramePr>
        <xdr:cNvPr id="2" name="グラフ1">
          <a:extLst>
            <a:ext uri="{FF2B5EF4-FFF2-40B4-BE49-F238E27FC236}">
              <a16:creationId xmlns:a16="http://schemas.microsoft.com/office/drawing/2014/main" id="{3E7B2FC6-EC40-4E38-ACCF-267792235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1298175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E566832-15C2-4D8D-A507-6C0C6B605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FE4C0B5-43CF-4DB1-BA1E-E7863AB3B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61</xdr:row>
      <xdr:rowOff>0</xdr:rowOff>
    </xdr:from>
    <xdr:to>
      <xdr:col>10</xdr:col>
      <xdr:colOff>281775</xdr:colOff>
      <xdr:row>81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38D1D82-C0D3-4A62-80D9-3AEF25E5A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450</xdr:rowOff>
    </xdr:from>
    <xdr:to>
      <xdr:col>13</xdr:col>
      <xdr:colOff>78104</xdr:colOff>
      <xdr:row>54</xdr:row>
      <xdr:rowOff>0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6D07CD82-31EA-4B92-89C4-06506652B5C3}"/>
            </a:ext>
          </a:extLst>
        </xdr:cNvPr>
        <xdr:cNvGrpSpPr/>
      </xdr:nvGrpSpPr>
      <xdr:grpSpPr>
        <a:xfrm>
          <a:off x="352425" y="6172650"/>
          <a:ext cx="9174479" cy="3600000"/>
          <a:chOff x="50234850" y="4400549"/>
          <a:chExt cx="8288817" cy="3597065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315F5B93-83A5-4C03-B52D-D46F7A0C9467}"/>
              </a:ext>
            </a:extLst>
          </xdr:cNvPr>
          <xdr:cNvSpPr/>
        </xdr:nvSpPr>
        <xdr:spPr>
          <a:xfrm>
            <a:off x="50234850" y="4400549"/>
            <a:ext cx="6700093" cy="3597065"/>
          </a:xfrm>
          <a:prstGeom prst="rect">
            <a:avLst/>
          </a:prstGeom>
          <a:solidFill>
            <a:schemeClr val="bg1"/>
          </a:solidFill>
          <a:ln w="9525">
            <a:solidFill>
              <a:srgbClr val="7F7F7F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endParaRPr>
          </a:p>
        </xdr:txBody>
      </xdr:sp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2771E1FA-DCFA-4FF8-B6C3-08CFD315A50F}"/>
              </a:ext>
            </a:extLst>
          </xdr:cNvPr>
          <xdr:cNvGraphicFramePr>
            <a:graphicFrameLocks/>
          </xdr:cNvGraphicFramePr>
        </xdr:nvGraphicFramePr>
        <xdr:xfrm>
          <a:off x="50263426" y="4781549"/>
          <a:ext cx="4867274" cy="286702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右矢印 5">
            <a:extLst>
              <a:ext uri="{FF2B5EF4-FFF2-40B4-BE49-F238E27FC236}">
                <a16:creationId xmlns:a16="http://schemas.microsoft.com/office/drawing/2014/main" id="{064026CA-C4FD-452E-94C1-B0D9729B3135}"/>
              </a:ext>
            </a:extLst>
          </xdr:cNvPr>
          <xdr:cNvSpPr/>
        </xdr:nvSpPr>
        <xdr:spPr>
          <a:xfrm>
            <a:off x="52073176" y="5897790"/>
            <a:ext cx="505664" cy="693510"/>
          </a:xfrm>
          <a:prstGeom prst="rightArrow">
            <a:avLst/>
          </a:prstGeom>
          <a:solidFill>
            <a:srgbClr val="BFBFBF"/>
          </a:solidFill>
          <a:ln>
            <a:solidFill>
              <a:srgbClr val="BFBFBF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aphicFrame macro="">
        <xdr:nvGraphicFramePr>
          <xdr:cNvPr id="6" name="グラフ 5">
            <a:extLst>
              <a:ext uri="{FF2B5EF4-FFF2-40B4-BE49-F238E27FC236}">
                <a16:creationId xmlns:a16="http://schemas.microsoft.com/office/drawing/2014/main" id="{84FB34BE-F487-4FAD-B915-6EA17C8A0485}"/>
              </a:ext>
            </a:extLst>
          </xdr:cNvPr>
          <xdr:cNvGraphicFramePr>
            <a:graphicFrameLocks/>
          </xdr:cNvGraphicFramePr>
        </xdr:nvGraphicFramePr>
        <xdr:xfrm>
          <a:off x="52540062" y="4591049"/>
          <a:ext cx="5983605" cy="321945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D3D7266-F9E7-4468-AFF1-749AE66CF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1D283AF-CA12-402B-9AB3-F2367155B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DBD6700-92DB-4C64-A779-4501DAC22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5A02365-12B9-4756-B816-BBF76040F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ED039-6C19-4F0D-B3AB-558602FED3A5}">
  <sheetPr codeName="Sheet45"/>
  <dimension ref="A1:R72"/>
  <sheetViews>
    <sheetView showGridLines="0" tabSelected="1" zoomScaleNormal="100" zoomScaleSheetLayoutView="100" workbookViewId="0"/>
  </sheetViews>
  <sheetFormatPr defaultColWidth="9" defaultRowHeight="13.5"/>
  <cols>
    <col min="1" max="1" width="4.625" style="13" customWidth="1"/>
    <col min="2" max="2" width="11.625" style="13" customWidth="1"/>
    <col min="3" max="14" width="9.625" style="13" customWidth="1"/>
    <col min="15" max="18" width="9" style="13"/>
    <col min="19" max="19" width="12.375" style="13" customWidth="1"/>
    <col min="20" max="21" width="9" style="13"/>
    <col min="22" max="22" width="12.375" style="13" customWidth="1"/>
    <col min="23" max="24" width="9" style="13"/>
    <col min="25" max="25" width="12.375" style="13" customWidth="1"/>
    <col min="26" max="27" width="9" style="13"/>
    <col min="28" max="28" width="12.375" style="13" customWidth="1"/>
    <col min="29" max="30" width="9" style="13"/>
    <col min="31" max="31" width="12.375" style="13" customWidth="1"/>
    <col min="32" max="33" width="9" style="13"/>
    <col min="34" max="34" width="12.375" style="13" customWidth="1"/>
    <col min="35" max="36" width="9" style="13"/>
    <col min="37" max="37" width="12.375" style="13" customWidth="1"/>
    <col min="38" max="39" width="9" style="13"/>
    <col min="40" max="40" width="12.375" style="13" customWidth="1"/>
    <col min="41" max="41" width="9.5" style="13" bestFit="1" customWidth="1"/>
    <col min="42" max="16384" width="9" style="13"/>
  </cols>
  <sheetData>
    <row r="1" spans="1:18" ht="16.5" customHeight="1">
      <c r="A1" s="52" t="s">
        <v>258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</row>
    <row r="2" spans="1:18" ht="16.5" customHeight="1">
      <c r="A2" s="52" t="s">
        <v>139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</row>
    <row r="3" spans="1:18" ht="34.5" customHeight="1">
      <c r="A3" s="52"/>
      <c r="B3" s="281"/>
      <c r="C3" s="282" t="s">
        <v>150</v>
      </c>
      <c r="D3" s="282"/>
      <c r="E3" s="282"/>
      <c r="F3" s="283" t="s">
        <v>227</v>
      </c>
      <c r="G3" s="283"/>
      <c r="H3" s="283"/>
      <c r="I3" s="283" t="s">
        <v>191</v>
      </c>
      <c r="J3" s="283"/>
      <c r="K3" s="283"/>
      <c r="L3" s="283" t="s">
        <v>394</v>
      </c>
      <c r="M3" s="283"/>
      <c r="N3" s="283"/>
      <c r="O3" s="198"/>
      <c r="P3" s="198"/>
      <c r="Q3" s="198"/>
      <c r="R3" s="198"/>
    </row>
    <row r="4" spans="1:18" ht="81" customHeight="1">
      <c r="A4" s="198"/>
      <c r="B4" s="281"/>
      <c r="C4" s="86" t="s">
        <v>209</v>
      </c>
      <c r="D4" s="87" t="s">
        <v>206</v>
      </c>
      <c r="E4" s="85" t="s">
        <v>366</v>
      </c>
      <c r="F4" s="86" t="s">
        <v>205</v>
      </c>
      <c r="G4" s="87" t="s">
        <v>206</v>
      </c>
      <c r="H4" s="85" t="s">
        <v>366</v>
      </c>
      <c r="I4" s="86" t="s">
        <v>205</v>
      </c>
      <c r="J4" s="87" t="s">
        <v>206</v>
      </c>
      <c r="K4" s="85" t="s">
        <v>366</v>
      </c>
      <c r="L4" s="86" t="s">
        <v>205</v>
      </c>
      <c r="M4" s="87" t="s">
        <v>206</v>
      </c>
      <c r="N4" s="85" t="s">
        <v>366</v>
      </c>
      <c r="O4" s="198"/>
      <c r="P4" s="198"/>
      <c r="Q4" s="198"/>
      <c r="R4" s="198"/>
    </row>
    <row r="5" spans="1:18" ht="30" customHeight="1">
      <c r="A5" s="198"/>
      <c r="B5" s="199" t="s">
        <v>63</v>
      </c>
      <c r="C5" s="64">
        <v>187</v>
      </c>
      <c r="D5" s="200">
        <v>44</v>
      </c>
      <c r="E5" s="53">
        <f t="shared" ref="E5:E10" si="0">IFERROR(D5/C5,"-")</f>
        <v>0.23529411764705882</v>
      </c>
      <c r="F5" s="64">
        <v>187</v>
      </c>
      <c r="G5" s="200">
        <v>22</v>
      </c>
      <c r="H5" s="53">
        <f t="shared" ref="H5:H8" si="1">IFERROR(G5/F5,"-")</f>
        <v>0.11764705882352941</v>
      </c>
      <c r="I5" s="64">
        <v>187</v>
      </c>
      <c r="J5" s="200">
        <v>55</v>
      </c>
      <c r="K5" s="53">
        <f t="shared" ref="K5:K11" si="2">IFERROR(J5/I5,"-")</f>
        <v>0.29411764705882354</v>
      </c>
      <c r="L5" s="64">
        <v>187</v>
      </c>
      <c r="M5" s="200">
        <v>5</v>
      </c>
      <c r="N5" s="53">
        <f t="shared" ref="N5:N8" si="3">IFERROR(M5/L5,"-")</f>
        <v>2.6737967914438502E-2</v>
      </c>
      <c r="O5" s="198"/>
      <c r="P5" s="198"/>
      <c r="Q5" s="198"/>
      <c r="R5" s="198"/>
    </row>
    <row r="6" spans="1:18" ht="30" customHeight="1">
      <c r="A6" s="198"/>
      <c r="B6" s="199" t="s">
        <v>64</v>
      </c>
      <c r="C6" s="64">
        <v>522</v>
      </c>
      <c r="D6" s="200">
        <v>178</v>
      </c>
      <c r="E6" s="53">
        <f t="shared" si="0"/>
        <v>0.34099616858237547</v>
      </c>
      <c r="F6" s="64">
        <v>522</v>
      </c>
      <c r="G6" s="200">
        <v>90</v>
      </c>
      <c r="H6" s="53">
        <f t="shared" si="1"/>
        <v>0.17241379310344829</v>
      </c>
      <c r="I6" s="64">
        <v>522</v>
      </c>
      <c r="J6" s="200">
        <v>175</v>
      </c>
      <c r="K6" s="53">
        <f t="shared" si="2"/>
        <v>0.33524904214559387</v>
      </c>
      <c r="L6" s="64">
        <v>522</v>
      </c>
      <c r="M6" s="200">
        <v>22</v>
      </c>
      <c r="N6" s="53">
        <f t="shared" si="3"/>
        <v>4.2145593869731802E-2</v>
      </c>
      <c r="O6" s="198"/>
      <c r="P6" s="198"/>
      <c r="Q6" s="198"/>
      <c r="R6" s="198"/>
    </row>
    <row r="7" spans="1:18" ht="30" customHeight="1">
      <c r="A7" s="198"/>
      <c r="B7" s="199" t="s">
        <v>65</v>
      </c>
      <c r="C7" s="64">
        <v>59667</v>
      </c>
      <c r="D7" s="200">
        <v>20534</v>
      </c>
      <c r="E7" s="53">
        <f t="shared" si="0"/>
        <v>0.34414332880821896</v>
      </c>
      <c r="F7" s="64">
        <v>59667</v>
      </c>
      <c r="G7" s="200">
        <v>7405</v>
      </c>
      <c r="H7" s="53">
        <f t="shared" si="1"/>
        <v>0.12410545192484958</v>
      </c>
      <c r="I7" s="64">
        <v>59667</v>
      </c>
      <c r="J7" s="200">
        <v>14458</v>
      </c>
      <c r="K7" s="53">
        <f t="shared" si="2"/>
        <v>0.24231149546650577</v>
      </c>
      <c r="L7" s="64">
        <v>59667</v>
      </c>
      <c r="M7" s="200">
        <v>1120</v>
      </c>
      <c r="N7" s="53">
        <f t="shared" si="3"/>
        <v>1.877084485561533E-2</v>
      </c>
      <c r="O7" s="198"/>
      <c r="P7" s="198"/>
      <c r="Q7" s="198"/>
      <c r="R7" s="198"/>
    </row>
    <row r="8" spans="1:18" ht="30" customHeight="1">
      <c r="A8" s="198"/>
      <c r="B8" s="199" t="s">
        <v>66</v>
      </c>
      <c r="C8" s="64">
        <v>43375</v>
      </c>
      <c r="D8" s="200">
        <v>18612</v>
      </c>
      <c r="E8" s="53">
        <f t="shared" si="0"/>
        <v>0.42909510086455332</v>
      </c>
      <c r="F8" s="64">
        <v>43375</v>
      </c>
      <c r="G8" s="200">
        <v>5884</v>
      </c>
      <c r="H8" s="53">
        <f t="shared" si="1"/>
        <v>0.13565417867435159</v>
      </c>
      <c r="I8" s="64">
        <v>43375</v>
      </c>
      <c r="J8" s="200">
        <v>11626</v>
      </c>
      <c r="K8" s="53">
        <f t="shared" si="2"/>
        <v>0.26803458213256487</v>
      </c>
      <c r="L8" s="64">
        <v>43375</v>
      </c>
      <c r="M8" s="200">
        <v>1136</v>
      </c>
      <c r="N8" s="53">
        <f t="shared" si="3"/>
        <v>2.6190201729106629E-2</v>
      </c>
      <c r="O8" s="198"/>
      <c r="P8" s="198"/>
      <c r="Q8" s="198"/>
      <c r="R8" s="198"/>
    </row>
    <row r="9" spans="1:18" ht="30" customHeight="1">
      <c r="A9" s="198"/>
      <c r="B9" s="199" t="s">
        <v>67</v>
      </c>
      <c r="C9" s="201">
        <v>20289</v>
      </c>
      <c r="D9" s="202">
        <v>11062</v>
      </c>
      <c r="E9" s="83">
        <f>IFERROR(D9/C9,"-")</f>
        <v>0.54522154862240624</v>
      </c>
      <c r="F9" s="201">
        <v>20289</v>
      </c>
      <c r="G9" s="202">
        <v>3412</v>
      </c>
      <c r="H9" s="83">
        <f>IFERROR(G9/F9,"-")</f>
        <v>0.1681699443047957</v>
      </c>
      <c r="I9" s="201">
        <v>20289</v>
      </c>
      <c r="J9" s="202">
        <v>6059</v>
      </c>
      <c r="K9" s="83">
        <f t="shared" si="2"/>
        <v>0.29863472817783038</v>
      </c>
      <c r="L9" s="201">
        <v>20289</v>
      </c>
      <c r="M9" s="202">
        <v>713</v>
      </c>
      <c r="N9" s="83">
        <f>IFERROR(M9/L9,"-")</f>
        <v>3.5142195278229579E-2</v>
      </c>
      <c r="O9" s="198"/>
      <c r="P9" s="198"/>
      <c r="Q9" s="198"/>
      <c r="R9" s="198"/>
    </row>
    <row r="10" spans="1:18" ht="30" customHeight="1">
      <c r="A10" s="198"/>
      <c r="B10" s="199" t="s">
        <v>68</v>
      </c>
      <c r="C10" s="64">
        <v>5061</v>
      </c>
      <c r="D10" s="200">
        <v>3394</v>
      </c>
      <c r="E10" s="83">
        <f t="shared" si="0"/>
        <v>0.67061845485081995</v>
      </c>
      <c r="F10" s="64">
        <v>5061</v>
      </c>
      <c r="G10" s="200">
        <v>1019</v>
      </c>
      <c r="H10" s="83">
        <f>IFERROR(G10/F10,"-")</f>
        <v>0.20134360798261214</v>
      </c>
      <c r="I10" s="64">
        <v>5061</v>
      </c>
      <c r="J10" s="200">
        <v>1686</v>
      </c>
      <c r="K10" s="83">
        <f t="shared" si="2"/>
        <v>0.33313574392412565</v>
      </c>
      <c r="L10" s="64">
        <v>5061</v>
      </c>
      <c r="M10" s="200">
        <v>221</v>
      </c>
      <c r="N10" s="83">
        <f>IFERROR(M10/L10,"-")</f>
        <v>4.3667259434894287E-2</v>
      </c>
      <c r="O10" s="198"/>
      <c r="P10" s="198"/>
      <c r="Q10" s="198"/>
      <c r="R10" s="198"/>
    </row>
    <row r="11" spans="1:18" ht="30" customHeight="1" thickBot="1">
      <c r="A11" s="198"/>
      <c r="B11" s="203" t="s">
        <v>158</v>
      </c>
      <c r="C11" s="64">
        <v>720</v>
      </c>
      <c r="D11" s="200">
        <v>540</v>
      </c>
      <c r="E11" s="53">
        <f>IFERROR(D11/C11,"-")</f>
        <v>0.75</v>
      </c>
      <c r="F11" s="64">
        <v>720</v>
      </c>
      <c r="G11" s="200">
        <v>151</v>
      </c>
      <c r="H11" s="53">
        <f>IFERROR(G11/F11,"-")</f>
        <v>0.20972222222222223</v>
      </c>
      <c r="I11" s="64">
        <v>720</v>
      </c>
      <c r="J11" s="200">
        <v>249</v>
      </c>
      <c r="K11" s="53">
        <f t="shared" si="2"/>
        <v>0.34583333333333333</v>
      </c>
      <c r="L11" s="64">
        <v>720</v>
      </c>
      <c r="M11" s="200">
        <v>38</v>
      </c>
      <c r="N11" s="53">
        <f>IFERROR(M11/L11,"-")</f>
        <v>5.2777777777777778E-2</v>
      </c>
      <c r="O11" s="198"/>
      <c r="P11" s="198"/>
      <c r="Q11" s="198"/>
      <c r="R11" s="198"/>
    </row>
    <row r="12" spans="1:18" ht="30" customHeight="1" thickTop="1">
      <c r="A12" s="198"/>
      <c r="B12" s="204" t="s">
        <v>148</v>
      </c>
      <c r="C12" s="65">
        <f>地区別_歯科健診項目別該当人数･割合!D13</f>
        <v>129821</v>
      </c>
      <c r="D12" s="66">
        <f>地区別_歯科健診項目別該当人数･割合!E13</f>
        <v>54364</v>
      </c>
      <c r="E12" s="55">
        <f>地区別_歯科健診項目別該当人数･割合!F13</f>
        <v>0.4187612173685305</v>
      </c>
      <c r="F12" s="65">
        <f>地区別_歯科健診項目別該当人数･割合!G13</f>
        <v>129821</v>
      </c>
      <c r="G12" s="66">
        <f>地区別_歯科健診項目別該当人数･割合!H13</f>
        <v>17983</v>
      </c>
      <c r="H12" s="55">
        <f>地区別_歯科健診項目別該当人数･割合!I13</f>
        <v>0.13852150268446553</v>
      </c>
      <c r="I12" s="65">
        <f>地区別_歯科健診項目別該当人数･割合!J13</f>
        <v>129821</v>
      </c>
      <c r="J12" s="66">
        <f>地区別_歯科健診項目別該当人数･割合!K13</f>
        <v>34308</v>
      </c>
      <c r="K12" s="55">
        <f>地区別_歯科健診項目別該当人数･割合!L13</f>
        <v>0.26427157393642015</v>
      </c>
      <c r="L12" s="65">
        <f>地区別_歯科健診項目別該当人数･割合!M13</f>
        <v>129821</v>
      </c>
      <c r="M12" s="66">
        <f>地区別_歯科健診項目別該当人数･割合!N13</f>
        <v>3255</v>
      </c>
      <c r="N12" s="55">
        <f>地区別_歯科健診項目別該当人数･割合!O13</f>
        <v>2.5072985110267215E-2</v>
      </c>
      <c r="O12" s="198"/>
      <c r="P12" s="198"/>
      <c r="Q12" s="198"/>
      <c r="R12" s="198"/>
    </row>
    <row r="13" spans="1:18" ht="30" customHeight="1">
      <c r="A13" s="198"/>
      <c r="B13" s="205"/>
      <c r="C13" s="88"/>
      <c r="D13" s="88"/>
      <c r="E13" s="56"/>
      <c r="F13" s="88"/>
      <c r="G13" s="88"/>
      <c r="H13" s="56"/>
      <c r="I13" s="88"/>
      <c r="J13" s="88"/>
      <c r="K13" s="56"/>
      <c r="L13" s="88"/>
      <c r="M13" s="88"/>
      <c r="N13" s="56"/>
      <c r="O13" s="198"/>
      <c r="P13" s="198"/>
      <c r="Q13" s="198"/>
      <c r="R13" s="198"/>
    </row>
    <row r="14" spans="1:18" ht="34.5" customHeight="1">
      <c r="A14" s="52"/>
      <c r="B14" s="281"/>
      <c r="C14" s="282" t="s">
        <v>228</v>
      </c>
      <c r="D14" s="282"/>
      <c r="E14" s="282"/>
      <c r="F14" s="282" t="s">
        <v>192</v>
      </c>
      <c r="G14" s="282"/>
      <c r="H14" s="284"/>
      <c r="I14" s="282" t="s">
        <v>193</v>
      </c>
      <c r="J14" s="282"/>
      <c r="K14" s="284"/>
      <c r="L14" s="89"/>
      <c r="M14" s="90"/>
      <c r="N14" s="90"/>
      <c r="O14" s="90"/>
      <c r="P14" s="90"/>
      <c r="Q14" s="90"/>
      <c r="R14" s="198"/>
    </row>
    <row r="15" spans="1:18" ht="81" customHeight="1">
      <c r="A15" s="198"/>
      <c r="B15" s="281"/>
      <c r="C15" s="86" t="s">
        <v>205</v>
      </c>
      <c r="D15" s="87" t="s">
        <v>206</v>
      </c>
      <c r="E15" s="85" t="s">
        <v>366</v>
      </c>
      <c r="F15" s="86" t="s">
        <v>205</v>
      </c>
      <c r="G15" s="87" t="s">
        <v>206</v>
      </c>
      <c r="H15" s="91" t="s">
        <v>366</v>
      </c>
      <c r="I15" s="86" t="s">
        <v>205</v>
      </c>
      <c r="J15" s="87" t="s">
        <v>206</v>
      </c>
      <c r="K15" s="91" t="s">
        <v>366</v>
      </c>
      <c r="L15" s="89"/>
      <c r="M15" s="90"/>
      <c r="N15" s="90"/>
      <c r="O15" s="90"/>
      <c r="P15" s="90"/>
      <c r="Q15" s="90"/>
      <c r="R15" s="198"/>
    </row>
    <row r="16" spans="1:18" ht="30" customHeight="1">
      <c r="A16" s="198"/>
      <c r="B16" s="199" t="s">
        <v>63</v>
      </c>
      <c r="C16" s="64">
        <v>187</v>
      </c>
      <c r="D16" s="200">
        <v>11</v>
      </c>
      <c r="E16" s="53">
        <f t="shared" ref="E16:E19" si="4">IFERROR(D16/C16,"-")</f>
        <v>5.8823529411764705E-2</v>
      </c>
      <c r="F16" s="64">
        <v>187</v>
      </c>
      <c r="G16" s="200">
        <v>40</v>
      </c>
      <c r="H16" s="57">
        <f t="shared" ref="H16:H22" si="5">IFERROR(G16/F16,"-")</f>
        <v>0.21390374331550802</v>
      </c>
      <c r="I16" s="64">
        <v>187</v>
      </c>
      <c r="J16" s="200">
        <v>24</v>
      </c>
      <c r="K16" s="57">
        <f t="shared" ref="K16:K22" si="6">IFERROR(J16/I16,"-")</f>
        <v>0.12834224598930483</v>
      </c>
      <c r="L16" s="89"/>
      <c r="M16" s="90"/>
      <c r="N16" s="90"/>
      <c r="O16" s="90"/>
      <c r="P16" s="90"/>
      <c r="Q16" s="90"/>
      <c r="R16" s="198"/>
    </row>
    <row r="17" spans="1:18" ht="30" customHeight="1">
      <c r="A17" s="198"/>
      <c r="B17" s="199" t="s">
        <v>64</v>
      </c>
      <c r="C17" s="64">
        <v>522</v>
      </c>
      <c r="D17" s="200">
        <v>48</v>
      </c>
      <c r="E17" s="53">
        <f t="shared" si="4"/>
        <v>9.1954022988505746E-2</v>
      </c>
      <c r="F17" s="64">
        <v>522</v>
      </c>
      <c r="G17" s="200">
        <v>140</v>
      </c>
      <c r="H17" s="57">
        <f t="shared" si="5"/>
        <v>0.26819923371647508</v>
      </c>
      <c r="I17" s="64">
        <v>522</v>
      </c>
      <c r="J17" s="200">
        <v>84</v>
      </c>
      <c r="K17" s="57">
        <f t="shared" si="6"/>
        <v>0.16091954022988506</v>
      </c>
      <c r="L17" s="89"/>
      <c r="M17" s="90"/>
      <c r="N17" s="90"/>
      <c r="O17" s="90"/>
      <c r="P17" s="90"/>
      <c r="Q17" s="90"/>
      <c r="R17" s="198"/>
    </row>
    <row r="18" spans="1:18" ht="30" customHeight="1">
      <c r="A18" s="198"/>
      <c r="B18" s="199" t="s">
        <v>65</v>
      </c>
      <c r="C18" s="64">
        <v>59667</v>
      </c>
      <c r="D18" s="200">
        <v>2943</v>
      </c>
      <c r="E18" s="53">
        <f t="shared" si="4"/>
        <v>4.9323746794710646E-2</v>
      </c>
      <c r="F18" s="64">
        <v>59667</v>
      </c>
      <c r="G18" s="200">
        <v>11526</v>
      </c>
      <c r="H18" s="57">
        <f t="shared" si="5"/>
        <v>0.19317210518376993</v>
      </c>
      <c r="I18" s="64">
        <v>59667</v>
      </c>
      <c r="J18" s="200">
        <v>4554</v>
      </c>
      <c r="K18" s="57">
        <f t="shared" si="6"/>
        <v>7.632359595756448E-2</v>
      </c>
      <c r="L18" s="89"/>
      <c r="M18" s="90"/>
      <c r="N18" s="90"/>
      <c r="O18" s="90"/>
      <c r="P18" s="90"/>
      <c r="Q18" s="90"/>
      <c r="R18" s="198"/>
    </row>
    <row r="19" spans="1:18" ht="30" customHeight="1">
      <c r="A19" s="198"/>
      <c r="B19" s="199" t="s">
        <v>66</v>
      </c>
      <c r="C19" s="64">
        <v>43375</v>
      </c>
      <c r="D19" s="200">
        <v>2540</v>
      </c>
      <c r="E19" s="53">
        <f t="shared" si="4"/>
        <v>5.8559077809798271E-2</v>
      </c>
      <c r="F19" s="64">
        <v>43375</v>
      </c>
      <c r="G19" s="200">
        <v>10279</v>
      </c>
      <c r="H19" s="57">
        <f t="shared" si="5"/>
        <v>0.23697982708933718</v>
      </c>
      <c r="I19" s="64">
        <v>43375</v>
      </c>
      <c r="J19" s="200">
        <v>4393</v>
      </c>
      <c r="K19" s="57">
        <f t="shared" si="6"/>
        <v>0.10127953890489913</v>
      </c>
      <c r="L19" s="89"/>
      <c r="M19" s="90"/>
      <c r="N19" s="90"/>
      <c r="O19" s="90"/>
      <c r="P19" s="90"/>
      <c r="Q19" s="90"/>
      <c r="R19" s="198"/>
    </row>
    <row r="20" spans="1:18" ht="30" customHeight="1">
      <c r="A20" s="198"/>
      <c r="B20" s="199" t="s">
        <v>67</v>
      </c>
      <c r="C20" s="201">
        <v>20289</v>
      </c>
      <c r="D20" s="202">
        <v>1697</v>
      </c>
      <c r="E20" s="83">
        <f>IFERROR(D20/C20,"-")</f>
        <v>8.3641382029671252E-2</v>
      </c>
      <c r="F20" s="201">
        <v>20289</v>
      </c>
      <c r="G20" s="202">
        <v>5845</v>
      </c>
      <c r="H20" s="92">
        <f t="shared" si="5"/>
        <v>0.28808714081522008</v>
      </c>
      <c r="I20" s="201">
        <v>20289</v>
      </c>
      <c r="J20" s="202">
        <v>2525</v>
      </c>
      <c r="K20" s="92">
        <f>IFERROR(J20/I20,"-")</f>
        <v>0.12445167332051851</v>
      </c>
      <c r="L20" s="89"/>
      <c r="M20" s="90"/>
      <c r="N20" s="90"/>
      <c r="O20" s="90"/>
      <c r="P20" s="90"/>
      <c r="Q20" s="90"/>
      <c r="R20" s="198"/>
    </row>
    <row r="21" spans="1:18" ht="30" customHeight="1">
      <c r="A21" s="198"/>
      <c r="B21" s="199" t="s">
        <v>68</v>
      </c>
      <c r="C21" s="64">
        <v>5061</v>
      </c>
      <c r="D21" s="200">
        <v>564</v>
      </c>
      <c r="E21" s="83">
        <f>IFERROR(D21/C21,"-")</f>
        <v>0.1114404267931239</v>
      </c>
      <c r="F21" s="64">
        <v>5061</v>
      </c>
      <c r="G21" s="200">
        <v>1735</v>
      </c>
      <c r="H21" s="92">
        <f>IFERROR(G21/F21,"-")</f>
        <v>0.34281762497530133</v>
      </c>
      <c r="I21" s="64">
        <v>5061</v>
      </c>
      <c r="J21" s="200">
        <v>781</v>
      </c>
      <c r="K21" s="92">
        <f>IFERROR(J21/I21,"-")</f>
        <v>0.15431732859118752</v>
      </c>
      <c r="L21" s="89"/>
      <c r="M21" s="90"/>
      <c r="N21" s="90"/>
      <c r="O21" s="90"/>
      <c r="P21" s="90"/>
      <c r="Q21" s="90"/>
      <c r="R21" s="198"/>
    </row>
    <row r="22" spans="1:18" ht="30" customHeight="1" thickBot="1">
      <c r="A22" s="198"/>
      <c r="B22" s="203" t="s">
        <v>158</v>
      </c>
      <c r="C22" s="64">
        <v>720</v>
      </c>
      <c r="D22" s="200">
        <v>118</v>
      </c>
      <c r="E22" s="53">
        <f>IFERROR(D22/C22,"-")</f>
        <v>0.16388888888888889</v>
      </c>
      <c r="F22" s="64">
        <v>720</v>
      </c>
      <c r="G22" s="200">
        <v>294</v>
      </c>
      <c r="H22" s="57">
        <f t="shared" si="5"/>
        <v>0.40833333333333333</v>
      </c>
      <c r="I22" s="64">
        <v>720</v>
      </c>
      <c r="J22" s="200">
        <v>145</v>
      </c>
      <c r="K22" s="57">
        <f t="shared" si="6"/>
        <v>0.2013888888888889</v>
      </c>
      <c r="L22" s="89"/>
      <c r="M22" s="90"/>
      <c r="N22" s="90"/>
      <c r="O22" s="90"/>
      <c r="P22" s="90"/>
      <c r="Q22" s="90"/>
      <c r="R22" s="198"/>
    </row>
    <row r="23" spans="1:18" ht="30" customHeight="1" thickTop="1">
      <c r="A23" s="198"/>
      <c r="B23" s="204" t="s">
        <v>148</v>
      </c>
      <c r="C23" s="65">
        <f>地区別_歯科健診項目別該当人数･割合!P13</f>
        <v>129821</v>
      </c>
      <c r="D23" s="66">
        <f>地区別_歯科健診項目別該当人数･割合!Q13</f>
        <v>7921</v>
      </c>
      <c r="E23" s="55">
        <f>地区別_歯科健診項目別該当人数･割合!R13</f>
        <v>6.1014781891989743E-2</v>
      </c>
      <c r="F23" s="65">
        <f>地区別_歯科健診項目別該当人数･割合!S13</f>
        <v>129821</v>
      </c>
      <c r="G23" s="66">
        <f>地区別_歯科健診項目別該当人数･割合!T13</f>
        <v>29859</v>
      </c>
      <c r="H23" s="58">
        <f>地区別_歯科健診項目別該当人数･割合!U13</f>
        <v>0.23000130949538211</v>
      </c>
      <c r="I23" s="65">
        <f>地区別_歯科健診項目別該当人数･割合!V13</f>
        <v>129821</v>
      </c>
      <c r="J23" s="66">
        <f>地区別_歯科健診項目別該当人数･割合!W13</f>
        <v>12506</v>
      </c>
      <c r="K23" s="58">
        <f>地区別_歯科健診項目別該当人数･割合!X13</f>
        <v>9.633264263871022E-2</v>
      </c>
      <c r="L23" s="89"/>
      <c r="M23" s="90"/>
      <c r="N23" s="90"/>
      <c r="O23" s="90"/>
      <c r="P23" s="90"/>
      <c r="Q23" s="90"/>
      <c r="R23" s="198"/>
    </row>
    <row r="24" spans="1:18" ht="13.5" customHeight="1">
      <c r="A24" s="198"/>
      <c r="B24" s="22" t="s">
        <v>146</v>
      </c>
      <c r="C24" s="206"/>
      <c r="D24" s="20"/>
      <c r="E24" s="21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8"/>
    </row>
    <row r="25" spans="1:18" ht="13.5" customHeight="1">
      <c r="A25" s="198"/>
      <c r="B25" s="82" t="s">
        <v>152</v>
      </c>
      <c r="C25" s="206"/>
      <c r="D25" s="20"/>
      <c r="E25" s="21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/>
    </row>
    <row r="26" spans="1:18" ht="13.5" customHeight="1">
      <c r="A26" s="198"/>
      <c r="B26" s="82" t="s">
        <v>251</v>
      </c>
      <c r="C26" s="206"/>
      <c r="D26" s="20"/>
      <c r="E26" s="21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8"/>
    </row>
    <row r="27" spans="1:18" ht="13.5" customHeight="1">
      <c r="A27" s="198"/>
      <c r="B27" s="84" t="s">
        <v>337</v>
      </c>
      <c r="C27" s="206"/>
      <c r="D27" s="20"/>
      <c r="E27" s="21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8"/>
    </row>
    <row r="28" spans="1:18" ht="13.5" customHeight="1">
      <c r="A28" s="198"/>
      <c r="B28" s="207" t="s">
        <v>181</v>
      </c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8"/>
    </row>
    <row r="29" spans="1:18" ht="13.5" customHeight="1">
      <c r="A29" s="198"/>
      <c r="B29" s="208" t="s">
        <v>194</v>
      </c>
      <c r="C29" s="198"/>
      <c r="D29" s="208"/>
      <c r="E29" s="198"/>
      <c r="F29" s="208" t="s">
        <v>197</v>
      </c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</row>
    <row r="30" spans="1:18" ht="13.5" customHeight="1">
      <c r="A30" s="198"/>
      <c r="B30" s="208" t="s">
        <v>195</v>
      </c>
      <c r="C30" s="198"/>
      <c r="D30" s="208"/>
      <c r="E30" s="198"/>
      <c r="F30" s="208" t="s">
        <v>198</v>
      </c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</row>
    <row r="31" spans="1:18" ht="13.5" customHeight="1">
      <c r="A31" s="198"/>
      <c r="B31" s="19" t="s">
        <v>196</v>
      </c>
      <c r="C31" s="93"/>
      <c r="D31" s="18"/>
      <c r="E31" s="198"/>
      <c r="F31" s="208" t="s">
        <v>398</v>
      </c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8"/>
    </row>
    <row r="32" spans="1:18">
      <c r="A32" s="198"/>
      <c r="B32" s="19" t="s">
        <v>395</v>
      </c>
      <c r="C32" s="93"/>
      <c r="D32" s="1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8"/>
    </row>
    <row r="33" spans="1:18">
      <c r="A33" s="198"/>
      <c r="B33" s="19"/>
      <c r="C33" s="209"/>
      <c r="D33" s="1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8"/>
    </row>
    <row r="34" spans="1:18">
      <c r="A34" s="198"/>
      <c r="B34" s="19"/>
      <c r="C34" s="209"/>
      <c r="D34" s="18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</row>
    <row r="35" spans="1:18">
      <c r="A35" s="198"/>
      <c r="B35" s="210"/>
      <c r="C35" s="211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198"/>
    </row>
    <row r="36" spans="1:18" ht="16.5" customHeight="1">
      <c r="A36" s="52" t="s">
        <v>278</v>
      </c>
      <c r="B36" s="198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8"/>
    </row>
    <row r="37" spans="1:18" ht="16.5" customHeight="1">
      <c r="A37" s="52" t="s">
        <v>139</v>
      </c>
      <c r="B37" s="198"/>
      <c r="C37" s="19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  <c r="Q37" s="198"/>
      <c r="R37" s="198"/>
    </row>
    <row r="38" spans="1:18">
      <c r="A38" s="198"/>
      <c r="B38" s="198"/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8"/>
      <c r="P38" s="198"/>
      <c r="Q38" s="198"/>
      <c r="R38" s="212" t="s">
        <v>151</v>
      </c>
    </row>
    <row r="39" spans="1:18">
      <c r="A39" s="198"/>
      <c r="B39" s="198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  <c r="Q39" s="198"/>
      <c r="R39" s="212" t="s">
        <v>291</v>
      </c>
    </row>
    <row r="40" spans="1:18">
      <c r="A40" s="198"/>
      <c r="B40" s="198"/>
      <c r="C40" s="198"/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212" t="s">
        <v>227</v>
      </c>
    </row>
    <row r="41" spans="1:18">
      <c r="A41" s="198"/>
      <c r="B41" s="198"/>
      <c r="C41" s="198"/>
      <c r="D41" s="198"/>
      <c r="E41" s="198"/>
      <c r="F41" s="198"/>
      <c r="G41" s="198"/>
      <c r="H41" s="198"/>
      <c r="I41" s="198"/>
      <c r="J41" s="198"/>
      <c r="K41" s="198"/>
      <c r="L41" s="198"/>
      <c r="M41" s="198"/>
      <c r="N41" s="198"/>
      <c r="O41" s="198"/>
      <c r="P41" s="198"/>
      <c r="Q41" s="198"/>
      <c r="R41" s="212" t="s">
        <v>191</v>
      </c>
    </row>
    <row r="42" spans="1:18">
      <c r="A42" s="198"/>
      <c r="B42" s="198"/>
      <c r="C42" s="198"/>
      <c r="D42" s="198"/>
      <c r="E42" s="198"/>
      <c r="F42" s="198"/>
      <c r="G42" s="198"/>
      <c r="H42" s="198"/>
      <c r="I42" s="198"/>
      <c r="J42" s="198"/>
      <c r="K42" s="198"/>
      <c r="L42" s="198"/>
      <c r="M42" s="198"/>
      <c r="N42" s="198"/>
      <c r="O42" s="198"/>
      <c r="P42" s="198"/>
      <c r="Q42" s="198"/>
      <c r="R42" s="212" t="s">
        <v>394</v>
      </c>
    </row>
    <row r="43" spans="1:18">
      <c r="A43" s="198"/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L43" s="198"/>
      <c r="M43" s="198"/>
      <c r="N43" s="198"/>
      <c r="O43" s="198"/>
      <c r="P43" s="198"/>
      <c r="Q43" s="198"/>
      <c r="R43" s="212" t="s">
        <v>228</v>
      </c>
    </row>
    <row r="44" spans="1:18">
      <c r="A44" s="198"/>
      <c r="B44" s="198"/>
      <c r="C44" s="198"/>
      <c r="D44" s="198"/>
      <c r="E44" s="198"/>
      <c r="F44" s="198"/>
      <c r="G44" s="198"/>
      <c r="H44" s="198"/>
      <c r="I44" s="198"/>
      <c r="J44" s="198"/>
      <c r="K44" s="198"/>
      <c r="L44" s="198"/>
      <c r="M44" s="198"/>
      <c r="N44" s="198"/>
      <c r="O44" s="198"/>
      <c r="P44" s="198"/>
      <c r="Q44" s="198"/>
      <c r="R44" s="212" t="s">
        <v>192</v>
      </c>
    </row>
    <row r="45" spans="1:18">
      <c r="A45" s="198"/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212" t="s">
        <v>193</v>
      </c>
    </row>
    <row r="46" spans="1:18">
      <c r="A46" s="198"/>
      <c r="B46" s="198"/>
      <c r="C46" s="198"/>
      <c r="D46" s="198"/>
      <c r="E46" s="198"/>
      <c r="F46" s="198"/>
      <c r="G46" s="198"/>
      <c r="H46" s="198"/>
      <c r="I46" s="198"/>
      <c r="J46" s="198"/>
      <c r="K46" s="198"/>
      <c r="L46" s="198"/>
      <c r="M46" s="198"/>
      <c r="N46" s="198"/>
      <c r="O46" s="198"/>
      <c r="P46" s="198"/>
      <c r="Q46" s="198"/>
      <c r="R46" s="198"/>
    </row>
    <row r="47" spans="1:18">
      <c r="A47" s="198"/>
      <c r="B47" s="198"/>
      <c r="C47" s="198"/>
      <c r="D47" s="198"/>
      <c r="E47" s="198"/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  <c r="Q47" s="198"/>
      <c r="R47" s="198"/>
    </row>
    <row r="48" spans="1:18">
      <c r="A48" s="198"/>
      <c r="B48" s="198"/>
      <c r="C48" s="198"/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8"/>
      <c r="P48" s="198"/>
      <c r="Q48" s="198"/>
      <c r="R48" s="198"/>
    </row>
    <row r="49" spans="1:18">
      <c r="A49" s="198"/>
      <c r="B49" s="198"/>
      <c r="C49" s="198"/>
      <c r="D49" s="198"/>
      <c r="E49" s="198"/>
      <c r="F49" s="198"/>
      <c r="G49" s="198"/>
      <c r="H49" s="198"/>
      <c r="I49" s="198"/>
      <c r="J49" s="198"/>
      <c r="K49" s="198"/>
      <c r="L49" s="198"/>
      <c r="M49" s="198"/>
      <c r="N49" s="198"/>
      <c r="O49" s="198"/>
      <c r="P49" s="198"/>
      <c r="Q49" s="198"/>
      <c r="R49" s="198"/>
    </row>
    <row r="50" spans="1:18">
      <c r="A50" s="198"/>
      <c r="B50" s="198"/>
      <c r="C50" s="198"/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</row>
    <row r="51" spans="1:18">
      <c r="A51" s="198"/>
      <c r="B51" s="198"/>
      <c r="C51" s="198"/>
      <c r="D51" s="198"/>
      <c r="E51" s="198"/>
      <c r="F51" s="198"/>
      <c r="G51" s="198"/>
      <c r="H51" s="198"/>
      <c r="I51" s="198"/>
      <c r="J51" s="198"/>
      <c r="K51" s="198"/>
      <c r="L51" s="198"/>
      <c r="M51" s="198"/>
      <c r="N51" s="198"/>
      <c r="O51" s="198"/>
      <c r="P51" s="198"/>
      <c r="Q51" s="198"/>
      <c r="R51" s="198"/>
    </row>
    <row r="52" spans="1:18">
      <c r="A52" s="198"/>
      <c r="B52" s="198"/>
      <c r="C52" s="198"/>
      <c r="D52" s="198"/>
      <c r="E52" s="198"/>
      <c r="F52" s="198"/>
      <c r="G52" s="198"/>
      <c r="H52" s="198"/>
      <c r="I52" s="198"/>
      <c r="J52" s="198"/>
      <c r="K52" s="198"/>
      <c r="L52" s="198"/>
      <c r="M52" s="198"/>
      <c r="N52" s="198"/>
      <c r="O52" s="198"/>
      <c r="P52" s="198"/>
      <c r="Q52" s="198"/>
      <c r="R52" s="198"/>
    </row>
    <row r="53" spans="1:18">
      <c r="A53" s="198"/>
      <c r="B53" s="198"/>
      <c r="C53" s="198"/>
      <c r="D53" s="198"/>
      <c r="E53" s="198"/>
      <c r="F53" s="198"/>
      <c r="G53" s="198"/>
      <c r="H53" s="198"/>
      <c r="I53" s="198"/>
      <c r="J53" s="198"/>
      <c r="K53" s="198"/>
      <c r="L53" s="198"/>
      <c r="M53" s="198"/>
      <c r="N53" s="198"/>
      <c r="O53" s="198"/>
      <c r="P53" s="198"/>
      <c r="Q53" s="198"/>
      <c r="R53" s="198"/>
    </row>
    <row r="54" spans="1:18">
      <c r="A54" s="198"/>
      <c r="B54" s="198"/>
      <c r="C54" s="198"/>
      <c r="D54" s="198"/>
      <c r="E54" s="198"/>
      <c r="F54" s="198"/>
      <c r="G54" s="198"/>
      <c r="H54" s="198"/>
      <c r="I54" s="198"/>
      <c r="J54" s="198"/>
      <c r="K54" s="198"/>
      <c r="L54" s="198"/>
      <c r="M54" s="198"/>
      <c r="N54" s="198"/>
      <c r="O54" s="198"/>
      <c r="P54" s="198"/>
      <c r="Q54" s="198"/>
      <c r="R54" s="198"/>
    </row>
    <row r="55" spans="1:18">
      <c r="A55" s="198"/>
      <c r="B55" s="198"/>
      <c r="C55" s="198"/>
      <c r="D55" s="198"/>
      <c r="E55" s="198"/>
      <c r="F55" s="198"/>
      <c r="G55" s="198"/>
      <c r="H55" s="198"/>
      <c r="I55" s="198"/>
      <c r="J55" s="198"/>
      <c r="K55" s="198"/>
      <c r="L55" s="198"/>
      <c r="M55" s="198"/>
      <c r="N55" s="198"/>
      <c r="O55" s="198"/>
      <c r="P55" s="198"/>
      <c r="Q55" s="198"/>
      <c r="R55" s="198"/>
    </row>
    <row r="56" spans="1:18">
      <c r="A56" s="198"/>
      <c r="B56" s="198"/>
      <c r="C56" s="198"/>
      <c r="D56" s="198"/>
      <c r="E56" s="198"/>
      <c r="F56" s="198"/>
      <c r="G56" s="198"/>
      <c r="H56" s="198"/>
      <c r="I56" s="198"/>
      <c r="J56" s="198"/>
      <c r="K56" s="198"/>
      <c r="L56" s="198"/>
      <c r="M56" s="198"/>
      <c r="N56" s="198"/>
      <c r="O56" s="198"/>
      <c r="P56" s="198"/>
      <c r="Q56" s="198"/>
      <c r="R56" s="198"/>
    </row>
    <row r="57" spans="1:18">
      <c r="A57" s="198"/>
      <c r="B57" s="198"/>
      <c r="C57" s="198"/>
      <c r="D57" s="198"/>
      <c r="E57" s="198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</row>
    <row r="58" spans="1:18">
      <c r="A58" s="198"/>
      <c r="B58" s="198"/>
      <c r="C58" s="198"/>
      <c r="D58" s="198"/>
      <c r="E58" s="198"/>
      <c r="F58" s="198"/>
      <c r="G58" s="198"/>
      <c r="H58" s="198"/>
      <c r="I58" s="198"/>
      <c r="J58" s="198"/>
      <c r="K58" s="198"/>
      <c r="L58" s="198"/>
      <c r="M58" s="198"/>
      <c r="N58" s="198"/>
      <c r="O58" s="198"/>
      <c r="P58" s="198"/>
      <c r="Q58" s="198"/>
      <c r="R58" s="198"/>
    </row>
    <row r="59" spans="1:18">
      <c r="A59" s="198"/>
      <c r="B59" s="198"/>
      <c r="C59" s="198"/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198"/>
      <c r="P59" s="198"/>
      <c r="Q59" s="198"/>
      <c r="R59" s="198"/>
    </row>
    <row r="60" spans="1:18">
      <c r="A60" s="198"/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98"/>
      <c r="P60" s="198"/>
      <c r="Q60" s="198"/>
      <c r="R60" s="198"/>
    </row>
    <row r="61" spans="1:18">
      <c r="A61" s="198"/>
      <c r="B61" s="198"/>
      <c r="C61" s="198"/>
      <c r="D61" s="198"/>
      <c r="E61" s="198"/>
      <c r="F61" s="198"/>
      <c r="G61" s="198"/>
      <c r="H61" s="198"/>
      <c r="I61" s="198"/>
      <c r="J61" s="198"/>
      <c r="K61" s="198"/>
      <c r="L61" s="198"/>
      <c r="M61" s="198"/>
      <c r="N61" s="198"/>
      <c r="O61" s="198"/>
      <c r="P61" s="198"/>
      <c r="Q61" s="198"/>
      <c r="R61" s="198"/>
    </row>
    <row r="62" spans="1:18">
      <c r="A62" s="198"/>
      <c r="B62" s="198"/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</row>
    <row r="63" spans="1:18">
      <c r="A63" s="198"/>
      <c r="B63" s="198"/>
      <c r="C63" s="198"/>
      <c r="D63" s="198"/>
      <c r="E63" s="198"/>
      <c r="F63" s="198"/>
      <c r="G63" s="198"/>
      <c r="H63" s="198"/>
      <c r="I63" s="198"/>
      <c r="J63" s="198"/>
      <c r="K63" s="198"/>
      <c r="L63" s="198"/>
      <c r="M63" s="198"/>
      <c r="N63" s="198"/>
      <c r="O63" s="198"/>
      <c r="P63" s="198"/>
      <c r="Q63" s="198"/>
      <c r="R63" s="198"/>
    </row>
    <row r="64" spans="1:18">
      <c r="A64" s="198"/>
      <c r="B64" s="198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</row>
    <row r="65" spans="1:18">
      <c r="A65" s="198"/>
      <c r="B65" s="198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</row>
    <row r="66" spans="1:18">
      <c r="A66" s="198"/>
      <c r="B66" s="198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</row>
    <row r="67" spans="1:18">
      <c r="A67" s="198"/>
      <c r="B67" s="198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</row>
    <row r="68" spans="1:18">
      <c r="A68" s="198"/>
      <c r="B68" s="198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</row>
    <row r="69" spans="1:18">
      <c r="A69" s="198"/>
      <c r="B69" s="198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</row>
    <row r="70" spans="1:18" ht="13.5" customHeight="1">
      <c r="A70" s="198"/>
      <c r="B70" s="22" t="s">
        <v>146</v>
      </c>
      <c r="C70" s="206"/>
      <c r="D70" s="198"/>
      <c r="E70" s="21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</row>
    <row r="71" spans="1:18" ht="13.5" customHeight="1">
      <c r="A71" s="198"/>
      <c r="B71" s="82" t="s">
        <v>152</v>
      </c>
      <c r="C71" s="206"/>
      <c r="D71" s="20"/>
      <c r="E71" s="21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</row>
    <row r="72" spans="1:18">
      <c r="A72" s="198"/>
      <c r="B72" s="198"/>
      <c r="C72" s="198"/>
      <c r="D72" s="20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</row>
  </sheetData>
  <mergeCells count="9">
    <mergeCell ref="B3:B4"/>
    <mergeCell ref="C3:E3"/>
    <mergeCell ref="F3:H3"/>
    <mergeCell ref="L3:N3"/>
    <mergeCell ref="B14:B15"/>
    <mergeCell ref="C14:E14"/>
    <mergeCell ref="I14:K14"/>
    <mergeCell ref="I3:K3"/>
    <mergeCell ref="F14:H14"/>
  </mergeCells>
  <phoneticPr fontId="3"/>
  <pageMargins left="0.70866141732283472" right="0.70866141732283472" top="0.74803149606299213" bottom="0.74803149606299213" header="0.31496062992125984" footer="0.31496062992125984"/>
  <pageSetup paperSize="9" scale="67" fitToHeight="0" orientation="portrait" r:id="rId1"/>
  <headerFooter>
    <oddHeader>&amp;R&amp;"ＭＳ 明朝,標準"&amp;12 2-12.②口腔フレイルに係る分析(歯科)</oddHeader>
  </headerFooter>
  <rowBreaks count="1" manualBreakCount="1">
    <brk id="35" max="13" man="1"/>
  </rowBreaks>
  <colBreaks count="1" manualBreakCount="1">
    <brk id="14" max="67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984EF-52FD-4CA6-AFA0-1D02E284F9CF}">
  <sheetPr codeName="Sheet54"/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625" style="2" customWidth="1"/>
    <col min="3" max="3" width="9.625" style="2" customWidth="1"/>
    <col min="4" max="9" width="13.125" style="2" customWidth="1"/>
    <col min="10" max="12" width="20.625" style="2" customWidth="1"/>
    <col min="13" max="13" width="5.625" style="2" customWidth="1"/>
    <col min="14" max="16384" width="9" style="2"/>
  </cols>
  <sheetData>
    <row r="1" spans="1:1" ht="16.5" customHeight="1">
      <c r="A1" s="52" t="s">
        <v>264</v>
      </c>
    </row>
    <row r="2" spans="1:1" ht="16.5" customHeight="1">
      <c r="A2" s="52" t="s">
        <v>138</v>
      </c>
    </row>
  </sheetData>
  <phoneticPr fontId="3"/>
  <pageMargins left="0.70866141732283472" right="0.19685039370078741" top="0.59055118110236227" bottom="0.59055118110236227" header="0.31496062992125984" footer="0.31496062992125984"/>
  <pageSetup paperSize="9" scale="75" fitToHeight="0" orientation="portrait" r:id="rId1"/>
  <headerFooter>
    <oddHeader>&amp;R&amp;"ＭＳ 明朝,標準"&amp;12 2-12.②口腔フレイルに係る分析(歯科)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F86DE-54F0-4644-B8B0-F6D5E4A4C22D}">
  <sheetPr codeName="Sheet55"/>
  <dimension ref="A1:BV85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20.625" style="1" customWidth="1"/>
    <col min="4" max="4" width="9.375" style="12" customWidth="1"/>
    <col min="5" max="5" width="7.75" style="2" customWidth="1"/>
    <col min="6" max="6" width="15.75" style="1" customWidth="1"/>
    <col min="7" max="7" width="11.625" style="1" customWidth="1"/>
    <col min="8" max="8" width="8.625" style="1" customWidth="1"/>
    <col min="9" max="9" width="7.625" style="1" customWidth="1"/>
    <col min="10" max="11" width="8.625" style="1" customWidth="1"/>
    <col min="12" max="12" width="9.375" style="12" customWidth="1"/>
    <col min="13" max="13" width="7.75" style="2" customWidth="1"/>
    <col min="14" max="14" width="15.75" style="1" customWidth="1"/>
    <col min="15" max="15" width="11.625" style="1" customWidth="1"/>
    <col min="16" max="16" width="8.625" style="1" customWidth="1"/>
    <col min="17" max="17" width="7.625" style="1" customWidth="1"/>
    <col min="18" max="19" width="8.625" style="1" customWidth="1"/>
    <col min="20" max="20" width="9.375" style="12" customWidth="1"/>
    <col min="21" max="21" width="7.75" style="2" customWidth="1"/>
    <col min="22" max="22" width="15.75" style="1" customWidth="1"/>
    <col min="23" max="23" width="11.625" style="1" customWidth="1"/>
    <col min="24" max="24" width="8.625" style="1" customWidth="1"/>
    <col min="25" max="25" width="7.625" style="1" customWidth="1"/>
    <col min="26" max="27" width="8.625" style="1" customWidth="1"/>
    <col min="28" max="28" width="9.375" style="12" customWidth="1"/>
    <col min="29" max="29" width="7.75" style="2" customWidth="1"/>
    <col min="30" max="30" width="15.75" style="1" customWidth="1"/>
    <col min="31" max="31" width="11.625" style="1" customWidth="1"/>
    <col min="32" max="32" width="8.625" style="1" customWidth="1"/>
    <col min="33" max="33" width="7.625" style="1" customWidth="1"/>
    <col min="34" max="35" width="8.625" style="1" customWidth="1"/>
    <col min="36" max="36" width="9.375" style="12" customWidth="1"/>
    <col min="37" max="37" width="7.75" style="2" customWidth="1"/>
    <col min="38" max="38" width="15.75" style="1" customWidth="1"/>
    <col min="39" max="39" width="11.625" style="1" customWidth="1"/>
    <col min="40" max="40" width="8.625" style="1" customWidth="1"/>
    <col min="41" max="41" width="7.625" style="1" customWidth="1"/>
    <col min="42" max="43" width="8.625" style="1" customWidth="1"/>
    <col min="44" max="44" width="9.375" style="12" customWidth="1"/>
    <col min="45" max="45" width="7.75" style="2" customWidth="1"/>
    <col min="46" max="46" width="15.75" style="1" customWidth="1"/>
    <col min="47" max="47" width="11.625" style="1" customWidth="1"/>
    <col min="48" max="48" width="8.625" style="1" customWidth="1"/>
    <col min="49" max="49" width="7.625" style="1" customWidth="1"/>
    <col min="50" max="51" width="8.625" style="1" customWidth="1"/>
    <col min="52" max="52" width="9.375" style="12" customWidth="1"/>
    <col min="53" max="53" width="7.75" style="2" customWidth="1"/>
    <col min="54" max="54" width="15.75" style="1" customWidth="1"/>
    <col min="55" max="55" width="11.625" style="1" customWidth="1"/>
    <col min="56" max="56" width="8.625" style="1" customWidth="1"/>
    <col min="57" max="57" width="7.625" style="1" customWidth="1"/>
    <col min="58" max="59" width="8.625" style="1" customWidth="1"/>
    <col min="60" max="60" width="9.375" style="12" customWidth="1"/>
    <col min="61" max="61" width="7.75" style="2" customWidth="1"/>
    <col min="62" max="62" width="15.75" style="1" customWidth="1"/>
    <col min="63" max="63" width="11.625" style="1" customWidth="1"/>
    <col min="64" max="64" width="8.625" style="1" customWidth="1"/>
    <col min="65" max="65" width="7.625" style="1" customWidth="1"/>
    <col min="66" max="67" width="8.625" style="1" customWidth="1"/>
    <col min="68" max="69" width="9" style="1" customWidth="1"/>
    <col min="70" max="70" width="13.75" style="4" customWidth="1"/>
    <col min="71" max="71" width="18.625" style="4" customWidth="1"/>
    <col min="72" max="72" width="16.625" style="4" customWidth="1"/>
    <col min="73" max="73" width="19.625" style="4" customWidth="1"/>
    <col min="74" max="74" width="9" style="4"/>
    <col min="75" max="16384" width="9" style="1"/>
  </cols>
  <sheetData>
    <row r="1" spans="1:74" ht="16.5" customHeight="1">
      <c r="A1" s="8" t="s">
        <v>355</v>
      </c>
      <c r="B1" s="8"/>
      <c r="C1" s="8"/>
      <c r="D1" s="111"/>
      <c r="E1" s="52"/>
      <c r="F1" s="8"/>
      <c r="G1" s="8"/>
      <c r="H1" s="8"/>
      <c r="I1" s="8"/>
      <c r="J1" s="8"/>
      <c r="K1" s="8"/>
      <c r="L1" s="111"/>
      <c r="M1" s="52"/>
      <c r="N1" s="8"/>
      <c r="O1" s="8"/>
      <c r="P1" s="8"/>
      <c r="Q1" s="8"/>
      <c r="R1" s="8"/>
      <c r="S1" s="8"/>
      <c r="T1" s="111"/>
      <c r="U1" s="52"/>
      <c r="V1" s="8"/>
      <c r="W1" s="8"/>
      <c r="X1" s="8"/>
      <c r="Y1" s="8"/>
      <c r="Z1" s="8"/>
      <c r="AA1" s="8"/>
      <c r="AB1" s="111"/>
      <c r="AC1" s="52"/>
      <c r="AD1" s="8"/>
      <c r="AE1" s="8"/>
      <c r="AF1" s="8"/>
      <c r="AG1" s="8"/>
      <c r="AH1" s="8"/>
      <c r="AI1" s="8"/>
      <c r="AJ1" s="111"/>
      <c r="AK1" s="52"/>
      <c r="AL1" s="8"/>
      <c r="AM1" s="8"/>
      <c r="AN1" s="8"/>
      <c r="AO1" s="8"/>
      <c r="AP1" s="8"/>
      <c r="AQ1" s="8"/>
      <c r="AR1" s="111"/>
      <c r="AS1" s="52"/>
      <c r="AT1" s="8"/>
      <c r="AU1" s="8"/>
      <c r="AV1" s="8"/>
      <c r="AW1" s="8"/>
      <c r="AX1" s="8"/>
      <c r="AY1" s="8"/>
      <c r="AZ1" s="111"/>
      <c r="BA1" s="52"/>
      <c r="BB1" s="8"/>
      <c r="BC1" s="8"/>
      <c r="BD1" s="8"/>
      <c r="BE1" s="8"/>
      <c r="BF1" s="8"/>
      <c r="BG1" s="8"/>
      <c r="BH1" s="111"/>
      <c r="BI1" s="52"/>
      <c r="BJ1" s="8"/>
      <c r="BK1" s="8"/>
      <c r="BL1" s="8"/>
      <c r="BM1" s="8"/>
      <c r="BN1" s="8"/>
      <c r="BO1" s="8"/>
      <c r="BP1" s="8"/>
      <c r="BQ1" s="8"/>
      <c r="BR1" s="34"/>
      <c r="BS1" s="34"/>
      <c r="BT1" s="34"/>
      <c r="BU1" s="34"/>
      <c r="BV1" s="34"/>
    </row>
    <row r="2" spans="1:74" ht="16.5" customHeight="1">
      <c r="A2" s="8" t="s">
        <v>348</v>
      </c>
      <c r="B2" s="8"/>
      <c r="C2" s="8"/>
      <c r="D2" s="111"/>
      <c r="E2" s="52"/>
      <c r="F2" s="8"/>
      <c r="G2" s="8"/>
      <c r="H2" s="8"/>
      <c r="I2" s="8"/>
      <c r="J2" s="8"/>
      <c r="K2" s="8"/>
      <c r="L2" s="111"/>
      <c r="M2" s="52"/>
      <c r="N2" s="8"/>
      <c r="O2" s="8"/>
      <c r="P2" s="8"/>
      <c r="Q2" s="8"/>
      <c r="R2" s="8"/>
      <c r="S2" s="8"/>
      <c r="T2" s="111"/>
      <c r="U2" s="52"/>
      <c r="V2" s="8"/>
      <c r="W2" s="8"/>
      <c r="X2" s="8"/>
      <c r="Y2" s="8"/>
      <c r="Z2" s="8"/>
      <c r="AA2" s="8"/>
      <c r="AB2" s="111"/>
      <c r="AC2" s="52"/>
      <c r="AD2" s="8"/>
      <c r="AE2" s="8"/>
      <c r="AF2" s="8"/>
      <c r="AG2" s="8"/>
      <c r="AH2" s="8"/>
      <c r="AI2" s="8"/>
      <c r="AJ2" s="111"/>
      <c r="AK2" s="52"/>
      <c r="AL2" s="8"/>
      <c r="AM2" s="8"/>
      <c r="AN2" s="8"/>
      <c r="AO2" s="8"/>
      <c r="AP2" s="8"/>
      <c r="AQ2" s="8"/>
      <c r="AR2" s="111"/>
      <c r="AS2" s="52"/>
      <c r="AT2" s="8"/>
      <c r="AU2" s="8"/>
      <c r="AV2" s="8"/>
      <c r="AW2" s="8"/>
      <c r="AX2" s="8"/>
      <c r="AY2" s="8"/>
      <c r="AZ2" s="111"/>
      <c r="BA2" s="52"/>
      <c r="BB2" s="8"/>
      <c r="BC2" s="8"/>
      <c r="BD2" s="8"/>
      <c r="BE2" s="8"/>
      <c r="BF2" s="8"/>
      <c r="BG2" s="8"/>
      <c r="BH2" s="111"/>
      <c r="BI2" s="52"/>
      <c r="BJ2" s="8"/>
      <c r="BK2" s="8"/>
      <c r="BL2" s="8"/>
      <c r="BM2" s="8"/>
      <c r="BN2" s="8"/>
      <c r="BO2" s="8"/>
      <c r="BP2" s="8"/>
      <c r="BQ2" s="8"/>
      <c r="BR2" s="34"/>
      <c r="BS2" s="34"/>
      <c r="BT2" s="34"/>
      <c r="BU2" s="34"/>
      <c r="BV2" s="34"/>
    </row>
    <row r="3" spans="1:74" ht="16.5" customHeight="1">
      <c r="A3" s="8" t="s">
        <v>242</v>
      </c>
      <c r="B3" s="8"/>
      <c r="C3" s="8"/>
      <c r="D3" s="78"/>
      <c r="E3" s="52"/>
      <c r="F3" s="8"/>
      <c r="G3" s="8"/>
      <c r="H3" s="8"/>
      <c r="I3" s="8"/>
      <c r="J3" s="8"/>
      <c r="K3" s="8"/>
      <c r="L3" s="111"/>
      <c r="M3" s="52"/>
      <c r="N3" s="8"/>
      <c r="O3" s="8"/>
      <c r="P3" s="8"/>
      <c r="Q3" s="8"/>
      <c r="R3" s="8"/>
      <c r="S3" s="8"/>
      <c r="T3" s="111"/>
      <c r="U3" s="52"/>
      <c r="V3" s="8"/>
      <c r="W3" s="8"/>
      <c r="X3" s="8"/>
      <c r="Y3" s="8"/>
      <c r="Z3" s="8"/>
      <c r="AA3" s="8"/>
      <c r="AB3" s="111"/>
      <c r="AC3" s="52"/>
      <c r="AD3" s="8"/>
      <c r="AE3" s="8"/>
      <c r="AF3" s="8"/>
      <c r="AG3" s="8"/>
      <c r="AH3" s="8"/>
      <c r="AI3" s="8"/>
      <c r="AJ3" s="111"/>
      <c r="AK3" s="52"/>
      <c r="AL3" s="8"/>
      <c r="AM3" s="8"/>
      <c r="AN3" s="8"/>
      <c r="AO3" s="8"/>
      <c r="AP3" s="8"/>
      <c r="AQ3" s="8"/>
      <c r="AR3" s="111"/>
      <c r="AS3" s="52"/>
      <c r="AT3" s="8"/>
      <c r="AU3" s="8"/>
      <c r="AV3" s="8"/>
      <c r="AW3" s="8"/>
      <c r="AX3" s="8"/>
      <c r="AY3" s="8"/>
      <c r="AZ3" s="111"/>
      <c r="BA3" s="52"/>
      <c r="BB3" s="8"/>
      <c r="BC3" s="8"/>
      <c r="BD3" s="8"/>
      <c r="BE3" s="8"/>
      <c r="BF3" s="8"/>
      <c r="BG3" s="8"/>
      <c r="BH3" s="111"/>
      <c r="BI3" s="52"/>
      <c r="BJ3" s="8"/>
      <c r="BK3" s="8"/>
      <c r="BL3" s="8"/>
      <c r="BM3" s="8"/>
      <c r="BN3" s="8"/>
      <c r="BO3" s="8"/>
      <c r="BP3" s="8"/>
      <c r="BQ3" s="8"/>
      <c r="BR3" s="34"/>
      <c r="BS3" s="34"/>
      <c r="BT3" s="34"/>
      <c r="BU3" s="34"/>
      <c r="BV3" s="34"/>
    </row>
    <row r="4" spans="1:74" ht="16.5" customHeight="1">
      <c r="A4" s="8"/>
      <c r="B4" s="317"/>
      <c r="C4" s="318"/>
      <c r="D4" s="308" t="s">
        <v>159</v>
      </c>
      <c r="E4" s="309"/>
      <c r="F4" s="309"/>
      <c r="G4" s="309"/>
      <c r="H4" s="309"/>
      <c r="I4" s="309"/>
      <c r="J4" s="309"/>
      <c r="K4" s="310"/>
      <c r="L4" s="308" t="s">
        <v>153</v>
      </c>
      <c r="M4" s="309"/>
      <c r="N4" s="309"/>
      <c r="O4" s="309"/>
      <c r="P4" s="309"/>
      <c r="Q4" s="309"/>
      <c r="R4" s="309"/>
      <c r="S4" s="310"/>
      <c r="T4" s="307" t="s">
        <v>154</v>
      </c>
      <c r="U4" s="307"/>
      <c r="V4" s="307"/>
      <c r="W4" s="307"/>
      <c r="X4" s="307"/>
      <c r="Y4" s="307"/>
      <c r="Z4" s="307"/>
      <c r="AA4" s="307"/>
      <c r="AB4" s="307" t="s">
        <v>155</v>
      </c>
      <c r="AC4" s="307"/>
      <c r="AD4" s="307"/>
      <c r="AE4" s="307"/>
      <c r="AF4" s="307"/>
      <c r="AG4" s="307"/>
      <c r="AH4" s="307"/>
      <c r="AI4" s="307"/>
      <c r="AJ4" s="308" t="s">
        <v>156</v>
      </c>
      <c r="AK4" s="309"/>
      <c r="AL4" s="309"/>
      <c r="AM4" s="309"/>
      <c r="AN4" s="309"/>
      <c r="AO4" s="309"/>
      <c r="AP4" s="309"/>
      <c r="AQ4" s="310"/>
      <c r="AR4" s="307" t="s">
        <v>157</v>
      </c>
      <c r="AS4" s="307"/>
      <c r="AT4" s="307"/>
      <c r="AU4" s="307"/>
      <c r="AV4" s="307"/>
      <c r="AW4" s="307"/>
      <c r="AX4" s="307"/>
      <c r="AY4" s="307"/>
      <c r="AZ4" s="307" t="s">
        <v>158</v>
      </c>
      <c r="BA4" s="307"/>
      <c r="BB4" s="307"/>
      <c r="BC4" s="307"/>
      <c r="BD4" s="307"/>
      <c r="BE4" s="307"/>
      <c r="BF4" s="307"/>
      <c r="BG4" s="307"/>
      <c r="BH4" s="324" t="s">
        <v>148</v>
      </c>
      <c r="BI4" s="324"/>
      <c r="BJ4" s="324"/>
      <c r="BK4" s="324"/>
      <c r="BL4" s="324"/>
      <c r="BM4" s="324"/>
      <c r="BN4" s="324"/>
      <c r="BO4" s="324"/>
      <c r="BP4" s="179"/>
      <c r="BQ4" s="8"/>
      <c r="BR4" s="228" t="s">
        <v>179</v>
      </c>
      <c r="BS4" s="229"/>
      <c r="BT4" s="229"/>
      <c r="BU4" s="229"/>
      <c r="BV4" s="34"/>
    </row>
    <row r="5" spans="1:74" ht="48" customHeight="1">
      <c r="A5" s="8"/>
      <c r="B5" s="319"/>
      <c r="C5" s="320"/>
      <c r="D5" s="145" t="s">
        <v>210</v>
      </c>
      <c r="E5" s="96" t="s">
        <v>180</v>
      </c>
      <c r="F5" s="147" t="s">
        <v>122</v>
      </c>
      <c r="G5" s="149" t="s">
        <v>132</v>
      </c>
      <c r="H5" s="40" t="s">
        <v>142</v>
      </c>
      <c r="I5" s="150" t="s">
        <v>178</v>
      </c>
      <c r="J5" s="40" t="s">
        <v>141</v>
      </c>
      <c r="K5" s="151" t="s">
        <v>177</v>
      </c>
      <c r="L5" s="145" t="s">
        <v>210</v>
      </c>
      <c r="M5" s="96" t="s">
        <v>180</v>
      </c>
      <c r="N5" s="147" t="s">
        <v>122</v>
      </c>
      <c r="O5" s="149" t="s">
        <v>132</v>
      </c>
      <c r="P5" s="40" t="s">
        <v>142</v>
      </c>
      <c r="Q5" s="150" t="s">
        <v>178</v>
      </c>
      <c r="R5" s="40" t="s">
        <v>141</v>
      </c>
      <c r="S5" s="151" t="s">
        <v>177</v>
      </c>
      <c r="T5" s="145" t="s">
        <v>210</v>
      </c>
      <c r="U5" s="96" t="s">
        <v>180</v>
      </c>
      <c r="V5" s="147" t="s">
        <v>122</v>
      </c>
      <c r="W5" s="149" t="s">
        <v>132</v>
      </c>
      <c r="X5" s="40" t="s">
        <v>142</v>
      </c>
      <c r="Y5" s="150" t="s">
        <v>178</v>
      </c>
      <c r="Z5" s="40" t="s">
        <v>141</v>
      </c>
      <c r="AA5" s="152" t="s">
        <v>177</v>
      </c>
      <c r="AB5" s="176" t="s">
        <v>210</v>
      </c>
      <c r="AC5" s="96" t="s">
        <v>180</v>
      </c>
      <c r="AD5" s="147" t="s">
        <v>122</v>
      </c>
      <c r="AE5" s="149" t="s">
        <v>132</v>
      </c>
      <c r="AF5" s="40" t="s">
        <v>142</v>
      </c>
      <c r="AG5" s="150" t="s">
        <v>178</v>
      </c>
      <c r="AH5" s="40" t="s">
        <v>141</v>
      </c>
      <c r="AI5" s="151" t="s">
        <v>177</v>
      </c>
      <c r="AJ5" s="145" t="s">
        <v>210</v>
      </c>
      <c r="AK5" s="96" t="s">
        <v>180</v>
      </c>
      <c r="AL5" s="147" t="s">
        <v>122</v>
      </c>
      <c r="AM5" s="149" t="s">
        <v>132</v>
      </c>
      <c r="AN5" s="40" t="s">
        <v>142</v>
      </c>
      <c r="AO5" s="150" t="s">
        <v>178</v>
      </c>
      <c r="AP5" s="40" t="s">
        <v>141</v>
      </c>
      <c r="AQ5" s="151" t="s">
        <v>177</v>
      </c>
      <c r="AR5" s="145" t="s">
        <v>210</v>
      </c>
      <c r="AS5" s="96" t="s">
        <v>180</v>
      </c>
      <c r="AT5" s="147" t="s">
        <v>122</v>
      </c>
      <c r="AU5" s="149" t="s">
        <v>132</v>
      </c>
      <c r="AV5" s="40" t="s">
        <v>142</v>
      </c>
      <c r="AW5" s="150" t="s">
        <v>178</v>
      </c>
      <c r="AX5" s="40" t="s">
        <v>141</v>
      </c>
      <c r="AY5" s="152" t="s">
        <v>177</v>
      </c>
      <c r="AZ5" s="176" t="s">
        <v>210</v>
      </c>
      <c r="BA5" s="96" t="s">
        <v>180</v>
      </c>
      <c r="BB5" s="147" t="s">
        <v>122</v>
      </c>
      <c r="BC5" s="149" t="s">
        <v>132</v>
      </c>
      <c r="BD5" s="40" t="s">
        <v>142</v>
      </c>
      <c r="BE5" s="150" t="s">
        <v>178</v>
      </c>
      <c r="BF5" s="40" t="s">
        <v>141</v>
      </c>
      <c r="BG5" s="151" t="s">
        <v>177</v>
      </c>
      <c r="BH5" s="145" t="s">
        <v>210</v>
      </c>
      <c r="BI5" s="96" t="s">
        <v>180</v>
      </c>
      <c r="BJ5" s="147" t="s">
        <v>122</v>
      </c>
      <c r="BK5" s="149" t="s">
        <v>132</v>
      </c>
      <c r="BL5" s="40" t="s">
        <v>142</v>
      </c>
      <c r="BM5" s="150" t="s">
        <v>178</v>
      </c>
      <c r="BN5" s="40" t="s">
        <v>141</v>
      </c>
      <c r="BO5" s="152" t="s">
        <v>177</v>
      </c>
      <c r="BP5" s="179"/>
      <c r="BQ5" s="8"/>
      <c r="BR5" s="280" t="s">
        <v>399</v>
      </c>
      <c r="BS5" s="230"/>
      <c r="BT5" s="231">
        <f>BK22</f>
        <v>2358403104</v>
      </c>
      <c r="BU5" s="232">
        <f>IFERROR(BT5/$BT$23,"-")</f>
        <v>0.21313355544632956</v>
      </c>
      <c r="BV5" s="34"/>
    </row>
    <row r="6" spans="1:74" s="8" customFormat="1" ht="13.15" customHeight="1" thickBot="1">
      <c r="B6" s="311" t="s">
        <v>106</v>
      </c>
      <c r="C6" s="312"/>
      <c r="D6" s="304">
        <v>28211990</v>
      </c>
      <c r="E6" s="304">
        <v>18</v>
      </c>
      <c r="F6" s="41" t="s">
        <v>107</v>
      </c>
      <c r="G6" s="153">
        <v>127652</v>
      </c>
      <c r="H6" s="59">
        <f>IFERROR(G6/D6,"-")</f>
        <v>4.5247428486966E-3</v>
      </c>
      <c r="I6" s="67">
        <v>5</v>
      </c>
      <c r="J6" s="59">
        <f>IFERROR(I6/E6,"-")</f>
        <v>0.27777777777777779</v>
      </c>
      <c r="K6" s="75">
        <f t="shared" ref="K6:K22" si="0">IFERROR(G6/I6,"-")</f>
        <v>25530.400000000001</v>
      </c>
      <c r="L6" s="304">
        <v>148260510</v>
      </c>
      <c r="M6" s="304">
        <v>79</v>
      </c>
      <c r="N6" s="41" t="s">
        <v>107</v>
      </c>
      <c r="O6" s="153">
        <v>395974</v>
      </c>
      <c r="P6" s="59">
        <f>IFERROR(O6/L6,"-")</f>
        <v>2.6707988526412057E-3</v>
      </c>
      <c r="Q6" s="67">
        <v>19</v>
      </c>
      <c r="R6" s="59">
        <f>IFERROR(Q6/M6,"-")</f>
        <v>0.24050632911392406</v>
      </c>
      <c r="S6" s="75">
        <f t="shared" ref="S6:S22" si="1">IFERROR(O6/Q6,"-")</f>
        <v>20840.736842105263</v>
      </c>
      <c r="T6" s="304">
        <v>3216837200</v>
      </c>
      <c r="U6" s="304">
        <v>4162</v>
      </c>
      <c r="V6" s="41" t="s">
        <v>107</v>
      </c>
      <c r="W6" s="153">
        <v>59520873</v>
      </c>
      <c r="X6" s="59">
        <f>IFERROR(W6/T6,"-")</f>
        <v>1.8502917399736613E-2</v>
      </c>
      <c r="Y6" s="67">
        <v>831</v>
      </c>
      <c r="Z6" s="59">
        <f>IFERROR(Y6/U6,"-")</f>
        <v>0.19966362325804901</v>
      </c>
      <c r="AA6" s="130">
        <f t="shared" ref="AA6:AA22" si="2">IFERROR(W6/Y6,"-")</f>
        <v>71625.599277978341</v>
      </c>
      <c r="AB6" s="304">
        <v>3634234880</v>
      </c>
      <c r="AC6" s="304">
        <v>4399</v>
      </c>
      <c r="AD6" s="41" t="s">
        <v>107</v>
      </c>
      <c r="AE6" s="153">
        <v>88644736</v>
      </c>
      <c r="AF6" s="59">
        <f>IFERROR(AE6/AB6,"-")</f>
        <v>2.4391581426899959E-2</v>
      </c>
      <c r="AG6" s="67">
        <v>1097</v>
      </c>
      <c r="AH6" s="59">
        <f>IFERROR(AG6/AC6,"-")</f>
        <v>0.24937485792225506</v>
      </c>
      <c r="AI6" s="75">
        <f t="shared" ref="AI6:AI22" si="3">IFERROR(AE6/AG6,"-")</f>
        <v>80806.505013673654</v>
      </c>
      <c r="AJ6" s="304">
        <v>2872372390</v>
      </c>
      <c r="AK6" s="304">
        <v>3182</v>
      </c>
      <c r="AL6" s="41" t="s">
        <v>107</v>
      </c>
      <c r="AM6" s="153">
        <v>81115834</v>
      </c>
      <c r="AN6" s="59">
        <f>IFERROR(AM6/AJ6,"-")</f>
        <v>2.8240013127267247E-2</v>
      </c>
      <c r="AO6" s="67">
        <v>888</v>
      </c>
      <c r="AP6" s="59">
        <f>IFERROR(AO6/AK6,"-")</f>
        <v>0.27906976744186046</v>
      </c>
      <c r="AQ6" s="75">
        <f t="shared" ref="AQ6:AQ22" si="4">IFERROR(AM6/AO6,"-")</f>
        <v>91346.659909909911</v>
      </c>
      <c r="AR6" s="304">
        <v>977011100</v>
      </c>
      <c r="AS6" s="304">
        <v>1123</v>
      </c>
      <c r="AT6" s="41" t="s">
        <v>107</v>
      </c>
      <c r="AU6" s="153">
        <v>30183061</v>
      </c>
      <c r="AV6" s="59">
        <f>IFERROR(AU6/AR6,"-")</f>
        <v>3.0893263136928535E-2</v>
      </c>
      <c r="AW6" s="233">
        <v>300</v>
      </c>
      <c r="AX6" s="59">
        <f>IFERROR(AW6/AS6,"-")</f>
        <v>0.26714158504007124</v>
      </c>
      <c r="AY6" s="130">
        <f t="shared" ref="AY6:AY22" si="5">IFERROR(AU6/AW6,"-")</f>
        <v>100610.20333333334</v>
      </c>
      <c r="AZ6" s="304">
        <v>188448750</v>
      </c>
      <c r="BA6" s="304">
        <v>223</v>
      </c>
      <c r="BB6" s="41" t="s">
        <v>107</v>
      </c>
      <c r="BC6" s="153">
        <v>4460782</v>
      </c>
      <c r="BD6" s="59">
        <f>IFERROR(BC6/AZ6,"-")</f>
        <v>2.3671061760823568E-2</v>
      </c>
      <c r="BE6" s="67">
        <v>60</v>
      </c>
      <c r="BF6" s="59">
        <f>IFERROR(BE6/BA6,"-")</f>
        <v>0.26905829596412556</v>
      </c>
      <c r="BG6" s="75">
        <f t="shared" ref="BG6:BG22" si="6">IFERROR(BC6/BE6,"-")</f>
        <v>74346.366666666669</v>
      </c>
      <c r="BH6" s="321">
        <f>地区別_歯科健診3項目以上該当者_高齢者の疾病!D140</f>
        <v>11065376820</v>
      </c>
      <c r="BI6" s="321">
        <f>地区別_歯科健診3項目以上該当者_高齢者の疾病!E140</f>
        <v>13186</v>
      </c>
      <c r="BJ6" s="41" t="s">
        <v>107</v>
      </c>
      <c r="BK6" s="153">
        <f>地区別_歯科健診3項目以上該当者_高齢者の疾病!G140</f>
        <v>264448912</v>
      </c>
      <c r="BL6" s="59">
        <f>地区別_歯科健診3項目以上該当者_高齢者の疾病!H140</f>
        <v>2.3898771483500187E-2</v>
      </c>
      <c r="BM6" s="67">
        <f>地区別_歯科健診3項目以上該当者_高齢者の疾病!I140</f>
        <v>3200</v>
      </c>
      <c r="BN6" s="59">
        <f>地区別_歯科健診3項目以上該当者_高齢者の疾病!J140</f>
        <v>0.24268163203397544</v>
      </c>
      <c r="BO6" s="130">
        <f>地区別_歯科健診3項目以上該当者_高齢者の疾病!K140</f>
        <v>82640.285000000003</v>
      </c>
      <c r="BP6" s="179"/>
      <c r="BR6" s="234"/>
      <c r="BS6" s="235" t="s">
        <v>176</v>
      </c>
      <c r="BT6" s="236">
        <f t="shared" ref="BT6:BT21" si="7">BK6</f>
        <v>264448912</v>
      </c>
      <c r="BU6" s="237">
        <f>IFERROR(BT6/$BT$5,"-")</f>
        <v>0.11213049692458342</v>
      </c>
      <c r="BV6" s="34"/>
    </row>
    <row r="7" spans="1:74" s="8" customFormat="1" ht="13.15" customHeight="1" thickTop="1" thickBot="1">
      <c r="B7" s="313"/>
      <c r="C7" s="314"/>
      <c r="D7" s="305"/>
      <c r="E7" s="305"/>
      <c r="F7" s="42" t="s">
        <v>108</v>
      </c>
      <c r="G7" s="73">
        <v>143227</v>
      </c>
      <c r="H7" s="60">
        <f>IFERROR(G7/D6,"-")</f>
        <v>5.0768130855001724E-3</v>
      </c>
      <c r="I7" s="73">
        <v>7</v>
      </c>
      <c r="J7" s="60">
        <f>IFERROR(I7/E6,"-")</f>
        <v>0.3888888888888889</v>
      </c>
      <c r="K7" s="76">
        <f t="shared" si="0"/>
        <v>20461</v>
      </c>
      <c r="L7" s="305"/>
      <c r="M7" s="305"/>
      <c r="N7" s="42" t="s">
        <v>108</v>
      </c>
      <c r="O7" s="73">
        <v>374440</v>
      </c>
      <c r="P7" s="60">
        <f>IFERROR(O7/L6,"-")</f>
        <v>2.5255545121219401E-3</v>
      </c>
      <c r="Q7" s="73">
        <v>22</v>
      </c>
      <c r="R7" s="60">
        <f>IFERROR(Q7/M6,"-")</f>
        <v>0.27848101265822783</v>
      </c>
      <c r="S7" s="76">
        <f t="shared" si="1"/>
        <v>17020</v>
      </c>
      <c r="T7" s="305"/>
      <c r="U7" s="305"/>
      <c r="V7" s="42" t="s">
        <v>108</v>
      </c>
      <c r="W7" s="73">
        <v>104131567</v>
      </c>
      <c r="X7" s="60">
        <f>IFERROR(W7/T6,"-")</f>
        <v>3.2370791720513555E-2</v>
      </c>
      <c r="Y7" s="73">
        <v>1089</v>
      </c>
      <c r="Z7" s="60">
        <f>IFERROR(Y7/U6,"-")</f>
        <v>0.26165305141758771</v>
      </c>
      <c r="AA7" s="131">
        <f t="shared" si="2"/>
        <v>95621.273645546375</v>
      </c>
      <c r="AB7" s="305"/>
      <c r="AC7" s="305"/>
      <c r="AD7" s="42" t="s">
        <v>108</v>
      </c>
      <c r="AE7" s="73">
        <v>94649402</v>
      </c>
      <c r="AF7" s="60">
        <f>IFERROR(AE7/AB6,"-")</f>
        <v>2.6043831817496615E-2</v>
      </c>
      <c r="AG7" s="73">
        <v>1287</v>
      </c>
      <c r="AH7" s="60">
        <f>IFERROR(AG7/AC6,"-")</f>
        <v>0.29256649238463289</v>
      </c>
      <c r="AI7" s="76">
        <f t="shared" si="3"/>
        <v>73542.65889665889</v>
      </c>
      <c r="AJ7" s="305"/>
      <c r="AK7" s="305"/>
      <c r="AL7" s="42" t="s">
        <v>108</v>
      </c>
      <c r="AM7" s="73">
        <v>59228125</v>
      </c>
      <c r="AN7" s="60">
        <f>IFERROR(AM7/AJ6,"-")</f>
        <v>2.0619932570790377E-2</v>
      </c>
      <c r="AO7" s="73">
        <v>1073</v>
      </c>
      <c r="AP7" s="60">
        <f>IFERROR(AO7/AK6,"-")</f>
        <v>0.33720930232558138</v>
      </c>
      <c r="AQ7" s="76">
        <f t="shared" si="4"/>
        <v>55198.625349487418</v>
      </c>
      <c r="AR7" s="305"/>
      <c r="AS7" s="305"/>
      <c r="AT7" s="42" t="s">
        <v>108</v>
      </c>
      <c r="AU7" s="73">
        <v>16893057</v>
      </c>
      <c r="AV7" s="60">
        <f>IFERROR(AU7/AR6,"-")</f>
        <v>1.7290547671362178E-2</v>
      </c>
      <c r="AW7" s="76">
        <v>402</v>
      </c>
      <c r="AX7" s="60">
        <f>IFERROR(AW7/AS6,"-")</f>
        <v>0.35796972395369547</v>
      </c>
      <c r="AY7" s="177">
        <f t="shared" si="5"/>
        <v>42022.529850746272</v>
      </c>
      <c r="AZ7" s="305"/>
      <c r="BA7" s="305"/>
      <c r="BB7" s="42" t="s">
        <v>108</v>
      </c>
      <c r="BC7" s="73">
        <v>3696595</v>
      </c>
      <c r="BD7" s="60">
        <f>IFERROR(BC7/AZ6,"-")</f>
        <v>1.9615916794353903E-2</v>
      </c>
      <c r="BE7" s="73">
        <v>88</v>
      </c>
      <c r="BF7" s="60">
        <f>IFERROR(BE7/BA6,"-")</f>
        <v>0.39461883408071746</v>
      </c>
      <c r="BG7" s="76">
        <f t="shared" si="6"/>
        <v>42006.76136363636</v>
      </c>
      <c r="BH7" s="322"/>
      <c r="BI7" s="322"/>
      <c r="BJ7" s="42" t="s">
        <v>108</v>
      </c>
      <c r="BK7" s="73">
        <f>地区別_歯科健診3項目以上該当者_高齢者の疾病!G141</f>
        <v>279116413</v>
      </c>
      <c r="BL7" s="60">
        <f>地区別_歯科健診3項目以上該当者_高齢者の疾病!H141</f>
        <v>2.5224302573728347E-2</v>
      </c>
      <c r="BM7" s="73">
        <f>地区別_歯科健診3項目以上該当者_高齢者の疾病!I141</f>
        <v>3968</v>
      </c>
      <c r="BN7" s="60">
        <f>地区別_歯科健診3項目以上該当者_高齢者の疾病!J141</f>
        <v>0.30092522372212954</v>
      </c>
      <c r="BO7" s="131">
        <f>地区別_歯科健診3項目以上該当者_高齢者の疾病!K141</f>
        <v>70341.83795362903</v>
      </c>
      <c r="BP7" s="179"/>
      <c r="BR7" s="234"/>
      <c r="BS7" s="238" t="s">
        <v>175</v>
      </c>
      <c r="BT7" s="239">
        <f t="shared" si="7"/>
        <v>279116413</v>
      </c>
      <c r="BU7" s="240">
        <f t="shared" ref="BU7:BU21" si="8">IFERROR(BT7/$BT$5,"-")</f>
        <v>0.11834974798269261</v>
      </c>
      <c r="BV7" s="34"/>
    </row>
    <row r="8" spans="1:74" s="8" customFormat="1" ht="13.15" customHeight="1" thickTop="1" thickBot="1">
      <c r="B8" s="313"/>
      <c r="C8" s="314"/>
      <c r="D8" s="305"/>
      <c r="E8" s="305"/>
      <c r="F8" s="43" t="s">
        <v>109</v>
      </c>
      <c r="G8" s="73">
        <v>54359</v>
      </c>
      <c r="H8" s="60">
        <f>IFERROR(G8/D6,"-")</f>
        <v>1.9268048797692046E-3</v>
      </c>
      <c r="I8" s="73">
        <v>3</v>
      </c>
      <c r="J8" s="60">
        <f>IFERROR(I8/E6,"-")</f>
        <v>0.16666666666666666</v>
      </c>
      <c r="K8" s="76">
        <f t="shared" si="0"/>
        <v>18119.666666666668</v>
      </c>
      <c r="L8" s="305"/>
      <c r="M8" s="305"/>
      <c r="N8" s="43" t="s">
        <v>109</v>
      </c>
      <c r="O8" s="73">
        <v>426019</v>
      </c>
      <c r="P8" s="60">
        <f>IFERROR(O8/L6,"-")</f>
        <v>2.8734489042294541E-3</v>
      </c>
      <c r="Q8" s="73">
        <v>16</v>
      </c>
      <c r="R8" s="60">
        <f>IFERROR(Q8/M6,"-")</f>
        <v>0.20253164556962025</v>
      </c>
      <c r="S8" s="76">
        <f t="shared" si="1"/>
        <v>26626.1875</v>
      </c>
      <c r="T8" s="305"/>
      <c r="U8" s="305"/>
      <c r="V8" s="43" t="s">
        <v>109</v>
      </c>
      <c r="W8" s="73">
        <v>70570999</v>
      </c>
      <c r="X8" s="60">
        <f>IFERROR(W8/T6,"-")</f>
        <v>2.1938007618166066E-2</v>
      </c>
      <c r="Y8" s="73">
        <v>1092</v>
      </c>
      <c r="Z8" s="60">
        <f>IFERROR(Y8/U6,"-")</f>
        <v>0.26237385872176838</v>
      </c>
      <c r="AA8" s="131">
        <f t="shared" si="2"/>
        <v>64625.456959706957</v>
      </c>
      <c r="AB8" s="305"/>
      <c r="AC8" s="305"/>
      <c r="AD8" s="43" t="s">
        <v>109</v>
      </c>
      <c r="AE8" s="73">
        <v>73311949</v>
      </c>
      <c r="AF8" s="60">
        <f>IFERROR(AE8/AB6,"-")</f>
        <v>2.0172595173595383E-2</v>
      </c>
      <c r="AG8" s="73">
        <v>1263</v>
      </c>
      <c r="AH8" s="60">
        <f>IFERROR(AG8/AC6,"-")</f>
        <v>0.28711070697885882</v>
      </c>
      <c r="AI8" s="76">
        <f t="shared" si="3"/>
        <v>58045.88202692003</v>
      </c>
      <c r="AJ8" s="305"/>
      <c r="AK8" s="305"/>
      <c r="AL8" s="43" t="s">
        <v>109</v>
      </c>
      <c r="AM8" s="73">
        <v>52167359</v>
      </c>
      <c r="AN8" s="60">
        <f>IFERROR(AM8/AJ6,"-")</f>
        <v>1.8161767318756326E-2</v>
      </c>
      <c r="AO8" s="73">
        <v>1097</v>
      </c>
      <c r="AP8" s="60">
        <f>IFERROR(AO8/AK6,"-")</f>
        <v>0.34475172847265872</v>
      </c>
      <c r="AQ8" s="76">
        <f t="shared" si="4"/>
        <v>47554.566089334548</v>
      </c>
      <c r="AR8" s="305"/>
      <c r="AS8" s="305"/>
      <c r="AT8" s="43" t="s">
        <v>109</v>
      </c>
      <c r="AU8" s="73">
        <v>14864221</v>
      </c>
      <c r="AV8" s="60">
        <f>IFERROR(AU8/AR6,"-")</f>
        <v>1.5213973515756372E-2</v>
      </c>
      <c r="AW8" s="76">
        <v>382</v>
      </c>
      <c r="AX8" s="60">
        <f>IFERROR(AW8/AS6,"-")</f>
        <v>0.34016028495102402</v>
      </c>
      <c r="AY8" s="177">
        <f t="shared" si="5"/>
        <v>38911.573298429321</v>
      </c>
      <c r="AZ8" s="305"/>
      <c r="BA8" s="305"/>
      <c r="BB8" s="43" t="s">
        <v>109</v>
      </c>
      <c r="BC8" s="73">
        <v>2071962</v>
      </c>
      <c r="BD8" s="60">
        <f>IFERROR(BC8/AZ6,"-")</f>
        <v>1.0994830159393469E-2</v>
      </c>
      <c r="BE8" s="73">
        <v>71</v>
      </c>
      <c r="BF8" s="60">
        <f>IFERROR(BE8/BA6,"-")</f>
        <v>0.31838565022421522</v>
      </c>
      <c r="BG8" s="76">
        <f t="shared" si="6"/>
        <v>29182.563380281692</v>
      </c>
      <c r="BH8" s="322"/>
      <c r="BI8" s="322"/>
      <c r="BJ8" s="43" t="s">
        <v>109</v>
      </c>
      <c r="BK8" s="73">
        <f>地区別_歯科健診3項目以上該当者_高齢者の疾病!G142</f>
        <v>213466868</v>
      </c>
      <c r="BL8" s="60">
        <f>地区別_歯科健診3項目以上該当者_高齢者の疾病!H142</f>
        <v>1.9291423281145883E-2</v>
      </c>
      <c r="BM8" s="73">
        <f>地区別_歯科健診3項目以上該当者_高齢者の疾病!I142</f>
        <v>3924</v>
      </c>
      <c r="BN8" s="60">
        <f>地区別_歯科健診3項目以上該当者_高齢者の疾病!J142</f>
        <v>0.29758835128166239</v>
      </c>
      <c r="BO8" s="131">
        <f>地区別_歯科健診3項目以上該当者_高齢者の疾病!K142</f>
        <v>54400.323139653417</v>
      </c>
      <c r="BP8" s="179"/>
      <c r="BR8" s="234"/>
      <c r="BS8" s="238" t="s">
        <v>174</v>
      </c>
      <c r="BT8" s="239">
        <f t="shared" si="7"/>
        <v>213466868</v>
      </c>
      <c r="BU8" s="240">
        <f t="shared" si="8"/>
        <v>9.0513308618847543E-2</v>
      </c>
      <c r="BV8" s="34"/>
    </row>
    <row r="9" spans="1:74" s="8" customFormat="1" ht="13.15" customHeight="1" thickTop="1" thickBot="1">
      <c r="B9" s="313"/>
      <c r="C9" s="314"/>
      <c r="D9" s="305"/>
      <c r="E9" s="305"/>
      <c r="F9" s="43" t="s">
        <v>110</v>
      </c>
      <c r="G9" s="73">
        <v>20589</v>
      </c>
      <c r="H9" s="60">
        <f>IFERROR(G9/D6,"-")</f>
        <v>7.2979609024389981E-4</v>
      </c>
      <c r="I9" s="73">
        <v>1</v>
      </c>
      <c r="J9" s="60">
        <f>IFERROR(I9/E6,"-")</f>
        <v>5.5555555555555552E-2</v>
      </c>
      <c r="K9" s="76">
        <f t="shared" si="0"/>
        <v>20589</v>
      </c>
      <c r="L9" s="305"/>
      <c r="M9" s="305"/>
      <c r="N9" s="43" t="s">
        <v>110</v>
      </c>
      <c r="O9" s="73">
        <v>1387851</v>
      </c>
      <c r="P9" s="60">
        <f>IFERROR(O9/L6,"-")</f>
        <v>9.3608945497354618E-3</v>
      </c>
      <c r="Q9" s="73">
        <v>6</v>
      </c>
      <c r="R9" s="60">
        <f>IFERROR(Q9/M6,"-")</f>
        <v>7.5949367088607597E-2</v>
      </c>
      <c r="S9" s="76">
        <f t="shared" si="1"/>
        <v>231308.5</v>
      </c>
      <c r="T9" s="305"/>
      <c r="U9" s="305"/>
      <c r="V9" s="43" t="s">
        <v>110</v>
      </c>
      <c r="W9" s="73">
        <v>4876725</v>
      </c>
      <c r="X9" s="60">
        <f>IFERROR(W9/T6,"-")</f>
        <v>1.5159999393192791E-3</v>
      </c>
      <c r="Y9" s="73">
        <v>166</v>
      </c>
      <c r="Z9" s="60">
        <f>IFERROR(Y9/U6,"-")</f>
        <v>3.9884670831331091E-2</v>
      </c>
      <c r="AA9" s="131">
        <f t="shared" si="2"/>
        <v>29377.861445783132</v>
      </c>
      <c r="AB9" s="305"/>
      <c r="AC9" s="305"/>
      <c r="AD9" s="43" t="s">
        <v>110</v>
      </c>
      <c r="AE9" s="73">
        <v>14507732</v>
      </c>
      <c r="AF9" s="60">
        <f>IFERROR(AE9/AB6,"-")</f>
        <v>3.9919632272089143E-3</v>
      </c>
      <c r="AG9" s="73">
        <v>215</v>
      </c>
      <c r="AH9" s="60">
        <f>IFERROR(AG9/AC6,"-")</f>
        <v>4.8874744260059104E-2</v>
      </c>
      <c r="AI9" s="76">
        <f t="shared" si="3"/>
        <v>67477.823255813957</v>
      </c>
      <c r="AJ9" s="305"/>
      <c r="AK9" s="305"/>
      <c r="AL9" s="43" t="s">
        <v>110</v>
      </c>
      <c r="AM9" s="73">
        <v>6395297</v>
      </c>
      <c r="AN9" s="60">
        <f>IFERROR(AM9/AJ6,"-")</f>
        <v>2.2264860302462384E-3</v>
      </c>
      <c r="AO9" s="73">
        <v>181</v>
      </c>
      <c r="AP9" s="60">
        <f>IFERROR(AO9/AK6,"-")</f>
        <v>5.6882463859208046E-2</v>
      </c>
      <c r="AQ9" s="76">
        <f t="shared" si="4"/>
        <v>35333.132596685085</v>
      </c>
      <c r="AR9" s="305"/>
      <c r="AS9" s="305"/>
      <c r="AT9" s="43" t="s">
        <v>110</v>
      </c>
      <c r="AU9" s="73">
        <v>750206</v>
      </c>
      <c r="AV9" s="60">
        <f>IFERROR(AU9/AR6,"-")</f>
        <v>7.6785821573572709E-4</v>
      </c>
      <c r="AW9" s="76">
        <v>64</v>
      </c>
      <c r="AX9" s="60">
        <f>IFERROR(AW9/AS6,"-")</f>
        <v>5.6990204808548529E-2</v>
      </c>
      <c r="AY9" s="177">
        <f t="shared" si="5"/>
        <v>11721.96875</v>
      </c>
      <c r="AZ9" s="305"/>
      <c r="BA9" s="305"/>
      <c r="BB9" s="43" t="s">
        <v>110</v>
      </c>
      <c r="BC9" s="73">
        <v>72867</v>
      </c>
      <c r="BD9" s="60">
        <f>IFERROR(BC9/AZ6,"-")</f>
        <v>3.8666746263904642E-4</v>
      </c>
      <c r="BE9" s="73">
        <v>7</v>
      </c>
      <c r="BF9" s="60">
        <f>IFERROR(BE9/BA6,"-")</f>
        <v>3.1390134529147982E-2</v>
      </c>
      <c r="BG9" s="76">
        <f t="shared" si="6"/>
        <v>10409.571428571429</v>
      </c>
      <c r="BH9" s="322"/>
      <c r="BI9" s="322"/>
      <c r="BJ9" s="43" t="s">
        <v>110</v>
      </c>
      <c r="BK9" s="73">
        <f>地区別_歯科健診3項目以上該当者_高齢者の疾病!G143</f>
        <v>28011267</v>
      </c>
      <c r="BL9" s="60">
        <f>地区別_歯科健診3項目以上該当者_高齢者の疾病!H143</f>
        <v>2.5314336290266524E-3</v>
      </c>
      <c r="BM9" s="73">
        <f>地区別_歯科健診3項目以上該当者_高齢者の疾病!I143</f>
        <v>640</v>
      </c>
      <c r="BN9" s="60">
        <f>地区別_歯科健診3項目以上該当者_高齢者の疾病!J143</f>
        <v>4.8536326406795088E-2</v>
      </c>
      <c r="BO9" s="131">
        <f>地区別_歯科健診3項目以上該当者_高齢者の疾病!K143</f>
        <v>43767.604687500003</v>
      </c>
      <c r="BP9" s="179"/>
      <c r="BR9" s="234"/>
      <c r="BS9" s="238" t="s">
        <v>173</v>
      </c>
      <c r="BT9" s="239">
        <f t="shared" si="7"/>
        <v>28011267</v>
      </c>
      <c r="BU9" s="240">
        <f t="shared" si="8"/>
        <v>1.187721766159955E-2</v>
      </c>
      <c r="BV9" s="34"/>
    </row>
    <row r="10" spans="1:74" s="8" customFormat="1" ht="13.15" customHeight="1" thickTop="1" thickBot="1">
      <c r="B10" s="313"/>
      <c r="C10" s="314"/>
      <c r="D10" s="305"/>
      <c r="E10" s="305"/>
      <c r="F10" s="43" t="s">
        <v>111</v>
      </c>
      <c r="G10" s="73">
        <v>297022</v>
      </c>
      <c r="H10" s="60">
        <f>IFERROR(G10/D6,"-")</f>
        <v>1.0528218675818331E-2</v>
      </c>
      <c r="I10" s="73">
        <v>5</v>
      </c>
      <c r="J10" s="60">
        <f>IFERROR(I10/E6,"-")</f>
        <v>0.27777777777777779</v>
      </c>
      <c r="K10" s="76">
        <f t="shared" si="0"/>
        <v>59404.4</v>
      </c>
      <c r="L10" s="305"/>
      <c r="M10" s="305"/>
      <c r="N10" s="43" t="s">
        <v>111</v>
      </c>
      <c r="O10" s="73">
        <v>6166682</v>
      </c>
      <c r="P10" s="60">
        <f>IFERROR(O10/L6,"-")</f>
        <v>4.1593557178509641E-2</v>
      </c>
      <c r="Q10" s="73">
        <v>28</v>
      </c>
      <c r="R10" s="60">
        <f>IFERROR(Q10/M6,"-")</f>
        <v>0.35443037974683544</v>
      </c>
      <c r="S10" s="76">
        <f t="shared" si="1"/>
        <v>220238.64285714287</v>
      </c>
      <c r="T10" s="305"/>
      <c r="U10" s="305"/>
      <c r="V10" s="43" t="s">
        <v>111</v>
      </c>
      <c r="W10" s="73">
        <v>88276723</v>
      </c>
      <c r="X10" s="60">
        <f>IFERROR(W10/T6,"-")</f>
        <v>2.7442085971898112E-2</v>
      </c>
      <c r="Y10" s="73">
        <v>1304</v>
      </c>
      <c r="Z10" s="60">
        <f>IFERROR(Y10/U6,"-")</f>
        <v>0.31331090821720325</v>
      </c>
      <c r="AA10" s="131">
        <f t="shared" si="2"/>
        <v>67696.873466257675</v>
      </c>
      <c r="AB10" s="305"/>
      <c r="AC10" s="305"/>
      <c r="AD10" s="43" t="s">
        <v>111</v>
      </c>
      <c r="AE10" s="73">
        <v>93215783</v>
      </c>
      <c r="AF10" s="60">
        <f>IFERROR(AE10/AB6,"-")</f>
        <v>2.5649355662999966E-2</v>
      </c>
      <c r="AG10" s="73">
        <v>1660</v>
      </c>
      <c r="AH10" s="60">
        <f>IFERROR(AG10/AC6,"-")</f>
        <v>0.37735849056603776</v>
      </c>
      <c r="AI10" s="76">
        <f t="shared" si="3"/>
        <v>56154.086144578316</v>
      </c>
      <c r="AJ10" s="305"/>
      <c r="AK10" s="305"/>
      <c r="AL10" s="43" t="s">
        <v>111</v>
      </c>
      <c r="AM10" s="73">
        <v>85381133</v>
      </c>
      <c r="AN10" s="60">
        <f>IFERROR(AM10/AJ6,"-")</f>
        <v>2.9724952550459517E-2</v>
      </c>
      <c r="AO10" s="73">
        <v>1351</v>
      </c>
      <c r="AP10" s="60">
        <f>IFERROR(AO10/AK6,"-")</f>
        <v>0.42457573852922692</v>
      </c>
      <c r="AQ10" s="76">
        <f t="shared" si="4"/>
        <v>63198.470022205773</v>
      </c>
      <c r="AR10" s="305"/>
      <c r="AS10" s="305"/>
      <c r="AT10" s="43" t="s">
        <v>111</v>
      </c>
      <c r="AU10" s="73">
        <v>18686721</v>
      </c>
      <c r="AV10" s="60">
        <f>IFERROR(AU10/AR6,"-")</f>
        <v>1.9126416271012685E-2</v>
      </c>
      <c r="AW10" s="76">
        <v>448</v>
      </c>
      <c r="AX10" s="60">
        <f>IFERROR(AW10/AS6,"-")</f>
        <v>0.39893143365983974</v>
      </c>
      <c r="AY10" s="177">
        <f t="shared" si="5"/>
        <v>41711.430803571428</v>
      </c>
      <c r="AZ10" s="305"/>
      <c r="BA10" s="305"/>
      <c r="BB10" s="43" t="s">
        <v>111</v>
      </c>
      <c r="BC10" s="73">
        <v>4694697</v>
      </c>
      <c r="BD10" s="60">
        <f>IFERROR(BC10/AZ6,"-")</f>
        <v>2.4912327622231507E-2</v>
      </c>
      <c r="BE10" s="73">
        <v>81</v>
      </c>
      <c r="BF10" s="60">
        <f>IFERROR(BE10/BA6,"-")</f>
        <v>0.3632286995515695</v>
      </c>
      <c r="BG10" s="76">
        <f t="shared" si="6"/>
        <v>57959.222222222219</v>
      </c>
      <c r="BH10" s="322"/>
      <c r="BI10" s="322"/>
      <c r="BJ10" s="43" t="s">
        <v>111</v>
      </c>
      <c r="BK10" s="73">
        <f>地区別_歯科健診3項目以上該当者_高齢者の疾病!G144</f>
        <v>296718761</v>
      </c>
      <c r="BL10" s="60">
        <f>地区別_歯科健診3項目以上該当者_高齢者の疾病!H144</f>
        <v>2.6815061594983262E-2</v>
      </c>
      <c r="BM10" s="73">
        <f>地区別_歯科健診3項目以上該当者_高齢者の疾病!I144</f>
        <v>4877</v>
      </c>
      <c r="BN10" s="60">
        <f>地区別_歯科健診3項目以上該当者_高齢者の疾病!J144</f>
        <v>0.36986197482178068</v>
      </c>
      <c r="BO10" s="131">
        <f>地区別_歯科健診3項目以上該当者_高齢者の疾病!K144</f>
        <v>60840.4266967398</v>
      </c>
      <c r="BP10" s="179"/>
      <c r="BR10" s="234"/>
      <c r="BS10" s="238" t="s">
        <v>172</v>
      </c>
      <c r="BT10" s="239">
        <f t="shared" si="7"/>
        <v>296718761</v>
      </c>
      <c r="BU10" s="240">
        <f t="shared" si="8"/>
        <v>0.12581342031680093</v>
      </c>
      <c r="BV10" s="34"/>
    </row>
    <row r="11" spans="1:74" s="8" customFormat="1" ht="13.15" customHeight="1" thickTop="1" thickBot="1">
      <c r="B11" s="313"/>
      <c r="C11" s="314"/>
      <c r="D11" s="305"/>
      <c r="E11" s="305"/>
      <c r="F11" s="43" t="s">
        <v>112</v>
      </c>
      <c r="G11" s="73">
        <v>547570</v>
      </c>
      <c r="H11" s="60">
        <f>IFERROR(G11/D6,"-")</f>
        <v>1.9409123567674595E-2</v>
      </c>
      <c r="I11" s="73">
        <v>8</v>
      </c>
      <c r="J11" s="60">
        <f>IFERROR(I11/E6,"-")</f>
        <v>0.44444444444444442</v>
      </c>
      <c r="K11" s="76">
        <f t="shared" si="0"/>
        <v>68446.25</v>
      </c>
      <c r="L11" s="305"/>
      <c r="M11" s="305"/>
      <c r="N11" s="43" t="s">
        <v>112</v>
      </c>
      <c r="O11" s="73">
        <v>835558</v>
      </c>
      <c r="P11" s="60">
        <f>IFERROR(O11/L6,"-")</f>
        <v>5.6357421136619592E-3</v>
      </c>
      <c r="Q11" s="73">
        <v>28</v>
      </c>
      <c r="R11" s="60">
        <f>IFERROR(Q11/M6,"-")</f>
        <v>0.35443037974683544</v>
      </c>
      <c r="S11" s="76">
        <f t="shared" si="1"/>
        <v>29841.357142857141</v>
      </c>
      <c r="T11" s="305"/>
      <c r="U11" s="305"/>
      <c r="V11" s="43" t="s">
        <v>112</v>
      </c>
      <c r="W11" s="73">
        <v>93098742</v>
      </c>
      <c r="X11" s="60">
        <f>IFERROR(W11/T6,"-")</f>
        <v>2.8941079766175298E-2</v>
      </c>
      <c r="Y11" s="73">
        <v>1330</v>
      </c>
      <c r="Z11" s="60">
        <f>IFERROR(Y11/U6,"-")</f>
        <v>0.31955790485343583</v>
      </c>
      <c r="AA11" s="131">
        <f t="shared" si="2"/>
        <v>69999.054135338345</v>
      </c>
      <c r="AB11" s="305"/>
      <c r="AC11" s="305"/>
      <c r="AD11" s="43" t="s">
        <v>112</v>
      </c>
      <c r="AE11" s="73">
        <v>125607457</v>
      </c>
      <c r="AF11" s="60">
        <f>IFERROR(AE11/AB6,"-")</f>
        <v>3.4562283712383499E-2</v>
      </c>
      <c r="AG11" s="73">
        <v>1769</v>
      </c>
      <c r="AH11" s="60">
        <f>IFERROR(AG11/AC6,"-")</f>
        <v>0.40213684928392818</v>
      </c>
      <c r="AI11" s="76">
        <f t="shared" si="3"/>
        <v>71004.780667043524</v>
      </c>
      <c r="AJ11" s="305"/>
      <c r="AK11" s="305"/>
      <c r="AL11" s="43" t="s">
        <v>112</v>
      </c>
      <c r="AM11" s="73">
        <v>125400301</v>
      </c>
      <c r="AN11" s="60">
        <f>IFERROR(AM11/AJ6,"-")</f>
        <v>4.3657396734690102E-2</v>
      </c>
      <c r="AO11" s="73">
        <v>1461</v>
      </c>
      <c r="AP11" s="60">
        <f>IFERROR(AO11/AK6,"-")</f>
        <v>0.45914519170333123</v>
      </c>
      <c r="AQ11" s="76">
        <f t="shared" si="4"/>
        <v>85831.828199863114</v>
      </c>
      <c r="AR11" s="305"/>
      <c r="AS11" s="305"/>
      <c r="AT11" s="43" t="s">
        <v>112</v>
      </c>
      <c r="AU11" s="73">
        <v>44755417</v>
      </c>
      <c r="AV11" s="60">
        <f>IFERROR(AU11/AR6,"-")</f>
        <v>4.5808504120372837E-2</v>
      </c>
      <c r="AW11" s="76">
        <v>545</v>
      </c>
      <c r="AX11" s="60">
        <f>IFERROR(AW11/AS6,"-")</f>
        <v>0.4853072128227961</v>
      </c>
      <c r="AY11" s="177">
        <f t="shared" si="5"/>
        <v>82120.03119266055</v>
      </c>
      <c r="AZ11" s="305"/>
      <c r="BA11" s="305"/>
      <c r="BB11" s="43" t="s">
        <v>112</v>
      </c>
      <c r="BC11" s="73">
        <v>5985342</v>
      </c>
      <c r="BD11" s="60">
        <f>IFERROR(BC11/AZ6,"-")</f>
        <v>3.1761112769386902E-2</v>
      </c>
      <c r="BE11" s="73">
        <v>98</v>
      </c>
      <c r="BF11" s="60">
        <f>IFERROR(BE11/BA6,"-")</f>
        <v>0.43946188340807174</v>
      </c>
      <c r="BG11" s="76">
        <f t="shared" si="6"/>
        <v>61074.918367346938</v>
      </c>
      <c r="BH11" s="322"/>
      <c r="BI11" s="322"/>
      <c r="BJ11" s="43" t="s">
        <v>112</v>
      </c>
      <c r="BK11" s="73">
        <f>地区別_歯科健診3項目以上該当者_高齢者の疾病!G145</f>
        <v>396230387</v>
      </c>
      <c r="BL11" s="60">
        <f>地区別_歯科健診3項目以上該当者_高齢者の疾病!H145</f>
        <v>3.58081241556851E-2</v>
      </c>
      <c r="BM11" s="73">
        <f>地区別_歯科健診3項目以上該当者_高齢者の疾病!I145</f>
        <v>5239</v>
      </c>
      <c r="BN11" s="60">
        <f>地区別_歯科健診3項目以上該当者_高齢者の疾病!J145</f>
        <v>0.39731533444562417</v>
      </c>
      <c r="BO11" s="131">
        <f>地区別_歯科健診3項目以上該当者_高齢者の疾病!K145</f>
        <v>75630.919450276764</v>
      </c>
      <c r="BP11" s="179"/>
      <c r="BR11" s="234"/>
      <c r="BS11" s="238" t="s">
        <v>171</v>
      </c>
      <c r="BT11" s="239">
        <f t="shared" si="7"/>
        <v>396230387</v>
      </c>
      <c r="BU11" s="240">
        <f t="shared" si="8"/>
        <v>0.16800791447737171</v>
      </c>
      <c r="BV11" s="34"/>
    </row>
    <row r="12" spans="1:74" s="8" customFormat="1" ht="13.15" customHeight="1" thickTop="1" thickBot="1">
      <c r="B12" s="313"/>
      <c r="C12" s="314"/>
      <c r="D12" s="305"/>
      <c r="E12" s="305"/>
      <c r="F12" s="43" t="s">
        <v>113</v>
      </c>
      <c r="G12" s="73">
        <v>7963</v>
      </c>
      <c r="H12" s="60">
        <f>IFERROR(G12/D6,"-")</f>
        <v>2.8225587773141844E-4</v>
      </c>
      <c r="I12" s="73">
        <v>2</v>
      </c>
      <c r="J12" s="60">
        <f>IFERROR(I12/E6,"-")</f>
        <v>0.1111111111111111</v>
      </c>
      <c r="K12" s="76">
        <f t="shared" si="0"/>
        <v>3981.5</v>
      </c>
      <c r="L12" s="305"/>
      <c r="M12" s="305"/>
      <c r="N12" s="43" t="s">
        <v>113</v>
      </c>
      <c r="O12" s="73">
        <v>51413</v>
      </c>
      <c r="P12" s="60">
        <f>IFERROR(O12/L6,"-")</f>
        <v>3.4677474129827287E-4</v>
      </c>
      <c r="Q12" s="73">
        <v>6</v>
      </c>
      <c r="R12" s="60">
        <f>IFERROR(Q12/M6,"-")</f>
        <v>7.5949367088607597E-2</v>
      </c>
      <c r="S12" s="76">
        <f t="shared" si="1"/>
        <v>8568.8333333333339</v>
      </c>
      <c r="T12" s="305"/>
      <c r="U12" s="305"/>
      <c r="V12" s="43" t="s">
        <v>113</v>
      </c>
      <c r="W12" s="73">
        <v>72341200</v>
      </c>
      <c r="X12" s="60">
        <f>IFERROR(W12/T6,"-")</f>
        <v>2.2488299998520287E-2</v>
      </c>
      <c r="Y12" s="73">
        <v>388</v>
      </c>
      <c r="Z12" s="60">
        <f>IFERROR(Y12/U6,"-")</f>
        <v>9.3224411340701585E-2</v>
      </c>
      <c r="AA12" s="131">
        <f t="shared" si="2"/>
        <v>186446.39175257733</v>
      </c>
      <c r="AB12" s="305"/>
      <c r="AC12" s="305"/>
      <c r="AD12" s="43" t="s">
        <v>113</v>
      </c>
      <c r="AE12" s="73">
        <v>114177385</v>
      </c>
      <c r="AF12" s="60">
        <f>IFERROR(AE12/AB6,"-")</f>
        <v>3.1417172739258946E-2</v>
      </c>
      <c r="AG12" s="73">
        <v>607</v>
      </c>
      <c r="AH12" s="60">
        <f>IFERROR(AG12/AC6,"-")</f>
        <v>0.13798590588770174</v>
      </c>
      <c r="AI12" s="76">
        <f t="shared" si="3"/>
        <v>188101.12850082372</v>
      </c>
      <c r="AJ12" s="305"/>
      <c r="AK12" s="305"/>
      <c r="AL12" s="43" t="s">
        <v>113</v>
      </c>
      <c r="AM12" s="73">
        <v>159907894</v>
      </c>
      <c r="AN12" s="60">
        <f>IFERROR(AM12/AJ6,"-")</f>
        <v>5.5671017642667145E-2</v>
      </c>
      <c r="AO12" s="73">
        <v>579</v>
      </c>
      <c r="AP12" s="60">
        <f>IFERROR(AO12/AK6,"-")</f>
        <v>0.18196103079824011</v>
      </c>
      <c r="AQ12" s="76">
        <f t="shared" si="4"/>
        <v>276179.43696027633</v>
      </c>
      <c r="AR12" s="305"/>
      <c r="AS12" s="305"/>
      <c r="AT12" s="43" t="s">
        <v>113</v>
      </c>
      <c r="AU12" s="73">
        <v>76282799</v>
      </c>
      <c r="AV12" s="60">
        <f>IFERROR(AU12/AR6,"-")</f>
        <v>7.8077719894891678E-2</v>
      </c>
      <c r="AW12" s="76">
        <v>244</v>
      </c>
      <c r="AX12" s="60">
        <f>IFERROR(AW12/AS6,"-")</f>
        <v>0.21727515583259127</v>
      </c>
      <c r="AY12" s="177">
        <f t="shared" si="5"/>
        <v>312634.42213114753</v>
      </c>
      <c r="AZ12" s="305"/>
      <c r="BA12" s="305"/>
      <c r="BB12" s="43" t="s">
        <v>113</v>
      </c>
      <c r="BC12" s="73">
        <v>17995470</v>
      </c>
      <c r="BD12" s="60">
        <f>IFERROR(BC12/AZ6,"-")</f>
        <v>9.5492647205141987E-2</v>
      </c>
      <c r="BE12" s="73">
        <v>57</v>
      </c>
      <c r="BF12" s="60">
        <f>IFERROR(BE12/BA6,"-")</f>
        <v>0.2556053811659193</v>
      </c>
      <c r="BG12" s="76">
        <f t="shared" si="6"/>
        <v>315710</v>
      </c>
      <c r="BH12" s="322"/>
      <c r="BI12" s="322"/>
      <c r="BJ12" s="43" t="s">
        <v>113</v>
      </c>
      <c r="BK12" s="73">
        <f>地区別_歯科健診3項目以上該当者_高齢者の疾病!G146</f>
        <v>440764124</v>
      </c>
      <c r="BL12" s="60">
        <f>地区別_歯科健診3項目以上該当者_高齢者の疾病!H146</f>
        <v>3.9832726094184652E-2</v>
      </c>
      <c r="BM12" s="73">
        <f>地区別_歯科健診3項目以上該当者_高齢者の疾病!I146</f>
        <v>1883</v>
      </c>
      <c r="BN12" s="60">
        <f>地区別_歯科健診3項目以上該当者_高齢者の疾病!J146</f>
        <v>0.14280297284999241</v>
      </c>
      <c r="BO12" s="131">
        <f>地区別_歯科健診3項目以上該当者_高齢者の疾病!K146</f>
        <v>234075.47742963355</v>
      </c>
      <c r="BP12" s="179"/>
      <c r="BR12" s="234"/>
      <c r="BS12" s="238" t="s">
        <v>170</v>
      </c>
      <c r="BT12" s="239">
        <f t="shared" si="7"/>
        <v>440764124</v>
      </c>
      <c r="BU12" s="240">
        <f t="shared" si="8"/>
        <v>0.18689091922090686</v>
      </c>
      <c r="BV12" s="34"/>
    </row>
    <row r="13" spans="1:74" s="8" customFormat="1" ht="13.15" customHeight="1" thickTop="1" thickBot="1">
      <c r="B13" s="313"/>
      <c r="C13" s="314"/>
      <c r="D13" s="305"/>
      <c r="E13" s="305"/>
      <c r="F13" s="43" t="s">
        <v>123</v>
      </c>
      <c r="G13" s="73">
        <v>0</v>
      </c>
      <c r="H13" s="60">
        <f>IFERROR(G13/D6,"-")</f>
        <v>0</v>
      </c>
      <c r="I13" s="73">
        <v>0</v>
      </c>
      <c r="J13" s="60">
        <f>IFERROR(I13/E6,"-")</f>
        <v>0</v>
      </c>
      <c r="K13" s="76" t="str">
        <f t="shared" si="0"/>
        <v>-</v>
      </c>
      <c r="L13" s="305"/>
      <c r="M13" s="305"/>
      <c r="N13" s="43" t="s">
        <v>123</v>
      </c>
      <c r="O13" s="73">
        <v>0</v>
      </c>
      <c r="P13" s="60">
        <f>IFERROR(O13/L6,"-")</f>
        <v>0</v>
      </c>
      <c r="Q13" s="73">
        <v>0</v>
      </c>
      <c r="R13" s="60">
        <f>IFERROR(Q13/M6,"-")</f>
        <v>0</v>
      </c>
      <c r="S13" s="76" t="str">
        <f t="shared" si="1"/>
        <v>-</v>
      </c>
      <c r="T13" s="305"/>
      <c r="U13" s="305"/>
      <c r="V13" s="43" t="s">
        <v>123</v>
      </c>
      <c r="W13" s="73">
        <v>4120</v>
      </c>
      <c r="X13" s="60">
        <f>IFERROR(W13/T6,"-")</f>
        <v>1.2807611152967268E-6</v>
      </c>
      <c r="Y13" s="73">
        <v>1</v>
      </c>
      <c r="Z13" s="60">
        <f>IFERROR(Y13/U6,"-")</f>
        <v>2.402691013935608E-4</v>
      </c>
      <c r="AA13" s="131">
        <f t="shared" si="2"/>
        <v>4120</v>
      </c>
      <c r="AB13" s="305"/>
      <c r="AC13" s="305"/>
      <c r="AD13" s="43" t="s">
        <v>123</v>
      </c>
      <c r="AE13" s="73">
        <v>21488</v>
      </c>
      <c r="AF13" s="60">
        <f>IFERROR(AE13/AB6,"-")</f>
        <v>5.9126613192375725E-6</v>
      </c>
      <c r="AG13" s="73">
        <v>2</v>
      </c>
      <c r="AH13" s="60">
        <f>IFERROR(AG13/AC6,"-")</f>
        <v>4.5464878381450331E-4</v>
      </c>
      <c r="AI13" s="76">
        <f t="shared" si="3"/>
        <v>10744</v>
      </c>
      <c r="AJ13" s="305"/>
      <c r="AK13" s="305"/>
      <c r="AL13" s="43" t="s">
        <v>123</v>
      </c>
      <c r="AM13" s="73">
        <v>17301</v>
      </c>
      <c r="AN13" s="60">
        <f>IFERROR(AM13/AJ6,"-")</f>
        <v>6.0232440822201327E-6</v>
      </c>
      <c r="AO13" s="73">
        <v>6</v>
      </c>
      <c r="AP13" s="60">
        <f>IFERROR(AO13/AK6,"-")</f>
        <v>1.8856065367693275E-3</v>
      </c>
      <c r="AQ13" s="76">
        <f t="shared" si="4"/>
        <v>2883.5</v>
      </c>
      <c r="AR13" s="305"/>
      <c r="AS13" s="305"/>
      <c r="AT13" s="43" t="s">
        <v>123</v>
      </c>
      <c r="AU13" s="73">
        <v>658</v>
      </c>
      <c r="AV13" s="60">
        <f>IFERROR(AU13/AR6,"-")</f>
        <v>6.7348262471122388E-7</v>
      </c>
      <c r="AW13" s="76">
        <v>1</v>
      </c>
      <c r="AX13" s="60">
        <f>IFERROR(AW13/AS6,"-")</f>
        <v>8.9047195013357077E-4</v>
      </c>
      <c r="AY13" s="177">
        <f t="shared" si="5"/>
        <v>658</v>
      </c>
      <c r="AZ13" s="305"/>
      <c r="BA13" s="305"/>
      <c r="BB13" s="43" t="s">
        <v>123</v>
      </c>
      <c r="BC13" s="73">
        <v>0</v>
      </c>
      <c r="BD13" s="60">
        <f>IFERROR(BC13/AZ6,"-")</f>
        <v>0</v>
      </c>
      <c r="BE13" s="73">
        <v>0</v>
      </c>
      <c r="BF13" s="60">
        <f>IFERROR(BE13/BA6,"-")</f>
        <v>0</v>
      </c>
      <c r="BG13" s="76" t="str">
        <f t="shared" si="6"/>
        <v>-</v>
      </c>
      <c r="BH13" s="322"/>
      <c r="BI13" s="322"/>
      <c r="BJ13" s="43" t="s">
        <v>123</v>
      </c>
      <c r="BK13" s="73">
        <f>地区別_歯科健診3項目以上該当者_高齢者の疾病!G147</f>
        <v>43567</v>
      </c>
      <c r="BL13" s="60">
        <f>地区別_歯科健診3項目以上該当者_高齢者の疾病!H147</f>
        <v>3.937236002777174E-6</v>
      </c>
      <c r="BM13" s="73">
        <f>地区別_歯科健診3項目以上該当者_高齢者の疾病!I147</f>
        <v>10</v>
      </c>
      <c r="BN13" s="60">
        <f>地区別_歯科健診3項目以上該当者_高齢者の疾病!J147</f>
        <v>7.5838010010617326E-4</v>
      </c>
      <c r="BO13" s="131">
        <f>地区別_歯科健診3項目以上該当者_高齢者の疾病!K147</f>
        <v>4356.7</v>
      </c>
      <c r="BP13" s="179"/>
      <c r="BR13" s="234"/>
      <c r="BS13" s="238" t="s">
        <v>169</v>
      </c>
      <c r="BT13" s="239">
        <f t="shared" si="7"/>
        <v>43567</v>
      </c>
      <c r="BU13" s="240">
        <f t="shared" si="8"/>
        <v>1.8473093054409414E-5</v>
      </c>
      <c r="BV13" s="34"/>
    </row>
    <row r="14" spans="1:74" s="8" customFormat="1" ht="13.15" customHeight="1" thickTop="1" thickBot="1">
      <c r="B14" s="313"/>
      <c r="C14" s="314"/>
      <c r="D14" s="305"/>
      <c r="E14" s="305"/>
      <c r="F14" s="43" t="s">
        <v>114</v>
      </c>
      <c r="G14" s="73">
        <v>54471</v>
      </c>
      <c r="H14" s="60">
        <f>IFERROR(G14/D6,"-")</f>
        <v>1.9307748230450953E-3</v>
      </c>
      <c r="I14" s="73">
        <v>1</v>
      </c>
      <c r="J14" s="60">
        <f>IFERROR(I14/E6,"-")</f>
        <v>5.5555555555555552E-2</v>
      </c>
      <c r="K14" s="76">
        <f t="shared" si="0"/>
        <v>54471</v>
      </c>
      <c r="L14" s="305"/>
      <c r="M14" s="305"/>
      <c r="N14" s="43" t="s">
        <v>114</v>
      </c>
      <c r="O14" s="73">
        <v>9302</v>
      </c>
      <c r="P14" s="60">
        <f>IFERROR(O14/L6,"-")</f>
        <v>6.2740914623860399E-5</v>
      </c>
      <c r="Q14" s="73">
        <v>1</v>
      </c>
      <c r="R14" s="60">
        <f>IFERROR(Q14/M6,"-")</f>
        <v>1.2658227848101266E-2</v>
      </c>
      <c r="S14" s="76">
        <f t="shared" si="1"/>
        <v>9302</v>
      </c>
      <c r="T14" s="305"/>
      <c r="U14" s="305"/>
      <c r="V14" s="43" t="s">
        <v>114</v>
      </c>
      <c r="W14" s="73">
        <v>1020165</v>
      </c>
      <c r="X14" s="60">
        <f>IFERROR(W14/T6,"-")</f>
        <v>3.1713292795793334E-4</v>
      </c>
      <c r="Y14" s="73">
        <v>35</v>
      </c>
      <c r="Z14" s="60">
        <f>IFERROR(Y14/U6,"-")</f>
        <v>8.4094185487746283E-3</v>
      </c>
      <c r="AA14" s="131">
        <f t="shared" si="2"/>
        <v>29147.571428571428</v>
      </c>
      <c r="AB14" s="305"/>
      <c r="AC14" s="305"/>
      <c r="AD14" s="43" t="s">
        <v>114</v>
      </c>
      <c r="AE14" s="73">
        <v>1695999</v>
      </c>
      <c r="AF14" s="60">
        <f>IFERROR(AE14/AB6,"-")</f>
        <v>4.6667291906020121E-4</v>
      </c>
      <c r="AG14" s="73">
        <v>58</v>
      </c>
      <c r="AH14" s="60">
        <f>IFERROR(AG14/AC6,"-")</f>
        <v>1.3184814730620595E-2</v>
      </c>
      <c r="AI14" s="76">
        <f t="shared" si="3"/>
        <v>29241.362068965518</v>
      </c>
      <c r="AJ14" s="305"/>
      <c r="AK14" s="305"/>
      <c r="AL14" s="43" t="s">
        <v>114</v>
      </c>
      <c r="AM14" s="73">
        <v>950398</v>
      </c>
      <c r="AN14" s="60">
        <f>IFERROR(AM14/AJ6,"-")</f>
        <v>3.3087562159724005E-4</v>
      </c>
      <c r="AO14" s="73">
        <v>41</v>
      </c>
      <c r="AP14" s="60">
        <f>IFERROR(AO14/AK6,"-")</f>
        <v>1.2884978001257071E-2</v>
      </c>
      <c r="AQ14" s="76">
        <f t="shared" si="4"/>
        <v>23180.439024390245</v>
      </c>
      <c r="AR14" s="305"/>
      <c r="AS14" s="305"/>
      <c r="AT14" s="43" t="s">
        <v>114</v>
      </c>
      <c r="AU14" s="73">
        <v>175343</v>
      </c>
      <c r="AV14" s="60">
        <f>IFERROR(AU14/AR6,"-")</f>
        <v>1.7946879006799411E-4</v>
      </c>
      <c r="AW14" s="76">
        <v>12</v>
      </c>
      <c r="AX14" s="60">
        <f>IFERROR(AW14/AS6,"-")</f>
        <v>1.068566340160285E-2</v>
      </c>
      <c r="AY14" s="177">
        <f t="shared" si="5"/>
        <v>14611.916666666666</v>
      </c>
      <c r="AZ14" s="305"/>
      <c r="BA14" s="305"/>
      <c r="BB14" s="43" t="s">
        <v>114</v>
      </c>
      <c r="BC14" s="73">
        <v>9826</v>
      </c>
      <c r="BD14" s="60">
        <f>IFERROR(BC14/AZ6,"-")</f>
        <v>5.214149735670839E-5</v>
      </c>
      <c r="BE14" s="73">
        <v>2</v>
      </c>
      <c r="BF14" s="60">
        <f>IFERROR(BE14/BA6,"-")</f>
        <v>8.9686098654708519E-3</v>
      </c>
      <c r="BG14" s="76">
        <f t="shared" si="6"/>
        <v>4913</v>
      </c>
      <c r="BH14" s="322"/>
      <c r="BI14" s="322"/>
      <c r="BJ14" s="43" t="s">
        <v>114</v>
      </c>
      <c r="BK14" s="73">
        <f>地区別_歯科健診3項目以上該当者_高齢者の疾病!G148</f>
        <v>3915504</v>
      </c>
      <c r="BL14" s="60">
        <f>地区別_歯科健診3項目以上該当者_高齢者の疾病!H148</f>
        <v>3.5385184469479276E-4</v>
      </c>
      <c r="BM14" s="73">
        <f>地区別_歯科健診3項目以上該当者_高齢者の疾病!I148</f>
        <v>150</v>
      </c>
      <c r="BN14" s="60">
        <f>地区別_歯科健診3項目以上該当者_高齢者の疾病!J148</f>
        <v>1.1375701501592598E-2</v>
      </c>
      <c r="BO14" s="131">
        <f>地区別_歯科健診3項目以上該当者_高齢者の疾病!K148</f>
        <v>26103.360000000001</v>
      </c>
      <c r="BP14" s="179"/>
      <c r="BR14" s="234"/>
      <c r="BS14" s="238" t="s">
        <v>168</v>
      </c>
      <c r="BT14" s="239">
        <f t="shared" si="7"/>
        <v>3915504</v>
      </c>
      <c r="BU14" s="240">
        <f t="shared" si="8"/>
        <v>1.6602352640051477E-3</v>
      </c>
      <c r="BV14" s="34"/>
    </row>
    <row r="15" spans="1:74" s="8" customFormat="1" ht="13.15" customHeight="1" thickTop="1" thickBot="1">
      <c r="B15" s="313"/>
      <c r="C15" s="314"/>
      <c r="D15" s="305"/>
      <c r="E15" s="305"/>
      <c r="F15" s="43" t="s">
        <v>115</v>
      </c>
      <c r="G15" s="73">
        <v>0</v>
      </c>
      <c r="H15" s="60">
        <f>IFERROR(G15/D6,"-")</f>
        <v>0</v>
      </c>
      <c r="I15" s="73">
        <v>0</v>
      </c>
      <c r="J15" s="60">
        <f>IFERROR(I15/E6,"-")</f>
        <v>0</v>
      </c>
      <c r="K15" s="76" t="str">
        <f t="shared" si="0"/>
        <v>-</v>
      </c>
      <c r="L15" s="305"/>
      <c r="M15" s="305"/>
      <c r="N15" s="43" t="s">
        <v>115</v>
      </c>
      <c r="O15" s="73">
        <v>22777</v>
      </c>
      <c r="P15" s="60">
        <f>IFERROR(O15/L6,"-")</f>
        <v>1.5362823181978803E-4</v>
      </c>
      <c r="Q15" s="73">
        <v>2</v>
      </c>
      <c r="R15" s="60">
        <f>IFERROR(Q15/M6,"-")</f>
        <v>2.5316455696202531E-2</v>
      </c>
      <c r="S15" s="76">
        <f t="shared" si="1"/>
        <v>11388.5</v>
      </c>
      <c r="T15" s="305"/>
      <c r="U15" s="305"/>
      <c r="V15" s="43" t="s">
        <v>115</v>
      </c>
      <c r="W15" s="73">
        <v>2026422</v>
      </c>
      <c r="X15" s="60">
        <f>IFERROR(W15/T6,"-")</f>
        <v>6.299423545586951E-4</v>
      </c>
      <c r="Y15" s="73">
        <v>161</v>
      </c>
      <c r="Z15" s="60">
        <f>IFERROR(Y15/U6,"-")</f>
        <v>3.8683325324363284E-2</v>
      </c>
      <c r="AA15" s="131">
        <f t="shared" si="2"/>
        <v>12586.472049689441</v>
      </c>
      <c r="AB15" s="305"/>
      <c r="AC15" s="305"/>
      <c r="AD15" s="43" t="s">
        <v>115</v>
      </c>
      <c r="AE15" s="73">
        <v>4738723</v>
      </c>
      <c r="AF15" s="60">
        <f>IFERROR(AE15/AB6,"-")</f>
        <v>1.3039121456013322E-3</v>
      </c>
      <c r="AG15" s="73">
        <v>210</v>
      </c>
      <c r="AH15" s="60">
        <f>IFERROR(AG15/AC6,"-")</f>
        <v>4.7738122300522844E-2</v>
      </c>
      <c r="AI15" s="76">
        <f t="shared" si="3"/>
        <v>22565.347619047618</v>
      </c>
      <c r="AJ15" s="305"/>
      <c r="AK15" s="305"/>
      <c r="AL15" s="43" t="s">
        <v>115</v>
      </c>
      <c r="AM15" s="73">
        <v>2595462</v>
      </c>
      <c r="AN15" s="60">
        <f>IFERROR(AM15/AJ6,"-")</f>
        <v>9.0359523334646735E-4</v>
      </c>
      <c r="AO15" s="73">
        <v>195</v>
      </c>
      <c r="AP15" s="60">
        <f>IFERROR(AO15/AK6,"-")</f>
        <v>6.1282212445003141E-2</v>
      </c>
      <c r="AQ15" s="76">
        <f t="shared" si="4"/>
        <v>13310.061538461538</v>
      </c>
      <c r="AR15" s="305"/>
      <c r="AS15" s="305"/>
      <c r="AT15" s="43" t="s">
        <v>115</v>
      </c>
      <c r="AU15" s="73">
        <v>1264802</v>
      </c>
      <c r="AV15" s="60">
        <f>IFERROR(AU15/AR6,"-")</f>
        <v>1.2945625694528956E-3</v>
      </c>
      <c r="AW15" s="76">
        <v>78</v>
      </c>
      <c r="AX15" s="60">
        <f>IFERROR(AW15/AS6,"-")</f>
        <v>6.9456812110418528E-2</v>
      </c>
      <c r="AY15" s="177">
        <f t="shared" si="5"/>
        <v>16215.410256410256</v>
      </c>
      <c r="AZ15" s="305"/>
      <c r="BA15" s="305"/>
      <c r="BB15" s="43" t="s">
        <v>115</v>
      </c>
      <c r="BC15" s="73">
        <v>520080</v>
      </c>
      <c r="BD15" s="60">
        <f>IFERROR(BC15/AZ6,"-")</f>
        <v>2.759795435098402E-3</v>
      </c>
      <c r="BE15" s="73">
        <v>17</v>
      </c>
      <c r="BF15" s="60">
        <f>IFERROR(BE15/BA6,"-")</f>
        <v>7.623318385650224E-2</v>
      </c>
      <c r="BG15" s="76">
        <f t="shared" si="6"/>
        <v>30592.941176470587</v>
      </c>
      <c r="BH15" s="322"/>
      <c r="BI15" s="322"/>
      <c r="BJ15" s="43" t="s">
        <v>115</v>
      </c>
      <c r="BK15" s="73">
        <f>地区別_歯科健診3項目以上該当者_高齢者の疾病!G149</f>
        <v>11168266</v>
      </c>
      <c r="BL15" s="60">
        <f>地区別_歯科健診3項目以上該当者_高齢者の疾病!H149</f>
        <v>1.0092982987993716E-3</v>
      </c>
      <c r="BM15" s="73">
        <f>地区別_歯科健診3項目以上該当者_高齢者の疾病!I149</f>
        <v>663</v>
      </c>
      <c r="BN15" s="60">
        <f>地区別_歯科健診3項目以上該当者_高齢者の疾病!J149</f>
        <v>5.0280600637039284E-2</v>
      </c>
      <c r="BO15" s="131">
        <f>地区別_歯科健診3項目以上該当者_高齢者の疾病!K149</f>
        <v>16845.046757164404</v>
      </c>
      <c r="BP15" s="179"/>
      <c r="BR15" s="234"/>
      <c r="BS15" s="238" t="s">
        <v>167</v>
      </c>
      <c r="BT15" s="239">
        <f t="shared" si="7"/>
        <v>11168266</v>
      </c>
      <c r="BU15" s="240">
        <f t="shared" si="8"/>
        <v>4.7355203955837403E-3</v>
      </c>
      <c r="BV15" s="34"/>
    </row>
    <row r="16" spans="1:74" s="8" customFormat="1" ht="13.15" customHeight="1" thickTop="1" thickBot="1">
      <c r="B16" s="313"/>
      <c r="C16" s="314"/>
      <c r="D16" s="305"/>
      <c r="E16" s="305"/>
      <c r="F16" s="43" t="s">
        <v>116</v>
      </c>
      <c r="G16" s="73">
        <v>0</v>
      </c>
      <c r="H16" s="60">
        <f>IFERROR(G16/D6,"-")</f>
        <v>0</v>
      </c>
      <c r="I16" s="73">
        <v>0</v>
      </c>
      <c r="J16" s="60">
        <f>IFERROR(I16/E6,"-")</f>
        <v>0</v>
      </c>
      <c r="K16" s="76" t="str">
        <f t="shared" si="0"/>
        <v>-</v>
      </c>
      <c r="L16" s="305"/>
      <c r="M16" s="305"/>
      <c r="N16" s="43" t="s">
        <v>116</v>
      </c>
      <c r="O16" s="73">
        <v>90077</v>
      </c>
      <c r="P16" s="60">
        <f>IFERROR(O16/L6,"-")</f>
        <v>6.0755895146994972E-4</v>
      </c>
      <c r="Q16" s="73">
        <v>2</v>
      </c>
      <c r="R16" s="60">
        <f>IFERROR(Q16/M6,"-")</f>
        <v>2.5316455696202531E-2</v>
      </c>
      <c r="S16" s="76">
        <f t="shared" si="1"/>
        <v>45038.5</v>
      </c>
      <c r="T16" s="305"/>
      <c r="U16" s="305"/>
      <c r="V16" s="43" t="s">
        <v>116</v>
      </c>
      <c r="W16" s="73">
        <v>1384550</v>
      </c>
      <c r="X16" s="60">
        <f>IFERROR(W16/T6,"-")</f>
        <v>4.3040723353982599E-4</v>
      </c>
      <c r="Y16" s="73">
        <v>49</v>
      </c>
      <c r="Z16" s="60">
        <f>IFERROR(Y16/U6,"-")</f>
        <v>1.1773185968284479E-2</v>
      </c>
      <c r="AA16" s="131">
        <f t="shared" si="2"/>
        <v>28256.122448979593</v>
      </c>
      <c r="AB16" s="305"/>
      <c r="AC16" s="305"/>
      <c r="AD16" s="43" t="s">
        <v>116</v>
      </c>
      <c r="AE16" s="73">
        <v>1690720</v>
      </c>
      <c r="AF16" s="60">
        <f>IFERROR(AE16/AB6,"-")</f>
        <v>4.6522034371097116E-4</v>
      </c>
      <c r="AG16" s="73">
        <v>58</v>
      </c>
      <c r="AH16" s="60">
        <f>IFERROR(AG16/AC6,"-")</f>
        <v>1.3184814730620595E-2</v>
      </c>
      <c r="AI16" s="76">
        <f t="shared" si="3"/>
        <v>29150.344827586207</v>
      </c>
      <c r="AJ16" s="305"/>
      <c r="AK16" s="305"/>
      <c r="AL16" s="43" t="s">
        <v>116</v>
      </c>
      <c r="AM16" s="73">
        <v>3073261</v>
      </c>
      <c r="AN16" s="60">
        <f>IFERROR(AM16/AJ6,"-")</f>
        <v>1.0699382192571486E-3</v>
      </c>
      <c r="AO16" s="73">
        <v>59</v>
      </c>
      <c r="AP16" s="60">
        <f>IFERROR(AO16/AK6,"-")</f>
        <v>1.8541797611565054E-2</v>
      </c>
      <c r="AQ16" s="76">
        <f t="shared" si="4"/>
        <v>52089.169491525427</v>
      </c>
      <c r="AR16" s="305"/>
      <c r="AS16" s="305"/>
      <c r="AT16" s="43" t="s">
        <v>116</v>
      </c>
      <c r="AU16" s="73">
        <v>503468</v>
      </c>
      <c r="AV16" s="60">
        <f>IFERROR(AU16/AR6,"-")</f>
        <v>5.1531451382691559E-4</v>
      </c>
      <c r="AW16" s="76">
        <v>15</v>
      </c>
      <c r="AX16" s="60">
        <f>IFERROR(AW16/AS6,"-")</f>
        <v>1.3357079252003561E-2</v>
      </c>
      <c r="AY16" s="177">
        <f t="shared" si="5"/>
        <v>33564.533333333333</v>
      </c>
      <c r="AZ16" s="305"/>
      <c r="BA16" s="305"/>
      <c r="BB16" s="43" t="s">
        <v>116</v>
      </c>
      <c r="BC16" s="73">
        <v>471961</v>
      </c>
      <c r="BD16" s="60">
        <f>IFERROR(BC16/AZ6,"-")</f>
        <v>2.5044528021544317E-3</v>
      </c>
      <c r="BE16" s="73">
        <v>7</v>
      </c>
      <c r="BF16" s="60">
        <f>IFERROR(BE16/BA6,"-")</f>
        <v>3.1390134529147982E-2</v>
      </c>
      <c r="BG16" s="76">
        <f t="shared" si="6"/>
        <v>67423</v>
      </c>
      <c r="BH16" s="322"/>
      <c r="BI16" s="322"/>
      <c r="BJ16" s="43" t="s">
        <v>116</v>
      </c>
      <c r="BK16" s="73">
        <f>地区別_歯科健診3項目以上該当者_高齢者の疾病!G150</f>
        <v>7214037</v>
      </c>
      <c r="BL16" s="60">
        <f>地区別_歯科健診3項目以上該当者_高齢者の疾病!H150</f>
        <v>6.5194679922341773E-4</v>
      </c>
      <c r="BM16" s="73">
        <f>地区別_歯科健診3項目以上該当者_高齢者の疾病!I150</f>
        <v>190</v>
      </c>
      <c r="BN16" s="60">
        <f>地区別_歯科健診3項目以上該当者_高齢者の疾病!J150</f>
        <v>1.4409221902017291E-2</v>
      </c>
      <c r="BO16" s="131">
        <f>地区別_歯科健診3項目以上該当者_高齢者の疾病!K150</f>
        <v>37968.615789473683</v>
      </c>
      <c r="BP16" s="179"/>
      <c r="BR16" s="234"/>
      <c r="BS16" s="238" t="s">
        <v>166</v>
      </c>
      <c r="BT16" s="239">
        <f t="shared" si="7"/>
        <v>7214037</v>
      </c>
      <c r="BU16" s="240">
        <f t="shared" si="8"/>
        <v>3.0588651226605575E-3</v>
      </c>
      <c r="BV16" s="34"/>
    </row>
    <row r="17" spans="1:74" s="8" customFormat="1" ht="13.15" customHeight="1" thickTop="1" thickBot="1">
      <c r="B17" s="313"/>
      <c r="C17" s="314"/>
      <c r="D17" s="305"/>
      <c r="E17" s="305"/>
      <c r="F17" s="43" t="s">
        <v>117</v>
      </c>
      <c r="G17" s="73">
        <v>0</v>
      </c>
      <c r="H17" s="60">
        <f>IFERROR(G17/D6,"-")</f>
        <v>0</v>
      </c>
      <c r="I17" s="73">
        <v>0</v>
      </c>
      <c r="J17" s="60">
        <f>IFERROR(I17/E6,"-")</f>
        <v>0</v>
      </c>
      <c r="K17" s="76" t="str">
        <f t="shared" si="0"/>
        <v>-</v>
      </c>
      <c r="L17" s="305"/>
      <c r="M17" s="305"/>
      <c r="N17" s="43" t="s">
        <v>117</v>
      </c>
      <c r="O17" s="73">
        <v>10829</v>
      </c>
      <c r="P17" s="60">
        <f>IFERROR(O17/L6,"-")</f>
        <v>7.304035309200002E-5</v>
      </c>
      <c r="Q17" s="73">
        <v>2</v>
      </c>
      <c r="R17" s="60">
        <f>IFERROR(Q17/M6,"-")</f>
        <v>2.5316455696202531E-2</v>
      </c>
      <c r="S17" s="76">
        <f t="shared" si="1"/>
        <v>5414.5</v>
      </c>
      <c r="T17" s="305"/>
      <c r="U17" s="305"/>
      <c r="V17" s="43" t="s">
        <v>117</v>
      </c>
      <c r="W17" s="73">
        <v>7947545</v>
      </c>
      <c r="X17" s="60">
        <f>IFERROR(W17/T6,"-")</f>
        <v>2.4706083975900303E-3</v>
      </c>
      <c r="Y17" s="73">
        <v>37</v>
      </c>
      <c r="Z17" s="60">
        <f>IFERROR(Y17/U6,"-")</f>
        <v>8.8899567515617495E-3</v>
      </c>
      <c r="AA17" s="131">
        <f t="shared" si="2"/>
        <v>214798.51351351352</v>
      </c>
      <c r="AB17" s="305"/>
      <c r="AC17" s="305"/>
      <c r="AD17" s="43" t="s">
        <v>117</v>
      </c>
      <c r="AE17" s="73">
        <v>18309046</v>
      </c>
      <c r="AF17" s="60">
        <f>IFERROR(AE17/AB6,"-")</f>
        <v>5.0379368985639149E-3</v>
      </c>
      <c r="AG17" s="73">
        <v>66</v>
      </c>
      <c r="AH17" s="60">
        <f>IFERROR(AG17/AC6,"-")</f>
        <v>1.5003409865878609E-2</v>
      </c>
      <c r="AI17" s="76">
        <f t="shared" si="3"/>
        <v>277409.7878787879</v>
      </c>
      <c r="AJ17" s="305"/>
      <c r="AK17" s="305"/>
      <c r="AL17" s="43" t="s">
        <v>117</v>
      </c>
      <c r="AM17" s="73">
        <v>15165836</v>
      </c>
      <c r="AN17" s="60">
        <f>IFERROR(AM17/AJ6,"-")</f>
        <v>5.2798989618473525E-3</v>
      </c>
      <c r="AO17" s="73">
        <v>63</v>
      </c>
      <c r="AP17" s="60">
        <f>IFERROR(AO17/AK6,"-")</f>
        <v>1.9798868636077938E-2</v>
      </c>
      <c r="AQ17" s="76">
        <f t="shared" si="4"/>
        <v>240727.55555555556</v>
      </c>
      <c r="AR17" s="305"/>
      <c r="AS17" s="305"/>
      <c r="AT17" s="43" t="s">
        <v>117</v>
      </c>
      <c r="AU17" s="73">
        <v>9118664</v>
      </c>
      <c r="AV17" s="60">
        <f>IFERROR(AU17/AR6,"-")</f>
        <v>9.333224566230619E-3</v>
      </c>
      <c r="AW17" s="76">
        <v>25</v>
      </c>
      <c r="AX17" s="60">
        <f>IFERROR(AW17/AS6,"-")</f>
        <v>2.2261798753339269E-2</v>
      </c>
      <c r="AY17" s="177">
        <f t="shared" si="5"/>
        <v>364746.56</v>
      </c>
      <c r="AZ17" s="305"/>
      <c r="BA17" s="305"/>
      <c r="BB17" s="43" t="s">
        <v>117</v>
      </c>
      <c r="BC17" s="73">
        <v>12159875</v>
      </c>
      <c r="BD17" s="60">
        <f>IFERROR(BC17/AZ6,"-")</f>
        <v>6.4526164275432979E-2</v>
      </c>
      <c r="BE17" s="73">
        <v>12</v>
      </c>
      <c r="BF17" s="60">
        <f>IFERROR(BE17/BA6,"-")</f>
        <v>5.3811659192825115E-2</v>
      </c>
      <c r="BG17" s="76">
        <f t="shared" si="6"/>
        <v>1013322.9166666666</v>
      </c>
      <c r="BH17" s="322"/>
      <c r="BI17" s="322"/>
      <c r="BJ17" s="43" t="s">
        <v>117</v>
      </c>
      <c r="BK17" s="73">
        <f>地区別_歯科健診3項目以上該当者_高齢者の疾病!G151</f>
        <v>62711795</v>
      </c>
      <c r="BL17" s="60">
        <f>地区別_歯科健診3項目以上該当者_高齢者の疾病!H151</f>
        <v>5.6673890117010942E-3</v>
      </c>
      <c r="BM17" s="73">
        <f>地区別_歯科健診3項目以上該当者_高齢者の疾病!I151</f>
        <v>205</v>
      </c>
      <c r="BN17" s="60">
        <f>地区別_歯科健診3項目以上該当者_高齢者の疾病!J151</f>
        <v>1.5546792052176552E-2</v>
      </c>
      <c r="BO17" s="131">
        <f>地区別_歯科健診3項目以上該当者_高齢者の疾病!K151</f>
        <v>305911.19512195123</v>
      </c>
      <c r="BP17" s="179"/>
      <c r="BR17" s="234"/>
      <c r="BS17" s="238" t="s">
        <v>165</v>
      </c>
      <c r="BT17" s="239">
        <f t="shared" si="7"/>
        <v>62711795</v>
      </c>
      <c r="BU17" s="240">
        <f t="shared" si="8"/>
        <v>2.6590787170198703E-2</v>
      </c>
      <c r="BV17" s="34"/>
    </row>
    <row r="18" spans="1:74" s="8" customFormat="1" ht="13.15" customHeight="1" thickTop="1" thickBot="1">
      <c r="B18" s="313"/>
      <c r="C18" s="314"/>
      <c r="D18" s="305"/>
      <c r="E18" s="305"/>
      <c r="F18" s="43" t="s">
        <v>118</v>
      </c>
      <c r="G18" s="73">
        <v>18134</v>
      </c>
      <c r="H18" s="60">
        <f>IFERROR(G18/D6,"-")</f>
        <v>6.427763514732566E-4</v>
      </c>
      <c r="I18" s="73">
        <v>2</v>
      </c>
      <c r="J18" s="60">
        <f>IFERROR(I18/E6,"-")</f>
        <v>0.1111111111111111</v>
      </c>
      <c r="K18" s="76">
        <f t="shared" si="0"/>
        <v>9067</v>
      </c>
      <c r="L18" s="305"/>
      <c r="M18" s="305"/>
      <c r="N18" s="43" t="s">
        <v>118</v>
      </c>
      <c r="O18" s="73">
        <v>2789538</v>
      </c>
      <c r="P18" s="60">
        <f>IFERROR(O18/L6,"-")</f>
        <v>1.8815111319932732E-2</v>
      </c>
      <c r="Q18" s="73">
        <v>16</v>
      </c>
      <c r="R18" s="60">
        <f>IFERROR(Q18/M6,"-")</f>
        <v>0.20253164556962025</v>
      </c>
      <c r="S18" s="76">
        <f t="shared" si="1"/>
        <v>174346.125</v>
      </c>
      <c r="T18" s="305"/>
      <c r="U18" s="305"/>
      <c r="V18" s="43" t="s">
        <v>118</v>
      </c>
      <c r="W18" s="73">
        <v>24314978</v>
      </c>
      <c r="X18" s="60">
        <f>IFERROR(W18/T6,"-")</f>
        <v>7.5586597916736352E-3</v>
      </c>
      <c r="Y18" s="73">
        <v>547</v>
      </c>
      <c r="Z18" s="60">
        <f>IFERROR(Y18/U6,"-")</f>
        <v>0.13142719846227774</v>
      </c>
      <c r="AA18" s="131">
        <f t="shared" si="2"/>
        <v>44451.51371115174</v>
      </c>
      <c r="AB18" s="305"/>
      <c r="AC18" s="305"/>
      <c r="AD18" s="43" t="s">
        <v>118</v>
      </c>
      <c r="AE18" s="73">
        <v>29720357</v>
      </c>
      <c r="AF18" s="60">
        <f>IFERROR(AE18/AB6,"-")</f>
        <v>8.1778855746384785E-3</v>
      </c>
      <c r="AG18" s="73">
        <v>661</v>
      </c>
      <c r="AH18" s="60">
        <f>IFERROR(AG18/AC6,"-")</f>
        <v>0.15026142305069334</v>
      </c>
      <c r="AI18" s="76">
        <f t="shared" si="3"/>
        <v>44962.718608169438</v>
      </c>
      <c r="AJ18" s="305"/>
      <c r="AK18" s="305"/>
      <c r="AL18" s="43" t="s">
        <v>118</v>
      </c>
      <c r="AM18" s="73">
        <v>28695943</v>
      </c>
      <c r="AN18" s="60">
        <f>IFERROR(AM18/AJ6,"-")</f>
        <v>9.9903282387420519E-3</v>
      </c>
      <c r="AO18" s="73">
        <v>525</v>
      </c>
      <c r="AP18" s="60">
        <f>IFERROR(AO18/AK6,"-")</f>
        <v>0.16499057196731615</v>
      </c>
      <c r="AQ18" s="76">
        <f t="shared" si="4"/>
        <v>54658.939047619046</v>
      </c>
      <c r="AR18" s="305"/>
      <c r="AS18" s="305"/>
      <c r="AT18" s="43" t="s">
        <v>118</v>
      </c>
      <c r="AU18" s="73">
        <v>8255833</v>
      </c>
      <c r="AV18" s="60">
        <f>IFERROR(AU18/AR6,"-")</f>
        <v>8.4500913039780197E-3</v>
      </c>
      <c r="AW18" s="76">
        <v>193</v>
      </c>
      <c r="AX18" s="60">
        <f>IFERROR(AW18/AS6,"-")</f>
        <v>0.17186108637577915</v>
      </c>
      <c r="AY18" s="177">
        <f t="shared" si="5"/>
        <v>42776.336787564767</v>
      </c>
      <c r="AZ18" s="305"/>
      <c r="BA18" s="305"/>
      <c r="BB18" s="43" t="s">
        <v>118</v>
      </c>
      <c r="BC18" s="73">
        <v>1760001</v>
      </c>
      <c r="BD18" s="60">
        <f>IFERROR(BC18/AZ6,"-")</f>
        <v>9.3394145623146869E-3</v>
      </c>
      <c r="BE18" s="73">
        <v>31</v>
      </c>
      <c r="BF18" s="60">
        <f>IFERROR(BE18/BA6,"-")</f>
        <v>0.13901345291479822</v>
      </c>
      <c r="BG18" s="76">
        <f t="shared" si="6"/>
        <v>56774.225806451614</v>
      </c>
      <c r="BH18" s="322"/>
      <c r="BI18" s="322"/>
      <c r="BJ18" s="43" t="s">
        <v>118</v>
      </c>
      <c r="BK18" s="73">
        <f>地区別_歯科健診3項目以上該当者_高齢者の疾病!G152</f>
        <v>95554784</v>
      </c>
      <c r="BL18" s="60">
        <f>地区別_歯科健診3項目以上該当者_高齢者の疾病!H152</f>
        <v>8.6354749191451391E-3</v>
      </c>
      <c r="BM18" s="73">
        <f>地区別_歯科健診3項目以上該当者_高齢者の疾病!I152</f>
        <v>1975</v>
      </c>
      <c r="BN18" s="60">
        <f>地区別_歯科健診3項目以上該当者_高齢者の疾病!J152</f>
        <v>0.14978006977096922</v>
      </c>
      <c r="BO18" s="131">
        <f>地区別_歯科健診3項目以上該当者_高齢者の疾病!K152</f>
        <v>48382.16911392405</v>
      </c>
      <c r="BP18" s="179"/>
      <c r="BR18" s="234"/>
      <c r="BS18" s="238" t="s">
        <v>164</v>
      </c>
      <c r="BT18" s="239">
        <f t="shared" si="7"/>
        <v>95554784</v>
      </c>
      <c r="BU18" s="240">
        <f t="shared" si="8"/>
        <v>4.0516730934560374E-2</v>
      </c>
      <c r="BV18" s="34"/>
    </row>
    <row r="19" spans="1:74" s="8" customFormat="1" ht="13.15" customHeight="1" thickTop="1" thickBot="1">
      <c r="B19" s="313"/>
      <c r="C19" s="314"/>
      <c r="D19" s="305"/>
      <c r="E19" s="305"/>
      <c r="F19" s="43" t="s">
        <v>119</v>
      </c>
      <c r="G19" s="73">
        <v>0</v>
      </c>
      <c r="H19" s="60">
        <f>IFERROR(G19/D6,"-")</f>
        <v>0</v>
      </c>
      <c r="I19" s="73">
        <v>0</v>
      </c>
      <c r="J19" s="60">
        <f>IFERROR(I19/E6,"-")</f>
        <v>0</v>
      </c>
      <c r="K19" s="76" t="str">
        <f t="shared" si="0"/>
        <v>-</v>
      </c>
      <c r="L19" s="305"/>
      <c r="M19" s="305"/>
      <c r="N19" s="43" t="s">
        <v>119</v>
      </c>
      <c r="O19" s="73">
        <v>444453</v>
      </c>
      <c r="P19" s="60">
        <f>IFERROR(O19/L6,"-")</f>
        <v>2.9977841031303618E-3</v>
      </c>
      <c r="Q19" s="73">
        <v>6</v>
      </c>
      <c r="R19" s="60">
        <f>IFERROR(Q19/M6,"-")</f>
        <v>7.5949367088607597E-2</v>
      </c>
      <c r="S19" s="76">
        <f t="shared" si="1"/>
        <v>74075.5</v>
      </c>
      <c r="T19" s="305"/>
      <c r="U19" s="305"/>
      <c r="V19" s="43" t="s">
        <v>119</v>
      </c>
      <c r="W19" s="73">
        <v>33605836</v>
      </c>
      <c r="X19" s="60">
        <f>IFERROR(W19/T6,"-")</f>
        <v>1.0446856309669635E-2</v>
      </c>
      <c r="Y19" s="73">
        <v>325</v>
      </c>
      <c r="Z19" s="60">
        <f>IFERROR(Y19/U6,"-")</f>
        <v>7.8087457952907252E-2</v>
      </c>
      <c r="AA19" s="131">
        <f t="shared" si="2"/>
        <v>103402.5723076923</v>
      </c>
      <c r="AB19" s="305"/>
      <c r="AC19" s="305"/>
      <c r="AD19" s="43" t="s">
        <v>119</v>
      </c>
      <c r="AE19" s="73">
        <v>47590483</v>
      </c>
      <c r="AF19" s="60">
        <f>IFERROR(AE19/AB6,"-")</f>
        <v>1.3095048771311115E-2</v>
      </c>
      <c r="AG19" s="73">
        <v>515</v>
      </c>
      <c r="AH19" s="60">
        <f>IFERROR(AG19/AC6,"-")</f>
        <v>0.11707206183223459</v>
      </c>
      <c r="AI19" s="76">
        <f t="shared" si="3"/>
        <v>92408.704854368931</v>
      </c>
      <c r="AJ19" s="305"/>
      <c r="AK19" s="305"/>
      <c r="AL19" s="43" t="s">
        <v>119</v>
      </c>
      <c r="AM19" s="73">
        <v>66910413</v>
      </c>
      <c r="AN19" s="60">
        <f>IFERROR(AM19/AJ6,"-")</f>
        <v>2.3294477148208488E-2</v>
      </c>
      <c r="AO19" s="73">
        <v>611</v>
      </c>
      <c r="AP19" s="60">
        <f>IFERROR(AO19/AK6,"-")</f>
        <v>0.19201759899434317</v>
      </c>
      <c r="AQ19" s="76">
        <f t="shared" si="4"/>
        <v>109509.6775777414</v>
      </c>
      <c r="AR19" s="305"/>
      <c r="AS19" s="305"/>
      <c r="AT19" s="43" t="s">
        <v>119</v>
      </c>
      <c r="AU19" s="73">
        <v>24588581</v>
      </c>
      <c r="AV19" s="60">
        <f>IFERROR(AU19/AR6,"-")</f>
        <v>2.5167146002742447E-2</v>
      </c>
      <c r="AW19" s="76">
        <v>241</v>
      </c>
      <c r="AX19" s="60">
        <f>IFERROR(AW19/AS6,"-")</f>
        <v>0.21460373998219057</v>
      </c>
      <c r="AY19" s="177">
        <f t="shared" si="5"/>
        <v>102027.30705394191</v>
      </c>
      <c r="AZ19" s="305"/>
      <c r="BA19" s="305"/>
      <c r="BB19" s="43" t="s">
        <v>119</v>
      </c>
      <c r="BC19" s="73">
        <v>3541245</v>
      </c>
      <c r="BD19" s="60">
        <f>IFERROR(BC19/AZ6,"-")</f>
        <v>1.8791554733050764E-2</v>
      </c>
      <c r="BE19" s="73">
        <v>55</v>
      </c>
      <c r="BF19" s="60">
        <f>IFERROR(BE19/BA6,"-")</f>
        <v>0.24663677130044842</v>
      </c>
      <c r="BG19" s="76">
        <f t="shared" si="6"/>
        <v>64386.272727272728</v>
      </c>
      <c r="BH19" s="322"/>
      <c r="BI19" s="322"/>
      <c r="BJ19" s="43" t="s">
        <v>119</v>
      </c>
      <c r="BK19" s="73">
        <f>地区別_歯科健診3項目以上該当者_高齢者の疾病!G153</f>
        <v>176681011</v>
      </c>
      <c r="BL19" s="60">
        <f>地区別_歯科健診3項目以上該当者_高齢者の疾病!H153</f>
        <v>1.5967012590177656E-2</v>
      </c>
      <c r="BM19" s="73">
        <f>地区別_歯科健診3項目以上該当者_高齢者の疾病!I153</f>
        <v>1753</v>
      </c>
      <c r="BN19" s="60">
        <f>地区別_歯科健診3項目以上該当者_高齢者の疾病!J153</f>
        <v>0.13294403154861217</v>
      </c>
      <c r="BO19" s="131">
        <f>地区別_歯科健診3項目以上該当者_高齢者の疾病!K153</f>
        <v>100787.79863091842</v>
      </c>
      <c r="BP19" s="179"/>
      <c r="BR19" s="234"/>
      <c r="BS19" s="238" t="s">
        <v>163</v>
      </c>
      <c r="BT19" s="239">
        <f t="shared" si="7"/>
        <v>176681011</v>
      </c>
      <c r="BU19" s="240">
        <f t="shared" si="8"/>
        <v>7.4915526824204853E-2</v>
      </c>
      <c r="BV19" s="34"/>
    </row>
    <row r="20" spans="1:74" s="8" customFormat="1" ht="13.15" customHeight="1" thickTop="1" thickBot="1">
      <c r="B20" s="313"/>
      <c r="C20" s="314"/>
      <c r="D20" s="305"/>
      <c r="E20" s="305"/>
      <c r="F20" s="43" t="s">
        <v>120</v>
      </c>
      <c r="G20" s="73">
        <v>263943</v>
      </c>
      <c r="H20" s="60">
        <f>IFERROR(G20/D6,"-")</f>
        <v>9.3557030184683882E-3</v>
      </c>
      <c r="I20" s="73">
        <v>2</v>
      </c>
      <c r="J20" s="60">
        <f>IFERROR(I20/E6,"-")</f>
        <v>0.1111111111111111</v>
      </c>
      <c r="K20" s="76">
        <f t="shared" si="0"/>
        <v>131971.5</v>
      </c>
      <c r="L20" s="305"/>
      <c r="M20" s="305"/>
      <c r="N20" s="43" t="s">
        <v>120</v>
      </c>
      <c r="O20" s="73">
        <v>995116</v>
      </c>
      <c r="P20" s="60">
        <f>IFERROR(O20/L6,"-")</f>
        <v>6.7119423776432442E-3</v>
      </c>
      <c r="Q20" s="73">
        <v>9</v>
      </c>
      <c r="R20" s="60">
        <f>IFERROR(Q20/M6,"-")</f>
        <v>0.11392405063291139</v>
      </c>
      <c r="S20" s="76">
        <f t="shared" si="1"/>
        <v>110568.44444444444</v>
      </c>
      <c r="T20" s="305"/>
      <c r="U20" s="305"/>
      <c r="V20" s="43" t="s">
        <v>120</v>
      </c>
      <c r="W20" s="73">
        <v>23054784</v>
      </c>
      <c r="X20" s="60">
        <f>IFERROR(W20/T6,"-")</f>
        <v>7.1669104050400808E-3</v>
      </c>
      <c r="Y20" s="73">
        <v>325</v>
      </c>
      <c r="Z20" s="60">
        <f>IFERROR(Y20/U6,"-")</f>
        <v>7.8087457952907252E-2</v>
      </c>
      <c r="AA20" s="131">
        <f t="shared" si="2"/>
        <v>70937.796923076923</v>
      </c>
      <c r="AB20" s="305"/>
      <c r="AC20" s="305"/>
      <c r="AD20" s="43" t="s">
        <v>120</v>
      </c>
      <c r="AE20" s="73">
        <v>17736719</v>
      </c>
      <c r="AF20" s="60">
        <f>IFERROR(AE20/AB6,"-")</f>
        <v>4.8804547822731813E-3</v>
      </c>
      <c r="AG20" s="73">
        <v>368</v>
      </c>
      <c r="AH20" s="60">
        <f>IFERROR(AG20/AC6,"-")</f>
        <v>8.365537622186861E-2</v>
      </c>
      <c r="AI20" s="76">
        <f t="shared" si="3"/>
        <v>48197.605978260872</v>
      </c>
      <c r="AJ20" s="305"/>
      <c r="AK20" s="305"/>
      <c r="AL20" s="43" t="s">
        <v>120</v>
      </c>
      <c r="AM20" s="73">
        <v>12918135</v>
      </c>
      <c r="AN20" s="60">
        <f>IFERROR(AM20/AJ6,"-")</f>
        <v>4.4973747293260953E-3</v>
      </c>
      <c r="AO20" s="73">
        <v>314</v>
      </c>
      <c r="AP20" s="60">
        <f>IFERROR(AO20/AK6,"-")</f>
        <v>9.8680075424261465E-2</v>
      </c>
      <c r="AQ20" s="76">
        <f t="shared" si="4"/>
        <v>41140.557324840767</v>
      </c>
      <c r="AR20" s="305"/>
      <c r="AS20" s="305"/>
      <c r="AT20" s="43" t="s">
        <v>120</v>
      </c>
      <c r="AU20" s="73">
        <v>3567606</v>
      </c>
      <c r="AV20" s="60">
        <f>IFERROR(AU20/AR6,"-")</f>
        <v>3.6515511440965206E-3</v>
      </c>
      <c r="AW20" s="76">
        <v>90</v>
      </c>
      <c r="AX20" s="60">
        <f>IFERROR(AW20/AS6,"-")</f>
        <v>8.0142475512021374E-2</v>
      </c>
      <c r="AY20" s="177">
        <f t="shared" si="5"/>
        <v>39640.066666666666</v>
      </c>
      <c r="AZ20" s="305"/>
      <c r="BA20" s="305"/>
      <c r="BB20" s="43" t="s">
        <v>120</v>
      </c>
      <c r="BC20" s="73">
        <v>525097</v>
      </c>
      <c r="BD20" s="60">
        <f>IFERROR(BC20/AZ6,"-")</f>
        <v>2.7864180579600553E-3</v>
      </c>
      <c r="BE20" s="73">
        <v>13</v>
      </c>
      <c r="BF20" s="60">
        <f>IFERROR(BE20/BA6,"-")</f>
        <v>5.829596412556054E-2</v>
      </c>
      <c r="BG20" s="76">
        <f t="shared" si="6"/>
        <v>40392.076923076922</v>
      </c>
      <c r="BH20" s="322"/>
      <c r="BI20" s="322"/>
      <c r="BJ20" s="43" t="s">
        <v>120</v>
      </c>
      <c r="BK20" s="73">
        <f>地区別_歯科健診3項目以上該当者_高齢者の疾病!G154</f>
        <v>59061400</v>
      </c>
      <c r="BL20" s="60">
        <f>地区別_歯科健診3項目以上該当者_高齢者の疾病!H154</f>
        <v>5.3374955919485807E-3</v>
      </c>
      <c r="BM20" s="73">
        <f>地区別_歯科健診3項目以上該当者_高齢者の疾病!I154</f>
        <v>1121</v>
      </c>
      <c r="BN20" s="60">
        <f>地区別_歯科健診3項目以上該当者_高齢者の疾病!J154</f>
        <v>8.5014409221902024E-2</v>
      </c>
      <c r="BO20" s="131">
        <f>地区別_歯科健診3項目以上該当者_高齢者の疾病!K154</f>
        <v>52686.351471900089</v>
      </c>
      <c r="BP20" s="179"/>
      <c r="BR20" s="234"/>
      <c r="BS20" s="238" t="s">
        <v>162</v>
      </c>
      <c r="BT20" s="239">
        <f t="shared" si="7"/>
        <v>59061400</v>
      </c>
      <c r="BU20" s="240">
        <f t="shared" si="8"/>
        <v>2.5042962290809469E-2</v>
      </c>
      <c r="BV20" s="34"/>
    </row>
    <row r="21" spans="1:74" s="8" customFormat="1" ht="13.15" customHeight="1" thickTop="1" thickBot="1">
      <c r="B21" s="313"/>
      <c r="C21" s="314"/>
      <c r="D21" s="305"/>
      <c r="E21" s="305"/>
      <c r="F21" s="44" t="s">
        <v>121</v>
      </c>
      <c r="G21" s="74">
        <v>18441</v>
      </c>
      <c r="H21" s="61">
        <f>IFERROR(G21/D6,"-")</f>
        <v>6.5365824955985021E-4</v>
      </c>
      <c r="I21" s="74">
        <v>4</v>
      </c>
      <c r="J21" s="61">
        <f>IFERROR(I21/E6,"-")</f>
        <v>0.22222222222222221</v>
      </c>
      <c r="K21" s="77">
        <f t="shared" si="0"/>
        <v>4610.25</v>
      </c>
      <c r="L21" s="305"/>
      <c r="M21" s="305"/>
      <c r="N21" s="44" t="s">
        <v>121</v>
      </c>
      <c r="O21" s="74">
        <v>152194</v>
      </c>
      <c r="P21" s="61">
        <f>IFERROR(O21/L6,"-")</f>
        <v>1.0265309353110954E-3</v>
      </c>
      <c r="Q21" s="74">
        <v>18</v>
      </c>
      <c r="R21" s="61">
        <f>IFERROR(Q21/M6,"-")</f>
        <v>0.22784810126582278</v>
      </c>
      <c r="S21" s="77">
        <f t="shared" si="1"/>
        <v>8455.2222222222226</v>
      </c>
      <c r="T21" s="305"/>
      <c r="U21" s="305"/>
      <c r="V21" s="44" t="s">
        <v>121</v>
      </c>
      <c r="W21" s="74">
        <v>6512556</v>
      </c>
      <c r="X21" s="61">
        <f>IFERROR(W21/T6,"-")</f>
        <v>2.024521477182619E-3</v>
      </c>
      <c r="Y21" s="74">
        <v>377</v>
      </c>
      <c r="Z21" s="61">
        <f>IFERROR(Y21/U6,"-")</f>
        <v>9.0581451225372422E-2</v>
      </c>
      <c r="AA21" s="132">
        <f t="shared" si="2"/>
        <v>17274.684350132626</v>
      </c>
      <c r="AB21" s="305"/>
      <c r="AC21" s="305"/>
      <c r="AD21" s="44" t="s">
        <v>121</v>
      </c>
      <c r="AE21" s="74">
        <v>5553238</v>
      </c>
      <c r="AF21" s="61">
        <f>IFERROR(AE21/AB6,"-")</f>
        <v>1.5280349738979997E-3</v>
      </c>
      <c r="AG21" s="74">
        <v>492</v>
      </c>
      <c r="AH21" s="61">
        <f>IFERROR(AG21/AC6,"-")</f>
        <v>0.11184360081836781</v>
      </c>
      <c r="AI21" s="77">
        <f t="shared" si="3"/>
        <v>11287.069105691056</v>
      </c>
      <c r="AJ21" s="305"/>
      <c r="AK21" s="305"/>
      <c r="AL21" s="44" t="s">
        <v>121</v>
      </c>
      <c r="AM21" s="74">
        <v>7347831</v>
      </c>
      <c r="AN21" s="61">
        <f>IFERROR(AM21/AJ6,"-")</f>
        <v>2.5581052880124643E-3</v>
      </c>
      <c r="AO21" s="74">
        <v>427</v>
      </c>
      <c r="AP21" s="61">
        <f>IFERROR(AO21/AK6,"-")</f>
        <v>0.13419233186675047</v>
      </c>
      <c r="AQ21" s="77">
        <f t="shared" si="4"/>
        <v>17208.035128805619</v>
      </c>
      <c r="AR21" s="305"/>
      <c r="AS21" s="305"/>
      <c r="AT21" s="44" t="s">
        <v>121</v>
      </c>
      <c r="AU21" s="74">
        <v>2587058</v>
      </c>
      <c r="AV21" s="61">
        <f>IFERROR(AU21/AR6,"-")</f>
        <v>2.6479310214592238E-3</v>
      </c>
      <c r="AW21" s="77">
        <v>180</v>
      </c>
      <c r="AX21" s="63">
        <f>IFERROR(AW21/AS6,"-")</f>
        <v>0.16028495102404275</v>
      </c>
      <c r="AY21" s="178">
        <f t="shared" si="5"/>
        <v>14372.544444444444</v>
      </c>
      <c r="AZ21" s="305"/>
      <c r="BA21" s="305"/>
      <c r="BB21" s="44" t="s">
        <v>121</v>
      </c>
      <c r="BC21" s="74">
        <v>1124690</v>
      </c>
      <c r="BD21" s="61">
        <f>IFERROR(BC21/AZ6,"-")</f>
        <v>5.9681478386033335E-3</v>
      </c>
      <c r="BE21" s="74">
        <v>47</v>
      </c>
      <c r="BF21" s="61">
        <f>IFERROR(BE21/BA6,"-")</f>
        <v>0.21076233183856502</v>
      </c>
      <c r="BG21" s="77">
        <f t="shared" si="6"/>
        <v>23929.574468085106</v>
      </c>
      <c r="BH21" s="322"/>
      <c r="BI21" s="322"/>
      <c r="BJ21" s="44" t="s">
        <v>121</v>
      </c>
      <c r="BK21" s="74">
        <f>地区別_歯科健診3項目以上該当者_高齢者の疾病!G155</f>
        <v>23296008</v>
      </c>
      <c r="BL21" s="61">
        <f>地区別_歯科健診3項目以上該当者_高齢者の疾病!H155</f>
        <v>2.1053063423826538E-3</v>
      </c>
      <c r="BM21" s="74">
        <f>地区別_歯科健診3項目以上該当者_高齢者の疾病!I155</f>
        <v>1545</v>
      </c>
      <c r="BN21" s="61">
        <f>地区別_歯科健診3項目以上該当者_高齢者の疾病!J155</f>
        <v>0.11716972546640377</v>
      </c>
      <c r="BO21" s="132">
        <f>地区別_歯科健診3項目以上該当者_高齢者の疾病!K155</f>
        <v>15078.322330097088</v>
      </c>
      <c r="BP21" s="179"/>
      <c r="BR21" s="241"/>
      <c r="BS21" s="242" t="s">
        <v>161</v>
      </c>
      <c r="BT21" s="243">
        <f t="shared" si="7"/>
        <v>23296008</v>
      </c>
      <c r="BU21" s="244">
        <f t="shared" si="8"/>
        <v>9.8778737021200935E-3</v>
      </c>
      <c r="BV21" s="34"/>
    </row>
    <row r="22" spans="1:74" s="8" customFormat="1" ht="13.15" customHeight="1" thickTop="1" thickBot="1">
      <c r="B22" s="315"/>
      <c r="C22" s="316"/>
      <c r="D22" s="306"/>
      <c r="E22" s="306"/>
      <c r="F22" s="45" t="s">
        <v>71</v>
      </c>
      <c r="G22" s="69">
        <f>SUM(G6:G21)</f>
        <v>1553371</v>
      </c>
      <c r="H22" s="61">
        <f>IFERROR(G22/D6,"-")</f>
        <v>5.5060667467980814E-2</v>
      </c>
      <c r="I22" s="74">
        <v>16</v>
      </c>
      <c r="J22" s="61">
        <f>IFERROR(I22/E6,"-")</f>
        <v>0.88888888888888884</v>
      </c>
      <c r="K22" s="77">
        <f t="shared" si="0"/>
        <v>97085.6875</v>
      </c>
      <c r="L22" s="306"/>
      <c r="M22" s="306"/>
      <c r="N22" s="45" t="s">
        <v>71</v>
      </c>
      <c r="O22" s="69">
        <f>SUM(O6:O21)</f>
        <v>14152223</v>
      </c>
      <c r="P22" s="61">
        <f>IFERROR(O22/L6,"-")</f>
        <v>9.5455108039220957E-2</v>
      </c>
      <c r="Q22" s="74">
        <v>64</v>
      </c>
      <c r="R22" s="61">
        <f>IFERROR(Q22/M6,"-")</f>
        <v>0.810126582278481</v>
      </c>
      <c r="S22" s="77">
        <f t="shared" si="1"/>
        <v>221128.484375</v>
      </c>
      <c r="T22" s="306"/>
      <c r="U22" s="306"/>
      <c r="V22" s="45" t="s">
        <v>71</v>
      </c>
      <c r="W22" s="69">
        <f>SUM(W6:W21)</f>
        <v>592687785</v>
      </c>
      <c r="X22" s="61">
        <f>IFERROR(W22/T6,"-")</f>
        <v>0.18424550207265697</v>
      </c>
      <c r="Y22" s="74">
        <v>3221</v>
      </c>
      <c r="Z22" s="61">
        <f>IFERROR(Y22/U6,"-")</f>
        <v>0.77390677558865928</v>
      </c>
      <c r="AA22" s="132">
        <f t="shared" si="2"/>
        <v>184007.38435268551</v>
      </c>
      <c r="AB22" s="306"/>
      <c r="AC22" s="306"/>
      <c r="AD22" s="45" t="s">
        <v>71</v>
      </c>
      <c r="AE22" s="69">
        <f>SUM(AE6:AE21)</f>
        <v>731171217</v>
      </c>
      <c r="AF22" s="61">
        <f>IFERROR(AE22/AB6,"-")</f>
        <v>0.20118986283021972</v>
      </c>
      <c r="AG22" s="74">
        <v>3680</v>
      </c>
      <c r="AH22" s="61">
        <f>IFERROR(AG22/AC6,"-")</f>
        <v>0.83655376221868605</v>
      </c>
      <c r="AI22" s="77">
        <f t="shared" si="3"/>
        <v>198687.83070652175</v>
      </c>
      <c r="AJ22" s="306"/>
      <c r="AK22" s="306"/>
      <c r="AL22" s="45" t="s">
        <v>71</v>
      </c>
      <c r="AM22" s="69">
        <f>SUM(AM6:AM21)</f>
        <v>707270523</v>
      </c>
      <c r="AN22" s="61">
        <f>IFERROR(AM22/AJ6,"-")</f>
        <v>0.24623218265929647</v>
      </c>
      <c r="AO22" s="74">
        <v>2852</v>
      </c>
      <c r="AP22" s="61">
        <f>IFERROR(AO22/AK6,"-")</f>
        <v>0.89629164047768695</v>
      </c>
      <c r="AQ22" s="77">
        <f t="shared" si="4"/>
        <v>247991.06697054699</v>
      </c>
      <c r="AR22" s="306"/>
      <c r="AS22" s="306"/>
      <c r="AT22" s="45" t="s">
        <v>71</v>
      </c>
      <c r="AU22" s="69">
        <f>SUM(AU6:AU21)</f>
        <v>252477495</v>
      </c>
      <c r="AV22" s="61">
        <f>IFERROR(AU22/AR6,"-")</f>
        <v>0.25841824622053938</v>
      </c>
      <c r="AW22" s="77">
        <v>1007</v>
      </c>
      <c r="AX22" s="103">
        <f>IFERROR(AW22/AS6,"-")</f>
        <v>0.89670525378450583</v>
      </c>
      <c r="AY22" s="148">
        <f t="shared" si="5"/>
        <v>250722.43793445878</v>
      </c>
      <c r="AZ22" s="306"/>
      <c r="BA22" s="306"/>
      <c r="BB22" s="45" t="s">
        <v>71</v>
      </c>
      <c r="BC22" s="69">
        <f>SUM(BC6:BC21)</f>
        <v>59090490</v>
      </c>
      <c r="BD22" s="61">
        <f>IFERROR(BC22/AZ6,"-")</f>
        <v>0.31356265297594171</v>
      </c>
      <c r="BE22" s="74">
        <v>198</v>
      </c>
      <c r="BF22" s="61">
        <f>IFERROR(BE22/BA6,"-")</f>
        <v>0.88789237668161436</v>
      </c>
      <c r="BG22" s="77">
        <f t="shared" si="6"/>
        <v>298436.81818181818</v>
      </c>
      <c r="BH22" s="323"/>
      <c r="BI22" s="323"/>
      <c r="BJ22" s="45" t="s">
        <v>71</v>
      </c>
      <c r="BK22" s="69">
        <f>地区別_歯科健診3項目以上該当者_高齢者の疾病!G156</f>
        <v>2358403104</v>
      </c>
      <c r="BL22" s="61">
        <f>地区別_歯科健診3項目以上該当者_高齢者の疾病!H156</f>
        <v>0.21313355544632956</v>
      </c>
      <c r="BM22" s="74">
        <f>地区別_歯科健診3項目以上該当者_高齢者の疾病!I156</f>
        <v>11038</v>
      </c>
      <c r="BN22" s="61">
        <f>地区別_歯科健診3項目以上該当者_高齢者の疾病!J156</f>
        <v>0.83709995449719399</v>
      </c>
      <c r="BO22" s="132">
        <f>地区別_歯科健診3項目以上該当者_高齢者の疾病!K156</f>
        <v>213662.1764812466</v>
      </c>
      <c r="BP22" s="179"/>
      <c r="BR22" s="245" t="s">
        <v>160</v>
      </c>
      <c r="BS22" s="246"/>
      <c r="BT22" s="247">
        <f>BT23-BT5</f>
        <v>8706973716</v>
      </c>
      <c r="BU22" s="248">
        <f>IFERROR(BT22/$BT$23,"-")</f>
        <v>0.78686644455367039</v>
      </c>
      <c r="BV22" s="34"/>
    </row>
    <row r="23" spans="1:74" ht="14.25" thickTop="1">
      <c r="A23" s="8"/>
      <c r="B23" s="249" t="s">
        <v>253</v>
      </c>
      <c r="C23" s="8"/>
      <c r="D23" s="111"/>
      <c r="E23" s="52"/>
      <c r="F23" s="8"/>
      <c r="G23" s="8"/>
      <c r="H23" s="8"/>
      <c r="I23" s="8"/>
      <c r="J23" s="8"/>
      <c r="K23" s="8"/>
      <c r="L23" s="111"/>
      <c r="M23" s="52"/>
      <c r="N23" s="8"/>
      <c r="O23" s="8"/>
      <c r="P23" s="8"/>
      <c r="Q23" s="8"/>
      <c r="R23" s="8"/>
      <c r="S23" s="8"/>
      <c r="T23" s="111"/>
      <c r="U23" s="52"/>
      <c r="V23" s="8"/>
      <c r="W23" s="8"/>
      <c r="X23" s="8"/>
      <c r="Y23" s="8"/>
      <c r="Z23" s="8"/>
      <c r="AA23" s="8"/>
      <c r="AB23" s="111"/>
      <c r="AC23" s="52"/>
      <c r="AD23" s="8"/>
      <c r="AE23" s="8"/>
      <c r="AF23" s="8"/>
      <c r="AG23" s="8"/>
      <c r="AH23" s="8"/>
      <c r="AI23" s="8"/>
      <c r="AJ23" s="111"/>
      <c r="AK23" s="52"/>
      <c r="AL23" s="8"/>
      <c r="AM23" s="8"/>
      <c r="AN23" s="8"/>
      <c r="AO23" s="8"/>
      <c r="AP23" s="8"/>
      <c r="AQ23" s="8"/>
      <c r="AR23" s="111"/>
      <c r="AS23" s="52"/>
      <c r="AT23" s="8"/>
      <c r="AU23" s="8"/>
      <c r="AV23" s="8"/>
      <c r="AW23" s="8"/>
      <c r="AX23" s="217"/>
      <c r="AY23" s="8"/>
      <c r="AZ23" s="111"/>
      <c r="BA23" s="52"/>
      <c r="BB23" s="8"/>
      <c r="BC23" s="8"/>
      <c r="BD23" s="8"/>
      <c r="BE23" s="8"/>
      <c r="BF23" s="8"/>
      <c r="BG23" s="8"/>
      <c r="BH23" s="111"/>
      <c r="BI23" s="52"/>
      <c r="BJ23" s="8"/>
      <c r="BK23" s="8"/>
      <c r="BL23" s="8"/>
      <c r="BM23" s="8"/>
      <c r="BN23" s="8"/>
      <c r="BO23" s="8"/>
      <c r="BP23" s="8"/>
      <c r="BQ23" s="8"/>
      <c r="BR23" s="250" t="s">
        <v>207</v>
      </c>
      <c r="BS23" s="251"/>
      <c r="BT23" s="95">
        <f>BH6</f>
        <v>11065376820</v>
      </c>
      <c r="BU23" s="252">
        <f>IFERROR(BT23/$BT$23,"-")</f>
        <v>1</v>
      </c>
      <c r="BV23" s="34"/>
    </row>
    <row r="24" spans="1:74">
      <c r="A24" s="8"/>
      <c r="B24" s="249" t="s">
        <v>295</v>
      </c>
      <c r="C24" s="8"/>
      <c r="D24" s="111"/>
      <c r="E24" s="52"/>
      <c r="F24" s="8"/>
      <c r="G24" s="8"/>
      <c r="H24" s="8"/>
      <c r="I24" s="8"/>
      <c r="J24" s="8"/>
      <c r="K24" s="8"/>
      <c r="L24" s="111"/>
      <c r="M24" s="52"/>
      <c r="N24" s="8"/>
      <c r="O24" s="8"/>
      <c r="P24" s="8"/>
      <c r="Q24" s="8"/>
      <c r="R24" s="8"/>
      <c r="S24" s="8"/>
      <c r="T24" s="111"/>
      <c r="U24" s="52"/>
      <c r="V24" s="8"/>
      <c r="W24" s="8"/>
      <c r="X24" s="8"/>
      <c r="Y24" s="8"/>
      <c r="Z24" s="8"/>
      <c r="AA24" s="8"/>
      <c r="AB24" s="111"/>
      <c r="AC24" s="52"/>
      <c r="AD24" s="8"/>
      <c r="AE24" s="8"/>
      <c r="AF24" s="8"/>
      <c r="AG24" s="8"/>
      <c r="AH24" s="8"/>
      <c r="AI24" s="8"/>
      <c r="AJ24" s="111"/>
      <c r="AK24" s="52"/>
      <c r="AL24" s="8"/>
      <c r="AM24" s="8"/>
      <c r="AN24" s="8"/>
      <c r="AO24" s="8"/>
      <c r="AP24" s="8"/>
      <c r="AQ24" s="8"/>
      <c r="AR24" s="111"/>
      <c r="AS24" s="52"/>
      <c r="AT24" s="8"/>
      <c r="AU24" s="8"/>
      <c r="AV24" s="8"/>
      <c r="AW24" s="8"/>
      <c r="AX24" s="8"/>
      <c r="AY24" s="8"/>
      <c r="AZ24" s="111"/>
      <c r="BA24" s="52"/>
      <c r="BB24" s="8"/>
      <c r="BC24" s="8"/>
      <c r="BD24" s="8"/>
      <c r="BE24" s="8"/>
      <c r="BF24" s="8"/>
      <c r="BG24" s="8"/>
      <c r="BH24" s="111"/>
      <c r="BI24" s="52"/>
      <c r="BJ24" s="8"/>
      <c r="BK24" s="8"/>
      <c r="BL24" s="8"/>
      <c r="BM24" s="8"/>
      <c r="BN24" s="8"/>
      <c r="BO24" s="8"/>
      <c r="BP24" s="8"/>
      <c r="BQ24" s="8"/>
      <c r="BR24" s="34"/>
      <c r="BS24" s="34"/>
      <c r="BT24" s="34"/>
      <c r="BU24" s="34"/>
      <c r="BV24" s="34"/>
    </row>
    <row r="25" spans="1:74">
      <c r="A25" s="8"/>
      <c r="B25" s="249" t="s">
        <v>254</v>
      </c>
      <c r="C25" s="8"/>
      <c r="D25" s="111"/>
      <c r="E25" s="52"/>
      <c r="F25" s="8"/>
      <c r="G25" s="8"/>
      <c r="H25" s="8"/>
      <c r="I25" s="8"/>
      <c r="J25" s="8"/>
      <c r="K25" s="8"/>
      <c r="L25" s="111"/>
      <c r="M25" s="52"/>
      <c r="N25" s="8"/>
      <c r="O25" s="8"/>
      <c r="P25" s="8"/>
      <c r="Q25" s="8"/>
      <c r="R25" s="8"/>
      <c r="S25" s="8"/>
      <c r="T25" s="111"/>
      <c r="U25" s="52"/>
      <c r="V25" s="8"/>
      <c r="W25" s="8"/>
      <c r="X25" s="8"/>
      <c r="Y25" s="8"/>
      <c r="Z25" s="8"/>
      <c r="AA25" s="8"/>
      <c r="AB25" s="111"/>
      <c r="AC25" s="52"/>
      <c r="AD25" s="8"/>
      <c r="AE25" s="8"/>
      <c r="AF25" s="8"/>
      <c r="AG25" s="8"/>
      <c r="AH25" s="8"/>
      <c r="AI25" s="8"/>
      <c r="AJ25" s="111"/>
      <c r="AK25" s="52"/>
      <c r="AL25" s="8"/>
      <c r="AM25" s="8"/>
      <c r="AN25" s="8"/>
      <c r="AO25" s="8"/>
      <c r="AP25" s="8"/>
      <c r="AQ25" s="8"/>
      <c r="AR25" s="111"/>
      <c r="AS25" s="52"/>
      <c r="AT25" s="8"/>
      <c r="AU25" s="8"/>
      <c r="AV25" s="8"/>
      <c r="AW25" s="8"/>
      <c r="AX25" s="8"/>
      <c r="AY25" s="8"/>
      <c r="AZ25" s="111"/>
      <c r="BA25" s="52"/>
      <c r="BB25" s="8"/>
      <c r="BC25" s="8"/>
      <c r="BD25" s="8"/>
      <c r="BE25" s="8"/>
      <c r="BF25" s="8"/>
      <c r="BG25" s="8"/>
      <c r="BH25" s="111"/>
      <c r="BI25" s="52"/>
      <c r="BJ25" s="8"/>
      <c r="BK25" s="8"/>
      <c r="BL25" s="8"/>
      <c r="BM25" s="8"/>
      <c r="BN25" s="8"/>
      <c r="BO25" s="8"/>
      <c r="BP25" s="8"/>
      <c r="BQ25" s="8"/>
      <c r="BR25" s="34"/>
      <c r="BS25" s="34"/>
      <c r="BT25" s="34"/>
      <c r="BU25" s="34"/>
      <c r="BV25" s="34"/>
    </row>
    <row r="26" spans="1:74">
      <c r="A26" s="8"/>
      <c r="B26" s="249" t="s">
        <v>250</v>
      </c>
      <c r="C26" s="8"/>
      <c r="D26" s="111"/>
      <c r="E26" s="52"/>
      <c r="F26" s="8"/>
      <c r="G26" s="8"/>
      <c r="H26" s="8"/>
      <c r="I26" s="8"/>
      <c r="J26" s="8"/>
      <c r="K26" s="8"/>
      <c r="L26" s="111"/>
      <c r="M26" s="52"/>
      <c r="N26" s="8"/>
      <c r="O26" s="8"/>
      <c r="P26" s="8"/>
      <c r="Q26" s="8"/>
      <c r="R26" s="8"/>
      <c r="S26" s="8"/>
      <c r="T26" s="111"/>
      <c r="U26" s="52"/>
      <c r="V26" s="8"/>
      <c r="W26" s="8"/>
      <c r="X26" s="8"/>
      <c r="Y26" s="8"/>
      <c r="Z26" s="8"/>
      <c r="AA26" s="8"/>
      <c r="AB26" s="111"/>
      <c r="AC26" s="52"/>
      <c r="AD26" s="8"/>
      <c r="AE26" s="8"/>
      <c r="AF26" s="8"/>
      <c r="AG26" s="8"/>
      <c r="AH26" s="8"/>
      <c r="AI26" s="8"/>
      <c r="AJ26" s="111"/>
      <c r="AK26" s="52"/>
      <c r="AL26" s="8"/>
      <c r="AM26" s="8"/>
      <c r="AN26" s="8"/>
      <c r="AO26" s="8"/>
      <c r="AP26" s="8"/>
      <c r="AQ26" s="8"/>
      <c r="AR26" s="111"/>
      <c r="AS26" s="52"/>
      <c r="AT26" s="8"/>
      <c r="AU26" s="8"/>
      <c r="AV26" s="8"/>
      <c r="AW26" s="8"/>
      <c r="AX26" s="8"/>
      <c r="AY26" s="8"/>
      <c r="AZ26" s="111"/>
      <c r="BA26" s="52"/>
      <c r="BB26" s="8"/>
      <c r="BC26" s="8"/>
      <c r="BD26" s="8"/>
      <c r="BE26" s="8"/>
      <c r="BF26" s="8"/>
      <c r="BG26" s="8"/>
      <c r="BH26" s="111"/>
      <c r="BI26" s="52"/>
      <c r="BJ26" s="8"/>
      <c r="BK26" s="8"/>
      <c r="BL26" s="8"/>
      <c r="BM26" s="8"/>
      <c r="BN26" s="8"/>
      <c r="BO26" s="8"/>
      <c r="BP26" s="8"/>
      <c r="BQ26" s="8"/>
      <c r="BR26" s="34"/>
      <c r="BS26" s="34"/>
      <c r="BT26" s="34"/>
      <c r="BU26" s="34"/>
      <c r="BV26" s="34"/>
    </row>
    <row r="27" spans="1:74">
      <c r="A27" s="8"/>
      <c r="B27" s="253" t="s">
        <v>344</v>
      </c>
      <c r="C27" s="8"/>
      <c r="D27" s="111"/>
      <c r="E27" s="52"/>
      <c r="F27" s="8"/>
      <c r="G27" s="8"/>
      <c r="H27" s="8"/>
      <c r="I27" s="8"/>
      <c r="J27" s="8"/>
      <c r="K27" s="8"/>
      <c r="L27" s="111"/>
      <c r="M27" s="52"/>
      <c r="N27" s="8"/>
      <c r="O27" s="8"/>
      <c r="P27" s="8"/>
      <c r="Q27" s="8"/>
      <c r="R27" s="8"/>
      <c r="S27" s="8"/>
      <c r="T27" s="111"/>
      <c r="U27" s="52"/>
      <c r="V27" s="8"/>
      <c r="W27" s="8"/>
      <c r="X27" s="8"/>
      <c r="Y27" s="8"/>
      <c r="Z27" s="8"/>
      <c r="AA27" s="8"/>
      <c r="AB27" s="111"/>
      <c r="AC27" s="52"/>
      <c r="AD27" s="8"/>
      <c r="AE27" s="8"/>
      <c r="AF27" s="8"/>
      <c r="AG27" s="8"/>
      <c r="AH27" s="8"/>
      <c r="AI27" s="8"/>
      <c r="AJ27" s="111"/>
      <c r="AK27" s="52"/>
      <c r="AL27" s="8"/>
      <c r="AM27" s="8"/>
      <c r="AN27" s="8"/>
      <c r="AO27" s="8"/>
      <c r="AP27" s="8"/>
      <c r="AQ27" s="8"/>
      <c r="AR27" s="111"/>
      <c r="AS27" s="52"/>
      <c r="AT27" s="8"/>
      <c r="AU27" s="8"/>
      <c r="AV27" s="8"/>
      <c r="AW27" s="8"/>
      <c r="AX27" s="8"/>
      <c r="AY27" s="8"/>
      <c r="AZ27" s="111"/>
      <c r="BA27" s="52"/>
      <c r="BB27" s="8"/>
      <c r="BC27" s="8"/>
      <c r="BD27" s="8"/>
      <c r="BE27" s="8"/>
      <c r="BF27" s="8"/>
      <c r="BG27" s="8"/>
      <c r="BH27" s="111"/>
      <c r="BI27" s="52"/>
      <c r="BJ27" s="8"/>
      <c r="BK27" s="8"/>
      <c r="BL27" s="8"/>
      <c r="BM27" s="8"/>
      <c r="BN27" s="8"/>
      <c r="BO27" s="8"/>
      <c r="BP27" s="8"/>
      <c r="BQ27" s="8"/>
      <c r="BR27" s="34"/>
      <c r="BS27" s="34"/>
      <c r="BT27" s="34"/>
      <c r="BU27" s="34"/>
      <c r="BV27" s="34"/>
    </row>
    <row r="28" spans="1:74">
      <c r="A28" s="8"/>
      <c r="B28" s="253" t="s">
        <v>345</v>
      </c>
      <c r="C28" s="8"/>
      <c r="D28" s="111"/>
      <c r="E28" s="52"/>
      <c r="F28" s="8"/>
      <c r="G28" s="8"/>
      <c r="H28" s="8"/>
      <c r="I28" s="8"/>
      <c r="J28" s="8"/>
      <c r="K28" s="8"/>
      <c r="L28" s="111"/>
      <c r="M28" s="52"/>
      <c r="N28" s="8"/>
      <c r="O28" s="8"/>
      <c r="P28" s="8"/>
      <c r="Q28" s="8"/>
      <c r="R28" s="8"/>
      <c r="S28" s="8"/>
      <c r="T28" s="111"/>
      <c r="U28" s="52"/>
      <c r="V28" s="8"/>
      <c r="W28" s="8"/>
      <c r="X28" s="8"/>
      <c r="Y28" s="8"/>
      <c r="Z28" s="8"/>
      <c r="AA28" s="8"/>
      <c r="AB28" s="111"/>
      <c r="AC28" s="52"/>
      <c r="AD28" s="8"/>
      <c r="AE28" s="8"/>
      <c r="AF28" s="8"/>
      <c r="AG28" s="8"/>
      <c r="AH28" s="8"/>
      <c r="AI28" s="8"/>
      <c r="AJ28" s="111"/>
      <c r="AK28" s="52"/>
      <c r="AL28" s="8"/>
      <c r="AM28" s="8"/>
      <c r="AN28" s="8"/>
      <c r="AO28" s="8"/>
      <c r="AP28" s="8"/>
      <c r="AQ28" s="8"/>
      <c r="AR28" s="111"/>
      <c r="AS28" s="52"/>
      <c r="AT28" s="8"/>
      <c r="AU28" s="8"/>
      <c r="AV28" s="8"/>
      <c r="AW28" s="8"/>
      <c r="AX28" s="8"/>
      <c r="AY28" s="8"/>
      <c r="AZ28" s="111"/>
      <c r="BA28" s="52"/>
      <c r="BB28" s="8"/>
      <c r="BC28" s="8"/>
      <c r="BD28" s="8"/>
      <c r="BE28" s="8"/>
      <c r="BF28" s="8"/>
      <c r="BG28" s="8"/>
      <c r="BH28" s="111"/>
      <c r="BI28" s="52"/>
      <c r="BJ28" s="8"/>
      <c r="BK28" s="8"/>
      <c r="BL28" s="8"/>
      <c r="BM28" s="8"/>
      <c r="BN28" s="8"/>
      <c r="BO28" s="8"/>
      <c r="BP28" s="8"/>
      <c r="BQ28" s="8"/>
      <c r="BR28" s="34"/>
      <c r="BS28" s="34"/>
      <c r="BT28" s="34"/>
      <c r="BU28" s="34"/>
      <c r="BV28" s="34"/>
    </row>
    <row r="29" spans="1:74">
      <c r="A29" s="8"/>
      <c r="B29" s="253" t="s">
        <v>281</v>
      </c>
      <c r="C29" s="8"/>
      <c r="D29" s="111"/>
      <c r="E29" s="52"/>
      <c r="F29" s="8"/>
      <c r="G29" s="8"/>
      <c r="H29" s="8"/>
      <c r="I29" s="8"/>
      <c r="J29" s="8"/>
      <c r="K29" s="8"/>
      <c r="L29" s="111"/>
      <c r="M29" s="52"/>
      <c r="N29" s="8"/>
      <c r="O29" s="8"/>
      <c r="P29" s="8"/>
      <c r="Q29" s="8"/>
      <c r="R29" s="8"/>
      <c r="S29" s="8"/>
      <c r="T29" s="111"/>
      <c r="U29" s="52"/>
      <c r="V29" s="8"/>
      <c r="W29" s="8"/>
      <c r="X29" s="8"/>
      <c r="Y29" s="8"/>
      <c r="Z29" s="8"/>
      <c r="AA29" s="8"/>
      <c r="AB29" s="111"/>
      <c r="AC29" s="52"/>
      <c r="AD29" s="8"/>
      <c r="AE29" s="8"/>
      <c r="AF29" s="8"/>
      <c r="AG29" s="8"/>
      <c r="AH29" s="8"/>
      <c r="AI29" s="8"/>
      <c r="AJ29" s="111"/>
      <c r="AK29" s="52"/>
      <c r="AL29" s="8"/>
      <c r="AM29" s="8"/>
      <c r="AN29" s="8"/>
      <c r="AO29" s="8"/>
      <c r="AP29" s="8"/>
      <c r="AQ29" s="8"/>
      <c r="AR29" s="111"/>
      <c r="AS29" s="52"/>
      <c r="AT29" s="8"/>
      <c r="AU29" s="8"/>
      <c r="AV29" s="8"/>
      <c r="AW29" s="8"/>
      <c r="AX29" s="8"/>
      <c r="AY29" s="8"/>
      <c r="AZ29" s="111"/>
      <c r="BA29" s="52"/>
      <c r="BB29" s="8"/>
      <c r="BC29" s="8"/>
      <c r="BD29" s="8"/>
      <c r="BE29" s="8"/>
      <c r="BF29" s="8"/>
      <c r="BG29" s="8"/>
      <c r="BH29" s="111"/>
      <c r="BI29" s="52"/>
      <c r="BJ29" s="8"/>
      <c r="BK29" s="8"/>
      <c r="BL29" s="8"/>
      <c r="BM29" s="8"/>
      <c r="BN29" s="8"/>
      <c r="BO29" s="8"/>
      <c r="BP29" s="8"/>
      <c r="BQ29" s="8"/>
      <c r="BR29" s="34"/>
      <c r="BS29" s="34"/>
      <c r="BT29" s="34"/>
      <c r="BU29" s="34"/>
      <c r="BV29" s="34"/>
    </row>
    <row r="30" spans="1:74">
      <c r="A30" s="8"/>
      <c r="B30" s="8"/>
      <c r="C30" s="8"/>
      <c r="D30" s="111"/>
      <c r="E30" s="52"/>
      <c r="F30" s="8"/>
      <c r="G30" s="8"/>
      <c r="H30" s="8"/>
      <c r="I30" s="8"/>
      <c r="J30" s="8"/>
      <c r="K30" s="8"/>
      <c r="L30" s="111"/>
      <c r="M30" s="52"/>
      <c r="N30" s="8"/>
      <c r="O30" s="8"/>
      <c r="P30" s="8"/>
      <c r="Q30" s="8"/>
      <c r="R30" s="8"/>
      <c r="S30" s="8"/>
      <c r="T30" s="111"/>
      <c r="U30" s="52"/>
      <c r="V30" s="8"/>
      <c r="W30" s="8"/>
      <c r="X30" s="8"/>
      <c r="Y30" s="8"/>
      <c r="Z30" s="8"/>
      <c r="AA30" s="8"/>
      <c r="AB30" s="111"/>
      <c r="AC30" s="52"/>
      <c r="AD30" s="8"/>
      <c r="AE30" s="8"/>
      <c r="AF30" s="8"/>
      <c r="AG30" s="8"/>
      <c r="AH30" s="8"/>
      <c r="AI30" s="8"/>
      <c r="AJ30" s="111"/>
      <c r="AK30" s="52"/>
      <c r="AL30" s="8"/>
      <c r="AM30" s="8"/>
      <c r="AN30" s="8"/>
      <c r="AO30" s="8"/>
      <c r="AP30" s="8"/>
      <c r="AQ30" s="8"/>
      <c r="AR30" s="111"/>
      <c r="AS30" s="52"/>
      <c r="AT30" s="8"/>
      <c r="AU30" s="8"/>
      <c r="AV30" s="8"/>
      <c r="AW30" s="8"/>
      <c r="AX30" s="8"/>
      <c r="AY30" s="8"/>
      <c r="AZ30" s="111"/>
      <c r="BA30" s="52"/>
      <c r="BB30" s="8"/>
      <c r="BC30" s="8"/>
      <c r="BD30" s="8"/>
      <c r="BE30" s="8"/>
      <c r="BF30" s="8"/>
      <c r="BG30" s="8"/>
      <c r="BH30" s="111"/>
      <c r="BI30" s="52"/>
      <c r="BJ30" s="8"/>
      <c r="BK30" s="8"/>
      <c r="BL30" s="8"/>
      <c r="BM30" s="8"/>
      <c r="BN30" s="8"/>
      <c r="BO30" s="8"/>
      <c r="BP30" s="8"/>
      <c r="BQ30" s="8"/>
      <c r="BR30" s="34"/>
      <c r="BS30" s="34"/>
      <c r="BT30" s="34"/>
      <c r="BU30" s="34"/>
      <c r="BV30" s="34"/>
    </row>
    <row r="31" spans="1:74">
      <c r="A31" s="8"/>
      <c r="B31" s="8"/>
      <c r="C31" s="8"/>
      <c r="D31" s="111"/>
      <c r="E31" s="52"/>
      <c r="F31" s="8"/>
      <c r="G31" s="8"/>
      <c r="H31" s="8"/>
      <c r="I31" s="8"/>
      <c r="J31" s="8"/>
      <c r="K31" s="8"/>
      <c r="L31" s="111"/>
      <c r="M31" s="52"/>
      <c r="N31" s="8"/>
      <c r="O31" s="8"/>
      <c r="P31" s="8"/>
      <c r="Q31" s="8"/>
      <c r="R31" s="8"/>
      <c r="S31" s="8"/>
      <c r="T31" s="111"/>
      <c r="U31" s="52"/>
      <c r="V31" s="8"/>
      <c r="W31" s="8"/>
      <c r="X31" s="8"/>
      <c r="Y31" s="8"/>
      <c r="Z31" s="8"/>
      <c r="AA31" s="8"/>
      <c r="AB31" s="111"/>
      <c r="AC31" s="52"/>
      <c r="AD31" s="8"/>
      <c r="AE31" s="8"/>
      <c r="AF31" s="8"/>
      <c r="AG31" s="8"/>
      <c r="AH31" s="8"/>
      <c r="AI31" s="8"/>
      <c r="AJ31" s="111"/>
      <c r="AK31" s="52"/>
      <c r="AL31" s="8"/>
      <c r="AM31" s="8"/>
      <c r="AN31" s="8"/>
      <c r="AO31" s="8"/>
      <c r="AP31" s="8"/>
      <c r="AQ31" s="8"/>
      <c r="AR31" s="111"/>
      <c r="AS31" s="52"/>
      <c r="AT31" s="8"/>
      <c r="AU31" s="8"/>
      <c r="AV31" s="8"/>
      <c r="AW31" s="8"/>
      <c r="AX31" s="8"/>
      <c r="AY31" s="8"/>
      <c r="AZ31" s="111"/>
      <c r="BA31" s="52"/>
      <c r="BB31" s="8"/>
      <c r="BC31" s="8"/>
      <c r="BD31" s="8"/>
      <c r="BE31" s="8"/>
      <c r="BF31" s="8"/>
      <c r="BG31" s="8"/>
      <c r="BH31" s="111"/>
      <c r="BI31" s="52"/>
      <c r="BJ31" s="8"/>
      <c r="BK31" s="8"/>
      <c r="BL31" s="8"/>
      <c r="BM31" s="8"/>
      <c r="BN31" s="8"/>
      <c r="BO31" s="8"/>
      <c r="BP31" s="8"/>
      <c r="BQ31" s="8"/>
      <c r="BR31" s="34"/>
      <c r="BS31" s="34"/>
      <c r="BT31" s="34"/>
      <c r="BU31" s="34"/>
      <c r="BV31" s="34"/>
    </row>
    <row r="32" spans="1:74" ht="16.5" customHeight="1">
      <c r="A32" s="8" t="s">
        <v>368</v>
      </c>
      <c r="B32" s="8"/>
      <c r="C32" s="8"/>
      <c r="D32" s="111"/>
      <c r="E32" s="52"/>
      <c r="F32" s="8"/>
      <c r="G32" s="8"/>
      <c r="H32" s="8"/>
      <c r="I32" s="8"/>
      <c r="J32" s="8"/>
      <c r="K32" s="8"/>
      <c r="L32" s="111"/>
      <c r="M32" s="52"/>
      <c r="N32" s="8"/>
      <c r="O32" s="8"/>
      <c r="P32" s="8"/>
      <c r="Q32" s="8"/>
      <c r="R32" s="8"/>
      <c r="S32" s="8"/>
      <c r="T32" s="111"/>
      <c r="U32" s="52"/>
      <c r="V32" s="8"/>
      <c r="W32" s="8"/>
      <c r="X32" s="8"/>
      <c r="Y32" s="8"/>
      <c r="Z32" s="8"/>
      <c r="AA32" s="8"/>
      <c r="AB32" s="111"/>
      <c r="AC32" s="52"/>
      <c r="AD32" s="8"/>
      <c r="AE32" s="8"/>
      <c r="AF32" s="8"/>
      <c r="AG32" s="8"/>
      <c r="AH32" s="8"/>
      <c r="AI32" s="8"/>
      <c r="AJ32" s="111"/>
      <c r="AK32" s="52"/>
      <c r="AL32" s="8"/>
      <c r="AM32" s="8"/>
      <c r="AN32" s="8"/>
      <c r="AO32" s="8"/>
      <c r="AP32" s="8"/>
      <c r="AQ32" s="8"/>
      <c r="AR32" s="111"/>
      <c r="AS32" s="52"/>
      <c r="AT32" s="8"/>
      <c r="AU32" s="8"/>
      <c r="AV32" s="8"/>
      <c r="AW32" s="8"/>
      <c r="AX32" s="8"/>
      <c r="AY32" s="8"/>
      <c r="AZ32" s="111"/>
      <c r="BA32" s="52"/>
      <c r="BB32" s="8"/>
      <c r="BC32" s="8"/>
      <c r="BD32" s="8"/>
      <c r="BE32" s="8"/>
      <c r="BF32" s="8"/>
      <c r="BG32" s="8"/>
      <c r="BH32" s="111"/>
      <c r="BI32" s="52"/>
      <c r="BJ32" s="8"/>
      <c r="BK32" s="8"/>
      <c r="BL32" s="8"/>
      <c r="BM32" s="8"/>
      <c r="BN32" s="8"/>
      <c r="BO32" s="8"/>
      <c r="BP32" s="8"/>
      <c r="BQ32" s="8"/>
      <c r="BR32" s="34"/>
      <c r="BS32" s="34"/>
      <c r="BT32" s="34"/>
      <c r="BU32" s="34"/>
      <c r="BV32" s="34"/>
    </row>
    <row r="33" spans="1:74" ht="16.5" customHeight="1">
      <c r="A33" s="8" t="s">
        <v>242</v>
      </c>
      <c r="B33" s="8"/>
      <c r="C33" s="8"/>
      <c r="D33" s="111"/>
      <c r="E33" s="52"/>
      <c r="F33" s="8"/>
      <c r="G33" s="8"/>
      <c r="H33" s="8"/>
      <c r="I33" s="8"/>
      <c r="J33" s="8"/>
      <c r="K33" s="8"/>
      <c r="L33" s="111"/>
      <c r="M33" s="52"/>
      <c r="N33" s="8"/>
      <c r="O33" s="8"/>
      <c r="P33" s="8"/>
      <c r="Q33" s="8"/>
      <c r="R33" s="8"/>
      <c r="S33" s="8"/>
      <c r="T33" s="111"/>
      <c r="U33" s="52"/>
      <c r="V33" s="8"/>
      <c r="W33" s="8"/>
      <c r="X33" s="8"/>
      <c r="Y33" s="8"/>
      <c r="Z33" s="8"/>
      <c r="AA33" s="8"/>
      <c r="AB33" s="111"/>
      <c r="AC33" s="52"/>
      <c r="AD33" s="8"/>
      <c r="AE33" s="8"/>
      <c r="AF33" s="8"/>
      <c r="AG33" s="8"/>
      <c r="AH33" s="8"/>
      <c r="AI33" s="8"/>
      <c r="AJ33" s="111"/>
      <c r="AK33" s="52"/>
      <c r="AL33" s="8"/>
      <c r="AM33" s="8"/>
      <c r="AN33" s="8"/>
      <c r="AO33" s="8"/>
      <c r="AP33" s="8"/>
      <c r="AQ33" s="8"/>
      <c r="AR33" s="111"/>
      <c r="AS33" s="52"/>
      <c r="AT33" s="8"/>
      <c r="AU33" s="8"/>
      <c r="AV33" s="8"/>
      <c r="AW33" s="8"/>
      <c r="AX33" s="8"/>
      <c r="AY33" s="8"/>
      <c r="AZ33" s="111"/>
      <c r="BA33" s="52"/>
      <c r="BB33" s="8"/>
      <c r="BC33" s="8"/>
      <c r="BD33" s="8"/>
      <c r="BE33" s="8"/>
      <c r="BF33" s="8"/>
      <c r="BG33" s="8"/>
      <c r="BH33" s="111"/>
      <c r="BI33" s="52"/>
      <c r="BJ33" s="8"/>
      <c r="BK33" s="8"/>
      <c r="BL33" s="8"/>
      <c r="BM33" s="8"/>
      <c r="BN33" s="8"/>
      <c r="BO33" s="8"/>
      <c r="BP33" s="8"/>
      <c r="BQ33" s="8"/>
      <c r="BR33" s="34"/>
      <c r="BS33" s="34"/>
      <c r="BT33" s="34"/>
      <c r="BU33" s="34"/>
      <c r="BV33" s="34"/>
    </row>
    <row r="34" spans="1:74">
      <c r="A34" s="8"/>
      <c r="B34" s="8"/>
      <c r="C34" s="8"/>
      <c r="D34" s="111"/>
      <c r="E34" s="52"/>
      <c r="F34" s="8"/>
      <c r="G34" s="8"/>
      <c r="H34" s="8"/>
      <c r="I34" s="8"/>
      <c r="J34" s="8"/>
      <c r="K34" s="8"/>
      <c r="L34" s="111"/>
      <c r="M34" s="52"/>
      <c r="N34" s="8"/>
      <c r="O34" s="8"/>
      <c r="P34" s="8"/>
      <c r="Q34" s="8"/>
      <c r="R34" s="8"/>
      <c r="S34" s="8"/>
      <c r="T34" s="111"/>
      <c r="U34" s="52"/>
      <c r="V34" s="8"/>
      <c r="W34" s="8"/>
      <c r="X34" s="8"/>
      <c r="Y34" s="8"/>
      <c r="Z34" s="8"/>
      <c r="AA34" s="8"/>
      <c r="AB34" s="111"/>
      <c r="AC34" s="52"/>
      <c r="AD34" s="8"/>
      <c r="AE34" s="8"/>
      <c r="AF34" s="8"/>
      <c r="AG34" s="8"/>
      <c r="AH34" s="8"/>
      <c r="AI34" s="8"/>
      <c r="AJ34" s="111"/>
      <c r="AK34" s="52"/>
      <c r="AL34" s="8"/>
      <c r="AM34" s="8"/>
      <c r="AN34" s="8"/>
      <c r="AO34" s="8"/>
      <c r="AP34" s="8"/>
      <c r="AQ34" s="8"/>
      <c r="AR34" s="111"/>
      <c r="AS34" s="52"/>
      <c r="AT34" s="8"/>
      <c r="AU34" s="8"/>
      <c r="AV34" s="8"/>
      <c r="AW34" s="8"/>
      <c r="AX34" s="8"/>
      <c r="AY34" s="8"/>
      <c r="AZ34" s="111"/>
      <c r="BA34" s="52"/>
      <c r="BB34" s="8"/>
      <c r="BC34" s="8"/>
      <c r="BD34" s="8"/>
      <c r="BE34" s="8"/>
      <c r="BF34" s="8"/>
      <c r="BG34" s="8"/>
      <c r="BH34" s="111"/>
      <c r="BI34" s="52"/>
      <c r="BJ34" s="8"/>
      <c r="BK34" s="8"/>
      <c r="BL34" s="8"/>
      <c r="BM34" s="8"/>
      <c r="BN34" s="8"/>
      <c r="BO34" s="8"/>
      <c r="BP34" s="8"/>
      <c r="BQ34" s="8"/>
      <c r="BR34" s="34"/>
      <c r="BS34" s="34"/>
      <c r="BT34" s="34"/>
      <c r="BU34" s="34"/>
      <c r="BV34" s="34"/>
    </row>
    <row r="35" spans="1:74">
      <c r="A35" s="8"/>
      <c r="B35" s="8"/>
      <c r="C35" s="8"/>
      <c r="D35" s="111"/>
      <c r="E35" s="52"/>
      <c r="F35" s="8"/>
      <c r="G35" s="8"/>
      <c r="H35" s="8"/>
      <c r="I35" s="8"/>
      <c r="J35" s="8"/>
      <c r="K35" s="8"/>
      <c r="L35" s="111"/>
      <c r="M35" s="52"/>
      <c r="N35" s="8"/>
      <c r="O35" s="8"/>
      <c r="P35" s="8"/>
      <c r="Q35" s="8"/>
      <c r="R35" s="8"/>
      <c r="S35" s="8"/>
      <c r="T35" s="111"/>
      <c r="U35" s="52"/>
      <c r="V35" s="8"/>
      <c r="W35" s="8"/>
      <c r="X35" s="8"/>
      <c r="Y35" s="8"/>
      <c r="Z35" s="8"/>
      <c r="AA35" s="8"/>
      <c r="AB35" s="111"/>
      <c r="AC35" s="52"/>
      <c r="AD35" s="8"/>
      <c r="AE35" s="8"/>
      <c r="AF35" s="8"/>
      <c r="AG35" s="8"/>
      <c r="AH35" s="8"/>
      <c r="AI35" s="8"/>
      <c r="AJ35" s="111"/>
      <c r="AK35" s="52"/>
      <c r="AL35" s="8"/>
      <c r="AM35" s="8"/>
      <c r="AN35" s="8"/>
      <c r="AO35" s="8"/>
      <c r="AP35" s="8"/>
      <c r="AQ35" s="8"/>
      <c r="AR35" s="111"/>
      <c r="AS35" s="52"/>
      <c r="AT35" s="8"/>
      <c r="AU35" s="8"/>
      <c r="AV35" s="8"/>
      <c r="AW35" s="8"/>
      <c r="AX35" s="8"/>
      <c r="AY35" s="8"/>
      <c r="AZ35" s="111"/>
      <c r="BA35" s="52"/>
      <c r="BB35" s="8"/>
      <c r="BC35" s="8"/>
      <c r="BD35" s="8"/>
      <c r="BE35" s="8"/>
      <c r="BF35" s="8"/>
      <c r="BG35" s="8"/>
      <c r="BH35" s="111"/>
      <c r="BI35" s="52"/>
      <c r="BJ35" s="8"/>
      <c r="BK35" s="8"/>
      <c r="BL35" s="8"/>
      <c r="BM35" s="8"/>
      <c r="BN35" s="8"/>
      <c r="BO35" s="8"/>
      <c r="BP35" s="8"/>
      <c r="BQ35" s="8"/>
      <c r="BR35" s="34"/>
      <c r="BS35" s="34"/>
      <c r="BT35" s="34"/>
      <c r="BU35" s="34"/>
      <c r="BV35" s="34"/>
    </row>
    <row r="36" spans="1:74">
      <c r="A36" s="8"/>
      <c r="B36" s="8"/>
      <c r="C36" s="8"/>
      <c r="D36" s="111"/>
      <c r="E36" s="52"/>
      <c r="F36" s="8"/>
      <c r="G36" s="8"/>
      <c r="H36" s="8"/>
      <c r="I36" s="8"/>
      <c r="J36" s="8"/>
      <c r="K36" s="8"/>
      <c r="L36" s="111"/>
      <c r="M36" s="52"/>
      <c r="N36" s="8"/>
      <c r="O36" s="8"/>
      <c r="P36" s="8"/>
      <c r="Q36" s="8"/>
      <c r="R36" s="8"/>
      <c r="S36" s="8"/>
      <c r="T36" s="111"/>
      <c r="U36" s="52"/>
      <c r="V36" s="8"/>
      <c r="W36" s="8"/>
      <c r="X36" s="8"/>
      <c r="Y36" s="8"/>
      <c r="Z36" s="8"/>
      <c r="AA36" s="8"/>
      <c r="AB36" s="111"/>
      <c r="AC36" s="52"/>
      <c r="AD36" s="8"/>
      <c r="AE36" s="8"/>
      <c r="AF36" s="8"/>
      <c r="AG36" s="8"/>
      <c r="AH36" s="8"/>
      <c r="AI36" s="8"/>
      <c r="AJ36" s="111"/>
      <c r="AK36" s="52"/>
      <c r="AL36" s="8"/>
      <c r="AM36" s="8"/>
      <c r="AN36" s="8"/>
      <c r="AO36" s="8"/>
      <c r="AP36" s="8"/>
      <c r="AQ36" s="8"/>
      <c r="AR36" s="111"/>
      <c r="AS36" s="52"/>
      <c r="AT36" s="8"/>
      <c r="AU36" s="8"/>
      <c r="AV36" s="8"/>
      <c r="AW36" s="8"/>
      <c r="AX36" s="8"/>
      <c r="AY36" s="8"/>
      <c r="AZ36" s="111"/>
      <c r="BA36" s="52"/>
      <c r="BB36" s="8"/>
      <c r="BC36" s="8"/>
      <c r="BD36" s="8"/>
      <c r="BE36" s="8"/>
      <c r="BF36" s="8"/>
      <c r="BG36" s="8"/>
      <c r="BH36" s="111"/>
      <c r="BI36" s="52"/>
      <c r="BJ36" s="8"/>
      <c r="BK36" s="8"/>
      <c r="BL36" s="8"/>
      <c r="BM36" s="8"/>
      <c r="BN36" s="8"/>
      <c r="BO36" s="8"/>
      <c r="BP36" s="8"/>
      <c r="BQ36" s="8"/>
      <c r="BR36" s="34"/>
      <c r="BS36" s="34"/>
      <c r="BT36" s="34"/>
      <c r="BU36" s="34"/>
      <c r="BV36" s="34"/>
    </row>
    <row r="37" spans="1:74">
      <c r="A37" s="8"/>
      <c r="B37" s="8"/>
      <c r="C37" s="8"/>
      <c r="D37" s="111"/>
      <c r="E37" s="52"/>
      <c r="F37" s="8"/>
      <c r="G37" s="8"/>
      <c r="H37" s="8"/>
      <c r="I37" s="8"/>
      <c r="J37" s="8"/>
      <c r="K37" s="8"/>
      <c r="L37" s="111"/>
      <c r="M37" s="52"/>
      <c r="N37" s="8"/>
      <c r="O37" s="8"/>
      <c r="P37" s="8"/>
      <c r="Q37" s="8"/>
      <c r="R37" s="8"/>
      <c r="S37" s="8"/>
      <c r="T37" s="111"/>
      <c r="U37" s="52"/>
      <c r="V37" s="8"/>
      <c r="W37" s="8"/>
      <c r="X37" s="8"/>
      <c r="Y37" s="8"/>
      <c r="Z37" s="8"/>
      <c r="AA37" s="8"/>
      <c r="AB37" s="111"/>
      <c r="AC37" s="52"/>
      <c r="AD37" s="8"/>
      <c r="AE37" s="8"/>
      <c r="AF37" s="8"/>
      <c r="AG37" s="8"/>
      <c r="AH37" s="8"/>
      <c r="AI37" s="8"/>
      <c r="AJ37" s="111"/>
      <c r="AK37" s="52"/>
      <c r="AL37" s="8"/>
      <c r="AM37" s="8"/>
      <c r="AN37" s="8"/>
      <c r="AO37" s="8"/>
      <c r="AP37" s="8"/>
      <c r="AQ37" s="8"/>
      <c r="AR37" s="111"/>
      <c r="AS37" s="52"/>
      <c r="AT37" s="8"/>
      <c r="AU37" s="8"/>
      <c r="AV37" s="8"/>
      <c r="AW37" s="8"/>
      <c r="AX37" s="8"/>
      <c r="AY37" s="8"/>
      <c r="AZ37" s="111"/>
      <c r="BA37" s="52"/>
      <c r="BB37" s="8"/>
      <c r="BC37" s="8"/>
      <c r="BD37" s="8"/>
      <c r="BE37" s="8"/>
      <c r="BF37" s="8"/>
      <c r="BG37" s="8"/>
      <c r="BH37" s="111"/>
      <c r="BI37" s="52"/>
      <c r="BJ37" s="8"/>
      <c r="BK37" s="8"/>
      <c r="BL37" s="8"/>
      <c r="BM37" s="8"/>
      <c r="BN37" s="8"/>
      <c r="BO37" s="8"/>
      <c r="BP37" s="8"/>
      <c r="BQ37" s="8"/>
      <c r="BR37" s="34"/>
      <c r="BS37" s="34"/>
      <c r="BT37" s="34"/>
      <c r="BU37" s="34"/>
      <c r="BV37" s="34"/>
    </row>
    <row r="38" spans="1:74">
      <c r="A38" s="8"/>
      <c r="B38" s="8"/>
      <c r="C38" s="8"/>
      <c r="D38" s="111"/>
      <c r="E38" s="52"/>
      <c r="F38" s="8"/>
      <c r="G38" s="8"/>
      <c r="H38" s="8"/>
      <c r="I38" s="8"/>
      <c r="J38" s="8"/>
      <c r="K38" s="8"/>
      <c r="L38" s="111"/>
      <c r="M38" s="52"/>
      <c r="N38" s="8"/>
      <c r="O38" s="8"/>
      <c r="P38" s="8"/>
      <c r="Q38" s="8"/>
      <c r="R38" s="8"/>
      <c r="S38" s="8"/>
      <c r="T38" s="111"/>
      <c r="U38" s="52"/>
      <c r="V38" s="8"/>
      <c r="W38" s="8"/>
      <c r="X38" s="8"/>
      <c r="Y38" s="8"/>
      <c r="Z38" s="8"/>
      <c r="AA38" s="8"/>
      <c r="AB38" s="111"/>
      <c r="AC38" s="52"/>
      <c r="AD38" s="8"/>
      <c r="AE38" s="8"/>
      <c r="AF38" s="8"/>
      <c r="AG38" s="8"/>
      <c r="AH38" s="8"/>
      <c r="AI38" s="8"/>
      <c r="AJ38" s="111"/>
      <c r="AK38" s="52"/>
      <c r="AL38" s="8"/>
      <c r="AM38" s="8"/>
      <c r="AN38" s="8"/>
      <c r="AO38" s="8"/>
      <c r="AP38" s="8"/>
      <c r="AQ38" s="8"/>
      <c r="AR38" s="111"/>
      <c r="AS38" s="52"/>
      <c r="AT38" s="8"/>
      <c r="AU38" s="8"/>
      <c r="AV38" s="8"/>
      <c r="AW38" s="8"/>
      <c r="AX38" s="8"/>
      <c r="AY38" s="8"/>
      <c r="AZ38" s="111"/>
      <c r="BA38" s="52"/>
      <c r="BB38" s="8"/>
      <c r="BC38" s="8"/>
      <c r="BD38" s="8"/>
      <c r="BE38" s="8"/>
      <c r="BF38" s="8"/>
      <c r="BG38" s="8"/>
      <c r="BH38" s="111"/>
      <c r="BI38" s="52"/>
      <c r="BJ38" s="8"/>
      <c r="BK38" s="8"/>
      <c r="BL38" s="8"/>
      <c r="BM38" s="8"/>
      <c r="BN38" s="8"/>
      <c r="BO38" s="8"/>
      <c r="BP38" s="8"/>
      <c r="BQ38" s="8"/>
      <c r="BR38" s="34"/>
      <c r="BS38" s="34"/>
      <c r="BT38" s="34"/>
      <c r="BU38" s="34"/>
      <c r="BV38" s="34"/>
    </row>
    <row r="39" spans="1:74">
      <c r="A39" s="8"/>
      <c r="B39" s="8"/>
      <c r="C39" s="8"/>
      <c r="D39" s="111"/>
      <c r="E39" s="52"/>
      <c r="F39" s="8"/>
      <c r="G39" s="8"/>
      <c r="H39" s="8"/>
      <c r="I39" s="8"/>
      <c r="J39" s="8"/>
      <c r="K39" s="8"/>
      <c r="L39" s="111"/>
      <c r="M39" s="52"/>
      <c r="N39" s="8"/>
      <c r="O39" s="8"/>
      <c r="P39" s="8"/>
      <c r="Q39" s="8"/>
      <c r="R39" s="8"/>
      <c r="S39" s="8"/>
      <c r="T39" s="111"/>
      <c r="U39" s="52"/>
      <c r="V39" s="8"/>
      <c r="W39" s="8"/>
      <c r="X39" s="8"/>
      <c r="Y39" s="8"/>
      <c r="Z39" s="8"/>
      <c r="AA39" s="8"/>
      <c r="AB39" s="111"/>
      <c r="AC39" s="52"/>
      <c r="AD39" s="8"/>
      <c r="AE39" s="8"/>
      <c r="AF39" s="8"/>
      <c r="AG39" s="8"/>
      <c r="AH39" s="8"/>
      <c r="AI39" s="8"/>
      <c r="AJ39" s="111"/>
      <c r="AK39" s="52"/>
      <c r="AL39" s="8"/>
      <c r="AM39" s="8"/>
      <c r="AN39" s="8"/>
      <c r="AO39" s="8"/>
      <c r="AP39" s="8"/>
      <c r="AQ39" s="8"/>
      <c r="AR39" s="111"/>
      <c r="AS39" s="52"/>
      <c r="AT39" s="8"/>
      <c r="AU39" s="8"/>
      <c r="AV39" s="8"/>
      <c r="AW39" s="8"/>
      <c r="AX39" s="8"/>
      <c r="AY39" s="8"/>
      <c r="AZ39" s="111"/>
      <c r="BA39" s="52"/>
      <c r="BB39" s="8"/>
      <c r="BC39" s="8"/>
      <c r="BD39" s="8"/>
      <c r="BE39" s="8"/>
      <c r="BF39" s="8"/>
      <c r="BG39" s="8"/>
      <c r="BH39" s="111"/>
      <c r="BI39" s="52"/>
      <c r="BJ39" s="8"/>
      <c r="BK39" s="8"/>
      <c r="BL39" s="8"/>
      <c r="BM39" s="8"/>
      <c r="BN39" s="8"/>
      <c r="BO39" s="8"/>
      <c r="BP39" s="8"/>
      <c r="BQ39" s="8"/>
      <c r="BR39" s="34"/>
      <c r="BS39" s="34"/>
      <c r="BT39" s="34"/>
      <c r="BU39" s="34"/>
      <c r="BV39" s="34"/>
    </row>
    <row r="40" spans="1:74">
      <c r="A40" s="8"/>
      <c r="B40" s="8"/>
      <c r="C40" s="8"/>
      <c r="D40" s="111"/>
      <c r="E40" s="52"/>
      <c r="F40" s="8"/>
      <c r="G40" s="8"/>
      <c r="H40" s="8"/>
      <c r="I40" s="8"/>
      <c r="J40" s="8"/>
      <c r="K40" s="8"/>
      <c r="L40" s="111"/>
      <c r="M40" s="52"/>
      <c r="N40" s="8"/>
      <c r="O40" s="8"/>
      <c r="P40" s="8"/>
      <c r="Q40" s="8"/>
      <c r="R40" s="8"/>
      <c r="S40" s="8"/>
      <c r="T40" s="111"/>
      <c r="U40" s="52"/>
      <c r="V40" s="8"/>
      <c r="W40" s="8"/>
      <c r="X40" s="8"/>
      <c r="Y40" s="8"/>
      <c r="Z40" s="8"/>
      <c r="AA40" s="8"/>
      <c r="AB40" s="111"/>
      <c r="AC40" s="52"/>
      <c r="AD40" s="8"/>
      <c r="AE40" s="8"/>
      <c r="AF40" s="8"/>
      <c r="AG40" s="8"/>
      <c r="AH40" s="8"/>
      <c r="AI40" s="8"/>
      <c r="AJ40" s="111"/>
      <c r="AK40" s="52"/>
      <c r="AL40" s="8"/>
      <c r="AM40" s="8"/>
      <c r="AN40" s="8"/>
      <c r="AO40" s="8"/>
      <c r="AP40" s="8"/>
      <c r="AQ40" s="8"/>
      <c r="AR40" s="111"/>
      <c r="AS40" s="52"/>
      <c r="AT40" s="8"/>
      <c r="AU40" s="8"/>
      <c r="AV40" s="8"/>
      <c r="AW40" s="8"/>
      <c r="AX40" s="8"/>
      <c r="AY40" s="8"/>
      <c r="AZ40" s="111"/>
      <c r="BA40" s="52"/>
      <c r="BB40" s="8"/>
      <c r="BC40" s="8"/>
      <c r="BD40" s="8"/>
      <c r="BE40" s="8"/>
      <c r="BF40" s="8"/>
      <c r="BG40" s="8"/>
      <c r="BH40" s="111"/>
      <c r="BI40" s="52"/>
      <c r="BJ40" s="8"/>
      <c r="BK40" s="8"/>
      <c r="BL40" s="8"/>
      <c r="BM40" s="8"/>
      <c r="BN40" s="8"/>
      <c r="BO40" s="8"/>
      <c r="BP40" s="8"/>
      <c r="BQ40" s="8"/>
      <c r="BR40" s="34"/>
      <c r="BS40" s="34"/>
      <c r="BT40" s="34"/>
      <c r="BU40" s="34"/>
      <c r="BV40" s="34"/>
    </row>
    <row r="41" spans="1:74">
      <c r="A41" s="8"/>
      <c r="B41" s="8"/>
      <c r="C41" s="8"/>
      <c r="D41" s="111"/>
      <c r="E41" s="52"/>
      <c r="F41" s="8"/>
      <c r="G41" s="8"/>
      <c r="H41" s="8"/>
      <c r="I41" s="8"/>
      <c r="J41" s="8"/>
      <c r="K41" s="8"/>
      <c r="L41" s="111"/>
      <c r="M41" s="52"/>
      <c r="N41" s="8"/>
      <c r="O41" s="8"/>
      <c r="P41" s="8"/>
      <c r="Q41" s="8"/>
      <c r="R41" s="8"/>
      <c r="S41" s="8"/>
      <c r="T41" s="111"/>
      <c r="U41" s="52"/>
      <c r="V41" s="8"/>
      <c r="W41" s="8"/>
      <c r="X41" s="8"/>
      <c r="Y41" s="8"/>
      <c r="Z41" s="8"/>
      <c r="AA41" s="8"/>
      <c r="AB41" s="111"/>
      <c r="AC41" s="52"/>
      <c r="AD41" s="8"/>
      <c r="AE41" s="8"/>
      <c r="AF41" s="8"/>
      <c r="AG41" s="8"/>
      <c r="AH41" s="8"/>
      <c r="AI41" s="8"/>
      <c r="AJ41" s="111"/>
      <c r="AK41" s="52"/>
      <c r="AL41" s="8"/>
      <c r="AM41" s="8"/>
      <c r="AN41" s="8"/>
      <c r="AO41" s="8"/>
      <c r="AP41" s="8"/>
      <c r="AQ41" s="8"/>
      <c r="AR41" s="111"/>
      <c r="AS41" s="52"/>
      <c r="AT41" s="8"/>
      <c r="AU41" s="8"/>
      <c r="AV41" s="8"/>
      <c r="AW41" s="8"/>
      <c r="AX41" s="8"/>
      <c r="AY41" s="8"/>
      <c r="AZ41" s="111"/>
      <c r="BA41" s="52"/>
      <c r="BB41" s="8"/>
      <c r="BC41" s="8"/>
      <c r="BD41" s="8"/>
      <c r="BE41" s="8"/>
      <c r="BF41" s="8"/>
      <c r="BG41" s="8"/>
      <c r="BH41" s="111"/>
      <c r="BI41" s="52"/>
      <c r="BJ41" s="8"/>
      <c r="BK41" s="8"/>
      <c r="BL41" s="8"/>
      <c r="BM41" s="8"/>
      <c r="BN41" s="8"/>
      <c r="BO41" s="8"/>
      <c r="BP41" s="8"/>
      <c r="BQ41" s="8"/>
      <c r="BR41" s="34"/>
      <c r="BS41" s="34"/>
      <c r="BT41" s="34"/>
      <c r="BU41" s="34"/>
      <c r="BV41" s="34"/>
    </row>
    <row r="42" spans="1:74">
      <c r="A42" s="8"/>
      <c r="B42" s="8"/>
      <c r="C42" s="8"/>
      <c r="D42" s="111"/>
      <c r="E42" s="52"/>
      <c r="F42" s="8"/>
      <c r="G42" s="8"/>
      <c r="H42" s="8"/>
      <c r="I42" s="8"/>
      <c r="J42" s="8"/>
      <c r="K42" s="8"/>
      <c r="L42" s="111"/>
      <c r="M42" s="52"/>
      <c r="N42" s="8"/>
      <c r="O42" s="8"/>
      <c r="P42" s="8"/>
      <c r="Q42" s="8"/>
      <c r="R42" s="8"/>
      <c r="S42" s="8"/>
      <c r="T42" s="111"/>
      <c r="U42" s="52"/>
      <c r="V42" s="8"/>
      <c r="W42" s="8"/>
      <c r="X42" s="8"/>
      <c r="Y42" s="8"/>
      <c r="Z42" s="8"/>
      <c r="AA42" s="8"/>
      <c r="AB42" s="111"/>
      <c r="AC42" s="52"/>
      <c r="AD42" s="8"/>
      <c r="AE42" s="8"/>
      <c r="AF42" s="8"/>
      <c r="AG42" s="8"/>
      <c r="AH42" s="8"/>
      <c r="AI42" s="8"/>
      <c r="AJ42" s="111"/>
      <c r="AK42" s="52"/>
      <c r="AL42" s="8"/>
      <c r="AM42" s="8"/>
      <c r="AN42" s="8"/>
      <c r="AO42" s="8"/>
      <c r="AP42" s="8"/>
      <c r="AQ42" s="8"/>
      <c r="AR42" s="111"/>
      <c r="AS42" s="52"/>
      <c r="AT42" s="8"/>
      <c r="AU42" s="8"/>
      <c r="AV42" s="8"/>
      <c r="AW42" s="8"/>
      <c r="AX42" s="8"/>
      <c r="AY42" s="8"/>
      <c r="AZ42" s="111"/>
      <c r="BA42" s="52"/>
      <c r="BB42" s="8"/>
      <c r="BC42" s="8"/>
      <c r="BD42" s="8"/>
      <c r="BE42" s="8"/>
      <c r="BF42" s="8"/>
      <c r="BG42" s="8"/>
      <c r="BH42" s="111"/>
      <c r="BI42" s="52"/>
      <c r="BJ42" s="8"/>
      <c r="BK42" s="8"/>
      <c r="BL42" s="8"/>
      <c r="BM42" s="8"/>
      <c r="BN42" s="8"/>
      <c r="BO42" s="8"/>
      <c r="BP42" s="8"/>
      <c r="BQ42" s="8"/>
      <c r="BR42" s="34"/>
      <c r="BS42" s="34"/>
      <c r="BT42" s="34"/>
      <c r="BU42" s="34"/>
      <c r="BV42" s="34"/>
    </row>
    <row r="43" spans="1:74">
      <c r="A43" s="8"/>
      <c r="B43" s="8"/>
      <c r="C43" s="8"/>
      <c r="D43" s="111"/>
      <c r="E43" s="52"/>
      <c r="F43" s="8"/>
      <c r="G43" s="8"/>
      <c r="H43" s="8"/>
      <c r="I43" s="8"/>
      <c r="J43" s="8"/>
      <c r="K43" s="8"/>
      <c r="L43" s="111"/>
      <c r="M43" s="52"/>
      <c r="N43" s="8"/>
      <c r="O43" s="8"/>
      <c r="P43" s="8"/>
      <c r="Q43" s="8"/>
      <c r="R43" s="8"/>
      <c r="S43" s="8"/>
      <c r="T43" s="111"/>
      <c r="U43" s="52"/>
      <c r="V43" s="8"/>
      <c r="W43" s="8"/>
      <c r="X43" s="8"/>
      <c r="Y43" s="8"/>
      <c r="Z43" s="8"/>
      <c r="AA43" s="8"/>
      <c r="AB43" s="111"/>
      <c r="AC43" s="52"/>
      <c r="AD43" s="8"/>
      <c r="AE43" s="8"/>
      <c r="AF43" s="8"/>
      <c r="AG43" s="8"/>
      <c r="AH43" s="8"/>
      <c r="AI43" s="8"/>
      <c r="AJ43" s="111"/>
      <c r="AK43" s="52"/>
      <c r="AL43" s="8"/>
      <c r="AM43" s="8"/>
      <c r="AN43" s="8"/>
      <c r="AO43" s="8"/>
      <c r="AP43" s="8"/>
      <c r="AQ43" s="8"/>
      <c r="AR43" s="111"/>
      <c r="AS43" s="52"/>
      <c r="AT43" s="8"/>
      <c r="AU43" s="8"/>
      <c r="AV43" s="8"/>
      <c r="AW43" s="8"/>
      <c r="AX43" s="8"/>
      <c r="AY43" s="8"/>
      <c r="AZ43" s="111"/>
      <c r="BA43" s="52"/>
      <c r="BB43" s="8"/>
      <c r="BC43" s="8"/>
      <c r="BD43" s="8"/>
      <c r="BE43" s="8"/>
      <c r="BF43" s="8"/>
      <c r="BG43" s="8"/>
      <c r="BH43" s="111"/>
      <c r="BI43" s="52"/>
      <c r="BJ43" s="8"/>
      <c r="BK43" s="8"/>
      <c r="BL43" s="8"/>
      <c r="BM43" s="8"/>
      <c r="BN43" s="8"/>
      <c r="BO43" s="8"/>
      <c r="BP43" s="8"/>
      <c r="BQ43" s="8"/>
      <c r="BR43" s="34"/>
      <c r="BS43" s="34"/>
      <c r="BT43" s="34"/>
      <c r="BU43" s="34"/>
      <c r="BV43" s="34"/>
    </row>
    <row r="44" spans="1:74">
      <c r="A44" s="8"/>
      <c r="B44" s="8"/>
      <c r="C44" s="8"/>
      <c r="D44" s="111"/>
      <c r="E44" s="52"/>
      <c r="F44" s="8"/>
      <c r="G44" s="8"/>
      <c r="H44" s="8"/>
      <c r="I44" s="8"/>
      <c r="J44" s="8"/>
      <c r="K44" s="8"/>
      <c r="L44" s="111"/>
      <c r="M44" s="52"/>
      <c r="N44" s="8"/>
      <c r="O44" s="8"/>
      <c r="P44" s="8"/>
      <c r="Q44" s="8"/>
      <c r="R44" s="8"/>
      <c r="S44" s="8"/>
      <c r="T44" s="111"/>
      <c r="U44" s="52"/>
      <c r="V44" s="8"/>
      <c r="W44" s="8"/>
      <c r="X44" s="8"/>
      <c r="Y44" s="8"/>
      <c r="Z44" s="8"/>
      <c r="AA44" s="8"/>
      <c r="AB44" s="111"/>
      <c r="AC44" s="52"/>
      <c r="AD44" s="8"/>
      <c r="AE44" s="8"/>
      <c r="AF44" s="8"/>
      <c r="AG44" s="8"/>
      <c r="AH44" s="8"/>
      <c r="AI44" s="8"/>
      <c r="AJ44" s="111"/>
      <c r="AK44" s="52"/>
      <c r="AL44" s="8"/>
      <c r="AM44" s="8"/>
      <c r="AN44" s="8"/>
      <c r="AO44" s="8"/>
      <c r="AP44" s="8"/>
      <c r="AQ44" s="8"/>
      <c r="AR44" s="111"/>
      <c r="AS44" s="52"/>
      <c r="AT44" s="8"/>
      <c r="AU44" s="8"/>
      <c r="AV44" s="8"/>
      <c r="AW44" s="8"/>
      <c r="AX44" s="8"/>
      <c r="AY44" s="8"/>
      <c r="AZ44" s="111"/>
      <c r="BA44" s="52"/>
      <c r="BB44" s="8"/>
      <c r="BC44" s="8"/>
      <c r="BD44" s="8"/>
      <c r="BE44" s="8"/>
      <c r="BF44" s="8"/>
      <c r="BG44" s="8"/>
      <c r="BH44" s="111"/>
      <c r="BI44" s="52"/>
      <c r="BJ44" s="8"/>
      <c r="BK44" s="8"/>
      <c r="BL44" s="8"/>
      <c r="BM44" s="8"/>
      <c r="BN44" s="8"/>
      <c r="BO44" s="8"/>
      <c r="BP44" s="8"/>
      <c r="BQ44" s="8"/>
      <c r="BR44" s="34"/>
      <c r="BS44" s="34"/>
      <c r="BT44" s="34"/>
      <c r="BU44" s="34"/>
      <c r="BV44" s="34"/>
    </row>
    <row r="45" spans="1:74">
      <c r="A45" s="8"/>
      <c r="B45" s="8"/>
      <c r="C45" s="8"/>
      <c r="D45" s="111"/>
      <c r="E45" s="52"/>
      <c r="F45" s="8"/>
      <c r="G45" s="8"/>
      <c r="H45" s="8"/>
      <c r="I45" s="8"/>
      <c r="J45" s="8"/>
      <c r="K45" s="8"/>
      <c r="L45" s="111"/>
      <c r="M45" s="52"/>
      <c r="N45" s="8"/>
      <c r="O45" s="8"/>
      <c r="P45" s="8"/>
      <c r="Q45" s="8"/>
      <c r="R45" s="8"/>
      <c r="S45" s="8"/>
      <c r="T45" s="111"/>
      <c r="U45" s="52"/>
      <c r="V45" s="8"/>
      <c r="W45" s="8"/>
      <c r="X45" s="8"/>
      <c r="Y45" s="8"/>
      <c r="Z45" s="8"/>
      <c r="AA45" s="8"/>
      <c r="AB45" s="111"/>
      <c r="AC45" s="52"/>
      <c r="AD45" s="8"/>
      <c r="AE45" s="8"/>
      <c r="AF45" s="8"/>
      <c r="AG45" s="8"/>
      <c r="AH45" s="8"/>
      <c r="AI45" s="8"/>
      <c r="AJ45" s="111"/>
      <c r="AK45" s="52"/>
      <c r="AL45" s="8"/>
      <c r="AM45" s="8"/>
      <c r="AN45" s="8"/>
      <c r="AO45" s="8"/>
      <c r="AP45" s="8"/>
      <c r="AQ45" s="8"/>
      <c r="AR45" s="111"/>
      <c r="AS45" s="52"/>
      <c r="AT45" s="8"/>
      <c r="AU45" s="8"/>
      <c r="AV45" s="8"/>
      <c r="AW45" s="8"/>
      <c r="AX45" s="8"/>
      <c r="AY45" s="8"/>
      <c r="AZ45" s="111"/>
      <c r="BA45" s="52"/>
      <c r="BB45" s="8"/>
      <c r="BC45" s="8"/>
      <c r="BD45" s="8"/>
      <c r="BE45" s="8"/>
      <c r="BF45" s="8"/>
      <c r="BG45" s="8"/>
      <c r="BH45" s="111"/>
      <c r="BI45" s="52"/>
      <c r="BJ45" s="8"/>
      <c r="BK45" s="8"/>
      <c r="BL45" s="8"/>
      <c r="BM45" s="8"/>
      <c r="BN45" s="8"/>
      <c r="BO45" s="8"/>
      <c r="BP45" s="8"/>
      <c r="BQ45" s="8"/>
      <c r="BR45" s="34"/>
      <c r="BS45" s="34"/>
      <c r="BT45" s="34"/>
      <c r="BU45" s="34"/>
      <c r="BV45" s="34"/>
    </row>
    <row r="46" spans="1:74">
      <c r="A46" s="8"/>
      <c r="B46" s="8"/>
      <c r="C46" s="8"/>
      <c r="D46" s="111"/>
      <c r="E46" s="52"/>
      <c r="F46" s="8"/>
      <c r="G46" s="8"/>
      <c r="H46" s="8"/>
      <c r="I46" s="8"/>
      <c r="J46" s="8"/>
      <c r="K46" s="8"/>
      <c r="L46" s="111"/>
      <c r="M46" s="52"/>
      <c r="N46" s="8"/>
      <c r="O46" s="8"/>
      <c r="P46" s="8"/>
      <c r="Q46" s="8"/>
      <c r="R46" s="8"/>
      <c r="S46" s="8"/>
      <c r="T46" s="111"/>
      <c r="U46" s="52"/>
      <c r="V46" s="8"/>
      <c r="W46" s="8"/>
      <c r="X46" s="8"/>
      <c r="Y46" s="8"/>
      <c r="Z46" s="8"/>
      <c r="AA46" s="8"/>
      <c r="AB46" s="111"/>
      <c r="AC46" s="52"/>
      <c r="AD46" s="8"/>
      <c r="AE46" s="8"/>
      <c r="AF46" s="8"/>
      <c r="AG46" s="8"/>
      <c r="AH46" s="8"/>
      <c r="AI46" s="8"/>
      <c r="AJ46" s="111"/>
      <c r="AK46" s="52"/>
      <c r="AL46" s="8"/>
      <c r="AM46" s="8"/>
      <c r="AN46" s="8"/>
      <c r="AO46" s="8"/>
      <c r="AP46" s="8"/>
      <c r="AQ46" s="8"/>
      <c r="AR46" s="111"/>
      <c r="AS46" s="52"/>
      <c r="AT46" s="8"/>
      <c r="AU46" s="8"/>
      <c r="AV46" s="8"/>
      <c r="AW46" s="8"/>
      <c r="AX46" s="8"/>
      <c r="AY46" s="8"/>
      <c r="AZ46" s="111"/>
      <c r="BA46" s="52"/>
      <c r="BB46" s="8"/>
      <c r="BC46" s="8"/>
      <c r="BD46" s="8"/>
      <c r="BE46" s="8"/>
      <c r="BF46" s="8"/>
      <c r="BG46" s="8"/>
      <c r="BH46" s="111"/>
      <c r="BI46" s="52"/>
      <c r="BJ46" s="8"/>
      <c r="BK46" s="8"/>
      <c r="BL46" s="8"/>
      <c r="BM46" s="8"/>
      <c r="BN46" s="8"/>
      <c r="BO46" s="8"/>
      <c r="BP46" s="8"/>
      <c r="BQ46" s="8"/>
      <c r="BR46" s="34"/>
      <c r="BS46" s="34"/>
      <c r="BT46" s="34"/>
      <c r="BU46" s="34"/>
      <c r="BV46" s="34"/>
    </row>
    <row r="47" spans="1:74">
      <c r="A47" s="8"/>
      <c r="B47" s="8"/>
      <c r="C47" s="8"/>
      <c r="D47" s="111"/>
      <c r="E47" s="52"/>
      <c r="F47" s="8"/>
      <c r="G47" s="8"/>
      <c r="H47" s="8"/>
      <c r="I47" s="8"/>
      <c r="J47" s="8"/>
      <c r="K47" s="8"/>
      <c r="L47" s="111"/>
      <c r="M47" s="52"/>
      <c r="N47" s="8"/>
      <c r="O47" s="8"/>
      <c r="P47" s="8"/>
      <c r="Q47" s="8"/>
      <c r="R47" s="8"/>
      <c r="S47" s="8"/>
      <c r="T47" s="111"/>
      <c r="U47" s="52"/>
      <c r="V47" s="8"/>
      <c r="W47" s="8"/>
      <c r="X47" s="8"/>
      <c r="Y47" s="8"/>
      <c r="Z47" s="8"/>
      <c r="AA47" s="8"/>
      <c r="AB47" s="111"/>
      <c r="AC47" s="52"/>
      <c r="AD47" s="8"/>
      <c r="AE47" s="8"/>
      <c r="AF47" s="8"/>
      <c r="AG47" s="8"/>
      <c r="AH47" s="8"/>
      <c r="AI47" s="8"/>
      <c r="AJ47" s="111"/>
      <c r="AK47" s="52"/>
      <c r="AL47" s="8"/>
      <c r="AM47" s="8"/>
      <c r="AN47" s="8"/>
      <c r="AO47" s="8"/>
      <c r="AP47" s="8"/>
      <c r="AQ47" s="8"/>
      <c r="AR47" s="111"/>
      <c r="AS47" s="52"/>
      <c r="AT47" s="8"/>
      <c r="AU47" s="8"/>
      <c r="AV47" s="8"/>
      <c r="AW47" s="8"/>
      <c r="AX47" s="8"/>
      <c r="AY47" s="8"/>
      <c r="AZ47" s="111"/>
      <c r="BA47" s="52"/>
      <c r="BB47" s="8"/>
      <c r="BC47" s="8"/>
      <c r="BD47" s="8"/>
      <c r="BE47" s="8"/>
      <c r="BF47" s="8"/>
      <c r="BG47" s="8"/>
      <c r="BH47" s="111"/>
      <c r="BI47" s="52"/>
      <c r="BJ47" s="8"/>
      <c r="BK47" s="8"/>
      <c r="BL47" s="8"/>
      <c r="BM47" s="8"/>
      <c r="BN47" s="8"/>
      <c r="BO47" s="8"/>
      <c r="BP47" s="8"/>
      <c r="BQ47" s="8"/>
      <c r="BR47" s="34"/>
      <c r="BS47" s="34"/>
      <c r="BT47" s="34"/>
      <c r="BU47" s="34"/>
      <c r="BV47" s="34"/>
    </row>
    <row r="48" spans="1:74">
      <c r="A48" s="8"/>
      <c r="B48" s="8"/>
      <c r="C48" s="8"/>
      <c r="D48" s="111"/>
      <c r="E48" s="52"/>
      <c r="F48" s="8"/>
      <c r="G48" s="8"/>
      <c r="H48" s="8"/>
      <c r="I48" s="8"/>
      <c r="J48" s="8"/>
      <c r="K48" s="8"/>
      <c r="L48" s="111"/>
      <c r="M48" s="52"/>
      <c r="N48" s="8"/>
      <c r="O48" s="8"/>
      <c r="P48" s="8"/>
      <c r="Q48" s="8"/>
      <c r="R48" s="8"/>
      <c r="S48" s="8"/>
      <c r="T48" s="111"/>
      <c r="U48" s="52"/>
      <c r="V48" s="8"/>
      <c r="W48" s="8"/>
      <c r="X48" s="8"/>
      <c r="Y48" s="8"/>
      <c r="Z48" s="8"/>
      <c r="AA48" s="8"/>
      <c r="AB48" s="111"/>
      <c r="AC48" s="52"/>
      <c r="AD48" s="8"/>
      <c r="AE48" s="8"/>
      <c r="AF48" s="8"/>
      <c r="AG48" s="8"/>
      <c r="AH48" s="8"/>
      <c r="AI48" s="8"/>
      <c r="AJ48" s="111"/>
      <c r="AK48" s="52"/>
      <c r="AL48" s="8"/>
      <c r="AM48" s="8"/>
      <c r="AN48" s="8"/>
      <c r="AO48" s="8"/>
      <c r="AP48" s="8"/>
      <c r="AQ48" s="8"/>
      <c r="AR48" s="111"/>
      <c r="AS48" s="52"/>
      <c r="AT48" s="8"/>
      <c r="AU48" s="8"/>
      <c r="AV48" s="8"/>
      <c r="AW48" s="8"/>
      <c r="AX48" s="8"/>
      <c r="AY48" s="8"/>
      <c r="AZ48" s="111"/>
      <c r="BA48" s="52"/>
      <c r="BB48" s="8"/>
      <c r="BC48" s="8"/>
      <c r="BD48" s="8"/>
      <c r="BE48" s="8"/>
      <c r="BF48" s="8"/>
      <c r="BG48" s="8"/>
      <c r="BH48" s="111"/>
      <c r="BI48" s="52"/>
      <c r="BJ48" s="8"/>
      <c r="BK48" s="8"/>
      <c r="BL48" s="8"/>
      <c r="BM48" s="8"/>
      <c r="BN48" s="8"/>
      <c r="BO48" s="8"/>
      <c r="BP48" s="8"/>
      <c r="BQ48" s="8"/>
      <c r="BR48" s="34"/>
      <c r="BS48" s="34"/>
      <c r="BT48" s="34"/>
      <c r="BU48" s="34"/>
      <c r="BV48" s="34"/>
    </row>
    <row r="49" spans="1:74">
      <c r="A49" s="8"/>
      <c r="B49" s="8"/>
      <c r="C49" s="8"/>
      <c r="D49" s="111"/>
      <c r="E49" s="52"/>
      <c r="F49" s="8"/>
      <c r="G49" s="8"/>
      <c r="H49" s="8"/>
      <c r="I49" s="8"/>
      <c r="J49" s="8"/>
      <c r="K49" s="8"/>
      <c r="L49" s="111"/>
      <c r="M49" s="52"/>
      <c r="N49" s="8"/>
      <c r="O49" s="8"/>
      <c r="P49" s="8"/>
      <c r="Q49" s="8"/>
      <c r="R49" s="8"/>
      <c r="S49" s="8"/>
      <c r="T49" s="111"/>
      <c r="U49" s="52"/>
      <c r="V49" s="8"/>
      <c r="W49" s="8"/>
      <c r="X49" s="8"/>
      <c r="Y49" s="8"/>
      <c r="Z49" s="8"/>
      <c r="AA49" s="8"/>
      <c r="AB49" s="111"/>
      <c r="AC49" s="52"/>
      <c r="AD49" s="8"/>
      <c r="AE49" s="8"/>
      <c r="AF49" s="8"/>
      <c r="AG49" s="8"/>
      <c r="AH49" s="8"/>
      <c r="AI49" s="8"/>
      <c r="AJ49" s="111"/>
      <c r="AK49" s="52"/>
      <c r="AL49" s="8"/>
      <c r="AM49" s="8"/>
      <c r="AN49" s="8"/>
      <c r="AO49" s="8"/>
      <c r="AP49" s="8"/>
      <c r="AQ49" s="8"/>
      <c r="AR49" s="111"/>
      <c r="AS49" s="52"/>
      <c r="AT49" s="8"/>
      <c r="AU49" s="8"/>
      <c r="AV49" s="8"/>
      <c r="AW49" s="8"/>
      <c r="AX49" s="8"/>
      <c r="AY49" s="8"/>
      <c r="AZ49" s="111"/>
      <c r="BA49" s="52"/>
      <c r="BB49" s="8"/>
      <c r="BC49" s="8"/>
      <c r="BD49" s="8"/>
      <c r="BE49" s="8"/>
      <c r="BF49" s="8"/>
      <c r="BG49" s="8"/>
      <c r="BH49" s="111"/>
      <c r="BI49" s="52"/>
      <c r="BJ49" s="8"/>
      <c r="BK49" s="8"/>
      <c r="BL49" s="8"/>
      <c r="BM49" s="8"/>
      <c r="BN49" s="8"/>
      <c r="BO49" s="8"/>
      <c r="BP49" s="8"/>
      <c r="BQ49" s="8"/>
      <c r="BR49" s="34"/>
      <c r="BS49" s="34"/>
      <c r="BT49" s="34"/>
      <c r="BU49" s="34"/>
      <c r="BV49" s="34"/>
    </row>
    <row r="50" spans="1:74">
      <c r="A50" s="8"/>
      <c r="B50" s="8"/>
      <c r="C50" s="8"/>
      <c r="D50" s="111"/>
      <c r="E50" s="52"/>
      <c r="F50" s="8"/>
      <c r="G50" s="8"/>
      <c r="H50" s="8"/>
      <c r="I50" s="8"/>
      <c r="J50" s="8"/>
      <c r="K50" s="8"/>
      <c r="L50" s="111"/>
      <c r="M50" s="52"/>
      <c r="N50" s="8"/>
      <c r="O50" s="8"/>
      <c r="P50" s="8"/>
      <c r="Q50" s="8"/>
      <c r="R50" s="8"/>
      <c r="S50" s="8"/>
      <c r="T50" s="111"/>
      <c r="U50" s="52"/>
      <c r="V50" s="8"/>
      <c r="W50" s="8"/>
      <c r="X50" s="8"/>
      <c r="Y50" s="8"/>
      <c r="Z50" s="8"/>
      <c r="AA50" s="8"/>
      <c r="AB50" s="111"/>
      <c r="AC50" s="52"/>
      <c r="AD50" s="8"/>
      <c r="AE50" s="8"/>
      <c r="AF50" s="8"/>
      <c r="AG50" s="8"/>
      <c r="AH50" s="8"/>
      <c r="AI50" s="8"/>
      <c r="AJ50" s="111"/>
      <c r="AK50" s="52"/>
      <c r="AL50" s="8"/>
      <c r="AM50" s="8"/>
      <c r="AN50" s="8"/>
      <c r="AO50" s="8"/>
      <c r="AP50" s="8"/>
      <c r="AQ50" s="8"/>
      <c r="AR50" s="111"/>
      <c r="AS50" s="52"/>
      <c r="AT50" s="8"/>
      <c r="AU50" s="8"/>
      <c r="AV50" s="8"/>
      <c r="AW50" s="8"/>
      <c r="AX50" s="8"/>
      <c r="AY50" s="8"/>
      <c r="AZ50" s="111"/>
      <c r="BA50" s="52"/>
      <c r="BB50" s="8"/>
      <c r="BC50" s="8"/>
      <c r="BD50" s="8"/>
      <c r="BE50" s="8"/>
      <c r="BF50" s="8"/>
      <c r="BG50" s="8"/>
      <c r="BH50" s="111"/>
      <c r="BI50" s="52"/>
      <c r="BJ50" s="8"/>
      <c r="BK50" s="8"/>
      <c r="BL50" s="8"/>
      <c r="BM50" s="8"/>
      <c r="BN50" s="8"/>
      <c r="BO50" s="8"/>
      <c r="BP50" s="8"/>
      <c r="BQ50" s="8"/>
      <c r="BR50" s="34"/>
      <c r="BS50" s="34"/>
      <c r="BT50" s="34"/>
      <c r="BU50" s="34"/>
      <c r="BV50" s="34"/>
    </row>
    <row r="51" spans="1:74">
      <c r="A51" s="8"/>
      <c r="B51" s="8"/>
      <c r="C51" s="8"/>
      <c r="D51" s="111"/>
      <c r="E51" s="52"/>
      <c r="F51" s="8"/>
      <c r="G51" s="8"/>
      <c r="H51" s="8"/>
      <c r="I51" s="8"/>
      <c r="J51" s="8"/>
      <c r="K51" s="8"/>
      <c r="L51" s="111"/>
      <c r="M51" s="52"/>
      <c r="N51" s="8"/>
      <c r="O51" s="8"/>
      <c r="P51" s="8"/>
      <c r="Q51" s="8"/>
      <c r="R51" s="8"/>
      <c r="S51" s="8"/>
      <c r="T51" s="111"/>
      <c r="U51" s="52"/>
      <c r="V51" s="8"/>
      <c r="W51" s="8"/>
      <c r="X51" s="8"/>
      <c r="Y51" s="8"/>
      <c r="Z51" s="8"/>
      <c r="AA51" s="8"/>
      <c r="AB51" s="111"/>
      <c r="AC51" s="52"/>
      <c r="AD51" s="8"/>
      <c r="AE51" s="8"/>
      <c r="AF51" s="8"/>
      <c r="AG51" s="8"/>
      <c r="AH51" s="8"/>
      <c r="AI51" s="8"/>
      <c r="AJ51" s="111"/>
      <c r="AK51" s="52"/>
      <c r="AL51" s="8"/>
      <c r="AM51" s="8"/>
      <c r="AN51" s="8"/>
      <c r="AO51" s="8"/>
      <c r="AP51" s="8"/>
      <c r="AQ51" s="8"/>
      <c r="AR51" s="111"/>
      <c r="AS51" s="52"/>
      <c r="AT51" s="8"/>
      <c r="AU51" s="8"/>
      <c r="AV51" s="8"/>
      <c r="AW51" s="8"/>
      <c r="AX51" s="8"/>
      <c r="AY51" s="8"/>
      <c r="AZ51" s="111"/>
      <c r="BA51" s="52"/>
      <c r="BB51" s="8"/>
      <c r="BC51" s="8"/>
      <c r="BD51" s="8"/>
      <c r="BE51" s="8"/>
      <c r="BF51" s="8"/>
      <c r="BG51" s="8"/>
      <c r="BH51" s="111"/>
      <c r="BI51" s="52"/>
      <c r="BJ51" s="8"/>
      <c r="BK51" s="8"/>
      <c r="BL51" s="8"/>
      <c r="BM51" s="8"/>
      <c r="BN51" s="8"/>
      <c r="BO51" s="8"/>
      <c r="BP51" s="8"/>
      <c r="BQ51" s="8"/>
      <c r="BR51" s="34"/>
      <c r="BS51" s="34"/>
      <c r="BT51" s="34"/>
      <c r="BU51" s="34"/>
      <c r="BV51" s="34"/>
    </row>
    <row r="52" spans="1:74">
      <c r="A52" s="8"/>
      <c r="B52" s="8"/>
      <c r="C52" s="8"/>
      <c r="D52" s="111"/>
      <c r="E52" s="52"/>
      <c r="F52" s="8"/>
      <c r="G52" s="8"/>
      <c r="H52" s="8"/>
      <c r="I52" s="8"/>
      <c r="J52" s="8"/>
      <c r="K52" s="8"/>
      <c r="L52" s="111"/>
      <c r="M52" s="52"/>
      <c r="N52" s="8"/>
      <c r="O52" s="8"/>
      <c r="P52" s="8"/>
      <c r="Q52" s="8"/>
      <c r="R52" s="8"/>
      <c r="S52" s="8"/>
      <c r="T52" s="111"/>
      <c r="U52" s="52"/>
      <c r="V52" s="8"/>
      <c r="W52" s="8"/>
      <c r="X52" s="8"/>
      <c r="Y52" s="8"/>
      <c r="Z52" s="8"/>
      <c r="AA52" s="8"/>
      <c r="AB52" s="111"/>
      <c r="AC52" s="52"/>
      <c r="AD52" s="8"/>
      <c r="AE52" s="8"/>
      <c r="AF52" s="8"/>
      <c r="AG52" s="8"/>
      <c r="AH52" s="8"/>
      <c r="AI52" s="8"/>
      <c r="AJ52" s="111"/>
      <c r="AK52" s="52"/>
      <c r="AL52" s="8"/>
      <c r="AM52" s="8"/>
      <c r="AN52" s="8"/>
      <c r="AO52" s="8"/>
      <c r="AP52" s="8"/>
      <c r="AQ52" s="8"/>
      <c r="AR52" s="111"/>
      <c r="AS52" s="52"/>
      <c r="AT52" s="8"/>
      <c r="AU52" s="8"/>
      <c r="AV52" s="8"/>
      <c r="AW52" s="8"/>
      <c r="AX52" s="8"/>
      <c r="AY52" s="8"/>
      <c r="AZ52" s="111"/>
      <c r="BA52" s="52"/>
      <c r="BB52" s="8"/>
      <c r="BC52" s="8"/>
      <c r="BD52" s="8"/>
      <c r="BE52" s="8"/>
      <c r="BF52" s="8"/>
      <c r="BG52" s="8"/>
      <c r="BH52" s="111"/>
      <c r="BI52" s="52"/>
      <c r="BJ52" s="8"/>
      <c r="BK52" s="8"/>
      <c r="BL52" s="8"/>
      <c r="BM52" s="8"/>
      <c r="BN52" s="8"/>
      <c r="BO52" s="8"/>
      <c r="BP52" s="8"/>
      <c r="BQ52" s="8"/>
      <c r="BR52" s="34"/>
      <c r="BS52" s="34"/>
      <c r="BT52" s="34"/>
      <c r="BU52" s="34"/>
      <c r="BV52" s="34"/>
    </row>
    <row r="53" spans="1:74">
      <c r="A53" s="8"/>
      <c r="B53" s="8"/>
      <c r="C53" s="8"/>
      <c r="D53" s="111"/>
      <c r="E53" s="52"/>
      <c r="F53" s="8"/>
      <c r="G53" s="8"/>
      <c r="H53" s="8"/>
      <c r="I53" s="8"/>
      <c r="J53" s="8"/>
      <c r="K53" s="8"/>
      <c r="L53" s="111"/>
      <c r="M53" s="52"/>
      <c r="N53" s="8"/>
      <c r="O53" s="8"/>
      <c r="P53" s="8"/>
      <c r="Q53" s="8"/>
      <c r="R53" s="8"/>
      <c r="S53" s="8"/>
      <c r="T53" s="111"/>
      <c r="U53" s="52"/>
      <c r="V53" s="8"/>
      <c r="W53" s="8"/>
      <c r="X53" s="8"/>
      <c r="Y53" s="8"/>
      <c r="Z53" s="8"/>
      <c r="AA53" s="8"/>
      <c r="AB53" s="111"/>
      <c r="AC53" s="52"/>
      <c r="AD53" s="8"/>
      <c r="AE53" s="8"/>
      <c r="AF53" s="8"/>
      <c r="AG53" s="8"/>
      <c r="AH53" s="8"/>
      <c r="AI53" s="8"/>
      <c r="AJ53" s="111"/>
      <c r="AK53" s="52"/>
      <c r="AL53" s="8"/>
      <c r="AM53" s="8"/>
      <c r="AN53" s="8"/>
      <c r="AO53" s="8"/>
      <c r="AP53" s="8"/>
      <c r="AQ53" s="8"/>
      <c r="AR53" s="111"/>
      <c r="AS53" s="52"/>
      <c r="AT53" s="8"/>
      <c r="AU53" s="8"/>
      <c r="AV53" s="8"/>
      <c r="AW53" s="8"/>
      <c r="AX53" s="8"/>
      <c r="AY53" s="8"/>
      <c r="AZ53" s="111"/>
      <c r="BA53" s="52"/>
      <c r="BB53" s="8"/>
      <c r="BC53" s="8"/>
      <c r="BD53" s="8"/>
      <c r="BE53" s="8"/>
      <c r="BF53" s="8"/>
      <c r="BG53" s="8"/>
      <c r="BH53" s="111"/>
      <c r="BI53" s="52"/>
      <c r="BJ53" s="8"/>
      <c r="BK53" s="8"/>
      <c r="BL53" s="8"/>
      <c r="BM53" s="8"/>
      <c r="BN53" s="8"/>
      <c r="BO53" s="8"/>
      <c r="BP53" s="8"/>
      <c r="BQ53" s="8"/>
      <c r="BR53" s="34"/>
      <c r="BS53" s="34"/>
      <c r="BT53" s="34"/>
      <c r="BU53" s="34"/>
      <c r="BV53" s="34"/>
    </row>
    <row r="54" spans="1:74">
      <c r="A54" s="8"/>
      <c r="B54" s="8"/>
      <c r="C54" s="8"/>
      <c r="D54" s="111"/>
      <c r="E54" s="52"/>
      <c r="F54" s="8"/>
      <c r="G54" s="8"/>
      <c r="H54" s="8"/>
      <c r="I54" s="8"/>
      <c r="J54" s="8"/>
      <c r="K54" s="8"/>
      <c r="L54" s="111"/>
      <c r="M54" s="52"/>
      <c r="N54" s="8"/>
      <c r="O54" s="8"/>
      <c r="P54" s="8"/>
      <c r="Q54" s="8"/>
      <c r="R54" s="8"/>
      <c r="S54" s="8"/>
      <c r="T54" s="111"/>
      <c r="U54" s="52"/>
      <c r="V54" s="8"/>
      <c r="W54" s="8"/>
      <c r="X54" s="8"/>
      <c r="Y54" s="8"/>
      <c r="Z54" s="8"/>
      <c r="AA54" s="8"/>
      <c r="AB54" s="111"/>
      <c r="AC54" s="52"/>
      <c r="AD54" s="8"/>
      <c r="AE54" s="8"/>
      <c r="AF54" s="8"/>
      <c r="AG54" s="8"/>
      <c r="AH54" s="8"/>
      <c r="AI54" s="8"/>
      <c r="AJ54" s="111"/>
      <c r="AK54" s="52"/>
      <c r="AL54" s="8"/>
      <c r="AM54" s="8"/>
      <c r="AN54" s="8"/>
      <c r="AO54" s="8"/>
      <c r="AP54" s="8"/>
      <c r="AQ54" s="8"/>
      <c r="AR54" s="111"/>
      <c r="AS54" s="52"/>
      <c r="AT54" s="8"/>
      <c r="AU54" s="8"/>
      <c r="AV54" s="8"/>
      <c r="AW54" s="8"/>
      <c r="AX54" s="8"/>
      <c r="AY54" s="8"/>
      <c r="AZ54" s="111"/>
      <c r="BA54" s="52"/>
      <c r="BB54" s="8"/>
      <c r="BC54" s="8"/>
      <c r="BD54" s="8"/>
      <c r="BE54" s="8"/>
      <c r="BF54" s="8"/>
      <c r="BG54" s="8"/>
      <c r="BH54" s="111"/>
      <c r="BI54" s="52"/>
      <c r="BJ54" s="8"/>
      <c r="BK54" s="8"/>
      <c r="BL54" s="8"/>
      <c r="BM54" s="8"/>
      <c r="BN54" s="8"/>
      <c r="BO54" s="8"/>
      <c r="BP54" s="8"/>
      <c r="BQ54" s="8"/>
      <c r="BR54" s="34"/>
      <c r="BS54" s="34"/>
      <c r="BT54" s="34"/>
      <c r="BU54" s="34"/>
      <c r="BV54" s="34"/>
    </row>
    <row r="55" spans="1:74">
      <c r="A55" s="8"/>
      <c r="B55" s="249" t="s">
        <v>252</v>
      </c>
      <c r="C55" s="249"/>
      <c r="D55" s="111"/>
      <c r="E55" s="52"/>
      <c r="F55" s="8"/>
      <c r="G55" s="8"/>
      <c r="H55" s="8"/>
      <c r="I55" s="8"/>
      <c r="J55" s="8"/>
      <c r="K55" s="8"/>
      <c r="L55" s="111"/>
      <c r="M55" s="52"/>
      <c r="N55" s="8"/>
      <c r="O55" s="8"/>
      <c r="P55" s="8"/>
      <c r="Q55" s="8"/>
      <c r="R55" s="8"/>
      <c r="S55" s="8"/>
      <c r="T55" s="111"/>
      <c r="U55" s="52"/>
      <c r="V55" s="8"/>
      <c r="W55" s="8"/>
      <c r="X55" s="8"/>
      <c r="Y55" s="8"/>
      <c r="Z55" s="8"/>
      <c r="AA55" s="8"/>
      <c r="AB55" s="111"/>
      <c r="AC55" s="52"/>
      <c r="AD55" s="8"/>
      <c r="AE55" s="8"/>
      <c r="AF55" s="8"/>
      <c r="AG55" s="8"/>
      <c r="AH55" s="8"/>
      <c r="AI55" s="8"/>
      <c r="AJ55" s="111"/>
      <c r="AK55" s="52"/>
      <c r="AL55" s="8"/>
      <c r="AM55" s="8"/>
      <c r="AN55" s="8"/>
      <c r="AO55" s="8"/>
      <c r="AP55" s="8"/>
      <c r="AQ55" s="8"/>
      <c r="AR55" s="111"/>
      <c r="AS55" s="52"/>
      <c r="AT55" s="8"/>
      <c r="AU55" s="8"/>
      <c r="AV55" s="8"/>
      <c r="AW55" s="8"/>
      <c r="AX55" s="8"/>
      <c r="AY55" s="8"/>
      <c r="AZ55" s="111"/>
      <c r="BA55" s="52"/>
      <c r="BB55" s="8"/>
      <c r="BC55" s="8"/>
      <c r="BD55" s="8"/>
      <c r="BE55" s="8"/>
      <c r="BF55" s="8"/>
      <c r="BG55" s="8"/>
      <c r="BH55" s="111"/>
      <c r="BI55" s="52"/>
      <c r="BJ55" s="8"/>
      <c r="BK55" s="8"/>
      <c r="BL55" s="8"/>
      <c r="BM55" s="8"/>
      <c r="BN55" s="8"/>
      <c r="BO55" s="8"/>
      <c r="BP55" s="8"/>
      <c r="BQ55" s="8"/>
      <c r="BR55" s="34"/>
      <c r="BS55" s="34"/>
      <c r="BT55" s="34"/>
      <c r="BU55" s="34"/>
      <c r="BV55" s="34"/>
    </row>
    <row r="56" spans="1:74">
      <c r="A56" s="8"/>
      <c r="B56" s="249" t="s">
        <v>296</v>
      </c>
      <c r="C56" s="249"/>
      <c r="D56" s="111"/>
      <c r="E56" s="52"/>
      <c r="F56" s="8"/>
      <c r="G56" s="8"/>
      <c r="H56" s="8"/>
      <c r="I56" s="8"/>
      <c r="J56" s="8"/>
      <c r="K56" s="8"/>
      <c r="L56" s="111"/>
      <c r="M56" s="52"/>
      <c r="N56" s="8"/>
      <c r="O56" s="8"/>
      <c r="P56" s="8"/>
      <c r="Q56" s="8"/>
      <c r="R56" s="8"/>
      <c r="S56" s="8"/>
      <c r="T56" s="111"/>
      <c r="U56" s="52"/>
      <c r="V56" s="8"/>
      <c r="W56" s="8"/>
      <c r="X56" s="8"/>
      <c r="Y56" s="8"/>
      <c r="Z56" s="8"/>
      <c r="AA56" s="8"/>
      <c r="AB56" s="111"/>
      <c r="AC56" s="52"/>
      <c r="AD56" s="8"/>
      <c r="AE56" s="8"/>
      <c r="AF56" s="8"/>
      <c r="AG56" s="8"/>
      <c r="AH56" s="8"/>
      <c r="AI56" s="8"/>
      <c r="AJ56" s="111"/>
      <c r="AK56" s="52"/>
      <c r="AL56" s="8"/>
      <c r="AM56" s="8"/>
      <c r="AN56" s="8"/>
      <c r="AO56" s="8"/>
      <c r="AP56" s="8"/>
      <c r="AQ56" s="8"/>
      <c r="AR56" s="111"/>
      <c r="AS56" s="52"/>
      <c r="AT56" s="8"/>
      <c r="AU56" s="8"/>
      <c r="AV56" s="8"/>
      <c r="AW56" s="8"/>
      <c r="AX56" s="8"/>
      <c r="AY56" s="8"/>
      <c r="AZ56" s="111"/>
      <c r="BA56" s="52"/>
      <c r="BB56" s="8"/>
      <c r="BC56" s="8"/>
      <c r="BD56" s="8"/>
      <c r="BE56" s="8"/>
      <c r="BF56" s="8"/>
      <c r="BG56" s="8"/>
      <c r="BH56" s="111"/>
      <c r="BI56" s="52"/>
      <c r="BJ56" s="8"/>
      <c r="BK56" s="8"/>
      <c r="BL56" s="8"/>
      <c r="BM56" s="8"/>
      <c r="BN56" s="8"/>
      <c r="BO56" s="8"/>
      <c r="BP56" s="8"/>
      <c r="BQ56" s="8"/>
      <c r="BR56" s="34"/>
      <c r="BS56" s="34"/>
      <c r="BT56" s="34"/>
      <c r="BU56" s="34"/>
      <c r="BV56" s="34"/>
    </row>
    <row r="57" spans="1:74">
      <c r="A57" s="8"/>
      <c r="B57" s="249" t="s">
        <v>254</v>
      </c>
      <c r="C57" s="249"/>
      <c r="D57" s="111"/>
      <c r="E57" s="52"/>
      <c r="F57" s="8"/>
      <c r="G57" s="8"/>
      <c r="H57" s="8"/>
      <c r="I57" s="8"/>
      <c r="J57" s="8"/>
      <c r="K57" s="8"/>
      <c r="L57" s="111"/>
      <c r="M57" s="52"/>
      <c r="N57" s="8"/>
      <c r="O57" s="8"/>
      <c r="P57" s="8"/>
      <c r="Q57" s="8"/>
      <c r="R57" s="8"/>
      <c r="S57" s="8"/>
      <c r="T57" s="111"/>
      <c r="U57" s="52"/>
      <c r="V57" s="8"/>
      <c r="W57" s="8"/>
      <c r="X57" s="8"/>
      <c r="Y57" s="8"/>
      <c r="Z57" s="8"/>
      <c r="AA57" s="8"/>
      <c r="AB57" s="111"/>
      <c r="AC57" s="52"/>
      <c r="AD57" s="8"/>
      <c r="AE57" s="8"/>
      <c r="AF57" s="8"/>
      <c r="AG57" s="8"/>
      <c r="AH57" s="8"/>
      <c r="AI57" s="8"/>
      <c r="AJ57" s="111"/>
      <c r="AK57" s="52"/>
      <c r="AL57" s="8"/>
      <c r="AM57" s="8"/>
      <c r="AN57" s="8"/>
      <c r="AO57" s="8"/>
      <c r="AP57" s="8"/>
      <c r="AQ57" s="8"/>
      <c r="AR57" s="111"/>
      <c r="AS57" s="52"/>
      <c r="AT57" s="8"/>
      <c r="AU57" s="8"/>
      <c r="AV57" s="8"/>
      <c r="AW57" s="8"/>
      <c r="AX57" s="8"/>
      <c r="AY57" s="8"/>
      <c r="AZ57" s="111"/>
      <c r="BA57" s="52"/>
      <c r="BB57" s="8"/>
      <c r="BC57" s="8"/>
      <c r="BD57" s="8"/>
      <c r="BE57" s="8"/>
      <c r="BF57" s="8"/>
      <c r="BG57" s="8"/>
      <c r="BH57" s="111"/>
      <c r="BI57" s="52"/>
      <c r="BJ57" s="8"/>
      <c r="BK57" s="8"/>
      <c r="BL57" s="8"/>
      <c r="BM57" s="8"/>
      <c r="BN57" s="8"/>
      <c r="BO57" s="8"/>
      <c r="BP57" s="8"/>
      <c r="BQ57" s="8"/>
      <c r="BR57" s="34"/>
      <c r="BS57" s="34"/>
      <c r="BT57" s="34"/>
      <c r="BU57" s="34"/>
      <c r="BV57" s="34"/>
    </row>
    <row r="58" spans="1:74">
      <c r="A58" s="8"/>
      <c r="B58" s="8"/>
      <c r="C58" s="8"/>
      <c r="D58" s="111"/>
      <c r="E58" s="52"/>
      <c r="F58" s="8"/>
      <c r="G58" s="8"/>
      <c r="H58" s="8"/>
      <c r="I58" s="8"/>
      <c r="J58" s="8"/>
      <c r="K58" s="8"/>
      <c r="L58" s="111"/>
      <c r="M58" s="52"/>
      <c r="N58" s="8"/>
      <c r="O58" s="8"/>
      <c r="P58" s="8"/>
      <c r="Q58" s="8"/>
      <c r="R58" s="8"/>
      <c r="S58" s="8"/>
      <c r="T58" s="111"/>
      <c r="U58" s="52"/>
      <c r="V58" s="8"/>
      <c r="W58" s="8"/>
      <c r="X58" s="8"/>
      <c r="Y58" s="8"/>
      <c r="Z58" s="8"/>
      <c r="AA58" s="8"/>
      <c r="AB58" s="111"/>
      <c r="AC58" s="52"/>
      <c r="AD58" s="8"/>
      <c r="AE58" s="8"/>
      <c r="AF58" s="8"/>
      <c r="AG58" s="8"/>
      <c r="AH58" s="8"/>
      <c r="AI58" s="8"/>
      <c r="AJ58" s="111"/>
      <c r="AK58" s="52"/>
      <c r="AL58" s="8"/>
      <c r="AM58" s="8"/>
      <c r="AN58" s="8"/>
      <c r="AO58" s="8"/>
      <c r="AP58" s="8"/>
      <c r="AQ58" s="8"/>
      <c r="AR58" s="111"/>
      <c r="AS58" s="52"/>
      <c r="AT58" s="8"/>
      <c r="AU58" s="8"/>
      <c r="AV58" s="8"/>
      <c r="AW58" s="8"/>
      <c r="AX58" s="8"/>
      <c r="AY58" s="8"/>
      <c r="AZ58" s="111"/>
      <c r="BA58" s="52"/>
      <c r="BB58" s="8"/>
      <c r="BC58" s="8"/>
      <c r="BD58" s="8"/>
      <c r="BE58" s="8"/>
      <c r="BF58" s="8"/>
      <c r="BG58" s="8"/>
      <c r="BH58" s="111"/>
      <c r="BI58" s="52"/>
      <c r="BJ58" s="8"/>
      <c r="BK58" s="8"/>
      <c r="BL58" s="8"/>
      <c r="BM58" s="8"/>
      <c r="BN58" s="8"/>
      <c r="BO58" s="8"/>
      <c r="BP58" s="8"/>
      <c r="BQ58" s="8"/>
      <c r="BR58" s="34"/>
      <c r="BS58" s="34"/>
      <c r="BT58" s="34"/>
      <c r="BU58" s="34"/>
      <c r="BV58" s="34"/>
    </row>
    <row r="59" spans="1:74">
      <c r="A59" s="8"/>
      <c r="B59" s="8"/>
      <c r="C59" s="8"/>
      <c r="D59" s="111"/>
      <c r="E59" s="52"/>
      <c r="F59" s="8"/>
      <c r="G59" s="8"/>
      <c r="H59" s="8"/>
      <c r="I59" s="8"/>
      <c r="J59" s="8"/>
      <c r="K59" s="8"/>
      <c r="L59" s="111"/>
      <c r="M59" s="52"/>
      <c r="N59" s="8"/>
      <c r="O59" s="8"/>
      <c r="P59" s="8"/>
      <c r="Q59" s="8"/>
      <c r="R59" s="8"/>
      <c r="S59" s="8"/>
      <c r="T59" s="111"/>
      <c r="U59" s="52"/>
      <c r="V59" s="8"/>
      <c r="W59" s="8"/>
      <c r="X59" s="8"/>
      <c r="Y59" s="8"/>
      <c r="Z59" s="8"/>
      <c r="AA59" s="8"/>
      <c r="AB59" s="111"/>
      <c r="AC59" s="52"/>
      <c r="AD59" s="8"/>
      <c r="AE59" s="8"/>
      <c r="AF59" s="8"/>
      <c r="AG59" s="8"/>
      <c r="AH59" s="8"/>
      <c r="AI59" s="8"/>
      <c r="AJ59" s="111"/>
      <c r="AK59" s="52"/>
      <c r="AL59" s="8"/>
      <c r="AM59" s="8"/>
      <c r="AN59" s="8"/>
      <c r="AO59" s="8"/>
      <c r="AP59" s="8"/>
      <c r="AQ59" s="8"/>
      <c r="AR59" s="111"/>
      <c r="AS59" s="52"/>
      <c r="AT59" s="8"/>
      <c r="AU59" s="8"/>
      <c r="AV59" s="8"/>
      <c r="AW59" s="8"/>
      <c r="AX59" s="8"/>
      <c r="AY59" s="8"/>
      <c r="AZ59" s="111"/>
      <c r="BA59" s="52"/>
      <c r="BB59" s="8"/>
      <c r="BC59" s="8"/>
      <c r="BD59" s="8"/>
      <c r="BE59" s="8"/>
      <c r="BF59" s="8"/>
      <c r="BG59" s="8"/>
      <c r="BH59" s="111"/>
      <c r="BI59" s="52"/>
      <c r="BJ59" s="8"/>
      <c r="BK59" s="8"/>
      <c r="BL59" s="8"/>
      <c r="BM59" s="8"/>
      <c r="BN59" s="8"/>
      <c r="BO59" s="8"/>
      <c r="BP59" s="8"/>
      <c r="BQ59" s="8"/>
      <c r="BR59" s="34"/>
      <c r="BS59" s="34"/>
      <c r="BT59" s="34"/>
      <c r="BU59" s="34"/>
      <c r="BV59" s="34"/>
    </row>
    <row r="60" spans="1:74" ht="16.5" customHeight="1">
      <c r="A60" s="8" t="s">
        <v>369</v>
      </c>
      <c r="B60" s="8"/>
      <c r="C60" s="8"/>
      <c r="D60" s="111"/>
      <c r="E60" s="52"/>
      <c r="F60" s="8"/>
      <c r="G60" s="8"/>
      <c r="H60" s="8"/>
      <c r="I60" s="8"/>
      <c r="J60" s="8"/>
      <c r="K60" s="8"/>
      <c r="L60" s="111"/>
      <c r="M60" s="52"/>
      <c r="N60" s="8"/>
      <c r="O60" s="8"/>
      <c r="P60" s="8"/>
      <c r="Q60" s="8"/>
      <c r="R60" s="8"/>
      <c r="S60" s="8"/>
      <c r="T60" s="111"/>
      <c r="U60" s="52"/>
      <c r="V60" s="8"/>
      <c r="W60" s="8"/>
      <c r="X60" s="8"/>
      <c r="Y60" s="8"/>
      <c r="Z60" s="8"/>
      <c r="AA60" s="8"/>
      <c r="AB60" s="111"/>
      <c r="AC60" s="52"/>
      <c r="AD60" s="8"/>
      <c r="AE60" s="8"/>
      <c r="AF60" s="8"/>
      <c r="AG60" s="8"/>
      <c r="AH60" s="8"/>
      <c r="AI60" s="8"/>
      <c r="AJ60" s="111"/>
      <c r="AK60" s="52"/>
      <c r="AL60" s="8"/>
      <c r="AM60" s="8"/>
      <c r="AN60" s="8"/>
      <c r="AO60" s="8"/>
      <c r="AP60" s="8"/>
      <c r="AQ60" s="8"/>
      <c r="AR60" s="111"/>
      <c r="AS60" s="52"/>
      <c r="AT60" s="8"/>
      <c r="AU60" s="8"/>
      <c r="AV60" s="8"/>
      <c r="AW60" s="8"/>
      <c r="AX60" s="8"/>
      <c r="AY60" s="8"/>
      <c r="AZ60" s="111"/>
      <c r="BA60" s="52"/>
      <c r="BB60" s="8"/>
      <c r="BC60" s="8"/>
      <c r="BD60" s="8"/>
      <c r="BE60" s="8"/>
      <c r="BF60" s="8"/>
      <c r="BG60" s="8"/>
      <c r="BH60" s="111"/>
      <c r="BI60" s="52"/>
      <c r="BJ60" s="8"/>
      <c r="BK60" s="8"/>
      <c r="BL60" s="8"/>
      <c r="BM60" s="8"/>
      <c r="BN60" s="8"/>
      <c r="BO60" s="8"/>
      <c r="BP60" s="8"/>
      <c r="BQ60" s="8"/>
      <c r="BR60" s="34"/>
      <c r="BS60" s="34"/>
      <c r="BT60" s="34"/>
      <c r="BU60" s="34"/>
      <c r="BV60" s="34"/>
    </row>
    <row r="61" spans="1:74" ht="16.5" customHeight="1">
      <c r="A61" s="8" t="s">
        <v>242</v>
      </c>
      <c r="B61" s="8"/>
      <c r="C61" s="8"/>
      <c r="D61" s="111"/>
      <c r="E61" s="52"/>
      <c r="F61" s="8"/>
      <c r="G61" s="8"/>
      <c r="H61" s="8"/>
      <c r="I61" s="8"/>
      <c r="J61" s="8"/>
      <c r="K61" s="8"/>
      <c r="L61" s="111"/>
      <c r="M61" s="52"/>
      <c r="N61" s="8"/>
      <c r="O61" s="8"/>
      <c r="P61" s="8"/>
      <c r="Q61" s="8"/>
      <c r="R61" s="8"/>
      <c r="S61" s="8"/>
      <c r="T61" s="111"/>
      <c r="U61" s="52"/>
      <c r="V61" s="8"/>
      <c r="W61" s="8"/>
      <c r="X61" s="8"/>
      <c r="Y61" s="8"/>
      <c r="Z61" s="8"/>
      <c r="AA61" s="8"/>
      <c r="AB61" s="111"/>
      <c r="AC61" s="52"/>
      <c r="AD61" s="8"/>
      <c r="AE61" s="8"/>
      <c r="AF61" s="8"/>
      <c r="AG61" s="8"/>
      <c r="AH61" s="8"/>
      <c r="AI61" s="8"/>
      <c r="AJ61" s="111"/>
      <c r="AK61" s="52"/>
      <c r="AL61" s="8"/>
      <c r="AM61" s="8"/>
      <c r="AN61" s="8"/>
      <c r="AO61" s="8"/>
      <c r="AP61" s="8"/>
      <c r="AQ61" s="8"/>
      <c r="AR61" s="111"/>
      <c r="AS61" s="52"/>
      <c r="AT61" s="8"/>
      <c r="AU61" s="8"/>
      <c r="AV61" s="8"/>
      <c r="AW61" s="8"/>
      <c r="AX61" s="8"/>
      <c r="AY61" s="8"/>
      <c r="AZ61" s="111"/>
      <c r="BA61" s="52"/>
      <c r="BB61" s="8"/>
      <c r="BC61" s="8"/>
      <c r="BD61" s="8"/>
      <c r="BE61" s="8"/>
      <c r="BF61" s="8"/>
      <c r="BG61" s="8"/>
      <c r="BH61" s="111"/>
      <c r="BI61" s="52"/>
      <c r="BJ61" s="8"/>
      <c r="BK61" s="8"/>
      <c r="BL61" s="8"/>
      <c r="BM61" s="8"/>
      <c r="BN61" s="8"/>
      <c r="BO61" s="8"/>
      <c r="BP61" s="8"/>
      <c r="BQ61" s="8"/>
      <c r="BR61" s="34"/>
      <c r="BS61" s="34"/>
      <c r="BT61" s="34"/>
      <c r="BU61" s="34"/>
      <c r="BV61" s="34"/>
    </row>
    <row r="62" spans="1:74">
      <c r="A62" s="8"/>
      <c r="B62" s="8"/>
      <c r="C62" s="8"/>
      <c r="D62" s="111"/>
      <c r="E62" s="52"/>
      <c r="F62" s="8"/>
      <c r="G62" s="8"/>
      <c r="H62" s="8"/>
      <c r="I62" s="8"/>
      <c r="J62" s="8"/>
      <c r="K62" s="8"/>
      <c r="L62" s="111"/>
      <c r="M62" s="52"/>
      <c r="N62" s="8"/>
      <c r="O62" s="8"/>
      <c r="P62" s="8"/>
      <c r="Q62" s="8"/>
      <c r="R62" s="8"/>
      <c r="S62" s="8"/>
      <c r="T62" s="111"/>
      <c r="U62" s="52"/>
      <c r="V62" s="8"/>
      <c r="W62" s="8"/>
      <c r="X62" s="8"/>
      <c r="Y62" s="8"/>
      <c r="Z62" s="8"/>
      <c r="AA62" s="8"/>
      <c r="AB62" s="111"/>
      <c r="AC62" s="52"/>
      <c r="AD62" s="8"/>
      <c r="AE62" s="8"/>
      <c r="AF62" s="8"/>
      <c r="AG62" s="8"/>
      <c r="AH62" s="8"/>
      <c r="AI62" s="8"/>
      <c r="AJ62" s="111"/>
      <c r="AK62" s="52"/>
      <c r="AL62" s="8"/>
      <c r="AM62" s="8"/>
      <c r="AN62" s="8"/>
      <c r="AO62" s="8"/>
      <c r="AP62" s="8"/>
      <c r="AQ62" s="8"/>
      <c r="AR62" s="111"/>
      <c r="AS62" s="52"/>
      <c r="AT62" s="8"/>
      <c r="AU62" s="8"/>
      <c r="AV62" s="8"/>
      <c r="AW62" s="8"/>
      <c r="AX62" s="8"/>
      <c r="AY62" s="8"/>
      <c r="AZ62" s="111"/>
      <c r="BA62" s="52"/>
      <c r="BB62" s="8"/>
      <c r="BC62" s="8"/>
      <c r="BD62" s="8"/>
      <c r="BE62" s="8"/>
      <c r="BF62" s="8"/>
      <c r="BG62" s="8"/>
      <c r="BH62" s="111"/>
      <c r="BI62" s="52"/>
      <c r="BJ62" s="8"/>
      <c r="BK62" s="8"/>
      <c r="BL62" s="8"/>
      <c r="BM62" s="8"/>
      <c r="BN62" s="8"/>
      <c r="BO62" s="8"/>
      <c r="BP62" s="8"/>
      <c r="BQ62" s="8"/>
      <c r="BR62" s="34"/>
      <c r="BS62" s="34"/>
      <c r="BT62" s="34"/>
      <c r="BU62" s="34"/>
      <c r="BV62" s="34"/>
    </row>
    <row r="63" spans="1:74">
      <c r="A63" s="8"/>
      <c r="B63" s="8"/>
      <c r="C63" s="8"/>
      <c r="D63" s="111"/>
      <c r="E63" s="52"/>
      <c r="F63" s="8"/>
      <c r="G63" s="8"/>
      <c r="H63" s="8"/>
      <c r="I63" s="8"/>
      <c r="J63" s="8"/>
      <c r="K63" s="8"/>
      <c r="L63" s="111"/>
      <c r="M63" s="52"/>
      <c r="N63" s="8"/>
      <c r="O63" s="8"/>
      <c r="P63" s="8"/>
      <c r="Q63" s="8"/>
      <c r="R63" s="8"/>
      <c r="S63" s="8"/>
      <c r="T63" s="111"/>
      <c r="U63" s="52"/>
      <c r="V63" s="8"/>
      <c r="W63" s="8"/>
      <c r="X63" s="8"/>
      <c r="Y63" s="8"/>
      <c r="Z63" s="8"/>
      <c r="AA63" s="8"/>
      <c r="AB63" s="111"/>
      <c r="AC63" s="52"/>
      <c r="AD63" s="8"/>
      <c r="AE63" s="8"/>
      <c r="AF63" s="8"/>
      <c r="AG63" s="8"/>
      <c r="AH63" s="8"/>
      <c r="AI63" s="8"/>
      <c r="AJ63" s="111"/>
      <c r="AK63" s="52"/>
      <c r="AL63" s="8"/>
      <c r="AM63" s="8"/>
      <c r="AN63" s="8"/>
      <c r="AO63" s="8"/>
      <c r="AP63" s="8"/>
      <c r="AQ63" s="8"/>
      <c r="AR63" s="111"/>
      <c r="AS63" s="52"/>
      <c r="AT63" s="8"/>
      <c r="AU63" s="8"/>
      <c r="AV63" s="8"/>
      <c r="AW63" s="8"/>
      <c r="AX63" s="8"/>
      <c r="AY63" s="8"/>
      <c r="AZ63" s="111"/>
      <c r="BA63" s="52"/>
      <c r="BB63" s="8"/>
      <c r="BC63" s="8"/>
      <c r="BD63" s="8"/>
      <c r="BE63" s="8"/>
      <c r="BF63" s="8"/>
      <c r="BG63" s="8"/>
      <c r="BH63" s="111"/>
      <c r="BI63" s="52"/>
      <c r="BJ63" s="8"/>
      <c r="BK63" s="8"/>
      <c r="BL63" s="8"/>
      <c r="BM63" s="8"/>
      <c r="BN63" s="8"/>
      <c r="BO63" s="8"/>
      <c r="BP63" s="8"/>
      <c r="BQ63" s="8"/>
      <c r="BR63" s="34"/>
      <c r="BS63" s="34"/>
      <c r="BT63" s="34"/>
      <c r="BU63" s="34"/>
      <c r="BV63" s="34"/>
    </row>
    <row r="64" spans="1:74">
      <c r="A64" s="8"/>
      <c r="B64" s="8"/>
      <c r="C64" s="8"/>
      <c r="D64" s="111"/>
      <c r="E64" s="52"/>
      <c r="F64" s="8"/>
      <c r="G64" s="8"/>
      <c r="H64" s="8"/>
      <c r="I64" s="8"/>
      <c r="J64" s="8"/>
      <c r="K64" s="8"/>
      <c r="L64" s="111"/>
      <c r="M64" s="52"/>
      <c r="N64" s="8"/>
      <c r="O64" s="8"/>
      <c r="P64" s="8"/>
      <c r="Q64" s="8"/>
      <c r="R64" s="8"/>
      <c r="S64" s="8"/>
      <c r="T64" s="111"/>
      <c r="U64" s="52"/>
      <c r="V64" s="8"/>
      <c r="W64" s="8"/>
      <c r="X64" s="8"/>
      <c r="Y64" s="8"/>
      <c r="Z64" s="8"/>
      <c r="AA64" s="8"/>
      <c r="AB64" s="111"/>
      <c r="AC64" s="52"/>
      <c r="AD64" s="8"/>
      <c r="AE64" s="8"/>
      <c r="AF64" s="8"/>
      <c r="AG64" s="8"/>
      <c r="AH64" s="8"/>
      <c r="AI64" s="8"/>
      <c r="AJ64" s="111"/>
      <c r="AK64" s="52"/>
      <c r="AL64" s="8"/>
      <c r="AM64" s="8"/>
      <c r="AN64" s="8"/>
      <c r="AO64" s="8"/>
      <c r="AP64" s="8"/>
      <c r="AQ64" s="8"/>
      <c r="AR64" s="111"/>
      <c r="AS64" s="52"/>
      <c r="AT64" s="8"/>
      <c r="AU64" s="8"/>
      <c r="AV64" s="8"/>
      <c r="AW64" s="8"/>
      <c r="AX64" s="8"/>
      <c r="AY64" s="8"/>
      <c r="AZ64" s="111"/>
      <c r="BA64" s="52"/>
      <c r="BB64" s="8"/>
      <c r="BC64" s="8"/>
      <c r="BD64" s="8"/>
      <c r="BE64" s="8"/>
      <c r="BF64" s="8"/>
      <c r="BG64" s="8"/>
      <c r="BH64" s="111"/>
      <c r="BI64" s="52"/>
      <c r="BJ64" s="8"/>
      <c r="BK64" s="8"/>
      <c r="BL64" s="8"/>
      <c r="BM64" s="8"/>
      <c r="BN64" s="8"/>
      <c r="BO64" s="8"/>
      <c r="BP64" s="8"/>
      <c r="BQ64" s="8"/>
      <c r="BR64" s="34"/>
      <c r="BS64" s="34"/>
      <c r="BT64" s="34"/>
      <c r="BU64" s="34"/>
      <c r="BV64" s="34"/>
    </row>
    <row r="65" spans="1:74">
      <c r="A65" s="8"/>
      <c r="B65" s="8"/>
      <c r="C65" s="8"/>
      <c r="D65" s="111"/>
      <c r="E65" s="52"/>
      <c r="F65" s="8"/>
      <c r="G65" s="8"/>
      <c r="H65" s="8"/>
      <c r="I65" s="8"/>
      <c r="J65" s="8"/>
      <c r="K65" s="8"/>
      <c r="L65" s="111"/>
      <c r="M65" s="52"/>
      <c r="N65" s="8"/>
      <c r="O65" s="8"/>
      <c r="P65" s="8"/>
      <c r="Q65" s="8"/>
      <c r="R65" s="8"/>
      <c r="S65" s="8"/>
      <c r="T65" s="111"/>
      <c r="U65" s="52"/>
      <c r="V65" s="8"/>
      <c r="W65" s="8"/>
      <c r="X65" s="8"/>
      <c r="Y65" s="8"/>
      <c r="Z65" s="8"/>
      <c r="AA65" s="8"/>
      <c r="AB65" s="111"/>
      <c r="AC65" s="52"/>
      <c r="AD65" s="8"/>
      <c r="AE65" s="8"/>
      <c r="AF65" s="8"/>
      <c r="AG65" s="8"/>
      <c r="AH65" s="8"/>
      <c r="AI65" s="8"/>
      <c r="AJ65" s="111"/>
      <c r="AK65" s="52"/>
      <c r="AL65" s="8"/>
      <c r="AM65" s="8"/>
      <c r="AN65" s="8"/>
      <c r="AO65" s="8"/>
      <c r="AP65" s="8"/>
      <c r="AQ65" s="8"/>
      <c r="AR65" s="111"/>
      <c r="AS65" s="52"/>
      <c r="AT65" s="8"/>
      <c r="AU65" s="8"/>
      <c r="AV65" s="8"/>
      <c r="AW65" s="8"/>
      <c r="AX65" s="8"/>
      <c r="AY65" s="8"/>
      <c r="AZ65" s="111"/>
      <c r="BA65" s="52"/>
      <c r="BB65" s="8"/>
      <c r="BC65" s="8"/>
      <c r="BD65" s="8"/>
      <c r="BE65" s="8"/>
      <c r="BF65" s="8"/>
      <c r="BG65" s="8"/>
      <c r="BH65" s="111"/>
      <c r="BI65" s="52"/>
      <c r="BJ65" s="8"/>
      <c r="BK65" s="8"/>
      <c r="BL65" s="8"/>
      <c r="BM65" s="8"/>
      <c r="BN65" s="8"/>
      <c r="BO65" s="8"/>
      <c r="BP65" s="8"/>
      <c r="BQ65" s="8"/>
      <c r="BR65" s="34"/>
      <c r="BS65" s="34"/>
      <c r="BT65" s="34"/>
      <c r="BU65" s="34"/>
      <c r="BV65" s="34"/>
    </row>
    <row r="66" spans="1:74">
      <c r="A66" s="8"/>
      <c r="B66" s="8"/>
      <c r="C66" s="8"/>
      <c r="D66" s="111"/>
      <c r="E66" s="52"/>
      <c r="F66" s="8"/>
      <c r="G66" s="8"/>
      <c r="H66" s="8"/>
      <c r="I66" s="8"/>
      <c r="J66" s="8"/>
      <c r="K66" s="8"/>
      <c r="L66" s="111"/>
      <c r="M66" s="52"/>
      <c r="N66" s="8"/>
      <c r="O66" s="8"/>
      <c r="P66" s="8"/>
      <c r="Q66" s="8"/>
      <c r="R66" s="8"/>
      <c r="S66" s="8"/>
      <c r="T66" s="111"/>
      <c r="U66" s="52"/>
      <c r="V66" s="8"/>
      <c r="W66" s="8"/>
      <c r="X66" s="8"/>
      <c r="Y66" s="8"/>
      <c r="Z66" s="8"/>
      <c r="AA66" s="8"/>
      <c r="AB66" s="111"/>
      <c r="AC66" s="52"/>
      <c r="AD66" s="8"/>
      <c r="AE66" s="8"/>
      <c r="AF66" s="8"/>
      <c r="AG66" s="8"/>
      <c r="AH66" s="8"/>
      <c r="AI66" s="8"/>
      <c r="AJ66" s="111"/>
      <c r="AK66" s="52"/>
      <c r="AL66" s="8"/>
      <c r="AM66" s="8"/>
      <c r="AN66" s="8"/>
      <c r="AO66" s="8"/>
      <c r="AP66" s="8"/>
      <c r="AQ66" s="8"/>
      <c r="AR66" s="111"/>
      <c r="AS66" s="52"/>
      <c r="AT66" s="8"/>
      <c r="AU66" s="8"/>
      <c r="AV66" s="8"/>
      <c r="AW66" s="8"/>
      <c r="AX66" s="8"/>
      <c r="AY66" s="8"/>
      <c r="AZ66" s="111"/>
      <c r="BA66" s="52"/>
      <c r="BB66" s="8"/>
      <c r="BC66" s="8"/>
      <c r="BD66" s="8"/>
      <c r="BE66" s="8"/>
      <c r="BF66" s="8"/>
      <c r="BG66" s="8"/>
      <c r="BH66" s="111"/>
      <c r="BI66" s="52"/>
      <c r="BJ66" s="8"/>
      <c r="BK66" s="8"/>
      <c r="BL66" s="8"/>
      <c r="BM66" s="8"/>
      <c r="BN66" s="8"/>
      <c r="BO66" s="8"/>
      <c r="BP66" s="8"/>
      <c r="BQ66" s="8"/>
      <c r="BR66" s="34"/>
      <c r="BS66" s="34"/>
      <c r="BT66" s="34"/>
      <c r="BU66" s="34"/>
      <c r="BV66" s="34"/>
    </row>
    <row r="67" spans="1:74">
      <c r="A67" s="8"/>
      <c r="B67" s="8"/>
      <c r="C67" s="8"/>
      <c r="D67" s="111"/>
      <c r="E67" s="52"/>
      <c r="F67" s="8"/>
      <c r="G67" s="8"/>
      <c r="H67" s="8"/>
      <c r="I67" s="8"/>
      <c r="J67" s="8"/>
      <c r="K67" s="8"/>
      <c r="L67" s="111"/>
      <c r="M67" s="52"/>
      <c r="N67" s="8"/>
      <c r="O67" s="8"/>
      <c r="P67" s="8"/>
      <c r="Q67" s="8"/>
      <c r="R67" s="8"/>
      <c r="S67" s="8"/>
      <c r="T67" s="111"/>
      <c r="U67" s="52"/>
      <c r="V67" s="8"/>
      <c r="W67" s="8"/>
      <c r="X67" s="8"/>
      <c r="Y67" s="8"/>
      <c r="Z67" s="8"/>
      <c r="AA67" s="8"/>
      <c r="AB67" s="111"/>
      <c r="AC67" s="52"/>
      <c r="AD67" s="8"/>
      <c r="AE67" s="8"/>
      <c r="AF67" s="8"/>
      <c r="AG67" s="8"/>
      <c r="AH67" s="8"/>
      <c r="AI67" s="8"/>
      <c r="AJ67" s="111"/>
      <c r="AK67" s="52"/>
      <c r="AL67" s="8"/>
      <c r="AM67" s="8"/>
      <c r="AN67" s="8"/>
      <c r="AO67" s="8"/>
      <c r="AP67" s="8"/>
      <c r="AQ67" s="8"/>
      <c r="AR67" s="111"/>
      <c r="AS67" s="52"/>
      <c r="AT67" s="8"/>
      <c r="AU67" s="8"/>
      <c r="AV67" s="8"/>
      <c r="AW67" s="8"/>
      <c r="AX67" s="8"/>
      <c r="AY67" s="8"/>
      <c r="AZ67" s="111"/>
      <c r="BA67" s="52"/>
      <c r="BB67" s="8"/>
      <c r="BC67" s="8"/>
      <c r="BD67" s="8"/>
      <c r="BE67" s="8"/>
      <c r="BF67" s="8"/>
      <c r="BG67" s="8"/>
      <c r="BH67" s="111"/>
      <c r="BI67" s="52"/>
      <c r="BJ67" s="8"/>
      <c r="BK67" s="8"/>
      <c r="BL67" s="8"/>
      <c r="BM67" s="8"/>
      <c r="BN67" s="8"/>
      <c r="BO67" s="8"/>
      <c r="BP67" s="8"/>
      <c r="BQ67" s="8"/>
      <c r="BR67" s="34"/>
      <c r="BS67" s="34"/>
      <c r="BT67" s="34"/>
      <c r="BU67" s="34"/>
      <c r="BV67" s="34"/>
    </row>
    <row r="68" spans="1:74">
      <c r="A68" s="8"/>
      <c r="B68" s="8"/>
      <c r="C68" s="8"/>
      <c r="D68" s="111"/>
      <c r="E68" s="52"/>
      <c r="F68" s="8"/>
      <c r="G68" s="8"/>
      <c r="H68" s="8"/>
      <c r="I68" s="8"/>
      <c r="J68" s="8"/>
      <c r="K68" s="8"/>
      <c r="L68" s="111"/>
      <c r="M68" s="52"/>
      <c r="N68" s="8"/>
      <c r="O68" s="8"/>
      <c r="P68" s="8"/>
      <c r="Q68" s="8"/>
      <c r="R68" s="8"/>
      <c r="S68" s="8"/>
      <c r="T68" s="111"/>
      <c r="U68" s="52"/>
      <c r="V68" s="8"/>
      <c r="W68" s="8"/>
      <c r="X68" s="8"/>
      <c r="Y68" s="8"/>
      <c r="Z68" s="8"/>
      <c r="AA68" s="8"/>
      <c r="AB68" s="111"/>
      <c r="AC68" s="52"/>
      <c r="AD68" s="8"/>
      <c r="AE68" s="8"/>
      <c r="AF68" s="8"/>
      <c r="AG68" s="8"/>
      <c r="AH68" s="8"/>
      <c r="AI68" s="8"/>
      <c r="AJ68" s="111"/>
      <c r="AK68" s="52"/>
      <c r="AL68" s="8"/>
      <c r="AM68" s="8"/>
      <c r="AN68" s="8"/>
      <c r="AO68" s="8"/>
      <c r="AP68" s="8"/>
      <c r="AQ68" s="8"/>
      <c r="AR68" s="111"/>
      <c r="AS68" s="52"/>
      <c r="AT68" s="8"/>
      <c r="AU68" s="8"/>
      <c r="AV68" s="8"/>
      <c r="AW68" s="8"/>
      <c r="AX68" s="8"/>
      <c r="AY68" s="8"/>
      <c r="AZ68" s="111"/>
      <c r="BA68" s="52"/>
      <c r="BB68" s="8"/>
      <c r="BC68" s="8"/>
      <c r="BD68" s="8"/>
      <c r="BE68" s="8"/>
      <c r="BF68" s="8"/>
      <c r="BG68" s="8"/>
      <c r="BH68" s="111"/>
      <c r="BI68" s="52"/>
      <c r="BJ68" s="8"/>
      <c r="BK68" s="8"/>
      <c r="BL68" s="8"/>
      <c r="BM68" s="8"/>
      <c r="BN68" s="8"/>
      <c r="BO68" s="8"/>
      <c r="BP68" s="8"/>
      <c r="BQ68" s="8"/>
      <c r="BR68" s="34"/>
      <c r="BS68" s="34"/>
      <c r="BT68" s="34"/>
      <c r="BU68" s="34"/>
      <c r="BV68" s="34"/>
    </row>
    <row r="69" spans="1:74">
      <c r="A69" s="8"/>
      <c r="B69" s="8"/>
      <c r="C69" s="8"/>
      <c r="D69" s="111"/>
      <c r="E69" s="52"/>
      <c r="F69" s="8"/>
      <c r="G69" s="8"/>
      <c r="H69" s="8"/>
      <c r="I69" s="8"/>
      <c r="J69" s="8"/>
      <c r="K69" s="8"/>
      <c r="L69" s="111"/>
      <c r="M69" s="52"/>
      <c r="N69" s="8"/>
      <c r="O69" s="8"/>
      <c r="P69" s="8"/>
      <c r="Q69" s="8"/>
      <c r="R69" s="8"/>
      <c r="S69" s="8"/>
      <c r="T69" s="111"/>
      <c r="U69" s="52"/>
      <c r="V69" s="8"/>
      <c r="W69" s="8"/>
      <c r="X69" s="8"/>
      <c r="Y69" s="8"/>
      <c r="Z69" s="8"/>
      <c r="AA69" s="8"/>
      <c r="AB69" s="111"/>
      <c r="AC69" s="52"/>
      <c r="AD69" s="8"/>
      <c r="AE69" s="8"/>
      <c r="AF69" s="8"/>
      <c r="AG69" s="8"/>
      <c r="AH69" s="8"/>
      <c r="AI69" s="8"/>
      <c r="AJ69" s="111"/>
      <c r="AK69" s="52"/>
      <c r="AL69" s="8"/>
      <c r="AM69" s="8"/>
      <c r="AN69" s="8"/>
      <c r="AO69" s="8"/>
      <c r="AP69" s="8"/>
      <c r="AQ69" s="8"/>
      <c r="AR69" s="111"/>
      <c r="AS69" s="52"/>
      <c r="AT69" s="8"/>
      <c r="AU69" s="8"/>
      <c r="AV69" s="8"/>
      <c r="AW69" s="8"/>
      <c r="AX69" s="8"/>
      <c r="AY69" s="8"/>
      <c r="AZ69" s="111"/>
      <c r="BA69" s="52"/>
      <c r="BB69" s="8"/>
      <c r="BC69" s="8"/>
      <c r="BD69" s="8"/>
      <c r="BE69" s="8"/>
      <c r="BF69" s="8"/>
      <c r="BG69" s="8"/>
      <c r="BH69" s="111"/>
      <c r="BI69" s="52"/>
      <c r="BJ69" s="8"/>
      <c r="BK69" s="8"/>
      <c r="BL69" s="8"/>
      <c r="BM69" s="8"/>
      <c r="BN69" s="8"/>
      <c r="BO69" s="8"/>
      <c r="BP69" s="8"/>
      <c r="BQ69" s="8"/>
      <c r="BR69" s="34"/>
      <c r="BS69" s="34"/>
      <c r="BT69" s="34"/>
      <c r="BU69" s="34"/>
      <c r="BV69" s="34"/>
    </row>
    <row r="70" spans="1:74">
      <c r="A70" s="8"/>
      <c r="B70" s="8"/>
      <c r="C70" s="8"/>
      <c r="D70" s="111"/>
      <c r="E70" s="52"/>
      <c r="F70" s="8"/>
      <c r="G70" s="8"/>
      <c r="H70" s="8"/>
      <c r="I70" s="8"/>
      <c r="J70" s="8"/>
      <c r="K70" s="8"/>
      <c r="L70" s="111"/>
      <c r="M70" s="52"/>
      <c r="N70" s="8"/>
      <c r="O70" s="8"/>
      <c r="P70" s="8"/>
      <c r="Q70" s="8"/>
      <c r="R70" s="8"/>
      <c r="S70" s="8"/>
      <c r="T70" s="111"/>
      <c r="U70" s="52"/>
      <c r="V70" s="8"/>
      <c r="W70" s="8"/>
      <c r="X70" s="8"/>
      <c r="Y70" s="8"/>
      <c r="Z70" s="8"/>
      <c r="AA70" s="8"/>
      <c r="AB70" s="111"/>
      <c r="AC70" s="52"/>
      <c r="AD70" s="8"/>
      <c r="AE70" s="8"/>
      <c r="AF70" s="8"/>
      <c r="AG70" s="8"/>
      <c r="AH70" s="8"/>
      <c r="AI70" s="8"/>
      <c r="AJ70" s="111"/>
      <c r="AK70" s="52"/>
      <c r="AL70" s="8"/>
      <c r="AM70" s="8"/>
      <c r="AN70" s="8"/>
      <c r="AO70" s="8"/>
      <c r="AP70" s="8"/>
      <c r="AQ70" s="8"/>
      <c r="AR70" s="111"/>
      <c r="AS70" s="52"/>
      <c r="AT70" s="8"/>
      <c r="AU70" s="8"/>
      <c r="AV70" s="8"/>
      <c r="AW70" s="8"/>
      <c r="AX70" s="8"/>
      <c r="AY70" s="8"/>
      <c r="AZ70" s="111"/>
      <c r="BA70" s="52"/>
      <c r="BB70" s="8"/>
      <c r="BC70" s="8"/>
      <c r="BD70" s="8"/>
      <c r="BE70" s="8"/>
      <c r="BF70" s="8"/>
      <c r="BG70" s="8"/>
      <c r="BH70" s="111"/>
      <c r="BI70" s="52"/>
      <c r="BJ70" s="8"/>
      <c r="BK70" s="8"/>
      <c r="BL70" s="8"/>
      <c r="BM70" s="8"/>
      <c r="BN70" s="8"/>
      <c r="BO70" s="8"/>
      <c r="BP70" s="8"/>
      <c r="BQ70" s="8"/>
      <c r="BR70" s="34"/>
      <c r="BS70" s="34"/>
      <c r="BT70" s="34"/>
      <c r="BU70" s="34"/>
      <c r="BV70" s="34"/>
    </row>
    <row r="71" spans="1:74">
      <c r="A71" s="8"/>
      <c r="B71" s="8"/>
      <c r="C71" s="8"/>
      <c r="D71" s="111"/>
      <c r="E71" s="52"/>
      <c r="F71" s="8"/>
      <c r="G71" s="8"/>
      <c r="H71" s="8"/>
      <c r="I71" s="8"/>
      <c r="J71" s="8"/>
      <c r="K71" s="8"/>
      <c r="L71" s="111"/>
      <c r="M71" s="52"/>
      <c r="N71" s="8"/>
      <c r="O71" s="8"/>
      <c r="P71" s="8"/>
      <c r="Q71" s="8"/>
      <c r="R71" s="8"/>
      <c r="S71" s="8"/>
      <c r="T71" s="111"/>
      <c r="U71" s="52"/>
      <c r="V71" s="8"/>
      <c r="W71" s="8"/>
      <c r="X71" s="8"/>
      <c r="Y71" s="8"/>
      <c r="Z71" s="8"/>
      <c r="AA71" s="8"/>
      <c r="AB71" s="111"/>
      <c r="AC71" s="52"/>
      <c r="AD71" s="8"/>
      <c r="AE71" s="8"/>
      <c r="AF71" s="8"/>
      <c r="AG71" s="8"/>
      <c r="AH71" s="8"/>
      <c r="AI71" s="8"/>
      <c r="AJ71" s="111"/>
      <c r="AK71" s="52"/>
      <c r="AL71" s="8"/>
      <c r="AM71" s="8"/>
      <c r="AN71" s="8"/>
      <c r="AO71" s="8"/>
      <c r="AP71" s="8"/>
      <c r="AQ71" s="8"/>
      <c r="AR71" s="111"/>
      <c r="AS71" s="52"/>
      <c r="AT71" s="8"/>
      <c r="AU71" s="8"/>
      <c r="AV71" s="8"/>
      <c r="AW71" s="8"/>
      <c r="AX71" s="8"/>
      <c r="AY71" s="8"/>
      <c r="AZ71" s="111"/>
      <c r="BA71" s="52"/>
      <c r="BB71" s="8"/>
      <c r="BC71" s="8"/>
      <c r="BD71" s="8"/>
      <c r="BE71" s="8"/>
      <c r="BF71" s="8"/>
      <c r="BG71" s="8"/>
      <c r="BH71" s="111"/>
      <c r="BI71" s="52"/>
      <c r="BJ71" s="8"/>
      <c r="BK71" s="8"/>
      <c r="BL71" s="8"/>
      <c r="BM71" s="8"/>
      <c r="BN71" s="8"/>
      <c r="BO71" s="8"/>
      <c r="BP71" s="8"/>
      <c r="BQ71" s="8"/>
      <c r="BR71" s="34"/>
      <c r="BS71" s="34"/>
      <c r="BT71" s="34"/>
      <c r="BU71" s="34"/>
      <c r="BV71" s="34"/>
    </row>
    <row r="72" spans="1:74">
      <c r="A72" s="8"/>
      <c r="B72" s="8"/>
      <c r="C72" s="8"/>
      <c r="D72" s="111"/>
      <c r="E72" s="52"/>
      <c r="F72" s="8"/>
      <c r="G72" s="8"/>
      <c r="H72" s="8"/>
      <c r="I72" s="8"/>
      <c r="J72" s="8"/>
      <c r="K72" s="8"/>
      <c r="L72" s="111"/>
      <c r="M72" s="52"/>
      <c r="N72" s="8"/>
      <c r="O72" s="8"/>
      <c r="P72" s="8"/>
      <c r="Q72" s="8"/>
      <c r="R72" s="8"/>
      <c r="S72" s="8"/>
      <c r="T72" s="111"/>
      <c r="U72" s="52"/>
      <c r="V72" s="8"/>
      <c r="W72" s="8"/>
      <c r="X72" s="8"/>
      <c r="Y72" s="8"/>
      <c r="Z72" s="8"/>
      <c r="AA72" s="8"/>
      <c r="AB72" s="111"/>
      <c r="AC72" s="52"/>
      <c r="AD72" s="8"/>
      <c r="AE72" s="8"/>
      <c r="AF72" s="8"/>
      <c r="AG72" s="8"/>
      <c r="AH72" s="8"/>
      <c r="AI72" s="8"/>
      <c r="AJ72" s="111"/>
      <c r="AK72" s="52"/>
      <c r="AL72" s="8"/>
      <c r="AM72" s="8"/>
      <c r="AN72" s="8"/>
      <c r="AO72" s="8"/>
      <c r="AP72" s="8"/>
      <c r="AQ72" s="8"/>
      <c r="AR72" s="111"/>
      <c r="AS72" s="52"/>
      <c r="AT72" s="8"/>
      <c r="AU72" s="8"/>
      <c r="AV72" s="8"/>
      <c r="AW72" s="8"/>
      <c r="AX72" s="8"/>
      <c r="AY72" s="8"/>
      <c r="AZ72" s="111"/>
      <c r="BA72" s="52"/>
      <c r="BB72" s="8"/>
      <c r="BC72" s="8"/>
      <c r="BD72" s="8"/>
      <c r="BE72" s="8"/>
      <c r="BF72" s="8"/>
      <c r="BG72" s="8"/>
      <c r="BH72" s="111"/>
      <c r="BI72" s="52"/>
      <c r="BJ72" s="8"/>
      <c r="BK72" s="8"/>
      <c r="BL72" s="8"/>
      <c r="BM72" s="8"/>
      <c r="BN72" s="8"/>
      <c r="BO72" s="8"/>
      <c r="BP72" s="8"/>
      <c r="BQ72" s="8"/>
      <c r="BR72" s="34"/>
      <c r="BS72" s="34"/>
      <c r="BT72" s="34"/>
      <c r="BU72" s="34"/>
      <c r="BV72" s="34"/>
    </row>
    <row r="73" spans="1:74">
      <c r="A73" s="8"/>
      <c r="B73" s="8"/>
      <c r="C73" s="8"/>
      <c r="D73" s="111"/>
      <c r="E73" s="52"/>
      <c r="F73" s="8"/>
      <c r="G73" s="8"/>
      <c r="H73" s="8"/>
      <c r="I73" s="8"/>
      <c r="J73" s="8"/>
      <c r="K73" s="8"/>
      <c r="L73" s="111"/>
      <c r="M73" s="52"/>
      <c r="N73" s="8"/>
      <c r="O73" s="8"/>
      <c r="P73" s="8"/>
      <c r="Q73" s="8"/>
      <c r="R73" s="8"/>
      <c r="S73" s="8"/>
      <c r="T73" s="111"/>
      <c r="U73" s="52"/>
      <c r="V73" s="8"/>
      <c r="W73" s="8"/>
      <c r="X73" s="8"/>
      <c r="Y73" s="8"/>
      <c r="Z73" s="8"/>
      <c r="AA73" s="8"/>
      <c r="AB73" s="111"/>
      <c r="AC73" s="52"/>
      <c r="AD73" s="8"/>
      <c r="AE73" s="8"/>
      <c r="AF73" s="8"/>
      <c r="AG73" s="8"/>
      <c r="AH73" s="8"/>
      <c r="AI73" s="8"/>
      <c r="AJ73" s="111"/>
      <c r="AK73" s="52"/>
      <c r="AL73" s="8"/>
      <c r="AM73" s="8"/>
      <c r="AN73" s="8"/>
      <c r="AO73" s="8"/>
      <c r="AP73" s="8"/>
      <c r="AQ73" s="8"/>
      <c r="AR73" s="111"/>
      <c r="AS73" s="52"/>
      <c r="AT73" s="8"/>
      <c r="AU73" s="8"/>
      <c r="AV73" s="8"/>
      <c r="AW73" s="8"/>
      <c r="AX73" s="8"/>
      <c r="AY73" s="8"/>
      <c r="AZ73" s="111"/>
      <c r="BA73" s="52"/>
      <c r="BB73" s="8"/>
      <c r="BC73" s="8"/>
      <c r="BD73" s="8"/>
      <c r="BE73" s="8"/>
      <c r="BF73" s="8"/>
      <c r="BG73" s="8"/>
      <c r="BH73" s="111"/>
      <c r="BI73" s="52"/>
      <c r="BJ73" s="8"/>
      <c r="BK73" s="8"/>
      <c r="BL73" s="8"/>
      <c r="BM73" s="8"/>
      <c r="BN73" s="8"/>
      <c r="BO73" s="8"/>
      <c r="BP73" s="8"/>
      <c r="BQ73" s="8"/>
      <c r="BR73" s="34"/>
      <c r="BS73" s="34"/>
      <c r="BT73" s="34"/>
      <c r="BU73" s="34"/>
      <c r="BV73" s="34"/>
    </row>
    <row r="74" spans="1:74">
      <c r="A74" s="8"/>
      <c r="B74" s="8"/>
      <c r="C74" s="8"/>
      <c r="D74" s="111"/>
      <c r="E74" s="52"/>
      <c r="F74" s="8"/>
      <c r="G74" s="8"/>
      <c r="H74" s="8"/>
      <c r="I74" s="8"/>
      <c r="J74" s="8"/>
      <c r="K74" s="8"/>
      <c r="L74" s="111"/>
      <c r="M74" s="52"/>
      <c r="N74" s="8"/>
      <c r="O74" s="8"/>
      <c r="P74" s="8"/>
      <c r="Q74" s="8"/>
      <c r="R74" s="8"/>
      <c r="S74" s="8"/>
      <c r="T74" s="111"/>
      <c r="U74" s="52"/>
      <c r="V74" s="8"/>
      <c r="W74" s="8"/>
      <c r="X74" s="8"/>
      <c r="Y74" s="8"/>
      <c r="Z74" s="8"/>
      <c r="AA74" s="8"/>
      <c r="AB74" s="111"/>
      <c r="AC74" s="52"/>
      <c r="AD74" s="8"/>
      <c r="AE74" s="8"/>
      <c r="AF74" s="8"/>
      <c r="AG74" s="8"/>
      <c r="AH74" s="8"/>
      <c r="AI74" s="8"/>
      <c r="AJ74" s="111"/>
      <c r="AK74" s="52"/>
      <c r="AL74" s="8"/>
      <c r="AM74" s="8"/>
      <c r="AN74" s="8"/>
      <c r="AO74" s="8"/>
      <c r="AP74" s="8"/>
      <c r="AQ74" s="8"/>
      <c r="AR74" s="111"/>
      <c r="AS74" s="52"/>
      <c r="AT74" s="8"/>
      <c r="AU74" s="8"/>
      <c r="AV74" s="8"/>
      <c r="AW74" s="8"/>
      <c r="AX74" s="8"/>
      <c r="AY74" s="8"/>
      <c r="AZ74" s="111"/>
      <c r="BA74" s="52"/>
      <c r="BB74" s="8"/>
      <c r="BC74" s="8"/>
      <c r="BD74" s="8"/>
      <c r="BE74" s="8"/>
      <c r="BF74" s="8"/>
      <c r="BG74" s="8"/>
      <c r="BH74" s="111"/>
      <c r="BI74" s="52"/>
      <c r="BJ74" s="8"/>
      <c r="BK74" s="8"/>
      <c r="BL74" s="8"/>
      <c r="BM74" s="8"/>
      <c r="BN74" s="8"/>
      <c r="BO74" s="8"/>
      <c r="BP74" s="8"/>
      <c r="BQ74" s="8"/>
      <c r="BR74" s="34"/>
      <c r="BS74" s="34"/>
      <c r="BT74" s="34"/>
      <c r="BU74" s="34"/>
      <c r="BV74" s="34"/>
    </row>
    <row r="75" spans="1:74">
      <c r="A75" s="8"/>
      <c r="B75" s="8"/>
      <c r="C75" s="8"/>
      <c r="D75" s="111"/>
      <c r="E75" s="52"/>
      <c r="F75" s="8"/>
      <c r="G75" s="8"/>
      <c r="H75" s="8"/>
      <c r="I75" s="8"/>
      <c r="J75" s="8"/>
      <c r="K75" s="8"/>
      <c r="L75" s="111"/>
      <c r="M75" s="52"/>
      <c r="N75" s="8"/>
      <c r="O75" s="8"/>
      <c r="P75" s="8"/>
      <c r="Q75" s="8"/>
      <c r="R75" s="8"/>
      <c r="S75" s="8"/>
      <c r="T75" s="111"/>
      <c r="U75" s="52"/>
      <c r="V75" s="8"/>
      <c r="W75" s="8"/>
      <c r="X75" s="8"/>
      <c r="Y75" s="8"/>
      <c r="Z75" s="8"/>
      <c r="AA75" s="8"/>
      <c r="AB75" s="111"/>
      <c r="AC75" s="52"/>
      <c r="AD75" s="8"/>
      <c r="AE75" s="8"/>
      <c r="AF75" s="8"/>
      <c r="AG75" s="8"/>
      <c r="AH75" s="8"/>
      <c r="AI75" s="8"/>
      <c r="AJ75" s="111"/>
      <c r="AK75" s="52"/>
      <c r="AL75" s="8"/>
      <c r="AM75" s="8"/>
      <c r="AN75" s="8"/>
      <c r="AO75" s="8"/>
      <c r="AP75" s="8"/>
      <c r="AQ75" s="8"/>
      <c r="AR75" s="111"/>
      <c r="AS75" s="52"/>
      <c r="AT75" s="8"/>
      <c r="AU75" s="8"/>
      <c r="AV75" s="8"/>
      <c r="AW75" s="8"/>
      <c r="AX75" s="8"/>
      <c r="AY75" s="8"/>
      <c r="AZ75" s="111"/>
      <c r="BA75" s="52"/>
      <c r="BB75" s="8"/>
      <c r="BC75" s="8"/>
      <c r="BD75" s="8"/>
      <c r="BE75" s="8"/>
      <c r="BF75" s="8"/>
      <c r="BG75" s="8"/>
      <c r="BH75" s="111"/>
      <c r="BI75" s="52"/>
      <c r="BJ75" s="8"/>
      <c r="BK75" s="8"/>
      <c r="BL75" s="8"/>
      <c r="BM75" s="8"/>
      <c r="BN75" s="8"/>
      <c r="BO75" s="8"/>
      <c r="BP75" s="8"/>
      <c r="BQ75" s="8"/>
      <c r="BR75" s="34"/>
      <c r="BS75" s="34"/>
      <c r="BT75" s="34"/>
      <c r="BU75" s="34"/>
      <c r="BV75" s="34"/>
    </row>
    <row r="76" spans="1:74">
      <c r="A76" s="8"/>
      <c r="B76" s="8"/>
      <c r="C76" s="8"/>
      <c r="D76" s="111"/>
      <c r="E76" s="52"/>
      <c r="F76" s="8"/>
      <c r="G76" s="8"/>
      <c r="H76" s="8"/>
      <c r="I76" s="8"/>
      <c r="J76" s="8"/>
      <c r="K76" s="8"/>
      <c r="L76" s="111"/>
      <c r="M76" s="52"/>
      <c r="N76" s="8"/>
      <c r="O76" s="8"/>
      <c r="P76" s="8"/>
      <c r="Q76" s="8"/>
      <c r="R76" s="8"/>
      <c r="S76" s="8"/>
      <c r="T76" s="111"/>
      <c r="U76" s="52"/>
      <c r="V76" s="8"/>
      <c r="W76" s="8"/>
      <c r="X76" s="8"/>
      <c r="Y76" s="8"/>
      <c r="Z76" s="8"/>
      <c r="AA76" s="8"/>
      <c r="AB76" s="111"/>
      <c r="AC76" s="52"/>
      <c r="AD76" s="8"/>
      <c r="AE76" s="8"/>
      <c r="AF76" s="8"/>
      <c r="AG76" s="8"/>
      <c r="AH76" s="8"/>
      <c r="AI76" s="8"/>
      <c r="AJ76" s="111"/>
      <c r="AK76" s="52"/>
      <c r="AL76" s="8"/>
      <c r="AM76" s="8"/>
      <c r="AN76" s="8"/>
      <c r="AO76" s="8"/>
      <c r="AP76" s="8"/>
      <c r="AQ76" s="8"/>
      <c r="AR76" s="111"/>
      <c r="AS76" s="52"/>
      <c r="AT76" s="8"/>
      <c r="AU76" s="8"/>
      <c r="AV76" s="8"/>
      <c r="AW76" s="8"/>
      <c r="AX76" s="8"/>
      <c r="AY76" s="8"/>
      <c r="AZ76" s="111"/>
      <c r="BA76" s="52"/>
      <c r="BB76" s="8"/>
      <c r="BC76" s="8"/>
      <c r="BD76" s="8"/>
      <c r="BE76" s="8"/>
      <c r="BF76" s="8"/>
      <c r="BG76" s="8"/>
      <c r="BH76" s="111"/>
      <c r="BI76" s="52"/>
      <c r="BJ76" s="8"/>
      <c r="BK76" s="8"/>
      <c r="BL76" s="8"/>
      <c r="BM76" s="8"/>
      <c r="BN76" s="8"/>
      <c r="BO76" s="8"/>
      <c r="BP76" s="8"/>
      <c r="BQ76" s="8"/>
      <c r="BR76" s="34"/>
      <c r="BS76" s="34"/>
      <c r="BT76" s="34"/>
      <c r="BU76" s="34"/>
      <c r="BV76" s="34"/>
    </row>
    <row r="77" spans="1:74">
      <c r="A77" s="8"/>
      <c r="B77" s="8"/>
      <c r="C77" s="8"/>
      <c r="D77" s="111"/>
      <c r="E77" s="52"/>
      <c r="F77" s="8"/>
      <c r="G77" s="8"/>
      <c r="H77" s="8"/>
      <c r="I77" s="8"/>
      <c r="J77" s="8"/>
      <c r="K77" s="8"/>
      <c r="L77" s="111"/>
      <c r="M77" s="52"/>
      <c r="N77" s="8"/>
      <c r="O77" s="8"/>
      <c r="P77" s="8"/>
      <c r="Q77" s="8"/>
      <c r="R77" s="8"/>
      <c r="S77" s="8"/>
      <c r="T77" s="111"/>
      <c r="U77" s="52"/>
      <c r="V77" s="8"/>
      <c r="W77" s="8"/>
      <c r="X77" s="8"/>
      <c r="Y77" s="8"/>
      <c r="Z77" s="8"/>
      <c r="AA77" s="8"/>
      <c r="AB77" s="111"/>
      <c r="AC77" s="52"/>
      <c r="AD77" s="8"/>
      <c r="AE77" s="8"/>
      <c r="AF77" s="8"/>
      <c r="AG77" s="8"/>
      <c r="AH77" s="8"/>
      <c r="AI77" s="8"/>
      <c r="AJ77" s="111"/>
      <c r="AK77" s="52"/>
      <c r="AL77" s="8"/>
      <c r="AM77" s="8"/>
      <c r="AN77" s="8"/>
      <c r="AO77" s="8"/>
      <c r="AP77" s="8"/>
      <c r="AQ77" s="8"/>
      <c r="AR77" s="111"/>
      <c r="AS77" s="52"/>
      <c r="AT77" s="8"/>
      <c r="AU77" s="8"/>
      <c r="AV77" s="8"/>
      <c r="AW77" s="8"/>
      <c r="AX77" s="8"/>
      <c r="AY77" s="8"/>
      <c r="AZ77" s="111"/>
      <c r="BA77" s="52"/>
      <c r="BB77" s="8"/>
      <c r="BC77" s="8"/>
      <c r="BD77" s="8"/>
      <c r="BE77" s="8"/>
      <c r="BF77" s="8"/>
      <c r="BG77" s="8"/>
      <c r="BH77" s="111"/>
      <c r="BI77" s="52"/>
      <c r="BJ77" s="8"/>
      <c r="BK77" s="8"/>
      <c r="BL77" s="8"/>
      <c r="BM77" s="8"/>
      <c r="BN77" s="8"/>
      <c r="BO77" s="8"/>
      <c r="BP77" s="8"/>
      <c r="BQ77" s="8"/>
      <c r="BR77" s="34"/>
      <c r="BS77" s="34"/>
      <c r="BT77" s="34"/>
      <c r="BU77" s="34"/>
      <c r="BV77" s="34"/>
    </row>
    <row r="78" spans="1:74">
      <c r="A78" s="8"/>
      <c r="B78" s="8"/>
      <c r="C78" s="8"/>
      <c r="D78" s="111"/>
      <c r="E78" s="52"/>
      <c r="F78" s="8"/>
      <c r="G78" s="8"/>
      <c r="H78" s="8"/>
      <c r="I78" s="8"/>
      <c r="J78" s="8"/>
      <c r="K78" s="8"/>
      <c r="L78" s="111"/>
      <c r="M78" s="52"/>
      <c r="N78" s="8"/>
      <c r="O78" s="8"/>
      <c r="P78" s="8"/>
      <c r="Q78" s="8"/>
      <c r="R78" s="8"/>
      <c r="S78" s="8"/>
      <c r="T78" s="111"/>
      <c r="U78" s="52"/>
      <c r="V78" s="8"/>
      <c r="W78" s="8"/>
      <c r="X78" s="8"/>
      <c r="Y78" s="8"/>
      <c r="Z78" s="8"/>
      <c r="AA78" s="8"/>
      <c r="AB78" s="111"/>
      <c r="AC78" s="52"/>
      <c r="AD78" s="8"/>
      <c r="AE78" s="8"/>
      <c r="AF78" s="8"/>
      <c r="AG78" s="8"/>
      <c r="AH78" s="8"/>
      <c r="AI78" s="8"/>
      <c r="AJ78" s="111"/>
      <c r="AK78" s="52"/>
      <c r="AL78" s="8"/>
      <c r="AM78" s="8"/>
      <c r="AN78" s="8"/>
      <c r="AO78" s="8"/>
      <c r="AP78" s="8"/>
      <c r="AQ78" s="8"/>
      <c r="AR78" s="111"/>
      <c r="AS78" s="52"/>
      <c r="AT78" s="8"/>
      <c r="AU78" s="8"/>
      <c r="AV78" s="8"/>
      <c r="AW78" s="8"/>
      <c r="AX78" s="8"/>
      <c r="AY78" s="8"/>
      <c r="AZ78" s="111"/>
      <c r="BA78" s="52"/>
      <c r="BB78" s="8"/>
      <c r="BC78" s="8"/>
      <c r="BD78" s="8"/>
      <c r="BE78" s="8"/>
      <c r="BF78" s="8"/>
      <c r="BG78" s="8"/>
      <c r="BH78" s="111"/>
      <c r="BI78" s="52"/>
      <c r="BJ78" s="8"/>
      <c r="BK78" s="8"/>
      <c r="BL78" s="8"/>
      <c r="BM78" s="8"/>
      <c r="BN78" s="8"/>
      <c r="BO78" s="8"/>
      <c r="BP78" s="8"/>
      <c r="BQ78" s="8"/>
      <c r="BR78" s="34"/>
      <c r="BS78" s="34"/>
      <c r="BT78" s="34"/>
      <c r="BU78" s="34"/>
      <c r="BV78" s="34"/>
    </row>
    <row r="79" spans="1:74">
      <c r="A79" s="8"/>
      <c r="B79" s="8"/>
      <c r="C79" s="8"/>
      <c r="D79" s="111"/>
      <c r="E79" s="52"/>
      <c r="F79" s="8"/>
      <c r="G79" s="8"/>
      <c r="H79" s="8"/>
      <c r="I79" s="8"/>
      <c r="J79" s="8"/>
      <c r="K79" s="8"/>
      <c r="L79" s="111"/>
      <c r="M79" s="52"/>
      <c r="N79" s="8"/>
      <c r="O79" s="8"/>
      <c r="P79" s="8"/>
      <c r="Q79" s="8"/>
      <c r="R79" s="8"/>
      <c r="S79" s="8"/>
      <c r="T79" s="111"/>
      <c r="U79" s="52"/>
      <c r="V79" s="8"/>
      <c r="W79" s="8"/>
      <c r="X79" s="8"/>
      <c r="Y79" s="8"/>
      <c r="Z79" s="8"/>
      <c r="AA79" s="8"/>
      <c r="AB79" s="111"/>
      <c r="AC79" s="52"/>
      <c r="AD79" s="8"/>
      <c r="AE79" s="8"/>
      <c r="AF79" s="8"/>
      <c r="AG79" s="8"/>
      <c r="AH79" s="8"/>
      <c r="AI79" s="8"/>
      <c r="AJ79" s="111"/>
      <c r="AK79" s="52"/>
      <c r="AL79" s="8"/>
      <c r="AM79" s="8"/>
      <c r="AN79" s="8"/>
      <c r="AO79" s="8"/>
      <c r="AP79" s="8"/>
      <c r="AQ79" s="8"/>
      <c r="AR79" s="111"/>
      <c r="AS79" s="52"/>
      <c r="AT79" s="8"/>
      <c r="AU79" s="8"/>
      <c r="AV79" s="8"/>
      <c r="AW79" s="8"/>
      <c r="AX79" s="8"/>
      <c r="AY79" s="8"/>
      <c r="AZ79" s="111"/>
      <c r="BA79" s="52"/>
      <c r="BB79" s="8"/>
      <c r="BC79" s="8"/>
      <c r="BD79" s="8"/>
      <c r="BE79" s="8"/>
      <c r="BF79" s="8"/>
      <c r="BG79" s="8"/>
      <c r="BH79" s="111"/>
      <c r="BI79" s="52"/>
      <c r="BJ79" s="8"/>
      <c r="BK79" s="8"/>
      <c r="BL79" s="8"/>
      <c r="BM79" s="8"/>
      <c r="BN79" s="8"/>
      <c r="BO79" s="8"/>
      <c r="BP79" s="8"/>
      <c r="BQ79" s="8"/>
      <c r="BR79" s="34"/>
      <c r="BS79" s="34"/>
      <c r="BT79" s="34"/>
      <c r="BU79" s="34"/>
      <c r="BV79" s="34"/>
    </row>
    <row r="80" spans="1:74">
      <c r="A80" s="8"/>
      <c r="B80" s="8"/>
      <c r="C80" s="8"/>
      <c r="D80" s="111"/>
      <c r="E80" s="52"/>
      <c r="F80" s="8"/>
      <c r="G80" s="8"/>
      <c r="H80" s="8"/>
      <c r="I80" s="8"/>
      <c r="J80" s="8"/>
      <c r="K80" s="8"/>
      <c r="L80" s="111"/>
      <c r="M80" s="52"/>
      <c r="N80" s="8"/>
      <c r="O80" s="8"/>
      <c r="P80" s="8"/>
      <c r="Q80" s="8"/>
      <c r="R80" s="8"/>
      <c r="S80" s="8"/>
      <c r="T80" s="111"/>
      <c r="U80" s="52"/>
      <c r="V80" s="8"/>
      <c r="W80" s="8"/>
      <c r="X80" s="8"/>
      <c r="Y80" s="8"/>
      <c r="Z80" s="8"/>
      <c r="AA80" s="8"/>
      <c r="AB80" s="111"/>
      <c r="AC80" s="52"/>
      <c r="AD80" s="8"/>
      <c r="AE80" s="8"/>
      <c r="AF80" s="8"/>
      <c r="AG80" s="8"/>
      <c r="AH80" s="8"/>
      <c r="AI80" s="8"/>
      <c r="AJ80" s="111"/>
      <c r="AK80" s="52"/>
      <c r="AL80" s="8"/>
      <c r="AM80" s="8"/>
      <c r="AN80" s="8"/>
      <c r="AO80" s="8"/>
      <c r="AP80" s="8"/>
      <c r="AQ80" s="8"/>
      <c r="AR80" s="111"/>
      <c r="AS80" s="52"/>
      <c r="AT80" s="8"/>
      <c r="AU80" s="8"/>
      <c r="AV80" s="8"/>
      <c r="AW80" s="8"/>
      <c r="AX80" s="8"/>
      <c r="AY80" s="8"/>
      <c r="AZ80" s="111"/>
      <c r="BA80" s="52"/>
      <c r="BB80" s="8"/>
      <c r="BC80" s="8"/>
      <c r="BD80" s="8"/>
      <c r="BE80" s="8"/>
      <c r="BF80" s="8"/>
      <c r="BG80" s="8"/>
      <c r="BH80" s="111"/>
      <c r="BI80" s="52"/>
      <c r="BJ80" s="8"/>
      <c r="BK80" s="8"/>
      <c r="BL80" s="8"/>
      <c r="BM80" s="8"/>
      <c r="BN80" s="8"/>
      <c r="BO80" s="8"/>
      <c r="BP80" s="8"/>
      <c r="BQ80" s="8"/>
      <c r="BR80" s="34"/>
      <c r="BS80" s="34"/>
      <c r="BT80" s="34"/>
      <c r="BU80" s="34"/>
      <c r="BV80" s="34"/>
    </row>
    <row r="81" spans="1:74">
      <c r="A81" s="8"/>
      <c r="B81" s="8"/>
      <c r="C81" s="8"/>
      <c r="D81" s="111"/>
      <c r="E81" s="52"/>
      <c r="F81" s="8"/>
      <c r="G81" s="8"/>
      <c r="H81" s="8"/>
      <c r="I81" s="8"/>
      <c r="J81" s="8"/>
      <c r="K81" s="8"/>
      <c r="L81" s="111"/>
      <c r="M81" s="52"/>
      <c r="N81" s="8"/>
      <c r="O81" s="8"/>
      <c r="P81" s="8"/>
      <c r="Q81" s="8"/>
      <c r="R81" s="8"/>
      <c r="S81" s="8"/>
      <c r="T81" s="111"/>
      <c r="U81" s="52"/>
      <c r="V81" s="8"/>
      <c r="W81" s="8"/>
      <c r="X81" s="8"/>
      <c r="Y81" s="8"/>
      <c r="Z81" s="8"/>
      <c r="AA81" s="8"/>
      <c r="AB81" s="111"/>
      <c r="AC81" s="52"/>
      <c r="AD81" s="8"/>
      <c r="AE81" s="8"/>
      <c r="AF81" s="8"/>
      <c r="AG81" s="8"/>
      <c r="AH81" s="8"/>
      <c r="AI81" s="8"/>
      <c r="AJ81" s="111"/>
      <c r="AK81" s="52"/>
      <c r="AL81" s="8"/>
      <c r="AM81" s="8"/>
      <c r="AN81" s="8"/>
      <c r="AO81" s="8"/>
      <c r="AP81" s="8"/>
      <c r="AQ81" s="8"/>
      <c r="AR81" s="111"/>
      <c r="AS81" s="52"/>
      <c r="AT81" s="8"/>
      <c r="AU81" s="8"/>
      <c r="AV81" s="8"/>
      <c r="AW81" s="8"/>
      <c r="AX81" s="8"/>
      <c r="AY81" s="8"/>
      <c r="AZ81" s="111"/>
      <c r="BA81" s="52"/>
      <c r="BB81" s="8"/>
      <c r="BC81" s="8"/>
      <c r="BD81" s="8"/>
      <c r="BE81" s="8"/>
      <c r="BF81" s="8"/>
      <c r="BG81" s="8"/>
      <c r="BH81" s="111"/>
      <c r="BI81" s="52"/>
      <c r="BJ81" s="8"/>
      <c r="BK81" s="8"/>
      <c r="BL81" s="8"/>
      <c r="BM81" s="8"/>
      <c r="BN81" s="8"/>
      <c r="BO81" s="8"/>
      <c r="BP81" s="8"/>
      <c r="BQ81" s="8"/>
      <c r="BR81" s="34"/>
      <c r="BS81" s="34"/>
      <c r="BT81" s="34"/>
      <c r="BU81" s="34"/>
      <c r="BV81" s="34"/>
    </row>
    <row r="82" spans="1:74">
      <c r="A82" s="8"/>
      <c r="B82" s="8"/>
      <c r="C82" s="8"/>
      <c r="D82" s="111"/>
      <c r="E82" s="52"/>
      <c r="F82" s="8"/>
      <c r="G82" s="8"/>
      <c r="H82" s="8"/>
      <c r="I82" s="8"/>
      <c r="J82" s="8"/>
      <c r="K82" s="8"/>
      <c r="L82" s="111"/>
      <c r="M82" s="52"/>
      <c r="N82" s="8"/>
      <c r="O82" s="8"/>
      <c r="P82" s="8"/>
      <c r="Q82" s="8"/>
      <c r="R82" s="8"/>
      <c r="S82" s="8"/>
      <c r="T82" s="111"/>
      <c r="U82" s="52"/>
      <c r="V82" s="8"/>
      <c r="W82" s="8"/>
      <c r="X82" s="8"/>
      <c r="Y82" s="8"/>
      <c r="Z82" s="8"/>
      <c r="AA82" s="8"/>
      <c r="AB82" s="111"/>
      <c r="AC82" s="52"/>
      <c r="AD82" s="8"/>
      <c r="AE82" s="8"/>
      <c r="AF82" s="8"/>
      <c r="AG82" s="8"/>
      <c r="AH82" s="8"/>
      <c r="AI82" s="8"/>
      <c r="AJ82" s="111"/>
      <c r="AK82" s="52"/>
      <c r="AL82" s="8"/>
      <c r="AM82" s="8"/>
      <c r="AN82" s="8"/>
      <c r="AO82" s="8"/>
      <c r="AP82" s="8"/>
      <c r="AQ82" s="8"/>
      <c r="AR82" s="111"/>
      <c r="AS82" s="52"/>
      <c r="AT82" s="8"/>
      <c r="AU82" s="8"/>
      <c r="AV82" s="8"/>
      <c r="AW82" s="8"/>
      <c r="AX82" s="8"/>
      <c r="AY82" s="8"/>
      <c r="AZ82" s="111"/>
      <c r="BA82" s="52"/>
      <c r="BB82" s="8"/>
      <c r="BC82" s="8"/>
      <c r="BD82" s="8"/>
      <c r="BE82" s="8"/>
      <c r="BF82" s="8"/>
      <c r="BG82" s="8"/>
      <c r="BH82" s="111"/>
      <c r="BI82" s="52"/>
      <c r="BJ82" s="8"/>
      <c r="BK82" s="8"/>
      <c r="BL82" s="8"/>
      <c r="BM82" s="8"/>
      <c r="BN82" s="8"/>
      <c r="BO82" s="8"/>
      <c r="BP82" s="8"/>
      <c r="BQ82" s="8"/>
      <c r="BR82" s="34"/>
      <c r="BS82" s="34"/>
      <c r="BT82" s="34"/>
      <c r="BU82" s="34"/>
      <c r="BV82" s="34"/>
    </row>
    <row r="83" spans="1:74">
      <c r="A83" s="8"/>
      <c r="B83" s="249" t="s">
        <v>252</v>
      </c>
      <c r="C83" s="8"/>
      <c r="D83" s="111"/>
      <c r="E83" s="52"/>
      <c r="F83" s="8"/>
      <c r="G83" s="8"/>
      <c r="H83" s="8"/>
      <c r="I83" s="8"/>
      <c r="J83" s="8"/>
      <c r="K83" s="8"/>
      <c r="L83" s="111"/>
      <c r="M83" s="52"/>
      <c r="N83" s="8"/>
      <c r="O83" s="8"/>
      <c r="P83" s="8"/>
      <c r="Q83" s="8"/>
      <c r="R83" s="8"/>
      <c r="S83" s="8"/>
      <c r="T83" s="111"/>
      <c r="U83" s="52"/>
      <c r="V83" s="8"/>
      <c r="W83" s="8"/>
      <c r="X83" s="8"/>
      <c r="Y83" s="8"/>
      <c r="Z83" s="8"/>
      <c r="AA83" s="8"/>
      <c r="AB83" s="111"/>
      <c r="AC83" s="52"/>
      <c r="AD83" s="8"/>
      <c r="AE83" s="8"/>
      <c r="AF83" s="8"/>
      <c r="AG83" s="8"/>
      <c r="AH83" s="8"/>
      <c r="AI83" s="8"/>
      <c r="AJ83" s="111"/>
      <c r="AK83" s="52"/>
      <c r="AL83" s="8"/>
      <c r="AM83" s="8"/>
      <c r="AN83" s="8"/>
      <c r="AO83" s="8"/>
      <c r="AP83" s="8"/>
      <c r="AQ83" s="8"/>
      <c r="AR83" s="111"/>
      <c r="AS83" s="52"/>
      <c r="AT83" s="8"/>
      <c r="AU83" s="8"/>
      <c r="AV83" s="8"/>
      <c r="AW83" s="8"/>
      <c r="AX83" s="8"/>
      <c r="AY83" s="8"/>
      <c r="AZ83" s="111"/>
      <c r="BA83" s="52"/>
      <c r="BB83" s="8"/>
      <c r="BC83" s="8"/>
      <c r="BD83" s="8"/>
      <c r="BE83" s="8"/>
      <c r="BF83" s="8"/>
      <c r="BG83" s="8"/>
      <c r="BH83" s="111"/>
      <c r="BI83" s="52"/>
      <c r="BJ83" s="8"/>
      <c r="BK83" s="8"/>
      <c r="BL83" s="8"/>
      <c r="BM83" s="8"/>
      <c r="BN83" s="8"/>
      <c r="BO83" s="8"/>
      <c r="BP83" s="8"/>
      <c r="BQ83" s="8"/>
      <c r="BR83" s="34"/>
      <c r="BS83" s="34"/>
      <c r="BT83" s="34"/>
      <c r="BU83" s="34"/>
      <c r="BV83" s="34"/>
    </row>
    <row r="84" spans="1:74">
      <c r="A84" s="8"/>
      <c r="B84" s="249" t="s">
        <v>296</v>
      </c>
      <c r="C84" s="8"/>
      <c r="D84" s="111"/>
      <c r="E84" s="52"/>
      <c r="F84" s="8"/>
      <c r="G84" s="8"/>
      <c r="H84" s="8"/>
      <c r="I84" s="8"/>
      <c r="J84" s="8"/>
      <c r="K84" s="8"/>
      <c r="L84" s="111"/>
      <c r="M84" s="52"/>
      <c r="N84" s="8"/>
      <c r="O84" s="8"/>
      <c r="P84" s="8"/>
      <c r="Q84" s="8"/>
      <c r="R84" s="8"/>
      <c r="S84" s="8"/>
      <c r="T84" s="111"/>
      <c r="U84" s="52"/>
      <c r="V84" s="8"/>
      <c r="W84" s="8"/>
      <c r="X84" s="8"/>
      <c r="Y84" s="8"/>
      <c r="Z84" s="8"/>
      <c r="AA84" s="8"/>
      <c r="AB84" s="111"/>
      <c r="AC84" s="52"/>
      <c r="AD84" s="8"/>
      <c r="AE84" s="8"/>
      <c r="AF84" s="8"/>
      <c r="AG84" s="8"/>
      <c r="AH84" s="8"/>
      <c r="AI84" s="8"/>
      <c r="AJ84" s="111"/>
      <c r="AK84" s="52"/>
      <c r="AL84" s="8"/>
      <c r="AM84" s="8"/>
      <c r="AN84" s="8"/>
      <c r="AO84" s="8"/>
      <c r="AP84" s="8"/>
      <c r="AQ84" s="8"/>
      <c r="AR84" s="111"/>
      <c r="AS84" s="52"/>
      <c r="AT84" s="8"/>
      <c r="AU84" s="8"/>
      <c r="AV84" s="8"/>
      <c r="AW84" s="8"/>
      <c r="AX84" s="8"/>
      <c r="AY84" s="8"/>
      <c r="AZ84" s="111"/>
      <c r="BA84" s="52"/>
      <c r="BB84" s="8"/>
      <c r="BC84" s="8"/>
      <c r="BD84" s="8"/>
      <c r="BE84" s="8"/>
      <c r="BF84" s="8"/>
      <c r="BG84" s="8"/>
      <c r="BH84" s="111"/>
      <c r="BI84" s="52"/>
      <c r="BJ84" s="8"/>
      <c r="BK84" s="8"/>
      <c r="BL84" s="8"/>
      <c r="BM84" s="8"/>
      <c r="BN84" s="8"/>
      <c r="BO84" s="8"/>
      <c r="BP84" s="8"/>
      <c r="BQ84" s="8"/>
      <c r="BR84" s="34"/>
      <c r="BS84" s="34"/>
      <c r="BT84" s="34"/>
      <c r="BU84" s="34"/>
      <c r="BV84" s="34"/>
    </row>
    <row r="85" spans="1:74">
      <c r="A85" s="8"/>
      <c r="B85" s="249" t="s">
        <v>254</v>
      </c>
      <c r="C85" s="8"/>
      <c r="D85" s="111"/>
      <c r="E85" s="52"/>
      <c r="F85" s="8"/>
      <c r="G85" s="8"/>
      <c r="H85" s="8"/>
      <c r="I85" s="8"/>
      <c r="J85" s="8"/>
      <c r="K85" s="8"/>
      <c r="L85" s="111"/>
      <c r="M85" s="52"/>
      <c r="N85" s="8"/>
      <c r="O85" s="8"/>
      <c r="P85" s="8"/>
      <c r="Q85" s="8"/>
      <c r="R85" s="8"/>
      <c r="S85" s="8"/>
      <c r="T85" s="111"/>
      <c r="U85" s="52"/>
      <c r="V85" s="8"/>
      <c r="W85" s="8"/>
      <c r="X85" s="8"/>
      <c r="Y85" s="8"/>
      <c r="Z85" s="8"/>
      <c r="AA85" s="8"/>
      <c r="AB85" s="111"/>
      <c r="AC85" s="52"/>
      <c r="AD85" s="8"/>
      <c r="AE85" s="8"/>
      <c r="AF85" s="8"/>
      <c r="AG85" s="8"/>
      <c r="AH85" s="8"/>
      <c r="AI85" s="8"/>
      <c r="AJ85" s="111"/>
      <c r="AK85" s="52"/>
      <c r="AL85" s="8"/>
      <c r="AM85" s="8"/>
      <c r="AN85" s="8"/>
      <c r="AO85" s="8"/>
      <c r="AP85" s="8"/>
      <c r="AQ85" s="8"/>
      <c r="AR85" s="111"/>
      <c r="AS85" s="52"/>
      <c r="AT85" s="8"/>
      <c r="AU85" s="8"/>
      <c r="AV85" s="8"/>
      <c r="AW85" s="8"/>
      <c r="AX85" s="8"/>
      <c r="AY85" s="8"/>
      <c r="AZ85" s="111"/>
      <c r="BA85" s="52"/>
      <c r="BB85" s="8"/>
      <c r="BC85" s="8"/>
      <c r="BD85" s="8"/>
      <c r="BE85" s="8"/>
      <c r="BF85" s="8"/>
      <c r="BG85" s="8"/>
      <c r="BH85" s="111"/>
      <c r="BI85" s="52"/>
      <c r="BJ85" s="8"/>
      <c r="BK85" s="8"/>
      <c r="BL85" s="8"/>
      <c r="BM85" s="8"/>
      <c r="BN85" s="8"/>
      <c r="BO85" s="8"/>
      <c r="BP85" s="8"/>
      <c r="BQ85" s="8"/>
      <c r="BR85" s="34"/>
      <c r="BS85" s="34"/>
      <c r="BT85" s="34"/>
      <c r="BU85" s="34"/>
      <c r="BV85" s="34"/>
    </row>
  </sheetData>
  <mergeCells count="26">
    <mergeCell ref="AZ4:BG4"/>
    <mergeCell ref="BH6:BH22"/>
    <mergeCell ref="BI6:BI22"/>
    <mergeCell ref="AR4:AY4"/>
    <mergeCell ref="BH4:BO4"/>
    <mergeCell ref="AB4:AI4"/>
    <mergeCell ref="AJ4:AQ4"/>
    <mergeCell ref="B6:C22"/>
    <mergeCell ref="B4:C5"/>
    <mergeCell ref="D4:K4"/>
    <mergeCell ref="L4:S4"/>
    <mergeCell ref="T4:AA4"/>
    <mergeCell ref="D6:D22"/>
    <mergeCell ref="E6:E22"/>
    <mergeCell ref="L6:L22"/>
    <mergeCell ref="M6:M22"/>
    <mergeCell ref="T6:T22"/>
    <mergeCell ref="U6:U22"/>
    <mergeCell ref="AB6:AB22"/>
    <mergeCell ref="AC6:AC22"/>
    <mergeCell ref="AJ6:AJ22"/>
    <mergeCell ref="AK6:AK22"/>
    <mergeCell ref="AR6:AR22"/>
    <mergeCell ref="AS6:AS22"/>
    <mergeCell ref="AZ6:AZ22"/>
    <mergeCell ref="BA6:BA22"/>
  </mergeCells>
  <phoneticPr fontId="3"/>
  <pageMargins left="0.43307086614173229" right="0.43307086614173229" top="0.55118110236220474" bottom="0.55118110236220474" header="0.31496062992125984" footer="0.31496062992125984"/>
  <pageSetup paperSize="8" scale="70" pageOrder="overThenDown" orientation="landscape" r:id="rId1"/>
  <headerFooter>
    <oddHeader>&amp;R&amp;"ＭＳ 明朝,標準"&amp;12 2-12.②口腔フレイルに係る分析(歯科)</oddHeader>
  </headerFooter>
  <colBreaks count="3" manualBreakCount="3">
    <brk id="27" max="83" man="1"/>
    <brk id="51" max="21" man="1"/>
    <brk id="67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F036C-A37C-4C97-B979-57B09F700D97}">
  <sheetPr codeName="Sheet56"/>
  <dimension ref="A1:CV29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20.625" style="1" customWidth="1"/>
    <col min="4" max="4" width="9.375" style="12" customWidth="1"/>
    <col min="5" max="5" width="7.75" style="2" customWidth="1"/>
    <col min="6" max="6" width="15.75" style="1" customWidth="1"/>
    <col min="7" max="7" width="11.625" style="1" customWidth="1"/>
    <col min="8" max="8" width="8.625" style="1" customWidth="1"/>
    <col min="9" max="9" width="7.625" style="1" customWidth="1"/>
    <col min="10" max="11" width="8.625" style="1" customWidth="1"/>
    <col min="12" max="12" width="9.375" style="12" customWidth="1"/>
    <col min="13" max="13" width="7.75" style="2" customWidth="1"/>
    <col min="14" max="14" width="15.75" style="1" customWidth="1"/>
    <col min="15" max="15" width="11.625" style="1" customWidth="1"/>
    <col min="16" max="16" width="8.625" style="1" customWidth="1"/>
    <col min="17" max="17" width="7.625" style="1" customWidth="1"/>
    <col min="18" max="19" width="8.625" style="1" customWidth="1"/>
    <col min="20" max="20" width="9.375" style="12" customWidth="1"/>
    <col min="21" max="21" width="7.75" style="2" customWidth="1"/>
    <col min="22" max="22" width="15.75" style="1" customWidth="1"/>
    <col min="23" max="23" width="11.625" style="1" customWidth="1"/>
    <col min="24" max="24" width="8.625" style="1" customWidth="1"/>
    <col min="25" max="25" width="7.625" style="1" customWidth="1"/>
    <col min="26" max="27" width="8.625" style="1" customWidth="1"/>
    <col min="28" max="28" width="9.375" style="12" customWidth="1"/>
    <col min="29" max="29" width="7.75" style="2" customWidth="1"/>
    <col min="30" max="30" width="15.75" style="1" customWidth="1"/>
    <col min="31" max="31" width="11.625" style="1" customWidth="1"/>
    <col min="32" max="32" width="8.625" style="1" customWidth="1"/>
    <col min="33" max="33" width="7.625" style="1" customWidth="1"/>
    <col min="34" max="35" width="8.625" style="1" customWidth="1"/>
    <col min="36" max="36" width="9.375" style="12" customWidth="1"/>
    <col min="37" max="37" width="7.75" style="2" customWidth="1"/>
    <col min="38" max="38" width="15.75" style="1" customWidth="1"/>
    <col min="39" max="39" width="11.625" style="1" customWidth="1"/>
    <col min="40" max="40" width="8.625" style="1" customWidth="1"/>
    <col min="41" max="41" width="7.625" style="1" customWidth="1"/>
    <col min="42" max="43" width="8.625" style="1" customWidth="1"/>
    <col min="44" max="44" width="9.375" style="12" customWidth="1"/>
    <col min="45" max="45" width="7.75" style="2" customWidth="1"/>
    <col min="46" max="46" width="15.75" style="1" customWidth="1"/>
    <col min="47" max="47" width="11.625" style="1" customWidth="1"/>
    <col min="48" max="48" width="8.625" style="1" customWidth="1"/>
    <col min="49" max="49" width="7.625" style="1" customWidth="1"/>
    <col min="50" max="51" width="8.625" style="1" customWidth="1"/>
    <col min="52" max="52" width="9.375" style="12" customWidth="1"/>
    <col min="53" max="53" width="7.75" style="2" customWidth="1"/>
    <col min="54" max="54" width="15.75" style="1" customWidth="1"/>
    <col min="55" max="55" width="11.625" style="1" customWidth="1"/>
    <col min="56" max="56" width="8.625" style="1" customWidth="1"/>
    <col min="57" max="57" width="7.625" style="1" customWidth="1"/>
    <col min="58" max="59" width="8.625" style="1" customWidth="1"/>
    <col min="60" max="60" width="9.375" style="12" customWidth="1"/>
    <col min="61" max="61" width="7.75" style="2" customWidth="1"/>
    <col min="62" max="62" width="15.75" style="1" customWidth="1"/>
    <col min="63" max="63" width="11.625" style="1" customWidth="1"/>
    <col min="64" max="64" width="8.625" style="1" customWidth="1"/>
    <col min="65" max="65" width="7.625" style="1" customWidth="1"/>
    <col min="66" max="67" width="8.625" style="1" customWidth="1"/>
    <col min="68" max="68" width="9.375" style="12" customWidth="1"/>
    <col min="69" max="69" width="7.75" style="2" customWidth="1"/>
    <col min="70" max="70" width="15.75" style="1" customWidth="1"/>
    <col min="71" max="71" width="11.625" style="1" customWidth="1"/>
    <col min="72" max="72" width="8.625" style="1" customWidth="1"/>
    <col min="73" max="73" width="7.625" style="1" customWidth="1"/>
    <col min="74" max="75" width="8.625" style="1" customWidth="1"/>
    <col min="76" max="76" width="9.375" style="12" customWidth="1"/>
    <col min="77" max="77" width="7.75" style="2" customWidth="1"/>
    <col min="78" max="78" width="15.75" style="1" customWidth="1"/>
    <col min="79" max="79" width="11.625" style="1" customWidth="1"/>
    <col min="80" max="80" width="8.625" style="1" customWidth="1"/>
    <col min="81" max="81" width="7.625" style="1" customWidth="1"/>
    <col min="82" max="83" width="8.625" style="1" customWidth="1"/>
    <col min="84" max="84" width="9.375" style="12" customWidth="1"/>
    <col min="85" max="85" width="7.75" style="2" customWidth="1"/>
    <col min="86" max="86" width="15.75" style="1" customWidth="1"/>
    <col min="87" max="87" width="11.625" style="1" customWidth="1"/>
    <col min="88" max="88" width="8.625" style="1" customWidth="1"/>
    <col min="89" max="89" width="7.625" style="1" customWidth="1"/>
    <col min="90" max="91" width="8.625" style="1" customWidth="1"/>
    <col min="92" max="92" width="9.375" style="12" customWidth="1"/>
    <col min="93" max="93" width="7.75" style="2" customWidth="1"/>
    <col min="94" max="94" width="15.75" style="1" customWidth="1"/>
    <col min="95" max="95" width="11.625" style="1" customWidth="1"/>
    <col min="96" max="96" width="8.625" style="1" customWidth="1"/>
    <col min="97" max="97" width="7.625" style="1" customWidth="1"/>
    <col min="98" max="99" width="8.625" style="1" customWidth="1"/>
    <col min="100" max="101" width="9" style="1" customWidth="1"/>
    <col min="102" max="16384" width="9" style="1"/>
  </cols>
  <sheetData>
    <row r="1" spans="1:100" ht="16.5" customHeight="1">
      <c r="A1" s="8" t="s">
        <v>355</v>
      </c>
      <c r="B1" s="8"/>
      <c r="C1" s="8"/>
      <c r="D1" s="111"/>
      <c r="E1" s="52"/>
      <c r="F1" s="8"/>
      <c r="G1" s="8"/>
      <c r="H1" s="8"/>
      <c r="I1" s="8"/>
      <c r="J1" s="8"/>
      <c r="K1" s="8"/>
      <c r="L1" s="111"/>
      <c r="M1" s="52"/>
      <c r="N1" s="8"/>
      <c r="O1" s="8"/>
      <c r="P1" s="8"/>
      <c r="Q1" s="8"/>
      <c r="R1" s="8"/>
      <c r="S1" s="8"/>
      <c r="T1" s="111"/>
      <c r="U1" s="52"/>
      <c r="V1" s="8"/>
      <c r="W1" s="8"/>
      <c r="X1" s="8"/>
      <c r="Y1" s="8"/>
      <c r="Z1" s="8"/>
      <c r="AA1" s="8"/>
      <c r="AB1" s="111"/>
      <c r="AC1" s="52"/>
      <c r="AD1" s="8"/>
      <c r="AE1" s="8"/>
      <c r="AF1" s="8"/>
      <c r="AG1" s="8"/>
      <c r="AH1" s="8"/>
      <c r="AI1" s="8"/>
      <c r="AJ1" s="111"/>
      <c r="AK1" s="52"/>
      <c r="AL1" s="8"/>
      <c r="AM1" s="8"/>
      <c r="AN1" s="8"/>
      <c r="AO1" s="8"/>
      <c r="AP1" s="8"/>
      <c r="AQ1" s="8"/>
      <c r="AR1" s="111"/>
      <c r="AS1" s="52"/>
      <c r="AT1" s="8"/>
      <c r="AU1" s="8"/>
      <c r="AV1" s="8"/>
      <c r="AW1" s="8"/>
      <c r="AX1" s="8"/>
      <c r="AY1" s="8"/>
      <c r="AZ1" s="111"/>
      <c r="BA1" s="52"/>
      <c r="BB1" s="8"/>
      <c r="BC1" s="8"/>
      <c r="BD1" s="8"/>
      <c r="BE1" s="8"/>
      <c r="BF1" s="8"/>
      <c r="BG1" s="8"/>
      <c r="BH1" s="111"/>
      <c r="BI1" s="52"/>
      <c r="BJ1" s="8"/>
      <c r="BK1" s="8"/>
      <c r="BL1" s="8"/>
      <c r="BM1" s="8"/>
      <c r="BN1" s="8"/>
      <c r="BO1" s="8"/>
      <c r="BP1" s="111"/>
      <c r="BQ1" s="52"/>
      <c r="BR1" s="8"/>
      <c r="BS1" s="8"/>
      <c r="BT1" s="8"/>
      <c r="BU1" s="8"/>
      <c r="BV1" s="8"/>
      <c r="BW1" s="8"/>
      <c r="BX1" s="111"/>
      <c r="BY1" s="52"/>
      <c r="BZ1" s="8"/>
      <c r="CA1" s="8"/>
      <c r="CB1" s="8"/>
      <c r="CC1" s="8"/>
      <c r="CD1" s="8"/>
      <c r="CE1" s="8"/>
      <c r="CF1" s="111"/>
      <c r="CG1" s="52"/>
      <c r="CH1" s="8"/>
      <c r="CI1" s="8"/>
      <c r="CJ1" s="8"/>
      <c r="CK1" s="8"/>
      <c r="CL1" s="8"/>
      <c r="CM1" s="8"/>
      <c r="CN1" s="111"/>
      <c r="CO1" s="52"/>
      <c r="CP1" s="8"/>
      <c r="CQ1" s="8"/>
      <c r="CR1" s="8"/>
      <c r="CS1" s="8"/>
      <c r="CT1" s="8"/>
      <c r="CU1" s="8"/>
      <c r="CV1" s="8"/>
    </row>
    <row r="2" spans="1:100" ht="16.5" customHeight="1">
      <c r="A2" s="8" t="s">
        <v>349</v>
      </c>
      <c r="B2" s="8"/>
      <c r="C2" s="8"/>
      <c r="D2" s="111"/>
      <c r="E2" s="52"/>
      <c r="F2" s="8"/>
      <c r="G2" s="8"/>
      <c r="H2" s="8"/>
      <c r="I2" s="8"/>
      <c r="J2" s="8"/>
      <c r="K2" s="8"/>
      <c r="L2" s="111"/>
      <c r="M2" s="52"/>
      <c r="N2" s="8"/>
      <c r="O2" s="8"/>
      <c r="P2" s="8"/>
      <c r="Q2" s="8"/>
      <c r="R2" s="8"/>
      <c r="S2" s="8"/>
      <c r="T2" s="111"/>
      <c r="U2" s="52"/>
      <c r="V2" s="8"/>
      <c r="W2" s="8"/>
      <c r="X2" s="8"/>
      <c r="Y2" s="8"/>
      <c r="Z2" s="8"/>
      <c r="AA2" s="8"/>
      <c r="AB2" s="111"/>
      <c r="AC2" s="52"/>
      <c r="AD2" s="8"/>
      <c r="AE2" s="8"/>
      <c r="AF2" s="8"/>
      <c r="AG2" s="8"/>
      <c r="AH2" s="8"/>
      <c r="AI2" s="8"/>
      <c r="AJ2" s="111"/>
      <c r="AK2" s="52"/>
      <c r="AL2" s="8"/>
      <c r="AM2" s="8"/>
      <c r="AN2" s="8"/>
      <c r="AO2" s="8"/>
      <c r="AP2" s="8"/>
      <c r="AQ2" s="8"/>
      <c r="AR2" s="111"/>
      <c r="AS2" s="52"/>
      <c r="AT2" s="8"/>
      <c r="AU2" s="8"/>
      <c r="AV2" s="8"/>
      <c r="AW2" s="8"/>
      <c r="AX2" s="8"/>
      <c r="AY2" s="8"/>
      <c r="AZ2" s="111"/>
      <c r="BA2" s="52"/>
      <c r="BB2" s="8"/>
      <c r="BC2" s="8"/>
      <c r="BD2" s="8"/>
      <c r="BE2" s="8"/>
      <c r="BF2" s="8"/>
      <c r="BG2" s="8"/>
      <c r="BH2" s="111"/>
      <c r="BI2" s="52"/>
      <c r="BJ2" s="8"/>
      <c r="BK2" s="8"/>
      <c r="BL2" s="8"/>
      <c r="BM2" s="8"/>
      <c r="BN2" s="8"/>
      <c r="BO2" s="8"/>
      <c r="BP2" s="111"/>
      <c r="BQ2" s="52"/>
      <c r="BR2" s="8"/>
      <c r="BS2" s="8"/>
      <c r="BT2" s="8"/>
      <c r="BU2" s="8"/>
      <c r="BV2" s="8"/>
      <c r="BW2" s="8"/>
      <c r="BX2" s="111"/>
      <c r="BY2" s="52"/>
      <c r="BZ2" s="8"/>
      <c r="CA2" s="8"/>
      <c r="CB2" s="8"/>
      <c r="CC2" s="8"/>
      <c r="CD2" s="8"/>
      <c r="CE2" s="8"/>
      <c r="CF2" s="111"/>
      <c r="CG2" s="52"/>
      <c r="CH2" s="8"/>
      <c r="CI2" s="8"/>
      <c r="CJ2" s="8"/>
      <c r="CK2" s="8"/>
      <c r="CL2" s="8"/>
      <c r="CM2" s="8"/>
      <c r="CN2" s="111"/>
      <c r="CO2" s="52"/>
      <c r="CP2" s="8"/>
      <c r="CQ2" s="8"/>
      <c r="CR2" s="8"/>
      <c r="CS2" s="8"/>
      <c r="CT2" s="8"/>
      <c r="CU2" s="8"/>
      <c r="CV2" s="8"/>
    </row>
    <row r="3" spans="1:100" ht="16.5" customHeight="1">
      <c r="A3" s="8" t="s">
        <v>242</v>
      </c>
      <c r="B3" s="8"/>
      <c r="C3" s="8"/>
      <c r="D3" s="78"/>
      <c r="E3" s="52"/>
      <c r="F3" s="8"/>
      <c r="G3" s="8"/>
      <c r="H3" s="8"/>
      <c r="I3" s="8"/>
      <c r="J3" s="8"/>
      <c r="K3" s="8"/>
      <c r="L3" s="111"/>
      <c r="M3" s="52"/>
      <c r="N3" s="8"/>
      <c r="O3" s="8"/>
      <c r="P3" s="8"/>
      <c r="Q3" s="8"/>
      <c r="R3" s="8"/>
      <c r="S3" s="8"/>
      <c r="T3" s="111"/>
      <c r="U3" s="52"/>
      <c r="V3" s="8"/>
      <c r="W3" s="8"/>
      <c r="X3" s="8"/>
      <c r="Y3" s="8"/>
      <c r="Z3" s="8"/>
      <c r="AA3" s="8"/>
      <c r="AB3" s="111"/>
      <c r="AC3" s="52"/>
      <c r="AD3" s="8"/>
      <c r="AE3" s="8"/>
      <c r="AF3" s="8"/>
      <c r="AG3" s="8"/>
      <c r="AH3" s="8"/>
      <c r="AI3" s="8"/>
      <c r="AJ3" s="111"/>
      <c r="AK3" s="52"/>
      <c r="AL3" s="8"/>
      <c r="AM3" s="8"/>
      <c r="AN3" s="8"/>
      <c r="AO3" s="8"/>
      <c r="AP3" s="8"/>
      <c r="AQ3" s="8"/>
      <c r="AR3" s="111"/>
      <c r="AS3" s="52"/>
      <c r="AT3" s="8"/>
      <c r="AU3" s="8"/>
      <c r="AV3" s="8"/>
      <c r="AW3" s="8"/>
      <c r="AX3" s="8"/>
      <c r="AY3" s="8"/>
      <c r="AZ3" s="111"/>
      <c r="BA3" s="52"/>
      <c r="BB3" s="8"/>
      <c r="BC3" s="8"/>
      <c r="BD3" s="8"/>
      <c r="BE3" s="8"/>
      <c r="BF3" s="8"/>
      <c r="BG3" s="8"/>
      <c r="BH3" s="111"/>
      <c r="BI3" s="52"/>
      <c r="BJ3" s="8"/>
      <c r="BK3" s="8"/>
      <c r="BL3" s="8"/>
      <c r="BM3" s="8"/>
      <c r="BN3" s="8"/>
      <c r="BO3" s="8"/>
      <c r="BP3" s="111"/>
      <c r="BQ3" s="52"/>
      <c r="BR3" s="8"/>
      <c r="BS3" s="8"/>
      <c r="BT3" s="8"/>
      <c r="BU3" s="8"/>
      <c r="BV3" s="8"/>
      <c r="BW3" s="8"/>
      <c r="BX3" s="111"/>
      <c r="BY3" s="52"/>
      <c r="BZ3" s="8"/>
      <c r="CA3" s="8"/>
      <c r="CB3" s="8"/>
      <c r="CC3" s="8"/>
      <c r="CD3" s="8"/>
      <c r="CE3" s="8"/>
      <c r="CF3" s="111"/>
      <c r="CG3" s="52"/>
      <c r="CH3" s="8"/>
      <c r="CI3" s="8"/>
      <c r="CJ3" s="8"/>
      <c r="CK3" s="8"/>
      <c r="CL3" s="8"/>
      <c r="CM3" s="8"/>
      <c r="CN3" s="111"/>
      <c r="CO3" s="52"/>
      <c r="CP3" s="8"/>
      <c r="CQ3" s="8"/>
      <c r="CR3" s="8"/>
      <c r="CS3" s="8"/>
      <c r="CT3" s="8"/>
      <c r="CU3" s="8"/>
      <c r="CV3" s="8"/>
    </row>
    <row r="4" spans="1:100" ht="16.5" customHeight="1">
      <c r="A4" s="8"/>
      <c r="B4" s="317"/>
      <c r="C4" s="318"/>
      <c r="D4" s="308" t="s">
        <v>75</v>
      </c>
      <c r="E4" s="309"/>
      <c r="F4" s="309"/>
      <c r="G4" s="309"/>
      <c r="H4" s="309"/>
      <c r="I4" s="309"/>
      <c r="J4" s="309"/>
      <c r="K4" s="310"/>
      <c r="L4" s="308" t="s">
        <v>76</v>
      </c>
      <c r="M4" s="309"/>
      <c r="N4" s="309"/>
      <c r="O4" s="309"/>
      <c r="P4" s="309"/>
      <c r="Q4" s="309"/>
      <c r="R4" s="309"/>
      <c r="S4" s="310"/>
      <c r="T4" s="307" t="s">
        <v>77</v>
      </c>
      <c r="U4" s="307"/>
      <c r="V4" s="307"/>
      <c r="W4" s="307"/>
      <c r="X4" s="307"/>
      <c r="Y4" s="307"/>
      <c r="Z4" s="307"/>
      <c r="AA4" s="307"/>
      <c r="AB4" s="307" t="s">
        <v>78</v>
      </c>
      <c r="AC4" s="307"/>
      <c r="AD4" s="307"/>
      <c r="AE4" s="307"/>
      <c r="AF4" s="307"/>
      <c r="AG4" s="307"/>
      <c r="AH4" s="307"/>
      <c r="AI4" s="307"/>
      <c r="AJ4" s="308" t="s">
        <v>79</v>
      </c>
      <c r="AK4" s="309"/>
      <c r="AL4" s="309"/>
      <c r="AM4" s="309"/>
      <c r="AN4" s="309"/>
      <c r="AO4" s="309"/>
      <c r="AP4" s="309"/>
      <c r="AQ4" s="310"/>
      <c r="AR4" s="307" t="s">
        <v>80</v>
      </c>
      <c r="AS4" s="307"/>
      <c r="AT4" s="307"/>
      <c r="AU4" s="307"/>
      <c r="AV4" s="307"/>
      <c r="AW4" s="307"/>
      <c r="AX4" s="307"/>
      <c r="AY4" s="307"/>
      <c r="AZ4" s="307" t="s">
        <v>81</v>
      </c>
      <c r="BA4" s="307"/>
      <c r="BB4" s="307"/>
      <c r="BC4" s="307"/>
      <c r="BD4" s="307"/>
      <c r="BE4" s="307"/>
      <c r="BF4" s="307"/>
      <c r="BG4" s="307"/>
      <c r="BH4" s="308" t="s">
        <v>82</v>
      </c>
      <c r="BI4" s="309"/>
      <c r="BJ4" s="309"/>
      <c r="BK4" s="309"/>
      <c r="BL4" s="309"/>
      <c r="BM4" s="309"/>
      <c r="BN4" s="309"/>
      <c r="BO4" s="310"/>
      <c r="BP4" s="307" t="s">
        <v>83</v>
      </c>
      <c r="BQ4" s="307"/>
      <c r="BR4" s="307"/>
      <c r="BS4" s="307"/>
      <c r="BT4" s="307"/>
      <c r="BU4" s="307"/>
      <c r="BV4" s="307"/>
      <c r="BW4" s="307"/>
      <c r="BX4" s="307" t="s">
        <v>84</v>
      </c>
      <c r="BY4" s="307"/>
      <c r="BZ4" s="307"/>
      <c r="CA4" s="307"/>
      <c r="CB4" s="307"/>
      <c r="CC4" s="307"/>
      <c r="CD4" s="307"/>
      <c r="CE4" s="307"/>
      <c r="CF4" s="308" t="s">
        <v>85</v>
      </c>
      <c r="CG4" s="309"/>
      <c r="CH4" s="309"/>
      <c r="CI4" s="309"/>
      <c r="CJ4" s="309"/>
      <c r="CK4" s="309"/>
      <c r="CL4" s="309"/>
      <c r="CM4" s="310"/>
      <c r="CN4" s="324" t="s">
        <v>148</v>
      </c>
      <c r="CO4" s="324"/>
      <c r="CP4" s="324"/>
      <c r="CQ4" s="324"/>
      <c r="CR4" s="324"/>
      <c r="CS4" s="324"/>
      <c r="CT4" s="324"/>
      <c r="CU4" s="324"/>
      <c r="CV4" s="179"/>
    </row>
    <row r="5" spans="1:100" ht="48" customHeight="1">
      <c r="A5" s="8"/>
      <c r="B5" s="319"/>
      <c r="C5" s="320"/>
      <c r="D5" s="145" t="s">
        <v>210</v>
      </c>
      <c r="E5" s="96" t="s">
        <v>180</v>
      </c>
      <c r="F5" s="147" t="s">
        <v>122</v>
      </c>
      <c r="G5" s="149" t="s">
        <v>132</v>
      </c>
      <c r="H5" s="40" t="s">
        <v>142</v>
      </c>
      <c r="I5" s="150" t="s">
        <v>178</v>
      </c>
      <c r="J5" s="40" t="s">
        <v>141</v>
      </c>
      <c r="K5" s="151" t="s">
        <v>177</v>
      </c>
      <c r="L5" s="145" t="s">
        <v>210</v>
      </c>
      <c r="M5" s="96" t="s">
        <v>180</v>
      </c>
      <c r="N5" s="147" t="s">
        <v>122</v>
      </c>
      <c r="O5" s="149" t="s">
        <v>132</v>
      </c>
      <c r="P5" s="40" t="s">
        <v>142</v>
      </c>
      <c r="Q5" s="150" t="s">
        <v>178</v>
      </c>
      <c r="R5" s="40" t="s">
        <v>141</v>
      </c>
      <c r="S5" s="151" t="s">
        <v>177</v>
      </c>
      <c r="T5" s="145" t="s">
        <v>210</v>
      </c>
      <c r="U5" s="96" t="s">
        <v>180</v>
      </c>
      <c r="V5" s="147" t="s">
        <v>122</v>
      </c>
      <c r="W5" s="149" t="s">
        <v>132</v>
      </c>
      <c r="X5" s="40" t="s">
        <v>142</v>
      </c>
      <c r="Y5" s="150" t="s">
        <v>178</v>
      </c>
      <c r="Z5" s="40" t="s">
        <v>141</v>
      </c>
      <c r="AA5" s="152" t="s">
        <v>177</v>
      </c>
      <c r="AB5" s="176" t="s">
        <v>210</v>
      </c>
      <c r="AC5" s="96" t="s">
        <v>180</v>
      </c>
      <c r="AD5" s="147" t="s">
        <v>122</v>
      </c>
      <c r="AE5" s="149" t="s">
        <v>132</v>
      </c>
      <c r="AF5" s="40" t="s">
        <v>142</v>
      </c>
      <c r="AG5" s="150" t="s">
        <v>178</v>
      </c>
      <c r="AH5" s="40" t="s">
        <v>141</v>
      </c>
      <c r="AI5" s="151" t="s">
        <v>177</v>
      </c>
      <c r="AJ5" s="145" t="s">
        <v>210</v>
      </c>
      <c r="AK5" s="96" t="s">
        <v>180</v>
      </c>
      <c r="AL5" s="147" t="s">
        <v>122</v>
      </c>
      <c r="AM5" s="149" t="s">
        <v>132</v>
      </c>
      <c r="AN5" s="40" t="s">
        <v>142</v>
      </c>
      <c r="AO5" s="150" t="s">
        <v>178</v>
      </c>
      <c r="AP5" s="40" t="s">
        <v>141</v>
      </c>
      <c r="AQ5" s="151" t="s">
        <v>177</v>
      </c>
      <c r="AR5" s="145" t="s">
        <v>210</v>
      </c>
      <c r="AS5" s="96" t="s">
        <v>180</v>
      </c>
      <c r="AT5" s="147" t="s">
        <v>122</v>
      </c>
      <c r="AU5" s="149" t="s">
        <v>132</v>
      </c>
      <c r="AV5" s="40" t="s">
        <v>142</v>
      </c>
      <c r="AW5" s="150" t="s">
        <v>178</v>
      </c>
      <c r="AX5" s="40" t="s">
        <v>141</v>
      </c>
      <c r="AY5" s="152" t="s">
        <v>177</v>
      </c>
      <c r="AZ5" s="176" t="s">
        <v>210</v>
      </c>
      <c r="BA5" s="96" t="s">
        <v>180</v>
      </c>
      <c r="BB5" s="147" t="s">
        <v>122</v>
      </c>
      <c r="BC5" s="149" t="s">
        <v>132</v>
      </c>
      <c r="BD5" s="40" t="s">
        <v>142</v>
      </c>
      <c r="BE5" s="150" t="s">
        <v>178</v>
      </c>
      <c r="BF5" s="40" t="s">
        <v>141</v>
      </c>
      <c r="BG5" s="151" t="s">
        <v>177</v>
      </c>
      <c r="BH5" s="145" t="s">
        <v>210</v>
      </c>
      <c r="BI5" s="96" t="s">
        <v>180</v>
      </c>
      <c r="BJ5" s="147" t="s">
        <v>122</v>
      </c>
      <c r="BK5" s="149" t="s">
        <v>132</v>
      </c>
      <c r="BL5" s="40" t="s">
        <v>142</v>
      </c>
      <c r="BM5" s="150" t="s">
        <v>178</v>
      </c>
      <c r="BN5" s="40" t="s">
        <v>141</v>
      </c>
      <c r="BO5" s="151" t="s">
        <v>177</v>
      </c>
      <c r="BP5" s="145" t="s">
        <v>210</v>
      </c>
      <c r="BQ5" s="96" t="s">
        <v>180</v>
      </c>
      <c r="BR5" s="147" t="s">
        <v>122</v>
      </c>
      <c r="BS5" s="149" t="s">
        <v>132</v>
      </c>
      <c r="BT5" s="40" t="s">
        <v>142</v>
      </c>
      <c r="BU5" s="150" t="s">
        <v>178</v>
      </c>
      <c r="BV5" s="40" t="s">
        <v>141</v>
      </c>
      <c r="BW5" s="152" t="s">
        <v>177</v>
      </c>
      <c r="BX5" s="176" t="s">
        <v>210</v>
      </c>
      <c r="BY5" s="96" t="s">
        <v>180</v>
      </c>
      <c r="BZ5" s="147" t="s">
        <v>122</v>
      </c>
      <c r="CA5" s="149" t="s">
        <v>132</v>
      </c>
      <c r="CB5" s="40" t="s">
        <v>142</v>
      </c>
      <c r="CC5" s="150" t="s">
        <v>178</v>
      </c>
      <c r="CD5" s="40" t="s">
        <v>141</v>
      </c>
      <c r="CE5" s="151" t="s">
        <v>177</v>
      </c>
      <c r="CF5" s="145" t="s">
        <v>210</v>
      </c>
      <c r="CG5" s="96" t="s">
        <v>180</v>
      </c>
      <c r="CH5" s="147" t="s">
        <v>122</v>
      </c>
      <c r="CI5" s="149" t="s">
        <v>132</v>
      </c>
      <c r="CJ5" s="40" t="s">
        <v>142</v>
      </c>
      <c r="CK5" s="150" t="s">
        <v>178</v>
      </c>
      <c r="CL5" s="40" t="s">
        <v>141</v>
      </c>
      <c r="CM5" s="151" t="s">
        <v>177</v>
      </c>
      <c r="CN5" s="145" t="s">
        <v>210</v>
      </c>
      <c r="CO5" s="96" t="s">
        <v>180</v>
      </c>
      <c r="CP5" s="147" t="s">
        <v>122</v>
      </c>
      <c r="CQ5" s="149" t="s">
        <v>132</v>
      </c>
      <c r="CR5" s="40" t="s">
        <v>142</v>
      </c>
      <c r="CS5" s="150" t="s">
        <v>178</v>
      </c>
      <c r="CT5" s="40" t="s">
        <v>141</v>
      </c>
      <c r="CU5" s="152" t="s">
        <v>177</v>
      </c>
      <c r="CV5" s="179"/>
    </row>
    <row r="6" spans="1:100" s="8" customFormat="1" ht="13.15" customHeight="1" thickBot="1">
      <c r="B6" s="311" t="s">
        <v>106</v>
      </c>
      <c r="C6" s="312"/>
      <c r="D6" s="304">
        <v>33398150</v>
      </c>
      <c r="E6" s="304">
        <v>17</v>
      </c>
      <c r="F6" s="41" t="s">
        <v>107</v>
      </c>
      <c r="G6" s="153">
        <v>18581</v>
      </c>
      <c r="H6" s="59">
        <f>IFERROR(G6/D6,"-")</f>
        <v>5.5634818096211912E-4</v>
      </c>
      <c r="I6" s="67">
        <v>2</v>
      </c>
      <c r="J6" s="59">
        <f>IFERROR(I6/E6,"-")</f>
        <v>0.11764705882352941</v>
      </c>
      <c r="K6" s="75">
        <f t="shared" ref="K6:K22" si="0">IFERROR(G6/I6,"-")</f>
        <v>9290.5</v>
      </c>
      <c r="L6" s="304">
        <v>204675650</v>
      </c>
      <c r="M6" s="304">
        <v>425</v>
      </c>
      <c r="N6" s="41" t="s">
        <v>107</v>
      </c>
      <c r="O6" s="153">
        <v>1875304</v>
      </c>
      <c r="P6" s="59">
        <f>IFERROR(O6/L6,"-")</f>
        <v>9.1623209697880518E-3</v>
      </c>
      <c r="Q6" s="67">
        <v>63</v>
      </c>
      <c r="R6" s="59">
        <f>IFERROR(Q6/M6,"-")</f>
        <v>0.14823529411764705</v>
      </c>
      <c r="S6" s="75">
        <f t="shared" ref="S6:S22" si="1">IFERROR(O6/Q6,"-")</f>
        <v>29766.730158730159</v>
      </c>
      <c r="T6" s="304">
        <v>559605840</v>
      </c>
      <c r="U6" s="304">
        <v>756</v>
      </c>
      <c r="V6" s="41" t="s">
        <v>107</v>
      </c>
      <c r="W6" s="153">
        <v>16006763</v>
      </c>
      <c r="X6" s="59">
        <f>IFERROR(W6/T6,"-")</f>
        <v>2.860363823222431E-2</v>
      </c>
      <c r="Y6" s="67">
        <v>138</v>
      </c>
      <c r="Z6" s="59">
        <f>IFERROR(Y6/U6,"-")</f>
        <v>0.18253968253968253</v>
      </c>
      <c r="AA6" s="130">
        <f t="shared" ref="AA6:AA22" si="2">IFERROR(W6/Y6,"-")</f>
        <v>115991.03623188406</v>
      </c>
      <c r="AB6" s="304">
        <v>702859070</v>
      </c>
      <c r="AC6" s="304">
        <v>951</v>
      </c>
      <c r="AD6" s="41" t="s">
        <v>107</v>
      </c>
      <c r="AE6" s="153">
        <v>10440800</v>
      </c>
      <c r="AF6" s="59">
        <f>IFERROR(AE6/AB6,"-")</f>
        <v>1.4854756018158805E-2</v>
      </c>
      <c r="AG6" s="67">
        <v>186</v>
      </c>
      <c r="AH6" s="59">
        <f>IFERROR(AG6/AC6,"-")</f>
        <v>0.19558359621451105</v>
      </c>
      <c r="AI6" s="75">
        <f t="shared" ref="AI6:AI22" si="3">IFERROR(AE6/AG6,"-")</f>
        <v>56133.333333333336</v>
      </c>
      <c r="AJ6" s="304">
        <v>830254500</v>
      </c>
      <c r="AK6" s="304">
        <v>929</v>
      </c>
      <c r="AL6" s="41" t="s">
        <v>107</v>
      </c>
      <c r="AM6" s="153">
        <v>12321149</v>
      </c>
      <c r="AN6" s="59">
        <f>IFERROR(AM6/AJ6,"-")</f>
        <v>1.4840207430372253E-2</v>
      </c>
      <c r="AO6" s="67">
        <v>202</v>
      </c>
      <c r="AP6" s="59">
        <f>IFERROR(AO6/AK6,"-")</f>
        <v>0.21743810548977396</v>
      </c>
      <c r="AQ6" s="75">
        <f t="shared" ref="AQ6:AQ22" si="4">IFERROR(AM6/AO6,"-")</f>
        <v>60995.787128712873</v>
      </c>
      <c r="AR6" s="304">
        <v>919442140</v>
      </c>
      <c r="AS6" s="304">
        <v>1101</v>
      </c>
      <c r="AT6" s="41" t="s">
        <v>107</v>
      </c>
      <c r="AU6" s="153">
        <v>18876857</v>
      </c>
      <c r="AV6" s="59">
        <f>IFERROR(AU6/AR6,"-")</f>
        <v>2.0530772061415414E-2</v>
      </c>
      <c r="AW6" s="233">
        <v>242</v>
      </c>
      <c r="AX6" s="59">
        <f>IFERROR(AW6/AS6,"-")</f>
        <v>0.21980018165304269</v>
      </c>
      <c r="AY6" s="130">
        <f t="shared" ref="AY6:AY22" si="5">IFERROR(AU6/AW6,"-")</f>
        <v>78003.541322314049</v>
      </c>
      <c r="AZ6" s="304">
        <v>834689840</v>
      </c>
      <c r="BA6" s="304">
        <v>977</v>
      </c>
      <c r="BB6" s="41" t="s">
        <v>107</v>
      </c>
      <c r="BC6" s="153">
        <v>14249505</v>
      </c>
      <c r="BD6" s="59">
        <f>IFERROR(BC6/AZ6,"-")</f>
        <v>1.7071616685785943E-2</v>
      </c>
      <c r="BE6" s="67">
        <v>224</v>
      </c>
      <c r="BF6" s="59">
        <f>IFERROR(BE6/BA6,"-")</f>
        <v>0.2292732855680655</v>
      </c>
      <c r="BG6" s="75">
        <f t="shared" ref="BG6:BG22" si="6">IFERROR(BC6/BE6,"-")</f>
        <v>63613.861607142855</v>
      </c>
      <c r="BH6" s="304">
        <v>676806430</v>
      </c>
      <c r="BI6" s="304">
        <v>868</v>
      </c>
      <c r="BJ6" s="41" t="s">
        <v>107</v>
      </c>
      <c r="BK6" s="153">
        <v>11914463</v>
      </c>
      <c r="BL6" s="59">
        <f>IFERROR(BK6/BH6,"-")</f>
        <v>1.760394474975659E-2</v>
      </c>
      <c r="BM6" s="67">
        <v>203</v>
      </c>
      <c r="BN6" s="59">
        <f>IFERROR(BM6/BI6,"-")</f>
        <v>0.23387096774193547</v>
      </c>
      <c r="BO6" s="75">
        <f t="shared" ref="BO6:BO22" si="7">IFERROR(BK6/BM6,"-")</f>
        <v>58691.93596059113</v>
      </c>
      <c r="BP6" s="304">
        <v>625256980</v>
      </c>
      <c r="BQ6" s="304">
        <v>788</v>
      </c>
      <c r="BR6" s="41" t="s">
        <v>107</v>
      </c>
      <c r="BS6" s="153">
        <v>20674767</v>
      </c>
      <c r="BT6" s="59">
        <f>IFERROR(BS6/BP6,"-")</f>
        <v>3.3066031505957758E-2</v>
      </c>
      <c r="BU6" s="67">
        <v>205</v>
      </c>
      <c r="BV6" s="59">
        <f>IFERROR(BU6/BQ6,"-")</f>
        <v>0.26015228426395937</v>
      </c>
      <c r="BW6" s="130">
        <f t="shared" ref="BW6:BW22" si="8">IFERROR(BS6/BU6,"-")</f>
        <v>100852.52195121952</v>
      </c>
      <c r="BX6" s="304">
        <v>760163330</v>
      </c>
      <c r="BY6" s="304">
        <v>915</v>
      </c>
      <c r="BZ6" s="41" t="s">
        <v>107</v>
      </c>
      <c r="CA6" s="153">
        <v>34914005</v>
      </c>
      <c r="CB6" s="59">
        <f>IFERROR(CA6/BX6,"-")</f>
        <v>4.5929609627446778E-2</v>
      </c>
      <c r="CC6" s="67">
        <v>232</v>
      </c>
      <c r="CD6" s="59">
        <f>IFERROR(CC6/BY6,"-")</f>
        <v>0.253551912568306</v>
      </c>
      <c r="CE6" s="75">
        <f t="shared" ref="CE6:CE22" si="9">IFERROR(CA6/CC6,"-")</f>
        <v>150491.40086206896</v>
      </c>
      <c r="CF6" s="304">
        <v>737318300</v>
      </c>
      <c r="CG6" s="304">
        <v>851</v>
      </c>
      <c r="CH6" s="41" t="s">
        <v>107</v>
      </c>
      <c r="CI6" s="153">
        <v>6891996</v>
      </c>
      <c r="CJ6" s="59">
        <f>IFERROR(CI6/CF6,"-")</f>
        <v>9.3473822635353008E-3</v>
      </c>
      <c r="CK6" s="67">
        <v>233</v>
      </c>
      <c r="CL6" s="59">
        <f>IFERROR(CK6/CG6,"-")</f>
        <v>0.27379553466509987</v>
      </c>
      <c r="CM6" s="75">
        <f t="shared" ref="CM6:CM22" si="10">IFERROR(CI6/CK6,"-")</f>
        <v>29579.381974248929</v>
      </c>
      <c r="CN6" s="304">
        <f>地区別_歯科健診3項目以上該当者_高齢者の疾病!D140</f>
        <v>11065376820</v>
      </c>
      <c r="CO6" s="304">
        <f>地区別_歯科健診3項目以上該当者_高齢者の疾病!E140</f>
        <v>13186</v>
      </c>
      <c r="CP6" s="41" t="s">
        <v>107</v>
      </c>
      <c r="CQ6" s="153">
        <f>地区別_歯科健診3項目以上該当者_高齢者の疾病!G140</f>
        <v>264448912</v>
      </c>
      <c r="CR6" s="59">
        <f>地区別_歯科健診3項目以上該当者_高齢者の疾病!H140</f>
        <v>2.3898771483500187E-2</v>
      </c>
      <c r="CS6" s="67">
        <f>地区別_歯科健診3項目以上該当者_高齢者の疾病!I140</f>
        <v>3200</v>
      </c>
      <c r="CT6" s="59">
        <f>地区別_歯科健診3項目以上該当者_高齢者の疾病!J140</f>
        <v>0.24268163203397544</v>
      </c>
      <c r="CU6" s="130">
        <f>地区別_歯科健診3項目以上該当者_高齢者の疾病!K140</f>
        <v>82640.285000000003</v>
      </c>
      <c r="CV6" s="179"/>
    </row>
    <row r="7" spans="1:100" s="8" customFormat="1" ht="13.15" customHeight="1" thickTop="1" thickBot="1">
      <c r="B7" s="313"/>
      <c r="C7" s="314"/>
      <c r="D7" s="305"/>
      <c r="E7" s="305"/>
      <c r="F7" s="42" t="s">
        <v>108</v>
      </c>
      <c r="G7" s="73">
        <v>64487</v>
      </c>
      <c r="H7" s="60">
        <f>IFERROR(G7/D6,"-")</f>
        <v>1.9308554515744135E-3</v>
      </c>
      <c r="I7" s="73">
        <v>5</v>
      </c>
      <c r="J7" s="60">
        <f>IFERROR(I7/E6,"-")</f>
        <v>0.29411764705882354</v>
      </c>
      <c r="K7" s="76">
        <f t="shared" si="0"/>
        <v>12897.4</v>
      </c>
      <c r="L7" s="305"/>
      <c r="M7" s="305"/>
      <c r="N7" s="42" t="s">
        <v>108</v>
      </c>
      <c r="O7" s="73">
        <v>3563555</v>
      </c>
      <c r="P7" s="60">
        <f>IFERROR(O7/L6,"-")</f>
        <v>1.7410742313509205E-2</v>
      </c>
      <c r="Q7" s="73">
        <v>92</v>
      </c>
      <c r="R7" s="60">
        <f>IFERROR(Q7/M6,"-")</f>
        <v>0.21647058823529411</v>
      </c>
      <c r="S7" s="76">
        <f t="shared" si="1"/>
        <v>38734.293478260872</v>
      </c>
      <c r="T7" s="305"/>
      <c r="U7" s="305"/>
      <c r="V7" s="42" t="s">
        <v>108</v>
      </c>
      <c r="W7" s="73">
        <v>18871439</v>
      </c>
      <c r="X7" s="60">
        <f>IFERROR(W7/T6,"-")</f>
        <v>3.3722734201630203E-2</v>
      </c>
      <c r="Y7" s="73">
        <v>181</v>
      </c>
      <c r="Z7" s="60">
        <f>IFERROR(Y7/U6,"-")</f>
        <v>0.23941798941798942</v>
      </c>
      <c r="AA7" s="131">
        <f t="shared" si="2"/>
        <v>104262.09392265194</v>
      </c>
      <c r="AB7" s="305"/>
      <c r="AC7" s="305"/>
      <c r="AD7" s="42" t="s">
        <v>108</v>
      </c>
      <c r="AE7" s="73">
        <v>20897454</v>
      </c>
      <c r="AF7" s="60">
        <f>IFERROR(AE7/AB6,"-")</f>
        <v>2.9732068478535819E-2</v>
      </c>
      <c r="AG7" s="73">
        <v>221</v>
      </c>
      <c r="AH7" s="60">
        <f>IFERROR(AG7/AC6,"-")</f>
        <v>0.2323869610935857</v>
      </c>
      <c r="AI7" s="76">
        <f t="shared" si="3"/>
        <v>94558.61538461539</v>
      </c>
      <c r="AJ7" s="305"/>
      <c r="AK7" s="305"/>
      <c r="AL7" s="42" t="s">
        <v>108</v>
      </c>
      <c r="AM7" s="73">
        <v>24817439</v>
      </c>
      <c r="AN7" s="60">
        <f>IFERROR(AM7/AJ6,"-")</f>
        <v>2.9891363431333404E-2</v>
      </c>
      <c r="AO7" s="73">
        <v>253</v>
      </c>
      <c r="AP7" s="60">
        <f>IFERROR(AO7/AK6,"-")</f>
        <v>0.27233584499461788</v>
      </c>
      <c r="AQ7" s="76">
        <f t="shared" si="4"/>
        <v>98092.644268774704</v>
      </c>
      <c r="AR7" s="305"/>
      <c r="AS7" s="305"/>
      <c r="AT7" s="42" t="s">
        <v>108</v>
      </c>
      <c r="AU7" s="73">
        <v>35981680</v>
      </c>
      <c r="AV7" s="60">
        <f>IFERROR(AU7/AR6,"-")</f>
        <v>3.9134251558232906E-2</v>
      </c>
      <c r="AW7" s="76">
        <v>342</v>
      </c>
      <c r="AX7" s="60">
        <f>IFERROR(AW7/AS6,"-")</f>
        <v>0.31062670299727518</v>
      </c>
      <c r="AY7" s="177">
        <f t="shared" si="5"/>
        <v>105209.59064327486</v>
      </c>
      <c r="AZ7" s="305"/>
      <c r="BA7" s="305"/>
      <c r="BB7" s="42" t="s">
        <v>108</v>
      </c>
      <c r="BC7" s="73">
        <v>27995133</v>
      </c>
      <c r="BD7" s="60">
        <f>IFERROR(BC7/AZ6,"-")</f>
        <v>3.3539563630006569E-2</v>
      </c>
      <c r="BE7" s="73">
        <v>285</v>
      </c>
      <c r="BF7" s="60">
        <f>IFERROR(BE7/BA6,"-")</f>
        <v>0.29170931422722618</v>
      </c>
      <c r="BG7" s="76">
        <f t="shared" si="6"/>
        <v>98228.53684210527</v>
      </c>
      <c r="BH7" s="305"/>
      <c r="BI7" s="305"/>
      <c r="BJ7" s="42" t="s">
        <v>108</v>
      </c>
      <c r="BK7" s="73">
        <v>12686518</v>
      </c>
      <c r="BL7" s="60">
        <f>IFERROR(BK7/BH6,"-")</f>
        <v>1.8744677115434615E-2</v>
      </c>
      <c r="BM7" s="73">
        <v>261</v>
      </c>
      <c r="BN7" s="60">
        <f>IFERROR(BM7/BI6,"-")</f>
        <v>0.30069124423963134</v>
      </c>
      <c r="BO7" s="76">
        <f t="shared" si="7"/>
        <v>48607.34865900383</v>
      </c>
      <c r="BP7" s="305"/>
      <c r="BQ7" s="305"/>
      <c r="BR7" s="42" t="s">
        <v>108</v>
      </c>
      <c r="BS7" s="73">
        <v>18685533</v>
      </c>
      <c r="BT7" s="60">
        <f>IFERROR(BS7/BP6,"-")</f>
        <v>2.9884565223086353E-2</v>
      </c>
      <c r="BU7" s="73">
        <v>212</v>
      </c>
      <c r="BV7" s="60">
        <f>IFERROR(BU7/BQ6,"-")</f>
        <v>0.26903553299492383</v>
      </c>
      <c r="BW7" s="131">
        <f t="shared" si="8"/>
        <v>88139.306603773584</v>
      </c>
      <c r="BX7" s="305"/>
      <c r="BY7" s="305"/>
      <c r="BZ7" s="42" t="s">
        <v>108</v>
      </c>
      <c r="CA7" s="73">
        <v>18869998</v>
      </c>
      <c r="CB7" s="60">
        <f>IFERROR(CA7/BX6,"-")</f>
        <v>2.4823609947088609E-2</v>
      </c>
      <c r="CC7" s="73">
        <v>272</v>
      </c>
      <c r="CD7" s="60">
        <f>IFERROR(CC7/BY6,"-")</f>
        <v>0.29726775956284152</v>
      </c>
      <c r="CE7" s="76">
        <f t="shared" si="9"/>
        <v>69374.992647058825</v>
      </c>
      <c r="CF7" s="305"/>
      <c r="CG7" s="305"/>
      <c r="CH7" s="42" t="s">
        <v>108</v>
      </c>
      <c r="CI7" s="73">
        <v>16412220</v>
      </c>
      <c r="CJ7" s="60">
        <f>IFERROR(CI7/CF6,"-")</f>
        <v>2.2259341725276587E-2</v>
      </c>
      <c r="CK7" s="73">
        <v>257</v>
      </c>
      <c r="CL7" s="60">
        <f>IFERROR(CK7/CG6,"-")</f>
        <v>0.30199764982373678</v>
      </c>
      <c r="CM7" s="76">
        <f t="shared" si="10"/>
        <v>63860.778210116732</v>
      </c>
      <c r="CN7" s="305"/>
      <c r="CO7" s="305"/>
      <c r="CP7" s="42" t="s">
        <v>108</v>
      </c>
      <c r="CQ7" s="73">
        <f>地区別_歯科健診3項目以上該当者_高齢者の疾病!G141</f>
        <v>279116413</v>
      </c>
      <c r="CR7" s="60">
        <f>地区別_歯科健診3項目以上該当者_高齢者の疾病!H141</f>
        <v>2.5224302573728347E-2</v>
      </c>
      <c r="CS7" s="73">
        <f>地区別_歯科健診3項目以上該当者_高齢者の疾病!I141</f>
        <v>3968</v>
      </c>
      <c r="CT7" s="60">
        <f>地区別_歯科健診3項目以上該当者_高齢者の疾病!J141</f>
        <v>0.30092522372212954</v>
      </c>
      <c r="CU7" s="131">
        <f>地区別_歯科健診3項目以上該当者_高齢者の疾病!K141</f>
        <v>70341.83795362903</v>
      </c>
      <c r="CV7" s="179"/>
    </row>
    <row r="8" spans="1:100" s="8" customFormat="1" ht="13.15" customHeight="1" thickTop="1" thickBot="1">
      <c r="B8" s="313"/>
      <c r="C8" s="314"/>
      <c r="D8" s="305"/>
      <c r="E8" s="305"/>
      <c r="F8" s="43" t="s">
        <v>109</v>
      </c>
      <c r="G8" s="73">
        <v>75364</v>
      </c>
      <c r="H8" s="60">
        <f>IFERROR(G8/D6,"-")</f>
        <v>2.2565321731892337E-3</v>
      </c>
      <c r="I8" s="73">
        <v>4</v>
      </c>
      <c r="J8" s="60">
        <f>IFERROR(I8/E6,"-")</f>
        <v>0.23529411764705882</v>
      </c>
      <c r="K8" s="76">
        <f t="shared" si="0"/>
        <v>18841</v>
      </c>
      <c r="L8" s="305"/>
      <c r="M8" s="305"/>
      <c r="N8" s="43" t="s">
        <v>109</v>
      </c>
      <c r="O8" s="73">
        <v>1597750</v>
      </c>
      <c r="P8" s="60">
        <f>IFERROR(O8/L6,"-")</f>
        <v>7.8062534551618622E-3</v>
      </c>
      <c r="Q8" s="73">
        <v>89</v>
      </c>
      <c r="R8" s="60">
        <f>IFERROR(Q8/M6,"-")</f>
        <v>0.20941176470588235</v>
      </c>
      <c r="S8" s="76">
        <f t="shared" si="1"/>
        <v>17952.247191011236</v>
      </c>
      <c r="T8" s="305"/>
      <c r="U8" s="305"/>
      <c r="V8" s="43" t="s">
        <v>109</v>
      </c>
      <c r="W8" s="73">
        <v>7540469</v>
      </c>
      <c r="X8" s="60">
        <f>IFERROR(W8/T6,"-")</f>
        <v>1.3474607412960523E-2</v>
      </c>
      <c r="Y8" s="73">
        <v>168</v>
      </c>
      <c r="Z8" s="60">
        <f>IFERROR(Y8/U6,"-")</f>
        <v>0.22222222222222221</v>
      </c>
      <c r="AA8" s="131">
        <f t="shared" si="2"/>
        <v>44883.744047619046</v>
      </c>
      <c r="AB8" s="305"/>
      <c r="AC8" s="305"/>
      <c r="AD8" s="43" t="s">
        <v>109</v>
      </c>
      <c r="AE8" s="73">
        <v>19538102</v>
      </c>
      <c r="AF8" s="60">
        <f>IFERROR(AE8/AB6,"-")</f>
        <v>2.7798036383026258E-2</v>
      </c>
      <c r="AG8" s="73">
        <v>237</v>
      </c>
      <c r="AH8" s="60">
        <f>IFERROR(AG8/AC6,"-")</f>
        <v>0.24921135646687698</v>
      </c>
      <c r="AI8" s="76">
        <f t="shared" si="3"/>
        <v>82439.248945147672</v>
      </c>
      <c r="AJ8" s="305"/>
      <c r="AK8" s="305"/>
      <c r="AL8" s="43" t="s">
        <v>109</v>
      </c>
      <c r="AM8" s="73">
        <v>24361323</v>
      </c>
      <c r="AN8" s="60">
        <f>IFERROR(AM8/AJ6,"-")</f>
        <v>2.9341994533001629E-2</v>
      </c>
      <c r="AO8" s="73">
        <v>263</v>
      </c>
      <c r="AP8" s="60">
        <f>IFERROR(AO8/AK6,"-")</f>
        <v>0.2831001076426265</v>
      </c>
      <c r="AQ8" s="76">
        <f t="shared" si="4"/>
        <v>92628.604562737644</v>
      </c>
      <c r="AR8" s="305"/>
      <c r="AS8" s="305"/>
      <c r="AT8" s="43" t="s">
        <v>109</v>
      </c>
      <c r="AU8" s="73">
        <v>17533355</v>
      </c>
      <c r="AV8" s="60">
        <f>IFERROR(AU8/AR6,"-")</f>
        <v>1.9069557764668042E-2</v>
      </c>
      <c r="AW8" s="76">
        <v>335</v>
      </c>
      <c r="AX8" s="60">
        <f>IFERROR(AW8/AS6,"-")</f>
        <v>0.30426884650317892</v>
      </c>
      <c r="AY8" s="177">
        <f t="shared" si="5"/>
        <v>52338.373134328358</v>
      </c>
      <c r="AZ8" s="305"/>
      <c r="BA8" s="305"/>
      <c r="BB8" s="43" t="s">
        <v>109</v>
      </c>
      <c r="BC8" s="73">
        <v>16562460</v>
      </c>
      <c r="BD8" s="60">
        <f>IFERROR(BC8/AZ6,"-")</f>
        <v>1.9842651972378146E-2</v>
      </c>
      <c r="BE8" s="73">
        <v>285</v>
      </c>
      <c r="BF8" s="60">
        <f>IFERROR(BE8/BA6,"-")</f>
        <v>0.29170931422722618</v>
      </c>
      <c r="BG8" s="76">
        <f t="shared" si="6"/>
        <v>58113.894736842107</v>
      </c>
      <c r="BH8" s="305"/>
      <c r="BI8" s="305"/>
      <c r="BJ8" s="43" t="s">
        <v>109</v>
      </c>
      <c r="BK8" s="73">
        <v>14174433</v>
      </c>
      <c r="BL8" s="60">
        <f>IFERROR(BK8/BH6,"-")</f>
        <v>2.0943112198269158E-2</v>
      </c>
      <c r="BM8" s="73">
        <v>220</v>
      </c>
      <c r="BN8" s="60">
        <f>IFERROR(BM8/BI6,"-")</f>
        <v>0.25345622119815669</v>
      </c>
      <c r="BO8" s="76">
        <f t="shared" si="7"/>
        <v>64429.240909090906</v>
      </c>
      <c r="BP8" s="305"/>
      <c r="BQ8" s="305"/>
      <c r="BR8" s="43" t="s">
        <v>109</v>
      </c>
      <c r="BS8" s="73">
        <v>18213246</v>
      </c>
      <c r="BT8" s="60">
        <f>IFERROR(BS8/BP6,"-")</f>
        <v>2.9129216598269721E-2</v>
      </c>
      <c r="BU8" s="73">
        <v>237</v>
      </c>
      <c r="BV8" s="60">
        <f>IFERROR(BU8/BQ6,"-")</f>
        <v>0.30076142131979694</v>
      </c>
      <c r="BW8" s="131">
        <f t="shared" si="8"/>
        <v>76849.139240506323</v>
      </c>
      <c r="BX8" s="305"/>
      <c r="BY8" s="305"/>
      <c r="BZ8" s="43" t="s">
        <v>109</v>
      </c>
      <c r="CA8" s="73">
        <v>11306661</v>
      </c>
      <c r="CB8" s="60">
        <f>IFERROR(CA8/BX6,"-")</f>
        <v>1.4873988988655898E-2</v>
      </c>
      <c r="CC8" s="73">
        <v>259</v>
      </c>
      <c r="CD8" s="60">
        <f>IFERROR(CC8/BY6,"-")</f>
        <v>0.2830601092896175</v>
      </c>
      <c r="CE8" s="76">
        <f t="shared" si="9"/>
        <v>43655.061776061775</v>
      </c>
      <c r="CF8" s="305"/>
      <c r="CG8" s="305"/>
      <c r="CH8" s="43" t="s">
        <v>109</v>
      </c>
      <c r="CI8" s="73">
        <v>13055149</v>
      </c>
      <c r="CJ8" s="60">
        <f>IFERROR(CI8/CF6,"-")</f>
        <v>1.7706259291272168E-2</v>
      </c>
      <c r="CK8" s="73">
        <v>262</v>
      </c>
      <c r="CL8" s="60">
        <f>IFERROR(CK8/CG6,"-")</f>
        <v>0.30787309048178613</v>
      </c>
      <c r="CM8" s="76">
        <f t="shared" si="10"/>
        <v>49828.812977099238</v>
      </c>
      <c r="CN8" s="305"/>
      <c r="CO8" s="305"/>
      <c r="CP8" s="43" t="s">
        <v>109</v>
      </c>
      <c r="CQ8" s="73">
        <f>地区別_歯科健診3項目以上該当者_高齢者の疾病!G142</f>
        <v>213466868</v>
      </c>
      <c r="CR8" s="60">
        <f>地区別_歯科健診3項目以上該当者_高齢者の疾病!H142</f>
        <v>1.9291423281145883E-2</v>
      </c>
      <c r="CS8" s="73">
        <f>地区別_歯科健診3項目以上該当者_高齢者の疾病!I142</f>
        <v>3924</v>
      </c>
      <c r="CT8" s="60">
        <f>地区別_歯科健診3項目以上該当者_高齢者の疾病!J142</f>
        <v>0.29758835128166239</v>
      </c>
      <c r="CU8" s="131">
        <f>地区別_歯科健診3項目以上該当者_高齢者の疾病!K142</f>
        <v>54400.323139653417</v>
      </c>
      <c r="CV8" s="179"/>
    </row>
    <row r="9" spans="1:100" s="8" customFormat="1" ht="13.15" customHeight="1" thickTop="1" thickBot="1">
      <c r="B9" s="313"/>
      <c r="C9" s="314"/>
      <c r="D9" s="305"/>
      <c r="E9" s="305"/>
      <c r="F9" s="43" t="s">
        <v>110</v>
      </c>
      <c r="G9" s="73">
        <v>93630</v>
      </c>
      <c r="H9" s="60">
        <f>IFERROR(G9/D6,"-")</f>
        <v>2.8034486940144887E-3</v>
      </c>
      <c r="I9" s="73">
        <v>2</v>
      </c>
      <c r="J9" s="60">
        <f>IFERROR(I9/E6,"-")</f>
        <v>0.11764705882352941</v>
      </c>
      <c r="K9" s="76">
        <f t="shared" si="0"/>
        <v>46815</v>
      </c>
      <c r="L9" s="305"/>
      <c r="M9" s="305"/>
      <c r="N9" s="43" t="s">
        <v>110</v>
      </c>
      <c r="O9" s="73">
        <v>102940</v>
      </c>
      <c r="P9" s="60">
        <f>IFERROR(O9/L6,"-")</f>
        <v>5.0294209399115138E-4</v>
      </c>
      <c r="Q9" s="73">
        <v>14</v>
      </c>
      <c r="R9" s="60">
        <f>IFERROR(Q9/M6,"-")</f>
        <v>3.2941176470588238E-2</v>
      </c>
      <c r="S9" s="76">
        <f t="shared" si="1"/>
        <v>7352.8571428571431</v>
      </c>
      <c r="T9" s="305"/>
      <c r="U9" s="305"/>
      <c r="V9" s="43" t="s">
        <v>110</v>
      </c>
      <c r="W9" s="73">
        <v>421212</v>
      </c>
      <c r="X9" s="60">
        <f>IFERROR(W9/T6,"-")</f>
        <v>7.5269407481523066E-4</v>
      </c>
      <c r="Y9" s="73">
        <v>23</v>
      </c>
      <c r="Z9" s="60">
        <f>IFERROR(Y9/U6,"-")</f>
        <v>3.0423280423280422E-2</v>
      </c>
      <c r="AA9" s="131">
        <f t="shared" si="2"/>
        <v>18313.565217391304</v>
      </c>
      <c r="AB9" s="305"/>
      <c r="AC9" s="305"/>
      <c r="AD9" s="43" t="s">
        <v>110</v>
      </c>
      <c r="AE9" s="73">
        <v>432276</v>
      </c>
      <c r="AF9" s="60">
        <f>IFERROR(AE9/AB6,"-")</f>
        <v>6.1502514294935402E-4</v>
      </c>
      <c r="AG9" s="73">
        <v>42</v>
      </c>
      <c r="AH9" s="60">
        <f>IFERROR(AG9/AC6,"-")</f>
        <v>4.4164037854889593E-2</v>
      </c>
      <c r="AI9" s="76">
        <f t="shared" si="3"/>
        <v>10292.285714285714</v>
      </c>
      <c r="AJ9" s="305"/>
      <c r="AK9" s="305"/>
      <c r="AL9" s="43" t="s">
        <v>110</v>
      </c>
      <c r="AM9" s="73">
        <v>1338696</v>
      </c>
      <c r="AN9" s="60">
        <f>IFERROR(AM9/AJ6,"-")</f>
        <v>1.612392344756939E-3</v>
      </c>
      <c r="AO9" s="73">
        <v>38</v>
      </c>
      <c r="AP9" s="60">
        <f>IFERROR(AO9/AK6,"-")</f>
        <v>4.0904198062432721E-2</v>
      </c>
      <c r="AQ9" s="76">
        <f t="shared" si="4"/>
        <v>35228.84210526316</v>
      </c>
      <c r="AR9" s="305"/>
      <c r="AS9" s="305"/>
      <c r="AT9" s="43" t="s">
        <v>110</v>
      </c>
      <c r="AU9" s="73">
        <v>2581601</v>
      </c>
      <c r="AV9" s="60">
        <f>IFERROR(AU9/AR6,"-")</f>
        <v>2.8077906022449658E-3</v>
      </c>
      <c r="AW9" s="76">
        <v>49</v>
      </c>
      <c r="AX9" s="60">
        <f>IFERROR(AW9/AS6,"-")</f>
        <v>4.4504995458673931E-2</v>
      </c>
      <c r="AY9" s="177">
        <f t="shared" si="5"/>
        <v>52685.734693877552</v>
      </c>
      <c r="AZ9" s="305"/>
      <c r="BA9" s="305"/>
      <c r="BB9" s="43" t="s">
        <v>110</v>
      </c>
      <c r="BC9" s="73">
        <v>5864882</v>
      </c>
      <c r="BD9" s="60">
        <f>IFERROR(BC9/AZ6,"-")</f>
        <v>7.0264207361143867E-3</v>
      </c>
      <c r="BE9" s="73">
        <v>41</v>
      </c>
      <c r="BF9" s="60">
        <f>IFERROR(BE9/BA6,"-")</f>
        <v>4.1965199590583417E-2</v>
      </c>
      <c r="BG9" s="76">
        <f t="shared" si="6"/>
        <v>143045.90243902439</v>
      </c>
      <c r="BH9" s="305"/>
      <c r="BI9" s="305"/>
      <c r="BJ9" s="43" t="s">
        <v>110</v>
      </c>
      <c r="BK9" s="73">
        <v>398008</v>
      </c>
      <c r="BL9" s="60">
        <f>IFERROR(BK9/BH6,"-")</f>
        <v>5.8806769906131063E-4</v>
      </c>
      <c r="BM9" s="73">
        <v>36</v>
      </c>
      <c r="BN9" s="60">
        <f>IFERROR(BM9/BI6,"-")</f>
        <v>4.1474654377880185E-2</v>
      </c>
      <c r="BO9" s="76">
        <f t="shared" si="7"/>
        <v>11055.777777777777</v>
      </c>
      <c r="BP9" s="305"/>
      <c r="BQ9" s="305"/>
      <c r="BR9" s="43" t="s">
        <v>110</v>
      </c>
      <c r="BS9" s="73">
        <v>2191346</v>
      </c>
      <c r="BT9" s="60">
        <f>IFERROR(BS9/BP6,"-")</f>
        <v>3.5047125743402335E-3</v>
      </c>
      <c r="BU9" s="73">
        <v>41</v>
      </c>
      <c r="BV9" s="60">
        <f>IFERROR(BU9/BQ6,"-")</f>
        <v>5.2030456852791881E-2</v>
      </c>
      <c r="BW9" s="131">
        <f t="shared" si="8"/>
        <v>53447.463414634149</v>
      </c>
      <c r="BX9" s="305"/>
      <c r="BY9" s="305"/>
      <c r="BZ9" s="43" t="s">
        <v>110</v>
      </c>
      <c r="CA9" s="73">
        <v>1964522</v>
      </c>
      <c r="CB9" s="60">
        <f>IFERROR(CA9/BX6,"-")</f>
        <v>2.5843419729283707E-3</v>
      </c>
      <c r="CC9" s="73">
        <v>44</v>
      </c>
      <c r="CD9" s="60">
        <f>IFERROR(CC9/BY6,"-")</f>
        <v>4.8087431693989074E-2</v>
      </c>
      <c r="CE9" s="76">
        <f t="shared" si="9"/>
        <v>44648.227272727272</v>
      </c>
      <c r="CF9" s="305"/>
      <c r="CG9" s="305"/>
      <c r="CH9" s="43" t="s">
        <v>110</v>
      </c>
      <c r="CI9" s="73">
        <v>4088974</v>
      </c>
      <c r="CJ9" s="60">
        <f>IFERROR(CI9/CF6,"-")</f>
        <v>5.5457378448358057E-3</v>
      </c>
      <c r="CK9" s="73">
        <v>53</v>
      </c>
      <c r="CL9" s="60">
        <f>IFERROR(CK9/CG6,"-")</f>
        <v>6.2279670975323151E-2</v>
      </c>
      <c r="CM9" s="76">
        <f t="shared" si="10"/>
        <v>77150.452830188675</v>
      </c>
      <c r="CN9" s="305"/>
      <c r="CO9" s="305"/>
      <c r="CP9" s="43" t="s">
        <v>110</v>
      </c>
      <c r="CQ9" s="73">
        <f>地区別_歯科健診3項目以上該当者_高齢者の疾病!G143</f>
        <v>28011267</v>
      </c>
      <c r="CR9" s="60">
        <f>地区別_歯科健診3項目以上該当者_高齢者の疾病!H143</f>
        <v>2.5314336290266524E-3</v>
      </c>
      <c r="CS9" s="73">
        <f>地区別_歯科健診3項目以上該当者_高齢者の疾病!I143</f>
        <v>640</v>
      </c>
      <c r="CT9" s="60">
        <f>地区別_歯科健診3項目以上該当者_高齢者の疾病!J143</f>
        <v>4.8536326406795088E-2</v>
      </c>
      <c r="CU9" s="131">
        <f>地区別_歯科健診3項目以上該当者_高齢者の疾病!K143</f>
        <v>43767.604687500003</v>
      </c>
      <c r="CV9" s="179"/>
    </row>
    <row r="10" spans="1:100" s="8" customFormat="1" ht="13.15" customHeight="1" thickTop="1" thickBot="1">
      <c r="B10" s="313"/>
      <c r="C10" s="314"/>
      <c r="D10" s="305"/>
      <c r="E10" s="305"/>
      <c r="F10" s="43" t="s">
        <v>111</v>
      </c>
      <c r="G10" s="73">
        <v>5556682</v>
      </c>
      <c r="H10" s="60">
        <f>IFERROR(G10/D6,"-")</f>
        <v>0.16637694004009204</v>
      </c>
      <c r="I10" s="73">
        <v>11</v>
      </c>
      <c r="J10" s="60">
        <f>IFERROR(I10/E6,"-")</f>
        <v>0.6470588235294118</v>
      </c>
      <c r="K10" s="76">
        <f t="shared" si="0"/>
        <v>505152.90909090912</v>
      </c>
      <c r="L10" s="305"/>
      <c r="M10" s="305"/>
      <c r="N10" s="43" t="s">
        <v>111</v>
      </c>
      <c r="O10" s="73">
        <v>8286873</v>
      </c>
      <c r="P10" s="60">
        <f>IFERROR(O10/L6,"-")</f>
        <v>4.0487830379432044E-2</v>
      </c>
      <c r="Q10" s="73">
        <v>112</v>
      </c>
      <c r="R10" s="60">
        <f>IFERROR(Q10/M6,"-")</f>
        <v>0.2635294117647059</v>
      </c>
      <c r="S10" s="76">
        <f t="shared" si="1"/>
        <v>73989.9375</v>
      </c>
      <c r="T10" s="305"/>
      <c r="U10" s="305"/>
      <c r="V10" s="43" t="s">
        <v>111</v>
      </c>
      <c r="W10" s="73">
        <v>17001771</v>
      </c>
      <c r="X10" s="60">
        <f>IFERROR(W10/T6,"-")</f>
        <v>3.0381689726468902E-2</v>
      </c>
      <c r="Y10" s="73">
        <v>221</v>
      </c>
      <c r="Z10" s="60">
        <f>IFERROR(Y10/U6,"-")</f>
        <v>0.29232804232804233</v>
      </c>
      <c r="AA10" s="131">
        <f t="shared" si="2"/>
        <v>76931.090497737561</v>
      </c>
      <c r="AB10" s="305"/>
      <c r="AC10" s="305"/>
      <c r="AD10" s="43" t="s">
        <v>111</v>
      </c>
      <c r="AE10" s="73">
        <v>17681275</v>
      </c>
      <c r="AF10" s="60">
        <f>IFERROR(AE10/AB6,"-")</f>
        <v>2.5156216594032145E-2</v>
      </c>
      <c r="AG10" s="73">
        <v>310</v>
      </c>
      <c r="AH10" s="60">
        <f>IFERROR(AG10/AC6,"-")</f>
        <v>0.32597266035751843</v>
      </c>
      <c r="AI10" s="76">
        <f t="shared" si="3"/>
        <v>57036.370967741932</v>
      </c>
      <c r="AJ10" s="305"/>
      <c r="AK10" s="305"/>
      <c r="AL10" s="43" t="s">
        <v>111</v>
      </c>
      <c r="AM10" s="73">
        <v>18606616</v>
      </c>
      <c r="AN10" s="60">
        <f>IFERROR(AM10/AJ6,"-")</f>
        <v>2.241073791229075E-2</v>
      </c>
      <c r="AO10" s="73">
        <v>292</v>
      </c>
      <c r="AP10" s="60">
        <f>IFERROR(AO10/AK6,"-")</f>
        <v>0.31431646932185148</v>
      </c>
      <c r="AQ10" s="76">
        <f t="shared" si="4"/>
        <v>63721.28767123288</v>
      </c>
      <c r="AR10" s="305"/>
      <c r="AS10" s="305"/>
      <c r="AT10" s="43" t="s">
        <v>111</v>
      </c>
      <c r="AU10" s="73">
        <v>26700188</v>
      </c>
      <c r="AV10" s="60">
        <f>IFERROR(AU10/AR6,"-")</f>
        <v>2.9039552178889691E-2</v>
      </c>
      <c r="AW10" s="76">
        <v>369</v>
      </c>
      <c r="AX10" s="60">
        <f>IFERROR(AW10/AS6,"-")</f>
        <v>0.33514986376021799</v>
      </c>
      <c r="AY10" s="177">
        <f t="shared" si="5"/>
        <v>72358.233062330619</v>
      </c>
      <c r="AZ10" s="305"/>
      <c r="BA10" s="305"/>
      <c r="BB10" s="43" t="s">
        <v>111</v>
      </c>
      <c r="BC10" s="73">
        <v>28304433</v>
      </c>
      <c r="BD10" s="60">
        <f>IFERROR(BC10/AZ6,"-")</f>
        <v>3.3910120434675471E-2</v>
      </c>
      <c r="BE10" s="73">
        <v>365</v>
      </c>
      <c r="BF10" s="60">
        <f>IFERROR(BE10/BA6,"-")</f>
        <v>0.37359263050153529</v>
      </c>
      <c r="BG10" s="76">
        <f t="shared" si="6"/>
        <v>77546.391780821912</v>
      </c>
      <c r="BH10" s="305"/>
      <c r="BI10" s="305"/>
      <c r="BJ10" s="43" t="s">
        <v>111</v>
      </c>
      <c r="BK10" s="73">
        <v>13650787</v>
      </c>
      <c r="BL10" s="60">
        <f>IFERROR(BK10/BH6,"-")</f>
        <v>2.0169410920046961E-2</v>
      </c>
      <c r="BM10" s="73">
        <v>327</v>
      </c>
      <c r="BN10" s="60">
        <f>IFERROR(BM10/BI6,"-")</f>
        <v>0.37672811059907835</v>
      </c>
      <c r="BO10" s="76">
        <f t="shared" si="7"/>
        <v>41745.525993883792</v>
      </c>
      <c r="BP10" s="305"/>
      <c r="BQ10" s="305"/>
      <c r="BR10" s="43" t="s">
        <v>111</v>
      </c>
      <c r="BS10" s="73">
        <v>13034339</v>
      </c>
      <c r="BT10" s="60">
        <f>IFERROR(BS10/BP6,"-")</f>
        <v>2.0846371039312507E-2</v>
      </c>
      <c r="BU10" s="73">
        <v>298</v>
      </c>
      <c r="BV10" s="60">
        <f>IFERROR(BU10/BQ6,"-")</f>
        <v>0.37817258883248733</v>
      </c>
      <c r="BW10" s="131">
        <f t="shared" si="8"/>
        <v>43739.392617449666</v>
      </c>
      <c r="BX10" s="305"/>
      <c r="BY10" s="305"/>
      <c r="BZ10" s="43" t="s">
        <v>111</v>
      </c>
      <c r="CA10" s="73">
        <v>13433736</v>
      </c>
      <c r="CB10" s="60">
        <f>IFERROR(CA10/BX6,"-")</f>
        <v>1.7672170532088149E-2</v>
      </c>
      <c r="CC10" s="73">
        <v>330</v>
      </c>
      <c r="CD10" s="60">
        <f>IFERROR(CC10/BY6,"-")</f>
        <v>0.36065573770491804</v>
      </c>
      <c r="CE10" s="76">
        <f t="shared" si="9"/>
        <v>40708.290909090909</v>
      </c>
      <c r="CF10" s="305"/>
      <c r="CG10" s="305"/>
      <c r="CH10" s="43" t="s">
        <v>111</v>
      </c>
      <c r="CI10" s="73">
        <v>24792488</v>
      </c>
      <c r="CJ10" s="60">
        <f>IFERROR(CI10/CF6,"-")</f>
        <v>3.3625217223009381E-2</v>
      </c>
      <c r="CK10" s="73">
        <v>340</v>
      </c>
      <c r="CL10" s="60">
        <f>IFERROR(CK10/CG6,"-")</f>
        <v>0.39952996474735603</v>
      </c>
      <c r="CM10" s="76">
        <f t="shared" si="10"/>
        <v>72919.082352941172</v>
      </c>
      <c r="CN10" s="305"/>
      <c r="CO10" s="305"/>
      <c r="CP10" s="43" t="s">
        <v>111</v>
      </c>
      <c r="CQ10" s="73">
        <f>地区別_歯科健診3項目以上該当者_高齢者の疾病!G144</f>
        <v>296718761</v>
      </c>
      <c r="CR10" s="60">
        <f>地区別_歯科健診3項目以上該当者_高齢者の疾病!H144</f>
        <v>2.6815061594983262E-2</v>
      </c>
      <c r="CS10" s="73">
        <f>地区別_歯科健診3項目以上該当者_高齢者の疾病!I144</f>
        <v>4877</v>
      </c>
      <c r="CT10" s="60">
        <f>地区別_歯科健診3項目以上該当者_高齢者の疾病!J144</f>
        <v>0.36986197482178068</v>
      </c>
      <c r="CU10" s="131">
        <f>地区別_歯科健診3項目以上該当者_高齢者の疾病!K144</f>
        <v>60840.4266967398</v>
      </c>
      <c r="CV10" s="179"/>
    </row>
    <row r="11" spans="1:100" s="8" customFormat="1" ht="13.15" customHeight="1" thickTop="1" thickBot="1">
      <c r="B11" s="313"/>
      <c r="C11" s="314"/>
      <c r="D11" s="305"/>
      <c r="E11" s="305"/>
      <c r="F11" s="43" t="s">
        <v>112</v>
      </c>
      <c r="G11" s="73">
        <v>232884</v>
      </c>
      <c r="H11" s="60">
        <f>IFERROR(G11/D6,"-")</f>
        <v>6.9729610771854132E-3</v>
      </c>
      <c r="I11" s="73">
        <v>6</v>
      </c>
      <c r="J11" s="60">
        <f>IFERROR(I11/E6,"-")</f>
        <v>0.35294117647058826</v>
      </c>
      <c r="K11" s="76">
        <f t="shared" si="0"/>
        <v>38814</v>
      </c>
      <c r="L11" s="305"/>
      <c r="M11" s="305"/>
      <c r="N11" s="43" t="s">
        <v>112</v>
      </c>
      <c r="O11" s="73">
        <v>3941183</v>
      </c>
      <c r="P11" s="60">
        <f>IFERROR(O11/L6,"-")</f>
        <v>1.9255749279408665E-2</v>
      </c>
      <c r="Q11" s="73">
        <v>101</v>
      </c>
      <c r="R11" s="60">
        <f>IFERROR(Q11/M6,"-")</f>
        <v>0.23764705882352941</v>
      </c>
      <c r="S11" s="76">
        <f t="shared" si="1"/>
        <v>39021.61386138614</v>
      </c>
      <c r="T11" s="305"/>
      <c r="U11" s="305"/>
      <c r="V11" s="43" t="s">
        <v>112</v>
      </c>
      <c r="W11" s="73">
        <v>13551483</v>
      </c>
      <c r="X11" s="60">
        <f>IFERROR(W11/T6,"-")</f>
        <v>2.4216121475787316E-2</v>
      </c>
      <c r="Y11" s="73">
        <v>200</v>
      </c>
      <c r="Z11" s="60">
        <f>IFERROR(Y11/U6,"-")</f>
        <v>0.26455026455026454</v>
      </c>
      <c r="AA11" s="131">
        <f t="shared" si="2"/>
        <v>67757.414999999994</v>
      </c>
      <c r="AB11" s="305"/>
      <c r="AC11" s="305"/>
      <c r="AD11" s="43" t="s">
        <v>112</v>
      </c>
      <c r="AE11" s="73">
        <v>23517081</v>
      </c>
      <c r="AF11" s="60">
        <f>IFERROR(AE11/AB6,"-")</f>
        <v>3.3459169844674549E-2</v>
      </c>
      <c r="AG11" s="73">
        <v>310</v>
      </c>
      <c r="AH11" s="60">
        <f>IFERROR(AG11/AC6,"-")</f>
        <v>0.32597266035751843</v>
      </c>
      <c r="AI11" s="76">
        <f t="shared" si="3"/>
        <v>75861.551612903233</v>
      </c>
      <c r="AJ11" s="305"/>
      <c r="AK11" s="305"/>
      <c r="AL11" s="43" t="s">
        <v>112</v>
      </c>
      <c r="AM11" s="73">
        <v>23698786</v>
      </c>
      <c r="AN11" s="60">
        <f>IFERROR(AM11/AJ6,"-")</f>
        <v>2.8544001869306338E-2</v>
      </c>
      <c r="AO11" s="73">
        <v>316</v>
      </c>
      <c r="AP11" s="60">
        <f>IFERROR(AO11/AK6,"-")</f>
        <v>0.34015069967707212</v>
      </c>
      <c r="AQ11" s="76">
        <f t="shared" si="4"/>
        <v>74996.158227848107</v>
      </c>
      <c r="AR11" s="305"/>
      <c r="AS11" s="305"/>
      <c r="AT11" s="43" t="s">
        <v>112</v>
      </c>
      <c r="AU11" s="73">
        <v>28390209</v>
      </c>
      <c r="AV11" s="60">
        <f>IFERROR(AU11/AR6,"-")</f>
        <v>3.0877646090922046E-2</v>
      </c>
      <c r="AW11" s="76">
        <v>403</v>
      </c>
      <c r="AX11" s="60">
        <f>IFERROR(AW11/AS6,"-")</f>
        <v>0.36603088101725706</v>
      </c>
      <c r="AY11" s="177">
        <f t="shared" si="5"/>
        <v>70447.168734491308</v>
      </c>
      <c r="AZ11" s="305"/>
      <c r="BA11" s="305"/>
      <c r="BB11" s="43" t="s">
        <v>112</v>
      </c>
      <c r="BC11" s="73">
        <v>25030059</v>
      </c>
      <c r="BD11" s="60">
        <f>IFERROR(BC11/AZ6,"-")</f>
        <v>2.9987257302664664E-2</v>
      </c>
      <c r="BE11" s="73">
        <v>371</v>
      </c>
      <c r="BF11" s="60">
        <f>IFERROR(BE11/BA6,"-")</f>
        <v>0.37973387922210849</v>
      </c>
      <c r="BG11" s="76">
        <f t="shared" si="6"/>
        <v>67466.466307277631</v>
      </c>
      <c r="BH11" s="305"/>
      <c r="BI11" s="305"/>
      <c r="BJ11" s="43" t="s">
        <v>112</v>
      </c>
      <c r="BK11" s="73">
        <v>20518372</v>
      </c>
      <c r="BL11" s="60">
        <f>IFERROR(BK11/BH6,"-")</f>
        <v>3.0316455474573432E-2</v>
      </c>
      <c r="BM11" s="73">
        <v>329</v>
      </c>
      <c r="BN11" s="60">
        <f>IFERROR(BM11/BI6,"-")</f>
        <v>0.37903225806451613</v>
      </c>
      <c r="BO11" s="76">
        <f t="shared" si="7"/>
        <v>62365.872340425529</v>
      </c>
      <c r="BP11" s="305"/>
      <c r="BQ11" s="305"/>
      <c r="BR11" s="43" t="s">
        <v>112</v>
      </c>
      <c r="BS11" s="73">
        <v>24142612</v>
      </c>
      <c r="BT11" s="60">
        <f>IFERROR(BS11/BP6,"-")</f>
        <v>3.8612303056576834E-2</v>
      </c>
      <c r="BU11" s="73">
        <v>320</v>
      </c>
      <c r="BV11" s="60">
        <f>IFERROR(BU11/BQ6,"-")</f>
        <v>0.40609137055837563</v>
      </c>
      <c r="BW11" s="131">
        <f t="shared" si="8"/>
        <v>75445.662500000006</v>
      </c>
      <c r="BX11" s="305"/>
      <c r="BY11" s="305"/>
      <c r="BZ11" s="43" t="s">
        <v>112</v>
      </c>
      <c r="CA11" s="73">
        <v>26123700</v>
      </c>
      <c r="CB11" s="60">
        <f>IFERROR(CA11/BX6,"-")</f>
        <v>3.4365903969611374E-2</v>
      </c>
      <c r="CC11" s="73">
        <v>358</v>
      </c>
      <c r="CD11" s="60">
        <f>IFERROR(CC11/BY6,"-")</f>
        <v>0.3912568306010929</v>
      </c>
      <c r="CE11" s="76">
        <f t="shared" si="9"/>
        <v>72971.229050279333</v>
      </c>
      <c r="CF11" s="305"/>
      <c r="CG11" s="305"/>
      <c r="CH11" s="43" t="s">
        <v>112</v>
      </c>
      <c r="CI11" s="73">
        <v>29792714</v>
      </c>
      <c r="CJ11" s="60">
        <f>IFERROR(CI11/CF6,"-")</f>
        <v>4.0406855492397246E-2</v>
      </c>
      <c r="CK11" s="73">
        <v>391</v>
      </c>
      <c r="CL11" s="60">
        <f>IFERROR(CK11/CG6,"-")</f>
        <v>0.45945945945945948</v>
      </c>
      <c r="CM11" s="76">
        <f t="shared" si="10"/>
        <v>76196.199488491053</v>
      </c>
      <c r="CN11" s="305"/>
      <c r="CO11" s="305"/>
      <c r="CP11" s="43" t="s">
        <v>112</v>
      </c>
      <c r="CQ11" s="73">
        <f>地区別_歯科健診3項目以上該当者_高齢者の疾病!G145</f>
        <v>396230387</v>
      </c>
      <c r="CR11" s="60">
        <f>地区別_歯科健診3項目以上該当者_高齢者の疾病!H145</f>
        <v>3.58081241556851E-2</v>
      </c>
      <c r="CS11" s="73">
        <f>地区別_歯科健診3項目以上該当者_高齢者の疾病!I145</f>
        <v>5239</v>
      </c>
      <c r="CT11" s="60">
        <f>地区別_歯科健診3項目以上該当者_高齢者の疾病!J145</f>
        <v>0.39731533444562417</v>
      </c>
      <c r="CU11" s="131">
        <f>地区別_歯科健診3項目以上該当者_高齢者の疾病!K145</f>
        <v>75630.919450276764</v>
      </c>
      <c r="CV11" s="179"/>
    </row>
    <row r="12" spans="1:100" s="8" customFormat="1" ht="13.15" customHeight="1" thickTop="1" thickBot="1">
      <c r="B12" s="313"/>
      <c r="C12" s="314"/>
      <c r="D12" s="305"/>
      <c r="E12" s="305"/>
      <c r="F12" s="43" t="s">
        <v>113</v>
      </c>
      <c r="G12" s="73">
        <v>33460</v>
      </c>
      <c r="H12" s="60">
        <f>IFERROR(G12/D6,"-")</f>
        <v>1.0018518989824286E-3</v>
      </c>
      <c r="I12" s="73">
        <v>2</v>
      </c>
      <c r="J12" s="60">
        <f>IFERROR(I12/E6,"-")</f>
        <v>0.11764705882352941</v>
      </c>
      <c r="K12" s="76">
        <f t="shared" si="0"/>
        <v>16730</v>
      </c>
      <c r="L12" s="305"/>
      <c r="M12" s="305"/>
      <c r="N12" s="43" t="s">
        <v>113</v>
      </c>
      <c r="O12" s="73">
        <v>799261</v>
      </c>
      <c r="P12" s="60">
        <f>IFERROR(O12/L6,"-")</f>
        <v>3.905012638288922E-3</v>
      </c>
      <c r="Q12" s="73">
        <v>24</v>
      </c>
      <c r="R12" s="60">
        <f>IFERROR(Q12/M6,"-")</f>
        <v>5.647058823529412E-2</v>
      </c>
      <c r="S12" s="76">
        <f t="shared" si="1"/>
        <v>33302.541666666664</v>
      </c>
      <c r="T12" s="305"/>
      <c r="U12" s="305"/>
      <c r="V12" s="43" t="s">
        <v>113</v>
      </c>
      <c r="W12" s="73">
        <v>12309193</v>
      </c>
      <c r="X12" s="60">
        <f>IFERROR(W12/T6,"-")</f>
        <v>2.1996183956907955E-2</v>
      </c>
      <c r="Y12" s="73">
        <v>69</v>
      </c>
      <c r="Z12" s="60">
        <f>IFERROR(Y12/U6,"-")</f>
        <v>9.1269841269841265E-2</v>
      </c>
      <c r="AA12" s="131">
        <f t="shared" si="2"/>
        <v>178394.10144927536</v>
      </c>
      <c r="AB12" s="305"/>
      <c r="AC12" s="305"/>
      <c r="AD12" s="43" t="s">
        <v>113</v>
      </c>
      <c r="AE12" s="73">
        <v>20860006</v>
      </c>
      <c r="AF12" s="60">
        <f>IFERROR(AE12/AB6,"-")</f>
        <v>2.9678788949824605E-2</v>
      </c>
      <c r="AG12" s="73">
        <v>86</v>
      </c>
      <c r="AH12" s="60">
        <f>IFERROR(AG12/AC6,"-")</f>
        <v>9.0431125131440596E-2</v>
      </c>
      <c r="AI12" s="76">
        <f t="shared" si="3"/>
        <v>242558.20930232559</v>
      </c>
      <c r="AJ12" s="305"/>
      <c r="AK12" s="305"/>
      <c r="AL12" s="43" t="s">
        <v>113</v>
      </c>
      <c r="AM12" s="73">
        <v>16233584</v>
      </c>
      <c r="AN12" s="60">
        <f>IFERROR(AM12/AJ6,"-")</f>
        <v>1.955253961285365E-2</v>
      </c>
      <c r="AO12" s="73">
        <v>100</v>
      </c>
      <c r="AP12" s="60">
        <f>IFERROR(AO12/AK6,"-")</f>
        <v>0.10764262648008611</v>
      </c>
      <c r="AQ12" s="76">
        <f t="shared" si="4"/>
        <v>162335.84</v>
      </c>
      <c r="AR12" s="305"/>
      <c r="AS12" s="305"/>
      <c r="AT12" s="43" t="s">
        <v>113</v>
      </c>
      <c r="AU12" s="73">
        <v>22139156</v>
      </c>
      <c r="AV12" s="60">
        <f>IFERROR(AU12/AR6,"-")</f>
        <v>2.4078900712555987E-2</v>
      </c>
      <c r="AW12" s="76">
        <v>109</v>
      </c>
      <c r="AX12" s="60">
        <f>IFERROR(AW12/AS6,"-")</f>
        <v>9.9000908265213447E-2</v>
      </c>
      <c r="AY12" s="177">
        <f t="shared" si="5"/>
        <v>203111.52293577982</v>
      </c>
      <c r="AZ12" s="305"/>
      <c r="BA12" s="305"/>
      <c r="BB12" s="43" t="s">
        <v>113</v>
      </c>
      <c r="BC12" s="73">
        <v>14229038</v>
      </c>
      <c r="BD12" s="60">
        <f>IFERROR(BC12/AZ6,"-")</f>
        <v>1.7047096200428172E-2</v>
      </c>
      <c r="BE12" s="73">
        <v>107</v>
      </c>
      <c r="BF12" s="60">
        <f>IFERROR(BE12/BA6,"-")</f>
        <v>0.10951893551688843</v>
      </c>
      <c r="BG12" s="76">
        <f t="shared" si="6"/>
        <v>132981.66355140187</v>
      </c>
      <c r="BH12" s="305"/>
      <c r="BI12" s="305"/>
      <c r="BJ12" s="43" t="s">
        <v>113</v>
      </c>
      <c r="BK12" s="73">
        <v>22709077</v>
      </c>
      <c r="BL12" s="60">
        <f>IFERROR(BK12/BH6,"-")</f>
        <v>3.3553281992312042E-2</v>
      </c>
      <c r="BM12" s="73">
        <v>107</v>
      </c>
      <c r="BN12" s="60">
        <f>IFERROR(BM12/BI6,"-")</f>
        <v>0.12327188940092165</v>
      </c>
      <c r="BO12" s="76">
        <f t="shared" si="7"/>
        <v>212234.36448598132</v>
      </c>
      <c r="BP12" s="305"/>
      <c r="BQ12" s="305"/>
      <c r="BR12" s="43" t="s">
        <v>113</v>
      </c>
      <c r="BS12" s="73">
        <v>29412464</v>
      </c>
      <c r="BT12" s="60">
        <f>IFERROR(BS12/BP6,"-")</f>
        <v>4.7040600810246053E-2</v>
      </c>
      <c r="BU12" s="73">
        <v>106</v>
      </c>
      <c r="BV12" s="60">
        <f>IFERROR(BU12/BQ6,"-")</f>
        <v>0.13451776649746192</v>
      </c>
      <c r="BW12" s="131">
        <f t="shared" si="8"/>
        <v>277476.07547169813</v>
      </c>
      <c r="BX12" s="305"/>
      <c r="BY12" s="305"/>
      <c r="BZ12" s="43" t="s">
        <v>113</v>
      </c>
      <c r="CA12" s="73">
        <v>21828101</v>
      </c>
      <c r="CB12" s="60">
        <f>IFERROR(CA12/BX6,"-")</f>
        <v>2.8715014443014504E-2</v>
      </c>
      <c r="CC12" s="73">
        <v>146</v>
      </c>
      <c r="CD12" s="60">
        <f>IFERROR(CC12/BY6,"-")</f>
        <v>0.15956284153005465</v>
      </c>
      <c r="CE12" s="76">
        <f t="shared" si="9"/>
        <v>149507.54109589042</v>
      </c>
      <c r="CF12" s="305"/>
      <c r="CG12" s="305"/>
      <c r="CH12" s="43" t="s">
        <v>113</v>
      </c>
      <c r="CI12" s="73">
        <v>25998705</v>
      </c>
      <c r="CJ12" s="60">
        <f>IFERROR(CI12/CF6,"-")</f>
        <v>3.5261168751677535E-2</v>
      </c>
      <c r="CK12" s="73">
        <v>141</v>
      </c>
      <c r="CL12" s="60">
        <f>IFERROR(CK12/CG6,"-")</f>
        <v>0.16568742655699178</v>
      </c>
      <c r="CM12" s="76">
        <f t="shared" si="10"/>
        <v>184387.97872340426</v>
      </c>
      <c r="CN12" s="305"/>
      <c r="CO12" s="305"/>
      <c r="CP12" s="43" t="s">
        <v>113</v>
      </c>
      <c r="CQ12" s="73">
        <f>地区別_歯科健診3項目以上該当者_高齢者の疾病!G146</f>
        <v>440764124</v>
      </c>
      <c r="CR12" s="60">
        <f>地区別_歯科健診3項目以上該当者_高齢者の疾病!H146</f>
        <v>3.9832726094184652E-2</v>
      </c>
      <c r="CS12" s="73">
        <f>地区別_歯科健診3項目以上該当者_高齢者の疾病!I146</f>
        <v>1883</v>
      </c>
      <c r="CT12" s="60">
        <f>地区別_歯科健診3項目以上該当者_高齢者の疾病!J146</f>
        <v>0.14280297284999241</v>
      </c>
      <c r="CU12" s="131">
        <f>地区別_歯科健診3項目以上該当者_高齢者の疾病!K146</f>
        <v>234075.47742963355</v>
      </c>
      <c r="CV12" s="179"/>
    </row>
    <row r="13" spans="1:100" s="8" customFormat="1" ht="13.15" customHeight="1" thickTop="1" thickBot="1">
      <c r="B13" s="313"/>
      <c r="C13" s="314"/>
      <c r="D13" s="305"/>
      <c r="E13" s="305"/>
      <c r="F13" s="43" t="s">
        <v>123</v>
      </c>
      <c r="G13" s="73">
        <v>0</v>
      </c>
      <c r="H13" s="60">
        <f>IFERROR(G13/D6,"-")</f>
        <v>0</v>
      </c>
      <c r="I13" s="73">
        <v>0</v>
      </c>
      <c r="J13" s="60">
        <f>IFERROR(I13/E6,"-")</f>
        <v>0</v>
      </c>
      <c r="K13" s="76" t="str">
        <f t="shared" si="0"/>
        <v>-</v>
      </c>
      <c r="L13" s="305"/>
      <c r="M13" s="305"/>
      <c r="N13" s="43" t="s">
        <v>123</v>
      </c>
      <c r="O13" s="73">
        <v>0</v>
      </c>
      <c r="P13" s="60">
        <f>IFERROR(O13/L6,"-")</f>
        <v>0</v>
      </c>
      <c r="Q13" s="73">
        <v>0</v>
      </c>
      <c r="R13" s="60">
        <f>IFERROR(Q13/M6,"-")</f>
        <v>0</v>
      </c>
      <c r="S13" s="76" t="str">
        <f t="shared" si="1"/>
        <v>-</v>
      </c>
      <c r="T13" s="305"/>
      <c r="U13" s="305"/>
      <c r="V13" s="43" t="s">
        <v>123</v>
      </c>
      <c r="W13" s="73">
        <v>0</v>
      </c>
      <c r="X13" s="60">
        <f>IFERROR(W13/T6,"-")</f>
        <v>0</v>
      </c>
      <c r="Y13" s="73">
        <v>0</v>
      </c>
      <c r="Z13" s="60">
        <f>IFERROR(Y13/U6,"-")</f>
        <v>0</v>
      </c>
      <c r="AA13" s="131" t="str">
        <f t="shared" si="2"/>
        <v>-</v>
      </c>
      <c r="AB13" s="305"/>
      <c r="AC13" s="305"/>
      <c r="AD13" s="43" t="s">
        <v>123</v>
      </c>
      <c r="AE13" s="73">
        <v>4120</v>
      </c>
      <c r="AF13" s="60">
        <f>IFERROR(AE13/AB6,"-")</f>
        <v>5.8617725456683659E-6</v>
      </c>
      <c r="AG13" s="73">
        <v>1</v>
      </c>
      <c r="AH13" s="60">
        <f>IFERROR(AG13/AC6,"-")</f>
        <v>1.0515247108307045E-3</v>
      </c>
      <c r="AI13" s="76">
        <f t="shared" si="3"/>
        <v>4120</v>
      </c>
      <c r="AJ13" s="305"/>
      <c r="AK13" s="305"/>
      <c r="AL13" s="43" t="s">
        <v>123</v>
      </c>
      <c r="AM13" s="73">
        <v>0</v>
      </c>
      <c r="AN13" s="60">
        <f>IFERROR(AM13/AJ6,"-")</f>
        <v>0</v>
      </c>
      <c r="AO13" s="73">
        <v>0</v>
      </c>
      <c r="AP13" s="60">
        <f>IFERROR(AO13/AK6,"-")</f>
        <v>0</v>
      </c>
      <c r="AQ13" s="76" t="str">
        <f t="shared" si="4"/>
        <v>-</v>
      </c>
      <c r="AR13" s="305"/>
      <c r="AS13" s="305"/>
      <c r="AT13" s="43" t="s">
        <v>123</v>
      </c>
      <c r="AU13" s="73">
        <v>0</v>
      </c>
      <c r="AV13" s="60">
        <f>IFERROR(AU13/AR6,"-")</f>
        <v>0</v>
      </c>
      <c r="AW13" s="76">
        <v>0</v>
      </c>
      <c r="AX13" s="60">
        <f>IFERROR(AW13/AS6,"-")</f>
        <v>0</v>
      </c>
      <c r="AY13" s="177" t="str">
        <f t="shared" si="5"/>
        <v>-</v>
      </c>
      <c r="AZ13" s="305"/>
      <c r="BA13" s="305"/>
      <c r="BB13" s="43" t="s">
        <v>123</v>
      </c>
      <c r="BC13" s="73">
        <v>0</v>
      </c>
      <c r="BD13" s="60">
        <f>IFERROR(BC13/AZ6,"-")</f>
        <v>0</v>
      </c>
      <c r="BE13" s="73">
        <v>0</v>
      </c>
      <c r="BF13" s="60">
        <f>IFERROR(BE13/BA6,"-")</f>
        <v>0</v>
      </c>
      <c r="BG13" s="76" t="str">
        <f t="shared" si="6"/>
        <v>-</v>
      </c>
      <c r="BH13" s="305"/>
      <c r="BI13" s="305"/>
      <c r="BJ13" s="43" t="s">
        <v>123</v>
      </c>
      <c r="BK13" s="73">
        <v>21488</v>
      </c>
      <c r="BL13" s="60">
        <f>IFERROR(BK13/BH6,"-")</f>
        <v>3.1749107348167482E-5</v>
      </c>
      <c r="BM13" s="73">
        <v>2</v>
      </c>
      <c r="BN13" s="60">
        <f>IFERROR(BM13/BI6,"-")</f>
        <v>2.304147465437788E-3</v>
      </c>
      <c r="BO13" s="76">
        <f t="shared" si="7"/>
        <v>10744</v>
      </c>
      <c r="BP13" s="305"/>
      <c r="BQ13" s="305"/>
      <c r="BR13" s="43" t="s">
        <v>123</v>
      </c>
      <c r="BS13" s="73">
        <v>0</v>
      </c>
      <c r="BT13" s="60">
        <f>IFERROR(BS13/BP6,"-")</f>
        <v>0</v>
      </c>
      <c r="BU13" s="73">
        <v>0</v>
      </c>
      <c r="BV13" s="60">
        <f>IFERROR(BU13/BQ6,"-")</f>
        <v>0</v>
      </c>
      <c r="BW13" s="131" t="str">
        <f t="shared" si="8"/>
        <v>-</v>
      </c>
      <c r="BX13" s="305"/>
      <c r="BY13" s="305"/>
      <c r="BZ13" s="43" t="s">
        <v>123</v>
      </c>
      <c r="CA13" s="73">
        <v>0</v>
      </c>
      <c r="CB13" s="60">
        <f>IFERROR(CA13/BX6,"-")</f>
        <v>0</v>
      </c>
      <c r="CC13" s="73">
        <v>0</v>
      </c>
      <c r="CD13" s="60">
        <f>IFERROR(CC13/BY6,"-")</f>
        <v>0</v>
      </c>
      <c r="CE13" s="76" t="str">
        <f t="shared" si="9"/>
        <v>-</v>
      </c>
      <c r="CF13" s="305"/>
      <c r="CG13" s="305"/>
      <c r="CH13" s="43" t="s">
        <v>123</v>
      </c>
      <c r="CI13" s="73">
        <v>0</v>
      </c>
      <c r="CJ13" s="60">
        <f>IFERROR(CI13/CF6,"-")</f>
        <v>0</v>
      </c>
      <c r="CK13" s="73">
        <v>0</v>
      </c>
      <c r="CL13" s="60">
        <f>IFERROR(CK13/CG6,"-")</f>
        <v>0</v>
      </c>
      <c r="CM13" s="76" t="str">
        <f t="shared" si="10"/>
        <v>-</v>
      </c>
      <c r="CN13" s="305"/>
      <c r="CO13" s="305"/>
      <c r="CP13" s="43" t="s">
        <v>123</v>
      </c>
      <c r="CQ13" s="73">
        <f>地区別_歯科健診3項目以上該当者_高齢者の疾病!G147</f>
        <v>43567</v>
      </c>
      <c r="CR13" s="60">
        <f>地区別_歯科健診3項目以上該当者_高齢者の疾病!H147</f>
        <v>3.937236002777174E-6</v>
      </c>
      <c r="CS13" s="73">
        <f>地区別_歯科健診3項目以上該当者_高齢者の疾病!I147</f>
        <v>10</v>
      </c>
      <c r="CT13" s="60">
        <f>地区別_歯科健診3項目以上該当者_高齢者の疾病!J147</f>
        <v>7.5838010010617326E-4</v>
      </c>
      <c r="CU13" s="131">
        <f>地区別_歯科健診3項目以上該当者_高齢者の疾病!K147</f>
        <v>4356.7</v>
      </c>
      <c r="CV13" s="179"/>
    </row>
    <row r="14" spans="1:100" s="8" customFormat="1" ht="13.15" customHeight="1" thickTop="1" thickBot="1">
      <c r="B14" s="313"/>
      <c r="C14" s="314"/>
      <c r="D14" s="305"/>
      <c r="E14" s="305"/>
      <c r="F14" s="43" t="s">
        <v>114</v>
      </c>
      <c r="G14" s="73">
        <v>0</v>
      </c>
      <c r="H14" s="60">
        <f>IFERROR(G14/D6,"-")</f>
        <v>0</v>
      </c>
      <c r="I14" s="73">
        <v>0</v>
      </c>
      <c r="J14" s="60">
        <f>IFERROR(I14/E6,"-")</f>
        <v>0</v>
      </c>
      <c r="K14" s="76" t="str">
        <f t="shared" si="0"/>
        <v>-</v>
      </c>
      <c r="L14" s="305"/>
      <c r="M14" s="305"/>
      <c r="N14" s="43" t="s">
        <v>114</v>
      </c>
      <c r="O14" s="73">
        <v>40703</v>
      </c>
      <c r="P14" s="60">
        <f>IFERROR(O14/L6,"-")</f>
        <v>1.9886586411231623E-4</v>
      </c>
      <c r="Q14" s="73">
        <v>5</v>
      </c>
      <c r="R14" s="60">
        <f>IFERROR(Q14/M6,"-")</f>
        <v>1.1764705882352941E-2</v>
      </c>
      <c r="S14" s="76">
        <f t="shared" si="1"/>
        <v>8140.6</v>
      </c>
      <c r="T14" s="305"/>
      <c r="U14" s="305"/>
      <c r="V14" s="43" t="s">
        <v>114</v>
      </c>
      <c r="W14" s="73">
        <v>40098</v>
      </c>
      <c r="X14" s="60">
        <f>IFERROR(W14/T6,"-")</f>
        <v>7.1654005612235925E-5</v>
      </c>
      <c r="Y14" s="73">
        <v>3</v>
      </c>
      <c r="Z14" s="60">
        <f>IFERROR(Y14/U6,"-")</f>
        <v>3.968253968253968E-3</v>
      </c>
      <c r="AA14" s="131">
        <f t="shared" si="2"/>
        <v>13366</v>
      </c>
      <c r="AB14" s="305"/>
      <c r="AC14" s="305"/>
      <c r="AD14" s="43" t="s">
        <v>114</v>
      </c>
      <c r="AE14" s="73">
        <v>96494</v>
      </c>
      <c r="AF14" s="60">
        <f>IFERROR(AE14/AB6,"-")</f>
        <v>1.3728783495672896E-4</v>
      </c>
      <c r="AG14" s="73">
        <v>7</v>
      </c>
      <c r="AH14" s="60">
        <f>IFERROR(AG14/AC6,"-")</f>
        <v>7.3606729758149319E-3</v>
      </c>
      <c r="AI14" s="76">
        <f t="shared" si="3"/>
        <v>13784.857142857143</v>
      </c>
      <c r="AJ14" s="305"/>
      <c r="AK14" s="305"/>
      <c r="AL14" s="43" t="s">
        <v>114</v>
      </c>
      <c r="AM14" s="73">
        <v>468447</v>
      </c>
      <c r="AN14" s="60">
        <f>IFERROR(AM14/AJ6,"-")</f>
        <v>5.6422097079871295E-4</v>
      </c>
      <c r="AO14" s="73">
        <v>9</v>
      </c>
      <c r="AP14" s="60">
        <f>IFERROR(AO14/AK6,"-")</f>
        <v>9.6878363832077503E-3</v>
      </c>
      <c r="AQ14" s="76">
        <f t="shared" si="4"/>
        <v>52049.666666666664</v>
      </c>
      <c r="AR14" s="305"/>
      <c r="AS14" s="305"/>
      <c r="AT14" s="43" t="s">
        <v>114</v>
      </c>
      <c r="AU14" s="73">
        <v>374423</v>
      </c>
      <c r="AV14" s="60">
        <f>IFERROR(AU14/AR6,"-")</f>
        <v>4.0722845267892552E-4</v>
      </c>
      <c r="AW14" s="76">
        <v>11</v>
      </c>
      <c r="AX14" s="60">
        <f>IFERROR(AW14/AS6,"-")</f>
        <v>9.9909173478655768E-3</v>
      </c>
      <c r="AY14" s="177">
        <f t="shared" si="5"/>
        <v>34038.454545454544</v>
      </c>
      <c r="AZ14" s="305"/>
      <c r="BA14" s="305"/>
      <c r="BB14" s="43" t="s">
        <v>114</v>
      </c>
      <c r="BC14" s="73">
        <v>649125</v>
      </c>
      <c r="BD14" s="60">
        <f>IFERROR(BC14/AZ6,"-")</f>
        <v>7.7768407963369965E-4</v>
      </c>
      <c r="BE14" s="73">
        <v>13</v>
      </c>
      <c r="BF14" s="60">
        <f>IFERROR(BE14/BA6,"-")</f>
        <v>1.3306038894575231E-2</v>
      </c>
      <c r="BG14" s="76">
        <f t="shared" si="6"/>
        <v>49932.692307692305</v>
      </c>
      <c r="BH14" s="305"/>
      <c r="BI14" s="305"/>
      <c r="BJ14" s="43" t="s">
        <v>114</v>
      </c>
      <c r="BK14" s="73">
        <v>401392</v>
      </c>
      <c r="BL14" s="60">
        <f>IFERROR(BK14/BH6,"-")</f>
        <v>5.9306765155880687E-4</v>
      </c>
      <c r="BM14" s="73">
        <v>12</v>
      </c>
      <c r="BN14" s="60">
        <f>IFERROR(BM14/BI6,"-")</f>
        <v>1.3824884792626729E-2</v>
      </c>
      <c r="BO14" s="76">
        <f t="shared" si="7"/>
        <v>33449.333333333336</v>
      </c>
      <c r="BP14" s="305"/>
      <c r="BQ14" s="305"/>
      <c r="BR14" s="43" t="s">
        <v>114</v>
      </c>
      <c r="BS14" s="73">
        <v>109357</v>
      </c>
      <c r="BT14" s="60">
        <f>IFERROR(BS14/BP6,"-")</f>
        <v>1.7489928700995869E-4</v>
      </c>
      <c r="BU14" s="73">
        <v>9</v>
      </c>
      <c r="BV14" s="60">
        <f>IFERROR(BU14/BQ6,"-")</f>
        <v>1.1421319796954314E-2</v>
      </c>
      <c r="BW14" s="131">
        <f t="shared" si="8"/>
        <v>12150.777777777777</v>
      </c>
      <c r="BX14" s="305"/>
      <c r="BY14" s="305"/>
      <c r="BZ14" s="43" t="s">
        <v>114</v>
      </c>
      <c r="CA14" s="73">
        <v>270154</v>
      </c>
      <c r="CB14" s="60">
        <f>IFERROR(CA14/BX6,"-")</f>
        <v>3.5538941348302083E-4</v>
      </c>
      <c r="CC14" s="73">
        <v>10</v>
      </c>
      <c r="CD14" s="60">
        <f>IFERROR(CC14/BY6,"-")</f>
        <v>1.092896174863388E-2</v>
      </c>
      <c r="CE14" s="76">
        <f t="shared" si="9"/>
        <v>27015.4</v>
      </c>
      <c r="CF14" s="305"/>
      <c r="CG14" s="305"/>
      <c r="CH14" s="43" t="s">
        <v>114</v>
      </c>
      <c r="CI14" s="73">
        <v>265971</v>
      </c>
      <c r="CJ14" s="60">
        <f>IFERROR(CI14/CF6,"-")</f>
        <v>3.6072751754567871E-4</v>
      </c>
      <c r="CK14" s="73">
        <v>14</v>
      </c>
      <c r="CL14" s="60">
        <f>IFERROR(CK14/CG6,"-")</f>
        <v>1.6451233842538191E-2</v>
      </c>
      <c r="CM14" s="76">
        <f t="shared" si="10"/>
        <v>18997.928571428572</v>
      </c>
      <c r="CN14" s="305"/>
      <c r="CO14" s="305"/>
      <c r="CP14" s="43" t="s">
        <v>114</v>
      </c>
      <c r="CQ14" s="73">
        <f>地区別_歯科健診3項目以上該当者_高齢者の疾病!G148</f>
        <v>3915504</v>
      </c>
      <c r="CR14" s="60">
        <f>地区別_歯科健診3項目以上該当者_高齢者の疾病!H148</f>
        <v>3.5385184469479276E-4</v>
      </c>
      <c r="CS14" s="73">
        <f>地区別_歯科健診3項目以上該当者_高齢者の疾病!I148</f>
        <v>150</v>
      </c>
      <c r="CT14" s="60">
        <f>地区別_歯科健診3項目以上該当者_高齢者の疾病!J148</f>
        <v>1.1375701501592598E-2</v>
      </c>
      <c r="CU14" s="131">
        <f>地区別_歯科健診3項目以上該当者_高齢者の疾病!K148</f>
        <v>26103.360000000001</v>
      </c>
      <c r="CV14" s="179"/>
    </row>
    <row r="15" spans="1:100" s="8" customFormat="1" ht="13.15" customHeight="1" thickTop="1" thickBot="1">
      <c r="B15" s="313"/>
      <c r="C15" s="314"/>
      <c r="D15" s="305"/>
      <c r="E15" s="305"/>
      <c r="F15" s="43" t="s">
        <v>115</v>
      </c>
      <c r="G15" s="73">
        <v>0</v>
      </c>
      <c r="H15" s="60">
        <f>IFERROR(G15/D6,"-")</f>
        <v>0</v>
      </c>
      <c r="I15" s="73">
        <v>0</v>
      </c>
      <c r="J15" s="60">
        <f>IFERROR(I15/E6,"-")</f>
        <v>0</v>
      </c>
      <c r="K15" s="76" t="str">
        <f t="shared" si="0"/>
        <v>-</v>
      </c>
      <c r="L15" s="305"/>
      <c r="M15" s="305"/>
      <c r="N15" s="43" t="s">
        <v>115</v>
      </c>
      <c r="O15" s="73">
        <v>182930</v>
      </c>
      <c r="P15" s="60">
        <f>IFERROR(O15/L6,"-")</f>
        <v>8.9375555910045971E-4</v>
      </c>
      <c r="Q15" s="73">
        <v>13</v>
      </c>
      <c r="R15" s="60">
        <f>IFERROR(Q15/M6,"-")</f>
        <v>3.0588235294117649E-2</v>
      </c>
      <c r="S15" s="76">
        <f t="shared" si="1"/>
        <v>14071.538461538461</v>
      </c>
      <c r="T15" s="305"/>
      <c r="U15" s="305"/>
      <c r="V15" s="43" t="s">
        <v>115</v>
      </c>
      <c r="W15" s="73">
        <v>303540</v>
      </c>
      <c r="X15" s="60">
        <f>IFERROR(W15/T6,"-")</f>
        <v>5.4241749871659667E-4</v>
      </c>
      <c r="Y15" s="73">
        <v>23</v>
      </c>
      <c r="Z15" s="60">
        <f>IFERROR(Y15/U6,"-")</f>
        <v>3.0423280423280422E-2</v>
      </c>
      <c r="AA15" s="131">
        <f t="shared" si="2"/>
        <v>13197.391304347826</v>
      </c>
      <c r="AB15" s="305"/>
      <c r="AC15" s="305"/>
      <c r="AD15" s="43" t="s">
        <v>115</v>
      </c>
      <c r="AE15" s="73">
        <v>590869</v>
      </c>
      <c r="AF15" s="60">
        <f>IFERROR(AE15/AB6,"-")</f>
        <v>8.4066497142876737E-4</v>
      </c>
      <c r="AG15" s="73">
        <v>46</v>
      </c>
      <c r="AH15" s="60">
        <f>IFERROR(AG15/AC6,"-")</f>
        <v>4.8370136698212406E-2</v>
      </c>
      <c r="AI15" s="76">
        <f t="shared" si="3"/>
        <v>12844.978260869566</v>
      </c>
      <c r="AJ15" s="305"/>
      <c r="AK15" s="305"/>
      <c r="AL15" s="43" t="s">
        <v>115</v>
      </c>
      <c r="AM15" s="73">
        <v>309092</v>
      </c>
      <c r="AN15" s="60">
        <f>IFERROR(AM15/AJ6,"-")</f>
        <v>3.7228584729140281E-4</v>
      </c>
      <c r="AO15" s="73">
        <v>37</v>
      </c>
      <c r="AP15" s="60">
        <f>IFERROR(AO15/AK6,"-")</f>
        <v>3.9827771797631861E-2</v>
      </c>
      <c r="AQ15" s="76">
        <f t="shared" si="4"/>
        <v>8353.8378378378384</v>
      </c>
      <c r="AR15" s="305"/>
      <c r="AS15" s="305"/>
      <c r="AT15" s="43" t="s">
        <v>115</v>
      </c>
      <c r="AU15" s="73">
        <v>639991</v>
      </c>
      <c r="AV15" s="60">
        <f>IFERROR(AU15/AR6,"-")</f>
        <v>6.9606446361051059E-4</v>
      </c>
      <c r="AW15" s="76">
        <v>42</v>
      </c>
      <c r="AX15" s="60">
        <f>IFERROR(AW15/AS6,"-")</f>
        <v>3.8147138964577658E-2</v>
      </c>
      <c r="AY15" s="177">
        <f t="shared" si="5"/>
        <v>15237.880952380952</v>
      </c>
      <c r="AZ15" s="305"/>
      <c r="BA15" s="305"/>
      <c r="BB15" s="43" t="s">
        <v>115</v>
      </c>
      <c r="BC15" s="73">
        <v>2137306</v>
      </c>
      <c r="BD15" s="60">
        <f>IFERROR(BC15/AZ6,"-")</f>
        <v>2.5605990364037496E-3</v>
      </c>
      <c r="BE15" s="73">
        <v>49</v>
      </c>
      <c r="BF15" s="60">
        <f>IFERROR(BE15/BA6,"-")</f>
        <v>5.015353121801433E-2</v>
      </c>
      <c r="BG15" s="76">
        <f t="shared" si="6"/>
        <v>43618.489795918365</v>
      </c>
      <c r="BH15" s="305"/>
      <c r="BI15" s="305"/>
      <c r="BJ15" s="43" t="s">
        <v>115</v>
      </c>
      <c r="BK15" s="73">
        <v>852914</v>
      </c>
      <c r="BL15" s="60">
        <f>IFERROR(BK15/BH6,"-")</f>
        <v>1.2602037483597783E-3</v>
      </c>
      <c r="BM15" s="73">
        <v>35</v>
      </c>
      <c r="BN15" s="60">
        <f>IFERROR(BM15/BI6,"-")</f>
        <v>4.0322580645161289E-2</v>
      </c>
      <c r="BO15" s="76">
        <f t="shared" si="7"/>
        <v>24368.971428571429</v>
      </c>
      <c r="BP15" s="305"/>
      <c r="BQ15" s="305"/>
      <c r="BR15" s="43" t="s">
        <v>115</v>
      </c>
      <c r="BS15" s="73">
        <v>406747</v>
      </c>
      <c r="BT15" s="60">
        <f>IFERROR(BS15/BP6,"-")</f>
        <v>6.505277238168537E-4</v>
      </c>
      <c r="BU15" s="73">
        <v>35</v>
      </c>
      <c r="BV15" s="60">
        <f>IFERROR(BU15/BQ6,"-")</f>
        <v>4.4416243654822336E-2</v>
      </c>
      <c r="BW15" s="131">
        <f t="shared" si="8"/>
        <v>11621.342857142858</v>
      </c>
      <c r="BX15" s="305"/>
      <c r="BY15" s="305"/>
      <c r="BZ15" s="43" t="s">
        <v>115</v>
      </c>
      <c r="CA15" s="73">
        <v>431516</v>
      </c>
      <c r="CB15" s="60">
        <f>IFERROR(CA15/BX6,"-")</f>
        <v>5.6766221543467512E-4</v>
      </c>
      <c r="CC15" s="73">
        <v>45</v>
      </c>
      <c r="CD15" s="60">
        <f>IFERROR(CC15/BY6,"-")</f>
        <v>4.9180327868852458E-2</v>
      </c>
      <c r="CE15" s="76">
        <f t="shared" si="9"/>
        <v>9589.2444444444445</v>
      </c>
      <c r="CF15" s="305"/>
      <c r="CG15" s="305"/>
      <c r="CH15" s="43" t="s">
        <v>115</v>
      </c>
      <c r="CI15" s="73">
        <v>910240</v>
      </c>
      <c r="CJ15" s="60">
        <f>IFERROR(CI15/CF6,"-")</f>
        <v>1.2345278830052096E-3</v>
      </c>
      <c r="CK15" s="73">
        <v>46</v>
      </c>
      <c r="CL15" s="60">
        <f>IFERROR(CK15/CG6,"-")</f>
        <v>5.4054054054054057E-2</v>
      </c>
      <c r="CM15" s="76">
        <f t="shared" si="10"/>
        <v>19787.82608695652</v>
      </c>
      <c r="CN15" s="305"/>
      <c r="CO15" s="305"/>
      <c r="CP15" s="43" t="s">
        <v>115</v>
      </c>
      <c r="CQ15" s="73">
        <f>地区別_歯科健診3項目以上該当者_高齢者の疾病!G149</f>
        <v>11168266</v>
      </c>
      <c r="CR15" s="60">
        <f>地区別_歯科健診3項目以上該当者_高齢者の疾病!H149</f>
        <v>1.0092982987993716E-3</v>
      </c>
      <c r="CS15" s="73">
        <f>地区別_歯科健診3項目以上該当者_高齢者の疾病!I149</f>
        <v>663</v>
      </c>
      <c r="CT15" s="60">
        <f>地区別_歯科健診3項目以上該当者_高齢者の疾病!J149</f>
        <v>5.0280600637039284E-2</v>
      </c>
      <c r="CU15" s="131">
        <f>地区別_歯科健診3項目以上該当者_高齢者の疾病!K149</f>
        <v>16845.046757164404</v>
      </c>
      <c r="CV15" s="179"/>
    </row>
    <row r="16" spans="1:100" s="8" customFormat="1" ht="13.15" customHeight="1" thickTop="1" thickBot="1">
      <c r="B16" s="313"/>
      <c r="C16" s="314"/>
      <c r="D16" s="305"/>
      <c r="E16" s="305"/>
      <c r="F16" s="43" t="s">
        <v>116</v>
      </c>
      <c r="G16" s="73">
        <v>0</v>
      </c>
      <c r="H16" s="60">
        <f>IFERROR(G16/D6,"-")</f>
        <v>0</v>
      </c>
      <c r="I16" s="73">
        <v>0</v>
      </c>
      <c r="J16" s="60">
        <f>IFERROR(I16/E6,"-")</f>
        <v>0</v>
      </c>
      <c r="K16" s="76" t="str">
        <f t="shared" si="0"/>
        <v>-</v>
      </c>
      <c r="L16" s="305"/>
      <c r="M16" s="305"/>
      <c r="N16" s="43" t="s">
        <v>116</v>
      </c>
      <c r="O16" s="73">
        <v>8640</v>
      </c>
      <c r="P16" s="60">
        <f>IFERROR(O16/L6,"-")</f>
        <v>4.2213130873164442E-5</v>
      </c>
      <c r="Q16" s="73">
        <v>1</v>
      </c>
      <c r="R16" s="60">
        <f>IFERROR(Q16/M6,"-")</f>
        <v>2.352941176470588E-3</v>
      </c>
      <c r="S16" s="76">
        <f t="shared" si="1"/>
        <v>8640</v>
      </c>
      <c r="T16" s="305"/>
      <c r="U16" s="305"/>
      <c r="V16" s="43" t="s">
        <v>116</v>
      </c>
      <c r="W16" s="73">
        <v>206445</v>
      </c>
      <c r="X16" s="60">
        <f>IFERROR(W16/T6,"-")</f>
        <v>3.6891144667110693E-4</v>
      </c>
      <c r="Y16" s="73">
        <v>8</v>
      </c>
      <c r="Z16" s="60">
        <f>IFERROR(Y16/U6,"-")</f>
        <v>1.0582010582010581E-2</v>
      </c>
      <c r="AA16" s="131">
        <f t="shared" si="2"/>
        <v>25805.625</v>
      </c>
      <c r="AB16" s="305"/>
      <c r="AC16" s="305"/>
      <c r="AD16" s="43" t="s">
        <v>116</v>
      </c>
      <c r="AE16" s="73">
        <v>436062</v>
      </c>
      <c r="AF16" s="60">
        <f>IFERROR(AE16/AB6,"-")</f>
        <v>6.2041171354593173E-4</v>
      </c>
      <c r="AG16" s="73">
        <v>12</v>
      </c>
      <c r="AH16" s="60">
        <f>IFERROR(AG16/AC6,"-")</f>
        <v>1.2618296529968454E-2</v>
      </c>
      <c r="AI16" s="76">
        <f t="shared" si="3"/>
        <v>36338.5</v>
      </c>
      <c r="AJ16" s="305"/>
      <c r="AK16" s="305"/>
      <c r="AL16" s="43" t="s">
        <v>116</v>
      </c>
      <c r="AM16" s="73">
        <v>255706</v>
      </c>
      <c r="AN16" s="60">
        <f>IFERROR(AM16/AJ6,"-")</f>
        <v>3.079850816827852E-4</v>
      </c>
      <c r="AO16" s="73">
        <v>11</v>
      </c>
      <c r="AP16" s="60">
        <f>IFERROR(AO16/AK6,"-")</f>
        <v>1.1840688912809472E-2</v>
      </c>
      <c r="AQ16" s="76">
        <f t="shared" si="4"/>
        <v>23246</v>
      </c>
      <c r="AR16" s="305"/>
      <c r="AS16" s="305"/>
      <c r="AT16" s="43" t="s">
        <v>116</v>
      </c>
      <c r="AU16" s="73">
        <v>477697</v>
      </c>
      <c r="AV16" s="60">
        <f>IFERROR(AU16/AR6,"-")</f>
        <v>5.1955090942427333E-4</v>
      </c>
      <c r="AW16" s="76">
        <v>17</v>
      </c>
      <c r="AX16" s="60">
        <f>IFERROR(AW16/AS6,"-")</f>
        <v>1.5440508628519528E-2</v>
      </c>
      <c r="AY16" s="177">
        <f t="shared" si="5"/>
        <v>28099.823529411766</v>
      </c>
      <c r="AZ16" s="305"/>
      <c r="BA16" s="305"/>
      <c r="BB16" s="43" t="s">
        <v>116</v>
      </c>
      <c r="BC16" s="73">
        <v>203173</v>
      </c>
      <c r="BD16" s="60">
        <f>IFERROR(BC16/AZ6,"-")</f>
        <v>2.4341137301970753E-4</v>
      </c>
      <c r="BE16" s="73">
        <v>11</v>
      </c>
      <c r="BF16" s="60">
        <f>IFERROR(BE16/BA6,"-")</f>
        <v>1.1258955987717503E-2</v>
      </c>
      <c r="BG16" s="76">
        <f t="shared" si="6"/>
        <v>18470.272727272728</v>
      </c>
      <c r="BH16" s="305"/>
      <c r="BI16" s="305"/>
      <c r="BJ16" s="43" t="s">
        <v>116</v>
      </c>
      <c r="BK16" s="73">
        <v>333832</v>
      </c>
      <c r="BL16" s="60">
        <f>IFERROR(BK16/BH6,"-")</f>
        <v>4.932459048889355E-4</v>
      </c>
      <c r="BM16" s="73">
        <v>9</v>
      </c>
      <c r="BN16" s="60">
        <f>IFERROR(BM16/BI6,"-")</f>
        <v>1.0368663594470046E-2</v>
      </c>
      <c r="BO16" s="76">
        <f t="shared" si="7"/>
        <v>37092.444444444445</v>
      </c>
      <c r="BP16" s="305"/>
      <c r="BQ16" s="305"/>
      <c r="BR16" s="43" t="s">
        <v>116</v>
      </c>
      <c r="BS16" s="73">
        <v>142399</v>
      </c>
      <c r="BT16" s="60">
        <f>IFERROR(BS16/BP6,"-")</f>
        <v>2.2774475864307826E-4</v>
      </c>
      <c r="BU16" s="73">
        <v>13</v>
      </c>
      <c r="BV16" s="60">
        <f>IFERROR(BU16/BQ6,"-")</f>
        <v>1.6497461928934011E-2</v>
      </c>
      <c r="BW16" s="131">
        <f t="shared" si="8"/>
        <v>10953.76923076923</v>
      </c>
      <c r="BX16" s="305"/>
      <c r="BY16" s="305"/>
      <c r="BZ16" s="43" t="s">
        <v>116</v>
      </c>
      <c r="CA16" s="73">
        <v>856059</v>
      </c>
      <c r="CB16" s="60">
        <f>IFERROR(CA16/BX6,"-")</f>
        <v>1.1261514022256243E-3</v>
      </c>
      <c r="CC16" s="73">
        <v>16</v>
      </c>
      <c r="CD16" s="60">
        <f>IFERROR(CC16/BY6,"-")</f>
        <v>1.7486338797814208E-2</v>
      </c>
      <c r="CE16" s="76">
        <f t="shared" si="9"/>
        <v>53503.6875</v>
      </c>
      <c r="CF16" s="305"/>
      <c r="CG16" s="305"/>
      <c r="CH16" s="43" t="s">
        <v>116</v>
      </c>
      <c r="CI16" s="73">
        <v>155257</v>
      </c>
      <c r="CJ16" s="60">
        <f>IFERROR(CI16/CF6,"-")</f>
        <v>2.1056984480108523E-4</v>
      </c>
      <c r="CK16" s="73">
        <v>9</v>
      </c>
      <c r="CL16" s="60">
        <f>IFERROR(CK16/CG6,"-")</f>
        <v>1.0575793184488837E-2</v>
      </c>
      <c r="CM16" s="76">
        <f t="shared" si="10"/>
        <v>17250.777777777777</v>
      </c>
      <c r="CN16" s="305"/>
      <c r="CO16" s="305"/>
      <c r="CP16" s="43" t="s">
        <v>116</v>
      </c>
      <c r="CQ16" s="73">
        <f>地区別_歯科健診3項目以上該当者_高齢者の疾病!G150</f>
        <v>7214037</v>
      </c>
      <c r="CR16" s="60">
        <f>地区別_歯科健診3項目以上該当者_高齢者の疾病!H150</f>
        <v>6.5194679922341773E-4</v>
      </c>
      <c r="CS16" s="73">
        <f>地区別_歯科健診3項目以上該当者_高齢者の疾病!I150</f>
        <v>190</v>
      </c>
      <c r="CT16" s="60">
        <f>地区別_歯科健診3項目以上該当者_高齢者の疾病!J150</f>
        <v>1.4409221902017291E-2</v>
      </c>
      <c r="CU16" s="131">
        <f>地区別_歯科健診3項目以上該当者_高齢者の疾病!K150</f>
        <v>37968.615789473683</v>
      </c>
      <c r="CV16" s="179"/>
    </row>
    <row r="17" spans="1:100" s="8" customFormat="1" ht="13.15" customHeight="1" thickTop="1" thickBot="1">
      <c r="B17" s="313"/>
      <c r="C17" s="314"/>
      <c r="D17" s="305"/>
      <c r="E17" s="305"/>
      <c r="F17" s="43" t="s">
        <v>117</v>
      </c>
      <c r="G17" s="73">
        <v>0</v>
      </c>
      <c r="H17" s="60">
        <f>IFERROR(G17/D6,"-")</f>
        <v>0</v>
      </c>
      <c r="I17" s="73">
        <v>0</v>
      </c>
      <c r="J17" s="60">
        <f>IFERROR(I17/E6,"-")</f>
        <v>0</v>
      </c>
      <c r="K17" s="76" t="str">
        <f t="shared" si="0"/>
        <v>-</v>
      </c>
      <c r="L17" s="305"/>
      <c r="M17" s="305"/>
      <c r="N17" s="43" t="s">
        <v>117</v>
      </c>
      <c r="O17" s="73">
        <v>6226</v>
      </c>
      <c r="P17" s="60">
        <f>IFERROR(O17/L6,"-")</f>
        <v>3.0418860279666879E-5</v>
      </c>
      <c r="Q17" s="73">
        <v>1</v>
      </c>
      <c r="R17" s="60">
        <f>IFERROR(Q17/M6,"-")</f>
        <v>2.352941176470588E-3</v>
      </c>
      <c r="S17" s="76">
        <f t="shared" si="1"/>
        <v>6226</v>
      </c>
      <c r="T17" s="305"/>
      <c r="U17" s="305"/>
      <c r="V17" s="43" t="s">
        <v>117</v>
      </c>
      <c r="W17" s="73">
        <v>283743</v>
      </c>
      <c r="X17" s="60">
        <f>IFERROR(W17/T6,"-")</f>
        <v>5.0704081286928669E-4</v>
      </c>
      <c r="Y17" s="73">
        <v>3</v>
      </c>
      <c r="Z17" s="60">
        <f>IFERROR(Y17/U6,"-")</f>
        <v>3.968253968253968E-3</v>
      </c>
      <c r="AA17" s="131">
        <f t="shared" si="2"/>
        <v>94581</v>
      </c>
      <c r="AB17" s="305"/>
      <c r="AC17" s="305"/>
      <c r="AD17" s="43" t="s">
        <v>117</v>
      </c>
      <c r="AE17" s="73">
        <v>1873762</v>
      </c>
      <c r="AF17" s="60">
        <f>IFERROR(AE17/AB6,"-")</f>
        <v>2.6659142351254002E-3</v>
      </c>
      <c r="AG17" s="73">
        <v>13</v>
      </c>
      <c r="AH17" s="60">
        <f>IFERROR(AG17/AC6,"-")</f>
        <v>1.3669821240799159E-2</v>
      </c>
      <c r="AI17" s="76">
        <f t="shared" si="3"/>
        <v>144135.53846153847</v>
      </c>
      <c r="AJ17" s="305"/>
      <c r="AK17" s="305"/>
      <c r="AL17" s="43" t="s">
        <v>117</v>
      </c>
      <c r="AM17" s="73">
        <v>2469943</v>
      </c>
      <c r="AN17" s="60">
        <f>IFERROR(AM17/AJ6,"-")</f>
        <v>2.9749227495906375E-3</v>
      </c>
      <c r="AO17" s="73">
        <v>12</v>
      </c>
      <c r="AP17" s="60">
        <f>IFERROR(AO17/AK6,"-")</f>
        <v>1.2917115177610334E-2</v>
      </c>
      <c r="AQ17" s="76">
        <f t="shared" si="4"/>
        <v>205828.58333333334</v>
      </c>
      <c r="AR17" s="305"/>
      <c r="AS17" s="305"/>
      <c r="AT17" s="43" t="s">
        <v>117</v>
      </c>
      <c r="AU17" s="73">
        <v>3313871</v>
      </c>
      <c r="AV17" s="60">
        <f>IFERROR(AU17/AR6,"-")</f>
        <v>3.6042191844720102E-3</v>
      </c>
      <c r="AW17" s="76">
        <v>8</v>
      </c>
      <c r="AX17" s="60">
        <f>IFERROR(AW17/AS6,"-")</f>
        <v>7.266121707538601E-3</v>
      </c>
      <c r="AY17" s="177">
        <f t="shared" si="5"/>
        <v>414233.875</v>
      </c>
      <c r="AZ17" s="305"/>
      <c r="BA17" s="305"/>
      <c r="BB17" s="43" t="s">
        <v>117</v>
      </c>
      <c r="BC17" s="73">
        <v>2720245</v>
      </c>
      <c r="BD17" s="60">
        <f>IFERROR(BC17/AZ6,"-")</f>
        <v>3.2589889916474842E-3</v>
      </c>
      <c r="BE17" s="73">
        <v>17</v>
      </c>
      <c r="BF17" s="60">
        <f>IFERROR(BE17/BA6,"-")</f>
        <v>1.7400204708290685E-2</v>
      </c>
      <c r="BG17" s="76">
        <f t="shared" si="6"/>
        <v>160014.41176470587</v>
      </c>
      <c r="BH17" s="305"/>
      <c r="BI17" s="305"/>
      <c r="BJ17" s="43" t="s">
        <v>117</v>
      </c>
      <c r="BK17" s="73">
        <v>1624049</v>
      </c>
      <c r="BL17" s="60">
        <f>IFERROR(BK17/BH6,"-")</f>
        <v>2.3995767888907319E-3</v>
      </c>
      <c r="BM17" s="73">
        <v>10</v>
      </c>
      <c r="BN17" s="60">
        <f>IFERROR(BM17/BI6,"-")</f>
        <v>1.1520737327188941E-2</v>
      </c>
      <c r="BO17" s="76">
        <f t="shared" si="7"/>
        <v>162404.9</v>
      </c>
      <c r="BP17" s="305"/>
      <c r="BQ17" s="305"/>
      <c r="BR17" s="43" t="s">
        <v>117</v>
      </c>
      <c r="BS17" s="73">
        <v>653089</v>
      </c>
      <c r="BT17" s="60">
        <f>IFERROR(BS17/BP6,"-")</f>
        <v>1.044512929707718E-3</v>
      </c>
      <c r="BU17" s="73">
        <v>6</v>
      </c>
      <c r="BV17" s="60">
        <f>IFERROR(BU17/BQ6,"-")</f>
        <v>7.6142131979695434E-3</v>
      </c>
      <c r="BW17" s="131">
        <f t="shared" si="8"/>
        <v>108848.16666666667</v>
      </c>
      <c r="BX17" s="305"/>
      <c r="BY17" s="305"/>
      <c r="BZ17" s="43" t="s">
        <v>117</v>
      </c>
      <c r="CA17" s="73">
        <v>6576402</v>
      </c>
      <c r="CB17" s="60">
        <f>IFERROR(CA17/BX6,"-")</f>
        <v>8.6513012933680973E-3</v>
      </c>
      <c r="CC17" s="73">
        <v>20</v>
      </c>
      <c r="CD17" s="60">
        <f>IFERROR(CC17/BY6,"-")</f>
        <v>2.185792349726776E-2</v>
      </c>
      <c r="CE17" s="76">
        <f t="shared" si="9"/>
        <v>328820.09999999998</v>
      </c>
      <c r="CF17" s="305"/>
      <c r="CG17" s="305"/>
      <c r="CH17" s="43" t="s">
        <v>117</v>
      </c>
      <c r="CI17" s="73">
        <v>6735261</v>
      </c>
      <c r="CJ17" s="60">
        <f>IFERROR(CI17/CF6,"-")</f>
        <v>9.1348078570679721E-3</v>
      </c>
      <c r="CK17" s="73">
        <v>13</v>
      </c>
      <c r="CL17" s="60">
        <f>IFERROR(CK17/CG6,"-")</f>
        <v>1.5276145710928319E-2</v>
      </c>
      <c r="CM17" s="76">
        <f t="shared" si="10"/>
        <v>518097</v>
      </c>
      <c r="CN17" s="305"/>
      <c r="CO17" s="305"/>
      <c r="CP17" s="43" t="s">
        <v>117</v>
      </c>
      <c r="CQ17" s="73">
        <f>地区別_歯科健診3項目以上該当者_高齢者の疾病!G151</f>
        <v>62711795</v>
      </c>
      <c r="CR17" s="60">
        <f>地区別_歯科健診3項目以上該当者_高齢者の疾病!H151</f>
        <v>5.6673890117010942E-3</v>
      </c>
      <c r="CS17" s="73">
        <f>地区別_歯科健診3項目以上該当者_高齢者の疾病!I151</f>
        <v>205</v>
      </c>
      <c r="CT17" s="60">
        <f>地区別_歯科健診3項目以上該当者_高齢者の疾病!J151</f>
        <v>1.5546792052176552E-2</v>
      </c>
      <c r="CU17" s="131">
        <f>地区別_歯科健診3項目以上該当者_高齢者の疾病!K151</f>
        <v>305911.19512195123</v>
      </c>
      <c r="CV17" s="179"/>
    </row>
    <row r="18" spans="1:100" s="8" customFormat="1" ht="13.15" customHeight="1" thickTop="1" thickBot="1">
      <c r="B18" s="313"/>
      <c r="C18" s="314"/>
      <c r="D18" s="305"/>
      <c r="E18" s="305"/>
      <c r="F18" s="43" t="s">
        <v>118</v>
      </c>
      <c r="G18" s="73">
        <v>246246</v>
      </c>
      <c r="H18" s="60">
        <f>IFERROR(G18/D6,"-")</f>
        <v>7.3730431176577144E-3</v>
      </c>
      <c r="I18" s="73">
        <v>3</v>
      </c>
      <c r="J18" s="60">
        <f>IFERROR(I18/E6,"-")</f>
        <v>0.17647058823529413</v>
      </c>
      <c r="K18" s="76">
        <f t="shared" si="0"/>
        <v>82082</v>
      </c>
      <c r="L18" s="305"/>
      <c r="M18" s="305"/>
      <c r="N18" s="43" t="s">
        <v>118</v>
      </c>
      <c r="O18" s="73">
        <v>2961550</v>
      </c>
      <c r="P18" s="60">
        <f>IFERROR(O18/L6,"-")</f>
        <v>1.4469478904793999E-2</v>
      </c>
      <c r="Q18" s="73">
        <v>53</v>
      </c>
      <c r="R18" s="60">
        <f>IFERROR(Q18/M6,"-")</f>
        <v>0.12470588235294118</v>
      </c>
      <c r="S18" s="76">
        <f t="shared" si="1"/>
        <v>55878.301886792455</v>
      </c>
      <c r="T18" s="305"/>
      <c r="U18" s="305"/>
      <c r="V18" s="43" t="s">
        <v>118</v>
      </c>
      <c r="W18" s="73">
        <v>4027519</v>
      </c>
      <c r="X18" s="60">
        <f>IFERROR(W18/T6,"-")</f>
        <v>7.1970639191327951E-3</v>
      </c>
      <c r="Y18" s="73">
        <v>99</v>
      </c>
      <c r="Z18" s="60">
        <f>IFERROR(Y18/U6,"-")</f>
        <v>0.13095238095238096</v>
      </c>
      <c r="AA18" s="131">
        <f t="shared" si="2"/>
        <v>40682.010101010099</v>
      </c>
      <c r="AB18" s="305"/>
      <c r="AC18" s="305"/>
      <c r="AD18" s="43" t="s">
        <v>118</v>
      </c>
      <c r="AE18" s="73">
        <v>4655993</v>
      </c>
      <c r="AF18" s="60">
        <f>IFERROR(AE18/AB6,"-")</f>
        <v>6.6243621214136144E-3</v>
      </c>
      <c r="AG18" s="73">
        <v>127</v>
      </c>
      <c r="AH18" s="60">
        <f>IFERROR(AG18/AC6,"-")</f>
        <v>0.13354363827549948</v>
      </c>
      <c r="AI18" s="76">
        <f t="shared" si="3"/>
        <v>36661.362204724406</v>
      </c>
      <c r="AJ18" s="305"/>
      <c r="AK18" s="305"/>
      <c r="AL18" s="43" t="s">
        <v>118</v>
      </c>
      <c r="AM18" s="73">
        <v>5805241</v>
      </c>
      <c r="AN18" s="60">
        <f>IFERROR(AM18/AJ6,"-")</f>
        <v>6.9921222950312225E-3</v>
      </c>
      <c r="AO18" s="73">
        <v>120</v>
      </c>
      <c r="AP18" s="60">
        <f>IFERROR(AO18/AK6,"-")</f>
        <v>0.12917115177610333</v>
      </c>
      <c r="AQ18" s="76">
        <f t="shared" si="4"/>
        <v>48377.008333333331</v>
      </c>
      <c r="AR18" s="305"/>
      <c r="AS18" s="305"/>
      <c r="AT18" s="43" t="s">
        <v>118</v>
      </c>
      <c r="AU18" s="73">
        <v>6864675</v>
      </c>
      <c r="AV18" s="60">
        <f>IFERROR(AU18/AR6,"-")</f>
        <v>7.4661304951717791E-3</v>
      </c>
      <c r="AW18" s="76">
        <v>148</v>
      </c>
      <c r="AX18" s="60">
        <f>IFERROR(AW18/AS6,"-")</f>
        <v>0.13442325158946411</v>
      </c>
      <c r="AY18" s="177">
        <f t="shared" si="5"/>
        <v>46382.939189189186</v>
      </c>
      <c r="AZ18" s="305"/>
      <c r="BA18" s="305"/>
      <c r="BB18" s="43" t="s">
        <v>118</v>
      </c>
      <c r="BC18" s="73">
        <v>7742696</v>
      </c>
      <c r="BD18" s="60">
        <f>IFERROR(BC18/AZ6,"-")</f>
        <v>9.2761354325338382E-3</v>
      </c>
      <c r="BE18" s="73">
        <v>138</v>
      </c>
      <c r="BF18" s="60">
        <f>IFERROR(BE18/BA6,"-")</f>
        <v>0.14124872057318322</v>
      </c>
      <c r="BG18" s="76">
        <f t="shared" si="6"/>
        <v>56106.492753623192</v>
      </c>
      <c r="BH18" s="305"/>
      <c r="BI18" s="305"/>
      <c r="BJ18" s="43" t="s">
        <v>118</v>
      </c>
      <c r="BK18" s="73">
        <v>5733397</v>
      </c>
      <c r="BL18" s="60">
        <f>IFERROR(BK18/BH6,"-")</f>
        <v>8.4712507828863266E-3</v>
      </c>
      <c r="BM18" s="73">
        <v>143</v>
      </c>
      <c r="BN18" s="60">
        <f>IFERROR(BM18/BI6,"-")</f>
        <v>0.16474654377880185</v>
      </c>
      <c r="BO18" s="76">
        <f t="shared" si="7"/>
        <v>40093.685314685317</v>
      </c>
      <c r="BP18" s="305"/>
      <c r="BQ18" s="305"/>
      <c r="BR18" s="43" t="s">
        <v>118</v>
      </c>
      <c r="BS18" s="73">
        <v>4248811</v>
      </c>
      <c r="BT18" s="60">
        <f>IFERROR(BS18/BP6,"-")</f>
        <v>6.7953035886140767E-3</v>
      </c>
      <c r="BU18" s="73">
        <v>115</v>
      </c>
      <c r="BV18" s="60">
        <f>IFERROR(BU18/BQ6,"-")</f>
        <v>0.14593908629441624</v>
      </c>
      <c r="BW18" s="131">
        <f t="shared" si="8"/>
        <v>36946.18260869565</v>
      </c>
      <c r="BX18" s="305"/>
      <c r="BY18" s="305"/>
      <c r="BZ18" s="43" t="s">
        <v>118</v>
      </c>
      <c r="CA18" s="73">
        <v>7439772</v>
      </c>
      <c r="CB18" s="60">
        <f>IFERROR(CA18/BX6,"-")</f>
        <v>9.7870703655226297E-3</v>
      </c>
      <c r="CC18" s="73">
        <v>126</v>
      </c>
      <c r="CD18" s="60">
        <f>IFERROR(CC18/BY6,"-")</f>
        <v>0.13770491803278689</v>
      </c>
      <c r="CE18" s="76">
        <f t="shared" si="9"/>
        <v>59045.809523809527</v>
      </c>
      <c r="CF18" s="305"/>
      <c r="CG18" s="305"/>
      <c r="CH18" s="43" t="s">
        <v>118</v>
      </c>
      <c r="CI18" s="73">
        <v>4555681</v>
      </c>
      <c r="CJ18" s="60">
        <f>IFERROR(CI18/CF6,"-")</f>
        <v>6.178716844543259E-3</v>
      </c>
      <c r="CK18" s="73">
        <v>139</v>
      </c>
      <c r="CL18" s="60">
        <f>IFERROR(CK18/CG6,"-")</f>
        <v>0.16333725029377202</v>
      </c>
      <c r="CM18" s="76">
        <f t="shared" si="10"/>
        <v>32774.683453237412</v>
      </c>
      <c r="CN18" s="305"/>
      <c r="CO18" s="305"/>
      <c r="CP18" s="43" t="s">
        <v>118</v>
      </c>
      <c r="CQ18" s="73">
        <f>地区別_歯科健診3項目以上該当者_高齢者の疾病!G152</f>
        <v>95554784</v>
      </c>
      <c r="CR18" s="60">
        <f>地区別_歯科健診3項目以上該当者_高齢者の疾病!H152</f>
        <v>8.6354749191451391E-3</v>
      </c>
      <c r="CS18" s="73">
        <f>地区別_歯科健診3項目以上該当者_高齢者の疾病!I152</f>
        <v>1975</v>
      </c>
      <c r="CT18" s="60">
        <f>地区別_歯科健診3項目以上該当者_高齢者の疾病!J152</f>
        <v>0.14978006977096922</v>
      </c>
      <c r="CU18" s="131">
        <f>地区別_歯科健診3項目以上該当者_高齢者の疾病!K152</f>
        <v>48382.16911392405</v>
      </c>
      <c r="CV18" s="179"/>
    </row>
    <row r="19" spans="1:100" s="8" customFormat="1" ht="13.15" customHeight="1" thickTop="1" thickBot="1">
      <c r="B19" s="313"/>
      <c r="C19" s="314"/>
      <c r="D19" s="305"/>
      <c r="E19" s="305"/>
      <c r="F19" s="43" t="s">
        <v>119</v>
      </c>
      <c r="G19" s="73">
        <v>0</v>
      </c>
      <c r="H19" s="60">
        <f>IFERROR(G19/D6,"-")</f>
        <v>0</v>
      </c>
      <c r="I19" s="73">
        <v>0</v>
      </c>
      <c r="J19" s="60">
        <f>IFERROR(I19/E6,"-")</f>
        <v>0</v>
      </c>
      <c r="K19" s="76" t="str">
        <f t="shared" si="0"/>
        <v>-</v>
      </c>
      <c r="L19" s="305"/>
      <c r="M19" s="305"/>
      <c r="N19" s="43" t="s">
        <v>119</v>
      </c>
      <c r="O19" s="73">
        <v>498584</v>
      </c>
      <c r="P19" s="60">
        <f>IFERROR(O19/L6,"-")</f>
        <v>2.4359712550076182E-3</v>
      </c>
      <c r="Q19" s="73">
        <v>19</v>
      </c>
      <c r="R19" s="60">
        <f>IFERROR(Q19/M6,"-")</f>
        <v>4.4705882352941179E-2</v>
      </c>
      <c r="S19" s="76">
        <f t="shared" si="1"/>
        <v>26241.263157894737</v>
      </c>
      <c r="T19" s="305"/>
      <c r="U19" s="305"/>
      <c r="V19" s="43" t="s">
        <v>119</v>
      </c>
      <c r="W19" s="73">
        <v>4378862</v>
      </c>
      <c r="X19" s="60">
        <f>IFERROR(W19/T6,"-")</f>
        <v>7.8249040431743883E-3</v>
      </c>
      <c r="Y19" s="73">
        <v>49</v>
      </c>
      <c r="Z19" s="60">
        <f>IFERROR(Y19/U6,"-")</f>
        <v>6.4814814814814811E-2</v>
      </c>
      <c r="AA19" s="131">
        <f t="shared" si="2"/>
        <v>89364.530612244896</v>
      </c>
      <c r="AB19" s="305"/>
      <c r="AC19" s="305"/>
      <c r="AD19" s="43" t="s">
        <v>119</v>
      </c>
      <c r="AE19" s="73">
        <v>5803158</v>
      </c>
      <c r="AF19" s="60">
        <f>IFERROR(AE19/AB6,"-")</f>
        <v>8.256502971498967E-3</v>
      </c>
      <c r="AG19" s="73">
        <v>88</v>
      </c>
      <c r="AH19" s="60">
        <f>IFERROR(AG19/AC6,"-")</f>
        <v>9.2534174553101992E-2</v>
      </c>
      <c r="AI19" s="76">
        <f t="shared" si="3"/>
        <v>65944.977272727279</v>
      </c>
      <c r="AJ19" s="305"/>
      <c r="AK19" s="305"/>
      <c r="AL19" s="43" t="s">
        <v>119</v>
      </c>
      <c r="AM19" s="73">
        <v>11438720</v>
      </c>
      <c r="AN19" s="60">
        <f>IFERROR(AM19/AJ6,"-")</f>
        <v>1.3777365855891175E-2</v>
      </c>
      <c r="AO19" s="73">
        <v>72</v>
      </c>
      <c r="AP19" s="60">
        <f>IFERROR(AO19/AK6,"-")</f>
        <v>7.7502691065662002E-2</v>
      </c>
      <c r="AQ19" s="76">
        <f t="shared" si="4"/>
        <v>158871.11111111112</v>
      </c>
      <c r="AR19" s="305"/>
      <c r="AS19" s="305"/>
      <c r="AT19" s="43" t="s">
        <v>119</v>
      </c>
      <c r="AU19" s="73">
        <v>11486512</v>
      </c>
      <c r="AV19" s="60">
        <f>IFERROR(AU19/AR6,"-")</f>
        <v>1.2492914453540274E-2</v>
      </c>
      <c r="AW19" s="76">
        <v>97</v>
      </c>
      <c r="AX19" s="60">
        <f>IFERROR(AW19/AS6,"-")</f>
        <v>8.8101725703905537E-2</v>
      </c>
      <c r="AY19" s="177">
        <f t="shared" si="5"/>
        <v>118417.64948453609</v>
      </c>
      <c r="AZ19" s="305"/>
      <c r="BA19" s="305"/>
      <c r="BB19" s="43" t="s">
        <v>119</v>
      </c>
      <c r="BC19" s="73">
        <v>6597594</v>
      </c>
      <c r="BD19" s="60">
        <f>IFERROR(BC19/AZ6,"-")</f>
        <v>7.9042462047938661E-3</v>
      </c>
      <c r="BE19" s="73">
        <v>95</v>
      </c>
      <c r="BF19" s="60">
        <f>IFERROR(BE19/BA6,"-")</f>
        <v>9.7236438075742074E-2</v>
      </c>
      <c r="BG19" s="76">
        <f t="shared" si="6"/>
        <v>69448.357894736837</v>
      </c>
      <c r="BH19" s="305"/>
      <c r="BI19" s="305"/>
      <c r="BJ19" s="43" t="s">
        <v>119</v>
      </c>
      <c r="BK19" s="73">
        <v>12144425</v>
      </c>
      <c r="BL19" s="60">
        <f>IFERROR(BK19/BH6,"-")</f>
        <v>1.7943719890486265E-2</v>
      </c>
      <c r="BM19" s="73">
        <v>104</v>
      </c>
      <c r="BN19" s="60">
        <f>IFERROR(BM19/BI6,"-")</f>
        <v>0.11981566820276497</v>
      </c>
      <c r="BO19" s="76">
        <f t="shared" si="7"/>
        <v>116773.31730769231</v>
      </c>
      <c r="BP19" s="305"/>
      <c r="BQ19" s="305"/>
      <c r="BR19" s="43" t="s">
        <v>119</v>
      </c>
      <c r="BS19" s="73">
        <v>8166236</v>
      </c>
      <c r="BT19" s="60">
        <f>IFERROR(BS19/BP6,"-")</f>
        <v>1.3060607496137029E-2</v>
      </c>
      <c r="BU19" s="73">
        <v>90</v>
      </c>
      <c r="BV19" s="60">
        <f>IFERROR(BU19/BQ6,"-")</f>
        <v>0.11421319796954314</v>
      </c>
      <c r="BW19" s="131">
        <f t="shared" si="8"/>
        <v>90735.955555555556</v>
      </c>
      <c r="BX19" s="305"/>
      <c r="BY19" s="305"/>
      <c r="BZ19" s="43" t="s">
        <v>119</v>
      </c>
      <c r="CA19" s="73">
        <v>9821719</v>
      </c>
      <c r="CB19" s="60">
        <f>IFERROR(CA19/BX6,"-")</f>
        <v>1.2920537748117895E-2</v>
      </c>
      <c r="CC19" s="73">
        <v>106</v>
      </c>
      <c r="CD19" s="60">
        <f>IFERROR(CC19/BY6,"-")</f>
        <v>0.11584699453551912</v>
      </c>
      <c r="CE19" s="76">
        <f t="shared" si="9"/>
        <v>92657.726415094337</v>
      </c>
      <c r="CF19" s="305"/>
      <c r="CG19" s="305"/>
      <c r="CH19" s="43" t="s">
        <v>119</v>
      </c>
      <c r="CI19" s="73">
        <v>10860509</v>
      </c>
      <c r="CJ19" s="60">
        <f>IFERROR(CI19/CF6,"-")</f>
        <v>1.4729742907506839E-2</v>
      </c>
      <c r="CK19" s="73">
        <v>120</v>
      </c>
      <c r="CL19" s="60">
        <f>IFERROR(CK19/CG6,"-")</f>
        <v>0.14101057579318449</v>
      </c>
      <c r="CM19" s="76">
        <f t="shared" si="10"/>
        <v>90504.241666666669</v>
      </c>
      <c r="CN19" s="305"/>
      <c r="CO19" s="305"/>
      <c r="CP19" s="43" t="s">
        <v>119</v>
      </c>
      <c r="CQ19" s="73">
        <f>地区別_歯科健診3項目以上該当者_高齢者の疾病!G153</f>
        <v>176681011</v>
      </c>
      <c r="CR19" s="60">
        <f>地区別_歯科健診3項目以上該当者_高齢者の疾病!H153</f>
        <v>1.5967012590177656E-2</v>
      </c>
      <c r="CS19" s="73">
        <f>地区別_歯科健診3項目以上該当者_高齢者の疾病!I153</f>
        <v>1753</v>
      </c>
      <c r="CT19" s="60">
        <f>地区別_歯科健診3項目以上該当者_高齢者の疾病!J153</f>
        <v>0.13294403154861217</v>
      </c>
      <c r="CU19" s="131">
        <f>地区別_歯科健診3項目以上該当者_高齢者の疾病!K153</f>
        <v>100787.79863091842</v>
      </c>
      <c r="CV19" s="179"/>
    </row>
    <row r="20" spans="1:100" s="8" customFormat="1" ht="13.15" customHeight="1" thickTop="1" thickBot="1">
      <c r="B20" s="313"/>
      <c r="C20" s="314"/>
      <c r="D20" s="305"/>
      <c r="E20" s="305"/>
      <c r="F20" s="43" t="s">
        <v>120</v>
      </c>
      <c r="G20" s="73">
        <v>316047</v>
      </c>
      <c r="H20" s="60">
        <f>IFERROR(G20/D6,"-")</f>
        <v>9.4630091786521101E-3</v>
      </c>
      <c r="I20" s="73">
        <v>2</v>
      </c>
      <c r="J20" s="60">
        <f>IFERROR(I20/E6,"-")</f>
        <v>0.11764705882352941</v>
      </c>
      <c r="K20" s="76">
        <f t="shared" si="0"/>
        <v>158023.5</v>
      </c>
      <c r="L20" s="305"/>
      <c r="M20" s="305"/>
      <c r="N20" s="43" t="s">
        <v>120</v>
      </c>
      <c r="O20" s="73">
        <v>1280750</v>
      </c>
      <c r="P20" s="60">
        <f>IFERROR(O20/L6,"-")</f>
        <v>6.2574615006719169E-3</v>
      </c>
      <c r="Q20" s="73">
        <v>37</v>
      </c>
      <c r="R20" s="60">
        <f>IFERROR(Q20/M6,"-")</f>
        <v>8.7058823529411758E-2</v>
      </c>
      <c r="S20" s="76">
        <f t="shared" si="1"/>
        <v>34614.864864864867</v>
      </c>
      <c r="T20" s="305"/>
      <c r="U20" s="305"/>
      <c r="V20" s="43" t="s">
        <v>120</v>
      </c>
      <c r="W20" s="73">
        <v>4934655</v>
      </c>
      <c r="X20" s="60">
        <f>IFERROR(W20/T6,"-")</f>
        <v>8.818090604629859E-3</v>
      </c>
      <c r="Y20" s="73">
        <v>51</v>
      </c>
      <c r="Z20" s="60">
        <f>IFERROR(Y20/U6,"-")</f>
        <v>6.7460317460317457E-2</v>
      </c>
      <c r="AA20" s="131">
        <f t="shared" si="2"/>
        <v>96757.941176470587</v>
      </c>
      <c r="AB20" s="305"/>
      <c r="AC20" s="305"/>
      <c r="AD20" s="43" t="s">
        <v>120</v>
      </c>
      <c r="AE20" s="73">
        <v>4693229</v>
      </c>
      <c r="AF20" s="60">
        <f>IFERROR(AE20/AB6,"-")</f>
        <v>6.6773400249355817E-3</v>
      </c>
      <c r="AG20" s="73">
        <v>71</v>
      </c>
      <c r="AH20" s="60">
        <f>IFERROR(AG20/AC6,"-")</f>
        <v>7.4658254468980015E-2</v>
      </c>
      <c r="AI20" s="76">
        <f t="shared" si="3"/>
        <v>66101.816901408456</v>
      </c>
      <c r="AJ20" s="305"/>
      <c r="AK20" s="305"/>
      <c r="AL20" s="43" t="s">
        <v>120</v>
      </c>
      <c r="AM20" s="73">
        <v>5282825</v>
      </c>
      <c r="AN20" s="60">
        <f>IFERROR(AM20/AJ6,"-")</f>
        <v>6.3628983642967304E-3</v>
      </c>
      <c r="AO20" s="73">
        <v>64</v>
      </c>
      <c r="AP20" s="60">
        <f>IFERROR(AO20/AK6,"-")</f>
        <v>6.8891280947255107E-2</v>
      </c>
      <c r="AQ20" s="76">
        <f t="shared" si="4"/>
        <v>82544.140625</v>
      </c>
      <c r="AR20" s="305"/>
      <c r="AS20" s="305"/>
      <c r="AT20" s="43" t="s">
        <v>120</v>
      </c>
      <c r="AU20" s="73">
        <v>6863325</v>
      </c>
      <c r="AV20" s="60">
        <f>IFERROR(AU20/AR6,"-")</f>
        <v>7.4646622135461404E-3</v>
      </c>
      <c r="AW20" s="76">
        <v>102</v>
      </c>
      <c r="AX20" s="60">
        <f>IFERROR(AW20/AS6,"-")</f>
        <v>9.264305177111716E-2</v>
      </c>
      <c r="AY20" s="177">
        <f t="shared" si="5"/>
        <v>67287.5</v>
      </c>
      <c r="AZ20" s="305"/>
      <c r="BA20" s="305"/>
      <c r="BB20" s="43" t="s">
        <v>120</v>
      </c>
      <c r="BC20" s="73">
        <v>3979038</v>
      </c>
      <c r="BD20" s="60">
        <f>IFERROR(BC20/AZ6,"-")</f>
        <v>4.7670856997612428E-3</v>
      </c>
      <c r="BE20" s="73">
        <v>75</v>
      </c>
      <c r="BF20" s="60">
        <f>IFERROR(BE20/BA6,"-")</f>
        <v>7.6765609007164795E-2</v>
      </c>
      <c r="BG20" s="76">
        <f t="shared" si="6"/>
        <v>53053.84</v>
      </c>
      <c r="BH20" s="305"/>
      <c r="BI20" s="305"/>
      <c r="BJ20" s="43" t="s">
        <v>120</v>
      </c>
      <c r="BK20" s="73">
        <v>4012756</v>
      </c>
      <c r="BL20" s="60">
        <f>IFERROR(BK20/BH6,"-")</f>
        <v>5.9289566737715542E-3</v>
      </c>
      <c r="BM20" s="73">
        <v>73</v>
      </c>
      <c r="BN20" s="60">
        <f>IFERROR(BM20/BI6,"-")</f>
        <v>8.4101382488479259E-2</v>
      </c>
      <c r="BO20" s="76">
        <f t="shared" si="7"/>
        <v>54969.260273972606</v>
      </c>
      <c r="BP20" s="305"/>
      <c r="BQ20" s="305"/>
      <c r="BR20" s="43" t="s">
        <v>120</v>
      </c>
      <c r="BS20" s="73">
        <v>3616202</v>
      </c>
      <c r="BT20" s="60">
        <f>IFERROR(BS20/BP6,"-")</f>
        <v>5.7835451912907872E-3</v>
      </c>
      <c r="BU20" s="73">
        <v>70</v>
      </c>
      <c r="BV20" s="60">
        <f>IFERROR(BU20/BQ6,"-")</f>
        <v>8.8832487309644673E-2</v>
      </c>
      <c r="BW20" s="131">
        <f t="shared" si="8"/>
        <v>51660.028571428571</v>
      </c>
      <c r="BX20" s="305"/>
      <c r="BY20" s="305"/>
      <c r="BZ20" s="43" t="s">
        <v>120</v>
      </c>
      <c r="CA20" s="73">
        <v>3681059</v>
      </c>
      <c r="CB20" s="60">
        <f>IFERROR(CA20/BX6,"-")</f>
        <v>4.8424580017560172E-3</v>
      </c>
      <c r="CC20" s="73">
        <v>83</v>
      </c>
      <c r="CD20" s="60">
        <f>IFERROR(CC20/BY6,"-")</f>
        <v>9.0710382513661203E-2</v>
      </c>
      <c r="CE20" s="76">
        <f t="shared" si="9"/>
        <v>44350.108433734938</v>
      </c>
      <c r="CF20" s="305"/>
      <c r="CG20" s="305"/>
      <c r="CH20" s="43" t="s">
        <v>120</v>
      </c>
      <c r="CI20" s="73">
        <v>2447664</v>
      </c>
      <c r="CJ20" s="60">
        <f>IFERROR(CI20/CF6,"-")</f>
        <v>3.3196843208692906E-3</v>
      </c>
      <c r="CK20" s="73">
        <v>67</v>
      </c>
      <c r="CL20" s="60">
        <f>IFERROR(CK20/CG6,"-")</f>
        <v>7.8730904817861339E-2</v>
      </c>
      <c r="CM20" s="76">
        <f t="shared" si="10"/>
        <v>36532.298507462685</v>
      </c>
      <c r="CN20" s="305"/>
      <c r="CO20" s="305"/>
      <c r="CP20" s="43" t="s">
        <v>120</v>
      </c>
      <c r="CQ20" s="73">
        <f>地区別_歯科健診3項目以上該当者_高齢者の疾病!G154</f>
        <v>59061400</v>
      </c>
      <c r="CR20" s="60">
        <f>地区別_歯科健診3項目以上該当者_高齢者の疾病!H154</f>
        <v>5.3374955919485807E-3</v>
      </c>
      <c r="CS20" s="73">
        <f>地区別_歯科健診3項目以上該当者_高齢者の疾病!I154</f>
        <v>1121</v>
      </c>
      <c r="CT20" s="60">
        <f>地区別_歯科健診3項目以上該当者_高齢者の疾病!J154</f>
        <v>8.5014409221902024E-2</v>
      </c>
      <c r="CU20" s="131">
        <f>地区別_歯科健診3項目以上該当者_高齢者の疾病!K154</f>
        <v>52686.351471900089</v>
      </c>
      <c r="CV20" s="179"/>
    </row>
    <row r="21" spans="1:100" s="8" customFormat="1" ht="13.15" customHeight="1" thickTop="1" thickBot="1">
      <c r="B21" s="313"/>
      <c r="C21" s="314"/>
      <c r="D21" s="305"/>
      <c r="E21" s="305"/>
      <c r="F21" s="44" t="s">
        <v>121</v>
      </c>
      <c r="G21" s="74">
        <v>26121</v>
      </c>
      <c r="H21" s="61">
        <f>IFERROR(G21/D6,"-")</f>
        <v>7.8210918868260666E-4</v>
      </c>
      <c r="I21" s="74">
        <v>4</v>
      </c>
      <c r="J21" s="61">
        <f>IFERROR(I21/E6,"-")</f>
        <v>0.23529411764705882</v>
      </c>
      <c r="K21" s="77">
        <f t="shared" si="0"/>
        <v>6530.25</v>
      </c>
      <c r="L21" s="305"/>
      <c r="M21" s="305"/>
      <c r="N21" s="44" t="s">
        <v>121</v>
      </c>
      <c r="O21" s="74">
        <v>762407</v>
      </c>
      <c r="P21" s="61">
        <f>IFERROR(O21/L6,"-")</f>
        <v>3.7249521376871162E-3</v>
      </c>
      <c r="Q21" s="74">
        <v>31</v>
      </c>
      <c r="R21" s="61">
        <f>IFERROR(Q21/M6,"-")</f>
        <v>7.2941176470588232E-2</v>
      </c>
      <c r="S21" s="77">
        <f t="shared" si="1"/>
        <v>24593.774193548386</v>
      </c>
      <c r="T21" s="305"/>
      <c r="U21" s="305"/>
      <c r="V21" s="44" t="s">
        <v>121</v>
      </c>
      <c r="W21" s="74">
        <v>632843</v>
      </c>
      <c r="X21" s="61">
        <f>IFERROR(W21/T6,"-")</f>
        <v>1.130872758583077E-3</v>
      </c>
      <c r="Y21" s="74">
        <v>55</v>
      </c>
      <c r="Z21" s="61">
        <f>IFERROR(Y21/U6,"-")</f>
        <v>7.2751322751322747E-2</v>
      </c>
      <c r="AA21" s="132">
        <f t="shared" si="2"/>
        <v>11506.236363636364</v>
      </c>
      <c r="AB21" s="305"/>
      <c r="AC21" s="305"/>
      <c r="AD21" s="44" t="s">
        <v>121</v>
      </c>
      <c r="AE21" s="74">
        <v>1150418</v>
      </c>
      <c r="AF21" s="61">
        <f>IFERROR(AE21/AB6,"-")</f>
        <v>1.6367690894278422E-3</v>
      </c>
      <c r="AG21" s="74">
        <v>85</v>
      </c>
      <c r="AH21" s="61">
        <f>IFERROR(AG21/AC6,"-")</f>
        <v>8.9379600420609884E-2</v>
      </c>
      <c r="AI21" s="77">
        <f t="shared" si="3"/>
        <v>13534.329411764706</v>
      </c>
      <c r="AJ21" s="305"/>
      <c r="AK21" s="305"/>
      <c r="AL21" s="44" t="s">
        <v>121</v>
      </c>
      <c r="AM21" s="74">
        <v>2271448</v>
      </c>
      <c r="AN21" s="61">
        <f>IFERROR(AM21/AJ6,"-")</f>
        <v>2.7358454546166267E-3</v>
      </c>
      <c r="AO21" s="74">
        <v>99</v>
      </c>
      <c r="AP21" s="61">
        <f>IFERROR(AO21/AK6,"-")</f>
        <v>0.10656620021528525</v>
      </c>
      <c r="AQ21" s="77">
        <f t="shared" si="4"/>
        <v>22943.919191919191</v>
      </c>
      <c r="AR21" s="305"/>
      <c r="AS21" s="305"/>
      <c r="AT21" s="44" t="s">
        <v>121</v>
      </c>
      <c r="AU21" s="74">
        <v>1695440</v>
      </c>
      <c r="AV21" s="61">
        <f>IFERROR(AU21/AR6,"-")</f>
        <v>1.8439877032392707E-3</v>
      </c>
      <c r="AW21" s="77">
        <v>107</v>
      </c>
      <c r="AX21" s="63">
        <f>IFERROR(AW21/AS6,"-")</f>
        <v>9.7184377838328798E-2</v>
      </c>
      <c r="AY21" s="178">
        <f t="shared" si="5"/>
        <v>15845.233644859813</v>
      </c>
      <c r="AZ21" s="305"/>
      <c r="BA21" s="305"/>
      <c r="BB21" s="44" t="s">
        <v>121</v>
      </c>
      <c r="BC21" s="74">
        <v>1831948</v>
      </c>
      <c r="BD21" s="61">
        <f>IFERROR(BC21/AZ6,"-")</f>
        <v>2.1947649440659301E-3</v>
      </c>
      <c r="BE21" s="74">
        <v>104</v>
      </c>
      <c r="BF21" s="61">
        <f>IFERROR(BE21/BA6,"-")</f>
        <v>0.10644831115660185</v>
      </c>
      <c r="BG21" s="77">
        <f t="shared" si="6"/>
        <v>17614.884615384617</v>
      </c>
      <c r="BH21" s="305"/>
      <c r="BI21" s="305"/>
      <c r="BJ21" s="44" t="s">
        <v>121</v>
      </c>
      <c r="BK21" s="74">
        <v>892601</v>
      </c>
      <c r="BL21" s="61">
        <f>IFERROR(BK21/BH6,"-")</f>
        <v>1.3188423756553258E-3</v>
      </c>
      <c r="BM21" s="74">
        <v>96</v>
      </c>
      <c r="BN21" s="61">
        <f>IFERROR(BM21/BI6,"-")</f>
        <v>0.11059907834101383</v>
      </c>
      <c r="BO21" s="77">
        <f t="shared" si="7"/>
        <v>9297.9270833333339</v>
      </c>
      <c r="BP21" s="305"/>
      <c r="BQ21" s="305"/>
      <c r="BR21" s="44" t="s">
        <v>121</v>
      </c>
      <c r="BS21" s="74">
        <v>725055</v>
      </c>
      <c r="BT21" s="61">
        <f>IFERROR(BS21/BP6,"-")</f>
        <v>1.1596112049800707E-3</v>
      </c>
      <c r="BU21" s="74">
        <v>85</v>
      </c>
      <c r="BV21" s="61">
        <f>IFERROR(BU21/BQ6,"-")</f>
        <v>0.10786802030456853</v>
      </c>
      <c r="BW21" s="132">
        <f t="shared" si="8"/>
        <v>8530.0588235294126</v>
      </c>
      <c r="BX21" s="305"/>
      <c r="BY21" s="305"/>
      <c r="BZ21" s="44" t="s">
        <v>121</v>
      </c>
      <c r="CA21" s="74">
        <v>998550</v>
      </c>
      <c r="CB21" s="61">
        <f>IFERROR(CA21/BX6,"-")</f>
        <v>1.3135992760924156E-3</v>
      </c>
      <c r="CC21" s="74">
        <v>113</v>
      </c>
      <c r="CD21" s="61">
        <f>IFERROR(CC21/BY6,"-")</f>
        <v>0.12349726775956284</v>
      </c>
      <c r="CE21" s="77">
        <f t="shared" si="9"/>
        <v>8836.7256637168139</v>
      </c>
      <c r="CF21" s="305"/>
      <c r="CG21" s="305"/>
      <c r="CH21" s="44" t="s">
        <v>121</v>
      </c>
      <c r="CI21" s="74">
        <v>1105084</v>
      </c>
      <c r="CJ21" s="61">
        <f>IFERROR(CI21/CF6,"-")</f>
        <v>1.4987882438290221E-3</v>
      </c>
      <c r="CK21" s="74">
        <v>94</v>
      </c>
      <c r="CL21" s="61">
        <f>IFERROR(CK21/CG6,"-")</f>
        <v>0.11045828437132785</v>
      </c>
      <c r="CM21" s="77">
        <f t="shared" si="10"/>
        <v>11756.212765957447</v>
      </c>
      <c r="CN21" s="305"/>
      <c r="CO21" s="305"/>
      <c r="CP21" s="44" t="s">
        <v>121</v>
      </c>
      <c r="CQ21" s="74">
        <f>地区別_歯科健診3項目以上該当者_高齢者の疾病!G155</f>
        <v>23296008</v>
      </c>
      <c r="CR21" s="61">
        <f>地区別_歯科健診3項目以上該当者_高齢者の疾病!H155</f>
        <v>2.1053063423826538E-3</v>
      </c>
      <c r="CS21" s="74">
        <f>地区別_歯科健診3項目以上該当者_高齢者の疾病!I155</f>
        <v>1545</v>
      </c>
      <c r="CT21" s="61">
        <f>地区別_歯科健診3項目以上該当者_高齢者の疾病!J155</f>
        <v>0.11716972546640377</v>
      </c>
      <c r="CU21" s="132">
        <f>地区別_歯科健診3項目以上該当者_高齢者の疾病!K155</f>
        <v>15078.322330097088</v>
      </c>
      <c r="CV21" s="179"/>
    </row>
    <row r="22" spans="1:100" s="8" customFormat="1" ht="13.15" customHeight="1" thickTop="1">
      <c r="B22" s="315"/>
      <c r="C22" s="316"/>
      <c r="D22" s="306"/>
      <c r="E22" s="306"/>
      <c r="F22" s="45" t="s">
        <v>71</v>
      </c>
      <c r="G22" s="69">
        <f>SUM(G6:G21)</f>
        <v>6663502</v>
      </c>
      <c r="H22" s="61">
        <f>IFERROR(G22/D6,"-")</f>
        <v>0.19951709900099257</v>
      </c>
      <c r="I22" s="74">
        <v>13</v>
      </c>
      <c r="J22" s="61">
        <f>IFERROR(I22/E6,"-")</f>
        <v>0.76470588235294112</v>
      </c>
      <c r="K22" s="77">
        <f t="shared" si="0"/>
        <v>512577.07692307694</v>
      </c>
      <c r="L22" s="306"/>
      <c r="M22" s="306"/>
      <c r="N22" s="45" t="s">
        <v>71</v>
      </c>
      <c r="O22" s="69">
        <f>SUM(O6:O21)</f>
        <v>25908656</v>
      </c>
      <c r="P22" s="61">
        <f>IFERROR(O22/L6,"-")</f>
        <v>0.12658396834210617</v>
      </c>
      <c r="Q22" s="74">
        <v>302</v>
      </c>
      <c r="R22" s="61">
        <f>IFERROR(Q22/M6,"-")</f>
        <v>0.71058823529411763</v>
      </c>
      <c r="S22" s="77">
        <f t="shared" si="1"/>
        <v>85790.251655629138</v>
      </c>
      <c r="T22" s="306"/>
      <c r="U22" s="306"/>
      <c r="V22" s="45" t="s">
        <v>71</v>
      </c>
      <c r="W22" s="69">
        <f>SUM(W6:W21)</f>
        <v>100510035</v>
      </c>
      <c r="X22" s="61">
        <f>IFERROR(W22/T6,"-")</f>
        <v>0.17960862417018378</v>
      </c>
      <c r="Y22" s="74">
        <v>559</v>
      </c>
      <c r="Z22" s="61">
        <f>IFERROR(Y22/U6,"-")</f>
        <v>0.73941798941798942</v>
      </c>
      <c r="AA22" s="132">
        <f t="shared" si="2"/>
        <v>179803.28264758497</v>
      </c>
      <c r="AB22" s="306"/>
      <c r="AC22" s="306"/>
      <c r="AD22" s="45" t="s">
        <v>71</v>
      </c>
      <c r="AE22" s="69">
        <f>SUM(AE6:AE21)</f>
        <v>132671099</v>
      </c>
      <c r="AF22" s="61">
        <f>IFERROR(AE22/AB6,"-")</f>
        <v>0.18875917614608004</v>
      </c>
      <c r="AG22" s="74">
        <v>741</v>
      </c>
      <c r="AH22" s="61">
        <f>IFERROR(AG22/AC6,"-")</f>
        <v>0.77917981072555209</v>
      </c>
      <c r="AI22" s="77">
        <f t="shared" si="3"/>
        <v>179043.31848852901</v>
      </c>
      <c r="AJ22" s="306"/>
      <c r="AK22" s="306"/>
      <c r="AL22" s="45" t="s">
        <v>71</v>
      </c>
      <c r="AM22" s="69">
        <f>SUM(AM6:AM21)</f>
        <v>149679015</v>
      </c>
      <c r="AN22" s="61">
        <f>IFERROR(AM22/AJ6,"-")</f>
        <v>0.18028088375311427</v>
      </c>
      <c r="AO22" s="74">
        <v>734</v>
      </c>
      <c r="AP22" s="61">
        <f>IFERROR(AO22/AK6,"-")</f>
        <v>0.79009687836383202</v>
      </c>
      <c r="AQ22" s="77">
        <f t="shared" si="4"/>
        <v>203922.363760218</v>
      </c>
      <c r="AR22" s="306"/>
      <c r="AS22" s="306"/>
      <c r="AT22" s="45" t="s">
        <v>71</v>
      </c>
      <c r="AU22" s="69">
        <f>SUM(AU6:AU21)</f>
        <v>183918980</v>
      </c>
      <c r="AV22" s="61">
        <f>IFERROR(AU22/AR6,"-")</f>
        <v>0.20003322884461222</v>
      </c>
      <c r="AW22" s="77">
        <v>885</v>
      </c>
      <c r="AX22" s="103">
        <f>IFERROR(AW22/AS6,"-")</f>
        <v>0.80381471389645776</v>
      </c>
      <c r="AY22" s="148">
        <f t="shared" si="5"/>
        <v>207818.05649717513</v>
      </c>
      <c r="AZ22" s="306"/>
      <c r="BA22" s="306"/>
      <c r="BB22" s="45" t="s">
        <v>71</v>
      </c>
      <c r="BC22" s="69">
        <f>SUM(BC6:BC21)</f>
        <v>158096635</v>
      </c>
      <c r="BD22" s="61">
        <f>IFERROR(BC22/AZ6,"-")</f>
        <v>0.18940764272391286</v>
      </c>
      <c r="BE22" s="74">
        <v>792</v>
      </c>
      <c r="BF22" s="61">
        <f>IFERROR(BE22/BA6,"-")</f>
        <v>0.81064483111566021</v>
      </c>
      <c r="BG22" s="77">
        <f t="shared" si="6"/>
        <v>199616.96338383839</v>
      </c>
      <c r="BH22" s="306"/>
      <c r="BI22" s="306"/>
      <c r="BJ22" s="45" t="s">
        <v>71</v>
      </c>
      <c r="BK22" s="69">
        <f>SUM(BK6:BK21)</f>
        <v>122068512</v>
      </c>
      <c r="BL22" s="61">
        <f>IFERROR(BK22/BH6,"-")</f>
        <v>0.18035956307330001</v>
      </c>
      <c r="BM22" s="74">
        <v>726</v>
      </c>
      <c r="BN22" s="61">
        <f>IFERROR(BM22/BI6,"-")</f>
        <v>0.83640552995391704</v>
      </c>
      <c r="BO22" s="77">
        <f t="shared" si="7"/>
        <v>168138.44628099175</v>
      </c>
      <c r="BP22" s="306"/>
      <c r="BQ22" s="306"/>
      <c r="BR22" s="45" t="s">
        <v>71</v>
      </c>
      <c r="BS22" s="69">
        <f>SUM(BS6:BS21)</f>
        <v>144422203</v>
      </c>
      <c r="BT22" s="61">
        <f>IFERROR(BS22/BP6,"-")</f>
        <v>0.23098055298798903</v>
      </c>
      <c r="BU22" s="74">
        <v>655</v>
      </c>
      <c r="BV22" s="61">
        <f>IFERROR(BU22/BQ6,"-")</f>
        <v>0.83121827411167515</v>
      </c>
      <c r="BW22" s="132">
        <f t="shared" si="8"/>
        <v>220491.91297709924</v>
      </c>
      <c r="BX22" s="306"/>
      <c r="BY22" s="306"/>
      <c r="BZ22" s="45" t="s">
        <v>71</v>
      </c>
      <c r="CA22" s="69">
        <f>SUM(CA6:CA21)</f>
        <v>158515954</v>
      </c>
      <c r="CB22" s="61">
        <f>IFERROR(CA22/BX6,"-")</f>
        <v>0.20852880919683406</v>
      </c>
      <c r="CC22" s="74">
        <v>763</v>
      </c>
      <c r="CD22" s="61">
        <f>IFERROR(CC22/BY6,"-")</f>
        <v>0.83387978142076502</v>
      </c>
      <c r="CE22" s="77">
        <f t="shared" si="9"/>
        <v>207753.54390563566</v>
      </c>
      <c r="CF22" s="306"/>
      <c r="CG22" s="306"/>
      <c r="CH22" s="45" t="s">
        <v>71</v>
      </c>
      <c r="CI22" s="69">
        <f>SUM(CI6:CI21)</f>
        <v>148067913</v>
      </c>
      <c r="CJ22" s="61">
        <f>IFERROR(CI22/CF6,"-")</f>
        <v>0.20081952801117239</v>
      </c>
      <c r="CK22" s="74">
        <v>744</v>
      </c>
      <c r="CL22" s="61">
        <f>IFERROR(CK22/CG6,"-")</f>
        <v>0.87426556991774385</v>
      </c>
      <c r="CM22" s="77">
        <f t="shared" si="10"/>
        <v>199016.01209677418</v>
      </c>
      <c r="CN22" s="306"/>
      <c r="CO22" s="306"/>
      <c r="CP22" s="45" t="s">
        <v>71</v>
      </c>
      <c r="CQ22" s="69">
        <f>地区別_歯科健診3項目以上該当者_高齢者の疾病!G156</f>
        <v>2358403104</v>
      </c>
      <c r="CR22" s="61">
        <f>地区別_歯科健診3項目以上該当者_高齢者の疾病!H156</f>
        <v>0.21313355544632956</v>
      </c>
      <c r="CS22" s="74">
        <f>地区別_歯科健診3項目以上該当者_高齢者の疾病!I156</f>
        <v>11038</v>
      </c>
      <c r="CT22" s="61">
        <f>地区別_歯科健診3項目以上該当者_高齢者の疾病!J156</f>
        <v>0.83709995449719399</v>
      </c>
      <c r="CU22" s="132">
        <f>地区別_歯科健診3項目以上該当者_高齢者の疾病!K156</f>
        <v>213662.1764812466</v>
      </c>
      <c r="CV22" s="179"/>
    </row>
    <row r="23" spans="1:100">
      <c r="A23" s="8"/>
      <c r="B23" s="249"/>
      <c r="C23" s="8"/>
      <c r="D23" s="111"/>
      <c r="E23" s="52"/>
      <c r="F23" s="8"/>
      <c r="G23" s="8"/>
      <c r="H23" s="8"/>
      <c r="I23" s="8"/>
      <c r="J23" s="8"/>
      <c r="K23" s="8"/>
      <c r="L23" s="111"/>
      <c r="M23" s="52"/>
      <c r="N23" s="8"/>
      <c r="O23" s="8"/>
      <c r="P23" s="8"/>
      <c r="Q23" s="8"/>
      <c r="R23" s="8"/>
      <c r="S23" s="8"/>
      <c r="T23" s="111"/>
      <c r="U23" s="52"/>
      <c r="V23" s="8"/>
      <c r="W23" s="8"/>
      <c r="X23" s="8"/>
      <c r="Y23" s="8"/>
      <c r="Z23" s="8"/>
      <c r="AA23" s="8"/>
      <c r="AB23" s="111"/>
      <c r="AC23" s="52"/>
      <c r="AD23" s="8"/>
      <c r="AE23" s="8"/>
      <c r="AF23" s="8"/>
      <c r="AG23" s="8"/>
      <c r="AH23" s="8"/>
      <c r="AI23" s="8"/>
      <c r="AJ23" s="111"/>
      <c r="AK23" s="52"/>
      <c r="AL23" s="8"/>
      <c r="AM23" s="8"/>
      <c r="AN23" s="8"/>
      <c r="AO23" s="8"/>
      <c r="AP23" s="8"/>
      <c r="AQ23" s="8"/>
      <c r="AR23" s="111"/>
      <c r="AS23" s="52"/>
      <c r="AT23" s="8"/>
      <c r="AU23" s="8"/>
      <c r="AV23" s="8"/>
      <c r="AW23" s="8"/>
      <c r="AX23" s="217"/>
      <c r="AY23" s="8"/>
      <c r="AZ23" s="111"/>
      <c r="BA23" s="52"/>
      <c r="BB23" s="8"/>
      <c r="BC23" s="8"/>
      <c r="BD23" s="8"/>
      <c r="BE23" s="8"/>
      <c r="BF23" s="8"/>
      <c r="BG23" s="8"/>
      <c r="BH23" s="111"/>
      <c r="BI23" s="52"/>
      <c r="BJ23" s="8"/>
      <c r="BK23" s="8"/>
      <c r="BL23" s="8"/>
      <c r="BM23" s="8"/>
      <c r="BN23" s="8"/>
      <c r="BO23" s="8"/>
      <c r="BP23" s="111"/>
      <c r="BQ23" s="52"/>
      <c r="BR23" s="8"/>
      <c r="BS23" s="8"/>
      <c r="BT23" s="8"/>
      <c r="BU23" s="8"/>
      <c r="BV23" s="8"/>
      <c r="BW23" s="8"/>
      <c r="BX23" s="111"/>
      <c r="BY23" s="52"/>
      <c r="BZ23" s="8"/>
      <c r="CA23" s="8"/>
      <c r="CB23" s="8"/>
      <c r="CC23" s="8"/>
      <c r="CD23" s="8"/>
      <c r="CE23" s="8"/>
      <c r="CF23" s="111"/>
      <c r="CG23" s="52"/>
      <c r="CH23" s="8"/>
      <c r="CI23" s="8"/>
      <c r="CJ23" s="8"/>
      <c r="CK23" s="8"/>
      <c r="CL23" s="8"/>
      <c r="CM23" s="8"/>
      <c r="CN23" s="111"/>
      <c r="CO23" s="52"/>
      <c r="CP23" s="8"/>
      <c r="CQ23" s="8"/>
      <c r="CR23" s="8"/>
      <c r="CS23" s="8"/>
      <c r="CT23" s="8"/>
      <c r="CU23" s="8"/>
      <c r="CV23" s="8"/>
    </row>
    <row r="24" spans="1:100">
      <c r="A24" s="8"/>
      <c r="B24" s="249"/>
      <c r="C24" s="8"/>
      <c r="D24" s="111"/>
      <c r="E24" s="52"/>
      <c r="F24" s="8"/>
      <c r="G24" s="8"/>
      <c r="H24" s="8"/>
      <c r="I24" s="8"/>
      <c r="J24" s="8"/>
      <c r="K24" s="8"/>
      <c r="L24" s="111"/>
      <c r="M24" s="52"/>
      <c r="N24" s="8"/>
      <c r="O24" s="8"/>
      <c r="P24" s="8"/>
      <c r="Q24" s="8"/>
      <c r="R24" s="8"/>
      <c r="S24" s="8"/>
      <c r="T24" s="111"/>
      <c r="U24" s="52"/>
      <c r="V24" s="8"/>
      <c r="W24" s="8"/>
      <c r="X24" s="8"/>
      <c r="Y24" s="8"/>
      <c r="Z24" s="8"/>
      <c r="AA24" s="8"/>
      <c r="AB24" s="111"/>
      <c r="AC24" s="52"/>
      <c r="AD24" s="8"/>
      <c r="AE24" s="8"/>
      <c r="AF24" s="8"/>
      <c r="AG24" s="8"/>
      <c r="AH24" s="8"/>
      <c r="AI24" s="8"/>
      <c r="AJ24" s="111"/>
      <c r="AK24" s="52"/>
      <c r="AL24" s="8"/>
      <c r="AM24" s="8"/>
      <c r="AN24" s="8"/>
      <c r="AO24" s="8"/>
      <c r="AP24" s="8"/>
      <c r="AQ24" s="8"/>
      <c r="AR24" s="111"/>
      <c r="AS24" s="52"/>
      <c r="AT24" s="8"/>
      <c r="AU24" s="8"/>
      <c r="AV24" s="8"/>
      <c r="AW24" s="8"/>
      <c r="AX24" s="8"/>
      <c r="AY24" s="8"/>
      <c r="AZ24" s="111"/>
      <c r="BA24" s="52"/>
      <c r="BB24" s="8"/>
      <c r="BC24" s="8"/>
      <c r="BD24" s="8"/>
      <c r="BE24" s="8"/>
      <c r="BF24" s="8"/>
      <c r="BG24" s="8"/>
      <c r="BH24" s="111"/>
      <c r="BI24" s="52"/>
      <c r="BJ24" s="8"/>
      <c r="BK24" s="8"/>
      <c r="BL24" s="8"/>
      <c r="BM24" s="8"/>
      <c r="BN24" s="8"/>
      <c r="BO24" s="8"/>
      <c r="BP24" s="111"/>
      <c r="BQ24" s="52"/>
      <c r="BR24" s="8"/>
      <c r="BS24" s="8"/>
      <c r="BT24" s="8"/>
      <c r="BU24" s="8"/>
      <c r="BV24" s="8"/>
      <c r="BW24" s="8"/>
      <c r="BX24" s="111"/>
      <c r="BY24" s="52"/>
      <c r="BZ24" s="8"/>
      <c r="CA24" s="8"/>
      <c r="CB24" s="8"/>
      <c r="CC24" s="8"/>
      <c r="CD24" s="8"/>
      <c r="CE24" s="8"/>
      <c r="CF24" s="111"/>
      <c r="CG24" s="52"/>
      <c r="CH24" s="8"/>
      <c r="CI24" s="8"/>
      <c r="CJ24" s="8"/>
      <c r="CK24" s="8"/>
      <c r="CL24" s="8"/>
      <c r="CM24" s="8"/>
      <c r="CN24" s="111"/>
      <c r="CO24" s="52"/>
      <c r="CP24" s="8"/>
      <c r="CQ24" s="8"/>
      <c r="CR24" s="8"/>
      <c r="CS24" s="8"/>
      <c r="CT24" s="8"/>
      <c r="CU24" s="8"/>
      <c r="CV24" s="8"/>
    </row>
    <row r="25" spans="1:100">
      <c r="A25" s="8"/>
      <c r="B25" s="249"/>
      <c r="C25" s="8"/>
      <c r="D25" s="111"/>
      <c r="E25" s="52"/>
      <c r="F25" s="8"/>
      <c r="G25" s="8"/>
      <c r="H25" s="8"/>
      <c r="I25" s="8"/>
      <c r="J25" s="8"/>
      <c r="K25" s="8"/>
      <c r="L25" s="111"/>
      <c r="M25" s="52"/>
      <c r="N25" s="8"/>
      <c r="O25" s="8"/>
      <c r="P25" s="8"/>
      <c r="Q25" s="8"/>
      <c r="R25" s="8"/>
      <c r="S25" s="8"/>
      <c r="T25" s="111"/>
      <c r="U25" s="52"/>
      <c r="V25" s="8"/>
      <c r="W25" s="8"/>
      <c r="X25" s="8"/>
      <c r="Y25" s="8"/>
      <c r="Z25" s="8"/>
      <c r="AA25" s="8"/>
      <c r="AB25" s="111"/>
      <c r="AC25" s="52"/>
      <c r="AD25" s="8"/>
      <c r="AE25" s="8"/>
      <c r="AF25" s="8"/>
      <c r="AG25" s="8"/>
      <c r="AH25" s="8"/>
      <c r="AI25" s="8"/>
      <c r="AJ25" s="111"/>
      <c r="AK25" s="52"/>
      <c r="AL25" s="8"/>
      <c r="AM25" s="8"/>
      <c r="AN25" s="8"/>
      <c r="AO25" s="8"/>
      <c r="AP25" s="8"/>
      <c r="AQ25" s="8"/>
      <c r="AR25" s="111"/>
      <c r="AS25" s="52"/>
      <c r="AT25" s="8"/>
      <c r="AU25" s="8"/>
      <c r="AV25" s="8"/>
      <c r="AW25" s="8"/>
      <c r="AX25" s="8"/>
      <c r="AY25" s="8"/>
      <c r="AZ25" s="111"/>
      <c r="BA25" s="52"/>
      <c r="BB25" s="8"/>
      <c r="BC25" s="8"/>
      <c r="BD25" s="8"/>
      <c r="BE25" s="8"/>
      <c r="BF25" s="8"/>
      <c r="BG25" s="8"/>
      <c r="BH25" s="111"/>
      <c r="BI25" s="52"/>
      <c r="BJ25" s="8"/>
      <c r="BK25" s="8"/>
      <c r="BL25" s="8"/>
      <c r="BM25" s="8"/>
      <c r="BN25" s="8"/>
      <c r="BO25" s="8"/>
      <c r="BP25" s="111"/>
      <c r="BQ25" s="52"/>
      <c r="BR25" s="8"/>
      <c r="BS25" s="8"/>
      <c r="BT25" s="8"/>
      <c r="BU25" s="8"/>
      <c r="BV25" s="8"/>
      <c r="BW25" s="8"/>
      <c r="BX25" s="111"/>
      <c r="BY25" s="52"/>
      <c r="BZ25" s="8"/>
      <c r="CA25" s="8"/>
      <c r="CB25" s="8"/>
      <c r="CC25" s="8"/>
      <c r="CD25" s="8"/>
      <c r="CE25" s="8"/>
      <c r="CF25" s="111"/>
      <c r="CG25" s="52"/>
      <c r="CH25" s="8"/>
      <c r="CI25" s="8"/>
      <c r="CJ25" s="8"/>
      <c r="CK25" s="8"/>
      <c r="CL25" s="8"/>
      <c r="CM25" s="8"/>
      <c r="CN25" s="111"/>
      <c r="CO25" s="52"/>
      <c r="CP25" s="8"/>
      <c r="CQ25" s="8"/>
      <c r="CR25" s="8"/>
      <c r="CS25" s="8"/>
      <c r="CT25" s="8"/>
      <c r="CU25" s="8"/>
      <c r="CV25" s="8"/>
    </row>
    <row r="26" spans="1:100">
      <c r="A26" s="8"/>
      <c r="B26" s="249"/>
      <c r="C26" s="8"/>
      <c r="D26" s="111"/>
      <c r="E26" s="52"/>
      <c r="F26" s="8"/>
      <c r="G26" s="8"/>
      <c r="H26" s="8"/>
      <c r="I26" s="8"/>
      <c r="J26" s="8"/>
      <c r="K26" s="8"/>
      <c r="L26" s="111"/>
      <c r="M26" s="52"/>
      <c r="N26" s="8"/>
      <c r="O26" s="8"/>
      <c r="P26" s="8"/>
      <c r="Q26" s="8"/>
      <c r="R26" s="8"/>
      <c r="S26" s="8"/>
      <c r="T26" s="111"/>
      <c r="U26" s="52"/>
      <c r="V26" s="8"/>
      <c r="W26" s="8"/>
      <c r="X26" s="8"/>
      <c r="Y26" s="8"/>
      <c r="Z26" s="8"/>
      <c r="AA26" s="8"/>
      <c r="AB26" s="111"/>
      <c r="AC26" s="52"/>
      <c r="AD26" s="8"/>
      <c r="AE26" s="8"/>
      <c r="AF26" s="8"/>
      <c r="AG26" s="8"/>
      <c r="AH26" s="8"/>
      <c r="AI26" s="8"/>
      <c r="AJ26" s="111"/>
      <c r="AK26" s="52"/>
      <c r="AL26" s="8"/>
      <c r="AM26" s="8"/>
      <c r="AN26" s="8"/>
      <c r="AO26" s="8"/>
      <c r="AP26" s="8"/>
      <c r="AQ26" s="8"/>
      <c r="AR26" s="111"/>
      <c r="AS26" s="52"/>
      <c r="AT26" s="8"/>
      <c r="AU26" s="8"/>
      <c r="AV26" s="8"/>
      <c r="AW26" s="8"/>
      <c r="AX26" s="8"/>
      <c r="AY26" s="8"/>
      <c r="AZ26" s="111"/>
      <c r="BA26" s="52"/>
      <c r="BB26" s="8"/>
      <c r="BC26" s="8"/>
      <c r="BD26" s="8"/>
      <c r="BE26" s="8"/>
      <c r="BF26" s="8"/>
      <c r="BG26" s="8"/>
      <c r="BH26" s="111"/>
      <c r="BI26" s="52"/>
      <c r="BJ26" s="8"/>
      <c r="BK26" s="8"/>
      <c r="BL26" s="8"/>
      <c r="BM26" s="8"/>
      <c r="BN26" s="8"/>
      <c r="BO26" s="8"/>
      <c r="BP26" s="111"/>
      <c r="BQ26" s="52"/>
      <c r="BR26" s="8"/>
      <c r="BS26" s="8"/>
      <c r="BT26" s="8"/>
      <c r="BU26" s="8"/>
      <c r="BV26" s="8"/>
      <c r="BW26" s="8"/>
      <c r="BX26" s="111"/>
      <c r="BY26" s="52"/>
      <c r="BZ26" s="8"/>
      <c r="CA26" s="8"/>
      <c r="CB26" s="8"/>
      <c r="CC26" s="8"/>
      <c r="CD26" s="8"/>
      <c r="CE26" s="8"/>
      <c r="CF26" s="111"/>
      <c r="CG26" s="52"/>
      <c r="CH26" s="8"/>
      <c r="CI26" s="8"/>
      <c r="CJ26" s="8"/>
      <c r="CK26" s="8"/>
      <c r="CL26" s="8"/>
      <c r="CM26" s="8"/>
      <c r="CN26" s="111"/>
      <c r="CO26" s="52"/>
      <c r="CP26" s="8"/>
      <c r="CQ26" s="8"/>
      <c r="CR26" s="8"/>
      <c r="CS26" s="8"/>
      <c r="CT26" s="8"/>
      <c r="CU26" s="8"/>
      <c r="CV26" s="8"/>
    </row>
    <row r="27" spans="1:100">
      <c r="A27" s="8"/>
      <c r="B27" s="253"/>
      <c r="C27" s="8"/>
      <c r="D27" s="111"/>
      <c r="E27" s="52"/>
      <c r="F27" s="8"/>
      <c r="G27" s="8"/>
      <c r="H27" s="8"/>
      <c r="I27" s="8"/>
      <c r="J27" s="8"/>
      <c r="K27" s="8"/>
      <c r="L27" s="111"/>
      <c r="M27" s="52"/>
      <c r="N27" s="8"/>
      <c r="O27" s="8"/>
      <c r="P27" s="8"/>
      <c r="Q27" s="8"/>
      <c r="R27" s="8"/>
      <c r="S27" s="8"/>
      <c r="T27" s="111"/>
      <c r="U27" s="52"/>
      <c r="V27" s="8"/>
      <c r="W27" s="8"/>
      <c r="X27" s="8"/>
      <c r="Y27" s="8"/>
      <c r="Z27" s="8"/>
      <c r="AA27" s="8"/>
      <c r="AB27" s="111"/>
      <c r="AC27" s="52"/>
      <c r="AD27" s="8"/>
      <c r="AE27" s="8"/>
      <c r="AF27" s="8"/>
      <c r="AG27" s="8"/>
      <c r="AH27" s="8"/>
      <c r="AI27" s="8"/>
      <c r="AJ27" s="111"/>
      <c r="AK27" s="52"/>
      <c r="AL27" s="8"/>
      <c r="AM27" s="8"/>
      <c r="AN27" s="8"/>
      <c r="AO27" s="8"/>
      <c r="AP27" s="8"/>
      <c r="AQ27" s="8"/>
      <c r="AR27" s="111"/>
      <c r="AS27" s="52"/>
      <c r="AT27" s="8"/>
      <c r="AU27" s="8"/>
      <c r="AV27" s="8"/>
      <c r="AW27" s="8"/>
      <c r="AX27" s="8"/>
      <c r="AY27" s="8"/>
      <c r="AZ27" s="111"/>
      <c r="BA27" s="52"/>
      <c r="BB27" s="8"/>
      <c r="BC27" s="8"/>
      <c r="BD27" s="8"/>
      <c r="BE27" s="8"/>
      <c r="BF27" s="8"/>
      <c r="BG27" s="8"/>
      <c r="BH27" s="111"/>
      <c r="BI27" s="52"/>
      <c r="BJ27" s="8"/>
      <c r="BK27" s="8"/>
      <c r="BL27" s="8"/>
      <c r="BM27" s="8"/>
      <c r="BN27" s="8"/>
      <c r="BO27" s="8"/>
      <c r="BP27" s="111"/>
      <c r="BQ27" s="52"/>
      <c r="BR27" s="8"/>
      <c r="BS27" s="8"/>
      <c r="BT27" s="8"/>
      <c r="BU27" s="8"/>
      <c r="BV27" s="8"/>
      <c r="BW27" s="8"/>
      <c r="BX27" s="111"/>
      <c r="BY27" s="52"/>
      <c r="BZ27" s="8"/>
      <c r="CA27" s="8"/>
      <c r="CB27" s="8"/>
      <c r="CC27" s="8"/>
      <c r="CD27" s="8"/>
      <c r="CE27" s="8"/>
      <c r="CF27" s="111"/>
      <c r="CG27" s="52"/>
      <c r="CH27" s="8"/>
      <c r="CI27" s="8"/>
      <c r="CJ27" s="8"/>
      <c r="CK27" s="8"/>
      <c r="CL27" s="8"/>
      <c r="CM27" s="8"/>
      <c r="CN27" s="111"/>
      <c r="CO27" s="52"/>
      <c r="CP27" s="8"/>
      <c r="CQ27" s="8"/>
      <c r="CR27" s="8"/>
      <c r="CS27" s="8"/>
      <c r="CT27" s="8"/>
      <c r="CU27" s="8"/>
      <c r="CV27" s="8"/>
    </row>
    <row r="28" spans="1:100">
      <c r="A28" s="8"/>
      <c r="B28" s="253"/>
      <c r="C28" s="8"/>
      <c r="D28" s="111"/>
      <c r="E28" s="52"/>
      <c r="F28" s="8"/>
      <c r="G28" s="8"/>
      <c r="H28" s="8"/>
      <c r="I28" s="8"/>
      <c r="J28" s="8"/>
      <c r="K28" s="8"/>
      <c r="L28" s="111"/>
      <c r="M28" s="52"/>
      <c r="N28" s="8"/>
      <c r="O28" s="8"/>
      <c r="P28" s="8"/>
      <c r="Q28" s="8"/>
      <c r="R28" s="8"/>
      <c r="S28" s="8"/>
      <c r="T28" s="111"/>
      <c r="U28" s="52"/>
      <c r="V28" s="8"/>
      <c r="W28" s="8"/>
      <c r="X28" s="8"/>
      <c r="Y28" s="8"/>
      <c r="Z28" s="8"/>
      <c r="AA28" s="8"/>
      <c r="AB28" s="111"/>
      <c r="AC28" s="52"/>
      <c r="AD28" s="8"/>
      <c r="AE28" s="8"/>
      <c r="AF28" s="8"/>
      <c r="AG28" s="8"/>
      <c r="AH28" s="8"/>
      <c r="AI28" s="8"/>
      <c r="AJ28" s="111"/>
      <c r="AK28" s="52"/>
      <c r="AL28" s="8"/>
      <c r="AM28" s="8"/>
      <c r="AN28" s="8"/>
      <c r="AO28" s="8"/>
      <c r="AP28" s="8"/>
      <c r="AQ28" s="8"/>
      <c r="AR28" s="111"/>
      <c r="AS28" s="52"/>
      <c r="AT28" s="8"/>
      <c r="AU28" s="8"/>
      <c r="AV28" s="8"/>
      <c r="AW28" s="8"/>
      <c r="AX28" s="8"/>
      <c r="AY28" s="8"/>
      <c r="AZ28" s="111"/>
      <c r="BA28" s="52"/>
      <c r="BB28" s="8"/>
      <c r="BC28" s="8"/>
      <c r="BD28" s="8"/>
      <c r="BE28" s="8"/>
      <c r="BF28" s="8"/>
      <c r="BG28" s="8"/>
      <c r="BH28" s="111"/>
      <c r="BI28" s="52"/>
      <c r="BJ28" s="8"/>
      <c r="BK28" s="8"/>
      <c r="BL28" s="8"/>
      <c r="BM28" s="8"/>
      <c r="BN28" s="8"/>
      <c r="BO28" s="8"/>
      <c r="BP28" s="111"/>
      <c r="BQ28" s="52"/>
      <c r="BR28" s="8"/>
      <c r="BS28" s="8"/>
      <c r="BT28" s="8"/>
      <c r="BU28" s="8"/>
      <c r="BV28" s="8"/>
      <c r="BW28" s="8"/>
      <c r="BX28" s="111"/>
      <c r="BY28" s="52"/>
      <c r="BZ28" s="8"/>
      <c r="CA28" s="8"/>
      <c r="CB28" s="8"/>
      <c r="CC28" s="8"/>
      <c r="CD28" s="8"/>
      <c r="CE28" s="8"/>
      <c r="CF28" s="111"/>
      <c r="CG28" s="52"/>
      <c r="CH28" s="8"/>
      <c r="CI28" s="8"/>
      <c r="CJ28" s="8"/>
      <c r="CK28" s="8"/>
      <c r="CL28" s="8"/>
      <c r="CM28" s="8"/>
      <c r="CN28" s="111"/>
      <c r="CO28" s="52"/>
      <c r="CP28" s="8"/>
      <c r="CQ28" s="8"/>
      <c r="CR28" s="8"/>
      <c r="CS28" s="8"/>
      <c r="CT28" s="8"/>
      <c r="CU28" s="8"/>
      <c r="CV28" s="8"/>
    </row>
    <row r="29" spans="1:100">
      <c r="A29" s="8"/>
      <c r="B29" s="253"/>
      <c r="C29" s="8"/>
      <c r="D29" s="111"/>
      <c r="E29" s="52"/>
      <c r="F29" s="8"/>
      <c r="G29" s="8"/>
      <c r="H29" s="8"/>
      <c r="I29" s="8"/>
      <c r="J29" s="8"/>
      <c r="K29" s="8"/>
      <c r="L29" s="111"/>
      <c r="M29" s="52"/>
      <c r="N29" s="8"/>
      <c r="O29" s="8"/>
      <c r="P29" s="8"/>
      <c r="Q29" s="8"/>
      <c r="R29" s="8"/>
      <c r="S29" s="8"/>
      <c r="T29" s="111"/>
      <c r="U29" s="52"/>
      <c r="V29" s="8"/>
      <c r="W29" s="8"/>
      <c r="X29" s="8"/>
      <c r="Y29" s="8"/>
      <c r="Z29" s="8"/>
      <c r="AA29" s="8"/>
      <c r="AB29" s="111"/>
      <c r="AC29" s="52"/>
      <c r="AD29" s="8"/>
      <c r="AE29" s="8"/>
      <c r="AF29" s="8"/>
      <c r="AG29" s="8"/>
      <c r="AH29" s="8"/>
      <c r="AI29" s="8"/>
      <c r="AJ29" s="111"/>
      <c r="AK29" s="52"/>
      <c r="AL29" s="8"/>
      <c r="AM29" s="8"/>
      <c r="AN29" s="8"/>
      <c r="AO29" s="8"/>
      <c r="AP29" s="8"/>
      <c r="AQ29" s="8"/>
      <c r="AR29" s="111"/>
      <c r="AS29" s="52"/>
      <c r="AT29" s="8"/>
      <c r="AU29" s="8"/>
      <c r="AV29" s="8"/>
      <c r="AW29" s="8"/>
      <c r="AX29" s="8"/>
      <c r="AY29" s="8"/>
      <c r="AZ29" s="111"/>
      <c r="BA29" s="52"/>
      <c r="BB29" s="8"/>
      <c r="BC29" s="8"/>
      <c r="BD29" s="8"/>
      <c r="BE29" s="8"/>
      <c r="BF29" s="8"/>
      <c r="BG29" s="8"/>
      <c r="BH29" s="111"/>
      <c r="BI29" s="52"/>
      <c r="BJ29" s="8"/>
      <c r="BK29" s="8"/>
      <c r="BL29" s="8"/>
      <c r="BM29" s="8"/>
      <c r="BN29" s="8"/>
      <c r="BO29" s="8"/>
      <c r="BP29" s="111"/>
      <c r="BQ29" s="52"/>
      <c r="BR29" s="8"/>
      <c r="BS29" s="8"/>
      <c r="BT29" s="8"/>
      <c r="BU29" s="8"/>
      <c r="BV29" s="8"/>
      <c r="BW29" s="8"/>
      <c r="BX29" s="111"/>
      <c r="BY29" s="52"/>
      <c r="BZ29" s="8"/>
      <c r="CA29" s="8"/>
      <c r="CB29" s="8"/>
      <c r="CC29" s="8"/>
      <c r="CD29" s="8"/>
      <c r="CE29" s="8"/>
      <c r="CF29" s="111"/>
      <c r="CG29" s="52"/>
      <c r="CH29" s="8"/>
      <c r="CI29" s="8"/>
      <c r="CJ29" s="8"/>
      <c r="CK29" s="8"/>
      <c r="CL29" s="8"/>
      <c r="CM29" s="8"/>
      <c r="CN29" s="111"/>
      <c r="CO29" s="52"/>
      <c r="CP29" s="8"/>
      <c r="CQ29" s="8"/>
      <c r="CR29" s="8"/>
      <c r="CS29" s="8"/>
      <c r="CT29" s="8"/>
      <c r="CU29" s="8"/>
      <c r="CV29" s="8"/>
    </row>
  </sheetData>
  <mergeCells count="38">
    <mergeCell ref="CN6:CN22"/>
    <mergeCell ref="CO6:CO22"/>
    <mergeCell ref="CN4:CU4"/>
    <mergeCell ref="B6:C22"/>
    <mergeCell ref="AR4:AY4"/>
    <mergeCell ref="AZ4:BG4"/>
    <mergeCell ref="BH4:BO4"/>
    <mergeCell ref="BP4:BW4"/>
    <mergeCell ref="BX4:CE4"/>
    <mergeCell ref="CF4:CM4"/>
    <mergeCell ref="AJ4:AQ4"/>
    <mergeCell ref="B4:C5"/>
    <mergeCell ref="D4:K4"/>
    <mergeCell ref="L4:S4"/>
    <mergeCell ref="T4:AA4"/>
    <mergeCell ref="AB4:AI4"/>
    <mergeCell ref="D6:D22"/>
    <mergeCell ref="E6:E22"/>
    <mergeCell ref="L6:L22"/>
    <mergeCell ref="M6:M22"/>
    <mergeCell ref="T6:T22"/>
    <mergeCell ref="U6:U22"/>
    <mergeCell ref="AB6:AB22"/>
    <mergeCell ref="AC6:AC22"/>
    <mergeCell ref="AJ6:AJ22"/>
    <mergeCell ref="AK6:AK22"/>
    <mergeCell ref="AR6:AR22"/>
    <mergeCell ref="AS6:AS22"/>
    <mergeCell ref="AZ6:AZ22"/>
    <mergeCell ref="BA6:BA22"/>
    <mergeCell ref="BH6:BH22"/>
    <mergeCell ref="CF6:CF22"/>
    <mergeCell ref="CG6:CG22"/>
    <mergeCell ref="BI6:BI22"/>
    <mergeCell ref="BP6:BP22"/>
    <mergeCell ref="BQ6:BQ22"/>
    <mergeCell ref="BX6:BX22"/>
    <mergeCell ref="BY6:BY22"/>
  </mergeCells>
  <phoneticPr fontId="3"/>
  <pageMargins left="0.43307086614173229" right="0.43307086614173229" top="0.55118110236220474" bottom="0.55118110236220474" header="0.31496062992125984" footer="0.31496062992125984"/>
  <pageSetup paperSize="8" scale="70" pageOrder="overThenDown" orientation="landscape" r:id="rId1"/>
  <headerFooter>
    <oddHeader>&amp;R&amp;"ＭＳ 明朝,標準"&amp;12 2-12.②口腔フレイルに係る分析(歯科)</oddHeader>
  </headerFooter>
  <colBreaks count="4" manualBreakCount="4">
    <brk id="27" max="27" man="1"/>
    <brk id="51" max="21" man="1"/>
    <brk id="75" max="21" man="1"/>
    <brk id="99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C5431-FA62-44F3-8FA2-6AB5862D755D}">
  <sheetPr codeName="Sheet57"/>
  <dimension ref="A1:AB157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125" style="1" customWidth="1"/>
    <col min="3" max="3" width="11.375" style="1" customWidth="1"/>
    <col min="4" max="4" width="9.375" style="12" customWidth="1"/>
    <col min="5" max="5" width="7.75" style="2" customWidth="1"/>
    <col min="6" max="6" width="15.75" style="1" customWidth="1"/>
    <col min="7" max="7" width="11.625" style="1" customWidth="1"/>
    <col min="8" max="8" width="8.625" style="1" customWidth="1"/>
    <col min="9" max="9" width="7.625" style="1" customWidth="1"/>
    <col min="10" max="11" width="8.625" style="1" customWidth="1"/>
    <col min="12" max="12" width="9" style="1" customWidth="1"/>
    <col min="13" max="13" width="13.75" style="4" customWidth="1"/>
    <col min="14" max="15" width="9.125" style="4" bestFit="1" customWidth="1"/>
    <col min="16" max="16" width="9.5" style="4" bestFit="1" customWidth="1"/>
    <col min="17" max="17" width="9" style="4"/>
    <col min="18" max="18" width="13.5" style="1" customWidth="1"/>
    <col min="19" max="19" width="9" style="1"/>
    <col min="20" max="20" width="14" style="1" customWidth="1"/>
    <col min="21" max="21" width="9" style="1"/>
    <col min="22" max="22" width="13.75" style="1" customWidth="1"/>
    <col min="23" max="23" width="11.25" style="1" bestFit="1" customWidth="1"/>
    <col min="24" max="24" width="9" style="1"/>
    <col min="25" max="26" width="11.625" style="1" bestFit="1" customWidth="1"/>
    <col min="27" max="27" width="9.5" style="1" bestFit="1" customWidth="1"/>
    <col min="28" max="16384" width="9" style="1"/>
  </cols>
  <sheetData>
    <row r="1" spans="1:28" ht="16.5" customHeight="1">
      <c r="A1" s="8" t="s">
        <v>356</v>
      </c>
      <c r="B1" s="8"/>
      <c r="C1" s="8"/>
      <c r="D1" s="111"/>
      <c r="E1" s="52"/>
      <c r="F1" s="8"/>
      <c r="G1" s="8"/>
      <c r="H1" s="8"/>
      <c r="I1" s="8"/>
      <c r="J1" s="8"/>
      <c r="K1" s="8"/>
      <c r="L1" s="8"/>
      <c r="M1" s="34"/>
      <c r="N1" s="34"/>
      <c r="O1" s="34"/>
      <c r="P1" s="34"/>
      <c r="Q1" s="34"/>
      <c r="R1" s="8"/>
      <c r="S1" s="8"/>
      <c r="T1" s="8"/>
      <c r="U1" s="8"/>
      <c r="V1" s="8"/>
      <c r="W1" s="8"/>
      <c r="X1" s="8"/>
      <c r="Y1" s="8"/>
      <c r="Z1" s="8"/>
      <c r="AA1" s="8"/>
      <c r="AB1" s="8"/>
    </row>
    <row r="2" spans="1:28" ht="16.5" customHeight="1">
      <c r="A2" s="8" t="s">
        <v>128</v>
      </c>
      <c r="B2" s="8"/>
      <c r="C2" s="8"/>
      <c r="D2" s="78"/>
      <c r="E2" s="52"/>
      <c r="F2" s="8"/>
      <c r="G2" s="8"/>
      <c r="H2" s="8"/>
      <c r="I2" s="8"/>
      <c r="J2" s="8"/>
      <c r="K2" s="8"/>
      <c r="L2" s="8"/>
      <c r="M2" s="254" t="s">
        <v>149</v>
      </c>
      <c r="N2" s="34"/>
      <c r="O2" s="34"/>
      <c r="P2" s="34"/>
      <c r="Q2" s="34"/>
      <c r="R2" s="8"/>
      <c r="S2" s="8"/>
      <c r="T2" s="8"/>
      <c r="U2" s="8"/>
      <c r="V2" s="8"/>
      <c r="W2" s="8"/>
      <c r="X2" s="8"/>
      <c r="Y2" s="8"/>
      <c r="Z2" s="8"/>
      <c r="AA2" s="8"/>
      <c r="AB2" s="8"/>
    </row>
    <row r="3" spans="1:28" ht="48" customHeight="1">
      <c r="A3" s="8"/>
      <c r="B3" s="173"/>
      <c r="C3" s="171" t="s">
        <v>86</v>
      </c>
      <c r="D3" s="145" t="s">
        <v>210</v>
      </c>
      <c r="E3" s="96" t="s">
        <v>180</v>
      </c>
      <c r="F3" s="147" t="s">
        <v>122</v>
      </c>
      <c r="G3" s="146" t="s">
        <v>132</v>
      </c>
      <c r="H3" s="37" t="s">
        <v>142</v>
      </c>
      <c r="I3" s="97" t="s">
        <v>178</v>
      </c>
      <c r="J3" s="37" t="s">
        <v>141</v>
      </c>
      <c r="K3" s="129" t="s">
        <v>177</v>
      </c>
      <c r="L3" s="8"/>
      <c r="M3" s="255"/>
      <c r="N3" s="168" t="s">
        <v>211</v>
      </c>
      <c r="O3" s="168" t="s">
        <v>212</v>
      </c>
      <c r="P3" s="99" t="s">
        <v>213</v>
      </c>
      <c r="Q3" s="34"/>
      <c r="R3" s="298" t="s">
        <v>214</v>
      </c>
      <c r="S3" s="299"/>
      <c r="T3" s="298" t="s">
        <v>215</v>
      </c>
      <c r="U3" s="299"/>
      <c r="V3" s="342" t="s">
        <v>216</v>
      </c>
      <c r="W3" s="342"/>
      <c r="X3" s="8"/>
      <c r="Y3" s="168" t="s">
        <v>211</v>
      </c>
      <c r="Z3" s="168" t="s">
        <v>212</v>
      </c>
      <c r="AA3" s="99" t="s">
        <v>213</v>
      </c>
      <c r="AB3" s="256"/>
    </row>
    <row r="4" spans="1:28" s="8" customFormat="1" ht="13.15" customHeight="1">
      <c r="B4" s="327">
        <v>1</v>
      </c>
      <c r="C4" s="339" t="s">
        <v>217</v>
      </c>
      <c r="D4" s="304">
        <v>1156950090</v>
      </c>
      <c r="E4" s="304">
        <v>1518</v>
      </c>
      <c r="F4" s="41" t="s">
        <v>107</v>
      </c>
      <c r="G4" s="72">
        <v>33780518</v>
      </c>
      <c r="H4" s="59">
        <f>IFERROR(G4/D4,"-")</f>
        <v>2.9197904293347694E-2</v>
      </c>
      <c r="I4" s="72">
        <v>347</v>
      </c>
      <c r="J4" s="59">
        <f>IFERROR(I4/E4,"-")</f>
        <v>0.22859025032938077</v>
      </c>
      <c r="K4" s="130">
        <f t="shared" ref="K4:K67" si="0">IFERROR(G4/I4,"-")</f>
        <v>97350.195965417864</v>
      </c>
      <c r="M4" s="39" t="s">
        <v>218</v>
      </c>
      <c r="N4" s="100">
        <f>INDEX($H$4:$H$156,(MATCH(M4,$C$4:$C$156,0)+16))</f>
        <v>0.21332498448571796</v>
      </c>
      <c r="O4" s="100">
        <f>INDEX($J$4:$J$156,(MATCH(M4,$C$4:$C$156,0)+16))</f>
        <v>0.81554677206851123</v>
      </c>
      <c r="P4" s="101">
        <f>INDEX($K$4:$K$156,(MATCH(M4,$C$4:$C$156,0)+16))</f>
        <v>199358.9337641357</v>
      </c>
      <c r="Q4" s="34"/>
      <c r="R4" s="17" t="str">
        <f>INDEX($M$4:$M$11,MATCH(S4,N$4:N$11,0))</f>
        <v>三島医療圏</v>
      </c>
      <c r="S4" s="102">
        <f>LARGE(N$4:N$11,ROW(A1))</f>
        <v>0.28101865407027649</v>
      </c>
      <c r="T4" s="17" t="str">
        <f>INDEX($M$4:$M$11,MATCH(U4,O$4:O$11,0))</f>
        <v>大阪市医療圏</v>
      </c>
      <c r="U4" s="102">
        <f>LARGE(O$4:O$11,ROW(A1))</f>
        <v>0.872818614489688</v>
      </c>
      <c r="V4" s="17" t="str">
        <f>INDEX($M$4:$M$11,MATCH(W4,P$4:P$11,0))</f>
        <v>三島医療圏</v>
      </c>
      <c r="W4" s="51">
        <f>LARGE(P$4:P$11,ROW(A1))</f>
        <v>343508.69068541302</v>
      </c>
      <c r="Y4" s="47">
        <f>$H$156</f>
        <v>0.21313355544632956</v>
      </c>
      <c r="Z4" s="47">
        <f>$J$156</f>
        <v>0.83709995449719399</v>
      </c>
      <c r="AA4" s="48">
        <f>$K$156</f>
        <v>213662.1764812466</v>
      </c>
      <c r="AB4" s="48">
        <v>0</v>
      </c>
    </row>
    <row r="5" spans="1:28" s="8" customFormat="1" ht="13.15" customHeight="1">
      <c r="B5" s="328"/>
      <c r="C5" s="340"/>
      <c r="D5" s="305"/>
      <c r="E5" s="305"/>
      <c r="F5" s="42" t="s">
        <v>108</v>
      </c>
      <c r="G5" s="73">
        <v>31717313</v>
      </c>
      <c r="H5" s="60">
        <f>IFERROR(G5/D4,"-")</f>
        <v>2.7414590546425387E-2</v>
      </c>
      <c r="I5" s="73">
        <v>402</v>
      </c>
      <c r="J5" s="60">
        <f>IFERROR(I5/E4,"-")</f>
        <v>0.2648221343873518</v>
      </c>
      <c r="K5" s="131">
        <f t="shared" si="0"/>
        <v>78898.788557213935</v>
      </c>
      <c r="M5" s="39" t="s">
        <v>6</v>
      </c>
      <c r="N5" s="100">
        <f t="shared" ref="N5:N11" si="1">INDEX($H$4:$H$156,(MATCH(M5,$C$4:$C$156,0)+16))</f>
        <v>0.28101865407027649</v>
      </c>
      <c r="O5" s="100">
        <f t="shared" ref="O5:O11" si="2">INDEX($J$4:$J$156,(MATCH(M5,$C$4:$C$156,0)+16))</f>
        <v>0.83308931185944368</v>
      </c>
      <c r="P5" s="101">
        <f t="shared" ref="P5:P11" si="3">INDEX($K$4:$K$156,(MATCH(M5,$C$4:$C$156,0)+16))</f>
        <v>343508.69068541302</v>
      </c>
      <c r="Q5" s="34"/>
      <c r="R5" s="17" t="str">
        <f t="shared" ref="R5:R11" si="4">INDEX($M$4:$M$11,MATCH(S5,N$4:N$11,0))</f>
        <v>北河内医療圏</v>
      </c>
      <c r="S5" s="102">
        <f t="shared" ref="S5:S11" si="5">LARGE(N$4:N$11,ROW(A2))</f>
        <v>0.22962434727260567</v>
      </c>
      <c r="T5" s="17" t="str">
        <f t="shared" ref="T5:T11" si="6">INDEX($M$4:$M$11,MATCH(U5,O$4:O$11,0))</f>
        <v>北河内医療圏</v>
      </c>
      <c r="U5" s="102">
        <f t="shared" ref="U5:U11" si="7">LARGE(O$4:O$11,ROW(A2))</f>
        <v>0.84067547723935387</v>
      </c>
      <c r="V5" s="17" t="str">
        <f t="shared" ref="V5:V11" si="8">INDEX($M$4:$M$11,MATCH(W5,P$4:P$11,0))</f>
        <v>北河内医療圏</v>
      </c>
      <c r="W5" s="51">
        <f t="shared" ref="W5:W11" si="9">LARGE(P$4:P$11,ROW(A2))</f>
        <v>230936.15807860263</v>
      </c>
      <c r="Y5" s="47">
        <f t="shared" ref="Y5:Y11" si="10">$H$156</f>
        <v>0.21313355544632956</v>
      </c>
      <c r="Z5" s="47">
        <f t="shared" ref="Z5:Z11" si="11">$J$156</f>
        <v>0.83709995449719399</v>
      </c>
      <c r="AA5" s="48">
        <f t="shared" ref="AA5:AA11" si="12">$K$156</f>
        <v>213662.1764812466</v>
      </c>
      <c r="AB5" s="48">
        <v>0</v>
      </c>
    </row>
    <row r="6" spans="1:28" s="8" customFormat="1" ht="13.15" customHeight="1">
      <c r="B6" s="328"/>
      <c r="C6" s="340"/>
      <c r="D6" s="305"/>
      <c r="E6" s="305"/>
      <c r="F6" s="43" t="s">
        <v>109</v>
      </c>
      <c r="G6" s="73">
        <v>20994098</v>
      </c>
      <c r="H6" s="60">
        <f>IFERROR(G6/D4,"-")</f>
        <v>1.8146070588057953E-2</v>
      </c>
      <c r="I6" s="73">
        <v>430</v>
      </c>
      <c r="J6" s="60">
        <f>IFERROR(I6/E4,"-")</f>
        <v>0.28326745718050067</v>
      </c>
      <c r="K6" s="131">
        <f t="shared" si="0"/>
        <v>48823.483720930235</v>
      </c>
      <c r="M6" s="39" t="s">
        <v>11</v>
      </c>
      <c r="N6" s="100">
        <f t="shared" si="1"/>
        <v>0.22962434727260567</v>
      </c>
      <c r="O6" s="100">
        <f t="shared" si="2"/>
        <v>0.84067547723935387</v>
      </c>
      <c r="P6" s="101">
        <f t="shared" si="3"/>
        <v>230936.15807860263</v>
      </c>
      <c r="Q6" s="34"/>
      <c r="R6" s="17" t="str">
        <f t="shared" si="4"/>
        <v>堺市医療圏</v>
      </c>
      <c r="S6" s="102">
        <f t="shared" si="5"/>
        <v>0.21437747038602903</v>
      </c>
      <c r="T6" s="17" t="str">
        <f t="shared" si="6"/>
        <v>三島医療圏</v>
      </c>
      <c r="U6" s="102">
        <f t="shared" si="7"/>
        <v>0.83308931185944368</v>
      </c>
      <c r="V6" s="17" t="str">
        <f t="shared" si="8"/>
        <v>大阪市医療圏</v>
      </c>
      <c r="W6" s="51">
        <f t="shared" si="9"/>
        <v>208958.26719176007</v>
      </c>
      <c r="Y6" s="47">
        <f t="shared" si="10"/>
        <v>0.21313355544632956</v>
      </c>
      <c r="Z6" s="47">
        <f t="shared" si="11"/>
        <v>0.83709995449719399</v>
      </c>
      <c r="AA6" s="48">
        <f t="shared" si="12"/>
        <v>213662.1764812466</v>
      </c>
      <c r="AB6" s="48">
        <v>0</v>
      </c>
    </row>
    <row r="7" spans="1:28" s="8" customFormat="1" ht="13.15" customHeight="1">
      <c r="B7" s="328"/>
      <c r="C7" s="340"/>
      <c r="D7" s="305"/>
      <c r="E7" s="305"/>
      <c r="F7" s="43" t="s">
        <v>110</v>
      </c>
      <c r="G7" s="73">
        <v>2351589</v>
      </c>
      <c r="H7" s="60">
        <f>IFERROR(G7/D4,"-")</f>
        <v>2.0325760119868264E-3</v>
      </c>
      <c r="I7" s="73">
        <v>73</v>
      </c>
      <c r="J7" s="60">
        <f>IFERROR(I7/E4,"-")</f>
        <v>4.808959156785244E-2</v>
      </c>
      <c r="K7" s="131">
        <f t="shared" si="0"/>
        <v>32213.547945205479</v>
      </c>
      <c r="M7" s="39" t="s">
        <v>19</v>
      </c>
      <c r="N7" s="100">
        <f t="shared" si="1"/>
        <v>0.18875464286819846</v>
      </c>
      <c r="O7" s="100">
        <f t="shared" si="2"/>
        <v>0.81948424068767911</v>
      </c>
      <c r="P7" s="101">
        <f t="shared" si="3"/>
        <v>173418.44825174825</v>
      </c>
      <c r="Q7" s="34"/>
      <c r="R7" s="17" t="str">
        <f t="shared" si="4"/>
        <v>豊能医療圏</v>
      </c>
      <c r="S7" s="102">
        <f t="shared" si="5"/>
        <v>0.21332498448571796</v>
      </c>
      <c r="T7" s="17" t="str">
        <f t="shared" si="6"/>
        <v>中河内医療圏</v>
      </c>
      <c r="U7" s="102">
        <f t="shared" si="7"/>
        <v>0.81948424068767911</v>
      </c>
      <c r="V7" s="17" t="str">
        <f t="shared" si="8"/>
        <v>泉州医療圏</v>
      </c>
      <c r="W7" s="51">
        <f t="shared" si="9"/>
        <v>200979.71428571429</v>
      </c>
      <c r="Y7" s="47">
        <f t="shared" si="10"/>
        <v>0.21313355544632956</v>
      </c>
      <c r="Z7" s="47">
        <f t="shared" si="11"/>
        <v>0.83709995449719399</v>
      </c>
      <c r="AA7" s="48">
        <f t="shared" si="12"/>
        <v>213662.1764812466</v>
      </c>
      <c r="AB7" s="48">
        <v>0</v>
      </c>
    </row>
    <row r="8" spans="1:28" s="8" customFormat="1" ht="13.15" customHeight="1">
      <c r="B8" s="328"/>
      <c r="C8" s="340"/>
      <c r="D8" s="305"/>
      <c r="E8" s="305"/>
      <c r="F8" s="43" t="s">
        <v>111</v>
      </c>
      <c r="G8" s="73">
        <v>22063998</v>
      </c>
      <c r="H8" s="60">
        <f>IFERROR(G8/D4,"-")</f>
        <v>1.9070829580902664E-2</v>
      </c>
      <c r="I8" s="73">
        <v>531</v>
      </c>
      <c r="J8" s="60">
        <f>IFERROR(I8/E4,"-")</f>
        <v>0.34980237154150196</v>
      </c>
      <c r="K8" s="131">
        <f t="shared" si="0"/>
        <v>41551.785310734464</v>
      </c>
      <c r="M8" s="39" t="s">
        <v>23</v>
      </c>
      <c r="N8" s="100">
        <f t="shared" si="1"/>
        <v>0.17228086951005983</v>
      </c>
      <c r="O8" s="100">
        <f t="shared" si="2"/>
        <v>0.81712756467439784</v>
      </c>
      <c r="P8" s="101">
        <f t="shared" si="3"/>
        <v>161508.78056768558</v>
      </c>
      <c r="Q8" s="34"/>
      <c r="R8" s="17" t="str">
        <f t="shared" si="4"/>
        <v>泉州医療圏</v>
      </c>
      <c r="S8" s="102">
        <f t="shared" si="5"/>
        <v>0.20614110692440213</v>
      </c>
      <c r="T8" s="17" t="str">
        <f t="shared" si="6"/>
        <v>泉州医療圏</v>
      </c>
      <c r="U8" s="102">
        <f t="shared" si="7"/>
        <v>0.81766381766381768</v>
      </c>
      <c r="V8" s="17" t="str">
        <f t="shared" si="8"/>
        <v>豊能医療圏</v>
      </c>
      <c r="W8" s="51">
        <f t="shared" si="9"/>
        <v>199358.9337641357</v>
      </c>
      <c r="Y8" s="47">
        <f t="shared" si="10"/>
        <v>0.21313355544632956</v>
      </c>
      <c r="Z8" s="47">
        <f t="shared" si="11"/>
        <v>0.83709995449719399</v>
      </c>
      <c r="AA8" s="48">
        <f t="shared" si="12"/>
        <v>213662.1764812466</v>
      </c>
      <c r="AB8" s="48">
        <v>0</v>
      </c>
    </row>
    <row r="9" spans="1:28" s="8" customFormat="1" ht="13.15" customHeight="1">
      <c r="B9" s="328"/>
      <c r="C9" s="340"/>
      <c r="D9" s="305"/>
      <c r="E9" s="305"/>
      <c r="F9" s="43" t="s">
        <v>112</v>
      </c>
      <c r="G9" s="73">
        <v>47283990</v>
      </c>
      <c r="H9" s="60">
        <f>IFERROR(G9/D4,"-")</f>
        <v>4.0869515814636395E-2</v>
      </c>
      <c r="I9" s="73">
        <v>598</v>
      </c>
      <c r="J9" s="60">
        <f>IFERROR(I9/E4,"-")</f>
        <v>0.39393939393939392</v>
      </c>
      <c r="K9" s="131">
        <f t="shared" si="0"/>
        <v>79070.217391304352</v>
      </c>
      <c r="M9" s="39" t="s">
        <v>33</v>
      </c>
      <c r="N9" s="100">
        <f t="shared" si="1"/>
        <v>0.21437747038602903</v>
      </c>
      <c r="O9" s="100">
        <f t="shared" si="2"/>
        <v>0.81306306306306309</v>
      </c>
      <c r="P9" s="101">
        <f t="shared" si="3"/>
        <v>193678.08448753462</v>
      </c>
      <c r="Q9" s="34"/>
      <c r="R9" s="17" t="str">
        <f t="shared" si="4"/>
        <v>大阪市医療圏</v>
      </c>
      <c r="S9" s="102">
        <f t="shared" si="5"/>
        <v>0.20158454985047169</v>
      </c>
      <c r="T9" s="17" t="str">
        <f t="shared" si="6"/>
        <v>南河内医療圏</v>
      </c>
      <c r="U9" s="102">
        <f t="shared" si="7"/>
        <v>0.81712756467439784</v>
      </c>
      <c r="V9" s="17" t="str">
        <f t="shared" si="8"/>
        <v>堺市医療圏</v>
      </c>
      <c r="W9" s="51">
        <f t="shared" si="9"/>
        <v>193678.08448753462</v>
      </c>
      <c r="Y9" s="47">
        <f t="shared" si="10"/>
        <v>0.21313355544632956</v>
      </c>
      <c r="Z9" s="47">
        <f t="shared" si="11"/>
        <v>0.83709995449719399</v>
      </c>
      <c r="AA9" s="48">
        <f t="shared" si="12"/>
        <v>213662.1764812466</v>
      </c>
      <c r="AB9" s="48">
        <v>0</v>
      </c>
    </row>
    <row r="10" spans="1:28" s="8" customFormat="1" ht="13.15" customHeight="1">
      <c r="B10" s="328"/>
      <c r="C10" s="340"/>
      <c r="D10" s="305"/>
      <c r="E10" s="305"/>
      <c r="F10" s="43" t="s">
        <v>113</v>
      </c>
      <c r="G10" s="73">
        <v>46404834</v>
      </c>
      <c r="H10" s="60">
        <f>IFERROR(G10/D4,"-")</f>
        <v>4.0109624780788944E-2</v>
      </c>
      <c r="I10" s="73">
        <v>198</v>
      </c>
      <c r="J10" s="60">
        <f>IFERROR(I10/E4,"-")</f>
        <v>0.13043478260869565</v>
      </c>
      <c r="K10" s="131">
        <f t="shared" si="0"/>
        <v>234367.84848484848</v>
      </c>
      <c r="M10" s="39" t="s">
        <v>42</v>
      </c>
      <c r="N10" s="100">
        <f t="shared" si="1"/>
        <v>0.20614110692440213</v>
      </c>
      <c r="O10" s="100">
        <f t="shared" si="2"/>
        <v>0.81766381766381768</v>
      </c>
      <c r="P10" s="101">
        <f t="shared" si="3"/>
        <v>200979.71428571429</v>
      </c>
      <c r="Q10" s="34"/>
      <c r="R10" s="17" t="str">
        <f t="shared" si="4"/>
        <v>中河内医療圏</v>
      </c>
      <c r="S10" s="102">
        <f t="shared" si="5"/>
        <v>0.18875464286819846</v>
      </c>
      <c r="T10" s="17" t="str">
        <f t="shared" si="6"/>
        <v>豊能医療圏</v>
      </c>
      <c r="U10" s="102">
        <f t="shared" si="7"/>
        <v>0.81554677206851123</v>
      </c>
      <c r="V10" s="17" t="str">
        <f t="shared" si="8"/>
        <v>中河内医療圏</v>
      </c>
      <c r="W10" s="51">
        <f t="shared" si="9"/>
        <v>173418.44825174825</v>
      </c>
      <c r="Y10" s="47">
        <f t="shared" si="10"/>
        <v>0.21313355544632956</v>
      </c>
      <c r="Z10" s="47">
        <f t="shared" si="11"/>
        <v>0.83709995449719399</v>
      </c>
      <c r="AA10" s="48">
        <f t="shared" si="12"/>
        <v>213662.1764812466</v>
      </c>
      <c r="AB10" s="48">
        <v>0</v>
      </c>
    </row>
    <row r="11" spans="1:28" s="8" customFormat="1" ht="13.15" customHeight="1">
      <c r="B11" s="328"/>
      <c r="C11" s="340"/>
      <c r="D11" s="305"/>
      <c r="E11" s="305"/>
      <c r="F11" s="43" t="s">
        <v>123</v>
      </c>
      <c r="G11" s="73">
        <v>0</v>
      </c>
      <c r="H11" s="60">
        <f>IFERROR(G11/D4,"-")</f>
        <v>0</v>
      </c>
      <c r="I11" s="73">
        <v>0</v>
      </c>
      <c r="J11" s="60">
        <f>IFERROR(I11/E4,"-")</f>
        <v>0</v>
      </c>
      <c r="K11" s="131" t="str">
        <f t="shared" si="0"/>
        <v>-</v>
      </c>
      <c r="M11" s="39" t="s">
        <v>55</v>
      </c>
      <c r="N11" s="100">
        <f t="shared" si="1"/>
        <v>0.20158454985047169</v>
      </c>
      <c r="O11" s="100">
        <f t="shared" si="2"/>
        <v>0.872818614489688</v>
      </c>
      <c r="P11" s="101">
        <f t="shared" si="3"/>
        <v>208958.26719176007</v>
      </c>
      <c r="Q11" s="34"/>
      <c r="R11" s="17" t="str">
        <f t="shared" si="4"/>
        <v>南河内医療圏</v>
      </c>
      <c r="S11" s="102">
        <f t="shared" si="5"/>
        <v>0.17228086951005983</v>
      </c>
      <c r="T11" s="17" t="str">
        <f t="shared" si="6"/>
        <v>堺市医療圏</v>
      </c>
      <c r="U11" s="102">
        <f t="shared" si="7"/>
        <v>0.81306306306306309</v>
      </c>
      <c r="V11" s="17" t="str">
        <f t="shared" si="8"/>
        <v>南河内医療圏</v>
      </c>
      <c r="W11" s="51">
        <f t="shared" si="9"/>
        <v>161508.78056768558</v>
      </c>
      <c r="Y11" s="47">
        <f t="shared" si="10"/>
        <v>0.21313355544632956</v>
      </c>
      <c r="Z11" s="47">
        <f t="shared" si="11"/>
        <v>0.83709995449719399</v>
      </c>
      <c r="AA11" s="48">
        <f t="shared" si="12"/>
        <v>213662.1764812466</v>
      </c>
      <c r="AB11" s="48">
        <v>999</v>
      </c>
    </row>
    <row r="12" spans="1:28" s="8" customFormat="1" ht="13.15" customHeight="1">
      <c r="B12" s="328"/>
      <c r="C12" s="340"/>
      <c r="D12" s="305"/>
      <c r="E12" s="305"/>
      <c r="F12" s="43" t="s">
        <v>114</v>
      </c>
      <c r="G12" s="73">
        <v>444566</v>
      </c>
      <c r="H12" s="60">
        <f>IFERROR(G12/D4,"-")</f>
        <v>3.8425685242826678E-4</v>
      </c>
      <c r="I12" s="73">
        <v>19</v>
      </c>
      <c r="J12" s="60">
        <f>IFERROR(I12/E4,"-")</f>
        <v>1.2516469038208168E-2</v>
      </c>
      <c r="K12" s="131">
        <f t="shared" si="0"/>
        <v>23398.21052631579</v>
      </c>
      <c r="M12" s="34"/>
      <c r="N12" s="34"/>
      <c r="O12" s="34"/>
      <c r="P12" s="34"/>
      <c r="Q12" s="34"/>
    </row>
    <row r="13" spans="1:28" s="8" customFormat="1" ht="13.15" customHeight="1">
      <c r="B13" s="328"/>
      <c r="C13" s="340"/>
      <c r="D13" s="305"/>
      <c r="E13" s="305"/>
      <c r="F13" s="43" t="s">
        <v>115</v>
      </c>
      <c r="G13" s="73">
        <v>1835114</v>
      </c>
      <c r="H13" s="60">
        <f>IFERROR(G13/D4,"-")</f>
        <v>1.5861652251567741E-3</v>
      </c>
      <c r="I13" s="73">
        <v>64</v>
      </c>
      <c r="J13" s="60">
        <f>IFERROR(I13/E4,"-")</f>
        <v>4.2160737812911728E-2</v>
      </c>
      <c r="K13" s="131">
        <f t="shared" si="0"/>
        <v>28673.65625</v>
      </c>
      <c r="M13" s="34"/>
      <c r="N13" s="34"/>
      <c r="O13" s="34"/>
      <c r="P13" s="34"/>
      <c r="Q13" s="34"/>
    </row>
    <row r="14" spans="1:28" s="8" customFormat="1" ht="13.15" customHeight="1">
      <c r="B14" s="328"/>
      <c r="C14" s="340"/>
      <c r="D14" s="305"/>
      <c r="E14" s="305"/>
      <c r="F14" s="43" t="s">
        <v>116</v>
      </c>
      <c r="G14" s="73">
        <v>837106</v>
      </c>
      <c r="H14" s="60">
        <f>IFERROR(G14/D4,"-")</f>
        <v>7.2354547290799729E-4</v>
      </c>
      <c r="I14" s="73">
        <v>25</v>
      </c>
      <c r="J14" s="60">
        <f>IFERROR(I14/E4,"-")</f>
        <v>1.6469038208168644E-2</v>
      </c>
      <c r="K14" s="131">
        <f t="shared" si="0"/>
        <v>33484.239999999998</v>
      </c>
      <c r="M14" s="34"/>
      <c r="N14" s="34"/>
      <c r="O14" s="34"/>
      <c r="P14" s="34"/>
      <c r="Q14" s="34"/>
    </row>
    <row r="15" spans="1:28" s="8" customFormat="1" ht="13.15" customHeight="1">
      <c r="B15" s="328"/>
      <c r="C15" s="340"/>
      <c r="D15" s="305"/>
      <c r="E15" s="305"/>
      <c r="F15" s="43" t="s">
        <v>117</v>
      </c>
      <c r="G15" s="73">
        <v>5777158</v>
      </c>
      <c r="H15" s="60">
        <f>IFERROR(G15/D4,"-")</f>
        <v>4.9934375302222419E-3</v>
      </c>
      <c r="I15" s="73">
        <v>24</v>
      </c>
      <c r="J15" s="60">
        <f>IFERROR(I15/E4,"-")</f>
        <v>1.5810276679841896E-2</v>
      </c>
      <c r="K15" s="131">
        <f t="shared" si="0"/>
        <v>240714.91666666666</v>
      </c>
      <c r="M15" s="34"/>
      <c r="N15" s="34"/>
      <c r="O15" s="34"/>
      <c r="P15" s="34"/>
      <c r="Q15" s="34"/>
    </row>
    <row r="16" spans="1:28" s="8" customFormat="1" ht="13.15" customHeight="1">
      <c r="B16" s="328"/>
      <c r="C16" s="340"/>
      <c r="D16" s="305"/>
      <c r="E16" s="305"/>
      <c r="F16" s="43" t="s">
        <v>118</v>
      </c>
      <c r="G16" s="73">
        <v>7215199</v>
      </c>
      <c r="H16" s="60">
        <f>IFERROR(G16/D4,"-")</f>
        <v>6.236396074786597E-3</v>
      </c>
      <c r="I16" s="73">
        <v>180</v>
      </c>
      <c r="J16" s="60">
        <f>IFERROR(I16/E4,"-")</f>
        <v>0.11857707509881422</v>
      </c>
      <c r="K16" s="131">
        <f t="shared" si="0"/>
        <v>40084.438888888886</v>
      </c>
      <c r="M16" s="34"/>
      <c r="N16" s="34"/>
      <c r="O16" s="34"/>
      <c r="P16" s="34"/>
      <c r="Q16" s="34"/>
    </row>
    <row r="17" spans="2:17" s="8" customFormat="1" ht="13.15" customHeight="1">
      <c r="B17" s="328"/>
      <c r="C17" s="340"/>
      <c r="D17" s="305"/>
      <c r="E17" s="305"/>
      <c r="F17" s="43" t="s">
        <v>119</v>
      </c>
      <c r="G17" s="73">
        <v>17974267</v>
      </c>
      <c r="H17" s="60">
        <f>IFERROR(G17/D4,"-")</f>
        <v>1.5535905269690588E-2</v>
      </c>
      <c r="I17" s="73">
        <v>203</v>
      </c>
      <c r="J17" s="60">
        <f>IFERROR(I17/E4,"-")</f>
        <v>0.13372859025032938</v>
      </c>
      <c r="K17" s="131">
        <f t="shared" si="0"/>
        <v>88543.187192118232</v>
      </c>
      <c r="M17" s="34"/>
      <c r="N17" s="34"/>
      <c r="O17" s="34"/>
      <c r="P17" s="34"/>
      <c r="Q17" s="34"/>
    </row>
    <row r="18" spans="2:17" s="8" customFormat="1" ht="13.15" customHeight="1">
      <c r="B18" s="328"/>
      <c r="C18" s="340"/>
      <c r="D18" s="305"/>
      <c r="E18" s="305"/>
      <c r="F18" s="43" t="s">
        <v>120</v>
      </c>
      <c r="G18" s="73">
        <v>6501192</v>
      </c>
      <c r="H18" s="60">
        <f>IFERROR(G18/D4,"-")</f>
        <v>5.6192501787177352E-3</v>
      </c>
      <c r="I18" s="73">
        <v>118</v>
      </c>
      <c r="J18" s="60">
        <f>IFERROR(I18/E4,"-")</f>
        <v>7.7733860342555999E-2</v>
      </c>
      <c r="K18" s="131">
        <f t="shared" si="0"/>
        <v>55094.847457627118</v>
      </c>
      <c r="M18" s="34"/>
      <c r="N18" s="34"/>
      <c r="O18" s="34"/>
      <c r="P18" s="34"/>
      <c r="Q18" s="34"/>
    </row>
    <row r="19" spans="2:17" s="8" customFormat="1" ht="13.15" customHeight="1">
      <c r="B19" s="328"/>
      <c r="C19" s="340"/>
      <c r="D19" s="305"/>
      <c r="E19" s="305"/>
      <c r="F19" s="44" t="s">
        <v>121</v>
      </c>
      <c r="G19" s="74">
        <v>1625418</v>
      </c>
      <c r="H19" s="61">
        <f>IFERROR(G19/D4,"-")</f>
        <v>1.4049162656619007E-3</v>
      </c>
      <c r="I19" s="74">
        <v>177</v>
      </c>
      <c r="J19" s="61">
        <f>IFERROR(I19/E4,"-")</f>
        <v>0.116600790513834</v>
      </c>
      <c r="K19" s="132">
        <f t="shared" si="0"/>
        <v>9183.1525423728817</v>
      </c>
      <c r="M19" s="34"/>
      <c r="N19" s="34"/>
      <c r="O19" s="34"/>
      <c r="P19" s="34"/>
      <c r="Q19" s="34"/>
    </row>
    <row r="20" spans="2:17" s="8" customFormat="1" ht="13.15" customHeight="1">
      <c r="B20" s="329"/>
      <c r="C20" s="341"/>
      <c r="D20" s="306"/>
      <c r="E20" s="306"/>
      <c r="F20" s="45" t="s">
        <v>71</v>
      </c>
      <c r="G20" s="69">
        <f>SUM(G4:G19)</f>
        <v>246806360</v>
      </c>
      <c r="H20" s="61">
        <f>IFERROR(G20/D4,"-")</f>
        <v>0.21332498448571796</v>
      </c>
      <c r="I20" s="74">
        <v>1238</v>
      </c>
      <c r="J20" s="61">
        <f>IFERROR(I20/E4,"-")</f>
        <v>0.81554677206851123</v>
      </c>
      <c r="K20" s="132">
        <f t="shared" si="0"/>
        <v>199358.9337641357</v>
      </c>
      <c r="M20" s="34"/>
      <c r="N20" s="34"/>
      <c r="O20" s="34"/>
      <c r="P20" s="34"/>
      <c r="Q20" s="34"/>
    </row>
    <row r="21" spans="2:17" s="8" customFormat="1" ht="13.15" customHeight="1">
      <c r="B21" s="327">
        <v>2</v>
      </c>
      <c r="C21" s="339" t="s">
        <v>219</v>
      </c>
      <c r="D21" s="304">
        <v>1391056730</v>
      </c>
      <c r="E21" s="304">
        <v>1366</v>
      </c>
      <c r="F21" s="41" t="s">
        <v>107</v>
      </c>
      <c r="G21" s="72">
        <v>49165247</v>
      </c>
      <c r="H21" s="59">
        <f>IFERROR(G21/D21,"-")</f>
        <v>3.5343811607165723E-2</v>
      </c>
      <c r="I21" s="72">
        <v>355</v>
      </c>
      <c r="J21" s="59">
        <f>IFERROR(I21/E21,"-")</f>
        <v>0.25988286969253294</v>
      </c>
      <c r="K21" s="130">
        <f t="shared" si="0"/>
        <v>138493.65352112675</v>
      </c>
      <c r="M21" s="34"/>
      <c r="N21" s="34"/>
      <c r="O21" s="34"/>
      <c r="P21" s="34"/>
      <c r="Q21" s="34"/>
    </row>
    <row r="22" spans="2:17" s="8" customFormat="1" ht="13.15" customHeight="1">
      <c r="B22" s="328"/>
      <c r="C22" s="340"/>
      <c r="D22" s="305"/>
      <c r="E22" s="305"/>
      <c r="F22" s="42" t="s">
        <v>108</v>
      </c>
      <c r="G22" s="73">
        <v>34949472</v>
      </c>
      <c r="H22" s="60">
        <f>IFERROR(G22/D21,"-")</f>
        <v>2.512440452374649E-2</v>
      </c>
      <c r="I22" s="73">
        <v>404</v>
      </c>
      <c r="J22" s="60">
        <f>IFERROR(I22/E21,"-")</f>
        <v>0.29575402635431919</v>
      </c>
      <c r="K22" s="131">
        <f t="shared" si="0"/>
        <v>86508.594059405936</v>
      </c>
      <c r="M22" s="34"/>
      <c r="N22" s="34"/>
      <c r="O22" s="34"/>
      <c r="P22" s="34"/>
      <c r="Q22" s="34"/>
    </row>
    <row r="23" spans="2:17" s="8" customFormat="1" ht="13.15" customHeight="1">
      <c r="B23" s="328"/>
      <c r="C23" s="340"/>
      <c r="D23" s="305"/>
      <c r="E23" s="305"/>
      <c r="F23" s="43" t="s">
        <v>109</v>
      </c>
      <c r="G23" s="73">
        <v>38894693</v>
      </c>
      <c r="H23" s="60">
        <f>IFERROR(G23/D21,"-")</f>
        <v>2.7960536879038714E-2</v>
      </c>
      <c r="I23" s="73">
        <v>394</v>
      </c>
      <c r="J23" s="60">
        <f>IFERROR(I23/E21,"-")</f>
        <v>0.28843338213762809</v>
      </c>
      <c r="K23" s="131">
        <f t="shared" si="0"/>
        <v>98717.49492385787</v>
      </c>
      <c r="M23" s="34"/>
      <c r="N23" s="34"/>
      <c r="O23" s="34"/>
      <c r="P23" s="34"/>
      <c r="Q23" s="34"/>
    </row>
    <row r="24" spans="2:17" s="8" customFormat="1" ht="13.15" customHeight="1">
      <c r="B24" s="328"/>
      <c r="C24" s="340"/>
      <c r="D24" s="305"/>
      <c r="E24" s="305"/>
      <c r="F24" s="43" t="s">
        <v>110</v>
      </c>
      <c r="G24" s="73">
        <v>775926</v>
      </c>
      <c r="H24" s="60">
        <f>IFERROR(G24/D21,"-")</f>
        <v>5.5779608643279413E-4</v>
      </c>
      <c r="I24" s="73">
        <v>55</v>
      </c>
      <c r="J24" s="60">
        <f>IFERROR(I24/E21,"-")</f>
        <v>4.026354319180088E-2</v>
      </c>
      <c r="K24" s="131">
        <f t="shared" si="0"/>
        <v>14107.745454545455</v>
      </c>
      <c r="M24" s="34"/>
      <c r="N24" s="34"/>
      <c r="O24" s="34"/>
      <c r="P24" s="34"/>
      <c r="Q24" s="34"/>
    </row>
    <row r="25" spans="2:17" s="8" customFormat="1" ht="13.15" customHeight="1">
      <c r="B25" s="328"/>
      <c r="C25" s="340"/>
      <c r="D25" s="305"/>
      <c r="E25" s="305"/>
      <c r="F25" s="43" t="s">
        <v>111</v>
      </c>
      <c r="G25" s="73">
        <v>39464635</v>
      </c>
      <c r="H25" s="60">
        <f>IFERROR(G25/D21,"-")</f>
        <v>2.8370255611358135E-2</v>
      </c>
      <c r="I25" s="73">
        <v>496</v>
      </c>
      <c r="J25" s="60">
        <f>IFERROR(I25/E21,"-")</f>
        <v>0.36310395314787702</v>
      </c>
      <c r="K25" s="131">
        <f t="shared" si="0"/>
        <v>79565.796370967742</v>
      </c>
      <c r="M25" s="34"/>
      <c r="N25" s="34"/>
      <c r="O25" s="34"/>
      <c r="P25" s="34"/>
      <c r="Q25" s="34"/>
    </row>
    <row r="26" spans="2:17" s="8" customFormat="1" ht="13.15" customHeight="1">
      <c r="B26" s="328"/>
      <c r="C26" s="340"/>
      <c r="D26" s="305"/>
      <c r="E26" s="305"/>
      <c r="F26" s="43" t="s">
        <v>112</v>
      </c>
      <c r="G26" s="73">
        <v>54115256</v>
      </c>
      <c r="H26" s="60">
        <f>IFERROR(G26/D21,"-")</f>
        <v>3.8902263892573237E-2</v>
      </c>
      <c r="I26" s="73">
        <v>489</v>
      </c>
      <c r="J26" s="60">
        <f>IFERROR(I26/E21,"-")</f>
        <v>0.35797950219619329</v>
      </c>
      <c r="K26" s="131">
        <f t="shared" si="0"/>
        <v>110665.14519427402</v>
      </c>
      <c r="M26" s="34"/>
      <c r="N26" s="34"/>
      <c r="O26" s="34"/>
      <c r="P26" s="34"/>
      <c r="Q26" s="34"/>
    </row>
    <row r="27" spans="2:17" s="8" customFormat="1" ht="13.15" customHeight="1">
      <c r="B27" s="328"/>
      <c r="C27" s="340"/>
      <c r="D27" s="305"/>
      <c r="E27" s="305"/>
      <c r="F27" s="43" t="s">
        <v>113</v>
      </c>
      <c r="G27" s="73">
        <v>108270843</v>
      </c>
      <c r="H27" s="60">
        <f>IFERROR(G27/D21,"-")</f>
        <v>7.7833520851446514E-2</v>
      </c>
      <c r="I27" s="73">
        <v>208</v>
      </c>
      <c r="J27" s="60">
        <f>IFERROR(I27/E21,"-")</f>
        <v>0.15226939970717424</v>
      </c>
      <c r="K27" s="131">
        <f t="shared" si="0"/>
        <v>520532.89903846156</v>
      </c>
      <c r="M27" s="34"/>
      <c r="N27" s="34"/>
      <c r="O27" s="34"/>
      <c r="P27" s="34"/>
      <c r="Q27" s="34"/>
    </row>
    <row r="28" spans="2:17" s="8" customFormat="1" ht="13.15" customHeight="1">
      <c r="B28" s="328"/>
      <c r="C28" s="340"/>
      <c r="D28" s="305"/>
      <c r="E28" s="305"/>
      <c r="F28" s="43" t="s">
        <v>123</v>
      </c>
      <c r="G28" s="73">
        <v>22990</v>
      </c>
      <c r="H28" s="60">
        <f>IFERROR(G28/D21,"-")</f>
        <v>1.6527003898683557E-5</v>
      </c>
      <c r="I28" s="73">
        <v>4</v>
      </c>
      <c r="J28" s="60">
        <f>IFERROR(I28/E21,"-")</f>
        <v>2.9282576866764276E-3</v>
      </c>
      <c r="K28" s="131">
        <f t="shared" si="0"/>
        <v>5747.5</v>
      </c>
      <c r="M28" s="34"/>
      <c r="N28" s="34"/>
      <c r="O28" s="34"/>
      <c r="P28" s="34"/>
      <c r="Q28" s="34"/>
    </row>
    <row r="29" spans="2:17" s="8" customFormat="1" ht="13.15" customHeight="1">
      <c r="B29" s="328"/>
      <c r="C29" s="340"/>
      <c r="D29" s="305"/>
      <c r="E29" s="305"/>
      <c r="F29" s="43" t="s">
        <v>114</v>
      </c>
      <c r="G29" s="73">
        <v>806516</v>
      </c>
      <c r="H29" s="60">
        <f>IFERROR(G29/D21,"-")</f>
        <v>5.7978656269467893E-4</v>
      </c>
      <c r="I29" s="73">
        <v>20</v>
      </c>
      <c r="J29" s="60">
        <f>IFERROR(I29/E21,"-")</f>
        <v>1.4641288433382138E-2</v>
      </c>
      <c r="K29" s="131">
        <f t="shared" si="0"/>
        <v>40325.800000000003</v>
      </c>
      <c r="M29" s="34"/>
      <c r="N29" s="34"/>
      <c r="O29" s="34"/>
      <c r="P29" s="34"/>
      <c r="Q29" s="34"/>
    </row>
    <row r="30" spans="2:17" s="8" customFormat="1" ht="13.15" customHeight="1">
      <c r="B30" s="328"/>
      <c r="C30" s="340"/>
      <c r="D30" s="305"/>
      <c r="E30" s="305"/>
      <c r="F30" s="43" t="s">
        <v>115</v>
      </c>
      <c r="G30" s="73">
        <v>834855</v>
      </c>
      <c r="H30" s="60">
        <f>IFERROR(G30/D21,"-")</f>
        <v>6.0015884470793657E-4</v>
      </c>
      <c r="I30" s="73">
        <v>57</v>
      </c>
      <c r="J30" s="60">
        <f>IFERROR(I30/E21,"-")</f>
        <v>4.1727672035139093E-2</v>
      </c>
      <c r="K30" s="131">
        <f t="shared" si="0"/>
        <v>14646.578947368422</v>
      </c>
      <c r="M30" s="34"/>
      <c r="N30" s="34"/>
      <c r="O30" s="34"/>
      <c r="P30" s="34"/>
      <c r="Q30" s="34"/>
    </row>
    <row r="31" spans="2:17" s="8" customFormat="1" ht="13.15" customHeight="1">
      <c r="B31" s="328"/>
      <c r="C31" s="340"/>
      <c r="D31" s="305"/>
      <c r="E31" s="305"/>
      <c r="F31" s="43" t="s">
        <v>116</v>
      </c>
      <c r="G31" s="73">
        <v>1604683</v>
      </c>
      <c r="H31" s="60">
        <f>IFERROR(G31/D21,"-")</f>
        <v>1.1535712134472043E-3</v>
      </c>
      <c r="I31" s="73">
        <v>45</v>
      </c>
      <c r="J31" s="60">
        <f>IFERROR(I31/E21,"-")</f>
        <v>3.2942898975109811E-2</v>
      </c>
      <c r="K31" s="131">
        <f t="shared" si="0"/>
        <v>35659.62222222222</v>
      </c>
      <c r="M31" s="34"/>
      <c r="N31" s="34"/>
      <c r="O31" s="34"/>
      <c r="P31" s="34"/>
      <c r="Q31" s="34"/>
    </row>
    <row r="32" spans="2:17" s="8" customFormat="1" ht="13.15" customHeight="1">
      <c r="B32" s="328"/>
      <c r="C32" s="340"/>
      <c r="D32" s="305"/>
      <c r="E32" s="305"/>
      <c r="F32" s="43" t="s">
        <v>117</v>
      </c>
      <c r="G32" s="73">
        <v>9791010</v>
      </c>
      <c r="H32" s="60">
        <f>IFERROR(G32/D21,"-")</f>
        <v>7.0385411240560976E-3</v>
      </c>
      <c r="I32" s="73">
        <v>28</v>
      </c>
      <c r="J32" s="60">
        <f>IFERROR(I32/E21,"-")</f>
        <v>2.0497803806734993E-2</v>
      </c>
      <c r="K32" s="131">
        <f t="shared" si="0"/>
        <v>349678.92857142858</v>
      </c>
      <c r="M32" s="34"/>
      <c r="N32" s="34"/>
      <c r="O32" s="34"/>
      <c r="P32" s="34"/>
      <c r="Q32" s="34"/>
    </row>
    <row r="33" spans="2:17" s="8" customFormat="1" ht="13.15" customHeight="1">
      <c r="B33" s="328"/>
      <c r="C33" s="340"/>
      <c r="D33" s="305"/>
      <c r="E33" s="305"/>
      <c r="F33" s="43" t="s">
        <v>118</v>
      </c>
      <c r="G33" s="73">
        <v>10938767</v>
      </c>
      <c r="H33" s="60">
        <f>IFERROR(G33/D21,"-")</f>
        <v>7.8636383147364514E-3</v>
      </c>
      <c r="I33" s="73">
        <v>221</v>
      </c>
      <c r="J33" s="60">
        <f>IFERROR(I33/E21,"-")</f>
        <v>0.16178623718887261</v>
      </c>
      <c r="K33" s="131">
        <f t="shared" si="0"/>
        <v>49496.68325791855</v>
      </c>
      <c r="M33" s="34"/>
      <c r="N33" s="34"/>
      <c r="O33" s="34"/>
      <c r="P33" s="34"/>
      <c r="Q33" s="34"/>
    </row>
    <row r="34" spans="2:17" s="8" customFormat="1" ht="13.15" customHeight="1">
      <c r="B34" s="328"/>
      <c r="C34" s="340"/>
      <c r="D34" s="305"/>
      <c r="E34" s="305"/>
      <c r="F34" s="43" t="s">
        <v>119</v>
      </c>
      <c r="G34" s="73">
        <v>32015365</v>
      </c>
      <c r="H34" s="60">
        <f>IFERROR(G34/D21,"-")</f>
        <v>2.3015139720433977E-2</v>
      </c>
      <c r="I34" s="73">
        <v>207</v>
      </c>
      <c r="J34" s="60">
        <f>IFERROR(I34/E21,"-")</f>
        <v>0.15153733528550511</v>
      </c>
      <c r="K34" s="131">
        <f t="shared" si="0"/>
        <v>154663.59903381643</v>
      </c>
      <c r="M34" s="34"/>
      <c r="N34" s="34"/>
      <c r="O34" s="34"/>
      <c r="P34" s="34"/>
      <c r="Q34" s="34"/>
    </row>
    <row r="35" spans="2:17" s="8" customFormat="1" ht="13.15" customHeight="1">
      <c r="B35" s="328"/>
      <c r="C35" s="340"/>
      <c r="D35" s="305"/>
      <c r="E35" s="305"/>
      <c r="F35" s="43" t="s">
        <v>120</v>
      </c>
      <c r="G35" s="73">
        <v>6903164</v>
      </c>
      <c r="H35" s="60">
        <f>IFERROR(G35/D21,"-")</f>
        <v>4.9625323332428001E-3</v>
      </c>
      <c r="I35" s="73">
        <v>134</v>
      </c>
      <c r="J35" s="60">
        <f>IFERROR(I35/E21,"-")</f>
        <v>9.8096632503660325E-2</v>
      </c>
      <c r="K35" s="131">
        <f t="shared" si="0"/>
        <v>51516.149253731346</v>
      </c>
      <c r="M35" s="34"/>
      <c r="N35" s="34"/>
      <c r="O35" s="34"/>
      <c r="P35" s="34"/>
      <c r="Q35" s="34"/>
    </row>
    <row r="36" spans="2:17" s="8" customFormat="1" ht="13.15" customHeight="1">
      <c r="B36" s="328"/>
      <c r="C36" s="340"/>
      <c r="D36" s="305"/>
      <c r="E36" s="305"/>
      <c r="F36" s="44" t="s">
        <v>121</v>
      </c>
      <c r="G36" s="74">
        <v>2359468</v>
      </c>
      <c r="H36" s="61">
        <f>IFERROR(G36/D21,"-")</f>
        <v>1.6961695012970464E-3</v>
      </c>
      <c r="I36" s="74">
        <v>137</v>
      </c>
      <c r="J36" s="61">
        <f>IFERROR(I36/E21,"-")</f>
        <v>0.10029282576866765</v>
      </c>
      <c r="K36" s="132">
        <f t="shared" si="0"/>
        <v>17222.394160583943</v>
      </c>
      <c r="M36" s="34"/>
      <c r="N36" s="34"/>
      <c r="O36" s="34"/>
      <c r="P36" s="34"/>
      <c r="Q36" s="34"/>
    </row>
    <row r="37" spans="2:17" s="8" customFormat="1" ht="13.15" customHeight="1">
      <c r="B37" s="329"/>
      <c r="C37" s="341"/>
      <c r="D37" s="306"/>
      <c r="E37" s="306"/>
      <c r="F37" s="45" t="s">
        <v>71</v>
      </c>
      <c r="G37" s="69">
        <f>SUM(G21:G36)</f>
        <v>390912890</v>
      </c>
      <c r="H37" s="61">
        <f>IFERROR(G37/D21,"-")</f>
        <v>0.28101865407027649</v>
      </c>
      <c r="I37" s="74">
        <v>1138</v>
      </c>
      <c r="J37" s="61">
        <f>IFERROR(I37/E21,"-")</f>
        <v>0.83308931185944368</v>
      </c>
      <c r="K37" s="132">
        <f t="shared" si="0"/>
        <v>343508.69068541302</v>
      </c>
      <c r="M37" s="34"/>
      <c r="N37" s="34"/>
      <c r="O37" s="34"/>
      <c r="P37" s="34"/>
      <c r="Q37" s="34"/>
    </row>
    <row r="38" spans="2:17" s="8" customFormat="1" ht="13.15" customHeight="1">
      <c r="B38" s="327">
        <v>3</v>
      </c>
      <c r="C38" s="339" t="s">
        <v>135</v>
      </c>
      <c r="D38" s="304">
        <v>1151541220</v>
      </c>
      <c r="E38" s="304">
        <v>1362</v>
      </c>
      <c r="F38" s="41" t="s">
        <v>107</v>
      </c>
      <c r="G38" s="72">
        <v>40409858</v>
      </c>
      <c r="H38" s="59">
        <f>IFERROR(G38/D38,"-")</f>
        <v>3.5091976994101867E-2</v>
      </c>
      <c r="I38" s="72">
        <v>353</v>
      </c>
      <c r="J38" s="59">
        <f>IFERROR(I38/E38,"-")</f>
        <v>0.25917767988252571</v>
      </c>
      <c r="K38" s="130">
        <f t="shared" si="0"/>
        <v>114475.51841359773</v>
      </c>
      <c r="M38" s="34"/>
      <c r="N38" s="34"/>
      <c r="O38" s="34"/>
      <c r="P38" s="34"/>
      <c r="Q38" s="34"/>
    </row>
    <row r="39" spans="2:17" s="8" customFormat="1" ht="13.15" customHeight="1">
      <c r="B39" s="328"/>
      <c r="C39" s="340"/>
      <c r="D39" s="305"/>
      <c r="E39" s="305"/>
      <c r="F39" s="42" t="s">
        <v>108</v>
      </c>
      <c r="G39" s="73">
        <v>30841975</v>
      </c>
      <c r="H39" s="60">
        <f>IFERROR(G39/D38,"-")</f>
        <v>2.6783214065059693E-2</v>
      </c>
      <c r="I39" s="73">
        <v>405</v>
      </c>
      <c r="J39" s="60">
        <f>IFERROR(I39/E38,"-")</f>
        <v>0.29735682819383258</v>
      </c>
      <c r="K39" s="131">
        <f t="shared" si="0"/>
        <v>76153.024691358019</v>
      </c>
      <c r="M39" s="34"/>
      <c r="N39" s="34"/>
      <c r="O39" s="34"/>
      <c r="P39" s="34"/>
      <c r="Q39" s="34"/>
    </row>
    <row r="40" spans="2:17" s="8" customFormat="1" ht="13.15" customHeight="1">
      <c r="B40" s="328"/>
      <c r="C40" s="340"/>
      <c r="D40" s="305"/>
      <c r="E40" s="305"/>
      <c r="F40" s="43" t="s">
        <v>109</v>
      </c>
      <c r="G40" s="73">
        <v>13184777</v>
      </c>
      <c r="H40" s="60">
        <f>IFERROR(G40/D38,"-")</f>
        <v>1.1449678718404887E-2</v>
      </c>
      <c r="I40" s="73">
        <v>355</v>
      </c>
      <c r="J40" s="60">
        <f>IFERROR(I40/E38,"-")</f>
        <v>0.26064610866372984</v>
      </c>
      <c r="K40" s="131">
        <f t="shared" si="0"/>
        <v>37140.21690140845</v>
      </c>
      <c r="M40" s="34"/>
      <c r="N40" s="34"/>
      <c r="O40" s="34"/>
      <c r="P40" s="34"/>
      <c r="Q40" s="34"/>
    </row>
    <row r="41" spans="2:17" s="8" customFormat="1" ht="13.15" customHeight="1">
      <c r="B41" s="328"/>
      <c r="C41" s="340"/>
      <c r="D41" s="305"/>
      <c r="E41" s="305"/>
      <c r="F41" s="43" t="s">
        <v>110</v>
      </c>
      <c r="G41" s="73">
        <v>1924749</v>
      </c>
      <c r="H41" s="60">
        <f>IFERROR(G41/D38,"-")</f>
        <v>1.6714547135360035E-3</v>
      </c>
      <c r="I41" s="73">
        <v>53</v>
      </c>
      <c r="J41" s="60">
        <f>IFERROR(I41/E38,"-")</f>
        <v>3.8913362701908955E-2</v>
      </c>
      <c r="K41" s="131">
        <f t="shared" si="0"/>
        <v>36316.018867924526</v>
      </c>
      <c r="M41" s="34"/>
      <c r="N41" s="34"/>
      <c r="O41" s="34"/>
      <c r="P41" s="34"/>
      <c r="Q41" s="34"/>
    </row>
    <row r="42" spans="2:17" s="8" customFormat="1" ht="13.15" customHeight="1">
      <c r="B42" s="328"/>
      <c r="C42" s="340"/>
      <c r="D42" s="305"/>
      <c r="E42" s="305"/>
      <c r="F42" s="43" t="s">
        <v>111</v>
      </c>
      <c r="G42" s="73">
        <v>45435477</v>
      </c>
      <c r="H42" s="60">
        <f>IFERROR(G42/D38,"-")</f>
        <v>3.9456231536375223E-2</v>
      </c>
      <c r="I42" s="73">
        <v>482</v>
      </c>
      <c r="J42" s="60">
        <f>IFERROR(I42/E38,"-")</f>
        <v>0.35389133627019087</v>
      </c>
      <c r="K42" s="131">
        <f t="shared" si="0"/>
        <v>94264.475103734439</v>
      </c>
      <c r="M42" s="34"/>
      <c r="N42" s="34"/>
      <c r="O42" s="34"/>
      <c r="P42" s="34"/>
      <c r="Q42" s="34"/>
    </row>
    <row r="43" spans="2:17" s="8" customFormat="1" ht="13.15" customHeight="1">
      <c r="B43" s="328"/>
      <c r="C43" s="340"/>
      <c r="D43" s="305"/>
      <c r="E43" s="305"/>
      <c r="F43" s="43" t="s">
        <v>112</v>
      </c>
      <c r="G43" s="73">
        <v>30953063</v>
      </c>
      <c r="H43" s="60">
        <f>IFERROR(G43/D38,"-")</f>
        <v>2.6879683039049179E-2</v>
      </c>
      <c r="I43" s="73">
        <v>492</v>
      </c>
      <c r="J43" s="60">
        <f>IFERROR(I43/E38,"-")</f>
        <v>0.36123348017621143</v>
      </c>
      <c r="K43" s="131">
        <f t="shared" si="0"/>
        <v>62912.729674796748</v>
      </c>
      <c r="M43" s="34"/>
      <c r="N43" s="34"/>
      <c r="O43" s="34"/>
      <c r="P43" s="34"/>
      <c r="Q43" s="34"/>
    </row>
    <row r="44" spans="2:17" s="8" customFormat="1" ht="13.15" customHeight="1">
      <c r="B44" s="328"/>
      <c r="C44" s="340"/>
      <c r="D44" s="305"/>
      <c r="E44" s="305"/>
      <c r="F44" s="43" t="s">
        <v>113</v>
      </c>
      <c r="G44" s="73">
        <v>41022798</v>
      </c>
      <c r="H44" s="60">
        <f>IFERROR(G44/D38,"-")</f>
        <v>3.5624254944169521E-2</v>
      </c>
      <c r="I44" s="73">
        <v>204</v>
      </c>
      <c r="J44" s="60">
        <f>IFERROR(I44/E38,"-")</f>
        <v>0.14977973568281938</v>
      </c>
      <c r="K44" s="131">
        <f t="shared" si="0"/>
        <v>201092.14705882352</v>
      </c>
      <c r="M44" s="34"/>
      <c r="N44" s="34"/>
      <c r="O44" s="34"/>
      <c r="P44" s="34"/>
      <c r="Q44" s="34"/>
    </row>
    <row r="45" spans="2:17" s="8" customFormat="1" ht="13.15" customHeight="1">
      <c r="B45" s="328"/>
      <c r="C45" s="340"/>
      <c r="D45" s="305"/>
      <c r="E45" s="305"/>
      <c r="F45" s="43" t="s">
        <v>123</v>
      </c>
      <c r="G45" s="73">
        <v>0</v>
      </c>
      <c r="H45" s="60">
        <f>IFERROR(G45/D38,"-")</f>
        <v>0</v>
      </c>
      <c r="I45" s="73">
        <v>0</v>
      </c>
      <c r="J45" s="60">
        <f>IFERROR(I45/E38,"-")</f>
        <v>0</v>
      </c>
      <c r="K45" s="131" t="str">
        <f t="shared" si="0"/>
        <v>-</v>
      </c>
      <c r="M45" s="34"/>
      <c r="N45" s="34"/>
      <c r="O45" s="34"/>
      <c r="P45" s="34"/>
      <c r="Q45" s="34"/>
    </row>
    <row r="46" spans="2:17" s="8" customFormat="1" ht="13.15" customHeight="1">
      <c r="B46" s="328"/>
      <c r="C46" s="340"/>
      <c r="D46" s="305"/>
      <c r="E46" s="305"/>
      <c r="F46" s="43" t="s">
        <v>114</v>
      </c>
      <c r="G46" s="73">
        <v>381657</v>
      </c>
      <c r="H46" s="60">
        <f>IFERROR(G46/D38,"-")</f>
        <v>3.3143147059902902E-4</v>
      </c>
      <c r="I46" s="73">
        <v>18</v>
      </c>
      <c r="J46" s="60">
        <f>IFERROR(I46/E38,"-")</f>
        <v>1.3215859030837005E-2</v>
      </c>
      <c r="K46" s="131">
        <f t="shared" si="0"/>
        <v>21203.166666666668</v>
      </c>
      <c r="M46" s="34"/>
      <c r="N46" s="34"/>
      <c r="O46" s="34"/>
      <c r="P46" s="34"/>
      <c r="Q46" s="34"/>
    </row>
    <row r="47" spans="2:17" s="8" customFormat="1" ht="13.15" customHeight="1">
      <c r="B47" s="328"/>
      <c r="C47" s="340"/>
      <c r="D47" s="305"/>
      <c r="E47" s="305"/>
      <c r="F47" s="43" t="s">
        <v>115</v>
      </c>
      <c r="G47" s="73">
        <v>613355</v>
      </c>
      <c r="H47" s="60">
        <f>IFERROR(G47/D38,"-")</f>
        <v>5.326383366459083E-4</v>
      </c>
      <c r="I47" s="73">
        <v>58</v>
      </c>
      <c r="J47" s="60">
        <f>IFERROR(I47/E38,"-")</f>
        <v>4.2584434654919234E-2</v>
      </c>
      <c r="K47" s="131">
        <f t="shared" si="0"/>
        <v>10575.086206896553</v>
      </c>
      <c r="M47" s="34"/>
      <c r="N47" s="34"/>
      <c r="O47" s="34"/>
      <c r="P47" s="34"/>
      <c r="Q47" s="34"/>
    </row>
    <row r="48" spans="2:17" s="8" customFormat="1" ht="13.15" customHeight="1">
      <c r="B48" s="328"/>
      <c r="C48" s="340"/>
      <c r="D48" s="305"/>
      <c r="E48" s="305"/>
      <c r="F48" s="43" t="s">
        <v>116</v>
      </c>
      <c r="G48" s="73">
        <v>754545</v>
      </c>
      <c r="H48" s="60">
        <f>IFERROR(G48/D38,"-")</f>
        <v>6.5524792937937562E-4</v>
      </c>
      <c r="I48" s="73">
        <v>22</v>
      </c>
      <c r="J48" s="60">
        <f>IFERROR(I48/E38,"-")</f>
        <v>1.6152716593245228E-2</v>
      </c>
      <c r="K48" s="131">
        <f t="shared" si="0"/>
        <v>34297.5</v>
      </c>
      <c r="M48" s="34"/>
      <c r="N48" s="34"/>
      <c r="O48" s="34"/>
      <c r="P48" s="34"/>
      <c r="Q48" s="34"/>
    </row>
    <row r="49" spans="2:17" s="8" customFormat="1" ht="13.15" customHeight="1">
      <c r="B49" s="328"/>
      <c r="C49" s="340"/>
      <c r="D49" s="305"/>
      <c r="E49" s="305"/>
      <c r="F49" s="43" t="s">
        <v>117</v>
      </c>
      <c r="G49" s="73">
        <v>12156701</v>
      </c>
      <c r="H49" s="60">
        <f>IFERROR(G49/D38,"-")</f>
        <v>1.0556896087488731E-2</v>
      </c>
      <c r="I49" s="73">
        <v>29</v>
      </c>
      <c r="J49" s="60">
        <f>IFERROR(I49/E38,"-")</f>
        <v>2.1292217327459617E-2</v>
      </c>
      <c r="K49" s="131">
        <f t="shared" si="0"/>
        <v>419196.58620689658</v>
      </c>
      <c r="M49" s="34"/>
      <c r="N49" s="34"/>
      <c r="O49" s="34"/>
      <c r="P49" s="34"/>
      <c r="Q49" s="34"/>
    </row>
    <row r="50" spans="2:17" s="8" customFormat="1" ht="13.15" customHeight="1">
      <c r="B50" s="328"/>
      <c r="C50" s="340"/>
      <c r="D50" s="305"/>
      <c r="E50" s="305"/>
      <c r="F50" s="43" t="s">
        <v>118</v>
      </c>
      <c r="G50" s="73">
        <v>14167757</v>
      </c>
      <c r="H50" s="60">
        <f>IFERROR(G50/D38,"-")</f>
        <v>1.2303299920084493E-2</v>
      </c>
      <c r="I50" s="73">
        <v>231</v>
      </c>
      <c r="J50" s="60">
        <f>IFERROR(I50/E38,"-")</f>
        <v>0.1696035242290749</v>
      </c>
      <c r="K50" s="131">
        <f t="shared" si="0"/>
        <v>61332.281385281385</v>
      </c>
      <c r="M50" s="34"/>
      <c r="N50" s="34"/>
      <c r="O50" s="34"/>
      <c r="P50" s="34"/>
      <c r="Q50" s="34"/>
    </row>
    <row r="51" spans="2:17" s="8" customFormat="1" ht="13.15" customHeight="1">
      <c r="B51" s="328"/>
      <c r="C51" s="340"/>
      <c r="D51" s="305"/>
      <c r="E51" s="305"/>
      <c r="F51" s="43" t="s">
        <v>119</v>
      </c>
      <c r="G51" s="73">
        <v>23043421</v>
      </c>
      <c r="H51" s="60">
        <f>IFERROR(G51/D38,"-")</f>
        <v>2.0010938904992042E-2</v>
      </c>
      <c r="I51" s="73">
        <v>191</v>
      </c>
      <c r="J51" s="60">
        <f>IFERROR(I51/E38,"-")</f>
        <v>0.14023494860499267</v>
      </c>
      <c r="K51" s="131">
        <f t="shared" si="0"/>
        <v>120646.1832460733</v>
      </c>
      <c r="M51" s="34"/>
      <c r="N51" s="34"/>
      <c r="O51" s="34"/>
      <c r="P51" s="34"/>
      <c r="Q51" s="34"/>
    </row>
    <row r="52" spans="2:17" s="8" customFormat="1" ht="13.15" customHeight="1">
      <c r="B52" s="328"/>
      <c r="C52" s="340"/>
      <c r="D52" s="305"/>
      <c r="E52" s="305"/>
      <c r="F52" s="43" t="s">
        <v>120</v>
      </c>
      <c r="G52" s="73">
        <v>7056529</v>
      </c>
      <c r="H52" s="60">
        <f>IFERROR(G52/D38,"-")</f>
        <v>6.1278996161335851E-3</v>
      </c>
      <c r="I52" s="73">
        <v>109</v>
      </c>
      <c r="J52" s="60">
        <f>IFERROR(I52/E38,"-")</f>
        <v>8.002936857562408E-2</v>
      </c>
      <c r="K52" s="131">
        <f t="shared" si="0"/>
        <v>64738.798165137618</v>
      </c>
      <c r="M52" s="34"/>
      <c r="N52" s="34"/>
      <c r="O52" s="34"/>
      <c r="P52" s="34"/>
      <c r="Q52" s="34"/>
    </row>
    <row r="53" spans="2:17" s="8" customFormat="1" ht="13.15" customHeight="1">
      <c r="B53" s="328"/>
      <c r="C53" s="340"/>
      <c r="D53" s="305"/>
      <c r="E53" s="305"/>
      <c r="F53" s="44" t="s">
        <v>121</v>
      </c>
      <c r="G53" s="74">
        <v>2475239</v>
      </c>
      <c r="H53" s="61">
        <f>IFERROR(G53/D38,"-")</f>
        <v>2.149500996586123E-3</v>
      </c>
      <c r="I53" s="74">
        <v>163</v>
      </c>
      <c r="J53" s="61">
        <f>IFERROR(I53/E38,"-")</f>
        <v>0.1196769456681351</v>
      </c>
      <c r="K53" s="132">
        <f t="shared" si="0"/>
        <v>15185.515337423312</v>
      </c>
      <c r="M53" s="34"/>
      <c r="N53" s="34"/>
      <c r="O53" s="34"/>
      <c r="P53" s="34"/>
      <c r="Q53" s="34"/>
    </row>
    <row r="54" spans="2:17" s="8" customFormat="1" ht="13.15" customHeight="1">
      <c r="B54" s="329"/>
      <c r="C54" s="341"/>
      <c r="D54" s="306"/>
      <c r="E54" s="306"/>
      <c r="F54" s="45" t="s">
        <v>71</v>
      </c>
      <c r="G54" s="69">
        <f>SUM(G38:G53)</f>
        <v>264421901</v>
      </c>
      <c r="H54" s="61">
        <f>IFERROR(G54/D38,"-")</f>
        <v>0.22962434727260567</v>
      </c>
      <c r="I54" s="74">
        <v>1145</v>
      </c>
      <c r="J54" s="61">
        <f>IFERROR(I54/E38,"-")</f>
        <v>0.84067547723935387</v>
      </c>
      <c r="K54" s="132">
        <f t="shared" si="0"/>
        <v>230936.15807860263</v>
      </c>
      <c r="M54" s="34"/>
      <c r="N54" s="34"/>
      <c r="O54" s="34"/>
      <c r="P54" s="34"/>
      <c r="Q54" s="34"/>
    </row>
    <row r="55" spans="2:17" s="8" customFormat="1" ht="13.15" customHeight="1">
      <c r="B55" s="327">
        <v>4</v>
      </c>
      <c r="C55" s="339" t="s">
        <v>136</v>
      </c>
      <c r="D55" s="304">
        <v>1313813410</v>
      </c>
      <c r="E55" s="304">
        <v>1745</v>
      </c>
      <c r="F55" s="41" t="s">
        <v>107</v>
      </c>
      <c r="G55" s="72">
        <v>22702461</v>
      </c>
      <c r="H55" s="59">
        <f>IFERROR(G55/D55,"-")</f>
        <v>1.7279821340840173E-2</v>
      </c>
      <c r="I55" s="72">
        <v>369</v>
      </c>
      <c r="J55" s="59">
        <f>IFERROR(I55/E55,"-")</f>
        <v>0.21146131805157592</v>
      </c>
      <c r="K55" s="130">
        <f t="shared" si="0"/>
        <v>61524.284552845529</v>
      </c>
      <c r="M55" s="34"/>
      <c r="N55" s="34"/>
      <c r="O55" s="34"/>
      <c r="P55" s="34"/>
      <c r="Q55" s="34"/>
    </row>
    <row r="56" spans="2:17" s="8" customFormat="1" ht="13.15" customHeight="1">
      <c r="B56" s="328"/>
      <c r="C56" s="340"/>
      <c r="D56" s="305"/>
      <c r="E56" s="305"/>
      <c r="F56" s="42" t="s">
        <v>108</v>
      </c>
      <c r="G56" s="73">
        <v>28513774</v>
      </c>
      <c r="H56" s="60">
        <f>IFERROR(G56/D55,"-")</f>
        <v>2.1703062080938876E-2</v>
      </c>
      <c r="I56" s="73">
        <v>506</v>
      </c>
      <c r="J56" s="60">
        <f>IFERROR(I56/E55,"-")</f>
        <v>0.28997134670487107</v>
      </c>
      <c r="K56" s="131">
        <f t="shared" si="0"/>
        <v>56351.33201581028</v>
      </c>
      <c r="M56" s="34"/>
      <c r="N56" s="34"/>
      <c r="O56" s="34"/>
      <c r="P56" s="34"/>
      <c r="Q56" s="34"/>
    </row>
    <row r="57" spans="2:17" s="8" customFormat="1" ht="13.15" customHeight="1">
      <c r="B57" s="328"/>
      <c r="C57" s="340"/>
      <c r="D57" s="305"/>
      <c r="E57" s="305"/>
      <c r="F57" s="43" t="s">
        <v>109</v>
      </c>
      <c r="G57" s="73">
        <v>24987450</v>
      </c>
      <c r="H57" s="60">
        <f>IFERROR(G57/D55,"-")</f>
        <v>1.9019024931401788E-2</v>
      </c>
      <c r="I57" s="73">
        <v>499</v>
      </c>
      <c r="J57" s="60">
        <f>IFERROR(I57/E55,"-")</f>
        <v>0.28595988538681949</v>
      </c>
      <c r="K57" s="131">
        <f t="shared" si="0"/>
        <v>50075.050100200402</v>
      </c>
      <c r="M57" s="34"/>
      <c r="N57" s="34"/>
      <c r="O57" s="34"/>
      <c r="P57" s="34"/>
      <c r="Q57" s="34"/>
    </row>
    <row r="58" spans="2:17" s="8" customFormat="1" ht="13.15" customHeight="1">
      <c r="B58" s="328"/>
      <c r="C58" s="340"/>
      <c r="D58" s="305"/>
      <c r="E58" s="305"/>
      <c r="F58" s="43" t="s">
        <v>110</v>
      </c>
      <c r="G58" s="73">
        <v>6360503</v>
      </c>
      <c r="H58" s="60">
        <f>IFERROR(G58/D55,"-")</f>
        <v>4.8412529142932096E-3</v>
      </c>
      <c r="I58" s="73">
        <v>61</v>
      </c>
      <c r="J58" s="60">
        <f>IFERROR(I58/E55,"-")</f>
        <v>3.4957020057306588E-2</v>
      </c>
      <c r="K58" s="131">
        <f t="shared" si="0"/>
        <v>104270.54098360655</v>
      </c>
      <c r="M58" s="34"/>
      <c r="N58" s="34"/>
      <c r="O58" s="34"/>
      <c r="P58" s="34"/>
      <c r="Q58" s="34"/>
    </row>
    <row r="59" spans="2:17" s="8" customFormat="1" ht="13.15" customHeight="1">
      <c r="B59" s="328"/>
      <c r="C59" s="340"/>
      <c r="D59" s="305"/>
      <c r="E59" s="305"/>
      <c r="F59" s="43" t="s">
        <v>111</v>
      </c>
      <c r="G59" s="73">
        <v>41390842</v>
      </c>
      <c r="H59" s="60">
        <f>IFERROR(G59/D55,"-")</f>
        <v>3.1504353422606636E-2</v>
      </c>
      <c r="I59" s="73">
        <v>613</v>
      </c>
      <c r="J59" s="60">
        <f>IFERROR(I59/E55,"-")</f>
        <v>0.3512893982808023</v>
      </c>
      <c r="K59" s="131">
        <f t="shared" si="0"/>
        <v>67521.76508972267</v>
      </c>
      <c r="M59" s="34"/>
      <c r="N59" s="34"/>
      <c r="O59" s="34"/>
      <c r="P59" s="34"/>
      <c r="Q59" s="34"/>
    </row>
    <row r="60" spans="2:17" s="8" customFormat="1" ht="13.15" customHeight="1">
      <c r="B60" s="328"/>
      <c r="C60" s="340"/>
      <c r="D60" s="305"/>
      <c r="E60" s="305"/>
      <c r="F60" s="43" t="s">
        <v>112</v>
      </c>
      <c r="G60" s="73">
        <v>45653789</v>
      </c>
      <c r="H60" s="60">
        <f>IFERROR(G60/D55,"-")</f>
        <v>3.4749066079330093E-2</v>
      </c>
      <c r="I60" s="73">
        <v>624</v>
      </c>
      <c r="J60" s="60">
        <f>IFERROR(I60/E55,"-")</f>
        <v>0.35759312320916903</v>
      </c>
      <c r="K60" s="131">
        <f t="shared" si="0"/>
        <v>73163.123397435891</v>
      </c>
      <c r="M60" s="34"/>
      <c r="N60" s="34"/>
      <c r="O60" s="34"/>
      <c r="P60" s="34"/>
      <c r="Q60" s="34"/>
    </row>
    <row r="61" spans="2:17" s="8" customFormat="1" ht="13.15" customHeight="1">
      <c r="B61" s="328"/>
      <c r="C61" s="340"/>
      <c r="D61" s="305"/>
      <c r="E61" s="305"/>
      <c r="F61" s="43" t="s">
        <v>113</v>
      </c>
      <c r="G61" s="73">
        <v>34638590</v>
      </c>
      <c r="H61" s="60">
        <f>IFERROR(G61/D55,"-")</f>
        <v>2.6364923463522875E-2</v>
      </c>
      <c r="I61" s="73">
        <v>235</v>
      </c>
      <c r="J61" s="60">
        <f>IFERROR(I61/E55,"-")</f>
        <v>0.1346704871060172</v>
      </c>
      <c r="K61" s="131">
        <f t="shared" si="0"/>
        <v>147398.25531914894</v>
      </c>
      <c r="M61" s="34"/>
      <c r="N61" s="34"/>
      <c r="O61" s="34"/>
      <c r="P61" s="34"/>
      <c r="Q61" s="34"/>
    </row>
    <row r="62" spans="2:17" s="8" customFormat="1" ht="13.15" customHeight="1">
      <c r="B62" s="328"/>
      <c r="C62" s="340"/>
      <c r="D62" s="305"/>
      <c r="E62" s="305"/>
      <c r="F62" s="43" t="s">
        <v>123</v>
      </c>
      <c r="G62" s="73">
        <v>0</v>
      </c>
      <c r="H62" s="60">
        <f>IFERROR(G62/D55,"-")</f>
        <v>0</v>
      </c>
      <c r="I62" s="73">
        <v>0</v>
      </c>
      <c r="J62" s="60">
        <f>IFERROR(I62/E55,"-")</f>
        <v>0</v>
      </c>
      <c r="K62" s="131" t="str">
        <f t="shared" si="0"/>
        <v>-</v>
      </c>
      <c r="M62" s="34"/>
      <c r="N62" s="34"/>
      <c r="O62" s="34"/>
      <c r="P62" s="34"/>
      <c r="Q62" s="34"/>
    </row>
    <row r="63" spans="2:17" s="8" customFormat="1" ht="13.15" customHeight="1">
      <c r="B63" s="328"/>
      <c r="C63" s="340"/>
      <c r="D63" s="305"/>
      <c r="E63" s="305"/>
      <c r="F63" s="43" t="s">
        <v>114</v>
      </c>
      <c r="G63" s="73">
        <v>356336</v>
      </c>
      <c r="H63" s="60">
        <f>IFERROR(G63/D55,"-")</f>
        <v>2.7122268450586144E-4</v>
      </c>
      <c r="I63" s="73">
        <v>12</v>
      </c>
      <c r="J63" s="60">
        <f>IFERROR(I63/E55,"-")</f>
        <v>6.8767908309455587E-3</v>
      </c>
      <c r="K63" s="131">
        <f t="shared" si="0"/>
        <v>29694.666666666668</v>
      </c>
      <c r="M63" s="34"/>
      <c r="N63" s="34"/>
      <c r="O63" s="34"/>
      <c r="P63" s="34"/>
      <c r="Q63" s="34"/>
    </row>
    <row r="64" spans="2:17" s="8" customFormat="1" ht="13.15" customHeight="1">
      <c r="B64" s="328"/>
      <c r="C64" s="340"/>
      <c r="D64" s="305"/>
      <c r="E64" s="305"/>
      <c r="F64" s="43" t="s">
        <v>115</v>
      </c>
      <c r="G64" s="73">
        <v>1015116</v>
      </c>
      <c r="H64" s="60">
        <f>IFERROR(G64/D55,"-")</f>
        <v>7.726485300526808E-4</v>
      </c>
      <c r="I64" s="73">
        <v>61</v>
      </c>
      <c r="J64" s="60">
        <f>IFERROR(I64/E55,"-")</f>
        <v>3.4957020057306588E-2</v>
      </c>
      <c r="K64" s="131">
        <f t="shared" si="0"/>
        <v>16641.245901639344</v>
      </c>
      <c r="M64" s="34"/>
      <c r="N64" s="34"/>
      <c r="O64" s="34"/>
      <c r="P64" s="34"/>
      <c r="Q64" s="34"/>
    </row>
    <row r="65" spans="2:17" s="8" customFormat="1" ht="13.15" customHeight="1">
      <c r="B65" s="328"/>
      <c r="C65" s="340"/>
      <c r="D65" s="305"/>
      <c r="E65" s="305"/>
      <c r="F65" s="43" t="s">
        <v>116</v>
      </c>
      <c r="G65" s="73">
        <v>297962</v>
      </c>
      <c r="H65" s="60">
        <f>IFERROR(G65/D55,"-")</f>
        <v>2.2679171770670234E-4</v>
      </c>
      <c r="I65" s="73">
        <v>14</v>
      </c>
      <c r="J65" s="60">
        <f>IFERROR(I65/E55,"-")</f>
        <v>8.0229226361031511E-3</v>
      </c>
      <c r="K65" s="131">
        <f t="shared" si="0"/>
        <v>21283</v>
      </c>
      <c r="M65" s="34"/>
      <c r="N65" s="34"/>
      <c r="O65" s="34"/>
      <c r="P65" s="34"/>
      <c r="Q65" s="34"/>
    </row>
    <row r="66" spans="2:17" s="8" customFormat="1" ht="13.15" customHeight="1">
      <c r="B66" s="328"/>
      <c r="C66" s="340"/>
      <c r="D66" s="305"/>
      <c r="E66" s="305"/>
      <c r="F66" s="43" t="s">
        <v>117</v>
      </c>
      <c r="G66" s="73">
        <v>3917300</v>
      </c>
      <c r="H66" s="60">
        <f>IFERROR(G66/D55,"-")</f>
        <v>2.9816258307182298E-3</v>
      </c>
      <c r="I66" s="73">
        <v>10</v>
      </c>
      <c r="J66" s="60">
        <f>IFERROR(I66/E55,"-")</f>
        <v>5.7306590257879654E-3</v>
      </c>
      <c r="K66" s="131">
        <f t="shared" si="0"/>
        <v>391730</v>
      </c>
      <c r="M66" s="34"/>
      <c r="N66" s="34"/>
      <c r="O66" s="34"/>
      <c r="P66" s="34"/>
      <c r="Q66" s="34"/>
    </row>
    <row r="67" spans="2:17" s="8" customFormat="1" ht="13.15" customHeight="1">
      <c r="B67" s="328"/>
      <c r="C67" s="340"/>
      <c r="D67" s="305"/>
      <c r="E67" s="305"/>
      <c r="F67" s="43" t="s">
        <v>118</v>
      </c>
      <c r="G67" s="73">
        <v>14664300</v>
      </c>
      <c r="H67" s="60">
        <f>IFERROR(G67/D55,"-")</f>
        <v>1.116163063063879E-2</v>
      </c>
      <c r="I67" s="73">
        <v>257</v>
      </c>
      <c r="J67" s="60">
        <f>IFERROR(I67/E55,"-")</f>
        <v>0.14727793696275071</v>
      </c>
      <c r="K67" s="131">
        <f t="shared" si="0"/>
        <v>57059.533073929961</v>
      </c>
      <c r="M67" s="34"/>
      <c r="N67" s="34"/>
      <c r="O67" s="34"/>
      <c r="P67" s="34"/>
      <c r="Q67" s="34"/>
    </row>
    <row r="68" spans="2:17" s="8" customFormat="1" ht="13.15" customHeight="1">
      <c r="B68" s="328"/>
      <c r="C68" s="340"/>
      <c r="D68" s="305"/>
      <c r="E68" s="305"/>
      <c r="F68" s="43" t="s">
        <v>119</v>
      </c>
      <c r="G68" s="73">
        <v>16826950</v>
      </c>
      <c r="H68" s="60">
        <f>IFERROR(G68/D55,"-")</f>
        <v>1.2807716736579816E-2</v>
      </c>
      <c r="I68" s="73">
        <v>191</v>
      </c>
      <c r="J68" s="60">
        <f>IFERROR(I68/E55,"-")</f>
        <v>0.10945558739255014</v>
      </c>
      <c r="K68" s="131">
        <f t="shared" ref="K68:K131" si="13">IFERROR(G68/I68,"-")</f>
        <v>88099.214659685866</v>
      </c>
      <c r="M68" s="34"/>
      <c r="N68" s="34"/>
      <c r="O68" s="34"/>
      <c r="P68" s="34"/>
      <c r="Q68" s="34"/>
    </row>
    <row r="69" spans="2:17" s="8" customFormat="1" ht="13.15" customHeight="1">
      <c r="B69" s="328"/>
      <c r="C69" s="340"/>
      <c r="D69" s="305"/>
      <c r="E69" s="305"/>
      <c r="F69" s="43" t="s">
        <v>120</v>
      </c>
      <c r="G69" s="73">
        <v>4599457</v>
      </c>
      <c r="H69" s="60">
        <f>IFERROR(G69/D55,"-")</f>
        <v>3.5008449183054082E-3</v>
      </c>
      <c r="I69" s="73">
        <v>117</v>
      </c>
      <c r="J69" s="60">
        <f>IFERROR(I69/E55,"-")</f>
        <v>6.70487106017192E-2</v>
      </c>
      <c r="K69" s="131">
        <f t="shared" si="13"/>
        <v>39311.598290598289</v>
      </c>
      <c r="M69" s="34"/>
      <c r="N69" s="34"/>
      <c r="O69" s="34"/>
      <c r="P69" s="34"/>
      <c r="Q69" s="34"/>
    </row>
    <row r="70" spans="2:17" s="8" customFormat="1" ht="13.15" customHeight="1">
      <c r="B70" s="328"/>
      <c r="C70" s="340"/>
      <c r="D70" s="305"/>
      <c r="E70" s="305"/>
      <c r="F70" s="44" t="s">
        <v>121</v>
      </c>
      <c r="G70" s="74">
        <v>2063551</v>
      </c>
      <c r="H70" s="61">
        <f>IFERROR(G70/D55,"-")</f>
        <v>1.570657586757316E-3</v>
      </c>
      <c r="I70" s="74">
        <v>171</v>
      </c>
      <c r="J70" s="61">
        <f>IFERROR(I70/E55,"-")</f>
        <v>9.7994269340974216E-2</v>
      </c>
      <c r="K70" s="132">
        <f t="shared" si="13"/>
        <v>12067.549707602338</v>
      </c>
      <c r="M70" s="34"/>
      <c r="N70" s="34"/>
      <c r="O70" s="34"/>
      <c r="P70" s="34"/>
      <c r="Q70" s="34"/>
    </row>
    <row r="71" spans="2:17" s="8" customFormat="1" ht="13.15" customHeight="1">
      <c r="B71" s="329"/>
      <c r="C71" s="341"/>
      <c r="D71" s="306"/>
      <c r="E71" s="306"/>
      <c r="F71" s="45" t="s">
        <v>71</v>
      </c>
      <c r="G71" s="69">
        <f>SUM(G55:G70)</f>
        <v>247988381</v>
      </c>
      <c r="H71" s="61">
        <f>IFERROR(G71/D55,"-")</f>
        <v>0.18875464286819846</v>
      </c>
      <c r="I71" s="74">
        <v>1430</v>
      </c>
      <c r="J71" s="61">
        <f>IFERROR(I71/E55,"-")</f>
        <v>0.81948424068767911</v>
      </c>
      <c r="K71" s="132">
        <f t="shared" si="13"/>
        <v>173418.44825174825</v>
      </c>
      <c r="M71" s="34"/>
      <c r="N71" s="34"/>
      <c r="O71" s="34"/>
      <c r="P71" s="34"/>
      <c r="Q71" s="34"/>
    </row>
    <row r="72" spans="2:17" s="8" customFormat="1" ht="13.15" customHeight="1">
      <c r="B72" s="327">
        <v>5</v>
      </c>
      <c r="C72" s="339" t="s">
        <v>220</v>
      </c>
      <c r="D72" s="304">
        <v>858725890</v>
      </c>
      <c r="E72" s="304">
        <v>1121</v>
      </c>
      <c r="F72" s="41" t="s">
        <v>107</v>
      </c>
      <c r="G72" s="72">
        <v>15795852</v>
      </c>
      <c r="H72" s="59">
        <f>IFERROR(G72/D72,"-")</f>
        <v>1.8394521679089004E-2</v>
      </c>
      <c r="I72" s="72">
        <v>251</v>
      </c>
      <c r="J72" s="59">
        <f>IFERROR(I72/E72,"-")</f>
        <v>0.22390722569134702</v>
      </c>
      <c r="K72" s="130">
        <f t="shared" si="13"/>
        <v>62931.681274900395</v>
      </c>
      <c r="M72" s="34"/>
      <c r="N72" s="34"/>
      <c r="O72" s="34"/>
      <c r="P72" s="34"/>
      <c r="Q72" s="34"/>
    </row>
    <row r="73" spans="2:17" s="8" customFormat="1" ht="13.15" customHeight="1">
      <c r="B73" s="328"/>
      <c r="C73" s="340"/>
      <c r="D73" s="305"/>
      <c r="E73" s="305"/>
      <c r="F73" s="42" t="s">
        <v>108</v>
      </c>
      <c r="G73" s="73">
        <v>12673868</v>
      </c>
      <c r="H73" s="60">
        <f>IFERROR(G73/D72,"-")</f>
        <v>1.475892149938556E-2</v>
      </c>
      <c r="I73" s="73">
        <v>305</v>
      </c>
      <c r="J73" s="60">
        <f>IFERROR(I73/E72,"-")</f>
        <v>0.27207850133809097</v>
      </c>
      <c r="K73" s="131">
        <f t="shared" si="13"/>
        <v>41553.665573770493</v>
      </c>
      <c r="M73" s="34"/>
      <c r="N73" s="34"/>
      <c r="O73" s="34"/>
      <c r="P73" s="34"/>
      <c r="Q73" s="34"/>
    </row>
    <row r="74" spans="2:17" s="8" customFormat="1" ht="13.15" customHeight="1">
      <c r="B74" s="328"/>
      <c r="C74" s="340"/>
      <c r="D74" s="305"/>
      <c r="E74" s="305"/>
      <c r="F74" s="43" t="s">
        <v>109</v>
      </c>
      <c r="G74" s="73">
        <v>16839486</v>
      </c>
      <c r="H74" s="60">
        <f>IFERROR(G74/D72,"-")</f>
        <v>1.9609850123419478E-2</v>
      </c>
      <c r="I74" s="73">
        <v>322</v>
      </c>
      <c r="J74" s="60">
        <f>IFERROR(I74/E72,"-")</f>
        <v>0.28724353256021412</v>
      </c>
      <c r="K74" s="131">
        <f t="shared" si="13"/>
        <v>52296.54037267081</v>
      </c>
      <c r="M74" s="34"/>
      <c r="N74" s="34"/>
      <c r="O74" s="34"/>
      <c r="P74" s="34"/>
      <c r="Q74" s="34"/>
    </row>
    <row r="75" spans="2:17" s="8" customFormat="1" ht="13.15" customHeight="1">
      <c r="B75" s="328"/>
      <c r="C75" s="340"/>
      <c r="D75" s="305"/>
      <c r="E75" s="305"/>
      <c r="F75" s="43" t="s">
        <v>110</v>
      </c>
      <c r="G75" s="73">
        <v>1125385</v>
      </c>
      <c r="H75" s="60">
        <f>IFERROR(G75/D72,"-")</f>
        <v>1.3105287881794271E-3</v>
      </c>
      <c r="I75" s="73">
        <v>50</v>
      </c>
      <c r="J75" s="60">
        <f>IFERROR(I75/E72,"-")</f>
        <v>4.4603033006244422E-2</v>
      </c>
      <c r="K75" s="131">
        <f t="shared" si="13"/>
        <v>22507.7</v>
      </c>
      <c r="M75" s="34"/>
      <c r="N75" s="34"/>
      <c r="O75" s="34"/>
      <c r="P75" s="34"/>
      <c r="Q75" s="34"/>
    </row>
    <row r="76" spans="2:17" s="8" customFormat="1" ht="13.15" customHeight="1">
      <c r="B76" s="328"/>
      <c r="C76" s="340"/>
      <c r="D76" s="305"/>
      <c r="E76" s="305"/>
      <c r="F76" s="43" t="s">
        <v>111</v>
      </c>
      <c r="G76" s="73">
        <v>19247472</v>
      </c>
      <c r="H76" s="60">
        <f>IFERROR(G76/D72,"-")</f>
        <v>2.2413988240182207E-2</v>
      </c>
      <c r="I76" s="73">
        <v>377</v>
      </c>
      <c r="J76" s="60">
        <f>IFERROR(I76/E72,"-")</f>
        <v>0.33630686886708294</v>
      </c>
      <c r="K76" s="131">
        <f t="shared" si="13"/>
        <v>51054.302387267904</v>
      </c>
      <c r="M76" s="34"/>
      <c r="N76" s="34"/>
      <c r="O76" s="34"/>
      <c r="P76" s="34"/>
      <c r="Q76" s="34"/>
    </row>
    <row r="77" spans="2:17" s="8" customFormat="1" ht="13.15" customHeight="1">
      <c r="B77" s="328"/>
      <c r="C77" s="340"/>
      <c r="D77" s="305"/>
      <c r="E77" s="305"/>
      <c r="F77" s="43" t="s">
        <v>112</v>
      </c>
      <c r="G77" s="73">
        <v>25765217</v>
      </c>
      <c r="H77" s="60">
        <f>IFERROR(G77/D72,"-")</f>
        <v>3.0004006284240482E-2</v>
      </c>
      <c r="I77" s="73">
        <v>415</v>
      </c>
      <c r="J77" s="60">
        <f>IFERROR(I77/E72,"-")</f>
        <v>0.37020517395182873</v>
      </c>
      <c r="K77" s="131">
        <f t="shared" si="13"/>
        <v>62084.860240963855</v>
      </c>
      <c r="M77" s="34"/>
      <c r="N77" s="34"/>
      <c r="O77" s="34"/>
      <c r="P77" s="34"/>
      <c r="Q77" s="34"/>
    </row>
    <row r="78" spans="2:17" s="8" customFormat="1" ht="13.15" customHeight="1">
      <c r="B78" s="328"/>
      <c r="C78" s="340"/>
      <c r="D78" s="305"/>
      <c r="E78" s="305"/>
      <c r="F78" s="43" t="s">
        <v>113</v>
      </c>
      <c r="G78" s="73">
        <v>23763830</v>
      </c>
      <c r="H78" s="60">
        <f>IFERROR(G78/D72,"-")</f>
        <v>2.7673359190323234E-2</v>
      </c>
      <c r="I78" s="73">
        <v>149</v>
      </c>
      <c r="J78" s="60">
        <f>IFERROR(I78/E72,"-")</f>
        <v>0.13291703835860838</v>
      </c>
      <c r="K78" s="131">
        <f t="shared" si="13"/>
        <v>159488.79194630872</v>
      </c>
      <c r="M78" s="34"/>
      <c r="N78" s="34"/>
      <c r="O78" s="34"/>
      <c r="P78" s="34"/>
      <c r="Q78" s="34"/>
    </row>
    <row r="79" spans="2:17" s="8" customFormat="1" ht="13.15" customHeight="1">
      <c r="B79" s="328"/>
      <c r="C79" s="340"/>
      <c r="D79" s="305"/>
      <c r="E79" s="305"/>
      <c r="F79" s="43" t="s">
        <v>123</v>
      </c>
      <c r="G79" s="73">
        <v>0</v>
      </c>
      <c r="H79" s="60">
        <f>IFERROR(G79/D72,"-")</f>
        <v>0</v>
      </c>
      <c r="I79" s="73">
        <v>0</v>
      </c>
      <c r="J79" s="60">
        <f>IFERROR(I79/E72,"-")</f>
        <v>0</v>
      </c>
      <c r="K79" s="131" t="str">
        <f t="shared" si="13"/>
        <v>-</v>
      </c>
      <c r="M79" s="34"/>
      <c r="N79" s="34"/>
      <c r="O79" s="34"/>
      <c r="P79" s="34"/>
      <c r="Q79" s="34"/>
    </row>
    <row r="80" spans="2:17" s="8" customFormat="1" ht="13.15" customHeight="1">
      <c r="B80" s="328"/>
      <c r="C80" s="340"/>
      <c r="D80" s="305"/>
      <c r="E80" s="305"/>
      <c r="F80" s="43" t="s">
        <v>114</v>
      </c>
      <c r="G80" s="73">
        <v>110023</v>
      </c>
      <c r="H80" s="60">
        <f>IFERROR(G80/D72,"-")</f>
        <v>1.2812353893277865E-4</v>
      </c>
      <c r="I80" s="73">
        <v>11</v>
      </c>
      <c r="J80" s="60">
        <f>IFERROR(I80/E72,"-")</f>
        <v>9.8126672613737739E-3</v>
      </c>
      <c r="K80" s="131">
        <f t="shared" si="13"/>
        <v>10002.09090909091</v>
      </c>
      <c r="M80" s="34"/>
      <c r="N80" s="34"/>
      <c r="O80" s="34"/>
      <c r="P80" s="34"/>
      <c r="Q80" s="34"/>
    </row>
    <row r="81" spans="2:17" s="8" customFormat="1" ht="13.15" customHeight="1">
      <c r="B81" s="328"/>
      <c r="C81" s="340"/>
      <c r="D81" s="305"/>
      <c r="E81" s="305"/>
      <c r="F81" s="43" t="s">
        <v>115</v>
      </c>
      <c r="G81" s="73">
        <v>1160950</v>
      </c>
      <c r="H81" s="60">
        <f>IFERROR(G81/D72,"-")</f>
        <v>1.3519447981241138E-3</v>
      </c>
      <c r="I81" s="73">
        <v>72</v>
      </c>
      <c r="J81" s="60">
        <f>IFERROR(I81/E72,"-")</f>
        <v>6.422836752899197E-2</v>
      </c>
      <c r="K81" s="131">
        <f t="shared" si="13"/>
        <v>16124.305555555555</v>
      </c>
      <c r="M81" s="34"/>
      <c r="N81" s="34"/>
      <c r="O81" s="34"/>
      <c r="P81" s="34"/>
      <c r="Q81" s="34"/>
    </row>
    <row r="82" spans="2:17" s="8" customFormat="1" ht="13.15" customHeight="1">
      <c r="B82" s="328"/>
      <c r="C82" s="340"/>
      <c r="D82" s="305"/>
      <c r="E82" s="305"/>
      <c r="F82" s="43" t="s">
        <v>116</v>
      </c>
      <c r="G82" s="73">
        <v>290769</v>
      </c>
      <c r="H82" s="60">
        <f>IFERROR(G82/D72,"-")</f>
        <v>3.3860513976118734E-4</v>
      </c>
      <c r="I82" s="73">
        <v>13</v>
      </c>
      <c r="J82" s="60">
        <f>IFERROR(I82/E72,"-")</f>
        <v>1.159678858162355E-2</v>
      </c>
      <c r="K82" s="131">
        <f t="shared" si="13"/>
        <v>22366.846153846152</v>
      </c>
      <c r="M82" s="34"/>
      <c r="N82" s="34"/>
      <c r="O82" s="34"/>
      <c r="P82" s="34"/>
      <c r="Q82" s="34"/>
    </row>
    <row r="83" spans="2:17" s="8" customFormat="1" ht="13.15" customHeight="1">
      <c r="B83" s="328"/>
      <c r="C83" s="340"/>
      <c r="D83" s="305"/>
      <c r="E83" s="305"/>
      <c r="F83" s="43" t="s">
        <v>117</v>
      </c>
      <c r="G83" s="73">
        <v>4201102</v>
      </c>
      <c r="H83" s="60">
        <f>IFERROR(G83/D72,"-")</f>
        <v>4.892250308186236E-3</v>
      </c>
      <c r="I83" s="73">
        <v>13</v>
      </c>
      <c r="J83" s="60">
        <f>IFERROR(I83/E72,"-")</f>
        <v>1.159678858162355E-2</v>
      </c>
      <c r="K83" s="131">
        <f t="shared" si="13"/>
        <v>323161.69230769231</v>
      </c>
      <c r="M83" s="34"/>
      <c r="N83" s="34"/>
      <c r="O83" s="34"/>
      <c r="P83" s="34"/>
      <c r="Q83" s="34"/>
    </row>
    <row r="84" spans="2:17" s="8" customFormat="1" ht="13.15" customHeight="1">
      <c r="B84" s="328"/>
      <c r="C84" s="340"/>
      <c r="D84" s="305"/>
      <c r="E84" s="305"/>
      <c r="F84" s="43" t="s">
        <v>118</v>
      </c>
      <c r="G84" s="73">
        <v>9091071</v>
      </c>
      <c r="H84" s="60">
        <f>IFERROR(G84/D72,"-")</f>
        <v>1.0586697228844468E-2</v>
      </c>
      <c r="I84" s="73">
        <v>159</v>
      </c>
      <c r="J84" s="60">
        <f>IFERROR(I84/E72,"-")</f>
        <v>0.14183764495985726</v>
      </c>
      <c r="K84" s="131">
        <f t="shared" si="13"/>
        <v>57176.547169811318</v>
      </c>
      <c r="M84" s="34"/>
      <c r="N84" s="34"/>
      <c r="O84" s="34"/>
      <c r="P84" s="34"/>
      <c r="Q84" s="34"/>
    </row>
    <row r="85" spans="2:17" s="8" customFormat="1" ht="13.15" customHeight="1">
      <c r="B85" s="328"/>
      <c r="C85" s="340"/>
      <c r="D85" s="305"/>
      <c r="E85" s="305"/>
      <c r="F85" s="43" t="s">
        <v>119</v>
      </c>
      <c r="G85" s="73">
        <v>10515970</v>
      </c>
      <c r="H85" s="60">
        <f>IFERROR(G85/D72,"-")</f>
        <v>1.2246014848812815E-2</v>
      </c>
      <c r="I85" s="73">
        <v>143</v>
      </c>
      <c r="J85" s="60">
        <f>IFERROR(I85/E72,"-")</f>
        <v>0.12756467439785907</v>
      </c>
      <c r="K85" s="131">
        <f t="shared" si="13"/>
        <v>73538.251748251743</v>
      </c>
      <c r="M85" s="34"/>
      <c r="N85" s="34"/>
      <c r="O85" s="34"/>
      <c r="P85" s="34"/>
      <c r="Q85" s="34"/>
    </row>
    <row r="86" spans="2:17" s="8" customFormat="1" ht="13.15" customHeight="1">
      <c r="B86" s="328"/>
      <c r="C86" s="340"/>
      <c r="D86" s="305"/>
      <c r="E86" s="305"/>
      <c r="F86" s="43" t="s">
        <v>120</v>
      </c>
      <c r="G86" s="73">
        <v>4484888</v>
      </c>
      <c r="H86" s="60">
        <f>IFERROR(G86/D72,"-")</f>
        <v>5.2227236330326552E-3</v>
      </c>
      <c r="I86" s="73">
        <v>104</v>
      </c>
      <c r="J86" s="60">
        <f>IFERROR(I86/E72,"-")</f>
        <v>9.2774308652988399E-2</v>
      </c>
      <c r="K86" s="131">
        <f t="shared" si="13"/>
        <v>43123.923076923078</v>
      </c>
      <c r="M86" s="34"/>
      <c r="N86" s="34"/>
      <c r="O86" s="34"/>
      <c r="P86" s="34"/>
      <c r="Q86" s="34"/>
    </row>
    <row r="87" spans="2:17" s="8" customFormat="1" ht="13.15" customHeight="1">
      <c r="B87" s="328"/>
      <c r="C87" s="340"/>
      <c r="D87" s="305"/>
      <c r="E87" s="305"/>
      <c r="F87" s="44" t="s">
        <v>121</v>
      </c>
      <c r="G87" s="74">
        <v>2876160</v>
      </c>
      <c r="H87" s="61">
        <f>IFERROR(G87/D72,"-")</f>
        <v>3.3493342095461918E-3</v>
      </c>
      <c r="I87" s="74">
        <v>131</v>
      </c>
      <c r="J87" s="61">
        <f>IFERROR(I87/E72,"-")</f>
        <v>0.11685994647636039</v>
      </c>
      <c r="K87" s="132">
        <f t="shared" si="13"/>
        <v>21955.419847328245</v>
      </c>
      <c r="M87" s="34"/>
      <c r="N87" s="34"/>
      <c r="O87" s="34"/>
      <c r="P87" s="34"/>
      <c r="Q87" s="34"/>
    </row>
    <row r="88" spans="2:17" s="8" customFormat="1" ht="13.15" customHeight="1">
      <c r="B88" s="329"/>
      <c r="C88" s="341"/>
      <c r="D88" s="306"/>
      <c r="E88" s="306"/>
      <c r="F88" s="45" t="s">
        <v>71</v>
      </c>
      <c r="G88" s="69">
        <f>SUM(G72:G87)</f>
        <v>147942043</v>
      </c>
      <c r="H88" s="61">
        <f>IFERROR(G88/D72,"-")</f>
        <v>0.17228086951005983</v>
      </c>
      <c r="I88" s="74">
        <v>916</v>
      </c>
      <c r="J88" s="61">
        <f>IFERROR(I88/E72,"-")</f>
        <v>0.81712756467439784</v>
      </c>
      <c r="K88" s="132">
        <f t="shared" si="13"/>
        <v>161508.78056768558</v>
      </c>
      <c r="M88" s="34"/>
      <c r="N88" s="34"/>
      <c r="O88" s="34"/>
      <c r="P88" s="34"/>
      <c r="Q88" s="34"/>
    </row>
    <row r="89" spans="2:17" s="8" customFormat="1" ht="13.15" customHeight="1">
      <c r="B89" s="327">
        <v>6</v>
      </c>
      <c r="C89" s="339" t="s">
        <v>221</v>
      </c>
      <c r="D89" s="304">
        <v>652286720</v>
      </c>
      <c r="E89" s="304">
        <v>888</v>
      </c>
      <c r="F89" s="41" t="s">
        <v>107</v>
      </c>
      <c r="G89" s="72">
        <v>13902857</v>
      </c>
      <c r="H89" s="59">
        <f>IFERROR(G89/D89,"-")</f>
        <v>2.1314027365143966E-2</v>
      </c>
      <c r="I89" s="72">
        <v>193</v>
      </c>
      <c r="J89" s="59">
        <f>IFERROR(I89/E89,"-")</f>
        <v>0.21734234234234234</v>
      </c>
      <c r="K89" s="130">
        <f t="shared" si="13"/>
        <v>72035.528497409323</v>
      </c>
      <c r="M89" s="34"/>
      <c r="N89" s="34"/>
      <c r="O89" s="34"/>
      <c r="P89" s="34"/>
      <c r="Q89" s="34"/>
    </row>
    <row r="90" spans="2:17" s="8" customFormat="1" ht="13.15" customHeight="1">
      <c r="B90" s="328"/>
      <c r="C90" s="340"/>
      <c r="D90" s="305"/>
      <c r="E90" s="305"/>
      <c r="F90" s="42" t="s">
        <v>108</v>
      </c>
      <c r="G90" s="73">
        <v>11727922</v>
      </c>
      <c r="H90" s="60">
        <f>IFERROR(G90/D89,"-")</f>
        <v>1.7979703771985423E-2</v>
      </c>
      <c r="I90" s="73">
        <v>256</v>
      </c>
      <c r="J90" s="60">
        <f>IFERROR(I90/E89,"-")</f>
        <v>0.28828828828828829</v>
      </c>
      <c r="K90" s="131">
        <f t="shared" si="13"/>
        <v>45812.1953125</v>
      </c>
      <c r="M90" s="34"/>
      <c r="N90" s="34"/>
      <c r="O90" s="34"/>
      <c r="P90" s="34"/>
      <c r="Q90" s="34"/>
    </row>
    <row r="91" spans="2:17" s="8" customFormat="1" ht="13.15" customHeight="1">
      <c r="B91" s="328"/>
      <c r="C91" s="340"/>
      <c r="D91" s="305"/>
      <c r="E91" s="305"/>
      <c r="F91" s="43" t="s">
        <v>109</v>
      </c>
      <c r="G91" s="73">
        <v>17180224</v>
      </c>
      <c r="H91" s="60">
        <f>IFERROR(G91/D89,"-")</f>
        <v>2.633845435332487E-2</v>
      </c>
      <c r="I91" s="73">
        <v>264</v>
      </c>
      <c r="J91" s="60">
        <f>IFERROR(I91/E89,"-")</f>
        <v>0.29729729729729731</v>
      </c>
      <c r="K91" s="131">
        <f t="shared" si="13"/>
        <v>65076.606060606064</v>
      </c>
      <c r="M91" s="34"/>
      <c r="N91" s="34"/>
      <c r="O91" s="34"/>
      <c r="P91" s="34"/>
      <c r="Q91" s="34"/>
    </row>
    <row r="92" spans="2:17" s="8" customFormat="1" ht="13.15" customHeight="1">
      <c r="B92" s="328"/>
      <c r="C92" s="340"/>
      <c r="D92" s="305"/>
      <c r="E92" s="305"/>
      <c r="F92" s="43" t="s">
        <v>110</v>
      </c>
      <c r="G92" s="73">
        <v>2136649</v>
      </c>
      <c r="H92" s="60">
        <f>IFERROR(G92/D89,"-")</f>
        <v>3.2756285456800346E-3</v>
      </c>
      <c r="I92" s="73">
        <v>53</v>
      </c>
      <c r="J92" s="60">
        <f>IFERROR(I92/E89,"-")</f>
        <v>5.9684684684684686E-2</v>
      </c>
      <c r="K92" s="131">
        <f t="shared" si="13"/>
        <v>40314.132075471702</v>
      </c>
      <c r="M92" s="34"/>
      <c r="N92" s="34"/>
      <c r="O92" s="34"/>
      <c r="P92" s="34"/>
      <c r="Q92" s="34"/>
    </row>
    <row r="93" spans="2:17" s="8" customFormat="1" ht="13.15" customHeight="1">
      <c r="B93" s="328"/>
      <c r="C93" s="340"/>
      <c r="D93" s="305"/>
      <c r="E93" s="305"/>
      <c r="F93" s="43" t="s">
        <v>111</v>
      </c>
      <c r="G93" s="73">
        <v>15174232</v>
      </c>
      <c r="H93" s="60">
        <f>IFERROR(G93/D89,"-")</f>
        <v>2.326313189390089E-2</v>
      </c>
      <c r="I93" s="73">
        <v>326</v>
      </c>
      <c r="J93" s="60">
        <f>IFERROR(I93/E89,"-")</f>
        <v>0.36711711711711714</v>
      </c>
      <c r="K93" s="131">
        <f t="shared" si="13"/>
        <v>46546.723926380371</v>
      </c>
      <c r="M93" s="34"/>
      <c r="N93" s="34"/>
      <c r="O93" s="34"/>
      <c r="P93" s="34"/>
      <c r="Q93" s="34"/>
    </row>
    <row r="94" spans="2:17" s="8" customFormat="1" ht="13.15" customHeight="1">
      <c r="B94" s="328"/>
      <c r="C94" s="340"/>
      <c r="D94" s="305"/>
      <c r="E94" s="305"/>
      <c r="F94" s="43" t="s">
        <v>112</v>
      </c>
      <c r="G94" s="73">
        <v>30542855</v>
      </c>
      <c r="H94" s="60">
        <f>IFERROR(G94/D89,"-")</f>
        <v>4.6824278440008714E-2</v>
      </c>
      <c r="I94" s="73">
        <v>358</v>
      </c>
      <c r="J94" s="60">
        <f>IFERROR(I94/E89,"-")</f>
        <v>0.40315315315315314</v>
      </c>
      <c r="K94" s="131">
        <f t="shared" si="13"/>
        <v>85315.237430167603</v>
      </c>
      <c r="M94" s="34"/>
      <c r="N94" s="34"/>
      <c r="O94" s="34"/>
      <c r="P94" s="34"/>
      <c r="Q94" s="34"/>
    </row>
    <row r="95" spans="2:17" s="8" customFormat="1" ht="13.15" customHeight="1">
      <c r="B95" s="328"/>
      <c r="C95" s="340"/>
      <c r="D95" s="305"/>
      <c r="E95" s="305"/>
      <c r="F95" s="43" t="s">
        <v>113</v>
      </c>
      <c r="G95" s="73">
        <v>23607019</v>
      </c>
      <c r="H95" s="60">
        <f>IFERROR(G95/D89,"-")</f>
        <v>3.6191169122682734E-2</v>
      </c>
      <c r="I95" s="73">
        <v>97</v>
      </c>
      <c r="J95" s="60">
        <f>IFERROR(I95/E89,"-")</f>
        <v>0.10923423423423423</v>
      </c>
      <c r="K95" s="131">
        <f t="shared" si="13"/>
        <v>243371.32989690721</v>
      </c>
      <c r="M95" s="34"/>
      <c r="N95" s="34"/>
      <c r="O95" s="34"/>
      <c r="P95" s="34"/>
      <c r="Q95" s="34"/>
    </row>
    <row r="96" spans="2:17" s="8" customFormat="1" ht="13.15" customHeight="1">
      <c r="B96" s="328"/>
      <c r="C96" s="340"/>
      <c r="D96" s="305"/>
      <c r="E96" s="305"/>
      <c r="F96" s="43" t="s">
        <v>123</v>
      </c>
      <c r="G96" s="73">
        <v>0</v>
      </c>
      <c r="H96" s="60">
        <f>IFERROR(G96/D89,"-")</f>
        <v>0</v>
      </c>
      <c r="I96" s="73">
        <v>0</v>
      </c>
      <c r="J96" s="60">
        <f>IFERROR(I96/E89,"-")</f>
        <v>0</v>
      </c>
      <c r="K96" s="131" t="str">
        <f t="shared" si="13"/>
        <v>-</v>
      </c>
      <c r="M96" s="34"/>
      <c r="N96" s="34"/>
      <c r="O96" s="34"/>
      <c r="P96" s="34"/>
      <c r="Q96" s="34"/>
    </row>
    <row r="97" spans="2:17" s="8" customFormat="1" ht="13.15" customHeight="1">
      <c r="B97" s="328"/>
      <c r="C97" s="340"/>
      <c r="D97" s="305"/>
      <c r="E97" s="305"/>
      <c r="F97" s="43" t="s">
        <v>114</v>
      </c>
      <c r="G97" s="73">
        <v>116048</v>
      </c>
      <c r="H97" s="60">
        <f>IFERROR(G97/D89,"-")</f>
        <v>1.7790949354296222E-4</v>
      </c>
      <c r="I97" s="73">
        <v>7</v>
      </c>
      <c r="J97" s="60">
        <f>IFERROR(I97/E89,"-")</f>
        <v>7.8828828828828822E-3</v>
      </c>
      <c r="K97" s="131">
        <f t="shared" si="13"/>
        <v>16578.285714285714</v>
      </c>
      <c r="M97" s="34"/>
      <c r="N97" s="34"/>
      <c r="O97" s="34"/>
      <c r="P97" s="34"/>
      <c r="Q97" s="34"/>
    </row>
    <row r="98" spans="2:17" s="8" customFormat="1" ht="13.15" customHeight="1">
      <c r="B98" s="328"/>
      <c r="C98" s="340"/>
      <c r="D98" s="305"/>
      <c r="E98" s="305"/>
      <c r="F98" s="43" t="s">
        <v>115</v>
      </c>
      <c r="G98" s="73">
        <v>504618</v>
      </c>
      <c r="H98" s="60">
        <f>IFERROR(G98/D89,"-")</f>
        <v>7.7361378750743235E-4</v>
      </c>
      <c r="I98" s="73">
        <v>44</v>
      </c>
      <c r="J98" s="60">
        <f>IFERROR(I98/E89,"-")</f>
        <v>4.954954954954955E-2</v>
      </c>
      <c r="K98" s="131">
        <f t="shared" si="13"/>
        <v>11468.59090909091</v>
      </c>
      <c r="M98" s="34"/>
      <c r="N98" s="34"/>
      <c r="O98" s="34"/>
      <c r="P98" s="34"/>
      <c r="Q98" s="34"/>
    </row>
    <row r="99" spans="2:17" s="8" customFormat="1" ht="13.15" customHeight="1">
      <c r="B99" s="328"/>
      <c r="C99" s="340"/>
      <c r="D99" s="305"/>
      <c r="E99" s="305"/>
      <c r="F99" s="43" t="s">
        <v>116</v>
      </c>
      <c r="G99" s="73">
        <v>298925</v>
      </c>
      <c r="H99" s="60">
        <f>IFERROR(G99/D89,"-")</f>
        <v>4.5827239898429939E-4</v>
      </c>
      <c r="I99" s="73">
        <v>12</v>
      </c>
      <c r="J99" s="60">
        <f>IFERROR(I99/E89,"-")</f>
        <v>1.3513513513513514E-2</v>
      </c>
      <c r="K99" s="131">
        <f t="shared" si="13"/>
        <v>24910.416666666668</v>
      </c>
      <c r="M99" s="34"/>
      <c r="N99" s="34"/>
      <c r="O99" s="34"/>
      <c r="P99" s="34"/>
      <c r="Q99" s="34"/>
    </row>
    <row r="100" spans="2:17" s="8" customFormat="1" ht="13.15" customHeight="1">
      <c r="B100" s="328"/>
      <c r="C100" s="340"/>
      <c r="D100" s="305"/>
      <c r="E100" s="305"/>
      <c r="F100" s="43" t="s">
        <v>117</v>
      </c>
      <c r="G100" s="73">
        <v>4922519</v>
      </c>
      <c r="H100" s="60">
        <f>IFERROR(G100/D89,"-")</f>
        <v>7.5465571336482216E-3</v>
      </c>
      <c r="I100" s="73">
        <v>13</v>
      </c>
      <c r="J100" s="60">
        <f>IFERROR(I100/E89,"-")</f>
        <v>1.4639639639639639E-2</v>
      </c>
      <c r="K100" s="131">
        <f t="shared" si="13"/>
        <v>378655.30769230769</v>
      </c>
      <c r="M100" s="34"/>
      <c r="N100" s="34"/>
      <c r="O100" s="34"/>
      <c r="P100" s="34"/>
      <c r="Q100" s="34"/>
    </row>
    <row r="101" spans="2:17" s="8" customFormat="1" ht="13.15" customHeight="1">
      <c r="B101" s="328"/>
      <c r="C101" s="340"/>
      <c r="D101" s="305"/>
      <c r="E101" s="305"/>
      <c r="F101" s="43" t="s">
        <v>118</v>
      </c>
      <c r="G101" s="73">
        <v>5789199</v>
      </c>
      <c r="H101" s="60">
        <f>IFERROR(G101/D89,"-")</f>
        <v>8.875236644400793E-3</v>
      </c>
      <c r="I101" s="73">
        <v>138</v>
      </c>
      <c r="J101" s="60">
        <f>IFERROR(I101/E89,"-")</f>
        <v>0.1554054054054054</v>
      </c>
      <c r="K101" s="131">
        <f t="shared" si="13"/>
        <v>41950.717391304344</v>
      </c>
      <c r="M101" s="34"/>
      <c r="N101" s="34"/>
      <c r="O101" s="34"/>
      <c r="P101" s="34"/>
      <c r="Q101" s="34"/>
    </row>
    <row r="102" spans="2:17" s="8" customFormat="1" ht="13.15" customHeight="1">
      <c r="B102" s="328"/>
      <c r="C102" s="340"/>
      <c r="D102" s="305"/>
      <c r="E102" s="305"/>
      <c r="F102" s="43" t="s">
        <v>119</v>
      </c>
      <c r="G102" s="73">
        <v>7097148</v>
      </c>
      <c r="H102" s="60">
        <f>IFERROR(G102/D89,"-")</f>
        <v>1.0880411607950564E-2</v>
      </c>
      <c r="I102" s="73">
        <v>94</v>
      </c>
      <c r="J102" s="60">
        <f>IFERROR(I102/E89,"-")</f>
        <v>0.10585585585585586</v>
      </c>
      <c r="K102" s="131">
        <f t="shared" si="13"/>
        <v>75501.574468085106</v>
      </c>
      <c r="M102" s="34"/>
      <c r="N102" s="34"/>
      <c r="O102" s="34"/>
      <c r="P102" s="34"/>
      <c r="Q102" s="34"/>
    </row>
    <row r="103" spans="2:17" s="8" customFormat="1" ht="13.15" customHeight="1">
      <c r="B103" s="328"/>
      <c r="C103" s="340"/>
      <c r="D103" s="305"/>
      <c r="E103" s="305"/>
      <c r="F103" s="43" t="s">
        <v>120</v>
      </c>
      <c r="G103" s="73">
        <v>5238260</v>
      </c>
      <c r="H103" s="60">
        <f>IFERROR(G103/D89,"-")</f>
        <v>8.0306096067692435E-3</v>
      </c>
      <c r="I103" s="73">
        <v>74</v>
      </c>
      <c r="J103" s="60">
        <f>IFERROR(I103/E89,"-")</f>
        <v>8.3333333333333329E-2</v>
      </c>
      <c r="K103" s="131">
        <f t="shared" si="13"/>
        <v>70787.297297297293</v>
      </c>
      <c r="M103" s="34"/>
      <c r="N103" s="34"/>
      <c r="O103" s="34"/>
      <c r="P103" s="34"/>
      <c r="Q103" s="34"/>
    </row>
    <row r="104" spans="2:17" s="8" customFormat="1" ht="13.15" customHeight="1">
      <c r="B104" s="328"/>
      <c r="C104" s="340"/>
      <c r="D104" s="305"/>
      <c r="E104" s="305"/>
      <c r="F104" s="44" t="s">
        <v>121</v>
      </c>
      <c r="G104" s="74">
        <v>1597102</v>
      </c>
      <c r="H104" s="61">
        <f>IFERROR(G104/D89,"-")</f>
        <v>2.4484662204988629E-3</v>
      </c>
      <c r="I104" s="74">
        <v>108</v>
      </c>
      <c r="J104" s="61">
        <f>IFERROR(I104/E89,"-")</f>
        <v>0.12162162162162163</v>
      </c>
      <c r="K104" s="132">
        <f t="shared" si="13"/>
        <v>14787.981481481482</v>
      </c>
      <c r="M104" s="34"/>
      <c r="N104" s="34"/>
      <c r="O104" s="34"/>
      <c r="P104" s="34"/>
      <c r="Q104" s="34"/>
    </row>
    <row r="105" spans="2:17" s="8" customFormat="1" ht="13.15" customHeight="1">
      <c r="B105" s="329"/>
      <c r="C105" s="341"/>
      <c r="D105" s="306"/>
      <c r="E105" s="306"/>
      <c r="F105" s="45" t="s">
        <v>71</v>
      </c>
      <c r="G105" s="69">
        <f>SUM(G89:G104)</f>
        <v>139835577</v>
      </c>
      <c r="H105" s="61">
        <f>IFERROR(G105/D89,"-")</f>
        <v>0.21437747038602903</v>
      </c>
      <c r="I105" s="74">
        <v>722</v>
      </c>
      <c r="J105" s="61">
        <f>IFERROR(I105/E89,"-")</f>
        <v>0.81306306306306309</v>
      </c>
      <c r="K105" s="132">
        <f t="shared" si="13"/>
        <v>193678.08448753462</v>
      </c>
      <c r="M105" s="34"/>
      <c r="N105" s="34"/>
      <c r="O105" s="34"/>
      <c r="P105" s="34"/>
      <c r="Q105" s="34"/>
    </row>
    <row r="106" spans="2:17" s="8" customFormat="1" ht="13.15" customHeight="1">
      <c r="B106" s="327">
        <v>7</v>
      </c>
      <c r="C106" s="339" t="s">
        <v>222</v>
      </c>
      <c r="D106" s="304">
        <v>1119256200</v>
      </c>
      <c r="E106" s="304">
        <v>1404</v>
      </c>
      <c r="F106" s="41" t="s">
        <v>107</v>
      </c>
      <c r="G106" s="72">
        <v>16483229</v>
      </c>
      <c r="H106" s="59">
        <f>IFERROR(G106/D106,"-")</f>
        <v>1.4726949022038029E-2</v>
      </c>
      <c r="I106" s="72">
        <v>330</v>
      </c>
      <c r="J106" s="59">
        <f>IFERROR(I106/E106,"-")</f>
        <v>0.23504273504273504</v>
      </c>
      <c r="K106" s="130">
        <f t="shared" si="13"/>
        <v>49949.178787878787</v>
      </c>
      <c r="M106" s="34"/>
      <c r="N106" s="34"/>
      <c r="O106" s="34"/>
      <c r="P106" s="34"/>
      <c r="Q106" s="34"/>
    </row>
    <row r="107" spans="2:17" s="8" customFormat="1" ht="13.15" customHeight="1">
      <c r="B107" s="328"/>
      <c r="C107" s="340"/>
      <c r="D107" s="305"/>
      <c r="E107" s="305"/>
      <c r="F107" s="42" t="s">
        <v>108</v>
      </c>
      <c r="G107" s="73">
        <v>46095956</v>
      </c>
      <c r="H107" s="60">
        <f>IFERROR(G107/D106,"-")</f>
        <v>4.1184454461811335E-2</v>
      </c>
      <c r="I107" s="73">
        <v>423</v>
      </c>
      <c r="J107" s="60">
        <f>IFERROR(I107/E106,"-")</f>
        <v>0.30128205128205127</v>
      </c>
      <c r="K107" s="131">
        <f t="shared" si="13"/>
        <v>108973.89125295509</v>
      </c>
      <c r="M107" s="34"/>
      <c r="N107" s="34"/>
      <c r="O107" s="34"/>
      <c r="P107" s="34"/>
      <c r="Q107" s="34"/>
    </row>
    <row r="108" spans="2:17" s="8" customFormat="1" ht="13.15" customHeight="1">
      <c r="B108" s="328"/>
      <c r="C108" s="340"/>
      <c r="D108" s="305"/>
      <c r="E108" s="305"/>
      <c r="F108" s="43" t="s">
        <v>109</v>
      </c>
      <c r="G108" s="73">
        <v>13826835</v>
      </c>
      <c r="H108" s="60">
        <f>IFERROR(G108/D106,"-")</f>
        <v>1.2353592501877586E-2</v>
      </c>
      <c r="I108" s="73">
        <v>380</v>
      </c>
      <c r="J108" s="60">
        <f>IFERROR(I108/E106,"-")</f>
        <v>0.27065527065527067</v>
      </c>
      <c r="K108" s="131">
        <f t="shared" si="13"/>
        <v>36386.40789473684</v>
      </c>
      <c r="M108" s="34"/>
      <c r="N108" s="34"/>
      <c r="O108" s="34"/>
      <c r="P108" s="34"/>
      <c r="Q108" s="34"/>
    </row>
    <row r="109" spans="2:17" s="8" customFormat="1" ht="13.15" customHeight="1">
      <c r="B109" s="328"/>
      <c r="C109" s="340"/>
      <c r="D109" s="305"/>
      <c r="E109" s="305"/>
      <c r="F109" s="43" t="s">
        <v>110</v>
      </c>
      <c r="G109" s="73">
        <v>4389640</v>
      </c>
      <c r="H109" s="60">
        <f>IFERROR(G109/D106,"-")</f>
        <v>3.9219260076468641E-3</v>
      </c>
      <c r="I109" s="73">
        <v>62</v>
      </c>
      <c r="J109" s="60">
        <f>IFERROR(I109/E106,"-")</f>
        <v>4.4159544159544158E-2</v>
      </c>
      <c r="K109" s="131">
        <f t="shared" si="13"/>
        <v>70800.645161290318</v>
      </c>
      <c r="M109" s="34"/>
      <c r="N109" s="34"/>
      <c r="O109" s="34"/>
      <c r="P109" s="34"/>
      <c r="Q109" s="34"/>
    </row>
    <row r="110" spans="2:17" s="8" customFormat="1" ht="13.15" customHeight="1">
      <c r="B110" s="328"/>
      <c r="C110" s="340"/>
      <c r="D110" s="305"/>
      <c r="E110" s="305"/>
      <c r="F110" s="43" t="s">
        <v>111</v>
      </c>
      <c r="G110" s="73">
        <v>25142914</v>
      </c>
      <c r="H110" s="60">
        <f>IFERROR(G110/D106,"-")</f>
        <v>2.246394882601499E-2</v>
      </c>
      <c r="I110" s="73">
        <v>487</v>
      </c>
      <c r="J110" s="60">
        <f>IFERROR(I110/E106,"-")</f>
        <v>0.34686609686609687</v>
      </c>
      <c r="K110" s="131">
        <f t="shared" si="13"/>
        <v>51628.160164271045</v>
      </c>
      <c r="M110" s="34"/>
      <c r="N110" s="34"/>
      <c r="O110" s="34"/>
      <c r="P110" s="34"/>
      <c r="Q110" s="34"/>
    </row>
    <row r="111" spans="2:17" s="8" customFormat="1" ht="13.15" customHeight="1">
      <c r="B111" s="328"/>
      <c r="C111" s="340"/>
      <c r="D111" s="305"/>
      <c r="E111" s="305"/>
      <c r="F111" s="43" t="s">
        <v>112</v>
      </c>
      <c r="G111" s="73">
        <v>37993734</v>
      </c>
      <c r="H111" s="60">
        <f>IFERROR(G111/D106,"-")</f>
        <v>3.3945520248179102E-2</v>
      </c>
      <c r="I111" s="73">
        <v>483</v>
      </c>
      <c r="J111" s="60">
        <f>IFERROR(I111/E106,"-")</f>
        <v>0.34401709401709402</v>
      </c>
      <c r="K111" s="131">
        <f t="shared" si="13"/>
        <v>78661.975155279506</v>
      </c>
      <c r="M111" s="34"/>
      <c r="N111" s="34"/>
      <c r="O111" s="34"/>
      <c r="P111" s="34"/>
      <c r="Q111" s="34"/>
    </row>
    <row r="112" spans="2:17" s="8" customFormat="1" ht="13.15" customHeight="1">
      <c r="B112" s="328"/>
      <c r="C112" s="340"/>
      <c r="D112" s="305"/>
      <c r="E112" s="305"/>
      <c r="F112" s="43" t="s">
        <v>113</v>
      </c>
      <c r="G112" s="73">
        <v>45118294</v>
      </c>
      <c r="H112" s="60">
        <f>IFERROR(G112/D106,"-")</f>
        <v>4.0310961869141307E-2</v>
      </c>
      <c r="I112" s="73">
        <v>187</v>
      </c>
      <c r="J112" s="60">
        <f>IFERROR(I112/E106,"-")</f>
        <v>0.13319088319088318</v>
      </c>
      <c r="K112" s="131">
        <f t="shared" si="13"/>
        <v>241274.29946524065</v>
      </c>
      <c r="M112" s="34"/>
      <c r="N112" s="34"/>
      <c r="O112" s="34"/>
      <c r="P112" s="34"/>
      <c r="Q112" s="34"/>
    </row>
    <row r="113" spans="2:17" s="8" customFormat="1" ht="13.15" customHeight="1">
      <c r="B113" s="328"/>
      <c r="C113" s="340"/>
      <c r="D113" s="305"/>
      <c r="E113" s="305"/>
      <c r="F113" s="43" t="s">
        <v>123</v>
      </c>
      <c r="G113" s="73">
        <v>7847</v>
      </c>
      <c r="H113" s="60">
        <f>IFERROR(G113/D106,"-")</f>
        <v>7.0109059927476834E-6</v>
      </c>
      <c r="I113" s="73">
        <v>2</v>
      </c>
      <c r="J113" s="60">
        <f>IFERROR(I113/E106,"-")</f>
        <v>1.4245014245014246E-3</v>
      </c>
      <c r="K113" s="131">
        <f t="shared" si="13"/>
        <v>3923.5</v>
      </c>
      <c r="M113" s="34"/>
      <c r="N113" s="34"/>
      <c r="O113" s="34"/>
      <c r="P113" s="34"/>
      <c r="Q113" s="34"/>
    </row>
    <row r="114" spans="2:17" s="8" customFormat="1" ht="13.15" customHeight="1">
      <c r="B114" s="328"/>
      <c r="C114" s="340"/>
      <c r="D114" s="305"/>
      <c r="E114" s="305"/>
      <c r="F114" s="43" t="s">
        <v>114</v>
      </c>
      <c r="G114" s="73">
        <v>334600</v>
      </c>
      <c r="H114" s="60">
        <f>IFERROR(G114/D106,"-")</f>
        <v>2.9894853385668087E-4</v>
      </c>
      <c r="I114" s="73">
        <v>12</v>
      </c>
      <c r="J114" s="60">
        <f>IFERROR(I114/E106,"-")</f>
        <v>8.5470085470085479E-3</v>
      </c>
      <c r="K114" s="131">
        <f t="shared" si="13"/>
        <v>27883.333333333332</v>
      </c>
      <c r="M114" s="34"/>
      <c r="N114" s="34"/>
      <c r="O114" s="34"/>
      <c r="P114" s="34"/>
      <c r="Q114" s="34"/>
    </row>
    <row r="115" spans="2:17" s="8" customFormat="1" ht="13.15" customHeight="1">
      <c r="B115" s="328"/>
      <c r="C115" s="340"/>
      <c r="D115" s="305"/>
      <c r="E115" s="305"/>
      <c r="F115" s="43" t="s">
        <v>115</v>
      </c>
      <c r="G115" s="73">
        <v>1121373</v>
      </c>
      <c r="H115" s="60">
        <f>IFERROR(G115/D106,"-")</f>
        <v>1.0018912559966162E-3</v>
      </c>
      <c r="I115" s="73">
        <v>68</v>
      </c>
      <c r="J115" s="60">
        <f>IFERROR(I115/E106,"-")</f>
        <v>4.843304843304843E-2</v>
      </c>
      <c r="K115" s="131">
        <f t="shared" si="13"/>
        <v>16490.779411764706</v>
      </c>
      <c r="M115" s="34"/>
      <c r="N115" s="34"/>
      <c r="O115" s="34"/>
      <c r="P115" s="34"/>
      <c r="Q115" s="34"/>
    </row>
    <row r="116" spans="2:17" s="8" customFormat="1" ht="13.15" customHeight="1">
      <c r="B116" s="328"/>
      <c r="C116" s="340"/>
      <c r="D116" s="305"/>
      <c r="E116" s="305"/>
      <c r="F116" s="43" t="s">
        <v>116</v>
      </c>
      <c r="G116" s="73">
        <v>315255</v>
      </c>
      <c r="H116" s="60">
        <f>IFERROR(G116/D106,"-")</f>
        <v>2.8166473413325743E-4</v>
      </c>
      <c r="I116" s="73">
        <v>13</v>
      </c>
      <c r="J116" s="60">
        <f>IFERROR(I116/E106,"-")</f>
        <v>9.2592592592592587E-3</v>
      </c>
      <c r="K116" s="131">
        <f t="shared" si="13"/>
        <v>24250.384615384617</v>
      </c>
      <c r="M116" s="34"/>
      <c r="N116" s="34"/>
      <c r="O116" s="34"/>
      <c r="P116" s="34"/>
      <c r="Q116" s="34"/>
    </row>
    <row r="117" spans="2:17" s="8" customFormat="1" ht="13.15" customHeight="1">
      <c r="B117" s="328"/>
      <c r="C117" s="340"/>
      <c r="D117" s="305"/>
      <c r="E117" s="305"/>
      <c r="F117" s="43" t="s">
        <v>117</v>
      </c>
      <c r="G117" s="73">
        <v>3964568</v>
      </c>
      <c r="H117" s="60">
        <f>IFERROR(G117/D106,"-")</f>
        <v>3.542145221085217E-3</v>
      </c>
      <c r="I117" s="73">
        <v>22</v>
      </c>
      <c r="J117" s="60">
        <f>IFERROR(I117/E106,"-")</f>
        <v>1.5669515669515671E-2</v>
      </c>
      <c r="K117" s="131">
        <f t="shared" si="13"/>
        <v>180207.63636363635</v>
      </c>
      <c r="M117" s="34"/>
      <c r="N117" s="34"/>
      <c r="O117" s="34"/>
      <c r="P117" s="34"/>
      <c r="Q117" s="34"/>
    </row>
    <row r="118" spans="2:17" s="8" customFormat="1" ht="13.15" customHeight="1">
      <c r="B118" s="328"/>
      <c r="C118" s="340"/>
      <c r="D118" s="305"/>
      <c r="E118" s="305"/>
      <c r="F118" s="43" t="s">
        <v>118</v>
      </c>
      <c r="G118" s="73">
        <v>8890288</v>
      </c>
      <c r="H118" s="60">
        <f>IFERROR(G118/D106,"-")</f>
        <v>7.9430321672553615E-3</v>
      </c>
      <c r="I118" s="73">
        <v>188</v>
      </c>
      <c r="J118" s="60">
        <f>IFERROR(I118/E106,"-")</f>
        <v>0.13390313390313391</v>
      </c>
      <c r="K118" s="131">
        <f t="shared" si="13"/>
        <v>47288.765957446805</v>
      </c>
      <c r="M118" s="34"/>
      <c r="N118" s="34"/>
      <c r="O118" s="34"/>
      <c r="P118" s="34"/>
      <c r="Q118" s="34"/>
    </row>
    <row r="119" spans="2:17" s="8" customFormat="1" ht="13.15" customHeight="1">
      <c r="B119" s="328"/>
      <c r="C119" s="340"/>
      <c r="D119" s="305"/>
      <c r="E119" s="305"/>
      <c r="F119" s="43" t="s">
        <v>119</v>
      </c>
      <c r="G119" s="73">
        <v>16476464</v>
      </c>
      <c r="H119" s="60">
        <f>IFERROR(G119/D106,"-")</f>
        <v>1.4720904829475146E-2</v>
      </c>
      <c r="I119" s="73">
        <v>179</v>
      </c>
      <c r="J119" s="60">
        <f>IFERROR(I119/E106,"-")</f>
        <v>0.12749287749287749</v>
      </c>
      <c r="K119" s="131">
        <f t="shared" si="13"/>
        <v>92047.284916201112</v>
      </c>
      <c r="M119" s="34"/>
      <c r="N119" s="34"/>
      <c r="O119" s="34"/>
      <c r="P119" s="34"/>
      <c r="Q119" s="34"/>
    </row>
    <row r="120" spans="2:17" s="8" customFormat="1" ht="13.15" customHeight="1">
      <c r="B120" s="328"/>
      <c r="C120" s="340"/>
      <c r="D120" s="305"/>
      <c r="E120" s="305"/>
      <c r="F120" s="43" t="s">
        <v>120</v>
      </c>
      <c r="G120" s="73">
        <v>8952898</v>
      </c>
      <c r="H120" s="60">
        <f>IFERROR(G120/D106,"-")</f>
        <v>7.9989711024160502E-3</v>
      </c>
      <c r="I120" s="73">
        <v>118</v>
      </c>
      <c r="J120" s="60">
        <f>IFERROR(I120/E106,"-")</f>
        <v>8.4045584045584043E-2</v>
      </c>
      <c r="K120" s="131">
        <f t="shared" si="13"/>
        <v>75872.016949152545</v>
      </c>
      <c r="M120" s="34"/>
      <c r="N120" s="34"/>
      <c r="O120" s="34"/>
      <c r="P120" s="34"/>
      <c r="Q120" s="34"/>
    </row>
    <row r="121" spans="2:17" s="8" customFormat="1" ht="13.15" customHeight="1">
      <c r="B121" s="328"/>
      <c r="C121" s="340"/>
      <c r="D121" s="305"/>
      <c r="E121" s="305"/>
      <c r="F121" s="44" t="s">
        <v>121</v>
      </c>
      <c r="G121" s="74">
        <v>1610817</v>
      </c>
      <c r="H121" s="61">
        <f>IFERROR(G121/D106,"-")</f>
        <v>1.4391852374818206E-3</v>
      </c>
      <c r="I121" s="74">
        <v>160</v>
      </c>
      <c r="J121" s="61">
        <f>IFERROR(I121/E106,"-")</f>
        <v>0.11396011396011396</v>
      </c>
      <c r="K121" s="132">
        <f t="shared" si="13"/>
        <v>10067.606250000001</v>
      </c>
      <c r="M121" s="34"/>
      <c r="N121" s="34"/>
      <c r="O121" s="34"/>
      <c r="P121" s="34"/>
      <c r="Q121" s="34"/>
    </row>
    <row r="122" spans="2:17" s="8" customFormat="1" ht="13.15" customHeight="1">
      <c r="B122" s="329"/>
      <c r="C122" s="341"/>
      <c r="D122" s="306"/>
      <c r="E122" s="306"/>
      <c r="F122" s="45" t="s">
        <v>71</v>
      </c>
      <c r="G122" s="69">
        <f>SUM(G106:G121)</f>
        <v>230724712</v>
      </c>
      <c r="H122" s="61">
        <f>IFERROR(G122/D106,"-")</f>
        <v>0.20614110692440213</v>
      </c>
      <c r="I122" s="74">
        <v>1148</v>
      </c>
      <c r="J122" s="61">
        <f>IFERROR(I122/E106,"-")</f>
        <v>0.81766381766381768</v>
      </c>
      <c r="K122" s="132">
        <f t="shared" si="13"/>
        <v>200979.71428571429</v>
      </c>
      <c r="M122" s="34"/>
      <c r="N122" s="34"/>
      <c r="O122" s="34"/>
      <c r="P122" s="34"/>
      <c r="Q122" s="34"/>
    </row>
    <row r="123" spans="2:17" s="8" customFormat="1" ht="13.15" customHeight="1" thickBot="1">
      <c r="B123" s="330">
        <v>8</v>
      </c>
      <c r="C123" s="343" t="s">
        <v>137</v>
      </c>
      <c r="D123" s="304">
        <v>3421746560</v>
      </c>
      <c r="E123" s="304">
        <v>3782</v>
      </c>
      <c r="F123" s="41" t="s">
        <v>107</v>
      </c>
      <c r="G123" s="72">
        <v>72208890</v>
      </c>
      <c r="H123" s="59">
        <f>IFERROR(G123/D123,"-")</f>
        <v>2.1102933467988933E-2</v>
      </c>
      <c r="I123" s="72">
        <v>1002</v>
      </c>
      <c r="J123" s="59">
        <f>IFERROR(I123/E123,"-")</f>
        <v>0.26493918561607616</v>
      </c>
      <c r="K123" s="130">
        <f t="shared" si="13"/>
        <v>72064.760479041914</v>
      </c>
      <c r="M123" s="34"/>
      <c r="N123" s="34"/>
      <c r="O123" s="34"/>
      <c r="P123" s="34"/>
      <c r="Q123" s="34"/>
    </row>
    <row r="124" spans="2:17" s="8" customFormat="1" ht="13.15" customHeight="1" thickTop="1" thickBot="1">
      <c r="B124" s="331"/>
      <c r="C124" s="344"/>
      <c r="D124" s="305"/>
      <c r="E124" s="305"/>
      <c r="F124" s="42" t="s">
        <v>108</v>
      </c>
      <c r="G124" s="73">
        <v>82596133</v>
      </c>
      <c r="H124" s="60">
        <f>IFERROR(G124/D123,"-")</f>
        <v>2.4138588744573766E-2</v>
      </c>
      <c r="I124" s="73">
        <v>1267</v>
      </c>
      <c r="J124" s="60">
        <f>IFERROR(I124/E123,"-")</f>
        <v>0.33500793231094661</v>
      </c>
      <c r="K124" s="131">
        <f t="shared" si="13"/>
        <v>65190.318074191004</v>
      </c>
      <c r="M124" s="34"/>
      <c r="N124" s="34"/>
      <c r="O124" s="34"/>
      <c r="P124" s="34"/>
      <c r="Q124" s="34"/>
    </row>
    <row r="125" spans="2:17" s="8" customFormat="1" ht="13.15" customHeight="1" thickTop="1" thickBot="1">
      <c r="B125" s="331"/>
      <c r="C125" s="344"/>
      <c r="D125" s="305"/>
      <c r="E125" s="305"/>
      <c r="F125" s="43" t="s">
        <v>109</v>
      </c>
      <c r="G125" s="73">
        <v>67559305</v>
      </c>
      <c r="H125" s="60">
        <f>IFERROR(G125/D123,"-")</f>
        <v>1.9744099633141738E-2</v>
      </c>
      <c r="I125" s="73">
        <v>1280</v>
      </c>
      <c r="J125" s="60">
        <f>IFERROR(I125/E123,"-")</f>
        <v>0.33844526705446853</v>
      </c>
      <c r="K125" s="131">
        <f t="shared" si="13"/>
        <v>52780.70703125</v>
      </c>
      <c r="M125" s="34"/>
      <c r="N125" s="34"/>
      <c r="O125" s="34"/>
      <c r="P125" s="34"/>
      <c r="Q125" s="34"/>
    </row>
    <row r="126" spans="2:17" s="8" customFormat="1" ht="13.15" customHeight="1" thickTop="1" thickBot="1">
      <c r="B126" s="331"/>
      <c r="C126" s="344"/>
      <c r="D126" s="305"/>
      <c r="E126" s="305"/>
      <c r="F126" s="43" t="s">
        <v>110</v>
      </c>
      <c r="G126" s="73">
        <v>8946826</v>
      </c>
      <c r="H126" s="60">
        <f>IFERROR(G126/D123,"-")</f>
        <v>2.614695695054633E-3</v>
      </c>
      <c r="I126" s="73">
        <v>233</v>
      </c>
      <c r="J126" s="60">
        <f>IFERROR(I126/E123,"-")</f>
        <v>6.1607615018508727E-2</v>
      </c>
      <c r="K126" s="131">
        <f t="shared" si="13"/>
        <v>38398.394849785407</v>
      </c>
      <c r="M126" s="34"/>
      <c r="N126" s="34"/>
      <c r="O126" s="34"/>
      <c r="P126" s="34"/>
      <c r="Q126" s="34"/>
    </row>
    <row r="127" spans="2:17" s="8" customFormat="1" ht="13.15" customHeight="1" thickTop="1" thickBot="1">
      <c r="B127" s="331"/>
      <c r="C127" s="344"/>
      <c r="D127" s="305"/>
      <c r="E127" s="305"/>
      <c r="F127" s="43" t="s">
        <v>111</v>
      </c>
      <c r="G127" s="73">
        <v>88799191</v>
      </c>
      <c r="H127" s="60">
        <f>IFERROR(G127/D123,"-")</f>
        <v>2.5951422597470224E-2</v>
      </c>
      <c r="I127" s="73">
        <v>1565</v>
      </c>
      <c r="J127" s="60">
        <f>IFERROR(I127/E123,"-")</f>
        <v>0.41380222104706504</v>
      </c>
      <c r="K127" s="131">
        <f t="shared" si="13"/>
        <v>56740.697124600636</v>
      </c>
      <c r="M127" s="34"/>
      <c r="N127" s="34"/>
      <c r="O127" s="34"/>
      <c r="P127" s="34"/>
      <c r="Q127" s="34"/>
    </row>
    <row r="128" spans="2:17" s="8" customFormat="1" ht="13.15" customHeight="1" thickTop="1" thickBot="1">
      <c r="B128" s="331"/>
      <c r="C128" s="344"/>
      <c r="D128" s="305"/>
      <c r="E128" s="305"/>
      <c r="F128" s="43" t="s">
        <v>112</v>
      </c>
      <c r="G128" s="73">
        <v>123922483</v>
      </c>
      <c r="H128" s="60">
        <f>IFERROR(G128/D123,"-")</f>
        <v>3.6216148924834456E-2</v>
      </c>
      <c r="I128" s="73">
        <v>1780</v>
      </c>
      <c r="J128" s="60">
        <f>IFERROR(I128/E123,"-")</f>
        <v>0.4706504494976203</v>
      </c>
      <c r="K128" s="131">
        <f t="shared" si="13"/>
        <v>69619.372471910116</v>
      </c>
      <c r="M128" s="34"/>
      <c r="N128" s="34"/>
      <c r="O128" s="34"/>
      <c r="P128" s="34"/>
      <c r="Q128" s="34"/>
    </row>
    <row r="129" spans="2:17" s="8" customFormat="1" ht="13.15" customHeight="1" thickTop="1" thickBot="1">
      <c r="B129" s="331"/>
      <c r="C129" s="344"/>
      <c r="D129" s="305"/>
      <c r="E129" s="305"/>
      <c r="F129" s="43" t="s">
        <v>113</v>
      </c>
      <c r="G129" s="73">
        <v>117937916</v>
      </c>
      <c r="H129" s="60">
        <f>IFERROR(G129/D123,"-")</f>
        <v>3.4467168719824769E-2</v>
      </c>
      <c r="I129" s="73">
        <v>605</v>
      </c>
      <c r="J129" s="60">
        <f>IFERROR(I129/E123,"-")</f>
        <v>0.15996827075621364</v>
      </c>
      <c r="K129" s="131">
        <f t="shared" si="13"/>
        <v>194938.70413223142</v>
      </c>
      <c r="M129" s="34"/>
      <c r="N129" s="34"/>
      <c r="O129" s="34"/>
      <c r="P129" s="34"/>
      <c r="Q129" s="34"/>
    </row>
    <row r="130" spans="2:17" s="8" customFormat="1" ht="13.15" customHeight="1" thickTop="1" thickBot="1">
      <c r="B130" s="331"/>
      <c r="C130" s="344"/>
      <c r="D130" s="305"/>
      <c r="E130" s="305"/>
      <c r="F130" s="43" t="s">
        <v>123</v>
      </c>
      <c r="G130" s="73">
        <v>12730</v>
      </c>
      <c r="H130" s="60">
        <f>IFERROR(G130/D123,"-")</f>
        <v>3.7203222906140658E-6</v>
      </c>
      <c r="I130" s="73">
        <v>4</v>
      </c>
      <c r="J130" s="60">
        <f>IFERROR(I130/E123,"-")</f>
        <v>1.0576414595452142E-3</v>
      </c>
      <c r="K130" s="131">
        <f t="shared" si="13"/>
        <v>3182.5</v>
      </c>
      <c r="M130" s="34"/>
      <c r="N130" s="34"/>
      <c r="O130" s="34"/>
      <c r="P130" s="34"/>
      <c r="Q130" s="34"/>
    </row>
    <row r="131" spans="2:17" s="8" customFormat="1" ht="13.15" customHeight="1" thickTop="1" thickBot="1">
      <c r="B131" s="331"/>
      <c r="C131" s="344"/>
      <c r="D131" s="305"/>
      <c r="E131" s="305"/>
      <c r="F131" s="43" t="s">
        <v>114</v>
      </c>
      <c r="G131" s="73">
        <v>1365758</v>
      </c>
      <c r="H131" s="60">
        <f>IFERROR(G131/D123,"-")</f>
        <v>3.9914060730435863E-4</v>
      </c>
      <c r="I131" s="73">
        <v>51</v>
      </c>
      <c r="J131" s="60">
        <f>IFERROR(I131/E123,"-")</f>
        <v>1.3484928609201481E-2</v>
      </c>
      <c r="K131" s="131">
        <f t="shared" si="13"/>
        <v>26779.568627450979</v>
      </c>
      <c r="M131" s="34"/>
      <c r="N131" s="34"/>
      <c r="O131" s="34"/>
      <c r="P131" s="34"/>
      <c r="Q131" s="34"/>
    </row>
    <row r="132" spans="2:17" s="8" customFormat="1" ht="13.15" customHeight="1" thickTop="1" thickBot="1">
      <c r="B132" s="331"/>
      <c r="C132" s="344"/>
      <c r="D132" s="305"/>
      <c r="E132" s="305"/>
      <c r="F132" s="43" t="s">
        <v>115</v>
      </c>
      <c r="G132" s="73">
        <v>4082885</v>
      </c>
      <c r="H132" s="60">
        <f>IFERROR(G132/D123,"-")</f>
        <v>1.193216659506191E-3</v>
      </c>
      <c r="I132" s="73">
        <v>239</v>
      </c>
      <c r="J132" s="60">
        <f>IFERROR(I132/E123,"-")</f>
        <v>6.3194077207826549E-2</v>
      </c>
      <c r="K132" s="131">
        <f t="shared" ref="K132:K156" si="14">IFERROR(G132/I132,"-")</f>
        <v>17083.200836820084</v>
      </c>
      <c r="M132" s="34"/>
      <c r="N132" s="34"/>
      <c r="O132" s="34"/>
      <c r="P132" s="34"/>
      <c r="Q132" s="34"/>
    </row>
    <row r="133" spans="2:17" s="8" customFormat="1" ht="13.15" customHeight="1" thickTop="1" thickBot="1">
      <c r="B133" s="331"/>
      <c r="C133" s="344"/>
      <c r="D133" s="305"/>
      <c r="E133" s="305"/>
      <c r="F133" s="43" t="s">
        <v>116</v>
      </c>
      <c r="G133" s="73">
        <v>2814792</v>
      </c>
      <c r="H133" s="60">
        <f>IFERROR(G133/D123,"-")</f>
        <v>8.2261849340472485E-4</v>
      </c>
      <c r="I133" s="73">
        <v>46</v>
      </c>
      <c r="J133" s="60">
        <f>IFERROR(I133/E123,"-")</f>
        <v>1.2162876784769964E-2</v>
      </c>
      <c r="K133" s="131">
        <f t="shared" si="14"/>
        <v>61191.130434782608</v>
      </c>
      <c r="M133" s="34"/>
      <c r="N133" s="34"/>
      <c r="O133" s="34"/>
      <c r="P133" s="34"/>
      <c r="Q133" s="34"/>
    </row>
    <row r="134" spans="2:17" s="8" customFormat="1" ht="13.15" customHeight="1" thickTop="1" thickBot="1">
      <c r="B134" s="331"/>
      <c r="C134" s="344"/>
      <c r="D134" s="305"/>
      <c r="E134" s="305"/>
      <c r="F134" s="43" t="s">
        <v>117</v>
      </c>
      <c r="G134" s="73">
        <v>17981437</v>
      </c>
      <c r="H134" s="60">
        <f>IFERROR(G134/D123,"-")</f>
        <v>5.2550464169970551E-3</v>
      </c>
      <c r="I134" s="73">
        <v>66</v>
      </c>
      <c r="J134" s="60">
        <f>IFERROR(I134/E123,"-")</f>
        <v>1.7451084082496033E-2</v>
      </c>
      <c r="K134" s="131">
        <f t="shared" si="14"/>
        <v>272446.01515151514</v>
      </c>
      <c r="M134" s="34"/>
      <c r="N134" s="34"/>
      <c r="O134" s="34"/>
      <c r="P134" s="34"/>
      <c r="Q134" s="34"/>
    </row>
    <row r="135" spans="2:17" s="8" customFormat="1" ht="13.15" customHeight="1" thickTop="1" thickBot="1">
      <c r="B135" s="331"/>
      <c r="C135" s="344"/>
      <c r="D135" s="305"/>
      <c r="E135" s="305"/>
      <c r="F135" s="43" t="s">
        <v>118</v>
      </c>
      <c r="G135" s="73">
        <v>24798203</v>
      </c>
      <c r="H135" s="60">
        <f>IFERROR(G135/D123,"-")</f>
        <v>7.247235458607431E-3</v>
      </c>
      <c r="I135" s="73">
        <v>601</v>
      </c>
      <c r="J135" s="60">
        <f>IFERROR(I135/E123,"-")</f>
        <v>0.15891062929666844</v>
      </c>
      <c r="K135" s="131">
        <f t="shared" si="14"/>
        <v>41261.5690515807</v>
      </c>
      <c r="M135" s="34"/>
      <c r="N135" s="34"/>
      <c r="O135" s="34"/>
      <c r="P135" s="34"/>
      <c r="Q135" s="34"/>
    </row>
    <row r="136" spans="2:17" s="8" customFormat="1" ht="13.15" customHeight="1" thickTop="1" thickBot="1">
      <c r="B136" s="331"/>
      <c r="C136" s="344"/>
      <c r="D136" s="305"/>
      <c r="E136" s="305"/>
      <c r="F136" s="43" t="s">
        <v>119</v>
      </c>
      <c r="G136" s="73">
        <v>52731426</v>
      </c>
      <c r="H136" s="60">
        <f>IFERROR(G136/D123,"-")</f>
        <v>1.5410675535244785E-2</v>
      </c>
      <c r="I136" s="73">
        <v>545</v>
      </c>
      <c r="J136" s="60">
        <f>IFERROR(I136/E123,"-")</f>
        <v>0.14410364886303542</v>
      </c>
      <c r="K136" s="131">
        <f t="shared" si="14"/>
        <v>96754.910091743121</v>
      </c>
      <c r="M136" s="34"/>
      <c r="N136" s="34"/>
      <c r="O136" s="34"/>
      <c r="P136" s="34"/>
      <c r="Q136" s="34"/>
    </row>
    <row r="137" spans="2:17" s="8" customFormat="1" ht="13.15" customHeight="1" thickTop="1" thickBot="1">
      <c r="B137" s="331"/>
      <c r="C137" s="344"/>
      <c r="D137" s="305"/>
      <c r="E137" s="305"/>
      <c r="F137" s="43" t="s">
        <v>120</v>
      </c>
      <c r="G137" s="73">
        <v>15325012</v>
      </c>
      <c r="H137" s="60">
        <f>IFERROR(G137/D123,"-")</f>
        <v>4.4787104279283615E-3</v>
      </c>
      <c r="I137" s="73">
        <v>347</v>
      </c>
      <c r="J137" s="60">
        <f>IFERROR(I137/E123,"-")</f>
        <v>9.1750396615547333E-2</v>
      </c>
      <c r="K137" s="131">
        <f t="shared" si="14"/>
        <v>44164.299711815562</v>
      </c>
      <c r="M137" s="34"/>
      <c r="N137" s="34"/>
      <c r="O137" s="34"/>
      <c r="P137" s="34"/>
      <c r="Q137" s="34"/>
    </row>
    <row r="138" spans="2:17" s="8" customFormat="1" ht="13.15" customHeight="1" thickTop="1" thickBot="1">
      <c r="B138" s="331"/>
      <c r="C138" s="344"/>
      <c r="D138" s="305"/>
      <c r="E138" s="305"/>
      <c r="F138" s="44" t="s">
        <v>121</v>
      </c>
      <c r="G138" s="74">
        <v>8688253</v>
      </c>
      <c r="H138" s="61">
        <f>IFERROR(G138/D123,"-")</f>
        <v>2.5391281462996489E-3</v>
      </c>
      <c r="I138" s="74">
        <v>498</v>
      </c>
      <c r="J138" s="61">
        <f>IFERROR(I138/E123,"-")</f>
        <v>0.13167636171337915</v>
      </c>
      <c r="K138" s="132">
        <f t="shared" si="14"/>
        <v>17446.291164658636</v>
      </c>
      <c r="M138" s="34"/>
      <c r="N138" s="34"/>
      <c r="O138" s="34"/>
      <c r="P138" s="34"/>
      <c r="Q138" s="34"/>
    </row>
    <row r="139" spans="2:17" s="8" customFormat="1" ht="13.15" customHeight="1" thickTop="1" thickBot="1">
      <c r="B139" s="332"/>
      <c r="C139" s="345"/>
      <c r="D139" s="325"/>
      <c r="E139" s="325"/>
      <c r="F139" s="46" t="s">
        <v>71</v>
      </c>
      <c r="G139" s="104">
        <f>SUM(G123:G138)</f>
        <v>689771240</v>
      </c>
      <c r="H139" s="105">
        <f>IFERROR(G139/D123,"-")</f>
        <v>0.20158454985047169</v>
      </c>
      <c r="I139" s="257">
        <v>3301</v>
      </c>
      <c r="J139" s="105">
        <f>IFERROR(I139/E123,"-")</f>
        <v>0.872818614489688</v>
      </c>
      <c r="K139" s="81">
        <f t="shared" si="14"/>
        <v>208958.26719176007</v>
      </c>
      <c r="M139" s="34"/>
      <c r="N139" s="34"/>
      <c r="O139" s="34"/>
      <c r="P139" s="34"/>
      <c r="Q139" s="34"/>
    </row>
    <row r="140" spans="2:17" s="8" customFormat="1" ht="13.15" customHeight="1" thickTop="1" thickBot="1">
      <c r="B140" s="333" t="s">
        <v>106</v>
      </c>
      <c r="C140" s="334"/>
      <c r="D140" s="322">
        <f>SUM(D4:D139)</f>
        <v>11065376820</v>
      </c>
      <c r="E140" s="326">
        <v>13186</v>
      </c>
      <c r="F140" s="107" t="s">
        <v>107</v>
      </c>
      <c r="G140" s="108">
        <f>SUMIF(F4:F139,F140,G4:G139)</f>
        <v>264448912</v>
      </c>
      <c r="H140" s="109">
        <f>IFERROR(G140/D140,"-")</f>
        <v>2.3898771483500187E-2</v>
      </c>
      <c r="I140" s="70">
        <v>3200</v>
      </c>
      <c r="J140" s="109">
        <f>IFERROR(I140/E140,"-")</f>
        <v>0.24268163203397544</v>
      </c>
      <c r="K140" s="136">
        <f t="shared" si="14"/>
        <v>82640.285000000003</v>
      </c>
      <c r="M140" s="34"/>
      <c r="N140" s="34"/>
      <c r="O140" s="34"/>
      <c r="P140" s="34"/>
      <c r="Q140" s="34"/>
    </row>
    <row r="141" spans="2:17" s="8" customFormat="1" ht="13.15" customHeight="1" thickTop="1" thickBot="1">
      <c r="B141" s="335"/>
      <c r="C141" s="336"/>
      <c r="D141" s="322"/>
      <c r="E141" s="305"/>
      <c r="F141" s="42" t="s">
        <v>108</v>
      </c>
      <c r="G141" s="73">
        <f>SUMIF(F4:F139,F141,G4:G139)</f>
        <v>279116413</v>
      </c>
      <c r="H141" s="60">
        <f>IFERROR(G141/D140,"-")</f>
        <v>2.5224302573728347E-2</v>
      </c>
      <c r="I141" s="73">
        <v>3968</v>
      </c>
      <c r="J141" s="60">
        <f>IFERROR(I141/E140,"-")</f>
        <v>0.30092522372212954</v>
      </c>
      <c r="K141" s="131">
        <f t="shared" si="14"/>
        <v>70341.83795362903</v>
      </c>
      <c r="M141" s="34"/>
      <c r="N141" s="34"/>
      <c r="O141" s="34"/>
      <c r="P141" s="34"/>
      <c r="Q141" s="34"/>
    </row>
    <row r="142" spans="2:17" s="8" customFormat="1" ht="13.15" customHeight="1" thickTop="1" thickBot="1">
      <c r="B142" s="335"/>
      <c r="C142" s="336"/>
      <c r="D142" s="322"/>
      <c r="E142" s="305"/>
      <c r="F142" s="43" t="s">
        <v>109</v>
      </c>
      <c r="G142" s="73">
        <f>SUMIF(F4:F139,F142,G4:G139)</f>
        <v>213466868</v>
      </c>
      <c r="H142" s="60">
        <f>IFERROR(G142/D140,"-")</f>
        <v>1.9291423281145883E-2</v>
      </c>
      <c r="I142" s="73">
        <v>3924</v>
      </c>
      <c r="J142" s="60">
        <f>IFERROR(I142/E140,"-")</f>
        <v>0.29758835128166239</v>
      </c>
      <c r="K142" s="131">
        <f t="shared" si="14"/>
        <v>54400.323139653417</v>
      </c>
      <c r="M142" s="34"/>
      <c r="N142" s="34"/>
      <c r="O142" s="34"/>
      <c r="P142" s="34"/>
      <c r="Q142" s="34"/>
    </row>
    <row r="143" spans="2:17" s="8" customFormat="1" ht="13.15" customHeight="1" thickTop="1" thickBot="1">
      <c r="B143" s="335"/>
      <c r="C143" s="336"/>
      <c r="D143" s="322"/>
      <c r="E143" s="305"/>
      <c r="F143" s="43" t="s">
        <v>110</v>
      </c>
      <c r="G143" s="73">
        <f>SUMIF(F4:F139,F143,G4:G139)</f>
        <v>28011267</v>
      </c>
      <c r="H143" s="60">
        <f>IFERROR(G143/D140,"-")</f>
        <v>2.5314336290266524E-3</v>
      </c>
      <c r="I143" s="73">
        <v>640</v>
      </c>
      <c r="J143" s="60">
        <f>IFERROR(I143/E140,"-")</f>
        <v>4.8536326406795088E-2</v>
      </c>
      <c r="K143" s="131">
        <f t="shared" si="14"/>
        <v>43767.604687500003</v>
      </c>
      <c r="M143" s="34"/>
      <c r="N143" s="34"/>
      <c r="O143" s="34"/>
      <c r="P143" s="34"/>
      <c r="Q143" s="34"/>
    </row>
    <row r="144" spans="2:17" s="8" customFormat="1" ht="13.15" customHeight="1" thickTop="1" thickBot="1">
      <c r="B144" s="335"/>
      <c r="C144" s="336"/>
      <c r="D144" s="322"/>
      <c r="E144" s="305"/>
      <c r="F144" s="43" t="s">
        <v>111</v>
      </c>
      <c r="G144" s="73">
        <f>SUMIF(F4:F139,F144,G4:G139)</f>
        <v>296718761</v>
      </c>
      <c r="H144" s="60">
        <f>IFERROR(G144/D140,"-")</f>
        <v>2.6815061594983262E-2</v>
      </c>
      <c r="I144" s="73">
        <v>4877</v>
      </c>
      <c r="J144" s="60">
        <f>IFERROR(I144/E140,"-")</f>
        <v>0.36986197482178068</v>
      </c>
      <c r="K144" s="131">
        <f t="shared" si="14"/>
        <v>60840.4266967398</v>
      </c>
      <c r="M144" s="34"/>
      <c r="N144" s="34"/>
      <c r="O144" s="34"/>
      <c r="P144" s="34"/>
      <c r="Q144" s="34"/>
    </row>
    <row r="145" spans="1:28" s="8" customFormat="1" ht="13.15" customHeight="1" thickTop="1" thickBot="1">
      <c r="B145" s="335"/>
      <c r="C145" s="336"/>
      <c r="D145" s="322"/>
      <c r="E145" s="305"/>
      <c r="F145" s="43" t="s">
        <v>112</v>
      </c>
      <c r="G145" s="73">
        <f>SUMIF(F4:F139,F145,G4:G139)</f>
        <v>396230387</v>
      </c>
      <c r="H145" s="60">
        <f>IFERROR(G145/D140,"-")</f>
        <v>3.58081241556851E-2</v>
      </c>
      <c r="I145" s="73">
        <v>5239</v>
      </c>
      <c r="J145" s="60">
        <f>IFERROR(I145/E140,"-")</f>
        <v>0.39731533444562417</v>
      </c>
      <c r="K145" s="131">
        <f t="shared" si="14"/>
        <v>75630.919450276764</v>
      </c>
      <c r="M145" s="34"/>
      <c r="N145" s="34"/>
      <c r="O145" s="34"/>
      <c r="P145" s="34"/>
      <c r="Q145" s="34"/>
    </row>
    <row r="146" spans="1:28" s="8" customFormat="1" ht="13.15" customHeight="1" thickTop="1" thickBot="1">
      <c r="B146" s="335"/>
      <c r="C146" s="336"/>
      <c r="D146" s="322"/>
      <c r="E146" s="305"/>
      <c r="F146" s="43" t="s">
        <v>113</v>
      </c>
      <c r="G146" s="73">
        <f>SUMIF(F4:F139,F146,G4:G139)</f>
        <v>440764124</v>
      </c>
      <c r="H146" s="60">
        <f>IFERROR(G146/D140,"-")</f>
        <v>3.9832726094184652E-2</v>
      </c>
      <c r="I146" s="73">
        <v>1883</v>
      </c>
      <c r="J146" s="60">
        <f>IFERROR(I146/E140,"-")</f>
        <v>0.14280297284999241</v>
      </c>
      <c r="K146" s="131">
        <f t="shared" si="14"/>
        <v>234075.47742963355</v>
      </c>
      <c r="M146" s="34"/>
      <c r="N146" s="34"/>
      <c r="O146" s="34"/>
      <c r="P146" s="34"/>
      <c r="Q146" s="34"/>
    </row>
    <row r="147" spans="1:28" s="8" customFormat="1" ht="13.15" customHeight="1" thickTop="1" thickBot="1">
      <c r="B147" s="335"/>
      <c r="C147" s="336"/>
      <c r="D147" s="322"/>
      <c r="E147" s="305"/>
      <c r="F147" s="43" t="s">
        <v>123</v>
      </c>
      <c r="G147" s="73">
        <f>SUMIF(F4:F139,F147,G4:G139)</f>
        <v>43567</v>
      </c>
      <c r="H147" s="60">
        <f>IFERROR(G147/D140,"-")</f>
        <v>3.937236002777174E-6</v>
      </c>
      <c r="I147" s="73">
        <v>10</v>
      </c>
      <c r="J147" s="60">
        <f>IFERROR(I147/E140,"-")</f>
        <v>7.5838010010617326E-4</v>
      </c>
      <c r="K147" s="131">
        <f t="shared" si="14"/>
        <v>4356.7</v>
      </c>
      <c r="M147" s="34"/>
      <c r="N147" s="34"/>
      <c r="O147" s="34"/>
      <c r="P147" s="34"/>
      <c r="Q147" s="34"/>
    </row>
    <row r="148" spans="1:28" s="8" customFormat="1" ht="13.15" customHeight="1" thickTop="1" thickBot="1">
      <c r="B148" s="335"/>
      <c r="C148" s="336"/>
      <c r="D148" s="322"/>
      <c r="E148" s="305"/>
      <c r="F148" s="43" t="s">
        <v>114</v>
      </c>
      <c r="G148" s="73">
        <f>SUMIF(F4:F139,F148,G4:G139)</f>
        <v>3915504</v>
      </c>
      <c r="H148" s="60">
        <f>IFERROR(G148/D140,"-")</f>
        <v>3.5385184469479276E-4</v>
      </c>
      <c r="I148" s="73">
        <v>150</v>
      </c>
      <c r="J148" s="60">
        <f>IFERROR(I148/E140,"-")</f>
        <v>1.1375701501592598E-2</v>
      </c>
      <c r="K148" s="131">
        <f t="shared" si="14"/>
        <v>26103.360000000001</v>
      </c>
      <c r="M148" s="34"/>
      <c r="N148" s="34"/>
      <c r="O148" s="34"/>
      <c r="P148" s="34"/>
      <c r="Q148" s="34"/>
    </row>
    <row r="149" spans="1:28" s="8" customFormat="1" ht="13.15" customHeight="1" thickTop="1" thickBot="1">
      <c r="B149" s="335"/>
      <c r="C149" s="336"/>
      <c r="D149" s="322"/>
      <c r="E149" s="305"/>
      <c r="F149" s="43" t="s">
        <v>115</v>
      </c>
      <c r="G149" s="73">
        <f>SUMIF(F4:F139,F149,G4:G139)</f>
        <v>11168266</v>
      </c>
      <c r="H149" s="60">
        <f>IFERROR(G149/D140,"-")</f>
        <v>1.0092982987993716E-3</v>
      </c>
      <c r="I149" s="73">
        <v>663</v>
      </c>
      <c r="J149" s="60">
        <f>IFERROR(I149/E140,"-")</f>
        <v>5.0280600637039284E-2</v>
      </c>
      <c r="K149" s="131">
        <f t="shared" si="14"/>
        <v>16845.046757164404</v>
      </c>
      <c r="M149" s="34"/>
      <c r="N149" s="34"/>
      <c r="O149" s="34"/>
      <c r="P149" s="34"/>
      <c r="Q149" s="34"/>
    </row>
    <row r="150" spans="1:28" s="8" customFormat="1" ht="13.15" customHeight="1" thickTop="1" thickBot="1">
      <c r="B150" s="335"/>
      <c r="C150" s="336"/>
      <c r="D150" s="322"/>
      <c r="E150" s="305"/>
      <c r="F150" s="43" t="s">
        <v>116</v>
      </c>
      <c r="G150" s="73">
        <f>SUMIF(F4:F139,F150,G4:G139)</f>
        <v>7214037</v>
      </c>
      <c r="H150" s="60">
        <f>IFERROR(G150/D140,"-")</f>
        <v>6.5194679922341773E-4</v>
      </c>
      <c r="I150" s="73">
        <v>190</v>
      </c>
      <c r="J150" s="60">
        <f>IFERROR(I150/E140,"-")</f>
        <v>1.4409221902017291E-2</v>
      </c>
      <c r="K150" s="131">
        <f t="shared" si="14"/>
        <v>37968.615789473683</v>
      </c>
      <c r="M150" s="34"/>
      <c r="N150" s="34"/>
      <c r="O150" s="34"/>
      <c r="P150" s="34"/>
      <c r="Q150" s="34"/>
    </row>
    <row r="151" spans="1:28" s="8" customFormat="1" ht="13.15" customHeight="1" thickTop="1" thickBot="1">
      <c r="B151" s="335"/>
      <c r="C151" s="336"/>
      <c r="D151" s="322"/>
      <c r="E151" s="305"/>
      <c r="F151" s="43" t="s">
        <v>117</v>
      </c>
      <c r="G151" s="73">
        <f>SUMIF(F4:F139,F151,G4:G139)</f>
        <v>62711795</v>
      </c>
      <c r="H151" s="60">
        <f>IFERROR(G151/D140,"-")</f>
        <v>5.6673890117010942E-3</v>
      </c>
      <c r="I151" s="73">
        <v>205</v>
      </c>
      <c r="J151" s="60">
        <f>IFERROR(I151/E140,"-")</f>
        <v>1.5546792052176552E-2</v>
      </c>
      <c r="K151" s="131">
        <f t="shared" si="14"/>
        <v>305911.19512195123</v>
      </c>
      <c r="M151" s="34"/>
      <c r="N151" s="34"/>
      <c r="O151" s="34"/>
      <c r="P151" s="34"/>
      <c r="Q151" s="34"/>
    </row>
    <row r="152" spans="1:28" s="8" customFormat="1" ht="13.15" customHeight="1" thickTop="1" thickBot="1">
      <c r="B152" s="335"/>
      <c r="C152" s="336"/>
      <c r="D152" s="322"/>
      <c r="E152" s="305"/>
      <c r="F152" s="43" t="s">
        <v>118</v>
      </c>
      <c r="G152" s="73">
        <f>SUMIF(F4:F139,F152,G4:G139)</f>
        <v>95554784</v>
      </c>
      <c r="H152" s="60">
        <f>IFERROR(G152/D140,"-")</f>
        <v>8.6354749191451391E-3</v>
      </c>
      <c r="I152" s="73">
        <v>1975</v>
      </c>
      <c r="J152" s="60">
        <f>IFERROR(I152/E140,"-")</f>
        <v>0.14978006977096922</v>
      </c>
      <c r="K152" s="131">
        <f t="shared" si="14"/>
        <v>48382.16911392405</v>
      </c>
      <c r="M152" s="34"/>
      <c r="N152" s="34"/>
      <c r="O152" s="34"/>
      <c r="P152" s="34"/>
      <c r="Q152" s="34"/>
    </row>
    <row r="153" spans="1:28" s="8" customFormat="1" ht="13.15" customHeight="1" thickTop="1" thickBot="1">
      <c r="B153" s="335"/>
      <c r="C153" s="336"/>
      <c r="D153" s="322"/>
      <c r="E153" s="305"/>
      <c r="F153" s="43" t="s">
        <v>119</v>
      </c>
      <c r="G153" s="73">
        <f>SUMIF(F4:F139,F153,G4:G139)</f>
        <v>176681011</v>
      </c>
      <c r="H153" s="60">
        <f>IFERROR(G153/D140,"-")</f>
        <v>1.5967012590177656E-2</v>
      </c>
      <c r="I153" s="73">
        <v>1753</v>
      </c>
      <c r="J153" s="60">
        <f>IFERROR(I153/E140,"-")</f>
        <v>0.13294403154861217</v>
      </c>
      <c r="K153" s="131">
        <f t="shared" si="14"/>
        <v>100787.79863091842</v>
      </c>
      <c r="M153" s="34"/>
      <c r="N153" s="34"/>
      <c r="O153" s="34"/>
      <c r="P153" s="34"/>
      <c r="Q153" s="34"/>
    </row>
    <row r="154" spans="1:28" s="8" customFormat="1" ht="13.15" customHeight="1" thickTop="1" thickBot="1">
      <c r="B154" s="335"/>
      <c r="C154" s="336"/>
      <c r="D154" s="322"/>
      <c r="E154" s="305"/>
      <c r="F154" s="43" t="s">
        <v>120</v>
      </c>
      <c r="G154" s="73">
        <f>SUMIF(F4:F139,F154,G4:G139)</f>
        <v>59061400</v>
      </c>
      <c r="H154" s="60">
        <f>IFERROR(G154/D140,"-")</f>
        <v>5.3374955919485807E-3</v>
      </c>
      <c r="I154" s="73">
        <v>1121</v>
      </c>
      <c r="J154" s="60">
        <f>IFERROR(I154/E140,"-")</f>
        <v>8.5014409221902024E-2</v>
      </c>
      <c r="K154" s="131">
        <f t="shared" si="14"/>
        <v>52686.351471900089</v>
      </c>
      <c r="M154" s="34"/>
      <c r="N154" s="34"/>
      <c r="O154" s="34"/>
      <c r="P154" s="34"/>
      <c r="Q154" s="34"/>
    </row>
    <row r="155" spans="1:28" s="8" customFormat="1" ht="13.15" customHeight="1" thickTop="1" thickBot="1">
      <c r="B155" s="335"/>
      <c r="C155" s="336"/>
      <c r="D155" s="322"/>
      <c r="E155" s="305"/>
      <c r="F155" s="44" t="s">
        <v>121</v>
      </c>
      <c r="G155" s="74">
        <f>SUMIF(F4:F139,F155,G4:G139)</f>
        <v>23296008</v>
      </c>
      <c r="H155" s="61">
        <f>IFERROR(G155/D140,"-")</f>
        <v>2.1053063423826538E-3</v>
      </c>
      <c r="I155" s="74">
        <v>1545</v>
      </c>
      <c r="J155" s="61">
        <f>IFERROR(I155/E140,"-")</f>
        <v>0.11716972546640377</v>
      </c>
      <c r="K155" s="132">
        <f t="shared" si="14"/>
        <v>15078.322330097088</v>
      </c>
      <c r="M155" s="34"/>
      <c r="N155" s="34"/>
      <c r="O155" s="34"/>
      <c r="P155" s="34"/>
      <c r="Q155" s="34"/>
    </row>
    <row r="156" spans="1:28" s="8" customFormat="1" ht="13.15" customHeight="1" thickTop="1">
      <c r="B156" s="337"/>
      <c r="C156" s="338"/>
      <c r="D156" s="323"/>
      <c r="E156" s="306"/>
      <c r="F156" s="45" t="s">
        <v>71</v>
      </c>
      <c r="G156" s="69">
        <f>SUMIF(F4:F139,F156,G4:G139)</f>
        <v>2358403104</v>
      </c>
      <c r="H156" s="61">
        <f>IFERROR(G156/D140,"-")</f>
        <v>0.21313355544632956</v>
      </c>
      <c r="I156" s="74">
        <v>11038</v>
      </c>
      <c r="J156" s="61">
        <f>IFERROR(I156/E140,"-")</f>
        <v>0.83709995449719399</v>
      </c>
      <c r="K156" s="132">
        <f t="shared" si="14"/>
        <v>213662.1764812466</v>
      </c>
      <c r="M156" s="34"/>
      <c r="N156" s="34"/>
      <c r="O156" s="34"/>
      <c r="P156" s="34"/>
      <c r="Q156" s="34"/>
    </row>
    <row r="157" spans="1:28">
      <c r="A157" s="8"/>
      <c r="B157" s="8"/>
      <c r="C157" s="8"/>
      <c r="D157" s="111"/>
      <c r="E157" s="52"/>
      <c r="F157" s="8"/>
      <c r="G157" s="8"/>
      <c r="H157" s="8"/>
      <c r="I157" s="8"/>
      <c r="J157" s="8"/>
      <c r="K157" s="8"/>
      <c r="L157" s="8"/>
      <c r="M157" s="34"/>
      <c r="N157" s="34"/>
      <c r="O157" s="34"/>
      <c r="P157" s="34"/>
      <c r="Q157" s="34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</row>
  </sheetData>
  <mergeCells count="38">
    <mergeCell ref="V3:W3"/>
    <mergeCell ref="R3:S3"/>
    <mergeCell ref="T3:U3"/>
    <mergeCell ref="D140:D156"/>
    <mergeCell ref="C106:C122"/>
    <mergeCell ref="C123:C139"/>
    <mergeCell ref="C72:C88"/>
    <mergeCell ref="C89:C105"/>
    <mergeCell ref="D4:D20"/>
    <mergeCell ref="E4:E20"/>
    <mergeCell ref="D21:D37"/>
    <mergeCell ref="E21:E37"/>
    <mergeCell ref="D38:D54"/>
    <mergeCell ref="E38:E54"/>
    <mergeCell ref="D55:D71"/>
    <mergeCell ref="E55:E71"/>
    <mergeCell ref="B89:B105"/>
    <mergeCell ref="B106:B122"/>
    <mergeCell ref="B123:B139"/>
    <mergeCell ref="B140:C156"/>
    <mergeCell ref="B4:B20"/>
    <mergeCell ref="B21:B37"/>
    <mergeCell ref="B38:B54"/>
    <mergeCell ref="B55:B71"/>
    <mergeCell ref="B72:B88"/>
    <mergeCell ref="C38:C54"/>
    <mergeCell ref="C55:C71"/>
    <mergeCell ref="C4:C20"/>
    <mergeCell ref="C21:C37"/>
    <mergeCell ref="D123:D139"/>
    <mergeCell ref="E123:E139"/>
    <mergeCell ref="E140:E156"/>
    <mergeCell ref="D72:D88"/>
    <mergeCell ref="E72:E88"/>
    <mergeCell ref="D89:D105"/>
    <mergeCell ref="E89:E105"/>
    <mergeCell ref="D106:D122"/>
    <mergeCell ref="E106:E122"/>
  </mergeCells>
  <phoneticPr fontId="3"/>
  <pageMargins left="0.43307086614173229" right="0.43307086614173229" top="0.55118110236220474" bottom="0.55118110236220474" header="0.31496062992125984" footer="0.31496062992125984"/>
  <pageSetup paperSize="9" scale="70" pageOrder="overThenDown" orientation="portrait" r:id="rId1"/>
  <headerFooter>
    <oddHeader>&amp;R&amp;"ＭＳ 明朝,標準"&amp;12 2-12.②口腔フレイルに係る分析(歯科)</oddHeader>
  </headerFooter>
  <rowBreaks count="1" manualBreakCount="1">
    <brk id="88" max="74" man="1"/>
  </rowBreaks>
  <colBreaks count="1" manualBreakCount="1">
    <brk id="11" max="1048575" man="1"/>
  </colBreaks>
  <ignoredErrors>
    <ignoredError sqref="N4:P6 S6:S11 U6:U11 W6:W11 N7:P11 D140" emptyCellReference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227-88D6-4BDF-A195-0ADBE4DD0B2A}">
  <sheetPr codeName="Sheet58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s="2" customFormat="1" ht="16.5" customHeight="1">
      <c r="A1" s="52" t="s">
        <v>357</v>
      </c>
      <c r="B1" s="8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</row>
    <row r="2" spans="1:13" s="2" customFormat="1" ht="16.5" customHeight="1">
      <c r="A2" s="52" t="s">
        <v>358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52"/>
    </row>
  </sheetData>
  <phoneticPr fontId="3"/>
  <pageMargins left="0.43307086614173229" right="0.43307086614173229" top="0.55118110236220474" bottom="0.55118110236220474" header="0.31496062992125984" footer="0.31496062992125984"/>
  <pageSetup paperSize="9" scale="75" fitToHeight="0" orientation="portrait" r:id="rId1"/>
  <headerFooter>
    <oddHeader>&amp;R&amp;"ＭＳ 明朝,標準"&amp;12 2-12.②口腔フレイルに係る分析(歯科)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2090B-DB13-4E96-B1C5-14D24F737688}">
  <sheetPr codeName="Sheet59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s="2" customFormat="1" ht="16.5" customHeight="1">
      <c r="A1" s="52" t="s">
        <v>359</v>
      </c>
      <c r="B1" s="8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</row>
    <row r="2" spans="1:13" s="2" customFormat="1" ht="16.5" customHeight="1">
      <c r="A2" s="52" t="s">
        <v>358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52"/>
    </row>
  </sheetData>
  <phoneticPr fontId="3"/>
  <pageMargins left="0.43307086614173229" right="0.43307086614173229" top="0.55118110236220474" bottom="0.55118110236220474" header="0.31496062992125984" footer="0.31496062992125984"/>
  <pageSetup paperSize="9" scale="75" fitToHeight="0" orientation="portrait" r:id="rId1"/>
  <headerFooter>
    <oddHeader>&amp;R&amp;"ＭＳ 明朝,標準"&amp;12 2-12.②口腔フレイルに係る分析(歯科)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1416F-3263-4D9C-82D0-529D086050D4}">
  <sheetPr codeName="Sheet60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s="2" customFormat="1" ht="16.5" customHeight="1">
      <c r="A1" s="52" t="s">
        <v>360</v>
      </c>
      <c r="B1" s="8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</row>
    <row r="2" spans="1:13" s="2" customFormat="1" ht="16.5" customHeight="1">
      <c r="A2" s="52" t="s">
        <v>358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52"/>
    </row>
  </sheetData>
  <phoneticPr fontId="3"/>
  <pageMargins left="0.43307086614173229" right="0.43307086614173229" top="0.55118110236220474" bottom="0.55118110236220474" header="0.31496062992125984" footer="0.31496062992125984"/>
  <pageSetup paperSize="9" scale="75" fitToHeight="0" orientation="portrait" r:id="rId1"/>
  <headerFooter>
    <oddHeader>&amp;R&amp;"ＭＳ 明朝,標準"&amp;12 2-12.②口腔フレイルに係る分析(歯科)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7E50D-71D6-47E9-B3D6-56343EDDC151}">
  <sheetPr codeName="Sheet61"/>
  <dimension ref="A1:AB1279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125" style="1" customWidth="1"/>
    <col min="3" max="3" width="8.625" style="1" customWidth="1"/>
    <col min="4" max="4" width="9.375" style="2" customWidth="1"/>
    <col min="5" max="5" width="7.75" style="2" customWidth="1"/>
    <col min="6" max="6" width="15.75" style="1" customWidth="1"/>
    <col min="7" max="7" width="12.125" style="1" customWidth="1"/>
    <col min="8" max="8" width="8.625" style="1" customWidth="1"/>
    <col min="9" max="9" width="7.625" style="1" customWidth="1"/>
    <col min="10" max="11" width="8.625" style="1" customWidth="1"/>
    <col min="12" max="13" width="9" style="1"/>
    <col min="14" max="15" width="9.125" style="1" bestFit="1" customWidth="1"/>
    <col min="16" max="16" width="9.5" style="1" bestFit="1" customWidth="1"/>
    <col min="17" max="17" width="9" style="1"/>
    <col min="18" max="18" width="12.25" style="1" bestFit="1" customWidth="1"/>
    <col min="19" max="19" width="9.125" style="1" bestFit="1" customWidth="1"/>
    <col min="20" max="20" width="12.25" style="1" bestFit="1" customWidth="1"/>
    <col min="21" max="21" width="9.375" style="1" bestFit="1" customWidth="1"/>
    <col min="22" max="22" width="12.25" style="1" bestFit="1" customWidth="1"/>
    <col min="23" max="23" width="11.375" style="1" bestFit="1" customWidth="1"/>
    <col min="24" max="24" width="9" style="1"/>
    <col min="25" max="26" width="9.125" style="1" bestFit="1" customWidth="1"/>
    <col min="27" max="27" width="10.375" style="1" bestFit="1" customWidth="1"/>
    <col min="28" max="28" width="9.125" style="1" bestFit="1" customWidth="1"/>
    <col min="29" max="16384" width="9" style="1"/>
  </cols>
  <sheetData>
    <row r="1" spans="1:28" ht="16.5" customHeight="1">
      <c r="A1" s="8" t="s">
        <v>361</v>
      </c>
      <c r="B1" s="8"/>
      <c r="C1" s="8"/>
      <c r="D1" s="52"/>
      <c r="E1" s="52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</row>
    <row r="2" spans="1:28" ht="16.5" customHeight="1">
      <c r="A2" s="8" t="s">
        <v>138</v>
      </c>
      <c r="B2" s="8"/>
      <c r="C2" s="8"/>
      <c r="D2" s="78"/>
      <c r="E2" s="52"/>
      <c r="F2" s="8"/>
      <c r="G2" s="8"/>
      <c r="H2" s="8"/>
      <c r="I2" s="8"/>
      <c r="J2" s="8"/>
      <c r="K2" s="8"/>
      <c r="L2" s="8"/>
      <c r="M2" s="180" t="s">
        <v>149</v>
      </c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</row>
    <row r="3" spans="1:28" ht="54.75" customHeight="1">
      <c r="A3" s="8"/>
      <c r="B3" s="172"/>
      <c r="C3" s="147" t="s">
        <v>129</v>
      </c>
      <c r="D3" s="145" t="s">
        <v>210</v>
      </c>
      <c r="E3" s="96" t="s">
        <v>180</v>
      </c>
      <c r="F3" s="147" t="s">
        <v>122</v>
      </c>
      <c r="G3" s="146" t="s">
        <v>132</v>
      </c>
      <c r="H3" s="37" t="s">
        <v>142</v>
      </c>
      <c r="I3" s="97" t="s">
        <v>178</v>
      </c>
      <c r="J3" s="37" t="s">
        <v>141</v>
      </c>
      <c r="K3" s="129" t="s">
        <v>177</v>
      </c>
      <c r="L3" s="8"/>
      <c r="M3" s="255"/>
      <c r="N3" s="168" t="s">
        <v>211</v>
      </c>
      <c r="O3" s="168" t="s">
        <v>212</v>
      </c>
      <c r="P3" s="99" t="s">
        <v>213</v>
      </c>
      <c r="Q3" s="112"/>
      <c r="R3" s="298" t="s">
        <v>214</v>
      </c>
      <c r="S3" s="299"/>
      <c r="T3" s="298" t="s">
        <v>215</v>
      </c>
      <c r="U3" s="299"/>
      <c r="V3" s="342" t="s">
        <v>216</v>
      </c>
      <c r="W3" s="342"/>
      <c r="X3" s="112"/>
      <c r="Y3" s="168" t="s">
        <v>211</v>
      </c>
      <c r="Z3" s="168" t="s">
        <v>212</v>
      </c>
      <c r="AA3" s="99" t="s">
        <v>213</v>
      </c>
      <c r="AB3" s="38"/>
    </row>
    <row r="4" spans="1:28" s="8" customFormat="1" ht="13.15" customHeight="1">
      <c r="B4" s="327">
        <v>1</v>
      </c>
      <c r="C4" s="339" t="s">
        <v>56</v>
      </c>
      <c r="D4" s="304">
        <v>3421746560</v>
      </c>
      <c r="E4" s="304">
        <v>3782</v>
      </c>
      <c r="F4" s="41" t="s">
        <v>107</v>
      </c>
      <c r="G4" s="72">
        <v>72208890</v>
      </c>
      <c r="H4" s="59">
        <f>IFERROR(G4/D4,"-")</f>
        <v>2.1102933467988933E-2</v>
      </c>
      <c r="I4" s="72">
        <v>1002</v>
      </c>
      <c r="J4" s="59">
        <f>IFERROR(I4/E4,"-")</f>
        <v>0.26493918561607616</v>
      </c>
      <c r="K4" s="130">
        <f>IFERROR(G4/I4,"-")</f>
        <v>72064.760479041914</v>
      </c>
      <c r="M4" s="26" t="s">
        <v>56</v>
      </c>
      <c r="N4" s="100">
        <f>INDEX($H$4:$H$1261,(MATCH(M4,$C$4:$C$1261,0)+16))</f>
        <v>0.20158454985047169</v>
      </c>
      <c r="O4" s="100">
        <f>INDEX($J$4:$J$1261,(MATCH(M4,$C$4:$C$1261,0)+16))</f>
        <v>0.872818614489688</v>
      </c>
      <c r="P4" s="101">
        <f>INDEX($K$4:$K$1261,(MATCH(M4,$C$4:$C$1261,0)+16))</f>
        <v>208958.26719176007</v>
      </c>
      <c r="Q4" s="113"/>
      <c r="R4" s="114" t="str">
        <f>INDEX($M$4:$M$77,MATCH(S4,N$4:N$77,0))</f>
        <v>千早赤阪村</v>
      </c>
      <c r="S4" s="102">
        <f>LARGE(N$4:N$77,ROW(A1))</f>
        <v>0.36797057228780711</v>
      </c>
      <c r="T4" s="17" t="str">
        <f>INDEX($M$4:$M$77,MATCH(U4,O$4:O$77,0))</f>
        <v>池田市</v>
      </c>
      <c r="U4" s="102">
        <f>LARGE(O$4:O$77,ROW(A1))</f>
        <v>0.94117647058823528</v>
      </c>
      <c r="V4" s="17" t="str">
        <f>INDEX($M$4:$M$77,MATCH(W4,P$4:P$77,0))</f>
        <v>能勢町</v>
      </c>
      <c r="W4" s="51">
        <f>LARGE(P$4:P$77,ROW(A1))</f>
        <v>550991.8125</v>
      </c>
      <c r="X4" s="113"/>
      <c r="Y4" s="47">
        <f>$H$1278</f>
        <v>0.21313355544632956</v>
      </c>
      <c r="Z4" s="47">
        <f>$J$1278</f>
        <v>0.83709995449719399</v>
      </c>
      <c r="AA4" s="144">
        <f>$K$1278</f>
        <v>213662.1764812466</v>
      </c>
      <c r="AB4" s="48">
        <v>0</v>
      </c>
    </row>
    <row r="5" spans="1:28" s="8" customFormat="1" ht="13.15" customHeight="1">
      <c r="B5" s="328"/>
      <c r="C5" s="340"/>
      <c r="D5" s="305"/>
      <c r="E5" s="305"/>
      <c r="F5" s="42" t="s">
        <v>108</v>
      </c>
      <c r="G5" s="73">
        <v>82596133</v>
      </c>
      <c r="H5" s="60">
        <f>IFERROR(G5/D4,"-")</f>
        <v>2.4138588744573766E-2</v>
      </c>
      <c r="I5" s="73">
        <v>1267</v>
      </c>
      <c r="J5" s="60">
        <f>IFERROR(I5/E4,"-")</f>
        <v>0.33500793231094661</v>
      </c>
      <c r="K5" s="131">
        <f t="shared" ref="K5:K68" si="0">IFERROR(G5/I5,"-")</f>
        <v>65190.318074191004</v>
      </c>
      <c r="M5" s="26" t="s">
        <v>87</v>
      </c>
      <c r="N5" s="100">
        <f t="shared" ref="N5:N68" si="1">INDEX($H$4:$H$1261,(MATCH(M5,$C$4:$C$1261,0)+16))</f>
        <v>0.15746883441530454</v>
      </c>
      <c r="O5" s="100">
        <f t="shared" ref="O5:O68" si="2">INDEX($J$4:$J$1261,(MATCH(M5,$C$4:$C$1261,0)+16))</f>
        <v>0.8366336633663366</v>
      </c>
      <c r="P5" s="101">
        <f t="shared" ref="P5:P68" si="3">INDEX($K$4:$K$1261,(MATCH(M5,$C$4:$C$1261,0)+16))</f>
        <v>208081.78698224851</v>
      </c>
      <c r="Q5" s="113"/>
      <c r="R5" s="114" t="str">
        <f t="shared" ref="R5:R68" si="4">INDEX($M$4:$M$77,MATCH(S5,N$4:N$77,0))</f>
        <v>能勢町</v>
      </c>
      <c r="S5" s="102">
        <f t="shared" ref="S5:S68" si="5">LARGE(N$4:N$77,ROW(A2))</f>
        <v>0.34155512171762625</v>
      </c>
      <c r="T5" s="17" t="str">
        <f t="shared" ref="T5:T68" si="6">INDEX($M$4:$M$77,MATCH(U5,O$4:O$77,0))</f>
        <v>此花区</v>
      </c>
      <c r="U5" s="102">
        <f t="shared" ref="U5:U68" si="7">LARGE(O$4:O$77,ROW(A2))</f>
        <v>0.93877551020408168</v>
      </c>
      <c r="V5" s="17" t="str">
        <f t="shared" ref="V5:V68" si="8">INDEX($M$4:$M$77,MATCH(W5,P$4:P$77,0))</f>
        <v>高槻市</v>
      </c>
      <c r="W5" s="51">
        <f t="shared" ref="W5:W68" si="9">LARGE(P$4:P$77,ROW(A2))</f>
        <v>482374.45833333331</v>
      </c>
      <c r="X5" s="113"/>
      <c r="Y5" s="47">
        <f t="shared" ref="Y5:Y68" si="10">$H$1278</f>
        <v>0.21313355544632956</v>
      </c>
      <c r="Z5" s="47">
        <f t="shared" ref="Z5:Z68" si="11">$J$1278</f>
        <v>0.83709995449719399</v>
      </c>
      <c r="AA5" s="48">
        <f t="shared" ref="AA5:AA68" si="12">$K$1278</f>
        <v>213662.1764812466</v>
      </c>
      <c r="AB5" s="48">
        <v>0</v>
      </c>
    </row>
    <row r="6" spans="1:28" s="8" customFormat="1" ht="13.15" customHeight="1">
      <c r="B6" s="328"/>
      <c r="C6" s="340"/>
      <c r="D6" s="305"/>
      <c r="E6" s="305"/>
      <c r="F6" s="43" t="s">
        <v>109</v>
      </c>
      <c r="G6" s="73">
        <v>67559305</v>
      </c>
      <c r="H6" s="60">
        <f>IFERROR(G6/D4,"-")</f>
        <v>1.9744099633141738E-2</v>
      </c>
      <c r="I6" s="73">
        <v>1280</v>
      </c>
      <c r="J6" s="60">
        <f>IFERROR(I6/E4,"-")</f>
        <v>0.33844526705446853</v>
      </c>
      <c r="K6" s="131">
        <f t="shared" si="0"/>
        <v>52780.70703125</v>
      </c>
      <c r="M6" s="26" t="s">
        <v>88</v>
      </c>
      <c r="N6" s="100">
        <f t="shared" si="1"/>
        <v>0.26678001865639006</v>
      </c>
      <c r="O6" s="100">
        <f t="shared" si="2"/>
        <v>0.8936170212765957</v>
      </c>
      <c r="P6" s="101">
        <f t="shared" si="3"/>
        <v>268697.40476190473</v>
      </c>
      <c r="Q6" s="113"/>
      <c r="R6" s="114" t="str">
        <f>INDEX($M$4:$M$77,MATCH(S6,N$4:N$77,0))</f>
        <v>高槻市</v>
      </c>
      <c r="S6" s="102">
        <f t="shared" si="5"/>
        <v>0.33937574375239365</v>
      </c>
      <c r="T6" s="17" t="str">
        <f t="shared" si="6"/>
        <v>生野区</v>
      </c>
      <c r="U6" s="102">
        <f t="shared" si="7"/>
        <v>0.91803278688524592</v>
      </c>
      <c r="V6" s="17" t="str">
        <f t="shared" si="8"/>
        <v>岬町</v>
      </c>
      <c r="W6" s="51">
        <f t="shared" si="9"/>
        <v>415979.22222222225</v>
      </c>
      <c r="X6" s="113"/>
      <c r="Y6" s="47">
        <f t="shared" si="10"/>
        <v>0.21313355544632956</v>
      </c>
      <c r="Z6" s="47">
        <f t="shared" si="11"/>
        <v>0.83709995449719399</v>
      </c>
      <c r="AA6" s="48">
        <f t="shared" si="12"/>
        <v>213662.1764812466</v>
      </c>
      <c r="AB6" s="48">
        <v>0</v>
      </c>
    </row>
    <row r="7" spans="1:28" s="8" customFormat="1" ht="13.15" customHeight="1">
      <c r="B7" s="328"/>
      <c r="C7" s="340"/>
      <c r="D7" s="305"/>
      <c r="E7" s="305"/>
      <c r="F7" s="43" t="s">
        <v>110</v>
      </c>
      <c r="G7" s="73">
        <v>8946826</v>
      </c>
      <c r="H7" s="60">
        <f>IFERROR(G7/D4,"-")</f>
        <v>2.614695695054633E-3</v>
      </c>
      <c r="I7" s="73">
        <v>233</v>
      </c>
      <c r="J7" s="60">
        <f>IFERROR(I7/E4,"-")</f>
        <v>6.1607615018508727E-2</v>
      </c>
      <c r="K7" s="131">
        <f t="shared" si="0"/>
        <v>38398.394849785407</v>
      </c>
      <c r="M7" s="26" t="s">
        <v>89</v>
      </c>
      <c r="N7" s="100">
        <f t="shared" si="1"/>
        <v>0.31211637819518134</v>
      </c>
      <c r="O7" s="100">
        <f t="shared" si="2"/>
        <v>0.93877551020408168</v>
      </c>
      <c r="P7" s="101">
        <f t="shared" si="3"/>
        <v>341724.89130434784</v>
      </c>
      <c r="Q7" s="113"/>
      <c r="R7" s="114" t="str">
        <f t="shared" si="4"/>
        <v>此花区</v>
      </c>
      <c r="S7" s="102">
        <f t="shared" si="5"/>
        <v>0.31211637819518134</v>
      </c>
      <c r="T7" s="17" t="str">
        <f t="shared" si="6"/>
        <v>阿倍野区</v>
      </c>
      <c r="U7" s="102">
        <f t="shared" si="7"/>
        <v>0.91025641025641024</v>
      </c>
      <c r="V7" s="17" t="str">
        <f t="shared" si="8"/>
        <v>此花区</v>
      </c>
      <c r="W7" s="51">
        <f t="shared" si="9"/>
        <v>341724.89130434784</v>
      </c>
      <c r="X7" s="113"/>
      <c r="Y7" s="47">
        <f t="shared" si="10"/>
        <v>0.21313355544632956</v>
      </c>
      <c r="Z7" s="47">
        <f t="shared" si="11"/>
        <v>0.83709995449719399</v>
      </c>
      <c r="AA7" s="48">
        <f t="shared" si="12"/>
        <v>213662.1764812466</v>
      </c>
      <c r="AB7" s="48">
        <v>0</v>
      </c>
    </row>
    <row r="8" spans="1:28" s="8" customFormat="1" ht="13.15" customHeight="1">
      <c r="B8" s="328"/>
      <c r="C8" s="340"/>
      <c r="D8" s="305"/>
      <c r="E8" s="305"/>
      <c r="F8" s="43" t="s">
        <v>111</v>
      </c>
      <c r="G8" s="73">
        <v>88799191</v>
      </c>
      <c r="H8" s="60">
        <f>IFERROR(G8/D4,"-")</f>
        <v>2.5951422597470224E-2</v>
      </c>
      <c r="I8" s="73">
        <v>1565</v>
      </c>
      <c r="J8" s="60">
        <f>IFERROR(I8/E4,"-")</f>
        <v>0.41380222104706504</v>
      </c>
      <c r="K8" s="131">
        <f t="shared" si="0"/>
        <v>56740.697124600636</v>
      </c>
      <c r="M8" s="26" t="s">
        <v>90</v>
      </c>
      <c r="N8" s="100">
        <f t="shared" si="1"/>
        <v>0.25248296565905526</v>
      </c>
      <c r="O8" s="100">
        <f t="shared" si="2"/>
        <v>0.80769230769230771</v>
      </c>
      <c r="P8" s="101">
        <f t="shared" si="3"/>
        <v>243318.97619047618</v>
      </c>
      <c r="Q8" s="113"/>
      <c r="R8" s="114" t="str">
        <f t="shared" si="4"/>
        <v>港区</v>
      </c>
      <c r="S8" s="102">
        <f t="shared" si="5"/>
        <v>0.30761339432761825</v>
      </c>
      <c r="T8" s="17" t="str">
        <f t="shared" si="6"/>
        <v>大正区</v>
      </c>
      <c r="U8" s="102">
        <f t="shared" si="7"/>
        <v>0.90683229813664601</v>
      </c>
      <c r="V8" s="17" t="str">
        <f t="shared" si="8"/>
        <v>北区</v>
      </c>
      <c r="W8" s="51">
        <f t="shared" si="9"/>
        <v>317125.21649484534</v>
      </c>
      <c r="X8" s="113"/>
      <c r="Y8" s="47">
        <f t="shared" si="10"/>
        <v>0.21313355544632956</v>
      </c>
      <c r="Z8" s="47">
        <f t="shared" si="11"/>
        <v>0.83709995449719399</v>
      </c>
      <c r="AA8" s="48">
        <f t="shared" si="12"/>
        <v>213662.1764812466</v>
      </c>
      <c r="AB8" s="48">
        <v>0</v>
      </c>
    </row>
    <row r="9" spans="1:28" s="8" customFormat="1" ht="13.15" customHeight="1">
      <c r="B9" s="328"/>
      <c r="C9" s="340"/>
      <c r="D9" s="305"/>
      <c r="E9" s="305"/>
      <c r="F9" s="43" t="s">
        <v>112</v>
      </c>
      <c r="G9" s="73">
        <v>123922483</v>
      </c>
      <c r="H9" s="60">
        <f>IFERROR(G9/D4,"-")</f>
        <v>3.6216148924834456E-2</v>
      </c>
      <c r="I9" s="73">
        <v>1780</v>
      </c>
      <c r="J9" s="60">
        <f>IFERROR(I9/E4,"-")</f>
        <v>0.4706504494976203</v>
      </c>
      <c r="K9" s="131">
        <f t="shared" si="0"/>
        <v>69619.372471910116</v>
      </c>
      <c r="M9" s="26" t="s">
        <v>91</v>
      </c>
      <c r="N9" s="100">
        <f t="shared" si="1"/>
        <v>0.30761339432761825</v>
      </c>
      <c r="O9" s="100">
        <f t="shared" si="2"/>
        <v>0.8741721854304636</v>
      </c>
      <c r="P9" s="101">
        <f t="shared" si="3"/>
        <v>300984.02272727271</v>
      </c>
      <c r="Q9" s="113"/>
      <c r="R9" s="114" t="str">
        <f t="shared" si="4"/>
        <v>忠岡町</v>
      </c>
      <c r="S9" s="102">
        <f t="shared" si="5"/>
        <v>0.30294736745594725</v>
      </c>
      <c r="T9" s="17" t="str">
        <f t="shared" si="6"/>
        <v>鶴見区</v>
      </c>
      <c r="U9" s="102">
        <f t="shared" si="7"/>
        <v>0.90243902439024393</v>
      </c>
      <c r="V9" s="17" t="str">
        <f t="shared" si="8"/>
        <v>島本町</v>
      </c>
      <c r="W9" s="51">
        <f t="shared" si="9"/>
        <v>303336.5882352941</v>
      </c>
      <c r="X9" s="113"/>
      <c r="Y9" s="47">
        <f t="shared" si="10"/>
        <v>0.21313355544632956</v>
      </c>
      <c r="Z9" s="47">
        <f t="shared" si="11"/>
        <v>0.83709995449719399</v>
      </c>
      <c r="AA9" s="48">
        <f t="shared" si="12"/>
        <v>213662.1764812466</v>
      </c>
      <c r="AB9" s="48">
        <v>0</v>
      </c>
    </row>
    <row r="10" spans="1:28" s="8" customFormat="1" ht="13.15" customHeight="1">
      <c r="B10" s="328"/>
      <c r="C10" s="340"/>
      <c r="D10" s="305"/>
      <c r="E10" s="305"/>
      <c r="F10" s="43" t="s">
        <v>113</v>
      </c>
      <c r="G10" s="73">
        <v>117937916</v>
      </c>
      <c r="H10" s="60">
        <f>IFERROR(G10/D4,"-")</f>
        <v>3.4467168719824769E-2</v>
      </c>
      <c r="I10" s="73">
        <v>605</v>
      </c>
      <c r="J10" s="60">
        <f>IFERROR(I10/E4,"-")</f>
        <v>0.15996827075621364</v>
      </c>
      <c r="K10" s="131">
        <f t="shared" si="0"/>
        <v>194938.70413223142</v>
      </c>
      <c r="M10" s="26" t="s">
        <v>92</v>
      </c>
      <c r="N10" s="100">
        <f t="shared" si="1"/>
        <v>0.16212132806262994</v>
      </c>
      <c r="O10" s="100">
        <f t="shared" si="2"/>
        <v>0.90683229813664601</v>
      </c>
      <c r="P10" s="101">
        <f t="shared" si="3"/>
        <v>154544.78767123289</v>
      </c>
      <c r="Q10" s="113"/>
      <c r="R10" s="114" t="str">
        <f t="shared" si="4"/>
        <v>大東市</v>
      </c>
      <c r="S10" s="102">
        <f t="shared" si="5"/>
        <v>0.30066987058515449</v>
      </c>
      <c r="T10" s="17" t="str">
        <f t="shared" si="6"/>
        <v>北区</v>
      </c>
      <c r="U10" s="102">
        <f t="shared" si="7"/>
        <v>0.89814814814814814</v>
      </c>
      <c r="V10" s="17" t="str">
        <f t="shared" si="8"/>
        <v>港区</v>
      </c>
      <c r="W10" s="51">
        <f t="shared" si="9"/>
        <v>300984.02272727271</v>
      </c>
      <c r="X10" s="113"/>
      <c r="Y10" s="47">
        <f t="shared" si="10"/>
        <v>0.21313355544632956</v>
      </c>
      <c r="Z10" s="47">
        <f t="shared" si="11"/>
        <v>0.83709995449719399</v>
      </c>
      <c r="AA10" s="48">
        <f t="shared" si="12"/>
        <v>213662.1764812466</v>
      </c>
      <c r="AB10" s="48">
        <v>0</v>
      </c>
    </row>
    <row r="11" spans="1:28" s="8" customFormat="1" ht="13.15" customHeight="1">
      <c r="B11" s="328"/>
      <c r="C11" s="340"/>
      <c r="D11" s="305"/>
      <c r="E11" s="305"/>
      <c r="F11" s="43" t="s">
        <v>123</v>
      </c>
      <c r="G11" s="73">
        <v>12730</v>
      </c>
      <c r="H11" s="60">
        <f>IFERROR(G11/D4,"-")</f>
        <v>3.7203222906140658E-6</v>
      </c>
      <c r="I11" s="73">
        <v>4</v>
      </c>
      <c r="J11" s="60">
        <f>IFERROR(I11/E4,"-")</f>
        <v>1.0576414595452142E-3</v>
      </c>
      <c r="K11" s="131">
        <f t="shared" si="0"/>
        <v>3182.5</v>
      </c>
      <c r="M11" s="26" t="s">
        <v>57</v>
      </c>
      <c r="N11" s="100">
        <f t="shared" si="1"/>
        <v>0.23779321777300388</v>
      </c>
      <c r="O11" s="100">
        <f t="shared" si="2"/>
        <v>0.82352941176470584</v>
      </c>
      <c r="P11" s="101">
        <f t="shared" si="3"/>
        <v>174048.95238095237</v>
      </c>
      <c r="Q11" s="113"/>
      <c r="R11" s="114" t="str">
        <f t="shared" si="4"/>
        <v>北区</v>
      </c>
      <c r="S11" s="102">
        <f t="shared" si="5"/>
        <v>0.29904673169945445</v>
      </c>
      <c r="T11" s="17" t="str">
        <f t="shared" si="6"/>
        <v>忠岡町</v>
      </c>
      <c r="U11" s="102">
        <f t="shared" si="7"/>
        <v>0.89473684210526316</v>
      </c>
      <c r="V11" s="17" t="str">
        <f t="shared" si="8"/>
        <v>門真市</v>
      </c>
      <c r="W11" s="51">
        <f t="shared" si="9"/>
        <v>292100.78014184395</v>
      </c>
      <c r="X11" s="113"/>
      <c r="Y11" s="47">
        <f t="shared" si="10"/>
        <v>0.21313355544632956</v>
      </c>
      <c r="Z11" s="47">
        <f t="shared" si="11"/>
        <v>0.83709995449719399</v>
      </c>
      <c r="AA11" s="48">
        <f t="shared" si="12"/>
        <v>213662.1764812466</v>
      </c>
      <c r="AB11" s="48">
        <v>0</v>
      </c>
    </row>
    <row r="12" spans="1:28" s="8" customFormat="1" ht="13.15" customHeight="1">
      <c r="B12" s="328"/>
      <c r="C12" s="340"/>
      <c r="D12" s="305"/>
      <c r="E12" s="305"/>
      <c r="F12" s="43" t="s">
        <v>114</v>
      </c>
      <c r="G12" s="73">
        <v>1365758</v>
      </c>
      <c r="H12" s="60">
        <f>IFERROR(G12/D4,"-")</f>
        <v>3.9914060730435863E-4</v>
      </c>
      <c r="I12" s="73">
        <v>51</v>
      </c>
      <c r="J12" s="60">
        <f>IFERROR(I12/E4,"-")</f>
        <v>1.3484928609201481E-2</v>
      </c>
      <c r="K12" s="131">
        <f t="shared" si="0"/>
        <v>26779.568627450979</v>
      </c>
      <c r="M12" s="26" t="s">
        <v>93</v>
      </c>
      <c r="N12" s="100">
        <f t="shared" si="1"/>
        <v>0.17597124252881036</v>
      </c>
      <c r="O12" s="100">
        <f t="shared" si="2"/>
        <v>0.87804878048780488</v>
      </c>
      <c r="P12" s="101">
        <f t="shared" si="3"/>
        <v>201544.36111111112</v>
      </c>
      <c r="Q12" s="113"/>
      <c r="R12" s="114" t="str">
        <f t="shared" si="4"/>
        <v>堺市中区</v>
      </c>
      <c r="S12" s="102">
        <f t="shared" si="5"/>
        <v>0.29870276220112063</v>
      </c>
      <c r="T12" s="17" t="str">
        <f t="shared" si="6"/>
        <v>福島区</v>
      </c>
      <c r="U12" s="102">
        <f t="shared" si="7"/>
        <v>0.8936170212765957</v>
      </c>
      <c r="V12" s="17" t="str">
        <f t="shared" si="8"/>
        <v>千早赤阪村</v>
      </c>
      <c r="W12" s="51">
        <f t="shared" si="9"/>
        <v>287454.14285714284</v>
      </c>
      <c r="X12" s="113"/>
      <c r="Y12" s="47">
        <f t="shared" si="10"/>
        <v>0.21313355544632956</v>
      </c>
      <c r="Z12" s="47">
        <f t="shared" si="11"/>
        <v>0.83709995449719399</v>
      </c>
      <c r="AA12" s="48">
        <f t="shared" si="12"/>
        <v>213662.1764812466</v>
      </c>
      <c r="AB12" s="48">
        <v>0</v>
      </c>
    </row>
    <row r="13" spans="1:28" s="8" customFormat="1" ht="13.15" customHeight="1">
      <c r="B13" s="328"/>
      <c r="C13" s="340"/>
      <c r="D13" s="305"/>
      <c r="E13" s="305"/>
      <c r="F13" s="43" t="s">
        <v>115</v>
      </c>
      <c r="G13" s="73">
        <v>4082885</v>
      </c>
      <c r="H13" s="60">
        <f>IFERROR(G13/D4,"-")</f>
        <v>1.193216659506191E-3</v>
      </c>
      <c r="I13" s="73">
        <v>239</v>
      </c>
      <c r="J13" s="60">
        <f>IFERROR(I13/E4,"-")</f>
        <v>6.3194077207826549E-2</v>
      </c>
      <c r="K13" s="131">
        <f t="shared" si="0"/>
        <v>17083.200836820084</v>
      </c>
      <c r="M13" s="26" t="s">
        <v>58</v>
      </c>
      <c r="N13" s="100">
        <f t="shared" si="1"/>
        <v>0.23266649313365376</v>
      </c>
      <c r="O13" s="100">
        <f t="shared" si="2"/>
        <v>0.87323943661971826</v>
      </c>
      <c r="P13" s="101">
        <f t="shared" si="3"/>
        <v>215603.20161290321</v>
      </c>
      <c r="Q13" s="113"/>
      <c r="R13" s="114" t="str">
        <f t="shared" si="4"/>
        <v>岬町</v>
      </c>
      <c r="S13" s="102">
        <f t="shared" si="5"/>
        <v>0.28169048314136691</v>
      </c>
      <c r="T13" s="17" t="str">
        <f t="shared" si="6"/>
        <v>旭区</v>
      </c>
      <c r="U13" s="102">
        <f t="shared" si="7"/>
        <v>0.89156626506024095</v>
      </c>
      <c r="V13" s="17" t="str">
        <f t="shared" si="8"/>
        <v>茨木市</v>
      </c>
      <c r="W13" s="51">
        <f t="shared" si="9"/>
        <v>277653.2972027972</v>
      </c>
      <c r="X13" s="113"/>
      <c r="Y13" s="47">
        <f t="shared" si="10"/>
        <v>0.21313355544632956</v>
      </c>
      <c r="Z13" s="47">
        <f t="shared" si="11"/>
        <v>0.83709995449719399</v>
      </c>
      <c r="AA13" s="48">
        <f t="shared" si="12"/>
        <v>213662.1764812466</v>
      </c>
      <c r="AB13" s="48">
        <v>0</v>
      </c>
    </row>
    <row r="14" spans="1:28" s="8" customFormat="1" ht="13.15" customHeight="1">
      <c r="B14" s="328"/>
      <c r="C14" s="340"/>
      <c r="D14" s="305"/>
      <c r="E14" s="305"/>
      <c r="F14" s="43" t="s">
        <v>116</v>
      </c>
      <c r="G14" s="73">
        <v>2814792</v>
      </c>
      <c r="H14" s="60">
        <f>IFERROR(G14/D4,"-")</f>
        <v>8.2261849340472485E-4</v>
      </c>
      <c r="I14" s="73">
        <v>46</v>
      </c>
      <c r="J14" s="60">
        <f>IFERROR(I14/E4,"-")</f>
        <v>1.2162876784769964E-2</v>
      </c>
      <c r="K14" s="131">
        <f t="shared" si="0"/>
        <v>61191.130434782608</v>
      </c>
      <c r="M14" s="26" t="s">
        <v>59</v>
      </c>
      <c r="N14" s="100">
        <f t="shared" si="1"/>
        <v>0.18558983733688528</v>
      </c>
      <c r="O14" s="100">
        <f t="shared" si="2"/>
        <v>0.84782608695652173</v>
      </c>
      <c r="P14" s="101">
        <f t="shared" si="3"/>
        <v>179217.26923076922</v>
      </c>
      <c r="Q14" s="113"/>
      <c r="R14" s="114" t="str">
        <f t="shared" si="4"/>
        <v>福島区</v>
      </c>
      <c r="S14" s="102">
        <f t="shared" si="5"/>
        <v>0.26678001865639006</v>
      </c>
      <c r="T14" s="17" t="str">
        <f t="shared" si="6"/>
        <v>守口市</v>
      </c>
      <c r="U14" s="102">
        <f t="shared" si="7"/>
        <v>0.89097744360902253</v>
      </c>
      <c r="V14" s="17" t="str">
        <f t="shared" si="8"/>
        <v>熊取町</v>
      </c>
      <c r="W14" s="51">
        <f t="shared" si="9"/>
        <v>274947.5</v>
      </c>
      <c r="X14" s="113"/>
      <c r="Y14" s="47">
        <f t="shared" si="10"/>
        <v>0.21313355544632956</v>
      </c>
      <c r="Z14" s="47">
        <f t="shared" si="11"/>
        <v>0.83709995449719399</v>
      </c>
      <c r="AA14" s="48">
        <f t="shared" si="12"/>
        <v>213662.1764812466</v>
      </c>
      <c r="AB14" s="48">
        <v>0</v>
      </c>
    </row>
    <row r="15" spans="1:28" s="8" customFormat="1" ht="13.15" customHeight="1">
      <c r="B15" s="328"/>
      <c r="C15" s="340"/>
      <c r="D15" s="305"/>
      <c r="E15" s="305"/>
      <c r="F15" s="43" t="s">
        <v>117</v>
      </c>
      <c r="G15" s="73">
        <v>17981437</v>
      </c>
      <c r="H15" s="60">
        <f>IFERROR(G15/D4,"-")</f>
        <v>5.2550464169970551E-3</v>
      </c>
      <c r="I15" s="73">
        <v>66</v>
      </c>
      <c r="J15" s="60">
        <f>IFERROR(I15/E4,"-")</f>
        <v>1.7451084082496033E-2</v>
      </c>
      <c r="K15" s="131">
        <f t="shared" si="0"/>
        <v>272446.01515151514</v>
      </c>
      <c r="M15" s="26" t="s">
        <v>94</v>
      </c>
      <c r="N15" s="100">
        <f t="shared" si="1"/>
        <v>0.24007135157090073</v>
      </c>
      <c r="O15" s="100">
        <f t="shared" si="2"/>
        <v>0.87111111111111106</v>
      </c>
      <c r="P15" s="101">
        <f t="shared" si="3"/>
        <v>261637.43877551021</v>
      </c>
      <c r="Q15" s="113"/>
      <c r="R15" s="114" t="str">
        <f t="shared" si="4"/>
        <v>高石市</v>
      </c>
      <c r="S15" s="102">
        <f t="shared" si="5"/>
        <v>0.25267767650249623</v>
      </c>
      <c r="T15" s="17" t="str">
        <f t="shared" si="6"/>
        <v>浪速区</v>
      </c>
      <c r="U15" s="102">
        <f t="shared" si="7"/>
        <v>0.87804878048780488</v>
      </c>
      <c r="V15" s="17" t="str">
        <f t="shared" si="8"/>
        <v>福島区</v>
      </c>
      <c r="W15" s="51">
        <f t="shared" si="9"/>
        <v>268697.40476190473</v>
      </c>
      <c r="X15" s="113"/>
      <c r="Y15" s="47">
        <f t="shared" si="10"/>
        <v>0.21313355544632956</v>
      </c>
      <c r="Z15" s="47">
        <f t="shared" si="11"/>
        <v>0.83709995449719399</v>
      </c>
      <c r="AA15" s="48">
        <f t="shared" si="12"/>
        <v>213662.1764812466</v>
      </c>
      <c r="AB15" s="48">
        <v>0</v>
      </c>
    </row>
    <row r="16" spans="1:28" s="8" customFormat="1" ht="13.15" customHeight="1">
      <c r="B16" s="328"/>
      <c r="C16" s="340"/>
      <c r="D16" s="305"/>
      <c r="E16" s="305"/>
      <c r="F16" s="43" t="s">
        <v>118</v>
      </c>
      <c r="G16" s="73">
        <v>24798203</v>
      </c>
      <c r="H16" s="60">
        <f>IFERROR(G16/D4,"-")</f>
        <v>7.247235458607431E-3</v>
      </c>
      <c r="I16" s="73">
        <v>601</v>
      </c>
      <c r="J16" s="60">
        <f>IFERROR(I16/E4,"-")</f>
        <v>0.15891062929666844</v>
      </c>
      <c r="K16" s="131">
        <f t="shared" si="0"/>
        <v>41261.5690515807</v>
      </c>
      <c r="M16" s="26" t="s">
        <v>95</v>
      </c>
      <c r="N16" s="100">
        <f t="shared" si="1"/>
        <v>0.17249749949233029</v>
      </c>
      <c r="O16" s="100">
        <f t="shared" si="2"/>
        <v>0.91803278688524592</v>
      </c>
      <c r="P16" s="101">
        <f t="shared" si="3"/>
        <v>145166.18452380953</v>
      </c>
      <c r="Q16" s="113"/>
      <c r="R16" s="114" t="str">
        <f t="shared" si="4"/>
        <v>西区</v>
      </c>
      <c r="S16" s="102">
        <f t="shared" si="5"/>
        <v>0.25248296565905526</v>
      </c>
      <c r="T16" s="17" t="str">
        <f t="shared" si="6"/>
        <v>港区</v>
      </c>
      <c r="U16" s="102">
        <f t="shared" si="7"/>
        <v>0.8741721854304636</v>
      </c>
      <c r="V16" s="17" t="str">
        <f t="shared" si="8"/>
        <v>堺市中区</v>
      </c>
      <c r="W16" s="51">
        <f t="shared" si="9"/>
        <v>265332.17499999999</v>
      </c>
      <c r="X16" s="113"/>
      <c r="Y16" s="47">
        <f t="shared" si="10"/>
        <v>0.21313355544632956</v>
      </c>
      <c r="Z16" s="47">
        <f t="shared" si="11"/>
        <v>0.83709995449719399</v>
      </c>
      <c r="AA16" s="48">
        <f t="shared" si="12"/>
        <v>213662.1764812466</v>
      </c>
      <c r="AB16" s="48">
        <v>0</v>
      </c>
    </row>
    <row r="17" spans="2:28" s="8" customFormat="1" ht="13.15" customHeight="1">
      <c r="B17" s="328"/>
      <c r="C17" s="340"/>
      <c r="D17" s="305"/>
      <c r="E17" s="305"/>
      <c r="F17" s="43" t="s">
        <v>119</v>
      </c>
      <c r="G17" s="73">
        <v>52731426</v>
      </c>
      <c r="H17" s="60">
        <f>IFERROR(G17/D4,"-")</f>
        <v>1.5410675535244785E-2</v>
      </c>
      <c r="I17" s="73">
        <v>545</v>
      </c>
      <c r="J17" s="60">
        <f>IFERROR(I17/E4,"-")</f>
        <v>0.14410364886303542</v>
      </c>
      <c r="K17" s="131">
        <f t="shared" si="0"/>
        <v>96754.910091743121</v>
      </c>
      <c r="M17" s="26" t="s">
        <v>96</v>
      </c>
      <c r="N17" s="100">
        <f t="shared" si="1"/>
        <v>0.23574103558626469</v>
      </c>
      <c r="O17" s="100">
        <f t="shared" si="2"/>
        <v>0.89156626506024095</v>
      </c>
      <c r="P17" s="101">
        <f t="shared" si="3"/>
        <v>219273.47297297296</v>
      </c>
      <c r="Q17" s="113"/>
      <c r="R17" s="114" t="str">
        <f t="shared" si="4"/>
        <v>中央区</v>
      </c>
      <c r="S17" s="102">
        <f t="shared" si="5"/>
        <v>0.24695093917873012</v>
      </c>
      <c r="T17" s="17" t="str">
        <f t="shared" si="6"/>
        <v>城東区</v>
      </c>
      <c r="U17" s="102">
        <f t="shared" si="7"/>
        <v>0.8733624454148472</v>
      </c>
      <c r="V17" s="17" t="str">
        <f t="shared" si="8"/>
        <v>東成区</v>
      </c>
      <c r="W17" s="51">
        <f t="shared" si="9"/>
        <v>261637.43877551021</v>
      </c>
      <c r="X17" s="113"/>
      <c r="Y17" s="47">
        <f t="shared" si="10"/>
        <v>0.21313355544632956</v>
      </c>
      <c r="Z17" s="47">
        <f t="shared" si="11"/>
        <v>0.83709995449719399</v>
      </c>
      <c r="AA17" s="48">
        <f t="shared" si="12"/>
        <v>213662.1764812466</v>
      </c>
      <c r="AB17" s="48">
        <v>0</v>
      </c>
    </row>
    <row r="18" spans="2:28" s="8" customFormat="1" ht="13.15" customHeight="1">
      <c r="B18" s="328"/>
      <c r="C18" s="340"/>
      <c r="D18" s="305"/>
      <c r="E18" s="305"/>
      <c r="F18" s="43" t="s">
        <v>120</v>
      </c>
      <c r="G18" s="73">
        <v>15325012</v>
      </c>
      <c r="H18" s="60">
        <f>IFERROR(G18/D4,"-")</f>
        <v>4.4787104279283615E-3</v>
      </c>
      <c r="I18" s="73">
        <v>347</v>
      </c>
      <c r="J18" s="60">
        <f>IFERROR(I18/E4,"-")</f>
        <v>9.1750396615547333E-2</v>
      </c>
      <c r="K18" s="131">
        <f t="shared" si="0"/>
        <v>44164.299711815562</v>
      </c>
      <c r="M18" s="26" t="s">
        <v>97</v>
      </c>
      <c r="N18" s="100">
        <f t="shared" si="1"/>
        <v>0.16224712414720513</v>
      </c>
      <c r="O18" s="100">
        <f t="shared" si="2"/>
        <v>0.8733624454148472</v>
      </c>
      <c r="P18" s="101">
        <f t="shared" si="3"/>
        <v>154779.465</v>
      </c>
      <c r="Q18" s="113"/>
      <c r="R18" s="114" t="str">
        <f t="shared" si="4"/>
        <v>貝塚市</v>
      </c>
      <c r="S18" s="102">
        <f t="shared" si="5"/>
        <v>0.24570493725575243</v>
      </c>
      <c r="T18" s="17" t="str">
        <f t="shared" si="6"/>
        <v>西淀川区</v>
      </c>
      <c r="U18" s="102">
        <f t="shared" si="7"/>
        <v>0.87323943661971826</v>
      </c>
      <c r="V18" s="17" t="str">
        <f t="shared" si="8"/>
        <v>大東市</v>
      </c>
      <c r="W18" s="51">
        <f t="shared" si="9"/>
        <v>256947.18633540373</v>
      </c>
      <c r="X18" s="113"/>
      <c r="Y18" s="47">
        <f t="shared" si="10"/>
        <v>0.21313355544632956</v>
      </c>
      <c r="Z18" s="47">
        <f t="shared" si="11"/>
        <v>0.83709995449719399</v>
      </c>
      <c r="AA18" s="48">
        <f t="shared" si="12"/>
        <v>213662.1764812466</v>
      </c>
      <c r="AB18" s="48">
        <v>0</v>
      </c>
    </row>
    <row r="19" spans="2:28" s="8" customFormat="1" ht="13.15" customHeight="1">
      <c r="B19" s="328"/>
      <c r="C19" s="340"/>
      <c r="D19" s="305"/>
      <c r="E19" s="305"/>
      <c r="F19" s="44" t="s">
        <v>121</v>
      </c>
      <c r="G19" s="74">
        <v>8688253</v>
      </c>
      <c r="H19" s="61">
        <f>IFERROR(G19/D4,"-")</f>
        <v>2.5391281462996489E-3</v>
      </c>
      <c r="I19" s="74">
        <v>498</v>
      </c>
      <c r="J19" s="61">
        <f>IFERROR(I19/E4,"-")</f>
        <v>0.13167636171337915</v>
      </c>
      <c r="K19" s="132">
        <f t="shared" si="0"/>
        <v>17446.291164658636</v>
      </c>
      <c r="M19" s="26" t="s">
        <v>60</v>
      </c>
      <c r="N19" s="100">
        <f t="shared" si="1"/>
        <v>0.21069317523410511</v>
      </c>
      <c r="O19" s="100">
        <f t="shared" si="2"/>
        <v>0.91025641025641024</v>
      </c>
      <c r="P19" s="101">
        <f t="shared" si="3"/>
        <v>233575.35915492958</v>
      </c>
      <c r="Q19" s="113"/>
      <c r="R19" s="114" t="str">
        <f t="shared" si="4"/>
        <v>四條畷市</v>
      </c>
      <c r="S19" s="102">
        <f t="shared" si="5"/>
        <v>0.24521073042999142</v>
      </c>
      <c r="T19" s="17" t="str">
        <f t="shared" si="6"/>
        <v>大阪市</v>
      </c>
      <c r="U19" s="102">
        <f t="shared" si="7"/>
        <v>0.872818614489688</v>
      </c>
      <c r="V19" s="17" t="str">
        <f t="shared" si="8"/>
        <v>東住吉区</v>
      </c>
      <c r="W19" s="51">
        <f t="shared" si="9"/>
        <v>253537.30991735536</v>
      </c>
      <c r="X19" s="113"/>
      <c r="Y19" s="47">
        <f t="shared" si="10"/>
        <v>0.21313355544632956</v>
      </c>
      <c r="Z19" s="47">
        <f t="shared" si="11"/>
        <v>0.83709995449719399</v>
      </c>
      <c r="AA19" s="48">
        <f t="shared" si="12"/>
        <v>213662.1764812466</v>
      </c>
      <c r="AB19" s="48">
        <v>0</v>
      </c>
    </row>
    <row r="20" spans="2:28" s="8" customFormat="1" ht="13.15" customHeight="1">
      <c r="B20" s="329"/>
      <c r="C20" s="341"/>
      <c r="D20" s="306"/>
      <c r="E20" s="306"/>
      <c r="F20" s="45" t="s">
        <v>71</v>
      </c>
      <c r="G20" s="69">
        <f>SUM(G4:G19)</f>
        <v>689771240</v>
      </c>
      <c r="H20" s="61">
        <f>IFERROR(G20/D4,"-")</f>
        <v>0.20158454985047169</v>
      </c>
      <c r="I20" s="74">
        <v>3301</v>
      </c>
      <c r="J20" s="61">
        <f>IFERROR(I20/E4,"-")</f>
        <v>0.872818614489688</v>
      </c>
      <c r="K20" s="132">
        <f t="shared" si="0"/>
        <v>208958.26719176007</v>
      </c>
      <c r="M20" s="26" t="s">
        <v>98</v>
      </c>
      <c r="N20" s="100">
        <f t="shared" si="1"/>
        <v>0.18463499879573769</v>
      </c>
      <c r="O20" s="100">
        <f t="shared" si="2"/>
        <v>0.8666666666666667</v>
      </c>
      <c r="P20" s="101">
        <f t="shared" si="3"/>
        <v>202539.22171945701</v>
      </c>
      <c r="Q20" s="113"/>
      <c r="R20" s="114" t="str">
        <f t="shared" si="4"/>
        <v>茨木市</v>
      </c>
      <c r="S20" s="102">
        <f t="shared" si="5"/>
        <v>0.24355979684099477</v>
      </c>
      <c r="T20" s="17" t="str">
        <f t="shared" si="6"/>
        <v>東成区</v>
      </c>
      <c r="U20" s="102">
        <f t="shared" si="7"/>
        <v>0.87111111111111106</v>
      </c>
      <c r="V20" s="17" t="str">
        <f t="shared" si="8"/>
        <v>貝塚市</v>
      </c>
      <c r="W20" s="51">
        <f t="shared" si="9"/>
        <v>252131.86363636365</v>
      </c>
      <c r="X20" s="113"/>
      <c r="Y20" s="47">
        <f t="shared" si="10"/>
        <v>0.21313355544632956</v>
      </c>
      <c r="Z20" s="47">
        <f t="shared" si="11"/>
        <v>0.83709995449719399</v>
      </c>
      <c r="AA20" s="48">
        <f t="shared" si="12"/>
        <v>213662.1764812466</v>
      </c>
      <c r="AB20" s="48">
        <v>0</v>
      </c>
    </row>
    <row r="21" spans="2:28" s="8" customFormat="1" ht="13.15" customHeight="1">
      <c r="B21" s="327">
        <v>2</v>
      </c>
      <c r="C21" s="339" t="s">
        <v>87</v>
      </c>
      <c r="D21" s="304">
        <v>223319250</v>
      </c>
      <c r="E21" s="304">
        <v>202</v>
      </c>
      <c r="F21" s="41" t="s">
        <v>107</v>
      </c>
      <c r="G21" s="72">
        <v>2511289</v>
      </c>
      <c r="H21" s="59">
        <f>IFERROR(G21/D21,"-")</f>
        <v>1.1245286736365092E-2</v>
      </c>
      <c r="I21" s="72">
        <v>43</v>
      </c>
      <c r="J21" s="59">
        <f>IFERROR(I21/E21,"-")</f>
        <v>0.21287128712871287</v>
      </c>
      <c r="K21" s="130">
        <f t="shared" si="0"/>
        <v>58402.069767441862</v>
      </c>
      <c r="M21" s="26" t="s">
        <v>61</v>
      </c>
      <c r="N21" s="100">
        <f t="shared" si="1"/>
        <v>0.22848277617687976</v>
      </c>
      <c r="O21" s="100">
        <f t="shared" si="2"/>
        <v>0.87050359712230219</v>
      </c>
      <c r="P21" s="101">
        <f t="shared" si="3"/>
        <v>253537.30991735536</v>
      </c>
      <c r="Q21" s="113"/>
      <c r="R21" s="114" t="str">
        <f t="shared" si="4"/>
        <v>堺市北区</v>
      </c>
      <c r="S21" s="102">
        <f t="shared" si="5"/>
        <v>0.24222639521675704</v>
      </c>
      <c r="T21" s="17" t="str">
        <f t="shared" si="6"/>
        <v>東住吉区</v>
      </c>
      <c r="U21" s="102">
        <f t="shared" si="7"/>
        <v>0.87050359712230219</v>
      </c>
      <c r="V21" s="17" t="str">
        <f t="shared" si="8"/>
        <v>守口市</v>
      </c>
      <c r="W21" s="51">
        <f t="shared" si="9"/>
        <v>247919.54430379748</v>
      </c>
      <c r="X21" s="113"/>
      <c r="Y21" s="47">
        <f t="shared" si="10"/>
        <v>0.21313355544632956</v>
      </c>
      <c r="Z21" s="47">
        <f t="shared" si="11"/>
        <v>0.83709995449719399</v>
      </c>
      <c r="AA21" s="48">
        <f t="shared" si="12"/>
        <v>213662.1764812466</v>
      </c>
      <c r="AB21" s="48">
        <v>0</v>
      </c>
    </row>
    <row r="22" spans="2:28" s="8" customFormat="1" ht="13.15" customHeight="1">
      <c r="B22" s="328"/>
      <c r="C22" s="340"/>
      <c r="D22" s="305"/>
      <c r="E22" s="305"/>
      <c r="F22" s="42" t="s">
        <v>108</v>
      </c>
      <c r="G22" s="73">
        <v>3335631</v>
      </c>
      <c r="H22" s="60">
        <f>IFERROR(G22/D21,"-")</f>
        <v>1.4936603091762131E-2</v>
      </c>
      <c r="I22" s="73">
        <v>58</v>
      </c>
      <c r="J22" s="60">
        <f>IFERROR(I22/E21,"-")</f>
        <v>0.28712871287128711</v>
      </c>
      <c r="K22" s="131">
        <f t="shared" si="0"/>
        <v>57510.879310344826</v>
      </c>
      <c r="M22" s="26" t="s">
        <v>99</v>
      </c>
      <c r="N22" s="100">
        <f t="shared" si="1"/>
        <v>0.12065763670782716</v>
      </c>
      <c r="O22" s="100">
        <f t="shared" si="2"/>
        <v>0.84782608695652173</v>
      </c>
      <c r="P22" s="101">
        <f t="shared" si="3"/>
        <v>86935.88461538461</v>
      </c>
      <c r="Q22" s="113"/>
      <c r="R22" s="114" t="str">
        <f t="shared" si="4"/>
        <v>門真市</v>
      </c>
      <c r="S22" s="102">
        <f t="shared" si="5"/>
        <v>0.24091438434510209</v>
      </c>
      <c r="T22" s="17" t="str">
        <f t="shared" si="6"/>
        <v>門真市</v>
      </c>
      <c r="U22" s="102">
        <f t="shared" si="7"/>
        <v>0.87037037037037035</v>
      </c>
      <c r="V22" s="17" t="str">
        <f t="shared" si="8"/>
        <v>西区</v>
      </c>
      <c r="W22" s="51">
        <f t="shared" si="9"/>
        <v>243318.97619047618</v>
      </c>
      <c r="X22" s="113"/>
      <c r="Y22" s="47">
        <f t="shared" si="10"/>
        <v>0.21313355544632956</v>
      </c>
      <c r="Z22" s="47">
        <f t="shared" si="11"/>
        <v>0.83709995449719399</v>
      </c>
      <c r="AA22" s="48">
        <f t="shared" si="12"/>
        <v>213662.1764812466</v>
      </c>
      <c r="AB22" s="48">
        <v>0</v>
      </c>
    </row>
    <row r="23" spans="2:28" s="8" customFormat="1" ht="13.15" customHeight="1">
      <c r="B23" s="328"/>
      <c r="C23" s="340"/>
      <c r="D23" s="305"/>
      <c r="E23" s="305"/>
      <c r="F23" s="43" t="s">
        <v>109</v>
      </c>
      <c r="G23" s="73">
        <v>2230540</v>
      </c>
      <c r="H23" s="60">
        <f>IFERROR(G23/D21,"-")</f>
        <v>9.9881223853295221E-3</v>
      </c>
      <c r="I23" s="73">
        <v>71</v>
      </c>
      <c r="J23" s="60">
        <f>IFERROR(I23/E21,"-")</f>
        <v>0.35148514851485146</v>
      </c>
      <c r="K23" s="131">
        <f t="shared" si="0"/>
        <v>31416.056338028167</v>
      </c>
      <c r="M23" s="26" t="s">
        <v>100</v>
      </c>
      <c r="N23" s="100">
        <f t="shared" si="1"/>
        <v>0.1591804166546083</v>
      </c>
      <c r="O23" s="100">
        <f t="shared" si="2"/>
        <v>0.86363636363636365</v>
      </c>
      <c r="P23" s="101">
        <f t="shared" si="3"/>
        <v>176589.95488721805</v>
      </c>
      <c r="Q23" s="113"/>
      <c r="R23" s="114" t="str">
        <f t="shared" si="4"/>
        <v>東成区</v>
      </c>
      <c r="S23" s="102">
        <f t="shared" si="5"/>
        <v>0.24007135157090073</v>
      </c>
      <c r="T23" s="17" t="str">
        <f t="shared" si="6"/>
        <v>泉大津市</v>
      </c>
      <c r="U23" s="102">
        <f t="shared" si="7"/>
        <v>0.8671875</v>
      </c>
      <c r="V23" s="17" t="str">
        <f t="shared" si="8"/>
        <v>交野市</v>
      </c>
      <c r="W23" s="51">
        <f t="shared" si="9"/>
        <v>241122.27272727274</v>
      </c>
      <c r="X23" s="113"/>
      <c r="Y23" s="47">
        <f t="shared" si="10"/>
        <v>0.21313355544632956</v>
      </c>
      <c r="Z23" s="47">
        <f t="shared" si="11"/>
        <v>0.83709995449719399</v>
      </c>
      <c r="AA23" s="48">
        <f t="shared" si="12"/>
        <v>213662.1764812466</v>
      </c>
      <c r="AB23" s="48">
        <v>0</v>
      </c>
    </row>
    <row r="24" spans="2:28" s="8" customFormat="1" ht="13.15" customHeight="1">
      <c r="B24" s="328"/>
      <c r="C24" s="340"/>
      <c r="D24" s="305"/>
      <c r="E24" s="305"/>
      <c r="F24" s="43" t="s">
        <v>110</v>
      </c>
      <c r="G24" s="73">
        <v>1145130</v>
      </c>
      <c r="H24" s="60">
        <f>IFERROR(G24/D21,"-")</f>
        <v>5.127771116909984E-3</v>
      </c>
      <c r="I24" s="73">
        <v>23</v>
      </c>
      <c r="J24" s="60">
        <f>IFERROR(I24/E21,"-")</f>
        <v>0.11386138613861387</v>
      </c>
      <c r="K24" s="131">
        <f t="shared" si="0"/>
        <v>49788.260869565216</v>
      </c>
      <c r="M24" s="26" t="s">
        <v>101</v>
      </c>
      <c r="N24" s="100">
        <f t="shared" si="1"/>
        <v>0.16589862119681717</v>
      </c>
      <c r="O24" s="100">
        <f t="shared" si="2"/>
        <v>0.90243902439024393</v>
      </c>
      <c r="P24" s="101">
        <f t="shared" si="3"/>
        <v>161193.20945945947</v>
      </c>
      <c r="Q24" s="113"/>
      <c r="R24" s="114" t="str">
        <f t="shared" si="4"/>
        <v>天王寺区</v>
      </c>
      <c r="S24" s="102">
        <f t="shared" si="5"/>
        <v>0.23779321777300388</v>
      </c>
      <c r="T24" s="17" t="str">
        <f t="shared" si="6"/>
        <v>住吉区</v>
      </c>
      <c r="U24" s="102">
        <f t="shared" si="7"/>
        <v>0.8666666666666667</v>
      </c>
      <c r="V24" s="17" t="str">
        <f t="shared" si="8"/>
        <v>高石市</v>
      </c>
      <c r="W24" s="51">
        <f t="shared" si="9"/>
        <v>237962.08450704225</v>
      </c>
      <c r="X24" s="113"/>
      <c r="Y24" s="47">
        <f t="shared" si="10"/>
        <v>0.21313355544632956</v>
      </c>
      <c r="Z24" s="47">
        <f t="shared" si="11"/>
        <v>0.83709995449719399</v>
      </c>
      <c r="AA24" s="48">
        <f t="shared" si="12"/>
        <v>213662.1764812466</v>
      </c>
      <c r="AB24" s="48">
        <v>0</v>
      </c>
    </row>
    <row r="25" spans="2:28" s="8" customFormat="1" ht="13.15" customHeight="1">
      <c r="B25" s="328"/>
      <c r="C25" s="340"/>
      <c r="D25" s="305"/>
      <c r="E25" s="305"/>
      <c r="F25" s="43" t="s">
        <v>111</v>
      </c>
      <c r="G25" s="73">
        <v>3418633</v>
      </c>
      <c r="H25" s="60">
        <f>IFERROR(G25/D21,"-")</f>
        <v>1.5308277275693878E-2</v>
      </c>
      <c r="I25" s="73">
        <v>91</v>
      </c>
      <c r="J25" s="60">
        <f>IFERROR(I25/E21,"-")</f>
        <v>0.45049504950495051</v>
      </c>
      <c r="K25" s="131">
        <f t="shared" si="0"/>
        <v>37567.395604395606</v>
      </c>
      <c r="M25" s="26" t="s">
        <v>62</v>
      </c>
      <c r="N25" s="100">
        <f t="shared" si="1"/>
        <v>0.18811484926151628</v>
      </c>
      <c r="O25" s="100">
        <f t="shared" si="2"/>
        <v>0.8504273504273504</v>
      </c>
      <c r="P25" s="101">
        <f t="shared" si="3"/>
        <v>205671.76884422111</v>
      </c>
      <c r="Q25" s="113"/>
      <c r="R25" s="114" t="str">
        <f t="shared" si="4"/>
        <v>旭区</v>
      </c>
      <c r="S25" s="102">
        <f t="shared" si="5"/>
        <v>0.23574103558626469</v>
      </c>
      <c r="T25" s="17" t="str">
        <f t="shared" si="6"/>
        <v>平野区</v>
      </c>
      <c r="U25" s="102">
        <f t="shared" si="7"/>
        <v>0.86538461538461542</v>
      </c>
      <c r="V25" s="17" t="str">
        <f t="shared" si="8"/>
        <v>阿倍野区</v>
      </c>
      <c r="W25" s="51">
        <f t="shared" si="9"/>
        <v>233575.35915492958</v>
      </c>
      <c r="X25" s="113"/>
      <c r="Y25" s="47">
        <f t="shared" si="10"/>
        <v>0.21313355544632956</v>
      </c>
      <c r="Z25" s="47">
        <f t="shared" si="11"/>
        <v>0.83709995449719399</v>
      </c>
      <c r="AA25" s="48">
        <f t="shared" si="12"/>
        <v>213662.1764812466</v>
      </c>
      <c r="AB25" s="48">
        <v>0</v>
      </c>
    </row>
    <row r="26" spans="2:28" s="8" customFormat="1" ht="13.15" customHeight="1">
      <c r="B26" s="328"/>
      <c r="C26" s="340"/>
      <c r="D26" s="305"/>
      <c r="E26" s="305"/>
      <c r="F26" s="43" t="s">
        <v>112</v>
      </c>
      <c r="G26" s="73">
        <v>8557409</v>
      </c>
      <c r="H26" s="60">
        <f>IFERROR(G26/D21,"-")</f>
        <v>3.8319173112035795E-2</v>
      </c>
      <c r="I26" s="73">
        <v>107</v>
      </c>
      <c r="J26" s="60">
        <f>IFERROR(I26/E21,"-")</f>
        <v>0.52970297029702973</v>
      </c>
      <c r="K26" s="131">
        <f t="shared" si="0"/>
        <v>79975.785046728968</v>
      </c>
      <c r="M26" s="26" t="s">
        <v>102</v>
      </c>
      <c r="N26" s="100">
        <f t="shared" si="1"/>
        <v>0.17597895421150198</v>
      </c>
      <c r="O26" s="100">
        <f t="shared" si="2"/>
        <v>0.86538461538461542</v>
      </c>
      <c r="P26" s="101">
        <f t="shared" si="3"/>
        <v>213358.34666666668</v>
      </c>
      <c r="Q26" s="113"/>
      <c r="R26" s="114" t="str">
        <f t="shared" si="4"/>
        <v>泉南市</v>
      </c>
      <c r="S26" s="102">
        <f t="shared" si="5"/>
        <v>0.2338380257615878</v>
      </c>
      <c r="T26" s="17" t="str">
        <f t="shared" si="6"/>
        <v>淀川区</v>
      </c>
      <c r="U26" s="102">
        <f t="shared" si="7"/>
        <v>0.86363636363636365</v>
      </c>
      <c r="V26" s="17" t="str">
        <f t="shared" si="8"/>
        <v>忠岡町</v>
      </c>
      <c r="W26" s="51">
        <f t="shared" si="9"/>
        <v>233239</v>
      </c>
      <c r="X26" s="113"/>
      <c r="Y26" s="47">
        <f t="shared" si="10"/>
        <v>0.21313355544632956</v>
      </c>
      <c r="Z26" s="47">
        <f t="shared" si="11"/>
        <v>0.83709995449719399</v>
      </c>
      <c r="AA26" s="48">
        <f t="shared" si="12"/>
        <v>213662.1764812466</v>
      </c>
      <c r="AB26" s="48">
        <v>0</v>
      </c>
    </row>
    <row r="27" spans="2:28" s="8" customFormat="1" ht="13.15" customHeight="1">
      <c r="B27" s="328"/>
      <c r="C27" s="340"/>
      <c r="D27" s="305"/>
      <c r="E27" s="305"/>
      <c r="F27" s="43" t="s">
        <v>113</v>
      </c>
      <c r="G27" s="73">
        <v>6729917</v>
      </c>
      <c r="H27" s="60">
        <f>IFERROR(G27/D21,"-")</f>
        <v>3.0135857074569256E-2</v>
      </c>
      <c r="I27" s="73">
        <v>38</v>
      </c>
      <c r="J27" s="60">
        <f>IFERROR(I27/E21,"-")</f>
        <v>0.18811881188118812</v>
      </c>
      <c r="K27" s="131">
        <f t="shared" si="0"/>
        <v>177103.07894736843</v>
      </c>
      <c r="M27" s="26" t="s">
        <v>103</v>
      </c>
      <c r="N27" s="100">
        <f t="shared" si="1"/>
        <v>0.29904673169945445</v>
      </c>
      <c r="O27" s="100">
        <f t="shared" si="2"/>
        <v>0.89814814814814814</v>
      </c>
      <c r="P27" s="101">
        <f t="shared" si="3"/>
        <v>317125.21649484534</v>
      </c>
      <c r="Q27" s="113"/>
      <c r="R27" s="114" t="str">
        <f t="shared" si="4"/>
        <v>熊取町</v>
      </c>
      <c r="S27" s="102">
        <f t="shared" si="5"/>
        <v>0.23290295316156714</v>
      </c>
      <c r="T27" s="17" t="str">
        <f t="shared" si="6"/>
        <v>松原市</v>
      </c>
      <c r="U27" s="102">
        <f t="shared" si="7"/>
        <v>0.85474860335195535</v>
      </c>
      <c r="V27" s="17" t="str">
        <f t="shared" si="8"/>
        <v>堺市美原区</v>
      </c>
      <c r="W27" s="51">
        <f t="shared" si="9"/>
        <v>226819.34285714285</v>
      </c>
      <c r="X27" s="113"/>
      <c r="Y27" s="47">
        <f t="shared" si="10"/>
        <v>0.21313355544632956</v>
      </c>
      <c r="Z27" s="47">
        <f t="shared" si="11"/>
        <v>0.83709995449719399</v>
      </c>
      <c r="AA27" s="48">
        <f t="shared" si="12"/>
        <v>213662.1764812466</v>
      </c>
      <c r="AB27" s="48">
        <v>0</v>
      </c>
    </row>
    <row r="28" spans="2:28" s="8" customFormat="1" ht="13.15" customHeight="1">
      <c r="B28" s="328"/>
      <c r="C28" s="340"/>
      <c r="D28" s="305"/>
      <c r="E28" s="305"/>
      <c r="F28" s="43" t="s">
        <v>123</v>
      </c>
      <c r="G28" s="73">
        <v>4457</v>
      </c>
      <c r="H28" s="60">
        <f>IFERROR(G28/D21,"-")</f>
        <v>1.9957974961853938E-5</v>
      </c>
      <c r="I28" s="73">
        <v>1</v>
      </c>
      <c r="J28" s="60">
        <f>IFERROR(I28/E21,"-")</f>
        <v>4.9504950495049506E-3</v>
      </c>
      <c r="K28" s="131">
        <f t="shared" si="0"/>
        <v>4457</v>
      </c>
      <c r="M28" s="26" t="s">
        <v>104</v>
      </c>
      <c r="N28" s="100">
        <f t="shared" si="1"/>
        <v>0.24695093917873012</v>
      </c>
      <c r="O28" s="100">
        <f t="shared" si="2"/>
        <v>0.84615384615384615</v>
      </c>
      <c r="P28" s="101">
        <f t="shared" si="3"/>
        <v>225698.74545454545</v>
      </c>
      <c r="Q28" s="113"/>
      <c r="R28" s="114" t="str">
        <f t="shared" si="4"/>
        <v>西淀川区</v>
      </c>
      <c r="S28" s="102">
        <f t="shared" si="5"/>
        <v>0.23266649313365376</v>
      </c>
      <c r="T28" s="17" t="str">
        <f t="shared" si="6"/>
        <v>住之江区</v>
      </c>
      <c r="U28" s="102">
        <f t="shared" si="7"/>
        <v>0.8504273504273504</v>
      </c>
      <c r="V28" s="17" t="str">
        <f t="shared" si="8"/>
        <v>四條畷市</v>
      </c>
      <c r="W28" s="51">
        <f t="shared" si="9"/>
        <v>225970.79591836734</v>
      </c>
      <c r="X28" s="113"/>
      <c r="Y28" s="47">
        <f t="shared" si="10"/>
        <v>0.21313355544632956</v>
      </c>
      <c r="Z28" s="47">
        <f t="shared" si="11"/>
        <v>0.83709995449719399</v>
      </c>
      <c r="AA28" s="48">
        <f t="shared" si="12"/>
        <v>213662.1764812466</v>
      </c>
      <c r="AB28" s="48">
        <v>0</v>
      </c>
    </row>
    <row r="29" spans="2:28" s="8" customFormat="1" ht="13.15" customHeight="1">
      <c r="B29" s="328"/>
      <c r="C29" s="340"/>
      <c r="D29" s="305"/>
      <c r="E29" s="305"/>
      <c r="F29" s="43" t="s">
        <v>114</v>
      </c>
      <c r="G29" s="73">
        <v>21781</v>
      </c>
      <c r="H29" s="60">
        <f>IFERROR(G29/D21,"-")</f>
        <v>9.7533016074521112E-5</v>
      </c>
      <c r="I29" s="73">
        <v>1</v>
      </c>
      <c r="J29" s="60">
        <f>IFERROR(I29/E21,"-")</f>
        <v>4.9504950495049506E-3</v>
      </c>
      <c r="K29" s="131">
        <f t="shared" si="0"/>
        <v>21781</v>
      </c>
      <c r="M29" s="26" t="s">
        <v>34</v>
      </c>
      <c r="N29" s="100">
        <f t="shared" si="1"/>
        <v>0.21437747038602903</v>
      </c>
      <c r="O29" s="100">
        <f t="shared" si="2"/>
        <v>0.81306306306306309</v>
      </c>
      <c r="P29" s="101">
        <f t="shared" si="3"/>
        <v>193678.08448753462</v>
      </c>
      <c r="Q29" s="113"/>
      <c r="R29" s="114" t="str">
        <f t="shared" si="4"/>
        <v>守口市</v>
      </c>
      <c r="S29" s="102">
        <f t="shared" si="5"/>
        <v>0.23185990952571756</v>
      </c>
      <c r="T29" s="17" t="str">
        <f t="shared" si="6"/>
        <v>高槻市</v>
      </c>
      <c r="U29" s="102">
        <f t="shared" si="7"/>
        <v>0.84823284823284828</v>
      </c>
      <c r="V29" s="17" t="str">
        <f t="shared" si="8"/>
        <v>中央区</v>
      </c>
      <c r="W29" s="51">
        <f t="shared" si="9"/>
        <v>225698.74545454545</v>
      </c>
      <c r="X29" s="113"/>
      <c r="Y29" s="47">
        <f t="shared" si="10"/>
        <v>0.21313355544632956</v>
      </c>
      <c r="Z29" s="47">
        <f t="shared" si="11"/>
        <v>0.83709995449719399</v>
      </c>
      <c r="AA29" s="48">
        <f t="shared" si="12"/>
        <v>213662.1764812466</v>
      </c>
      <c r="AB29" s="48">
        <v>0</v>
      </c>
    </row>
    <row r="30" spans="2:28" s="8" customFormat="1" ht="13.15" customHeight="1">
      <c r="B30" s="328"/>
      <c r="C30" s="340"/>
      <c r="D30" s="305"/>
      <c r="E30" s="305"/>
      <c r="F30" s="43" t="s">
        <v>115</v>
      </c>
      <c r="G30" s="73">
        <v>136756</v>
      </c>
      <c r="H30" s="60">
        <f>IFERROR(G30/D21,"-")</f>
        <v>6.1237891493903904E-4</v>
      </c>
      <c r="I30" s="73">
        <v>13</v>
      </c>
      <c r="J30" s="60">
        <f>IFERROR(I30/E21,"-")</f>
        <v>6.4356435643564358E-2</v>
      </c>
      <c r="K30" s="131">
        <f t="shared" si="0"/>
        <v>10519.692307692309</v>
      </c>
      <c r="M30" s="26" t="s">
        <v>35</v>
      </c>
      <c r="N30" s="100">
        <f t="shared" si="1"/>
        <v>0.20444619539610351</v>
      </c>
      <c r="O30" s="100">
        <f t="shared" si="2"/>
        <v>0.83695652173913049</v>
      </c>
      <c r="P30" s="101">
        <f t="shared" si="3"/>
        <v>183990.02597402598</v>
      </c>
      <c r="Q30" s="113"/>
      <c r="R30" s="114" t="str">
        <f t="shared" si="4"/>
        <v>松原市</v>
      </c>
      <c r="S30" s="102">
        <f t="shared" si="5"/>
        <v>0.2303207524492529</v>
      </c>
      <c r="T30" s="17" t="str">
        <f t="shared" si="6"/>
        <v>東淀川区</v>
      </c>
      <c r="U30" s="102">
        <f t="shared" si="7"/>
        <v>0.84782608695652173</v>
      </c>
      <c r="V30" s="17" t="str">
        <f t="shared" si="8"/>
        <v>岸和田市</v>
      </c>
      <c r="W30" s="51">
        <f t="shared" si="9"/>
        <v>222773.92592592593</v>
      </c>
      <c r="X30" s="113"/>
      <c r="Y30" s="47">
        <f t="shared" si="10"/>
        <v>0.21313355544632956</v>
      </c>
      <c r="Z30" s="47">
        <f t="shared" si="11"/>
        <v>0.83709995449719399</v>
      </c>
      <c r="AA30" s="48">
        <f t="shared" si="12"/>
        <v>213662.1764812466</v>
      </c>
      <c r="AB30" s="48">
        <v>0</v>
      </c>
    </row>
    <row r="31" spans="2:28" s="8" customFormat="1" ht="13.15" customHeight="1">
      <c r="B31" s="328"/>
      <c r="C31" s="340"/>
      <c r="D31" s="305"/>
      <c r="E31" s="305"/>
      <c r="F31" s="43" t="s">
        <v>116</v>
      </c>
      <c r="G31" s="73">
        <v>12401</v>
      </c>
      <c r="H31" s="60">
        <f>IFERROR(G31/D21,"-")</f>
        <v>5.5530367400033809E-5</v>
      </c>
      <c r="I31" s="73">
        <v>1</v>
      </c>
      <c r="J31" s="60">
        <f>IFERROR(I31/E21,"-")</f>
        <v>4.9504950495049506E-3</v>
      </c>
      <c r="K31" s="131">
        <f t="shared" si="0"/>
        <v>12401</v>
      </c>
      <c r="M31" s="26" t="s">
        <v>223</v>
      </c>
      <c r="N31" s="100">
        <f t="shared" si="1"/>
        <v>0.29870276220112063</v>
      </c>
      <c r="O31" s="100">
        <f t="shared" si="2"/>
        <v>0.77669902912621358</v>
      </c>
      <c r="P31" s="101">
        <f t="shared" si="3"/>
        <v>265332.17499999999</v>
      </c>
      <c r="Q31" s="113"/>
      <c r="R31" s="114" t="str">
        <f t="shared" si="4"/>
        <v>東住吉区</v>
      </c>
      <c r="S31" s="102">
        <f t="shared" si="5"/>
        <v>0.22848277617687976</v>
      </c>
      <c r="T31" s="17" t="str">
        <f>M22</f>
        <v>西成区</v>
      </c>
      <c r="U31" s="102">
        <f t="shared" si="7"/>
        <v>0.84782608695652173</v>
      </c>
      <c r="V31" s="17" t="str">
        <f t="shared" si="8"/>
        <v>旭区</v>
      </c>
      <c r="W31" s="51">
        <f t="shared" si="9"/>
        <v>219273.47297297296</v>
      </c>
      <c r="X31" s="113"/>
      <c r="Y31" s="47">
        <f t="shared" si="10"/>
        <v>0.21313355544632956</v>
      </c>
      <c r="Z31" s="47">
        <f t="shared" si="11"/>
        <v>0.83709995449719399</v>
      </c>
      <c r="AA31" s="48">
        <f t="shared" si="12"/>
        <v>213662.1764812466</v>
      </c>
      <c r="AB31" s="48">
        <v>0</v>
      </c>
    </row>
    <row r="32" spans="2:28" s="8" customFormat="1" ht="13.15" customHeight="1">
      <c r="B32" s="328"/>
      <c r="C32" s="340"/>
      <c r="D32" s="305"/>
      <c r="E32" s="305"/>
      <c r="F32" s="43" t="s">
        <v>117</v>
      </c>
      <c r="G32" s="73">
        <v>790100</v>
      </c>
      <c r="H32" s="60">
        <f>IFERROR(G32/D21,"-")</f>
        <v>3.5379842982635845E-3</v>
      </c>
      <c r="I32" s="73">
        <v>1</v>
      </c>
      <c r="J32" s="60">
        <f>IFERROR(I32/E21,"-")</f>
        <v>4.9504950495049506E-3</v>
      </c>
      <c r="K32" s="131">
        <f t="shared" si="0"/>
        <v>790100</v>
      </c>
      <c r="M32" s="26" t="s">
        <v>37</v>
      </c>
      <c r="N32" s="100">
        <f t="shared" si="1"/>
        <v>0.21201096733513256</v>
      </c>
      <c r="O32" s="100">
        <f t="shared" si="2"/>
        <v>0.83620689655172409</v>
      </c>
      <c r="P32" s="101">
        <f t="shared" si="3"/>
        <v>203785.96907216494</v>
      </c>
      <c r="Q32" s="113"/>
      <c r="R32" s="114" t="str">
        <f t="shared" si="4"/>
        <v>島本町</v>
      </c>
      <c r="S32" s="102">
        <f t="shared" si="5"/>
        <v>0.2240236503878377</v>
      </c>
      <c r="T32" s="17" t="str">
        <f t="shared" si="6"/>
        <v>寝屋川市</v>
      </c>
      <c r="U32" s="102">
        <f t="shared" si="7"/>
        <v>0.84653465346534651</v>
      </c>
      <c r="V32" s="17" t="str">
        <f t="shared" si="8"/>
        <v>西淀川区</v>
      </c>
      <c r="W32" s="51">
        <f t="shared" si="9"/>
        <v>215603.20161290321</v>
      </c>
      <c r="X32" s="113"/>
      <c r="Y32" s="47">
        <f t="shared" si="10"/>
        <v>0.21313355544632956</v>
      </c>
      <c r="Z32" s="47">
        <f t="shared" si="11"/>
        <v>0.83709995449719399</v>
      </c>
      <c r="AA32" s="48">
        <f t="shared" si="12"/>
        <v>213662.1764812466</v>
      </c>
      <c r="AB32" s="48">
        <v>0</v>
      </c>
    </row>
    <row r="33" spans="2:28" s="8" customFormat="1" ht="13.15" customHeight="1">
      <c r="B33" s="328"/>
      <c r="C33" s="340"/>
      <c r="D33" s="305"/>
      <c r="E33" s="305"/>
      <c r="F33" s="43" t="s">
        <v>118</v>
      </c>
      <c r="G33" s="73">
        <v>817419</v>
      </c>
      <c r="H33" s="60">
        <f>IFERROR(G33/D21,"-")</f>
        <v>3.6603158930544502E-3</v>
      </c>
      <c r="I33" s="73">
        <v>29</v>
      </c>
      <c r="J33" s="60">
        <f>IFERROR(I33/E21,"-")</f>
        <v>0.14356435643564355</v>
      </c>
      <c r="K33" s="131">
        <f t="shared" si="0"/>
        <v>28186.862068965518</v>
      </c>
      <c r="M33" s="26" t="s">
        <v>38</v>
      </c>
      <c r="N33" s="100">
        <f t="shared" si="1"/>
        <v>0.1832938760366489</v>
      </c>
      <c r="O33" s="100">
        <f t="shared" si="2"/>
        <v>0.82608695652173914</v>
      </c>
      <c r="P33" s="101">
        <f t="shared" si="3"/>
        <v>185961.63157894736</v>
      </c>
      <c r="Q33" s="113"/>
      <c r="R33" s="114" t="str">
        <f t="shared" si="4"/>
        <v>交野市</v>
      </c>
      <c r="S33" s="102">
        <f t="shared" si="5"/>
        <v>0.2224472217842442</v>
      </c>
      <c r="T33" s="17" t="str">
        <f t="shared" si="6"/>
        <v>中央区</v>
      </c>
      <c r="U33" s="102">
        <f t="shared" si="7"/>
        <v>0.84615384615384615</v>
      </c>
      <c r="V33" s="17" t="str">
        <f t="shared" si="8"/>
        <v>平野区</v>
      </c>
      <c r="W33" s="51">
        <f t="shared" si="9"/>
        <v>213358.34666666668</v>
      </c>
      <c r="X33" s="113"/>
      <c r="Y33" s="47">
        <f t="shared" si="10"/>
        <v>0.21313355544632956</v>
      </c>
      <c r="Z33" s="47">
        <f t="shared" si="11"/>
        <v>0.83709995449719399</v>
      </c>
      <c r="AA33" s="48">
        <f t="shared" si="12"/>
        <v>213662.1764812466</v>
      </c>
      <c r="AB33" s="48">
        <v>0</v>
      </c>
    </row>
    <row r="34" spans="2:28" s="8" customFormat="1" ht="13.15" customHeight="1">
      <c r="B34" s="328"/>
      <c r="C34" s="340"/>
      <c r="D34" s="305"/>
      <c r="E34" s="305"/>
      <c r="F34" s="43" t="s">
        <v>119</v>
      </c>
      <c r="G34" s="73">
        <v>4716555</v>
      </c>
      <c r="H34" s="60">
        <f>IFERROR(G34/D21,"-")</f>
        <v>2.1120234820777878E-2</v>
      </c>
      <c r="I34" s="73">
        <v>25</v>
      </c>
      <c r="J34" s="60">
        <f>IFERROR(I34/E21,"-")</f>
        <v>0.12376237623762376</v>
      </c>
      <c r="K34" s="131">
        <f t="shared" si="0"/>
        <v>188662.2</v>
      </c>
      <c r="M34" s="26" t="s">
        <v>39</v>
      </c>
      <c r="N34" s="100">
        <f t="shared" si="1"/>
        <v>0.17575566663545544</v>
      </c>
      <c r="O34" s="100">
        <f t="shared" si="2"/>
        <v>0.80295566502463056</v>
      </c>
      <c r="P34" s="101">
        <f t="shared" si="3"/>
        <v>149703.93251533742</v>
      </c>
      <c r="Q34" s="113"/>
      <c r="R34" s="114" t="str">
        <f t="shared" si="4"/>
        <v>摂津市</v>
      </c>
      <c r="S34" s="102">
        <f t="shared" si="5"/>
        <v>0.22092794229700655</v>
      </c>
      <c r="T34" s="17" t="str">
        <f t="shared" si="6"/>
        <v>泉佐野市</v>
      </c>
      <c r="U34" s="102">
        <f t="shared" si="7"/>
        <v>0.8393782383419689</v>
      </c>
      <c r="V34" s="17" t="str">
        <f t="shared" si="8"/>
        <v>大阪市</v>
      </c>
      <c r="W34" s="51">
        <f t="shared" si="9"/>
        <v>208958.26719176007</v>
      </c>
      <c r="X34" s="113"/>
      <c r="Y34" s="47">
        <f t="shared" si="10"/>
        <v>0.21313355544632956</v>
      </c>
      <c r="Z34" s="47">
        <f t="shared" si="11"/>
        <v>0.83709995449719399</v>
      </c>
      <c r="AA34" s="48">
        <f t="shared" si="12"/>
        <v>213662.1764812466</v>
      </c>
      <c r="AB34" s="48">
        <v>0</v>
      </c>
    </row>
    <row r="35" spans="2:28" s="8" customFormat="1" ht="13.15" customHeight="1">
      <c r="B35" s="328"/>
      <c r="C35" s="340"/>
      <c r="D35" s="305"/>
      <c r="E35" s="305"/>
      <c r="F35" s="43" t="s">
        <v>120</v>
      </c>
      <c r="G35" s="73">
        <v>395241</v>
      </c>
      <c r="H35" s="60">
        <f>IFERROR(G35/D21,"-")</f>
        <v>1.7698474269459529E-3</v>
      </c>
      <c r="I35" s="73">
        <v>9</v>
      </c>
      <c r="J35" s="60">
        <f>IFERROR(I35/E21,"-")</f>
        <v>4.4554455445544552E-2</v>
      </c>
      <c r="K35" s="131">
        <f t="shared" si="0"/>
        <v>43915.666666666664</v>
      </c>
      <c r="M35" s="26" t="s">
        <v>40</v>
      </c>
      <c r="N35" s="100">
        <f t="shared" si="1"/>
        <v>0.24222639521675704</v>
      </c>
      <c r="O35" s="100">
        <f t="shared" si="2"/>
        <v>0.81018518518518523</v>
      </c>
      <c r="P35" s="101">
        <f t="shared" si="3"/>
        <v>198101.48</v>
      </c>
      <c r="Q35" s="113"/>
      <c r="R35" s="114" t="str">
        <f t="shared" si="4"/>
        <v>豊中市</v>
      </c>
      <c r="S35" s="102">
        <f t="shared" si="5"/>
        <v>0.21855707862859056</v>
      </c>
      <c r="T35" s="17" t="str">
        <f t="shared" si="6"/>
        <v>堺市堺区</v>
      </c>
      <c r="U35" s="102">
        <f t="shared" si="7"/>
        <v>0.83695652173913049</v>
      </c>
      <c r="V35" s="17" t="str">
        <f t="shared" si="8"/>
        <v>豊中市</v>
      </c>
      <c r="W35" s="51">
        <f t="shared" si="9"/>
        <v>208900.86899563318</v>
      </c>
      <c r="X35" s="113"/>
      <c r="Y35" s="47">
        <f t="shared" si="10"/>
        <v>0.21313355544632956</v>
      </c>
      <c r="Z35" s="47">
        <f t="shared" si="11"/>
        <v>0.83709995449719399</v>
      </c>
      <c r="AA35" s="48">
        <f t="shared" si="12"/>
        <v>213662.1764812466</v>
      </c>
      <c r="AB35" s="48">
        <v>0</v>
      </c>
    </row>
    <row r="36" spans="2:28" s="8" customFormat="1" ht="13.15" customHeight="1">
      <c r="B36" s="328"/>
      <c r="C36" s="340"/>
      <c r="D36" s="305"/>
      <c r="E36" s="305"/>
      <c r="F36" s="44" t="s">
        <v>121</v>
      </c>
      <c r="G36" s="74">
        <v>342563</v>
      </c>
      <c r="H36" s="61">
        <f>IFERROR(G36/D21,"-")</f>
        <v>1.5339609102215774E-3</v>
      </c>
      <c r="I36" s="74">
        <v>22</v>
      </c>
      <c r="J36" s="61">
        <f>IFERROR(I36/E21,"-")</f>
        <v>0.10891089108910891</v>
      </c>
      <c r="K36" s="132">
        <f t="shared" si="0"/>
        <v>15571.045454545454</v>
      </c>
      <c r="M36" s="26" t="s">
        <v>41</v>
      </c>
      <c r="N36" s="100">
        <f t="shared" si="1"/>
        <v>0.19675183921754069</v>
      </c>
      <c r="O36" s="100">
        <f t="shared" si="2"/>
        <v>0.81395348837209303</v>
      </c>
      <c r="P36" s="101">
        <f t="shared" si="3"/>
        <v>226819.34285714285</v>
      </c>
      <c r="Q36" s="113"/>
      <c r="R36" s="114" t="str">
        <f t="shared" si="4"/>
        <v>枚方市</v>
      </c>
      <c r="S36" s="102">
        <f t="shared" si="5"/>
        <v>0.21572513564555137</v>
      </c>
      <c r="T36" s="17" t="str">
        <f t="shared" si="6"/>
        <v>都島区</v>
      </c>
      <c r="U36" s="102">
        <f t="shared" si="7"/>
        <v>0.8366336633663366</v>
      </c>
      <c r="V36" s="17" t="str">
        <f t="shared" si="8"/>
        <v>都島区</v>
      </c>
      <c r="W36" s="51">
        <f t="shared" si="9"/>
        <v>208081.78698224851</v>
      </c>
      <c r="X36" s="113"/>
      <c r="Y36" s="47">
        <f t="shared" si="10"/>
        <v>0.21313355544632956</v>
      </c>
      <c r="Z36" s="47">
        <f t="shared" si="11"/>
        <v>0.83709995449719399</v>
      </c>
      <c r="AA36" s="48">
        <f t="shared" si="12"/>
        <v>213662.1764812466</v>
      </c>
      <c r="AB36" s="48">
        <v>0</v>
      </c>
    </row>
    <row r="37" spans="2:28" s="8" customFormat="1" ht="13.15" customHeight="1">
      <c r="B37" s="329"/>
      <c r="C37" s="341"/>
      <c r="D37" s="306"/>
      <c r="E37" s="306"/>
      <c r="F37" s="45" t="s">
        <v>71</v>
      </c>
      <c r="G37" s="69">
        <f>SUM(G21:G36)</f>
        <v>35165822</v>
      </c>
      <c r="H37" s="61">
        <f>IFERROR(G37/D21,"-")</f>
        <v>0.15746883441530454</v>
      </c>
      <c r="I37" s="74">
        <v>169</v>
      </c>
      <c r="J37" s="61">
        <f>IFERROR(I37/E21,"-")</f>
        <v>0.8366336633663366</v>
      </c>
      <c r="K37" s="132">
        <f t="shared" si="0"/>
        <v>208081.78698224851</v>
      </c>
      <c r="M37" s="26" t="s">
        <v>43</v>
      </c>
      <c r="N37" s="100">
        <f t="shared" si="1"/>
        <v>0.21177107405074194</v>
      </c>
      <c r="O37" s="100">
        <f t="shared" si="2"/>
        <v>0.78423236514522821</v>
      </c>
      <c r="P37" s="101">
        <f t="shared" si="3"/>
        <v>222773.92592592593</v>
      </c>
      <c r="Q37" s="113"/>
      <c r="R37" s="114" t="str">
        <f t="shared" si="4"/>
        <v>吹田市</v>
      </c>
      <c r="S37" s="102">
        <f t="shared" si="5"/>
        <v>0.21543807946557531</v>
      </c>
      <c r="T37" s="17" t="str">
        <f t="shared" si="6"/>
        <v>堺市東区</v>
      </c>
      <c r="U37" s="102">
        <f t="shared" si="7"/>
        <v>0.83620689655172409</v>
      </c>
      <c r="V37" s="17" t="str">
        <f t="shared" si="8"/>
        <v>松原市</v>
      </c>
      <c r="W37" s="51">
        <f t="shared" si="9"/>
        <v>207537.83006535948</v>
      </c>
      <c r="X37" s="113"/>
      <c r="Y37" s="47">
        <f t="shared" si="10"/>
        <v>0.21313355544632956</v>
      </c>
      <c r="Z37" s="47">
        <f t="shared" si="11"/>
        <v>0.83709995449719399</v>
      </c>
      <c r="AA37" s="48">
        <f t="shared" si="12"/>
        <v>213662.1764812466</v>
      </c>
      <c r="AB37" s="48">
        <v>0</v>
      </c>
    </row>
    <row r="38" spans="2:28" s="8" customFormat="1" ht="13.15" customHeight="1">
      <c r="B38" s="327">
        <v>3</v>
      </c>
      <c r="C38" s="339" t="s">
        <v>88</v>
      </c>
      <c r="D38" s="304">
        <v>42301860</v>
      </c>
      <c r="E38" s="304">
        <v>47</v>
      </c>
      <c r="F38" s="41" t="s">
        <v>107</v>
      </c>
      <c r="G38" s="72">
        <v>431011</v>
      </c>
      <c r="H38" s="59">
        <f>IFERROR(G38/D38,"-")</f>
        <v>1.0188937318595447E-2</v>
      </c>
      <c r="I38" s="72">
        <v>13</v>
      </c>
      <c r="J38" s="59">
        <f>IFERROR(I38/E38,"-")</f>
        <v>0.27659574468085107</v>
      </c>
      <c r="K38" s="130">
        <f t="shared" si="0"/>
        <v>33154.692307692305</v>
      </c>
      <c r="M38" s="26" t="s">
        <v>0</v>
      </c>
      <c r="N38" s="100">
        <f t="shared" si="1"/>
        <v>0.21855707862859056</v>
      </c>
      <c r="O38" s="100">
        <f t="shared" si="2"/>
        <v>0.81639928698752229</v>
      </c>
      <c r="P38" s="101">
        <f t="shared" si="3"/>
        <v>208900.86899563318</v>
      </c>
      <c r="Q38" s="113"/>
      <c r="R38" s="114" t="str">
        <f t="shared" si="4"/>
        <v>堺市</v>
      </c>
      <c r="S38" s="102">
        <f t="shared" si="5"/>
        <v>0.21437747038602903</v>
      </c>
      <c r="T38" s="17" t="str">
        <f t="shared" si="6"/>
        <v>八尾市</v>
      </c>
      <c r="U38" s="102">
        <f t="shared" si="7"/>
        <v>0.83595113438045376</v>
      </c>
      <c r="V38" s="17" t="str">
        <f t="shared" si="8"/>
        <v>寝屋川市</v>
      </c>
      <c r="W38" s="51">
        <f t="shared" si="9"/>
        <v>207529.08771929826</v>
      </c>
      <c r="X38" s="113"/>
      <c r="Y38" s="47">
        <f t="shared" si="10"/>
        <v>0.21313355544632956</v>
      </c>
      <c r="Z38" s="47">
        <f t="shared" si="11"/>
        <v>0.83709995449719399</v>
      </c>
      <c r="AA38" s="48">
        <f t="shared" si="12"/>
        <v>213662.1764812466</v>
      </c>
      <c r="AB38" s="48">
        <v>0</v>
      </c>
    </row>
    <row r="39" spans="2:28" s="8" customFormat="1" ht="13.15" customHeight="1">
      <c r="B39" s="328"/>
      <c r="C39" s="340"/>
      <c r="D39" s="305"/>
      <c r="E39" s="305"/>
      <c r="F39" s="42" t="s">
        <v>108</v>
      </c>
      <c r="G39" s="73">
        <v>518937</v>
      </c>
      <c r="H39" s="60">
        <f>IFERROR(G39/D38,"-")</f>
        <v>1.2267474763521037E-2</v>
      </c>
      <c r="I39" s="73">
        <v>17</v>
      </c>
      <c r="J39" s="60">
        <f>IFERROR(I39/E38,"-")</f>
        <v>0.36170212765957449</v>
      </c>
      <c r="K39" s="131">
        <f t="shared" si="0"/>
        <v>30525.705882352941</v>
      </c>
      <c r="M39" s="26" t="s">
        <v>1</v>
      </c>
      <c r="N39" s="100">
        <f t="shared" si="1"/>
        <v>0.19723766252421776</v>
      </c>
      <c r="O39" s="100">
        <f t="shared" si="2"/>
        <v>0.94117647058823528</v>
      </c>
      <c r="P39" s="101">
        <f t="shared" si="3"/>
        <v>135246.95000000001</v>
      </c>
      <c r="Q39" s="113"/>
      <c r="R39" s="114" t="str">
        <f t="shared" si="4"/>
        <v>堺市東区</v>
      </c>
      <c r="S39" s="102">
        <f t="shared" si="5"/>
        <v>0.21201096733513256</v>
      </c>
      <c r="T39" s="17" t="str">
        <f t="shared" si="6"/>
        <v>河内長野市</v>
      </c>
      <c r="U39" s="102">
        <f t="shared" si="7"/>
        <v>0.83539094650205759</v>
      </c>
      <c r="V39" s="17" t="str">
        <f t="shared" si="8"/>
        <v>住之江区</v>
      </c>
      <c r="W39" s="51">
        <f t="shared" si="9"/>
        <v>205671.76884422111</v>
      </c>
      <c r="X39" s="113"/>
      <c r="Y39" s="47">
        <f t="shared" si="10"/>
        <v>0.21313355544632956</v>
      </c>
      <c r="Z39" s="47">
        <f t="shared" si="11"/>
        <v>0.83709995449719399</v>
      </c>
      <c r="AA39" s="48">
        <f t="shared" si="12"/>
        <v>213662.1764812466</v>
      </c>
      <c r="AB39" s="48">
        <v>0</v>
      </c>
    </row>
    <row r="40" spans="2:28" s="8" customFormat="1" ht="13.15" customHeight="1">
      <c r="B40" s="328"/>
      <c r="C40" s="340"/>
      <c r="D40" s="305"/>
      <c r="E40" s="305"/>
      <c r="F40" s="43" t="s">
        <v>109</v>
      </c>
      <c r="G40" s="73">
        <v>2265008</v>
      </c>
      <c r="H40" s="60">
        <f>IFERROR(G40/D38,"-")</f>
        <v>5.3543934001956416E-2</v>
      </c>
      <c r="I40" s="73">
        <v>19</v>
      </c>
      <c r="J40" s="60">
        <f>IFERROR(I40/E38,"-")</f>
        <v>0.40425531914893614</v>
      </c>
      <c r="K40" s="131">
        <f t="shared" si="0"/>
        <v>119210.94736842105</v>
      </c>
      <c r="M40" s="26" t="s">
        <v>2</v>
      </c>
      <c r="N40" s="100">
        <f t="shared" si="1"/>
        <v>0.21543807946557531</v>
      </c>
      <c r="O40" s="100">
        <f t="shared" si="2"/>
        <v>0.8111510791366906</v>
      </c>
      <c r="P40" s="101">
        <f t="shared" si="3"/>
        <v>203904.0310421286</v>
      </c>
      <c r="Q40" s="113"/>
      <c r="R40" s="114" t="str">
        <f t="shared" si="4"/>
        <v>岸和田市</v>
      </c>
      <c r="S40" s="102">
        <f t="shared" si="5"/>
        <v>0.21177107405074194</v>
      </c>
      <c r="T40" s="17" t="str">
        <f t="shared" si="6"/>
        <v>大阪狭山市</v>
      </c>
      <c r="U40" s="102">
        <f t="shared" si="7"/>
        <v>0.83116883116883122</v>
      </c>
      <c r="V40" s="17" t="str">
        <f t="shared" si="8"/>
        <v>吹田市</v>
      </c>
      <c r="W40" s="51">
        <f t="shared" si="9"/>
        <v>203904.0310421286</v>
      </c>
      <c r="X40" s="113"/>
      <c r="Y40" s="47">
        <f t="shared" si="10"/>
        <v>0.21313355544632956</v>
      </c>
      <c r="Z40" s="47">
        <f t="shared" si="11"/>
        <v>0.83709995449719399</v>
      </c>
      <c r="AA40" s="48">
        <f t="shared" si="12"/>
        <v>213662.1764812466</v>
      </c>
      <c r="AB40" s="48">
        <v>0</v>
      </c>
    </row>
    <row r="41" spans="2:28" s="8" customFormat="1" ht="13.15" customHeight="1">
      <c r="B41" s="328"/>
      <c r="C41" s="340"/>
      <c r="D41" s="305"/>
      <c r="E41" s="305"/>
      <c r="F41" s="43" t="s">
        <v>110</v>
      </c>
      <c r="G41" s="73">
        <v>10749</v>
      </c>
      <c r="H41" s="60">
        <f>IFERROR(G41/D38,"-")</f>
        <v>2.5410230188459797E-4</v>
      </c>
      <c r="I41" s="73">
        <v>2</v>
      </c>
      <c r="J41" s="60">
        <f>IFERROR(I41/E38,"-")</f>
        <v>4.2553191489361701E-2</v>
      </c>
      <c r="K41" s="131">
        <f t="shared" si="0"/>
        <v>5374.5</v>
      </c>
      <c r="M41" s="32" t="s">
        <v>44</v>
      </c>
      <c r="N41" s="100">
        <f t="shared" si="1"/>
        <v>0.15098180020592503</v>
      </c>
      <c r="O41" s="100">
        <f t="shared" si="2"/>
        <v>0.8671875</v>
      </c>
      <c r="P41" s="101">
        <f t="shared" si="3"/>
        <v>130203.65765765766</v>
      </c>
      <c r="Q41" s="113"/>
      <c r="R41" s="114" t="str">
        <f t="shared" si="4"/>
        <v>阿倍野区</v>
      </c>
      <c r="S41" s="102">
        <f t="shared" si="5"/>
        <v>0.21069317523410511</v>
      </c>
      <c r="T41" s="17" t="str">
        <f t="shared" si="6"/>
        <v>和泉市</v>
      </c>
      <c r="U41" s="102">
        <f t="shared" si="7"/>
        <v>0.83046683046683045</v>
      </c>
      <c r="V41" s="17" t="str">
        <f t="shared" si="8"/>
        <v>堺市東区</v>
      </c>
      <c r="W41" s="51">
        <f t="shared" si="9"/>
        <v>203785.96907216494</v>
      </c>
      <c r="X41" s="113"/>
      <c r="Y41" s="47">
        <f t="shared" si="10"/>
        <v>0.21313355544632956</v>
      </c>
      <c r="Z41" s="47">
        <f t="shared" si="11"/>
        <v>0.83709995449719399</v>
      </c>
      <c r="AA41" s="48">
        <f t="shared" si="12"/>
        <v>213662.1764812466</v>
      </c>
      <c r="AB41" s="48">
        <v>0</v>
      </c>
    </row>
    <row r="42" spans="2:28" s="8" customFormat="1" ht="13.15" customHeight="1">
      <c r="B42" s="328"/>
      <c r="C42" s="340"/>
      <c r="D42" s="305"/>
      <c r="E42" s="305"/>
      <c r="F42" s="43" t="s">
        <v>111</v>
      </c>
      <c r="G42" s="73">
        <v>5540808</v>
      </c>
      <c r="H42" s="60">
        <f>IFERROR(G42/D38,"-")</f>
        <v>0.13098260927533684</v>
      </c>
      <c r="I42" s="73">
        <v>17</v>
      </c>
      <c r="J42" s="60">
        <f>IFERROR(I42/E38,"-")</f>
        <v>0.36170212765957449</v>
      </c>
      <c r="K42" s="131">
        <f t="shared" si="0"/>
        <v>325929.8823529412</v>
      </c>
      <c r="M42" s="32" t="s">
        <v>7</v>
      </c>
      <c r="N42" s="100">
        <f t="shared" si="1"/>
        <v>0.33937574375239365</v>
      </c>
      <c r="O42" s="100">
        <f t="shared" si="2"/>
        <v>0.84823284823284828</v>
      </c>
      <c r="P42" s="101">
        <f t="shared" si="3"/>
        <v>482374.45833333331</v>
      </c>
      <c r="Q42" s="113"/>
      <c r="R42" s="114" t="str">
        <f t="shared" si="4"/>
        <v>堺市堺区</v>
      </c>
      <c r="S42" s="102">
        <f t="shared" si="5"/>
        <v>0.20444619539610351</v>
      </c>
      <c r="T42" s="17" t="str">
        <f t="shared" si="6"/>
        <v>摂津市</v>
      </c>
      <c r="U42" s="102">
        <f t="shared" si="7"/>
        <v>0.82666666666666666</v>
      </c>
      <c r="V42" s="17" t="str">
        <f t="shared" si="8"/>
        <v>住吉区</v>
      </c>
      <c r="W42" s="51">
        <f t="shared" si="9"/>
        <v>202539.22171945701</v>
      </c>
      <c r="X42" s="113"/>
      <c r="Y42" s="47">
        <f t="shared" si="10"/>
        <v>0.21313355544632956</v>
      </c>
      <c r="Z42" s="47">
        <f t="shared" si="11"/>
        <v>0.83709995449719399</v>
      </c>
      <c r="AA42" s="48">
        <f t="shared" si="12"/>
        <v>213662.1764812466</v>
      </c>
      <c r="AB42" s="48">
        <v>0</v>
      </c>
    </row>
    <row r="43" spans="2:28" s="8" customFormat="1" ht="13.15" customHeight="1">
      <c r="B43" s="328"/>
      <c r="C43" s="340"/>
      <c r="D43" s="305"/>
      <c r="E43" s="305"/>
      <c r="F43" s="43" t="s">
        <v>112</v>
      </c>
      <c r="G43" s="73">
        <v>1182914</v>
      </c>
      <c r="H43" s="60">
        <f>IFERROR(G43/D38,"-")</f>
        <v>2.7963640369477842E-2</v>
      </c>
      <c r="I43" s="73">
        <v>16</v>
      </c>
      <c r="J43" s="60">
        <f>IFERROR(I43/E38,"-")</f>
        <v>0.34042553191489361</v>
      </c>
      <c r="K43" s="131">
        <f t="shared" si="0"/>
        <v>73932.125</v>
      </c>
      <c r="M43" s="32" t="s">
        <v>45</v>
      </c>
      <c r="N43" s="100">
        <f t="shared" si="1"/>
        <v>0.24570493725575243</v>
      </c>
      <c r="O43" s="100">
        <f t="shared" si="2"/>
        <v>0.82089552238805974</v>
      </c>
      <c r="P43" s="101">
        <f t="shared" si="3"/>
        <v>252131.86363636365</v>
      </c>
      <c r="Q43" s="113"/>
      <c r="R43" s="114" t="str">
        <f t="shared" si="4"/>
        <v>箕面市</v>
      </c>
      <c r="S43" s="102">
        <f t="shared" si="5"/>
        <v>0.20238571844404626</v>
      </c>
      <c r="T43" s="17" t="str">
        <f t="shared" si="6"/>
        <v>茨木市</v>
      </c>
      <c r="U43" s="102">
        <f t="shared" si="7"/>
        <v>0.82658959537572252</v>
      </c>
      <c r="V43" s="17" t="str">
        <f t="shared" si="8"/>
        <v>浪速区</v>
      </c>
      <c r="W43" s="51">
        <f t="shared" si="9"/>
        <v>201544.36111111112</v>
      </c>
      <c r="X43" s="113"/>
      <c r="Y43" s="47">
        <f t="shared" si="10"/>
        <v>0.21313355544632956</v>
      </c>
      <c r="Z43" s="47">
        <f t="shared" si="11"/>
        <v>0.83709995449719399</v>
      </c>
      <c r="AA43" s="48">
        <f t="shared" si="12"/>
        <v>213662.1764812466</v>
      </c>
      <c r="AB43" s="48">
        <v>0</v>
      </c>
    </row>
    <row r="44" spans="2:28" s="8" customFormat="1" ht="13.15" customHeight="1">
      <c r="B44" s="328"/>
      <c r="C44" s="340"/>
      <c r="D44" s="305"/>
      <c r="E44" s="305"/>
      <c r="F44" s="43" t="s">
        <v>113</v>
      </c>
      <c r="G44" s="73">
        <v>72630</v>
      </c>
      <c r="H44" s="60">
        <f>IFERROR(G44/D38,"-")</f>
        <v>1.71694577968912E-3</v>
      </c>
      <c r="I44" s="73">
        <v>12</v>
      </c>
      <c r="J44" s="60">
        <f>IFERROR(I44/E38,"-")</f>
        <v>0.25531914893617019</v>
      </c>
      <c r="K44" s="131">
        <f t="shared" si="0"/>
        <v>6052.5</v>
      </c>
      <c r="M44" s="32" t="s">
        <v>12</v>
      </c>
      <c r="N44" s="100">
        <f t="shared" si="1"/>
        <v>0.23185990952571756</v>
      </c>
      <c r="O44" s="100">
        <f t="shared" si="2"/>
        <v>0.89097744360902253</v>
      </c>
      <c r="P44" s="101">
        <f t="shared" si="3"/>
        <v>247919.54430379748</v>
      </c>
      <c r="Q44" s="113"/>
      <c r="R44" s="114" t="str">
        <f t="shared" si="4"/>
        <v>大阪市</v>
      </c>
      <c r="S44" s="102">
        <f t="shared" si="5"/>
        <v>0.20158454985047169</v>
      </c>
      <c r="T44" s="17" t="str">
        <f t="shared" si="6"/>
        <v>堺市西区</v>
      </c>
      <c r="U44" s="102">
        <f t="shared" si="7"/>
        <v>0.82608695652173914</v>
      </c>
      <c r="V44" s="17" t="str">
        <f t="shared" si="8"/>
        <v>摂津市</v>
      </c>
      <c r="W44" s="51">
        <f t="shared" si="9"/>
        <v>201395.00806451612</v>
      </c>
      <c r="X44" s="113"/>
      <c r="Y44" s="47">
        <f t="shared" si="10"/>
        <v>0.21313355544632956</v>
      </c>
      <c r="Z44" s="47">
        <f t="shared" si="11"/>
        <v>0.83709995449719399</v>
      </c>
      <c r="AA44" s="48">
        <f t="shared" si="12"/>
        <v>213662.1764812466</v>
      </c>
      <c r="AB44" s="48">
        <v>0</v>
      </c>
    </row>
    <row r="45" spans="2:28" s="8" customFormat="1" ht="13.15" customHeight="1">
      <c r="B45" s="328"/>
      <c r="C45" s="340"/>
      <c r="D45" s="305"/>
      <c r="E45" s="305"/>
      <c r="F45" s="43" t="s">
        <v>123</v>
      </c>
      <c r="G45" s="73">
        <v>0</v>
      </c>
      <c r="H45" s="60">
        <f>IFERROR(G45/D38,"-")</f>
        <v>0</v>
      </c>
      <c r="I45" s="73">
        <v>0</v>
      </c>
      <c r="J45" s="60">
        <f>IFERROR(I45/E38,"-")</f>
        <v>0</v>
      </c>
      <c r="K45" s="131" t="str">
        <f t="shared" si="0"/>
        <v>-</v>
      </c>
      <c r="M45" s="32" t="s">
        <v>13</v>
      </c>
      <c r="N45" s="100">
        <f t="shared" si="1"/>
        <v>0.21572513564555137</v>
      </c>
      <c r="O45" s="100">
        <f t="shared" si="2"/>
        <v>0.78787878787878785</v>
      </c>
      <c r="P45" s="101">
        <f t="shared" si="3"/>
        <v>181899.50549450549</v>
      </c>
      <c r="Q45" s="113"/>
      <c r="R45" s="114" t="str">
        <f t="shared" si="4"/>
        <v>寝屋川市</v>
      </c>
      <c r="S45" s="102">
        <f t="shared" si="5"/>
        <v>0.19982152736114048</v>
      </c>
      <c r="T45" s="17" t="str">
        <f t="shared" si="6"/>
        <v>交野市</v>
      </c>
      <c r="U45" s="102">
        <f t="shared" si="7"/>
        <v>0.82499999999999996</v>
      </c>
      <c r="V45" s="17" t="str">
        <f t="shared" si="8"/>
        <v>堺市北区</v>
      </c>
      <c r="W45" s="51">
        <f t="shared" si="9"/>
        <v>198101.48</v>
      </c>
      <c r="X45" s="113"/>
      <c r="Y45" s="47">
        <f t="shared" si="10"/>
        <v>0.21313355544632956</v>
      </c>
      <c r="Z45" s="47">
        <f t="shared" si="11"/>
        <v>0.83709995449719399</v>
      </c>
      <c r="AA45" s="48">
        <f t="shared" si="12"/>
        <v>213662.1764812466</v>
      </c>
      <c r="AB45" s="48">
        <v>0</v>
      </c>
    </row>
    <row r="46" spans="2:28" s="8" customFormat="1" ht="13.15" customHeight="1">
      <c r="B46" s="328"/>
      <c r="C46" s="340"/>
      <c r="D46" s="305"/>
      <c r="E46" s="305"/>
      <c r="F46" s="43" t="s">
        <v>114</v>
      </c>
      <c r="G46" s="73">
        <v>9001</v>
      </c>
      <c r="H46" s="60">
        <f>IFERROR(G46/D38,"-")</f>
        <v>2.1278024181442613E-4</v>
      </c>
      <c r="I46" s="73">
        <v>1</v>
      </c>
      <c r="J46" s="60">
        <f>IFERROR(I46/E38,"-")</f>
        <v>2.1276595744680851E-2</v>
      </c>
      <c r="K46" s="131">
        <f t="shared" si="0"/>
        <v>9001</v>
      </c>
      <c r="M46" s="32" t="s">
        <v>8</v>
      </c>
      <c r="N46" s="100">
        <f t="shared" si="1"/>
        <v>0.24355979684099477</v>
      </c>
      <c r="O46" s="100">
        <f t="shared" si="2"/>
        <v>0.82658959537572252</v>
      </c>
      <c r="P46" s="101">
        <f t="shared" si="3"/>
        <v>277653.2972027972</v>
      </c>
      <c r="Q46" s="113"/>
      <c r="R46" s="114" t="str">
        <f t="shared" si="4"/>
        <v>池田市</v>
      </c>
      <c r="S46" s="102">
        <f t="shared" si="5"/>
        <v>0.19723766252421776</v>
      </c>
      <c r="T46" s="17" t="str">
        <f t="shared" si="6"/>
        <v>天王寺区</v>
      </c>
      <c r="U46" s="102">
        <f t="shared" si="7"/>
        <v>0.82352941176470584</v>
      </c>
      <c r="V46" s="17" t="str">
        <f t="shared" si="8"/>
        <v>和泉市</v>
      </c>
      <c r="W46" s="51">
        <f t="shared" si="9"/>
        <v>197327.724852071</v>
      </c>
      <c r="X46" s="113"/>
      <c r="Y46" s="47">
        <f t="shared" si="10"/>
        <v>0.21313355544632956</v>
      </c>
      <c r="Z46" s="47">
        <f t="shared" si="11"/>
        <v>0.83709995449719399</v>
      </c>
      <c r="AA46" s="48">
        <f t="shared" si="12"/>
        <v>213662.1764812466</v>
      </c>
      <c r="AB46" s="48">
        <v>0</v>
      </c>
    </row>
    <row r="47" spans="2:28" s="8" customFormat="1" ht="13.15" customHeight="1">
      <c r="B47" s="328"/>
      <c r="C47" s="340"/>
      <c r="D47" s="305"/>
      <c r="E47" s="305"/>
      <c r="F47" s="43" t="s">
        <v>115</v>
      </c>
      <c r="G47" s="73">
        <v>0</v>
      </c>
      <c r="H47" s="60">
        <f>IFERROR(G47/D38,"-")</f>
        <v>0</v>
      </c>
      <c r="I47" s="73">
        <v>0</v>
      </c>
      <c r="J47" s="60">
        <f>IFERROR(I47/E38,"-")</f>
        <v>0</v>
      </c>
      <c r="K47" s="131" t="str">
        <f t="shared" si="0"/>
        <v>-</v>
      </c>
      <c r="M47" s="32" t="s">
        <v>20</v>
      </c>
      <c r="N47" s="100">
        <f t="shared" si="1"/>
        <v>0.18111366252895025</v>
      </c>
      <c r="O47" s="100">
        <f t="shared" si="2"/>
        <v>0.83595113438045376</v>
      </c>
      <c r="P47" s="101">
        <f t="shared" si="3"/>
        <v>162780.89144050106</v>
      </c>
      <c r="Q47" s="113"/>
      <c r="R47" s="114" t="str">
        <f t="shared" si="4"/>
        <v>東大阪市</v>
      </c>
      <c r="S47" s="102">
        <f t="shared" si="5"/>
        <v>0.19708938201013587</v>
      </c>
      <c r="T47" s="17" t="str">
        <f>M61</f>
        <v>藤井寺市</v>
      </c>
      <c r="U47" s="102">
        <f t="shared" si="7"/>
        <v>0.82352941176470584</v>
      </c>
      <c r="V47" s="17" t="str">
        <f t="shared" si="8"/>
        <v>藤井寺市</v>
      </c>
      <c r="W47" s="51">
        <f t="shared" si="9"/>
        <v>196458.50892857142</v>
      </c>
      <c r="X47" s="113"/>
      <c r="Y47" s="47">
        <f t="shared" si="10"/>
        <v>0.21313355544632956</v>
      </c>
      <c r="Z47" s="47">
        <f t="shared" si="11"/>
        <v>0.83709995449719399</v>
      </c>
      <c r="AA47" s="48">
        <f t="shared" si="12"/>
        <v>213662.1764812466</v>
      </c>
      <c r="AB47" s="48">
        <v>0</v>
      </c>
    </row>
    <row r="48" spans="2:28" s="8" customFormat="1" ht="13.15" customHeight="1">
      <c r="B48" s="328"/>
      <c r="C48" s="340"/>
      <c r="D48" s="305"/>
      <c r="E48" s="305"/>
      <c r="F48" s="43" t="s">
        <v>116</v>
      </c>
      <c r="G48" s="73">
        <v>74970</v>
      </c>
      <c r="H48" s="60">
        <f>IFERROR(G48/D38,"-")</f>
        <v>1.7722624962590297E-3</v>
      </c>
      <c r="I48" s="73">
        <v>2</v>
      </c>
      <c r="J48" s="60">
        <f>IFERROR(I48/E38,"-")</f>
        <v>4.2553191489361701E-2</v>
      </c>
      <c r="K48" s="131">
        <f t="shared" si="0"/>
        <v>37485</v>
      </c>
      <c r="M48" s="32" t="s">
        <v>46</v>
      </c>
      <c r="N48" s="100">
        <f t="shared" si="1"/>
        <v>0.18805865755137074</v>
      </c>
      <c r="O48" s="100">
        <f t="shared" si="2"/>
        <v>0.8393782383419689</v>
      </c>
      <c r="P48" s="101">
        <f t="shared" si="3"/>
        <v>173172.25925925927</v>
      </c>
      <c r="Q48" s="113"/>
      <c r="R48" s="114" t="str">
        <f t="shared" si="4"/>
        <v>堺市美原区</v>
      </c>
      <c r="S48" s="102">
        <f t="shared" si="5"/>
        <v>0.19675183921754069</v>
      </c>
      <c r="T48" s="17" t="str">
        <f>M77</f>
        <v>千早赤阪村</v>
      </c>
      <c r="U48" s="102">
        <f t="shared" si="7"/>
        <v>0.82352941176470584</v>
      </c>
      <c r="V48" s="17" t="str">
        <f t="shared" si="8"/>
        <v>東大阪市</v>
      </c>
      <c r="W48" s="51">
        <f t="shared" si="9"/>
        <v>193998.76342710998</v>
      </c>
      <c r="X48" s="113"/>
      <c r="Y48" s="47">
        <f t="shared" si="10"/>
        <v>0.21313355544632956</v>
      </c>
      <c r="Z48" s="47">
        <f t="shared" si="11"/>
        <v>0.83709995449719399</v>
      </c>
      <c r="AA48" s="48">
        <f t="shared" si="12"/>
        <v>213662.1764812466</v>
      </c>
      <c r="AB48" s="48">
        <v>0</v>
      </c>
    </row>
    <row r="49" spans="2:28" s="8" customFormat="1" ht="13.15" customHeight="1">
      <c r="B49" s="328"/>
      <c r="C49" s="340"/>
      <c r="D49" s="305"/>
      <c r="E49" s="305"/>
      <c r="F49" s="43" t="s">
        <v>117</v>
      </c>
      <c r="G49" s="73">
        <v>126496</v>
      </c>
      <c r="H49" s="60">
        <f>IFERROR(G49/D38,"-")</f>
        <v>2.9903176834304686E-3</v>
      </c>
      <c r="I49" s="73">
        <v>4</v>
      </c>
      <c r="J49" s="60">
        <f>IFERROR(I49/E38,"-")</f>
        <v>8.5106382978723402E-2</v>
      </c>
      <c r="K49" s="131">
        <f t="shared" si="0"/>
        <v>31624</v>
      </c>
      <c r="M49" s="32" t="s">
        <v>24</v>
      </c>
      <c r="N49" s="100">
        <f t="shared" si="1"/>
        <v>0.16811375858110467</v>
      </c>
      <c r="O49" s="100">
        <f t="shared" si="2"/>
        <v>0.77131782945736438</v>
      </c>
      <c r="P49" s="101">
        <f t="shared" si="3"/>
        <v>143839.93969849247</v>
      </c>
      <c r="Q49" s="113"/>
      <c r="R49" s="114" t="str">
        <f t="shared" si="4"/>
        <v>和泉市</v>
      </c>
      <c r="S49" s="102">
        <f t="shared" si="5"/>
        <v>0.19485787818596004</v>
      </c>
      <c r="T49" s="17" t="str">
        <f t="shared" si="6"/>
        <v>河南町</v>
      </c>
      <c r="U49" s="102">
        <f t="shared" si="7"/>
        <v>0.8214285714285714</v>
      </c>
      <c r="V49" s="17" t="str">
        <f t="shared" si="8"/>
        <v>堺市</v>
      </c>
      <c r="W49" s="51">
        <f t="shared" si="9"/>
        <v>193678.08448753462</v>
      </c>
      <c r="X49" s="113"/>
      <c r="Y49" s="47">
        <f t="shared" si="10"/>
        <v>0.21313355544632956</v>
      </c>
      <c r="Z49" s="47">
        <f t="shared" si="11"/>
        <v>0.83709995449719399</v>
      </c>
      <c r="AA49" s="48">
        <f t="shared" si="12"/>
        <v>213662.1764812466</v>
      </c>
      <c r="AB49" s="48">
        <v>0</v>
      </c>
    </row>
    <row r="50" spans="2:28" s="8" customFormat="1" ht="13.15" customHeight="1">
      <c r="B50" s="328"/>
      <c r="C50" s="340"/>
      <c r="D50" s="305"/>
      <c r="E50" s="305"/>
      <c r="F50" s="43" t="s">
        <v>118</v>
      </c>
      <c r="G50" s="73">
        <v>283575</v>
      </c>
      <c r="H50" s="60">
        <f>IFERROR(G50/D38,"-")</f>
        <v>6.703605940731684E-3</v>
      </c>
      <c r="I50" s="73">
        <v>4</v>
      </c>
      <c r="J50" s="60">
        <f>IFERROR(I50/E38,"-")</f>
        <v>8.5106382978723402E-2</v>
      </c>
      <c r="K50" s="131">
        <f t="shared" si="0"/>
        <v>70893.75</v>
      </c>
      <c r="M50" s="32" t="s">
        <v>14</v>
      </c>
      <c r="N50" s="100">
        <f t="shared" si="1"/>
        <v>0.19982152736114048</v>
      </c>
      <c r="O50" s="100">
        <f t="shared" si="2"/>
        <v>0.84653465346534651</v>
      </c>
      <c r="P50" s="101">
        <f t="shared" si="3"/>
        <v>207529.08771929826</v>
      </c>
      <c r="Q50" s="113"/>
      <c r="R50" s="114" t="str">
        <f t="shared" si="4"/>
        <v>藤井寺市</v>
      </c>
      <c r="S50" s="102">
        <f t="shared" si="5"/>
        <v>0.18953000276499363</v>
      </c>
      <c r="T50" s="17" t="str">
        <f t="shared" si="6"/>
        <v>貝塚市</v>
      </c>
      <c r="U50" s="102">
        <f t="shared" si="7"/>
        <v>0.82089552238805974</v>
      </c>
      <c r="V50" s="17" t="str">
        <f t="shared" si="8"/>
        <v>泉南市</v>
      </c>
      <c r="W50" s="51">
        <f t="shared" si="9"/>
        <v>190338.18840579709</v>
      </c>
      <c r="X50" s="113"/>
      <c r="Y50" s="47">
        <f t="shared" si="10"/>
        <v>0.21313355544632956</v>
      </c>
      <c r="Z50" s="47">
        <f t="shared" si="11"/>
        <v>0.83709995449719399</v>
      </c>
      <c r="AA50" s="48">
        <f t="shared" si="12"/>
        <v>213662.1764812466</v>
      </c>
      <c r="AB50" s="48">
        <v>0</v>
      </c>
    </row>
    <row r="51" spans="2:28" s="8" customFormat="1" ht="13.15" customHeight="1">
      <c r="B51" s="328"/>
      <c r="C51" s="340"/>
      <c r="D51" s="305"/>
      <c r="E51" s="305"/>
      <c r="F51" s="43" t="s">
        <v>119</v>
      </c>
      <c r="G51" s="73">
        <v>662026</v>
      </c>
      <c r="H51" s="60">
        <f>IFERROR(G51/D38,"-")</f>
        <v>1.5650044702526084E-2</v>
      </c>
      <c r="I51" s="73">
        <v>8</v>
      </c>
      <c r="J51" s="60">
        <f>IFERROR(I51/E38,"-")</f>
        <v>0.1702127659574468</v>
      </c>
      <c r="K51" s="131">
        <f t="shared" si="0"/>
        <v>82753.25</v>
      </c>
      <c r="M51" s="32" t="s">
        <v>25</v>
      </c>
      <c r="N51" s="100">
        <f t="shared" si="1"/>
        <v>0.1561065003195688</v>
      </c>
      <c r="O51" s="100">
        <f t="shared" si="2"/>
        <v>0.83539094650205759</v>
      </c>
      <c r="P51" s="101">
        <f t="shared" si="3"/>
        <v>147822.68965517241</v>
      </c>
      <c r="Q51" s="113"/>
      <c r="R51" s="114" t="str">
        <f t="shared" si="4"/>
        <v>住之江区</v>
      </c>
      <c r="S51" s="102">
        <f t="shared" si="5"/>
        <v>0.18811484926151628</v>
      </c>
      <c r="T51" s="17" t="str">
        <f t="shared" si="6"/>
        <v>岬町</v>
      </c>
      <c r="U51" s="102">
        <f t="shared" si="7"/>
        <v>0.81818181818181823</v>
      </c>
      <c r="V51" s="17" t="str">
        <f t="shared" si="8"/>
        <v>堺市西区</v>
      </c>
      <c r="W51" s="51">
        <f t="shared" si="9"/>
        <v>185961.63157894736</v>
      </c>
      <c r="X51" s="113"/>
      <c r="Y51" s="47">
        <f t="shared" si="10"/>
        <v>0.21313355544632956</v>
      </c>
      <c r="Z51" s="47">
        <f t="shared" si="11"/>
        <v>0.83709995449719399</v>
      </c>
      <c r="AA51" s="48">
        <f t="shared" si="12"/>
        <v>213662.1764812466</v>
      </c>
      <c r="AB51" s="48">
        <v>0</v>
      </c>
    </row>
    <row r="52" spans="2:28" s="8" customFormat="1" ht="13.15" customHeight="1">
      <c r="B52" s="328"/>
      <c r="C52" s="340"/>
      <c r="D52" s="305"/>
      <c r="E52" s="305"/>
      <c r="F52" s="43" t="s">
        <v>120</v>
      </c>
      <c r="G52" s="73">
        <v>92853</v>
      </c>
      <c r="H52" s="60">
        <f>IFERROR(G52/D38,"-")</f>
        <v>2.1950098648144548E-3</v>
      </c>
      <c r="I52" s="73">
        <v>3</v>
      </c>
      <c r="J52" s="60">
        <f>IFERROR(I52/E38,"-")</f>
        <v>6.3829787234042548E-2</v>
      </c>
      <c r="K52" s="131">
        <f t="shared" si="0"/>
        <v>30951</v>
      </c>
      <c r="M52" s="32" t="s">
        <v>26</v>
      </c>
      <c r="N52" s="100">
        <f t="shared" si="1"/>
        <v>0.2303207524492529</v>
      </c>
      <c r="O52" s="100">
        <f t="shared" si="2"/>
        <v>0.85474860335195535</v>
      </c>
      <c r="P52" s="101">
        <f t="shared" si="3"/>
        <v>207537.83006535948</v>
      </c>
      <c r="Q52" s="113"/>
      <c r="R52" s="114" t="str">
        <f t="shared" si="4"/>
        <v>泉佐野市</v>
      </c>
      <c r="S52" s="102">
        <f t="shared" si="5"/>
        <v>0.18805865755137074</v>
      </c>
      <c r="T52" s="17" t="str">
        <f t="shared" si="6"/>
        <v>大東市</v>
      </c>
      <c r="U52" s="102">
        <f t="shared" si="7"/>
        <v>0.81725888324873097</v>
      </c>
      <c r="V52" s="17" t="str">
        <f t="shared" si="8"/>
        <v>堺市堺区</v>
      </c>
      <c r="W52" s="51">
        <f t="shared" si="9"/>
        <v>183990.02597402598</v>
      </c>
      <c r="X52" s="113"/>
      <c r="Y52" s="47">
        <f t="shared" si="10"/>
        <v>0.21313355544632956</v>
      </c>
      <c r="Z52" s="47">
        <f t="shared" si="11"/>
        <v>0.83709995449719399</v>
      </c>
      <c r="AA52" s="48">
        <f t="shared" si="12"/>
        <v>213662.1764812466</v>
      </c>
      <c r="AB52" s="48">
        <v>0</v>
      </c>
    </row>
    <row r="53" spans="2:28" s="8" customFormat="1" ht="13.15" customHeight="1">
      <c r="B53" s="328"/>
      <c r="C53" s="340"/>
      <c r="D53" s="305"/>
      <c r="E53" s="305"/>
      <c r="F53" s="44" t="s">
        <v>121</v>
      </c>
      <c r="G53" s="74">
        <v>14313</v>
      </c>
      <c r="H53" s="61">
        <f>IFERROR(G53/D38,"-")</f>
        <v>3.3835391635261429E-4</v>
      </c>
      <c r="I53" s="74">
        <v>3</v>
      </c>
      <c r="J53" s="61">
        <f>IFERROR(I53/E38,"-")</f>
        <v>6.3829787234042548E-2</v>
      </c>
      <c r="K53" s="132">
        <f t="shared" si="0"/>
        <v>4771</v>
      </c>
      <c r="M53" s="32" t="s">
        <v>15</v>
      </c>
      <c r="N53" s="100">
        <f t="shared" si="1"/>
        <v>0.30066987058515449</v>
      </c>
      <c r="O53" s="100">
        <f t="shared" si="2"/>
        <v>0.81725888324873097</v>
      </c>
      <c r="P53" s="101">
        <f t="shared" si="3"/>
        <v>256947.18633540373</v>
      </c>
      <c r="Q53" s="113"/>
      <c r="R53" s="114" t="str">
        <f t="shared" si="4"/>
        <v>東淀川区</v>
      </c>
      <c r="S53" s="102">
        <f t="shared" si="5"/>
        <v>0.18558983733688528</v>
      </c>
      <c r="T53" s="17" t="str">
        <f t="shared" si="6"/>
        <v>柏原市</v>
      </c>
      <c r="U53" s="102">
        <f t="shared" si="7"/>
        <v>0.81642512077294682</v>
      </c>
      <c r="V53" s="17" t="str">
        <f t="shared" si="8"/>
        <v>枚方市</v>
      </c>
      <c r="W53" s="51">
        <f t="shared" si="9"/>
        <v>181899.50549450549</v>
      </c>
      <c r="X53" s="113"/>
      <c r="Y53" s="47">
        <f t="shared" si="10"/>
        <v>0.21313355544632956</v>
      </c>
      <c r="Z53" s="47">
        <f t="shared" si="11"/>
        <v>0.83709995449719399</v>
      </c>
      <c r="AA53" s="48">
        <f t="shared" si="12"/>
        <v>213662.1764812466</v>
      </c>
      <c r="AB53" s="48">
        <v>0</v>
      </c>
    </row>
    <row r="54" spans="2:28" s="8" customFormat="1" ht="13.15" customHeight="1">
      <c r="B54" s="329"/>
      <c r="C54" s="341"/>
      <c r="D54" s="306"/>
      <c r="E54" s="306"/>
      <c r="F54" s="45" t="s">
        <v>71</v>
      </c>
      <c r="G54" s="69">
        <f>SUM(G38:G53)</f>
        <v>11285291</v>
      </c>
      <c r="H54" s="61">
        <f>IFERROR(G54/D38,"-")</f>
        <v>0.26678001865639006</v>
      </c>
      <c r="I54" s="74">
        <v>42</v>
      </c>
      <c r="J54" s="61">
        <f>IFERROR(I54/E38,"-")</f>
        <v>0.8936170212765957</v>
      </c>
      <c r="K54" s="132">
        <f t="shared" si="0"/>
        <v>268697.40476190473</v>
      </c>
      <c r="M54" s="32" t="s">
        <v>47</v>
      </c>
      <c r="N54" s="100">
        <f t="shared" si="1"/>
        <v>0.19485787818596004</v>
      </c>
      <c r="O54" s="100">
        <f t="shared" si="2"/>
        <v>0.83046683046683045</v>
      </c>
      <c r="P54" s="101">
        <f t="shared" si="3"/>
        <v>197327.724852071</v>
      </c>
      <c r="Q54" s="113"/>
      <c r="R54" s="114" t="str">
        <f t="shared" si="4"/>
        <v>住吉区</v>
      </c>
      <c r="S54" s="102">
        <f t="shared" si="5"/>
        <v>0.18463499879573769</v>
      </c>
      <c r="T54" s="17" t="str">
        <f t="shared" si="6"/>
        <v>豊中市</v>
      </c>
      <c r="U54" s="102">
        <f t="shared" si="7"/>
        <v>0.81639928698752229</v>
      </c>
      <c r="V54" s="17" t="str">
        <f t="shared" si="8"/>
        <v>東淀川区</v>
      </c>
      <c r="W54" s="51">
        <f t="shared" si="9"/>
        <v>179217.26923076922</v>
      </c>
      <c r="X54" s="113"/>
      <c r="Y54" s="47">
        <f t="shared" si="10"/>
        <v>0.21313355544632956</v>
      </c>
      <c r="Z54" s="47">
        <f t="shared" si="11"/>
        <v>0.83709995449719399</v>
      </c>
      <c r="AA54" s="48">
        <f t="shared" si="12"/>
        <v>213662.1764812466</v>
      </c>
      <c r="AB54" s="48">
        <v>0</v>
      </c>
    </row>
    <row r="55" spans="2:28" s="8" customFormat="1" ht="13.15" customHeight="1">
      <c r="B55" s="327">
        <v>4</v>
      </c>
      <c r="C55" s="339" t="s">
        <v>89</v>
      </c>
      <c r="D55" s="304">
        <v>50363730</v>
      </c>
      <c r="E55" s="304">
        <v>49</v>
      </c>
      <c r="F55" s="41" t="s">
        <v>107</v>
      </c>
      <c r="G55" s="72">
        <v>116665</v>
      </c>
      <c r="H55" s="59">
        <f>IFERROR(G55/D55,"-")</f>
        <v>2.3164487618371394E-3</v>
      </c>
      <c r="I55" s="72">
        <v>10</v>
      </c>
      <c r="J55" s="59">
        <f>IFERROR(I55/E55,"-")</f>
        <v>0.20408163265306123</v>
      </c>
      <c r="K55" s="130">
        <f t="shared" si="0"/>
        <v>11666.5</v>
      </c>
      <c r="M55" s="32" t="s">
        <v>3</v>
      </c>
      <c r="N55" s="100">
        <f t="shared" si="1"/>
        <v>0.20238571844404626</v>
      </c>
      <c r="O55" s="100">
        <f t="shared" si="2"/>
        <v>0.81451612903225812</v>
      </c>
      <c r="P55" s="101">
        <f t="shared" si="3"/>
        <v>175576.59405940594</v>
      </c>
      <c r="Q55" s="113"/>
      <c r="R55" s="114" t="str">
        <f t="shared" si="4"/>
        <v>堺市西区</v>
      </c>
      <c r="S55" s="102">
        <f t="shared" si="5"/>
        <v>0.1832938760366489</v>
      </c>
      <c r="T55" s="17" t="str">
        <f t="shared" si="6"/>
        <v>高石市</v>
      </c>
      <c r="U55" s="102">
        <f t="shared" si="7"/>
        <v>0.81609195402298851</v>
      </c>
      <c r="V55" s="17" t="str">
        <f t="shared" si="8"/>
        <v>淀川区</v>
      </c>
      <c r="W55" s="51">
        <f t="shared" si="9"/>
        <v>176589.95488721805</v>
      </c>
      <c r="X55" s="113"/>
      <c r="Y55" s="47">
        <f t="shared" si="10"/>
        <v>0.21313355544632956</v>
      </c>
      <c r="Z55" s="47">
        <f t="shared" si="11"/>
        <v>0.83709995449719399</v>
      </c>
      <c r="AA55" s="48">
        <f t="shared" si="12"/>
        <v>213662.1764812466</v>
      </c>
      <c r="AB55" s="48">
        <v>0</v>
      </c>
    </row>
    <row r="56" spans="2:28" s="8" customFormat="1" ht="13.15" customHeight="1">
      <c r="B56" s="328"/>
      <c r="C56" s="340"/>
      <c r="D56" s="305"/>
      <c r="E56" s="305"/>
      <c r="F56" s="42" t="s">
        <v>108</v>
      </c>
      <c r="G56" s="73">
        <v>1803841</v>
      </c>
      <c r="H56" s="60">
        <f>IFERROR(G56/D55,"-")</f>
        <v>3.581627095530851E-2</v>
      </c>
      <c r="I56" s="73">
        <v>23</v>
      </c>
      <c r="J56" s="60">
        <f>IFERROR(I56/E55,"-")</f>
        <v>0.46938775510204084</v>
      </c>
      <c r="K56" s="131">
        <f t="shared" si="0"/>
        <v>78427.869565217392</v>
      </c>
      <c r="M56" s="32" t="s">
        <v>21</v>
      </c>
      <c r="N56" s="100">
        <f t="shared" si="1"/>
        <v>0.16122771091498678</v>
      </c>
      <c r="O56" s="100">
        <f t="shared" si="2"/>
        <v>0.81642512077294682</v>
      </c>
      <c r="P56" s="101">
        <f t="shared" si="3"/>
        <v>108339.05917159763</v>
      </c>
      <c r="Q56" s="113"/>
      <c r="R56" s="114" t="str">
        <f t="shared" si="4"/>
        <v>阪南市</v>
      </c>
      <c r="S56" s="102">
        <f t="shared" si="5"/>
        <v>0.18292980664297506</v>
      </c>
      <c r="T56" s="17" t="str">
        <f t="shared" si="6"/>
        <v>羽曳野市</v>
      </c>
      <c r="U56" s="102">
        <f t="shared" si="7"/>
        <v>0.81547619047619047</v>
      </c>
      <c r="V56" s="17" t="str">
        <f t="shared" si="8"/>
        <v>箕面市</v>
      </c>
      <c r="W56" s="51">
        <f t="shared" si="9"/>
        <v>175576.59405940594</v>
      </c>
      <c r="X56" s="113"/>
      <c r="Y56" s="47">
        <f t="shared" si="10"/>
        <v>0.21313355544632956</v>
      </c>
      <c r="Z56" s="47">
        <f t="shared" si="11"/>
        <v>0.83709995449719399</v>
      </c>
      <c r="AA56" s="48">
        <f t="shared" si="12"/>
        <v>213662.1764812466</v>
      </c>
      <c r="AB56" s="48">
        <v>0</v>
      </c>
    </row>
    <row r="57" spans="2:28" s="8" customFormat="1" ht="13.15" customHeight="1">
      <c r="B57" s="328"/>
      <c r="C57" s="340"/>
      <c r="D57" s="305"/>
      <c r="E57" s="305"/>
      <c r="F57" s="43" t="s">
        <v>109</v>
      </c>
      <c r="G57" s="73">
        <v>6687936</v>
      </c>
      <c r="H57" s="60">
        <f>IFERROR(G57/D55,"-")</f>
        <v>0.13279270617962569</v>
      </c>
      <c r="I57" s="73">
        <v>21</v>
      </c>
      <c r="J57" s="60">
        <f>IFERROR(I57/E55,"-")</f>
        <v>0.42857142857142855</v>
      </c>
      <c r="K57" s="131">
        <f t="shared" si="0"/>
        <v>318473.14285714284</v>
      </c>
      <c r="M57" s="32" t="s">
        <v>27</v>
      </c>
      <c r="N57" s="100">
        <f t="shared" si="1"/>
        <v>0.13189827121478748</v>
      </c>
      <c r="O57" s="100">
        <f t="shared" si="2"/>
        <v>0.81547619047619047</v>
      </c>
      <c r="P57" s="101">
        <f t="shared" si="3"/>
        <v>142405.54744525548</v>
      </c>
      <c r="Q57" s="113"/>
      <c r="R57" s="114" t="str">
        <f t="shared" si="4"/>
        <v>八尾市</v>
      </c>
      <c r="S57" s="102">
        <f t="shared" si="5"/>
        <v>0.18111366252895025</v>
      </c>
      <c r="T57" s="17" t="str">
        <f t="shared" si="6"/>
        <v>箕面市</v>
      </c>
      <c r="U57" s="102">
        <f t="shared" si="7"/>
        <v>0.81451612903225812</v>
      </c>
      <c r="V57" s="17" t="str">
        <f t="shared" si="8"/>
        <v>天王寺区</v>
      </c>
      <c r="W57" s="51">
        <f t="shared" si="9"/>
        <v>174048.95238095237</v>
      </c>
      <c r="X57" s="113"/>
      <c r="Y57" s="47">
        <f t="shared" si="10"/>
        <v>0.21313355544632956</v>
      </c>
      <c r="Z57" s="47">
        <f t="shared" si="11"/>
        <v>0.83709995449719399</v>
      </c>
      <c r="AA57" s="48">
        <f t="shared" si="12"/>
        <v>213662.1764812466</v>
      </c>
      <c r="AB57" s="48">
        <v>0</v>
      </c>
    </row>
    <row r="58" spans="2:28" s="8" customFormat="1" ht="13.15" customHeight="1">
      <c r="B58" s="328"/>
      <c r="C58" s="340"/>
      <c r="D58" s="305"/>
      <c r="E58" s="305"/>
      <c r="F58" s="43" t="s">
        <v>110</v>
      </c>
      <c r="G58" s="73">
        <v>78147</v>
      </c>
      <c r="H58" s="60">
        <f>IFERROR(G58/D55,"-")</f>
        <v>1.5516523498160283E-3</v>
      </c>
      <c r="I58" s="73">
        <v>6</v>
      </c>
      <c r="J58" s="60">
        <f>IFERROR(I58/E55,"-")</f>
        <v>0.12244897959183673</v>
      </c>
      <c r="K58" s="131">
        <f t="shared" si="0"/>
        <v>13024.5</v>
      </c>
      <c r="M58" s="32" t="s">
        <v>16</v>
      </c>
      <c r="N58" s="100">
        <f t="shared" si="1"/>
        <v>0.24091438434510209</v>
      </c>
      <c r="O58" s="100">
        <f t="shared" si="2"/>
        <v>0.87037037037037035</v>
      </c>
      <c r="P58" s="101">
        <f t="shared" si="3"/>
        <v>292100.78014184395</v>
      </c>
      <c r="Q58" s="113"/>
      <c r="R58" s="114" t="str">
        <f t="shared" si="4"/>
        <v>平野区</v>
      </c>
      <c r="S58" s="102">
        <f t="shared" si="5"/>
        <v>0.17597895421150198</v>
      </c>
      <c r="T58" s="17" t="str">
        <f t="shared" si="6"/>
        <v>堺市美原区</v>
      </c>
      <c r="U58" s="102">
        <f t="shared" si="7"/>
        <v>0.81395348837209303</v>
      </c>
      <c r="V58" s="17" t="str">
        <f t="shared" si="8"/>
        <v>泉佐野市</v>
      </c>
      <c r="W58" s="51">
        <f t="shared" si="9"/>
        <v>173172.25925925927</v>
      </c>
      <c r="X58" s="113"/>
      <c r="Y58" s="47">
        <f t="shared" si="10"/>
        <v>0.21313355544632956</v>
      </c>
      <c r="Z58" s="47">
        <f t="shared" si="11"/>
        <v>0.83709995449719399</v>
      </c>
      <c r="AA58" s="48">
        <f t="shared" si="12"/>
        <v>213662.1764812466</v>
      </c>
      <c r="AB58" s="48">
        <v>0</v>
      </c>
    </row>
    <row r="59" spans="2:28" s="8" customFormat="1" ht="13.15" customHeight="1">
      <c r="B59" s="328"/>
      <c r="C59" s="340"/>
      <c r="D59" s="305"/>
      <c r="E59" s="305"/>
      <c r="F59" s="43" t="s">
        <v>111</v>
      </c>
      <c r="G59" s="73">
        <v>1590718</v>
      </c>
      <c r="H59" s="60">
        <f>IFERROR(G59/D55,"-")</f>
        <v>3.158459470734197E-2</v>
      </c>
      <c r="I59" s="73">
        <v>25</v>
      </c>
      <c r="J59" s="60">
        <f>IFERROR(I59/E55,"-")</f>
        <v>0.51020408163265307</v>
      </c>
      <c r="K59" s="131">
        <f t="shared" si="0"/>
        <v>63628.72</v>
      </c>
      <c r="M59" s="32" t="s">
        <v>9</v>
      </c>
      <c r="N59" s="100">
        <f t="shared" si="1"/>
        <v>0.22092794229700655</v>
      </c>
      <c r="O59" s="100">
        <f t="shared" si="2"/>
        <v>0.82666666666666666</v>
      </c>
      <c r="P59" s="101">
        <f t="shared" si="3"/>
        <v>201395.00806451612</v>
      </c>
      <c r="Q59" s="113"/>
      <c r="R59" s="114" t="str">
        <f t="shared" si="4"/>
        <v>浪速区</v>
      </c>
      <c r="S59" s="102">
        <f t="shared" si="5"/>
        <v>0.17597124252881036</v>
      </c>
      <c r="T59" s="17" t="str">
        <f t="shared" si="6"/>
        <v>堺市</v>
      </c>
      <c r="U59" s="102">
        <f t="shared" si="7"/>
        <v>0.81306306306306309</v>
      </c>
      <c r="V59" s="17" t="str">
        <f t="shared" si="8"/>
        <v>河南町</v>
      </c>
      <c r="W59" s="51">
        <f t="shared" si="9"/>
        <v>172021.5652173913</v>
      </c>
      <c r="X59" s="113"/>
      <c r="Y59" s="47">
        <f t="shared" si="10"/>
        <v>0.21313355544632956</v>
      </c>
      <c r="Z59" s="47">
        <f t="shared" si="11"/>
        <v>0.83709995449719399</v>
      </c>
      <c r="AA59" s="48">
        <f t="shared" si="12"/>
        <v>213662.1764812466</v>
      </c>
      <c r="AB59" s="48">
        <v>0</v>
      </c>
    </row>
    <row r="60" spans="2:28" s="8" customFormat="1" ht="13.15" customHeight="1">
      <c r="B60" s="328"/>
      <c r="C60" s="340"/>
      <c r="D60" s="305"/>
      <c r="E60" s="305"/>
      <c r="F60" s="43" t="s">
        <v>112</v>
      </c>
      <c r="G60" s="73">
        <v>1947429</v>
      </c>
      <c r="H60" s="60">
        <f>IFERROR(G60/D55,"-")</f>
        <v>3.8667290925433841E-2</v>
      </c>
      <c r="I60" s="73">
        <v>27</v>
      </c>
      <c r="J60" s="60">
        <f>IFERROR(I60/E55,"-")</f>
        <v>0.55102040816326525</v>
      </c>
      <c r="K60" s="131">
        <f t="shared" si="0"/>
        <v>72127</v>
      </c>
      <c r="M60" s="32" t="s">
        <v>48</v>
      </c>
      <c r="N60" s="100">
        <f t="shared" si="1"/>
        <v>0.25267767650249623</v>
      </c>
      <c r="O60" s="100">
        <f t="shared" si="2"/>
        <v>0.81609195402298851</v>
      </c>
      <c r="P60" s="101">
        <f t="shared" si="3"/>
        <v>237962.08450704225</v>
      </c>
      <c r="Q60" s="113"/>
      <c r="R60" s="114" t="str">
        <f t="shared" si="4"/>
        <v>堺市南区</v>
      </c>
      <c r="S60" s="102">
        <f t="shared" si="5"/>
        <v>0.17575566663545544</v>
      </c>
      <c r="T60" s="17" t="str">
        <f t="shared" si="6"/>
        <v>吹田市</v>
      </c>
      <c r="U60" s="102">
        <f t="shared" si="7"/>
        <v>0.8111510791366906</v>
      </c>
      <c r="V60" s="17" t="str">
        <f t="shared" si="8"/>
        <v>八尾市</v>
      </c>
      <c r="W60" s="51">
        <f t="shared" si="9"/>
        <v>162780.89144050106</v>
      </c>
      <c r="X60" s="113"/>
      <c r="Y60" s="47">
        <f t="shared" si="10"/>
        <v>0.21313355544632956</v>
      </c>
      <c r="Z60" s="47">
        <f t="shared" si="11"/>
        <v>0.83709995449719399</v>
      </c>
      <c r="AA60" s="48">
        <f t="shared" si="12"/>
        <v>213662.1764812466</v>
      </c>
      <c r="AB60" s="48">
        <v>0</v>
      </c>
    </row>
    <row r="61" spans="2:28" s="8" customFormat="1" ht="13.15" customHeight="1">
      <c r="B61" s="328"/>
      <c r="C61" s="340"/>
      <c r="D61" s="305"/>
      <c r="E61" s="305"/>
      <c r="F61" s="43" t="s">
        <v>113</v>
      </c>
      <c r="G61" s="73">
        <v>2112403</v>
      </c>
      <c r="H61" s="60">
        <f>IFERROR(G61/D55,"-")</f>
        <v>4.1942941875035861E-2</v>
      </c>
      <c r="I61" s="73">
        <v>6</v>
      </c>
      <c r="J61" s="60">
        <f>IFERROR(I61/E55,"-")</f>
        <v>0.12244897959183673</v>
      </c>
      <c r="K61" s="131">
        <f t="shared" si="0"/>
        <v>352067.16666666669</v>
      </c>
      <c r="M61" s="32" t="s">
        <v>28</v>
      </c>
      <c r="N61" s="100">
        <f t="shared" si="1"/>
        <v>0.18953000276499363</v>
      </c>
      <c r="O61" s="100">
        <f t="shared" si="2"/>
        <v>0.82352941176470584</v>
      </c>
      <c r="P61" s="101">
        <f t="shared" si="3"/>
        <v>196458.50892857142</v>
      </c>
      <c r="Q61" s="113"/>
      <c r="R61" s="114" t="str">
        <f t="shared" si="4"/>
        <v>生野区</v>
      </c>
      <c r="S61" s="102">
        <f t="shared" si="5"/>
        <v>0.17249749949233029</v>
      </c>
      <c r="T61" s="17" t="str">
        <f t="shared" si="6"/>
        <v>東大阪市</v>
      </c>
      <c r="U61" s="102">
        <f t="shared" si="7"/>
        <v>0.8103626943005181</v>
      </c>
      <c r="V61" s="17" t="str">
        <f t="shared" si="8"/>
        <v>鶴見区</v>
      </c>
      <c r="W61" s="51">
        <f t="shared" si="9"/>
        <v>161193.20945945947</v>
      </c>
      <c r="X61" s="113"/>
      <c r="Y61" s="47">
        <f t="shared" si="10"/>
        <v>0.21313355544632956</v>
      </c>
      <c r="Z61" s="47">
        <f t="shared" si="11"/>
        <v>0.83709995449719399</v>
      </c>
      <c r="AA61" s="48">
        <f t="shared" si="12"/>
        <v>213662.1764812466</v>
      </c>
      <c r="AB61" s="48">
        <v>0</v>
      </c>
    </row>
    <row r="62" spans="2:28" s="8" customFormat="1" ht="13.15" customHeight="1">
      <c r="B62" s="328"/>
      <c r="C62" s="340"/>
      <c r="D62" s="305"/>
      <c r="E62" s="305"/>
      <c r="F62" s="43" t="s">
        <v>123</v>
      </c>
      <c r="G62" s="73">
        <v>0</v>
      </c>
      <c r="H62" s="60">
        <f>IFERROR(G62/D55,"-")</f>
        <v>0</v>
      </c>
      <c r="I62" s="73">
        <v>0</v>
      </c>
      <c r="J62" s="60">
        <f>IFERROR(I62/E55,"-")</f>
        <v>0</v>
      </c>
      <c r="K62" s="131" t="str">
        <f t="shared" si="0"/>
        <v>-</v>
      </c>
      <c r="M62" s="32" t="s">
        <v>22</v>
      </c>
      <c r="N62" s="100">
        <f t="shared" si="1"/>
        <v>0.19708938201013587</v>
      </c>
      <c r="O62" s="100">
        <f t="shared" si="2"/>
        <v>0.8103626943005181</v>
      </c>
      <c r="P62" s="101">
        <f t="shared" si="3"/>
        <v>193998.76342710998</v>
      </c>
      <c r="Q62" s="113"/>
      <c r="R62" s="114" t="str">
        <f t="shared" si="4"/>
        <v>富田林市</v>
      </c>
      <c r="S62" s="102">
        <f t="shared" si="5"/>
        <v>0.16811375858110467</v>
      </c>
      <c r="T62" s="17" t="str">
        <f t="shared" si="6"/>
        <v>堺市北区</v>
      </c>
      <c r="U62" s="102">
        <f t="shared" si="7"/>
        <v>0.81018518518518523</v>
      </c>
      <c r="V62" s="17" t="str">
        <f t="shared" si="8"/>
        <v>城東区</v>
      </c>
      <c r="W62" s="51">
        <f t="shared" si="9"/>
        <v>154779.465</v>
      </c>
      <c r="X62" s="113"/>
      <c r="Y62" s="47">
        <f t="shared" si="10"/>
        <v>0.21313355544632956</v>
      </c>
      <c r="Z62" s="47">
        <f t="shared" si="11"/>
        <v>0.83709995449719399</v>
      </c>
      <c r="AA62" s="48">
        <f t="shared" si="12"/>
        <v>213662.1764812466</v>
      </c>
      <c r="AB62" s="48">
        <v>0</v>
      </c>
    </row>
    <row r="63" spans="2:28" s="8" customFormat="1" ht="13.15" customHeight="1">
      <c r="B63" s="328"/>
      <c r="C63" s="340"/>
      <c r="D63" s="305"/>
      <c r="E63" s="305"/>
      <c r="F63" s="43" t="s">
        <v>114</v>
      </c>
      <c r="G63" s="73">
        <v>20224</v>
      </c>
      <c r="H63" s="60">
        <f>IFERROR(G63/D55,"-")</f>
        <v>4.0155882020652563E-4</v>
      </c>
      <c r="I63" s="73">
        <v>1</v>
      </c>
      <c r="J63" s="60">
        <f>IFERROR(I63/E55,"-")</f>
        <v>2.0408163265306121E-2</v>
      </c>
      <c r="K63" s="131">
        <f t="shared" si="0"/>
        <v>20224</v>
      </c>
      <c r="M63" s="32" t="s">
        <v>49</v>
      </c>
      <c r="N63" s="100">
        <f t="shared" si="1"/>
        <v>0.2338380257615878</v>
      </c>
      <c r="O63" s="100">
        <f t="shared" si="2"/>
        <v>0.76666666666666672</v>
      </c>
      <c r="P63" s="101">
        <f t="shared" si="3"/>
        <v>190338.18840579709</v>
      </c>
      <c r="Q63" s="113"/>
      <c r="R63" s="114" t="str">
        <f t="shared" si="4"/>
        <v>河南町</v>
      </c>
      <c r="S63" s="102">
        <f t="shared" si="5"/>
        <v>0.16612750577132535</v>
      </c>
      <c r="T63" s="17" t="str">
        <f t="shared" si="6"/>
        <v>西区</v>
      </c>
      <c r="U63" s="102">
        <f t="shared" si="7"/>
        <v>0.80769230769230771</v>
      </c>
      <c r="V63" s="17" t="str">
        <f t="shared" si="8"/>
        <v>大正区</v>
      </c>
      <c r="W63" s="51">
        <f t="shared" si="9"/>
        <v>154544.78767123289</v>
      </c>
      <c r="X63" s="113"/>
      <c r="Y63" s="47">
        <f t="shared" si="10"/>
        <v>0.21313355544632956</v>
      </c>
      <c r="Z63" s="47">
        <f t="shared" si="11"/>
        <v>0.83709995449719399</v>
      </c>
      <c r="AA63" s="48">
        <f t="shared" si="12"/>
        <v>213662.1764812466</v>
      </c>
      <c r="AB63" s="48">
        <v>0</v>
      </c>
    </row>
    <row r="64" spans="2:28" s="8" customFormat="1" ht="13.15" customHeight="1">
      <c r="B64" s="328"/>
      <c r="C64" s="340"/>
      <c r="D64" s="305"/>
      <c r="E64" s="305"/>
      <c r="F64" s="43" t="s">
        <v>115</v>
      </c>
      <c r="G64" s="73">
        <v>6023</v>
      </c>
      <c r="H64" s="60">
        <f>IFERROR(G64/D55,"-")</f>
        <v>1.19590030365106E-4</v>
      </c>
      <c r="I64" s="73">
        <v>2</v>
      </c>
      <c r="J64" s="60">
        <f>IFERROR(I64/E55,"-")</f>
        <v>4.0816326530612242E-2</v>
      </c>
      <c r="K64" s="131">
        <f t="shared" si="0"/>
        <v>3011.5</v>
      </c>
      <c r="M64" s="32" t="s">
        <v>17</v>
      </c>
      <c r="N64" s="100">
        <f t="shared" si="1"/>
        <v>0.24521073042999142</v>
      </c>
      <c r="O64" s="100">
        <f t="shared" si="2"/>
        <v>0.79032258064516125</v>
      </c>
      <c r="P64" s="101">
        <f t="shared" si="3"/>
        <v>225970.79591836734</v>
      </c>
      <c r="Q64" s="113"/>
      <c r="R64" s="114" t="str">
        <f t="shared" si="4"/>
        <v>鶴見区</v>
      </c>
      <c r="S64" s="102">
        <f t="shared" si="5"/>
        <v>0.16589862119681717</v>
      </c>
      <c r="T64" s="17" t="str">
        <f t="shared" si="6"/>
        <v>堺市南区</v>
      </c>
      <c r="U64" s="102">
        <f t="shared" si="7"/>
        <v>0.80295566502463056</v>
      </c>
      <c r="V64" s="17" t="str">
        <f t="shared" si="8"/>
        <v>堺市南区</v>
      </c>
      <c r="W64" s="51">
        <f t="shared" si="9"/>
        <v>149703.93251533742</v>
      </c>
      <c r="X64" s="113"/>
      <c r="Y64" s="47">
        <f t="shared" si="10"/>
        <v>0.21313355544632956</v>
      </c>
      <c r="Z64" s="47">
        <f t="shared" si="11"/>
        <v>0.83709995449719399</v>
      </c>
      <c r="AA64" s="48">
        <f t="shared" si="12"/>
        <v>213662.1764812466</v>
      </c>
      <c r="AB64" s="48">
        <v>0</v>
      </c>
    </row>
    <row r="65" spans="2:28" s="8" customFormat="1" ht="13.15" customHeight="1">
      <c r="B65" s="328"/>
      <c r="C65" s="340"/>
      <c r="D65" s="305"/>
      <c r="E65" s="305"/>
      <c r="F65" s="43" t="s">
        <v>116</v>
      </c>
      <c r="G65" s="73">
        <v>10400</v>
      </c>
      <c r="H65" s="60">
        <f>IFERROR(G65/D55,"-")</f>
        <v>2.0649781102392536E-4</v>
      </c>
      <c r="I65" s="73">
        <v>2</v>
      </c>
      <c r="J65" s="60">
        <f>IFERROR(I65/E55,"-")</f>
        <v>4.0816326530612242E-2</v>
      </c>
      <c r="K65" s="131">
        <f t="shared" si="0"/>
        <v>5200</v>
      </c>
      <c r="M65" s="32" t="s">
        <v>18</v>
      </c>
      <c r="N65" s="100">
        <f t="shared" si="1"/>
        <v>0.2224472217842442</v>
      </c>
      <c r="O65" s="100">
        <f t="shared" si="2"/>
        <v>0.82499999999999996</v>
      </c>
      <c r="P65" s="101">
        <f t="shared" si="3"/>
        <v>241122.27272727274</v>
      </c>
      <c r="Q65" s="113"/>
      <c r="R65" s="114" t="str">
        <f t="shared" si="4"/>
        <v>城東区</v>
      </c>
      <c r="S65" s="102">
        <f t="shared" si="5"/>
        <v>0.16224712414720513</v>
      </c>
      <c r="T65" s="17" t="str">
        <f t="shared" si="6"/>
        <v>田尻町</v>
      </c>
      <c r="U65" s="102">
        <f t="shared" si="7"/>
        <v>0.8</v>
      </c>
      <c r="V65" s="17" t="str">
        <f t="shared" si="8"/>
        <v>河内長野市</v>
      </c>
      <c r="W65" s="51">
        <f t="shared" si="9"/>
        <v>147822.68965517241</v>
      </c>
      <c r="X65" s="113"/>
      <c r="Y65" s="47">
        <f t="shared" si="10"/>
        <v>0.21313355544632956</v>
      </c>
      <c r="Z65" s="47">
        <f t="shared" si="11"/>
        <v>0.83709995449719399</v>
      </c>
      <c r="AA65" s="48">
        <f t="shared" si="12"/>
        <v>213662.1764812466</v>
      </c>
      <c r="AB65" s="48">
        <v>0</v>
      </c>
    </row>
    <row r="66" spans="2:28" s="8" customFormat="1" ht="13.15" customHeight="1">
      <c r="B66" s="328"/>
      <c r="C66" s="340"/>
      <c r="D66" s="305"/>
      <c r="E66" s="305"/>
      <c r="F66" s="43" t="s">
        <v>117</v>
      </c>
      <c r="G66" s="73">
        <v>0</v>
      </c>
      <c r="H66" s="60">
        <f>IFERROR(G66/D55,"-")</f>
        <v>0</v>
      </c>
      <c r="I66" s="73">
        <v>0</v>
      </c>
      <c r="J66" s="60">
        <f>IFERROR(I66/E55,"-")</f>
        <v>0</v>
      </c>
      <c r="K66" s="131" t="str">
        <f t="shared" si="0"/>
        <v>-</v>
      </c>
      <c r="M66" s="32" t="s">
        <v>29</v>
      </c>
      <c r="N66" s="100">
        <f t="shared" si="1"/>
        <v>0.14040039956352457</v>
      </c>
      <c r="O66" s="100">
        <f t="shared" si="2"/>
        <v>0.83116883116883122</v>
      </c>
      <c r="P66" s="101">
        <f t="shared" si="3"/>
        <v>111257.09375</v>
      </c>
      <c r="Q66" s="113"/>
      <c r="R66" s="114" t="str">
        <f t="shared" si="4"/>
        <v>大正区</v>
      </c>
      <c r="S66" s="102">
        <f t="shared" si="5"/>
        <v>0.16212132806262994</v>
      </c>
      <c r="T66" s="17" t="str">
        <f t="shared" si="6"/>
        <v>島本町</v>
      </c>
      <c r="U66" s="102">
        <f t="shared" si="7"/>
        <v>0.79069767441860461</v>
      </c>
      <c r="V66" s="17" t="str">
        <f t="shared" si="8"/>
        <v>生野区</v>
      </c>
      <c r="W66" s="51">
        <f t="shared" si="9"/>
        <v>145166.18452380953</v>
      </c>
      <c r="X66" s="113"/>
      <c r="Y66" s="47">
        <f t="shared" si="10"/>
        <v>0.21313355544632956</v>
      </c>
      <c r="Z66" s="47">
        <f t="shared" si="11"/>
        <v>0.83709995449719399</v>
      </c>
      <c r="AA66" s="48">
        <f t="shared" si="12"/>
        <v>213662.1764812466</v>
      </c>
      <c r="AB66" s="48">
        <v>0</v>
      </c>
    </row>
    <row r="67" spans="2:28" s="8" customFormat="1" ht="13.15" customHeight="1">
      <c r="B67" s="328"/>
      <c r="C67" s="340"/>
      <c r="D67" s="305"/>
      <c r="E67" s="305"/>
      <c r="F67" s="43" t="s">
        <v>118</v>
      </c>
      <c r="G67" s="73">
        <v>181842</v>
      </c>
      <c r="H67" s="60">
        <f>IFERROR(G67/D55,"-")</f>
        <v>3.6105745146358301E-3</v>
      </c>
      <c r="I67" s="73">
        <v>9</v>
      </c>
      <c r="J67" s="60">
        <f>IFERROR(I67/E55,"-")</f>
        <v>0.18367346938775511</v>
      </c>
      <c r="K67" s="131">
        <f t="shared" si="0"/>
        <v>20204.666666666668</v>
      </c>
      <c r="M67" s="32" t="s">
        <v>50</v>
      </c>
      <c r="N67" s="100">
        <f t="shared" si="1"/>
        <v>0.18292980664297506</v>
      </c>
      <c r="O67" s="100">
        <f t="shared" si="2"/>
        <v>0.77777777777777779</v>
      </c>
      <c r="P67" s="101">
        <f t="shared" si="3"/>
        <v>130747.25</v>
      </c>
      <c r="Q67" s="113"/>
      <c r="R67" s="114" t="str">
        <f t="shared" si="4"/>
        <v>柏原市</v>
      </c>
      <c r="S67" s="102">
        <f t="shared" si="5"/>
        <v>0.16122771091498678</v>
      </c>
      <c r="T67" s="17" t="str">
        <f t="shared" si="6"/>
        <v>四條畷市</v>
      </c>
      <c r="U67" s="102">
        <f t="shared" si="7"/>
        <v>0.79032258064516125</v>
      </c>
      <c r="V67" s="17" t="str">
        <f t="shared" si="8"/>
        <v>富田林市</v>
      </c>
      <c r="W67" s="51">
        <f t="shared" si="9"/>
        <v>143839.93969849247</v>
      </c>
      <c r="X67" s="113"/>
      <c r="Y67" s="47">
        <f t="shared" si="10"/>
        <v>0.21313355544632956</v>
      </c>
      <c r="Z67" s="47">
        <f t="shared" si="11"/>
        <v>0.83709995449719399</v>
      </c>
      <c r="AA67" s="48">
        <f t="shared" si="12"/>
        <v>213662.1764812466</v>
      </c>
      <c r="AB67" s="48">
        <v>0</v>
      </c>
    </row>
    <row r="68" spans="2:28" s="8" customFormat="1" ht="13.15" customHeight="1">
      <c r="B68" s="328"/>
      <c r="C68" s="340"/>
      <c r="D68" s="305"/>
      <c r="E68" s="305"/>
      <c r="F68" s="43" t="s">
        <v>119</v>
      </c>
      <c r="G68" s="73">
        <v>759902</v>
      </c>
      <c r="H68" s="60">
        <f>IFERROR(G68/D55,"-")</f>
        <v>1.5088278806990665E-2</v>
      </c>
      <c r="I68" s="73">
        <v>10</v>
      </c>
      <c r="J68" s="60">
        <f>IFERROR(I68/E55,"-")</f>
        <v>0.20408163265306123</v>
      </c>
      <c r="K68" s="131">
        <f t="shared" si="0"/>
        <v>75990.2</v>
      </c>
      <c r="M68" s="32" t="s">
        <v>10</v>
      </c>
      <c r="N68" s="100">
        <f t="shared" si="1"/>
        <v>0.2240236503878377</v>
      </c>
      <c r="O68" s="100">
        <f t="shared" si="2"/>
        <v>0.79069767441860461</v>
      </c>
      <c r="P68" s="101">
        <f t="shared" si="3"/>
        <v>303336.5882352941</v>
      </c>
      <c r="Q68" s="113"/>
      <c r="R68" s="114" t="str">
        <f t="shared" si="4"/>
        <v>淀川区</v>
      </c>
      <c r="S68" s="102">
        <f t="shared" si="5"/>
        <v>0.1591804166546083</v>
      </c>
      <c r="T68" s="17" t="str">
        <f t="shared" si="6"/>
        <v>枚方市</v>
      </c>
      <c r="U68" s="102">
        <f t="shared" si="7"/>
        <v>0.78787878787878785</v>
      </c>
      <c r="V68" s="17" t="str">
        <f t="shared" si="8"/>
        <v>羽曳野市</v>
      </c>
      <c r="W68" s="51">
        <f t="shared" si="9"/>
        <v>142405.54744525548</v>
      </c>
      <c r="X68" s="113"/>
      <c r="Y68" s="47">
        <f t="shared" si="10"/>
        <v>0.21313355544632956</v>
      </c>
      <c r="Z68" s="47">
        <f t="shared" si="11"/>
        <v>0.83709995449719399</v>
      </c>
      <c r="AA68" s="48">
        <f t="shared" si="12"/>
        <v>213662.1764812466</v>
      </c>
      <c r="AB68" s="48">
        <v>0</v>
      </c>
    </row>
    <row r="69" spans="2:28" s="8" customFormat="1" ht="13.15" customHeight="1">
      <c r="B69" s="328"/>
      <c r="C69" s="340"/>
      <c r="D69" s="305"/>
      <c r="E69" s="305"/>
      <c r="F69" s="43" t="s">
        <v>120</v>
      </c>
      <c r="G69" s="73">
        <v>315497</v>
      </c>
      <c r="H69" s="60">
        <f>IFERROR(G69/D55,"-")</f>
        <v>6.2643692196745551E-3</v>
      </c>
      <c r="I69" s="73">
        <v>8</v>
      </c>
      <c r="J69" s="60">
        <f>IFERROR(I69/E55,"-")</f>
        <v>0.16326530612244897</v>
      </c>
      <c r="K69" s="131">
        <f t="shared" ref="K69:K132" si="13">IFERROR(G69/I69,"-")</f>
        <v>39437.125</v>
      </c>
      <c r="M69" s="32" t="s">
        <v>4</v>
      </c>
      <c r="N69" s="100">
        <f t="shared" ref="N69:N77" si="14">INDEX($H$4:$H$1261,(MATCH(M69,$C$4:$C$1261,0)+16))</f>
        <v>0.11166372608616149</v>
      </c>
      <c r="O69" s="100">
        <f t="shared" ref="O69:O77" si="15">INDEX($J$4:$J$1261,(MATCH(M69,$C$4:$C$1261,0)+16))</f>
        <v>0.72093023255813948</v>
      </c>
      <c r="P69" s="101">
        <f t="shared" ref="P69:P77" si="16">INDEX($K$4:$K$1261,(MATCH(M69,$C$4:$C$1261,0)+16))</f>
        <v>131191.83870967742</v>
      </c>
      <c r="Q69" s="113"/>
      <c r="R69" s="114" t="str">
        <f t="shared" ref="R69:R77" si="17">INDEX($M$4:$M$77,MATCH(S69,N$4:N$77,0))</f>
        <v>都島区</v>
      </c>
      <c r="S69" s="102">
        <f t="shared" ref="S69:S77" si="18">LARGE(N$4:N$77,ROW(A66))</f>
        <v>0.15746883441530454</v>
      </c>
      <c r="T69" s="17" t="str">
        <f t="shared" ref="T69:T77" si="19">INDEX($M$4:$M$77,MATCH(U69,O$4:O$77,0))</f>
        <v>岸和田市</v>
      </c>
      <c r="U69" s="102">
        <f t="shared" ref="U69:U77" si="20">LARGE(O$4:O$77,ROW(A66))</f>
        <v>0.78423236514522821</v>
      </c>
      <c r="V69" s="17" t="str">
        <f t="shared" ref="V69:V77" si="21">INDEX($M$4:$M$77,MATCH(W69,P$4:P$77,0))</f>
        <v>池田市</v>
      </c>
      <c r="W69" s="51">
        <f t="shared" ref="W69:W77" si="22">LARGE(P$4:P$77,ROW(A66))</f>
        <v>135246.95000000001</v>
      </c>
      <c r="X69" s="113"/>
      <c r="Y69" s="47">
        <f t="shared" ref="Y69:Y77" si="23">$H$1278</f>
        <v>0.21313355544632956</v>
      </c>
      <c r="Z69" s="47">
        <f t="shared" ref="Z69:Z77" si="24">$J$1278</f>
        <v>0.83709995449719399</v>
      </c>
      <c r="AA69" s="48">
        <f t="shared" ref="AA69:AA77" si="25">$K$1278</f>
        <v>213662.1764812466</v>
      </c>
      <c r="AB69" s="48">
        <v>0</v>
      </c>
    </row>
    <row r="70" spans="2:28" s="8" customFormat="1" ht="13.15" customHeight="1">
      <c r="B70" s="328"/>
      <c r="C70" s="340"/>
      <c r="D70" s="305"/>
      <c r="E70" s="305"/>
      <c r="F70" s="44" t="s">
        <v>121</v>
      </c>
      <c r="G70" s="74">
        <v>88318</v>
      </c>
      <c r="H70" s="61">
        <f>IFERROR(G70/D55,"-")</f>
        <v>1.7536032378856769E-3</v>
      </c>
      <c r="I70" s="74">
        <v>5</v>
      </c>
      <c r="J70" s="61">
        <f>IFERROR(I70/E55,"-")</f>
        <v>0.10204081632653061</v>
      </c>
      <c r="K70" s="132">
        <f t="shared" si="13"/>
        <v>17663.599999999999</v>
      </c>
      <c r="M70" s="32" t="s">
        <v>5</v>
      </c>
      <c r="N70" s="100">
        <f t="shared" si="14"/>
        <v>0.34155512171762625</v>
      </c>
      <c r="O70" s="100">
        <f t="shared" si="15"/>
        <v>0.64</v>
      </c>
      <c r="P70" s="101">
        <f t="shared" si="16"/>
        <v>550991.8125</v>
      </c>
      <c r="Q70" s="113"/>
      <c r="R70" s="114" t="str">
        <f t="shared" si="17"/>
        <v>河内長野市</v>
      </c>
      <c r="S70" s="102">
        <f t="shared" si="18"/>
        <v>0.1561065003195688</v>
      </c>
      <c r="T70" s="17" t="str">
        <f t="shared" si="19"/>
        <v>阪南市</v>
      </c>
      <c r="U70" s="102">
        <f t="shared" si="20"/>
        <v>0.77777777777777779</v>
      </c>
      <c r="V70" s="17" t="str">
        <f t="shared" si="21"/>
        <v>豊能町</v>
      </c>
      <c r="W70" s="51">
        <f t="shared" si="22"/>
        <v>131191.83870967742</v>
      </c>
      <c r="X70" s="113"/>
      <c r="Y70" s="47">
        <f t="shared" si="23"/>
        <v>0.21313355544632956</v>
      </c>
      <c r="Z70" s="47">
        <f t="shared" si="24"/>
        <v>0.83709995449719399</v>
      </c>
      <c r="AA70" s="48">
        <f t="shared" si="25"/>
        <v>213662.1764812466</v>
      </c>
      <c r="AB70" s="48">
        <v>0</v>
      </c>
    </row>
    <row r="71" spans="2:28" s="8" customFormat="1" ht="13.15" customHeight="1">
      <c r="B71" s="329"/>
      <c r="C71" s="341"/>
      <c r="D71" s="306"/>
      <c r="E71" s="306"/>
      <c r="F71" s="45" t="s">
        <v>71</v>
      </c>
      <c r="G71" s="69">
        <f>SUM(G55:G70)</f>
        <v>15719345</v>
      </c>
      <c r="H71" s="61">
        <f>IFERROR(G71/D55,"-")</f>
        <v>0.31211637819518134</v>
      </c>
      <c r="I71" s="74">
        <v>46</v>
      </c>
      <c r="J71" s="61">
        <f>IFERROR(I71/E55,"-")</f>
        <v>0.93877551020408168</v>
      </c>
      <c r="K71" s="132">
        <f t="shared" si="13"/>
        <v>341724.89130434784</v>
      </c>
      <c r="M71" s="32" t="s">
        <v>51</v>
      </c>
      <c r="N71" s="100">
        <f t="shared" si="14"/>
        <v>0.30294736745594725</v>
      </c>
      <c r="O71" s="100">
        <f t="shared" si="15"/>
        <v>0.89473684210526316</v>
      </c>
      <c r="P71" s="101">
        <f t="shared" si="16"/>
        <v>233239</v>
      </c>
      <c r="Q71" s="113"/>
      <c r="R71" s="114" t="str">
        <f t="shared" si="17"/>
        <v>泉大津市</v>
      </c>
      <c r="S71" s="102">
        <f t="shared" si="18"/>
        <v>0.15098180020592503</v>
      </c>
      <c r="T71" s="17" t="str">
        <f t="shared" si="19"/>
        <v>堺市中区</v>
      </c>
      <c r="U71" s="102">
        <f t="shared" si="20"/>
        <v>0.77669902912621358</v>
      </c>
      <c r="V71" s="17" t="str">
        <f t="shared" si="21"/>
        <v>阪南市</v>
      </c>
      <c r="W71" s="51">
        <f t="shared" si="22"/>
        <v>130747.25</v>
      </c>
      <c r="X71" s="113"/>
      <c r="Y71" s="47">
        <f t="shared" si="23"/>
        <v>0.21313355544632956</v>
      </c>
      <c r="Z71" s="47">
        <f t="shared" si="24"/>
        <v>0.83709995449719399</v>
      </c>
      <c r="AA71" s="48">
        <f t="shared" si="25"/>
        <v>213662.1764812466</v>
      </c>
      <c r="AB71" s="48">
        <v>0</v>
      </c>
    </row>
    <row r="72" spans="2:28" s="8" customFormat="1" ht="13.15" customHeight="1">
      <c r="B72" s="327">
        <v>5</v>
      </c>
      <c r="C72" s="339" t="s">
        <v>90</v>
      </c>
      <c r="D72" s="304">
        <v>40475590</v>
      </c>
      <c r="E72" s="304">
        <v>52</v>
      </c>
      <c r="F72" s="41" t="s">
        <v>107</v>
      </c>
      <c r="G72" s="72">
        <v>1147650</v>
      </c>
      <c r="H72" s="59">
        <f>IFERROR(G72/D72,"-")</f>
        <v>2.8354126524159376E-2</v>
      </c>
      <c r="I72" s="72">
        <v>9</v>
      </c>
      <c r="J72" s="59">
        <f>IFERROR(I72/E72,"-")</f>
        <v>0.17307692307692307</v>
      </c>
      <c r="K72" s="130">
        <f t="shared" si="13"/>
        <v>127516.66666666667</v>
      </c>
      <c r="M72" s="32" t="s">
        <v>52</v>
      </c>
      <c r="N72" s="100">
        <f t="shared" si="14"/>
        <v>0.23290295316156714</v>
      </c>
      <c r="O72" s="100">
        <f t="shared" si="15"/>
        <v>0.75</v>
      </c>
      <c r="P72" s="101">
        <f t="shared" si="16"/>
        <v>274947.5</v>
      </c>
      <c r="Q72" s="113"/>
      <c r="R72" s="114" t="str">
        <f t="shared" si="17"/>
        <v>大阪狭山市</v>
      </c>
      <c r="S72" s="102">
        <f t="shared" si="18"/>
        <v>0.14040039956352457</v>
      </c>
      <c r="T72" s="17" t="str">
        <f t="shared" si="19"/>
        <v>富田林市</v>
      </c>
      <c r="U72" s="102">
        <f t="shared" si="20"/>
        <v>0.77131782945736438</v>
      </c>
      <c r="V72" s="17" t="str">
        <f t="shared" si="21"/>
        <v>泉大津市</v>
      </c>
      <c r="W72" s="51">
        <f t="shared" si="22"/>
        <v>130203.65765765766</v>
      </c>
      <c r="X72" s="113"/>
      <c r="Y72" s="47">
        <f t="shared" si="23"/>
        <v>0.21313355544632956</v>
      </c>
      <c r="Z72" s="47">
        <f t="shared" si="24"/>
        <v>0.83709995449719399</v>
      </c>
      <c r="AA72" s="48">
        <f t="shared" si="25"/>
        <v>213662.1764812466</v>
      </c>
      <c r="AB72" s="48">
        <v>0</v>
      </c>
    </row>
    <row r="73" spans="2:28" s="8" customFormat="1" ht="13.15" customHeight="1">
      <c r="B73" s="328"/>
      <c r="C73" s="340"/>
      <c r="D73" s="305"/>
      <c r="E73" s="305"/>
      <c r="F73" s="42" t="s">
        <v>108</v>
      </c>
      <c r="G73" s="73">
        <v>469666</v>
      </c>
      <c r="H73" s="60">
        <f>IFERROR(G73/D72,"-")</f>
        <v>1.1603685085257559E-2</v>
      </c>
      <c r="I73" s="73">
        <v>19</v>
      </c>
      <c r="J73" s="60">
        <f>IFERROR(I73/E72,"-")</f>
        <v>0.36538461538461536</v>
      </c>
      <c r="K73" s="131">
        <f t="shared" si="13"/>
        <v>24719.263157894737</v>
      </c>
      <c r="M73" s="32" t="s">
        <v>53</v>
      </c>
      <c r="N73" s="100">
        <f t="shared" si="14"/>
        <v>4.5666529071754759E-2</v>
      </c>
      <c r="O73" s="100">
        <f t="shared" si="15"/>
        <v>0.8</v>
      </c>
      <c r="P73" s="101">
        <f t="shared" si="16"/>
        <v>48262.5</v>
      </c>
      <c r="Q73" s="113"/>
      <c r="R73" s="114" t="str">
        <f t="shared" si="17"/>
        <v>羽曳野市</v>
      </c>
      <c r="S73" s="102">
        <f t="shared" si="18"/>
        <v>0.13189827121478748</v>
      </c>
      <c r="T73" s="17" t="str">
        <f t="shared" si="19"/>
        <v>泉南市</v>
      </c>
      <c r="U73" s="102">
        <f t="shared" si="20"/>
        <v>0.76666666666666672</v>
      </c>
      <c r="V73" s="17" t="str">
        <f t="shared" si="21"/>
        <v>大阪狭山市</v>
      </c>
      <c r="W73" s="51">
        <f t="shared" si="22"/>
        <v>111257.09375</v>
      </c>
      <c r="X73" s="113"/>
      <c r="Y73" s="47">
        <f t="shared" si="23"/>
        <v>0.21313355544632956</v>
      </c>
      <c r="Z73" s="47">
        <f t="shared" si="24"/>
        <v>0.83709995449719399</v>
      </c>
      <c r="AA73" s="48">
        <f t="shared" si="25"/>
        <v>213662.1764812466</v>
      </c>
      <c r="AB73" s="48">
        <v>0</v>
      </c>
    </row>
    <row r="74" spans="2:28" s="8" customFormat="1" ht="13.15" customHeight="1">
      <c r="B74" s="328"/>
      <c r="C74" s="340"/>
      <c r="D74" s="305"/>
      <c r="E74" s="305"/>
      <c r="F74" s="43" t="s">
        <v>109</v>
      </c>
      <c r="G74" s="73">
        <v>2368117</v>
      </c>
      <c r="H74" s="60">
        <f>IFERROR(G74/D72,"-")</f>
        <v>5.8507287972825103E-2</v>
      </c>
      <c r="I74" s="73">
        <v>13</v>
      </c>
      <c r="J74" s="60">
        <f>IFERROR(I74/E72,"-")</f>
        <v>0.25</v>
      </c>
      <c r="K74" s="131">
        <f t="shared" si="13"/>
        <v>182162.84615384616</v>
      </c>
      <c r="M74" s="32" t="s">
        <v>54</v>
      </c>
      <c r="N74" s="100">
        <f t="shared" si="14"/>
        <v>0.28169048314136691</v>
      </c>
      <c r="O74" s="100">
        <f t="shared" si="15"/>
        <v>0.81818181818181823</v>
      </c>
      <c r="P74" s="101">
        <f t="shared" si="16"/>
        <v>415979.22222222225</v>
      </c>
      <c r="Q74" s="113"/>
      <c r="R74" s="114" t="str">
        <f t="shared" si="17"/>
        <v>西成区</v>
      </c>
      <c r="S74" s="102">
        <f t="shared" si="18"/>
        <v>0.12065763670782716</v>
      </c>
      <c r="T74" s="17" t="str">
        <f t="shared" si="19"/>
        <v>熊取町</v>
      </c>
      <c r="U74" s="102">
        <f t="shared" si="20"/>
        <v>0.75</v>
      </c>
      <c r="V74" s="17" t="str">
        <f t="shared" si="21"/>
        <v>柏原市</v>
      </c>
      <c r="W74" s="51">
        <f t="shared" si="22"/>
        <v>108339.05917159763</v>
      </c>
      <c r="X74" s="113"/>
      <c r="Y74" s="47">
        <f t="shared" si="23"/>
        <v>0.21313355544632956</v>
      </c>
      <c r="Z74" s="47">
        <f t="shared" si="24"/>
        <v>0.83709995449719399</v>
      </c>
      <c r="AA74" s="48">
        <f t="shared" si="25"/>
        <v>213662.1764812466</v>
      </c>
      <c r="AB74" s="48">
        <v>0</v>
      </c>
    </row>
    <row r="75" spans="2:28" s="8" customFormat="1" ht="13.15" customHeight="1">
      <c r="B75" s="328"/>
      <c r="C75" s="340"/>
      <c r="D75" s="305"/>
      <c r="E75" s="305"/>
      <c r="F75" s="43" t="s">
        <v>110</v>
      </c>
      <c r="G75" s="73">
        <v>111395</v>
      </c>
      <c r="H75" s="60">
        <f>IFERROR(G75/D72,"-")</f>
        <v>2.7521525936990664E-3</v>
      </c>
      <c r="I75" s="73">
        <v>5</v>
      </c>
      <c r="J75" s="60">
        <f>IFERROR(I75/E72,"-")</f>
        <v>9.6153846153846159E-2</v>
      </c>
      <c r="K75" s="131">
        <f t="shared" si="13"/>
        <v>22279</v>
      </c>
      <c r="M75" s="32" t="s">
        <v>30</v>
      </c>
      <c r="N75" s="100">
        <f t="shared" si="14"/>
        <v>0.10600354552489967</v>
      </c>
      <c r="O75" s="100">
        <f t="shared" si="15"/>
        <v>0.73333333333333328</v>
      </c>
      <c r="P75" s="101">
        <f t="shared" si="16"/>
        <v>85670.909090909088</v>
      </c>
      <c r="Q75" s="113"/>
      <c r="R75" s="114" t="str">
        <f t="shared" si="17"/>
        <v>豊能町</v>
      </c>
      <c r="S75" s="102">
        <f t="shared" si="18"/>
        <v>0.11166372608616149</v>
      </c>
      <c r="T75" s="17" t="str">
        <f t="shared" si="19"/>
        <v>太子町</v>
      </c>
      <c r="U75" s="102">
        <f t="shared" si="20"/>
        <v>0.73333333333333328</v>
      </c>
      <c r="V75" s="17" t="str">
        <f t="shared" si="21"/>
        <v>西成区</v>
      </c>
      <c r="W75" s="51">
        <f t="shared" si="22"/>
        <v>86935.88461538461</v>
      </c>
      <c r="X75" s="113"/>
      <c r="Y75" s="47">
        <f t="shared" si="23"/>
        <v>0.21313355544632956</v>
      </c>
      <c r="Z75" s="47">
        <f t="shared" si="24"/>
        <v>0.83709995449719399</v>
      </c>
      <c r="AA75" s="48">
        <f t="shared" si="25"/>
        <v>213662.1764812466</v>
      </c>
      <c r="AB75" s="48">
        <v>0</v>
      </c>
    </row>
    <row r="76" spans="2:28" s="8" customFormat="1" ht="13.15" customHeight="1">
      <c r="B76" s="328"/>
      <c r="C76" s="340"/>
      <c r="D76" s="305"/>
      <c r="E76" s="305"/>
      <c r="F76" s="43" t="s">
        <v>111</v>
      </c>
      <c r="G76" s="73">
        <v>1793316</v>
      </c>
      <c r="H76" s="60">
        <f>IFERROR(G76/D72,"-")</f>
        <v>4.4306111411841063E-2</v>
      </c>
      <c r="I76" s="73">
        <v>12</v>
      </c>
      <c r="J76" s="60">
        <f>IFERROR(I76/E72,"-")</f>
        <v>0.23076923076923078</v>
      </c>
      <c r="K76" s="131">
        <f t="shared" si="13"/>
        <v>149443</v>
      </c>
      <c r="M76" s="32" t="s">
        <v>31</v>
      </c>
      <c r="N76" s="100">
        <f t="shared" si="14"/>
        <v>0.16612750577132535</v>
      </c>
      <c r="O76" s="100">
        <f t="shared" si="15"/>
        <v>0.8214285714285714</v>
      </c>
      <c r="P76" s="101">
        <f t="shared" si="16"/>
        <v>172021.5652173913</v>
      </c>
      <c r="Q76" s="113"/>
      <c r="R76" s="114" t="str">
        <f t="shared" si="17"/>
        <v>太子町</v>
      </c>
      <c r="S76" s="102">
        <f t="shared" si="18"/>
        <v>0.10600354552489967</v>
      </c>
      <c r="T76" s="17" t="str">
        <f t="shared" si="19"/>
        <v>豊能町</v>
      </c>
      <c r="U76" s="102">
        <f t="shared" si="20"/>
        <v>0.72093023255813948</v>
      </c>
      <c r="V76" s="17" t="str">
        <f t="shared" si="21"/>
        <v>太子町</v>
      </c>
      <c r="W76" s="51">
        <f t="shared" si="22"/>
        <v>85670.909090909088</v>
      </c>
      <c r="X76" s="113"/>
      <c r="Y76" s="47">
        <f t="shared" si="23"/>
        <v>0.21313355544632956</v>
      </c>
      <c r="Z76" s="47">
        <f t="shared" si="24"/>
        <v>0.83709995449719399</v>
      </c>
      <c r="AA76" s="48">
        <f t="shared" si="25"/>
        <v>213662.1764812466</v>
      </c>
      <c r="AB76" s="48">
        <v>0</v>
      </c>
    </row>
    <row r="77" spans="2:28" s="8" customFormat="1" ht="13.15" customHeight="1">
      <c r="B77" s="328"/>
      <c r="C77" s="340"/>
      <c r="D77" s="305"/>
      <c r="E77" s="305"/>
      <c r="F77" s="43" t="s">
        <v>112</v>
      </c>
      <c r="G77" s="73">
        <v>826006</v>
      </c>
      <c r="H77" s="60">
        <f>IFERROR(G77/D72,"-")</f>
        <v>2.0407509810233773E-2</v>
      </c>
      <c r="I77" s="73">
        <v>15</v>
      </c>
      <c r="J77" s="60">
        <f>IFERROR(I77/E72,"-")</f>
        <v>0.28846153846153844</v>
      </c>
      <c r="K77" s="131">
        <f t="shared" si="13"/>
        <v>55067.066666666666</v>
      </c>
      <c r="M77" s="32" t="s">
        <v>32</v>
      </c>
      <c r="N77" s="100">
        <f t="shared" si="14"/>
        <v>0.36797057228780711</v>
      </c>
      <c r="O77" s="100">
        <f t="shared" si="15"/>
        <v>0.82352941176470584</v>
      </c>
      <c r="P77" s="101">
        <f t="shared" si="16"/>
        <v>287454.14285714284</v>
      </c>
      <c r="Q77" s="113"/>
      <c r="R77" s="114" t="str">
        <f t="shared" si="17"/>
        <v>田尻町</v>
      </c>
      <c r="S77" s="102">
        <f t="shared" si="18"/>
        <v>4.5666529071754759E-2</v>
      </c>
      <c r="T77" s="17" t="str">
        <f t="shared" si="19"/>
        <v>能勢町</v>
      </c>
      <c r="U77" s="102">
        <f t="shared" si="20"/>
        <v>0.64</v>
      </c>
      <c r="V77" s="17" t="str">
        <f t="shared" si="21"/>
        <v>田尻町</v>
      </c>
      <c r="W77" s="51">
        <f t="shared" si="22"/>
        <v>48262.5</v>
      </c>
      <c r="X77" s="113"/>
      <c r="Y77" s="47">
        <f t="shared" si="23"/>
        <v>0.21313355544632956</v>
      </c>
      <c r="Z77" s="47">
        <f t="shared" si="24"/>
        <v>0.83709995449719399</v>
      </c>
      <c r="AA77" s="48">
        <f t="shared" si="25"/>
        <v>213662.1764812466</v>
      </c>
      <c r="AB77" s="48">
        <v>9999</v>
      </c>
    </row>
    <row r="78" spans="2:28" s="8" customFormat="1" ht="13.15" customHeight="1">
      <c r="B78" s="328"/>
      <c r="C78" s="340"/>
      <c r="D78" s="305"/>
      <c r="E78" s="305"/>
      <c r="F78" s="43" t="s">
        <v>113</v>
      </c>
      <c r="G78" s="73">
        <v>2203805</v>
      </c>
      <c r="H78" s="60">
        <f>IFERROR(G78/D72,"-")</f>
        <v>5.444775480728014E-2</v>
      </c>
      <c r="I78" s="73">
        <v>7</v>
      </c>
      <c r="J78" s="60">
        <f>IFERROR(I78/E72,"-")</f>
        <v>0.13461538461538461</v>
      </c>
      <c r="K78" s="131">
        <f t="shared" si="13"/>
        <v>314829.28571428574</v>
      </c>
    </row>
    <row r="79" spans="2:28" s="8" customFormat="1" ht="13.15" customHeight="1">
      <c r="B79" s="328"/>
      <c r="C79" s="340"/>
      <c r="D79" s="305"/>
      <c r="E79" s="305"/>
      <c r="F79" s="43" t="s">
        <v>123</v>
      </c>
      <c r="G79" s="73">
        <v>0</v>
      </c>
      <c r="H79" s="60">
        <f>IFERROR(G79/D72,"-")</f>
        <v>0</v>
      </c>
      <c r="I79" s="73">
        <v>0</v>
      </c>
      <c r="J79" s="60">
        <f>IFERROR(I79/E72,"-")</f>
        <v>0</v>
      </c>
      <c r="K79" s="131" t="str">
        <f t="shared" si="13"/>
        <v>-</v>
      </c>
    </row>
    <row r="80" spans="2:28" s="8" customFormat="1" ht="13.15" customHeight="1">
      <c r="B80" s="328"/>
      <c r="C80" s="340"/>
      <c r="D80" s="305"/>
      <c r="E80" s="305"/>
      <c r="F80" s="43" t="s">
        <v>114</v>
      </c>
      <c r="G80" s="73">
        <v>0</v>
      </c>
      <c r="H80" s="60">
        <f>IFERROR(G80/D72,"-")</f>
        <v>0</v>
      </c>
      <c r="I80" s="73">
        <v>0</v>
      </c>
      <c r="J80" s="60">
        <f>IFERROR(I80/E72,"-")</f>
        <v>0</v>
      </c>
      <c r="K80" s="131" t="str">
        <f t="shared" si="13"/>
        <v>-</v>
      </c>
    </row>
    <row r="81" spans="2:11" s="8" customFormat="1" ht="13.15" customHeight="1">
      <c r="B81" s="328"/>
      <c r="C81" s="340"/>
      <c r="D81" s="305"/>
      <c r="E81" s="305"/>
      <c r="F81" s="43" t="s">
        <v>115</v>
      </c>
      <c r="G81" s="73">
        <v>0</v>
      </c>
      <c r="H81" s="60">
        <f>IFERROR(G81/D72,"-")</f>
        <v>0</v>
      </c>
      <c r="I81" s="73">
        <v>0</v>
      </c>
      <c r="J81" s="60">
        <f>IFERROR(I81/E72,"-")</f>
        <v>0</v>
      </c>
      <c r="K81" s="131" t="str">
        <f t="shared" si="13"/>
        <v>-</v>
      </c>
    </row>
    <row r="82" spans="2:11" s="8" customFormat="1" ht="13.15" customHeight="1">
      <c r="B82" s="328"/>
      <c r="C82" s="340"/>
      <c r="D82" s="305"/>
      <c r="E82" s="305"/>
      <c r="F82" s="43" t="s">
        <v>116</v>
      </c>
      <c r="G82" s="73">
        <v>0</v>
      </c>
      <c r="H82" s="60">
        <f>IFERROR(G82/D72,"-")</f>
        <v>0</v>
      </c>
      <c r="I82" s="73">
        <v>0</v>
      </c>
      <c r="J82" s="60">
        <f>IFERROR(I82/E72,"-")</f>
        <v>0</v>
      </c>
      <c r="K82" s="131" t="str">
        <f t="shared" si="13"/>
        <v>-</v>
      </c>
    </row>
    <row r="83" spans="2:11" s="8" customFormat="1" ht="13.15" customHeight="1">
      <c r="B83" s="328"/>
      <c r="C83" s="340"/>
      <c r="D83" s="305"/>
      <c r="E83" s="305"/>
      <c r="F83" s="43" t="s">
        <v>117</v>
      </c>
      <c r="G83" s="73">
        <v>502591</v>
      </c>
      <c r="H83" s="60">
        <f>IFERROR(G83/D72,"-")</f>
        <v>1.2417138329546277E-2</v>
      </c>
      <c r="I83" s="73">
        <v>1</v>
      </c>
      <c r="J83" s="60">
        <f>IFERROR(I83/E72,"-")</f>
        <v>1.9230769230769232E-2</v>
      </c>
      <c r="K83" s="131">
        <f t="shared" si="13"/>
        <v>502591</v>
      </c>
    </row>
    <row r="84" spans="2:11" s="8" customFormat="1" ht="13.15" customHeight="1">
      <c r="B84" s="328"/>
      <c r="C84" s="340"/>
      <c r="D84" s="305"/>
      <c r="E84" s="305"/>
      <c r="F84" s="43" t="s">
        <v>118</v>
      </c>
      <c r="G84" s="73">
        <v>351282</v>
      </c>
      <c r="H84" s="60">
        <f>IFERROR(G84/D72,"-")</f>
        <v>8.6788605181542747E-3</v>
      </c>
      <c r="I84" s="73">
        <v>9</v>
      </c>
      <c r="J84" s="60">
        <f>IFERROR(I84/E72,"-")</f>
        <v>0.17307692307692307</v>
      </c>
      <c r="K84" s="131">
        <f t="shared" si="13"/>
        <v>39031.333333333336</v>
      </c>
    </row>
    <row r="85" spans="2:11" s="8" customFormat="1" ht="13.15" customHeight="1">
      <c r="B85" s="328"/>
      <c r="C85" s="340"/>
      <c r="D85" s="305"/>
      <c r="E85" s="305"/>
      <c r="F85" s="43" t="s">
        <v>119</v>
      </c>
      <c r="G85" s="73">
        <v>329174</v>
      </c>
      <c r="H85" s="60">
        <f>IFERROR(G85/D72,"-")</f>
        <v>8.1326547679724994E-3</v>
      </c>
      <c r="I85" s="73">
        <v>8</v>
      </c>
      <c r="J85" s="60">
        <f>IFERROR(I85/E72,"-")</f>
        <v>0.15384615384615385</v>
      </c>
      <c r="K85" s="131">
        <f t="shared" si="13"/>
        <v>41146.75</v>
      </c>
    </row>
    <row r="86" spans="2:11" s="8" customFormat="1" ht="13.15" customHeight="1">
      <c r="B86" s="328"/>
      <c r="C86" s="340"/>
      <c r="D86" s="305"/>
      <c r="E86" s="305"/>
      <c r="F86" s="43" t="s">
        <v>120</v>
      </c>
      <c r="G86" s="73">
        <v>83680</v>
      </c>
      <c r="H86" s="60">
        <f>IFERROR(G86/D72,"-")</f>
        <v>2.0674189060616533E-3</v>
      </c>
      <c r="I86" s="73">
        <v>5</v>
      </c>
      <c r="J86" s="60">
        <f>IFERROR(I86/E72,"-")</f>
        <v>9.6153846153846159E-2</v>
      </c>
      <c r="K86" s="131">
        <f t="shared" si="13"/>
        <v>16736</v>
      </c>
    </row>
    <row r="87" spans="2:11" s="8" customFormat="1" ht="13.15" customHeight="1">
      <c r="B87" s="328"/>
      <c r="C87" s="340"/>
      <c r="D87" s="305"/>
      <c r="E87" s="305"/>
      <c r="F87" s="44" t="s">
        <v>121</v>
      </c>
      <c r="G87" s="74">
        <v>32715</v>
      </c>
      <c r="H87" s="61">
        <f>IFERROR(G87/D72,"-")</f>
        <v>8.0826493202446211E-4</v>
      </c>
      <c r="I87" s="74">
        <v>7</v>
      </c>
      <c r="J87" s="61">
        <f>IFERROR(I87/E72,"-")</f>
        <v>0.13461538461538461</v>
      </c>
      <c r="K87" s="132">
        <f t="shared" si="13"/>
        <v>4673.5714285714284</v>
      </c>
    </row>
    <row r="88" spans="2:11" s="8" customFormat="1" ht="13.15" customHeight="1">
      <c r="B88" s="329"/>
      <c r="C88" s="341"/>
      <c r="D88" s="306"/>
      <c r="E88" s="306"/>
      <c r="F88" s="45" t="s">
        <v>71</v>
      </c>
      <c r="G88" s="69">
        <f>SUM(G72:G87)</f>
        <v>10219397</v>
      </c>
      <c r="H88" s="61">
        <f>IFERROR(G88/D72,"-")</f>
        <v>0.25248296565905526</v>
      </c>
      <c r="I88" s="74">
        <v>42</v>
      </c>
      <c r="J88" s="61">
        <f>IFERROR(I88/E72,"-")</f>
        <v>0.80769230769230771</v>
      </c>
      <c r="K88" s="132">
        <f t="shared" si="13"/>
        <v>243318.97619047618</v>
      </c>
    </row>
    <row r="89" spans="2:11" s="8" customFormat="1" ht="13.15" customHeight="1">
      <c r="B89" s="327">
        <v>6</v>
      </c>
      <c r="C89" s="339" t="s">
        <v>91</v>
      </c>
      <c r="D89" s="304">
        <v>129155270</v>
      </c>
      <c r="E89" s="304">
        <v>151</v>
      </c>
      <c r="F89" s="41" t="s">
        <v>107</v>
      </c>
      <c r="G89" s="72">
        <v>1075666</v>
      </c>
      <c r="H89" s="59">
        <f>IFERROR(G89/D89,"-")</f>
        <v>8.3284716140502816E-3</v>
      </c>
      <c r="I89" s="72">
        <v>45</v>
      </c>
      <c r="J89" s="59">
        <f>IFERROR(I89/E89,"-")</f>
        <v>0.29801324503311261</v>
      </c>
      <c r="K89" s="130">
        <f t="shared" si="13"/>
        <v>23903.68888888889</v>
      </c>
    </row>
    <row r="90" spans="2:11" s="8" customFormat="1" ht="13.15" customHeight="1">
      <c r="B90" s="328"/>
      <c r="C90" s="340"/>
      <c r="D90" s="305"/>
      <c r="E90" s="305"/>
      <c r="F90" s="42" t="s">
        <v>108</v>
      </c>
      <c r="G90" s="73">
        <v>1002195</v>
      </c>
      <c r="H90" s="60">
        <f>IFERROR(G90/D89,"-")</f>
        <v>7.7596136804948031E-3</v>
      </c>
      <c r="I90" s="73">
        <v>39</v>
      </c>
      <c r="J90" s="60">
        <f>IFERROR(I90/E89,"-")</f>
        <v>0.25827814569536423</v>
      </c>
      <c r="K90" s="131">
        <f t="shared" si="13"/>
        <v>25697.307692307691</v>
      </c>
    </row>
    <row r="91" spans="2:11" s="8" customFormat="1" ht="13.15" customHeight="1">
      <c r="B91" s="328"/>
      <c r="C91" s="340"/>
      <c r="D91" s="305"/>
      <c r="E91" s="305"/>
      <c r="F91" s="43" t="s">
        <v>109</v>
      </c>
      <c r="G91" s="73">
        <v>5886913</v>
      </c>
      <c r="H91" s="60">
        <f>IFERROR(G91/D89,"-")</f>
        <v>4.5580122282273115E-2</v>
      </c>
      <c r="I91" s="73">
        <v>50</v>
      </c>
      <c r="J91" s="60">
        <f>IFERROR(I91/E89,"-")</f>
        <v>0.33112582781456956</v>
      </c>
      <c r="K91" s="131">
        <f t="shared" si="13"/>
        <v>117738.26</v>
      </c>
    </row>
    <row r="92" spans="2:11" s="8" customFormat="1" ht="13.15" customHeight="1">
      <c r="B92" s="328"/>
      <c r="C92" s="340"/>
      <c r="D92" s="305"/>
      <c r="E92" s="305"/>
      <c r="F92" s="43" t="s">
        <v>110</v>
      </c>
      <c r="G92" s="73">
        <v>140449</v>
      </c>
      <c r="H92" s="60">
        <f>IFERROR(G92/D89,"-")</f>
        <v>1.0874430443295112E-3</v>
      </c>
      <c r="I92" s="73">
        <v>12</v>
      </c>
      <c r="J92" s="60">
        <f>IFERROR(I92/E89,"-")</f>
        <v>7.9470198675496692E-2</v>
      </c>
      <c r="K92" s="131">
        <f t="shared" si="13"/>
        <v>11704.083333333334</v>
      </c>
    </row>
    <row r="93" spans="2:11" s="8" customFormat="1" ht="13.15" customHeight="1">
      <c r="B93" s="328"/>
      <c r="C93" s="340"/>
      <c r="D93" s="305"/>
      <c r="E93" s="305"/>
      <c r="F93" s="43" t="s">
        <v>111</v>
      </c>
      <c r="G93" s="73">
        <v>12889891</v>
      </c>
      <c r="H93" s="60">
        <f>IFERROR(G93/D89,"-")</f>
        <v>9.9801510228734763E-2</v>
      </c>
      <c r="I93" s="73">
        <v>72</v>
      </c>
      <c r="J93" s="60">
        <f>IFERROR(I93/E89,"-")</f>
        <v>0.47682119205298013</v>
      </c>
      <c r="K93" s="131">
        <f t="shared" si="13"/>
        <v>179026.26388888888</v>
      </c>
    </row>
    <row r="94" spans="2:11" s="8" customFormat="1" ht="13.15" customHeight="1">
      <c r="B94" s="328"/>
      <c r="C94" s="340"/>
      <c r="D94" s="305"/>
      <c r="E94" s="305"/>
      <c r="F94" s="43" t="s">
        <v>112</v>
      </c>
      <c r="G94" s="73">
        <v>6184030</v>
      </c>
      <c r="H94" s="60">
        <f>IFERROR(G94/D89,"-")</f>
        <v>4.788058590253421E-2</v>
      </c>
      <c r="I94" s="73">
        <v>78</v>
      </c>
      <c r="J94" s="60">
        <f>IFERROR(I94/E89,"-")</f>
        <v>0.51655629139072845</v>
      </c>
      <c r="K94" s="131">
        <f t="shared" si="13"/>
        <v>79282.435897435891</v>
      </c>
    </row>
    <row r="95" spans="2:11" s="8" customFormat="1" ht="13.15" customHeight="1">
      <c r="B95" s="328"/>
      <c r="C95" s="340"/>
      <c r="D95" s="305"/>
      <c r="E95" s="305"/>
      <c r="F95" s="43" t="s">
        <v>113</v>
      </c>
      <c r="G95" s="73">
        <v>10448226</v>
      </c>
      <c r="H95" s="60">
        <f>IFERROR(G95/D89,"-")</f>
        <v>8.0896629305176632E-2</v>
      </c>
      <c r="I95" s="73">
        <v>26</v>
      </c>
      <c r="J95" s="60">
        <f>IFERROR(I95/E89,"-")</f>
        <v>0.17218543046357615</v>
      </c>
      <c r="K95" s="131">
        <f t="shared" si="13"/>
        <v>401854.84615384613</v>
      </c>
    </row>
    <row r="96" spans="2:11" s="8" customFormat="1" ht="13.15" customHeight="1">
      <c r="B96" s="328"/>
      <c r="C96" s="340"/>
      <c r="D96" s="305"/>
      <c r="E96" s="305"/>
      <c r="F96" s="43" t="s">
        <v>123</v>
      </c>
      <c r="G96" s="73">
        <v>0</v>
      </c>
      <c r="H96" s="60">
        <f>IFERROR(G96/D89,"-")</f>
        <v>0</v>
      </c>
      <c r="I96" s="73">
        <v>0</v>
      </c>
      <c r="J96" s="60">
        <f>IFERROR(I96/E89,"-")</f>
        <v>0</v>
      </c>
      <c r="K96" s="131" t="str">
        <f t="shared" si="13"/>
        <v>-</v>
      </c>
    </row>
    <row r="97" spans="2:11" s="8" customFormat="1" ht="13.15" customHeight="1">
      <c r="B97" s="328"/>
      <c r="C97" s="340"/>
      <c r="D97" s="305"/>
      <c r="E97" s="305"/>
      <c r="F97" s="43" t="s">
        <v>114</v>
      </c>
      <c r="G97" s="73">
        <v>23800</v>
      </c>
      <c r="H97" s="60">
        <f>IFERROR(G97/D89,"-")</f>
        <v>1.8427432345579086E-4</v>
      </c>
      <c r="I97" s="73">
        <v>2</v>
      </c>
      <c r="J97" s="60">
        <f>IFERROR(I97/E89,"-")</f>
        <v>1.3245033112582781E-2</v>
      </c>
      <c r="K97" s="131">
        <f t="shared" si="13"/>
        <v>11900</v>
      </c>
    </row>
    <row r="98" spans="2:11" s="8" customFormat="1" ht="13.15" customHeight="1">
      <c r="B98" s="328"/>
      <c r="C98" s="340"/>
      <c r="D98" s="305"/>
      <c r="E98" s="305"/>
      <c r="F98" s="43" t="s">
        <v>115</v>
      </c>
      <c r="G98" s="73">
        <v>41256</v>
      </c>
      <c r="H98" s="60">
        <f>IFERROR(G98/D89,"-")</f>
        <v>3.1942947430639107E-4</v>
      </c>
      <c r="I98" s="73">
        <v>7</v>
      </c>
      <c r="J98" s="60">
        <f>IFERROR(I98/E89,"-")</f>
        <v>4.6357615894039736E-2</v>
      </c>
      <c r="K98" s="131">
        <f t="shared" si="13"/>
        <v>5893.7142857142853</v>
      </c>
    </row>
    <row r="99" spans="2:11" s="8" customFormat="1" ht="13.15" customHeight="1">
      <c r="B99" s="328"/>
      <c r="C99" s="340"/>
      <c r="D99" s="305"/>
      <c r="E99" s="305"/>
      <c r="F99" s="43" t="s">
        <v>116</v>
      </c>
      <c r="G99" s="73">
        <v>0</v>
      </c>
      <c r="H99" s="60">
        <f>IFERROR(G99/D89,"-")</f>
        <v>0</v>
      </c>
      <c r="I99" s="73">
        <v>0</v>
      </c>
      <c r="J99" s="60">
        <f>IFERROR(I99/E89,"-")</f>
        <v>0</v>
      </c>
      <c r="K99" s="131" t="str">
        <f t="shared" si="13"/>
        <v>-</v>
      </c>
    </row>
    <row r="100" spans="2:11" s="8" customFormat="1" ht="13.15" customHeight="1">
      <c r="B100" s="328"/>
      <c r="C100" s="340"/>
      <c r="D100" s="305"/>
      <c r="E100" s="305"/>
      <c r="F100" s="43" t="s">
        <v>117</v>
      </c>
      <c r="G100" s="73">
        <v>190771</v>
      </c>
      <c r="H100" s="60">
        <f>IFERROR(G100/D89,"-")</f>
        <v>1.4770670991590201E-3</v>
      </c>
      <c r="I100" s="73">
        <v>2</v>
      </c>
      <c r="J100" s="60">
        <f>IFERROR(I100/E89,"-")</f>
        <v>1.3245033112582781E-2</v>
      </c>
      <c r="K100" s="131">
        <f t="shared" si="13"/>
        <v>95385.5</v>
      </c>
    </row>
    <row r="101" spans="2:11" s="8" customFormat="1" ht="13.15" customHeight="1">
      <c r="B101" s="328"/>
      <c r="C101" s="340"/>
      <c r="D101" s="305"/>
      <c r="E101" s="305"/>
      <c r="F101" s="43" t="s">
        <v>118</v>
      </c>
      <c r="G101" s="73">
        <v>462489</v>
      </c>
      <c r="H101" s="60">
        <f>IFERROR(G101/D89,"-")</f>
        <v>3.5808759487708092E-3</v>
      </c>
      <c r="I101" s="73">
        <v>21</v>
      </c>
      <c r="J101" s="60">
        <f>IFERROR(I101/E89,"-")</f>
        <v>0.13907284768211919</v>
      </c>
      <c r="K101" s="131">
        <f t="shared" si="13"/>
        <v>22023.285714285714</v>
      </c>
    </row>
    <row r="102" spans="2:11" s="8" customFormat="1" ht="13.15" customHeight="1">
      <c r="B102" s="328"/>
      <c r="C102" s="340"/>
      <c r="D102" s="305"/>
      <c r="E102" s="305"/>
      <c r="F102" s="43" t="s">
        <v>119</v>
      </c>
      <c r="G102" s="73">
        <v>1033828</v>
      </c>
      <c r="H102" s="60">
        <f>IFERROR(G102/D89,"-")</f>
        <v>8.004535935699721E-3</v>
      </c>
      <c r="I102" s="73">
        <v>12</v>
      </c>
      <c r="J102" s="60">
        <f>IFERROR(I102/E89,"-")</f>
        <v>7.9470198675496692E-2</v>
      </c>
      <c r="K102" s="131">
        <f t="shared" si="13"/>
        <v>86152.333333333328</v>
      </c>
    </row>
    <row r="103" spans="2:11" s="8" customFormat="1" ht="13.15" customHeight="1">
      <c r="B103" s="328"/>
      <c r="C103" s="340"/>
      <c r="D103" s="305"/>
      <c r="E103" s="305"/>
      <c r="F103" s="43" t="s">
        <v>120</v>
      </c>
      <c r="G103" s="73">
        <v>197955</v>
      </c>
      <c r="H103" s="60">
        <f>IFERROR(G103/D89,"-")</f>
        <v>1.5326900714155915E-3</v>
      </c>
      <c r="I103" s="73">
        <v>10</v>
      </c>
      <c r="J103" s="60">
        <f>IFERROR(I103/E89,"-")</f>
        <v>6.6225165562913912E-2</v>
      </c>
      <c r="K103" s="131">
        <f t="shared" si="13"/>
        <v>19795.5</v>
      </c>
    </row>
    <row r="104" spans="2:11" s="8" customFormat="1" ht="13.15" customHeight="1">
      <c r="B104" s="328"/>
      <c r="C104" s="340"/>
      <c r="D104" s="305"/>
      <c r="E104" s="305"/>
      <c r="F104" s="44" t="s">
        <v>121</v>
      </c>
      <c r="G104" s="74">
        <v>152422</v>
      </c>
      <c r="H104" s="61">
        <f>IFERROR(G104/D89,"-")</f>
        <v>1.1801454172175863E-3</v>
      </c>
      <c r="I104" s="74">
        <v>18</v>
      </c>
      <c r="J104" s="61">
        <f>IFERROR(I104/E89,"-")</f>
        <v>0.11920529801324503</v>
      </c>
      <c r="K104" s="132">
        <f t="shared" si="13"/>
        <v>8467.8888888888887</v>
      </c>
    </row>
    <row r="105" spans="2:11" s="8" customFormat="1" ht="13.15" customHeight="1">
      <c r="B105" s="329"/>
      <c r="C105" s="341"/>
      <c r="D105" s="306"/>
      <c r="E105" s="306"/>
      <c r="F105" s="45" t="s">
        <v>71</v>
      </c>
      <c r="G105" s="69">
        <f>SUM(G89:G104)</f>
        <v>39729891</v>
      </c>
      <c r="H105" s="61">
        <f>IFERROR(G105/D89,"-")</f>
        <v>0.30761339432761825</v>
      </c>
      <c r="I105" s="74">
        <v>132</v>
      </c>
      <c r="J105" s="61">
        <f>IFERROR(I105/E89,"-")</f>
        <v>0.8741721854304636</v>
      </c>
      <c r="K105" s="132">
        <f t="shared" si="13"/>
        <v>300984.02272727271</v>
      </c>
    </row>
    <row r="106" spans="2:11" s="8" customFormat="1" ht="13.15" customHeight="1">
      <c r="B106" s="327">
        <v>7</v>
      </c>
      <c r="C106" s="339" t="s">
        <v>92</v>
      </c>
      <c r="D106" s="304">
        <v>139176870</v>
      </c>
      <c r="E106" s="304">
        <v>161</v>
      </c>
      <c r="F106" s="41" t="s">
        <v>107</v>
      </c>
      <c r="G106" s="72">
        <v>887485</v>
      </c>
      <c r="H106" s="59">
        <f>IFERROR(G106/D106,"-")</f>
        <v>6.3766702038923562E-3</v>
      </c>
      <c r="I106" s="72">
        <v>35</v>
      </c>
      <c r="J106" s="59">
        <f>IFERROR(I106/E106,"-")</f>
        <v>0.21739130434782608</v>
      </c>
      <c r="K106" s="130">
        <f t="shared" si="13"/>
        <v>25356.714285714286</v>
      </c>
    </row>
    <row r="107" spans="2:11" s="8" customFormat="1" ht="13.15" customHeight="1">
      <c r="B107" s="328"/>
      <c r="C107" s="340"/>
      <c r="D107" s="305"/>
      <c r="E107" s="305"/>
      <c r="F107" s="42" t="s">
        <v>108</v>
      </c>
      <c r="G107" s="73">
        <v>1518156</v>
      </c>
      <c r="H107" s="60">
        <f>IFERROR(G107/D106,"-")</f>
        <v>1.090810563565627E-2</v>
      </c>
      <c r="I107" s="73">
        <v>53</v>
      </c>
      <c r="J107" s="60">
        <f>IFERROR(I107/E106,"-")</f>
        <v>0.32919254658385094</v>
      </c>
      <c r="K107" s="131">
        <f t="shared" si="13"/>
        <v>28644.452830188678</v>
      </c>
    </row>
    <row r="108" spans="2:11" s="8" customFormat="1" ht="13.15" customHeight="1">
      <c r="B108" s="328"/>
      <c r="C108" s="340"/>
      <c r="D108" s="305"/>
      <c r="E108" s="305"/>
      <c r="F108" s="43" t="s">
        <v>109</v>
      </c>
      <c r="G108" s="73">
        <v>1825789</v>
      </c>
      <c r="H108" s="60">
        <f>IFERROR(G108/D106,"-")</f>
        <v>1.3118480103770116E-2</v>
      </c>
      <c r="I108" s="73">
        <v>59</v>
      </c>
      <c r="J108" s="60">
        <f>IFERROR(I108/E106,"-")</f>
        <v>0.36645962732919257</v>
      </c>
      <c r="K108" s="131">
        <f t="shared" si="13"/>
        <v>30945.576271186441</v>
      </c>
    </row>
    <row r="109" spans="2:11" s="8" customFormat="1" ht="13.15" customHeight="1">
      <c r="B109" s="328"/>
      <c r="C109" s="340"/>
      <c r="D109" s="305"/>
      <c r="E109" s="305"/>
      <c r="F109" s="43" t="s">
        <v>110</v>
      </c>
      <c r="G109" s="73">
        <v>279623</v>
      </c>
      <c r="H109" s="60">
        <f>IFERROR(G109/D106,"-")</f>
        <v>2.0091197625007663E-3</v>
      </c>
      <c r="I109" s="73">
        <v>14</v>
      </c>
      <c r="J109" s="60">
        <f>IFERROR(I109/E106,"-")</f>
        <v>8.6956521739130432E-2</v>
      </c>
      <c r="K109" s="131">
        <f t="shared" si="13"/>
        <v>19973.071428571428</v>
      </c>
    </row>
    <row r="110" spans="2:11" s="8" customFormat="1" ht="13.15" customHeight="1">
      <c r="B110" s="328"/>
      <c r="C110" s="340"/>
      <c r="D110" s="305"/>
      <c r="E110" s="305"/>
      <c r="F110" s="43" t="s">
        <v>111</v>
      </c>
      <c r="G110" s="73">
        <v>2714605</v>
      </c>
      <c r="H110" s="60">
        <f>IFERROR(G110/D106,"-")</f>
        <v>1.9504713678357617E-2</v>
      </c>
      <c r="I110" s="73">
        <v>76</v>
      </c>
      <c r="J110" s="60">
        <f>IFERROR(I110/E106,"-")</f>
        <v>0.47204968944099379</v>
      </c>
      <c r="K110" s="131">
        <f t="shared" si="13"/>
        <v>35718.48684210526</v>
      </c>
    </row>
    <row r="111" spans="2:11" s="8" customFormat="1" ht="13.15" customHeight="1">
      <c r="B111" s="328"/>
      <c r="C111" s="340"/>
      <c r="D111" s="305"/>
      <c r="E111" s="305"/>
      <c r="F111" s="43" t="s">
        <v>112</v>
      </c>
      <c r="G111" s="73">
        <v>5161954</v>
      </c>
      <c r="H111" s="60">
        <f>IFERROR(G111/D106,"-")</f>
        <v>3.7089165750027284E-2</v>
      </c>
      <c r="I111" s="73">
        <v>75</v>
      </c>
      <c r="J111" s="60">
        <f>IFERROR(I111/E106,"-")</f>
        <v>0.46583850931677018</v>
      </c>
      <c r="K111" s="131">
        <f t="shared" si="13"/>
        <v>68826.05333333333</v>
      </c>
    </row>
    <row r="112" spans="2:11" s="8" customFormat="1" ht="13.15" customHeight="1">
      <c r="B112" s="328"/>
      <c r="C112" s="340"/>
      <c r="D112" s="305"/>
      <c r="E112" s="305"/>
      <c r="F112" s="43" t="s">
        <v>113</v>
      </c>
      <c r="G112" s="73">
        <v>6546614</v>
      </c>
      <c r="H112" s="60">
        <f>IFERROR(G112/D106,"-")</f>
        <v>4.7038089015796952E-2</v>
      </c>
      <c r="I112" s="73">
        <v>28</v>
      </c>
      <c r="J112" s="60">
        <f>IFERROR(I112/E106,"-")</f>
        <v>0.17391304347826086</v>
      </c>
      <c r="K112" s="131">
        <f t="shared" si="13"/>
        <v>233807.64285714287</v>
      </c>
    </row>
    <row r="113" spans="2:11" s="8" customFormat="1" ht="13.15" customHeight="1">
      <c r="B113" s="328"/>
      <c r="C113" s="340"/>
      <c r="D113" s="305"/>
      <c r="E113" s="305"/>
      <c r="F113" s="43" t="s">
        <v>123</v>
      </c>
      <c r="G113" s="73">
        <v>0</v>
      </c>
      <c r="H113" s="60">
        <f>IFERROR(G113/D106,"-")</f>
        <v>0</v>
      </c>
      <c r="I113" s="73">
        <v>0</v>
      </c>
      <c r="J113" s="60">
        <f>IFERROR(I113/E106,"-")</f>
        <v>0</v>
      </c>
      <c r="K113" s="131" t="str">
        <f t="shared" si="13"/>
        <v>-</v>
      </c>
    </row>
    <row r="114" spans="2:11" s="8" customFormat="1" ht="13.15" customHeight="1">
      <c r="B114" s="328"/>
      <c r="C114" s="340"/>
      <c r="D114" s="305"/>
      <c r="E114" s="305"/>
      <c r="F114" s="43" t="s">
        <v>114</v>
      </c>
      <c r="G114" s="73">
        <v>8682</v>
      </c>
      <c r="H114" s="60">
        <f>IFERROR(G114/D106,"-")</f>
        <v>6.2381055127910264E-5</v>
      </c>
      <c r="I114" s="73">
        <v>2</v>
      </c>
      <c r="J114" s="60">
        <f>IFERROR(I114/E106,"-")</f>
        <v>1.2422360248447204E-2</v>
      </c>
      <c r="K114" s="131">
        <f t="shared" si="13"/>
        <v>4341</v>
      </c>
    </row>
    <row r="115" spans="2:11" s="8" customFormat="1" ht="13.15" customHeight="1">
      <c r="B115" s="328"/>
      <c r="C115" s="340"/>
      <c r="D115" s="305"/>
      <c r="E115" s="305"/>
      <c r="F115" s="43" t="s">
        <v>115</v>
      </c>
      <c r="G115" s="73">
        <v>73046</v>
      </c>
      <c r="H115" s="60">
        <f>IFERROR(G115/D106,"-")</f>
        <v>5.2484295702295933E-4</v>
      </c>
      <c r="I115" s="73">
        <v>11</v>
      </c>
      <c r="J115" s="60">
        <f>IFERROR(I115/E106,"-")</f>
        <v>6.8322981366459631E-2</v>
      </c>
      <c r="K115" s="131">
        <f t="shared" si="13"/>
        <v>6640.545454545455</v>
      </c>
    </row>
    <row r="116" spans="2:11" s="8" customFormat="1" ht="13.15" customHeight="1">
      <c r="B116" s="328"/>
      <c r="C116" s="340"/>
      <c r="D116" s="305"/>
      <c r="E116" s="305"/>
      <c r="F116" s="43" t="s">
        <v>116</v>
      </c>
      <c r="G116" s="73">
        <v>0</v>
      </c>
      <c r="H116" s="60">
        <f>IFERROR(G116/D106,"-")</f>
        <v>0</v>
      </c>
      <c r="I116" s="73">
        <v>0</v>
      </c>
      <c r="J116" s="60">
        <f>IFERROR(I116/E106,"-")</f>
        <v>0</v>
      </c>
      <c r="K116" s="131" t="str">
        <f t="shared" si="13"/>
        <v>-</v>
      </c>
    </row>
    <row r="117" spans="2:11" s="8" customFormat="1" ht="13.15" customHeight="1">
      <c r="B117" s="328"/>
      <c r="C117" s="340"/>
      <c r="D117" s="305"/>
      <c r="E117" s="305"/>
      <c r="F117" s="43" t="s">
        <v>117</v>
      </c>
      <c r="G117" s="73">
        <v>0</v>
      </c>
      <c r="H117" s="60">
        <f>IFERROR(G117/D106,"-")</f>
        <v>0</v>
      </c>
      <c r="I117" s="73">
        <v>0</v>
      </c>
      <c r="J117" s="60">
        <f>IFERROR(I117/E106,"-")</f>
        <v>0</v>
      </c>
      <c r="K117" s="131" t="str">
        <f t="shared" si="13"/>
        <v>-</v>
      </c>
    </row>
    <row r="118" spans="2:11" s="8" customFormat="1" ht="13.15" customHeight="1">
      <c r="B118" s="328"/>
      <c r="C118" s="340"/>
      <c r="D118" s="305"/>
      <c r="E118" s="305"/>
      <c r="F118" s="43" t="s">
        <v>118</v>
      </c>
      <c r="G118" s="73">
        <v>704696</v>
      </c>
      <c r="H118" s="60">
        <f>IFERROR(G118/D106,"-")</f>
        <v>5.0633126035956981E-3</v>
      </c>
      <c r="I118" s="73">
        <v>25</v>
      </c>
      <c r="J118" s="60">
        <f>IFERROR(I118/E106,"-")</f>
        <v>0.15527950310559005</v>
      </c>
      <c r="K118" s="131">
        <f t="shared" si="13"/>
        <v>28187.84</v>
      </c>
    </row>
    <row r="119" spans="2:11" s="8" customFormat="1" ht="13.15" customHeight="1">
      <c r="B119" s="328"/>
      <c r="C119" s="340"/>
      <c r="D119" s="305"/>
      <c r="E119" s="305"/>
      <c r="F119" s="43" t="s">
        <v>119</v>
      </c>
      <c r="G119" s="73">
        <v>1418122</v>
      </c>
      <c r="H119" s="60">
        <f>IFERROR(G119/D106,"-")</f>
        <v>1.0189351147212896E-2</v>
      </c>
      <c r="I119" s="73">
        <v>17</v>
      </c>
      <c r="J119" s="60">
        <f>IFERROR(I119/E106,"-")</f>
        <v>0.10559006211180125</v>
      </c>
      <c r="K119" s="131">
        <f t="shared" si="13"/>
        <v>83418.941176470587</v>
      </c>
    </row>
    <row r="120" spans="2:11" s="8" customFormat="1" ht="13.15" customHeight="1">
      <c r="B120" s="328"/>
      <c r="C120" s="340"/>
      <c r="D120" s="305"/>
      <c r="E120" s="305"/>
      <c r="F120" s="43" t="s">
        <v>120</v>
      </c>
      <c r="G120" s="73">
        <v>1130349</v>
      </c>
      <c r="H120" s="60">
        <f>IFERROR(G120/D106,"-")</f>
        <v>8.1216728038214971E-3</v>
      </c>
      <c r="I120" s="73">
        <v>23</v>
      </c>
      <c r="J120" s="60">
        <f>IFERROR(I120/E106,"-")</f>
        <v>0.14285714285714285</v>
      </c>
      <c r="K120" s="131">
        <f t="shared" si="13"/>
        <v>49145.608695652176</v>
      </c>
    </row>
    <row r="121" spans="2:11" s="8" customFormat="1" ht="13.15" customHeight="1">
      <c r="B121" s="328"/>
      <c r="C121" s="340"/>
      <c r="D121" s="305"/>
      <c r="E121" s="305"/>
      <c r="F121" s="44" t="s">
        <v>121</v>
      </c>
      <c r="G121" s="74">
        <v>294418</v>
      </c>
      <c r="H121" s="61">
        <f>IFERROR(G121/D106,"-")</f>
        <v>2.1154233458476252E-3</v>
      </c>
      <c r="I121" s="74">
        <v>19</v>
      </c>
      <c r="J121" s="61">
        <f>IFERROR(I121/E106,"-")</f>
        <v>0.11801242236024845</v>
      </c>
      <c r="K121" s="132">
        <f t="shared" si="13"/>
        <v>15495.684210526315</v>
      </c>
    </row>
    <row r="122" spans="2:11" s="8" customFormat="1" ht="13.15" customHeight="1">
      <c r="B122" s="329"/>
      <c r="C122" s="341"/>
      <c r="D122" s="306"/>
      <c r="E122" s="306"/>
      <c r="F122" s="45" t="s">
        <v>71</v>
      </c>
      <c r="G122" s="69">
        <f>SUM(G106:G121)</f>
        <v>22563539</v>
      </c>
      <c r="H122" s="61">
        <f>IFERROR(G122/D106,"-")</f>
        <v>0.16212132806262994</v>
      </c>
      <c r="I122" s="74">
        <v>146</v>
      </c>
      <c r="J122" s="61">
        <f>IFERROR(I122/E106,"-")</f>
        <v>0.90683229813664601</v>
      </c>
      <c r="K122" s="132">
        <f t="shared" si="13"/>
        <v>154544.78767123289</v>
      </c>
    </row>
    <row r="123" spans="2:11" s="8" customFormat="1" ht="13.15" customHeight="1">
      <c r="B123" s="327">
        <v>8</v>
      </c>
      <c r="C123" s="339" t="s">
        <v>57</v>
      </c>
      <c r="D123" s="304">
        <v>30741230</v>
      </c>
      <c r="E123" s="304">
        <v>51</v>
      </c>
      <c r="F123" s="41" t="s">
        <v>107</v>
      </c>
      <c r="G123" s="72">
        <v>414137</v>
      </c>
      <c r="H123" s="59">
        <f>IFERROR(G123/D123,"-")</f>
        <v>1.347171209479907E-2</v>
      </c>
      <c r="I123" s="72">
        <v>14</v>
      </c>
      <c r="J123" s="59">
        <f>IFERROR(I123/E123,"-")</f>
        <v>0.27450980392156865</v>
      </c>
      <c r="K123" s="130">
        <f t="shared" si="13"/>
        <v>29581.214285714286</v>
      </c>
    </row>
    <row r="124" spans="2:11" s="8" customFormat="1" ht="13.15" customHeight="1">
      <c r="B124" s="328"/>
      <c r="C124" s="340"/>
      <c r="D124" s="305"/>
      <c r="E124" s="305"/>
      <c r="F124" s="42" t="s">
        <v>108</v>
      </c>
      <c r="G124" s="73">
        <v>750042</v>
      </c>
      <c r="H124" s="60">
        <f>IFERROR(G124/D123,"-")</f>
        <v>2.439856830712369E-2</v>
      </c>
      <c r="I124" s="73">
        <v>17</v>
      </c>
      <c r="J124" s="60">
        <f>IFERROR(I124/E123,"-")</f>
        <v>0.33333333333333331</v>
      </c>
      <c r="K124" s="131">
        <f t="shared" si="13"/>
        <v>44120.117647058825</v>
      </c>
    </row>
    <row r="125" spans="2:11" s="8" customFormat="1" ht="13.15" customHeight="1">
      <c r="B125" s="328"/>
      <c r="C125" s="340"/>
      <c r="D125" s="305"/>
      <c r="E125" s="305"/>
      <c r="F125" s="43" t="s">
        <v>109</v>
      </c>
      <c r="G125" s="73">
        <v>380952</v>
      </c>
      <c r="H125" s="60">
        <f>IFERROR(G125/D123,"-")</f>
        <v>1.239221722748244E-2</v>
      </c>
      <c r="I125" s="73">
        <v>16</v>
      </c>
      <c r="J125" s="60">
        <f>IFERROR(I125/E123,"-")</f>
        <v>0.31372549019607843</v>
      </c>
      <c r="K125" s="131">
        <f t="shared" si="13"/>
        <v>23809.5</v>
      </c>
    </row>
    <row r="126" spans="2:11" s="8" customFormat="1" ht="13.15" customHeight="1">
      <c r="B126" s="328"/>
      <c r="C126" s="340"/>
      <c r="D126" s="305"/>
      <c r="E126" s="305"/>
      <c r="F126" s="43" t="s">
        <v>110</v>
      </c>
      <c r="G126" s="73">
        <v>18114</v>
      </c>
      <c r="H126" s="60">
        <f>IFERROR(G126/D123,"-")</f>
        <v>5.8924122424509364E-4</v>
      </c>
      <c r="I126" s="73">
        <v>2</v>
      </c>
      <c r="J126" s="60">
        <f>IFERROR(I126/E123,"-")</f>
        <v>3.9215686274509803E-2</v>
      </c>
      <c r="K126" s="131">
        <f t="shared" si="13"/>
        <v>9057</v>
      </c>
    </row>
    <row r="127" spans="2:11" s="8" customFormat="1" ht="13.15" customHeight="1">
      <c r="B127" s="328"/>
      <c r="C127" s="340"/>
      <c r="D127" s="305"/>
      <c r="E127" s="305"/>
      <c r="F127" s="43" t="s">
        <v>111</v>
      </c>
      <c r="G127" s="73">
        <v>486921</v>
      </c>
      <c r="H127" s="60">
        <f>IFERROR(G127/D123,"-")</f>
        <v>1.5839346701482016E-2</v>
      </c>
      <c r="I127" s="73">
        <v>21</v>
      </c>
      <c r="J127" s="60">
        <f>IFERROR(I127/E123,"-")</f>
        <v>0.41176470588235292</v>
      </c>
      <c r="K127" s="131">
        <f t="shared" si="13"/>
        <v>23186.714285714286</v>
      </c>
    </row>
    <row r="128" spans="2:11" s="8" customFormat="1" ht="13.15" customHeight="1">
      <c r="B128" s="328"/>
      <c r="C128" s="340"/>
      <c r="D128" s="305"/>
      <c r="E128" s="305"/>
      <c r="F128" s="43" t="s">
        <v>112</v>
      </c>
      <c r="G128" s="73">
        <v>2868202</v>
      </c>
      <c r="H128" s="60">
        <f>IFERROR(G128/D123,"-")</f>
        <v>9.3301471671758091E-2</v>
      </c>
      <c r="I128" s="73">
        <v>24</v>
      </c>
      <c r="J128" s="60">
        <f>IFERROR(I128/E123,"-")</f>
        <v>0.47058823529411764</v>
      </c>
      <c r="K128" s="131">
        <f t="shared" si="13"/>
        <v>119508.41666666667</v>
      </c>
    </row>
    <row r="129" spans="2:11" s="8" customFormat="1" ht="13.15" customHeight="1">
      <c r="B129" s="328"/>
      <c r="C129" s="340"/>
      <c r="D129" s="305"/>
      <c r="E129" s="305"/>
      <c r="F129" s="43" t="s">
        <v>113</v>
      </c>
      <c r="G129" s="73">
        <v>516539</v>
      </c>
      <c r="H129" s="60">
        <f>IFERROR(G129/D123,"-")</f>
        <v>1.6802808475783176E-2</v>
      </c>
      <c r="I129" s="73">
        <v>8</v>
      </c>
      <c r="J129" s="60">
        <f>IFERROR(I129/E123,"-")</f>
        <v>0.15686274509803921</v>
      </c>
      <c r="K129" s="131">
        <f t="shared" si="13"/>
        <v>64567.375</v>
      </c>
    </row>
    <row r="130" spans="2:11" s="8" customFormat="1" ht="13.15" customHeight="1">
      <c r="B130" s="328"/>
      <c r="C130" s="340"/>
      <c r="D130" s="305"/>
      <c r="E130" s="305"/>
      <c r="F130" s="43" t="s">
        <v>123</v>
      </c>
      <c r="G130" s="73">
        <v>0</v>
      </c>
      <c r="H130" s="60">
        <f>IFERROR(G130/D123,"-")</f>
        <v>0</v>
      </c>
      <c r="I130" s="73">
        <v>0</v>
      </c>
      <c r="J130" s="60">
        <f>IFERROR(I130/E123,"-")</f>
        <v>0</v>
      </c>
      <c r="K130" s="131" t="str">
        <f t="shared" si="13"/>
        <v>-</v>
      </c>
    </row>
    <row r="131" spans="2:11" s="8" customFormat="1" ht="13.15" customHeight="1">
      <c r="B131" s="328"/>
      <c r="C131" s="340"/>
      <c r="D131" s="305"/>
      <c r="E131" s="305"/>
      <c r="F131" s="43" t="s">
        <v>114</v>
      </c>
      <c r="G131" s="73">
        <v>0</v>
      </c>
      <c r="H131" s="60">
        <f>IFERROR(G131/D123,"-")</f>
        <v>0</v>
      </c>
      <c r="I131" s="73">
        <v>0</v>
      </c>
      <c r="J131" s="60">
        <f>IFERROR(I131/E123,"-")</f>
        <v>0</v>
      </c>
      <c r="K131" s="131" t="str">
        <f t="shared" si="13"/>
        <v>-</v>
      </c>
    </row>
    <row r="132" spans="2:11" s="8" customFormat="1" ht="13.15" customHeight="1">
      <c r="B132" s="328"/>
      <c r="C132" s="340"/>
      <c r="D132" s="305"/>
      <c r="E132" s="305"/>
      <c r="F132" s="43" t="s">
        <v>115</v>
      </c>
      <c r="G132" s="73">
        <v>4106</v>
      </c>
      <c r="H132" s="60">
        <f>IFERROR(G132/D123,"-")</f>
        <v>1.335665488986615E-4</v>
      </c>
      <c r="I132" s="73">
        <v>2</v>
      </c>
      <c r="J132" s="60">
        <f>IFERROR(I132/E123,"-")</f>
        <v>3.9215686274509803E-2</v>
      </c>
      <c r="K132" s="131">
        <f t="shared" si="13"/>
        <v>2053</v>
      </c>
    </row>
    <row r="133" spans="2:11" s="8" customFormat="1" ht="13.15" customHeight="1">
      <c r="B133" s="328"/>
      <c r="C133" s="340"/>
      <c r="D133" s="305"/>
      <c r="E133" s="305"/>
      <c r="F133" s="43" t="s">
        <v>116</v>
      </c>
      <c r="G133" s="73">
        <v>16160</v>
      </c>
      <c r="H133" s="60">
        <f>IFERROR(G133/D123,"-")</f>
        <v>5.2567838046818551E-4</v>
      </c>
      <c r="I133" s="73">
        <v>2</v>
      </c>
      <c r="J133" s="60">
        <f>IFERROR(I133/E123,"-")</f>
        <v>3.9215686274509803E-2</v>
      </c>
      <c r="K133" s="131">
        <f t="shared" ref="K133:K196" si="26">IFERROR(G133/I133,"-")</f>
        <v>8080</v>
      </c>
    </row>
    <row r="134" spans="2:11" s="8" customFormat="1" ht="13.15" customHeight="1">
      <c r="B134" s="328"/>
      <c r="C134" s="340"/>
      <c r="D134" s="305"/>
      <c r="E134" s="305"/>
      <c r="F134" s="43" t="s">
        <v>117</v>
      </c>
      <c r="G134" s="73">
        <v>685485</v>
      </c>
      <c r="H134" s="60">
        <f>IFERROR(G134/D123,"-")</f>
        <v>2.2298554742279344E-2</v>
      </c>
      <c r="I134" s="73">
        <v>1</v>
      </c>
      <c r="J134" s="60">
        <f>IFERROR(I134/E123,"-")</f>
        <v>1.9607843137254902E-2</v>
      </c>
      <c r="K134" s="131">
        <f t="shared" si="26"/>
        <v>685485</v>
      </c>
    </row>
    <row r="135" spans="2:11" s="8" customFormat="1" ht="13.15" customHeight="1">
      <c r="B135" s="328"/>
      <c r="C135" s="340"/>
      <c r="D135" s="305"/>
      <c r="E135" s="305"/>
      <c r="F135" s="43" t="s">
        <v>118</v>
      </c>
      <c r="G135" s="73">
        <v>83949</v>
      </c>
      <c r="H135" s="60">
        <f>IFERROR(G135/D123,"-")</f>
        <v>2.7308276214061704E-3</v>
      </c>
      <c r="I135" s="73">
        <v>5</v>
      </c>
      <c r="J135" s="60">
        <f>IFERROR(I135/E123,"-")</f>
        <v>9.8039215686274508E-2</v>
      </c>
      <c r="K135" s="131">
        <f t="shared" si="26"/>
        <v>16789.8</v>
      </c>
    </row>
    <row r="136" spans="2:11" s="8" customFormat="1" ht="13.15" customHeight="1">
      <c r="B136" s="328"/>
      <c r="C136" s="340"/>
      <c r="D136" s="305"/>
      <c r="E136" s="305"/>
      <c r="F136" s="43" t="s">
        <v>119</v>
      </c>
      <c r="G136" s="73">
        <v>964231</v>
      </c>
      <c r="H136" s="60">
        <f>IFERROR(G136/D123,"-")</f>
        <v>3.136605139091702E-2</v>
      </c>
      <c r="I136" s="73">
        <v>8</v>
      </c>
      <c r="J136" s="60">
        <f>IFERROR(I136/E123,"-")</f>
        <v>0.15686274509803921</v>
      </c>
      <c r="K136" s="131">
        <f t="shared" si="26"/>
        <v>120528.875</v>
      </c>
    </row>
    <row r="137" spans="2:11" s="8" customFormat="1" ht="13.15" customHeight="1">
      <c r="B137" s="328"/>
      <c r="C137" s="340"/>
      <c r="D137" s="305"/>
      <c r="E137" s="305"/>
      <c r="F137" s="43" t="s">
        <v>120</v>
      </c>
      <c r="G137" s="73">
        <v>104482</v>
      </c>
      <c r="H137" s="60">
        <f>IFERROR(G137/D123,"-")</f>
        <v>3.3987579547077331E-3</v>
      </c>
      <c r="I137" s="73">
        <v>3</v>
      </c>
      <c r="J137" s="60">
        <f>IFERROR(I137/E123,"-")</f>
        <v>5.8823529411764705E-2</v>
      </c>
      <c r="K137" s="131">
        <f t="shared" si="26"/>
        <v>34827.333333333336</v>
      </c>
    </row>
    <row r="138" spans="2:11" s="8" customFormat="1" ht="13.15" customHeight="1">
      <c r="B138" s="328"/>
      <c r="C138" s="340"/>
      <c r="D138" s="305"/>
      <c r="E138" s="305"/>
      <c r="F138" s="44" t="s">
        <v>121</v>
      </c>
      <c r="G138" s="74">
        <v>16736</v>
      </c>
      <c r="H138" s="61">
        <f>IFERROR(G138/D123,"-")</f>
        <v>5.4441543165319021E-4</v>
      </c>
      <c r="I138" s="74">
        <v>4</v>
      </c>
      <c r="J138" s="61">
        <f>IFERROR(I138/E123,"-")</f>
        <v>7.8431372549019607E-2</v>
      </c>
      <c r="K138" s="132">
        <f t="shared" si="26"/>
        <v>4184</v>
      </c>
    </row>
    <row r="139" spans="2:11" s="8" customFormat="1" ht="13.15" customHeight="1">
      <c r="B139" s="329"/>
      <c r="C139" s="341"/>
      <c r="D139" s="306"/>
      <c r="E139" s="306"/>
      <c r="F139" s="45" t="s">
        <v>71</v>
      </c>
      <c r="G139" s="69">
        <f>SUM(G123:G138)</f>
        <v>7310056</v>
      </c>
      <c r="H139" s="61">
        <f>IFERROR(G139/D123,"-")</f>
        <v>0.23779321777300388</v>
      </c>
      <c r="I139" s="74">
        <v>42</v>
      </c>
      <c r="J139" s="61">
        <f>IFERROR(I139/E123,"-")</f>
        <v>0.82352941176470584</v>
      </c>
      <c r="K139" s="132">
        <f t="shared" si="26"/>
        <v>174048.95238095237</v>
      </c>
    </row>
    <row r="140" spans="2:11" s="8" customFormat="1" ht="13.15" customHeight="1">
      <c r="B140" s="327">
        <v>9</v>
      </c>
      <c r="C140" s="339" t="s">
        <v>93</v>
      </c>
      <c r="D140" s="304">
        <v>82463440</v>
      </c>
      <c r="E140" s="304">
        <v>82</v>
      </c>
      <c r="F140" s="41" t="s">
        <v>107</v>
      </c>
      <c r="G140" s="72">
        <v>772639</v>
      </c>
      <c r="H140" s="59">
        <f>IFERROR(G140/D140,"-")</f>
        <v>9.3694733084140076E-3</v>
      </c>
      <c r="I140" s="72">
        <v>26</v>
      </c>
      <c r="J140" s="59">
        <f>IFERROR(I140/E140,"-")</f>
        <v>0.31707317073170732</v>
      </c>
      <c r="K140" s="130">
        <f t="shared" si="26"/>
        <v>29716.884615384617</v>
      </c>
    </row>
    <row r="141" spans="2:11" s="8" customFormat="1" ht="13.15" customHeight="1">
      <c r="B141" s="328"/>
      <c r="C141" s="340"/>
      <c r="D141" s="305"/>
      <c r="E141" s="305"/>
      <c r="F141" s="42" t="s">
        <v>108</v>
      </c>
      <c r="G141" s="73">
        <v>2128886</v>
      </c>
      <c r="H141" s="60">
        <f>IFERROR(G141/D140,"-")</f>
        <v>2.5816119240235431E-2</v>
      </c>
      <c r="I141" s="73">
        <v>26</v>
      </c>
      <c r="J141" s="60">
        <f>IFERROR(I141/E140,"-")</f>
        <v>0.31707317073170732</v>
      </c>
      <c r="K141" s="131">
        <f t="shared" si="26"/>
        <v>81880.230769230766</v>
      </c>
    </row>
    <row r="142" spans="2:11" s="8" customFormat="1" ht="13.15" customHeight="1">
      <c r="B142" s="328"/>
      <c r="C142" s="340"/>
      <c r="D142" s="305"/>
      <c r="E142" s="305"/>
      <c r="F142" s="43" t="s">
        <v>109</v>
      </c>
      <c r="G142" s="73">
        <v>901159</v>
      </c>
      <c r="H142" s="60">
        <f>IFERROR(G142/D140,"-")</f>
        <v>1.0927982145784847E-2</v>
      </c>
      <c r="I142" s="73">
        <v>23</v>
      </c>
      <c r="J142" s="60">
        <f>IFERROR(I142/E140,"-")</f>
        <v>0.28048780487804881</v>
      </c>
      <c r="K142" s="131">
        <f t="shared" si="26"/>
        <v>39180.82608695652</v>
      </c>
    </row>
    <row r="143" spans="2:11" s="8" customFormat="1" ht="13.15" customHeight="1">
      <c r="B143" s="328"/>
      <c r="C143" s="340"/>
      <c r="D143" s="305"/>
      <c r="E143" s="305"/>
      <c r="F143" s="43" t="s">
        <v>110</v>
      </c>
      <c r="G143" s="73">
        <v>1948322</v>
      </c>
      <c r="H143" s="60">
        <f>IFERROR(G143/D140,"-")</f>
        <v>2.3626494359197239E-2</v>
      </c>
      <c r="I143" s="73">
        <v>4</v>
      </c>
      <c r="J143" s="60">
        <f>IFERROR(I143/E140,"-")</f>
        <v>4.878048780487805E-2</v>
      </c>
      <c r="K143" s="131">
        <f t="shared" si="26"/>
        <v>487080.5</v>
      </c>
    </row>
    <row r="144" spans="2:11" s="8" customFormat="1" ht="13.15" customHeight="1">
      <c r="B144" s="328"/>
      <c r="C144" s="340"/>
      <c r="D144" s="305"/>
      <c r="E144" s="305"/>
      <c r="F144" s="43" t="s">
        <v>111</v>
      </c>
      <c r="G144" s="73">
        <v>1846716</v>
      </c>
      <c r="H144" s="60">
        <f>IFERROR(G144/D140,"-")</f>
        <v>2.2394360458404355E-2</v>
      </c>
      <c r="I144" s="73">
        <v>22</v>
      </c>
      <c r="J144" s="60">
        <f>IFERROR(I144/E140,"-")</f>
        <v>0.26829268292682928</v>
      </c>
      <c r="K144" s="131">
        <f t="shared" si="26"/>
        <v>83941.636363636368</v>
      </c>
    </row>
    <row r="145" spans="2:11" s="8" customFormat="1" ht="13.15" customHeight="1">
      <c r="B145" s="328"/>
      <c r="C145" s="340"/>
      <c r="D145" s="305"/>
      <c r="E145" s="305"/>
      <c r="F145" s="43" t="s">
        <v>112</v>
      </c>
      <c r="G145" s="73">
        <v>2649405</v>
      </c>
      <c r="H145" s="60">
        <f>IFERROR(G145/D140,"-")</f>
        <v>3.2128237677205802E-2</v>
      </c>
      <c r="I145" s="73">
        <v>28</v>
      </c>
      <c r="J145" s="60">
        <f>IFERROR(I145/E140,"-")</f>
        <v>0.34146341463414637</v>
      </c>
      <c r="K145" s="131">
        <f t="shared" si="26"/>
        <v>94621.607142857145</v>
      </c>
    </row>
    <row r="146" spans="2:11" s="8" customFormat="1" ht="13.15" customHeight="1">
      <c r="B146" s="328"/>
      <c r="C146" s="340"/>
      <c r="D146" s="305"/>
      <c r="E146" s="305"/>
      <c r="F146" s="43" t="s">
        <v>113</v>
      </c>
      <c r="G146" s="73">
        <v>2339398</v>
      </c>
      <c r="H146" s="60">
        <f>IFERROR(G146/D140,"-")</f>
        <v>2.8368911119885369E-2</v>
      </c>
      <c r="I146" s="73">
        <v>14</v>
      </c>
      <c r="J146" s="60">
        <f>IFERROR(I146/E140,"-")</f>
        <v>0.17073170731707318</v>
      </c>
      <c r="K146" s="131">
        <f t="shared" si="26"/>
        <v>167099.85714285713</v>
      </c>
    </row>
    <row r="147" spans="2:11" s="8" customFormat="1" ht="13.15" customHeight="1">
      <c r="B147" s="328"/>
      <c r="C147" s="340"/>
      <c r="D147" s="305"/>
      <c r="E147" s="305"/>
      <c r="F147" s="43" t="s">
        <v>123</v>
      </c>
      <c r="G147" s="73">
        <v>0</v>
      </c>
      <c r="H147" s="60">
        <f>IFERROR(G147/D140,"-")</f>
        <v>0</v>
      </c>
      <c r="I147" s="73">
        <v>0</v>
      </c>
      <c r="J147" s="60">
        <f>IFERROR(I147/E140,"-")</f>
        <v>0</v>
      </c>
      <c r="K147" s="131" t="str">
        <f t="shared" si="26"/>
        <v>-</v>
      </c>
    </row>
    <row r="148" spans="2:11" s="8" customFormat="1" ht="13.15" customHeight="1">
      <c r="B148" s="328"/>
      <c r="C148" s="340"/>
      <c r="D148" s="305"/>
      <c r="E148" s="305"/>
      <c r="F148" s="43" t="s">
        <v>114</v>
      </c>
      <c r="G148" s="73">
        <v>0</v>
      </c>
      <c r="H148" s="60">
        <f>IFERROR(G148/D140,"-")</f>
        <v>0</v>
      </c>
      <c r="I148" s="73">
        <v>0</v>
      </c>
      <c r="J148" s="60">
        <f>IFERROR(I148/E140,"-")</f>
        <v>0</v>
      </c>
      <c r="K148" s="131" t="str">
        <f t="shared" si="26"/>
        <v>-</v>
      </c>
    </row>
    <row r="149" spans="2:11" s="8" customFormat="1" ht="13.15" customHeight="1">
      <c r="B149" s="328"/>
      <c r="C149" s="340"/>
      <c r="D149" s="305"/>
      <c r="E149" s="305"/>
      <c r="F149" s="43" t="s">
        <v>115</v>
      </c>
      <c r="G149" s="73">
        <v>81750</v>
      </c>
      <c r="H149" s="60">
        <f>IFERROR(G149/D140,"-")</f>
        <v>9.913484084583422E-4</v>
      </c>
      <c r="I149" s="73">
        <v>8</v>
      </c>
      <c r="J149" s="60">
        <f>IFERROR(I149/E140,"-")</f>
        <v>9.7560975609756101E-2</v>
      </c>
      <c r="K149" s="131">
        <f t="shared" si="26"/>
        <v>10218.75</v>
      </c>
    </row>
    <row r="150" spans="2:11" s="8" customFormat="1" ht="13.15" customHeight="1">
      <c r="B150" s="328"/>
      <c r="C150" s="340"/>
      <c r="D150" s="305"/>
      <c r="E150" s="305"/>
      <c r="F150" s="43" t="s">
        <v>116</v>
      </c>
      <c r="G150" s="73">
        <v>20674</v>
      </c>
      <c r="H150" s="60">
        <f>IFERROR(G150/D140,"-")</f>
        <v>2.5070503971214394E-4</v>
      </c>
      <c r="I150" s="73">
        <v>3</v>
      </c>
      <c r="J150" s="60">
        <f>IFERROR(I150/E140,"-")</f>
        <v>3.6585365853658534E-2</v>
      </c>
      <c r="K150" s="131">
        <f t="shared" si="26"/>
        <v>6891.333333333333</v>
      </c>
    </row>
    <row r="151" spans="2:11" s="8" customFormat="1" ht="13.15" customHeight="1">
      <c r="B151" s="328"/>
      <c r="C151" s="340"/>
      <c r="D151" s="305"/>
      <c r="E151" s="305"/>
      <c r="F151" s="43" t="s">
        <v>117</v>
      </c>
      <c r="G151" s="73">
        <v>31380</v>
      </c>
      <c r="H151" s="60">
        <f>IFERROR(G151/D140,"-")</f>
        <v>3.8053226981556919E-4</v>
      </c>
      <c r="I151" s="73">
        <v>3</v>
      </c>
      <c r="J151" s="60">
        <f>IFERROR(I151/E140,"-")</f>
        <v>3.6585365853658534E-2</v>
      </c>
      <c r="K151" s="131">
        <f t="shared" si="26"/>
        <v>10460</v>
      </c>
    </row>
    <row r="152" spans="2:11" s="8" customFormat="1" ht="13.15" customHeight="1">
      <c r="B152" s="328"/>
      <c r="C152" s="340"/>
      <c r="D152" s="305"/>
      <c r="E152" s="305"/>
      <c r="F152" s="43" t="s">
        <v>118</v>
      </c>
      <c r="G152" s="73">
        <v>432121</v>
      </c>
      <c r="H152" s="60">
        <f>IFERROR(G152/D140,"-")</f>
        <v>5.2401524845434536E-3</v>
      </c>
      <c r="I152" s="73">
        <v>15</v>
      </c>
      <c r="J152" s="60">
        <f>IFERROR(I152/E140,"-")</f>
        <v>0.18292682926829268</v>
      </c>
      <c r="K152" s="131">
        <f t="shared" si="26"/>
        <v>28808.066666666666</v>
      </c>
    </row>
    <row r="153" spans="2:11" s="8" customFormat="1" ht="13.15" customHeight="1">
      <c r="B153" s="328"/>
      <c r="C153" s="340"/>
      <c r="D153" s="305"/>
      <c r="E153" s="305"/>
      <c r="F153" s="43" t="s">
        <v>119</v>
      </c>
      <c r="G153" s="73">
        <v>416195</v>
      </c>
      <c r="H153" s="60">
        <f>IFERROR(G153/D140,"-")</f>
        <v>5.0470244753311284E-3</v>
      </c>
      <c r="I153" s="73">
        <v>11</v>
      </c>
      <c r="J153" s="60">
        <f>IFERROR(I153/E140,"-")</f>
        <v>0.13414634146341464</v>
      </c>
      <c r="K153" s="131">
        <f t="shared" si="26"/>
        <v>37835.909090909088</v>
      </c>
    </row>
    <row r="154" spans="2:11" s="8" customFormat="1" ht="13.15" customHeight="1">
      <c r="B154" s="328"/>
      <c r="C154" s="340"/>
      <c r="D154" s="305"/>
      <c r="E154" s="305"/>
      <c r="F154" s="43" t="s">
        <v>120</v>
      </c>
      <c r="G154" s="73">
        <v>727471</v>
      </c>
      <c r="H154" s="60">
        <f>IFERROR(G154/D140,"-")</f>
        <v>8.8217396703314833E-3</v>
      </c>
      <c r="I154" s="73">
        <v>13</v>
      </c>
      <c r="J154" s="60">
        <f>IFERROR(I154/E140,"-")</f>
        <v>0.15853658536585366</v>
      </c>
      <c r="K154" s="131">
        <f t="shared" si="26"/>
        <v>55959.307692307695</v>
      </c>
    </row>
    <row r="155" spans="2:11" s="8" customFormat="1" ht="13.15" customHeight="1">
      <c r="B155" s="328"/>
      <c r="C155" s="340"/>
      <c r="D155" s="305"/>
      <c r="E155" s="305"/>
      <c r="F155" s="44" t="s">
        <v>121</v>
      </c>
      <c r="G155" s="74">
        <v>215078</v>
      </c>
      <c r="H155" s="61">
        <f>IFERROR(G155/D140,"-")</f>
        <v>2.6081618714911725E-3</v>
      </c>
      <c r="I155" s="74">
        <v>9</v>
      </c>
      <c r="J155" s="61">
        <f>IFERROR(I155/E140,"-")</f>
        <v>0.10975609756097561</v>
      </c>
      <c r="K155" s="132">
        <f t="shared" si="26"/>
        <v>23897.555555555555</v>
      </c>
    </row>
    <row r="156" spans="2:11" s="8" customFormat="1" ht="13.15" customHeight="1">
      <c r="B156" s="329"/>
      <c r="C156" s="341"/>
      <c r="D156" s="306"/>
      <c r="E156" s="306"/>
      <c r="F156" s="45" t="s">
        <v>71</v>
      </c>
      <c r="G156" s="69">
        <f>SUM(G140:G155)</f>
        <v>14511194</v>
      </c>
      <c r="H156" s="61">
        <f>IFERROR(G156/D140,"-")</f>
        <v>0.17597124252881036</v>
      </c>
      <c r="I156" s="74">
        <v>72</v>
      </c>
      <c r="J156" s="61">
        <f>IFERROR(I156/E140,"-")</f>
        <v>0.87804878048780488</v>
      </c>
      <c r="K156" s="132">
        <f t="shared" si="26"/>
        <v>201544.36111111112</v>
      </c>
    </row>
    <row r="157" spans="2:11" s="8" customFormat="1" ht="13.15" customHeight="1">
      <c r="B157" s="327">
        <v>10</v>
      </c>
      <c r="C157" s="339" t="s">
        <v>58</v>
      </c>
      <c r="D157" s="304">
        <v>114906090</v>
      </c>
      <c r="E157" s="304">
        <v>142</v>
      </c>
      <c r="F157" s="41" t="s">
        <v>107</v>
      </c>
      <c r="G157" s="72">
        <v>880707</v>
      </c>
      <c r="H157" s="59">
        <f>IFERROR(G157/D157,"-")</f>
        <v>7.6645807023805268E-3</v>
      </c>
      <c r="I157" s="72">
        <v>30</v>
      </c>
      <c r="J157" s="59">
        <f>IFERROR(I157/E157,"-")</f>
        <v>0.21126760563380281</v>
      </c>
      <c r="K157" s="130">
        <f t="shared" si="26"/>
        <v>29356.9</v>
      </c>
    </row>
    <row r="158" spans="2:11" s="8" customFormat="1" ht="13.15" customHeight="1">
      <c r="B158" s="328"/>
      <c r="C158" s="340"/>
      <c r="D158" s="305"/>
      <c r="E158" s="305"/>
      <c r="F158" s="42" t="s">
        <v>108</v>
      </c>
      <c r="G158" s="73">
        <v>3531031</v>
      </c>
      <c r="H158" s="60">
        <f>IFERROR(G158/D157,"-")</f>
        <v>3.0729711540963583E-2</v>
      </c>
      <c r="I158" s="73">
        <v>55</v>
      </c>
      <c r="J158" s="60">
        <f>IFERROR(I158/E157,"-")</f>
        <v>0.38732394366197181</v>
      </c>
      <c r="K158" s="131">
        <f t="shared" si="26"/>
        <v>64200.563636363637</v>
      </c>
    </row>
    <row r="159" spans="2:11" s="8" customFormat="1" ht="13.15" customHeight="1">
      <c r="B159" s="328"/>
      <c r="C159" s="340"/>
      <c r="D159" s="305"/>
      <c r="E159" s="305"/>
      <c r="F159" s="43" t="s">
        <v>109</v>
      </c>
      <c r="G159" s="73">
        <v>1736806</v>
      </c>
      <c r="H159" s="60">
        <f>IFERROR(G159/D157,"-")</f>
        <v>1.5115003913195549E-2</v>
      </c>
      <c r="I159" s="73">
        <v>52</v>
      </c>
      <c r="J159" s="60">
        <f>IFERROR(I159/E157,"-")</f>
        <v>0.36619718309859156</v>
      </c>
      <c r="K159" s="131">
        <f t="shared" si="26"/>
        <v>33400.115384615383</v>
      </c>
    </row>
    <row r="160" spans="2:11" s="8" customFormat="1" ht="13.15" customHeight="1">
      <c r="B160" s="328"/>
      <c r="C160" s="340"/>
      <c r="D160" s="305"/>
      <c r="E160" s="305"/>
      <c r="F160" s="43" t="s">
        <v>110</v>
      </c>
      <c r="G160" s="73">
        <v>123863</v>
      </c>
      <c r="H160" s="60">
        <f>IFERROR(G160/D157,"-")</f>
        <v>1.0779498284207564E-3</v>
      </c>
      <c r="I160" s="73">
        <v>8</v>
      </c>
      <c r="J160" s="60">
        <f>IFERROR(I160/E157,"-")</f>
        <v>5.6338028169014086E-2</v>
      </c>
      <c r="K160" s="131">
        <f t="shared" si="26"/>
        <v>15482.875</v>
      </c>
    </row>
    <row r="161" spans="2:11" s="8" customFormat="1" ht="13.15" customHeight="1">
      <c r="B161" s="328"/>
      <c r="C161" s="340"/>
      <c r="D161" s="305"/>
      <c r="E161" s="305"/>
      <c r="F161" s="43" t="s">
        <v>111</v>
      </c>
      <c r="G161" s="73">
        <v>1128517</v>
      </c>
      <c r="H161" s="60">
        <f>IFERROR(G161/D157,"-")</f>
        <v>9.821211390971531E-3</v>
      </c>
      <c r="I161" s="73">
        <v>59</v>
      </c>
      <c r="J161" s="60">
        <f>IFERROR(I161/E157,"-")</f>
        <v>0.41549295774647887</v>
      </c>
      <c r="K161" s="131">
        <f t="shared" si="26"/>
        <v>19127.406779661018</v>
      </c>
    </row>
    <row r="162" spans="2:11" s="8" customFormat="1" ht="13.15" customHeight="1">
      <c r="B162" s="328"/>
      <c r="C162" s="340"/>
      <c r="D162" s="305"/>
      <c r="E162" s="305"/>
      <c r="F162" s="43" t="s">
        <v>112</v>
      </c>
      <c r="G162" s="73">
        <v>5821406</v>
      </c>
      <c r="H162" s="60">
        <f>IFERROR(G162/D157,"-")</f>
        <v>5.066229300814256E-2</v>
      </c>
      <c r="I162" s="73">
        <v>67</v>
      </c>
      <c r="J162" s="60">
        <f>IFERROR(I162/E157,"-")</f>
        <v>0.47183098591549294</v>
      </c>
      <c r="K162" s="131">
        <f t="shared" si="26"/>
        <v>86886.656716417914</v>
      </c>
    </row>
    <row r="163" spans="2:11" s="8" customFormat="1" ht="13.15" customHeight="1">
      <c r="B163" s="328"/>
      <c r="C163" s="340"/>
      <c r="D163" s="305"/>
      <c r="E163" s="305"/>
      <c r="F163" s="43" t="s">
        <v>113</v>
      </c>
      <c r="G163" s="73">
        <v>9358030</v>
      </c>
      <c r="H163" s="60">
        <f>IFERROR(G163/D157,"-")</f>
        <v>8.1440679079759826E-2</v>
      </c>
      <c r="I163" s="73">
        <v>23</v>
      </c>
      <c r="J163" s="60">
        <f>IFERROR(I163/E157,"-")</f>
        <v>0.1619718309859155</v>
      </c>
      <c r="K163" s="131">
        <f t="shared" si="26"/>
        <v>406870.86956521741</v>
      </c>
    </row>
    <row r="164" spans="2:11" s="8" customFormat="1" ht="13.15" customHeight="1">
      <c r="B164" s="328"/>
      <c r="C164" s="340"/>
      <c r="D164" s="305"/>
      <c r="E164" s="305"/>
      <c r="F164" s="43" t="s">
        <v>123</v>
      </c>
      <c r="G164" s="73">
        <v>766</v>
      </c>
      <c r="H164" s="60">
        <f>IFERROR(G164/D157,"-")</f>
        <v>6.666313334654412E-6</v>
      </c>
      <c r="I164" s="73">
        <v>1</v>
      </c>
      <c r="J164" s="60">
        <f>IFERROR(I164/E157,"-")</f>
        <v>7.0422535211267607E-3</v>
      </c>
      <c r="K164" s="131">
        <f t="shared" si="26"/>
        <v>766</v>
      </c>
    </row>
    <row r="165" spans="2:11" s="8" customFormat="1" ht="13.15" customHeight="1">
      <c r="B165" s="328"/>
      <c r="C165" s="340"/>
      <c r="D165" s="305"/>
      <c r="E165" s="305"/>
      <c r="F165" s="43" t="s">
        <v>114</v>
      </c>
      <c r="G165" s="73">
        <v>0</v>
      </c>
      <c r="H165" s="60">
        <f>IFERROR(G165/D157,"-")</f>
        <v>0</v>
      </c>
      <c r="I165" s="73">
        <v>0</v>
      </c>
      <c r="J165" s="60">
        <f>IFERROR(I165/E157,"-")</f>
        <v>0</v>
      </c>
      <c r="K165" s="131" t="str">
        <f t="shared" si="26"/>
        <v>-</v>
      </c>
    </row>
    <row r="166" spans="2:11" s="8" customFormat="1" ht="13.15" customHeight="1">
      <c r="B166" s="328"/>
      <c r="C166" s="340"/>
      <c r="D166" s="305"/>
      <c r="E166" s="305"/>
      <c r="F166" s="43" t="s">
        <v>115</v>
      </c>
      <c r="G166" s="73">
        <v>109130</v>
      </c>
      <c r="H166" s="60">
        <f>IFERROR(G166/D157,"-")</f>
        <v>9.4973208121519061E-4</v>
      </c>
      <c r="I166" s="73">
        <v>10</v>
      </c>
      <c r="J166" s="60">
        <f>IFERROR(I166/E157,"-")</f>
        <v>7.0422535211267609E-2</v>
      </c>
      <c r="K166" s="131">
        <f t="shared" si="26"/>
        <v>10913</v>
      </c>
    </row>
    <row r="167" spans="2:11" s="8" customFormat="1" ht="13.15" customHeight="1">
      <c r="B167" s="328"/>
      <c r="C167" s="340"/>
      <c r="D167" s="305"/>
      <c r="E167" s="305"/>
      <c r="F167" s="43" t="s">
        <v>116</v>
      </c>
      <c r="G167" s="73">
        <v>62836</v>
      </c>
      <c r="H167" s="60">
        <f>IFERROR(G167/D157,"-")</f>
        <v>5.4684655965580242E-4</v>
      </c>
      <c r="I167" s="73">
        <v>2</v>
      </c>
      <c r="J167" s="60">
        <f>IFERROR(I167/E157,"-")</f>
        <v>1.4084507042253521E-2</v>
      </c>
      <c r="K167" s="131">
        <f t="shared" si="26"/>
        <v>31418</v>
      </c>
    </row>
    <row r="168" spans="2:11" s="8" customFormat="1" ht="13.15" customHeight="1">
      <c r="B168" s="328"/>
      <c r="C168" s="340"/>
      <c r="D168" s="305"/>
      <c r="E168" s="305"/>
      <c r="F168" s="43" t="s">
        <v>117</v>
      </c>
      <c r="G168" s="73">
        <v>354895</v>
      </c>
      <c r="H168" s="60">
        <f>IFERROR(G168/D157,"-")</f>
        <v>3.0885656278096313E-3</v>
      </c>
      <c r="I168" s="73">
        <v>2</v>
      </c>
      <c r="J168" s="60">
        <f>IFERROR(I168/E157,"-")</f>
        <v>1.4084507042253521E-2</v>
      </c>
      <c r="K168" s="131">
        <f t="shared" si="26"/>
        <v>177447.5</v>
      </c>
    </row>
    <row r="169" spans="2:11" s="8" customFormat="1" ht="13.15" customHeight="1">
      <c r="B169" s="328"/>
      <c r="C169" s="340"/>
      <c r="D169" s="305"/>
      <c r="E169" s="305"/>
      <c r="F169" s="43" t="s">
        <v>118</v>
      </c>
      <c r="G169" s="73">
        <v>715296</v>
      </c>
      <c r="H169" s="60">
        <f>IFERROR(G169/D157,"-")</f>
        <v>6.2250486462466868E-3</v>
      </c>
      <c r="I169" s="73">
        <v>19</v>
      </c>
      <c r="J169" s="60">
        <f>IFERROR(I169/E157,"-")</f>
        <v>0.13380281690140844</v>
      </c>
      <c r="K169" s="131">
        <f t="shared" si="26"/>
        <v>37647.15789473684</v>
      </c>
    </row>
    <row r="170" spans="2:11" s="8" customFormat="1" ht="13.15" customHeight="1">
      <c r="B170" s="328"/>
      <c r="C170" s="340"/>
      <c r="D170" s="305"/>
      <c r="E170" s="305"/>
      <c r="F170" s="43" t="s">
        <v>119</v>
      </c>
      <c r="G170" s="73">
        <v>2195097</v>
      </c>
      <c r="H170" s="60">
        <f>IFERROR(G170/D157,"-")</f>
        <v>1.9103400002558613E-2</v>
      </c>
      <c r="I170" s="73">
        <v>21</v>
      </c>
      <c r="J170" s="60">
        <f>IFERROR(I170/E157,"-")</f>
        <v>0.14788732394366197</v>
      </c>
      <c r="K170" s="131">
        <f t="shared" si="26"/>
        <v>104528.42857142857</v>
      </c>
    </row>
    <row r="171" spans="2:11" s="8" customFormat="1" ht="13.15" customHeight="1">
      <c r="B171" s="328"/>
      <c r="C171" s="340"/>
      <c r="D171" s="305"/>
      <c r="E171" s="305"/>
      <c r="F171" s="43" t="s">
        <v>120</v>
      </c>
      <c r="G171" s="73">
        <v>579974</v>
      </c>
      <c r="H171" s="60">
        <f>IFERROR(G171/D157,"-")</f>
        <v>5.0473739033327124E-3</v>
      </c>
      <c r="I171" s="73">
        <v>10</v>
      </c>
      <c r="J171" s="60">
        <f>IFERROR(I171/E157,"-")</f>
        <v>7.0422535211267609E-2</v>
      </c>
      <c r="K171" s="131">
        <f t="shared" si="26"/>
        <v>57997.4</v>
      </c>
    </row>
    <row r="172" spans="2:11" s="8" customFormat="1" ht="13.15" customHeight="1">
      <c r="B172" s="328"/>
      <c r="C172" s="340"/>
      <c r="D172" s="305"/>
      <c r="E172" s="305"/>
      <c r="F172" s="44" t="s">
        <v>121</v>
      </c>
      <c r="G172" s="74">
        <v>136443</v>
      </c>
      <c r="H172" s="61">
        <f>IFERROR(G172/D157,"-")</f>
        <v>1.1874305356661253E-3</v>
      </c>
      <c r="I172" s="74">
        <v>17</v>
      </c>
      <c r="J172" s="61">
        <f>IFERROR(I172/E157,"-")</f>
        <v>0.11971830985915492</v>
      </c>
      <c r="K172" s="132">
        <f t="shared" si="26"/>
        <v>8026.0588235294117</v>
      </c>
    </row>
    <row r="173" spans="2:11" s="8" customFormat="1" ht="13.15" customHeight="1">
      <c r="B173" s="329"/>
      <c r="C173" s="341"/>
      <c r="D173" s="306"/>
      <c r="E173" s="306"/>
      <c r="F173" s="45" t="s">
        <v>71</v>
      </c>
      <c r="G173" s="69">
        <f>SUM(G157:G172)</f>
        <v>26734797</v>
      </c>
      <c r="H173" s="61">
        <f>IFERROR(G173/D157,"-")</f>
        <v>0.23266649313365376</v>
      </c>
      <c r="I173" s="74">
        <v>124</v>
      </c>
      <c r="J173" s="61">
        <f>IFERROR(I173/E157,"-")</f>
        <v>0.87323943661971826</v>
      </c>
      <c r="K173" s="132">
        <f t="shared" si="26"/>
        <v>215603.20161290321</v>
      </c>
    </row>
    <row r="174" spans="2:11" s="8" customFormat="1" ht="13.15" customHeight="1">
      <c r="B174" s="327">
        <v>11</v>
      </c>
      <c r="C174" s="339" t="s">
        <v>59</v>
      </c>
      <c r="D174" s="304">
        <v>225965180</v>
      </c>
      <c r="E174" s="304">
        <v>276</v>
      </c>
      <c r="F174" s="41" t="s">
        <v>107</v>
      </c>
      <c r="G174" s="72">
        <v>8928229</v>
      </c>
      <c r="H174" s="59">
        <f>IFERROR(G174/D174,"-")</f>
        <v>3.9511525625319795E-2</v>
      </c>
      <c r="I174" s="72">
        <v>68</v>
      </c>
      <c r="J174" s="59">
        <f>IFERROR(I174/E174,"-")</f>
        <v>0.24637681159420291</v>
      </c>
      <c r="K174" s="130">
        <f t="shared" si="26"/>
        <v>131297.48529411765</v>
      </c>
    </row>
    <row r="175" spans="2:11" s="8" customFormat="1" ht="13.15" customHeight="1">
      <c r="B175" s="328"/>
      <c r="C175" s="340"/>
      <c r="D175" s="305"/>
      <c r="E175" s="305"/>
      <c r="F175" s="42" t="s">
        <v>108</v>
      </c>
      <c r="G175" s="73">
        <v>8542990</v>
      </c>
      <c r="H175" s="60">
        <f>IFERROR(G175/D174,"-")</f>
        <v>3.78066656110468E-2</v>
      </c>
      <c r="I175" s="73">
        <v>92</v>
      </c>
      <c r="J175" s="60">
        <f>IFERROR(I175/E174,"-")</f>
        <v>0.33333333333333331</v>
      </c>
      <c r="K175" s="131">
        <f t="shared" si="26"/>
        <v>92858.586956521744</v>
      </c>
    </row>
    <row r="176" spans="2:11" s="8" customFormat="1" ht="13.15" customHeight="1">
      <c r="B176" s="328"/>
      <c r="C176" s="340"/>
      <c r="D176" s="305"/>
      <c r="E176" s="305"/>
      <c r="F176" s="43" t="s">
        <v>109</v>
      </c>
      <c r="G176" s="73">
        <v>2375081</v>
      </c>
      <c r="H176" s="60">
        <f>IFERROR(G176/D174,"-")</f>
        <v>1.0510827376147069E-2</v>
      </c>
      <c r="I176" s="73">
        <v>94</v>
      </c>
      <c r="J176" s="60">
        <f>IFERROR(I176/E174,"-")</f>
        <v>0.34057971014492755</v>
      </c>
      <c r="K176" s="131">
        <f t="shared" si="26"/>
        <v>25266.819148936171</v>
      </c>
    </row>
    <row r="177" spans="2:11" s="8" customFormat="1" ht="13.15" customHeight="1">
      <c r="B177" s="328"/>
      <c r="C177" s="340"/>
      <c r="D177" s="305"/>
      <c r="E177" s="305"/>
      <c r="F177" s="43" t="s">
        <v>110</v>
      </c>
      <c r="G177" s="73">
        <v>119266</v>
      </c>
      <c r="H177" s="60">
        <f>IFERROR(G177/D174,"-")</f>
        <v>5.2780698335911757E-4</v>
      </c>
      <c r="I177" s="73">
        <v>9</v>
      </c>
      <c r="J177" s="60">
        <f>IFERROR(I177/E174,"-")</f>
        <v>3.2608695652173912E-2</v>
      </c>
      <c r="K177" s="131">
        <f t="shared" si="26"/>
        <v>13251.777777777777</v>
      </c>
    </row>
    <row r="178" spans="2:11" s="8" customFormat="1" ht="13.15" customHeight="1">
      <c r="B178" s="328"/>
      <c r="C178" s="340"/>
      <c r="D178" s="305"/>
      <c r="E178" s="305"/>
      <c r="F178" s="43" t="s">
        <v>111</v>
      </c>
      <c r="G178" s="73">
        <v>3778025</v>
      </c>
      <c r="H178" s="60">
        <f>IFERROR(G178/D174,"-")</f>
        <v>1.6719500765560429E-2</v>
      </c>
      <c r="I178" s="73">
        <v>103</v>
      </c>
      <c r="J178" s="60">
        <f>IFERROR(I178/E174,"-")</f>
        <v>0.37318840579710144</v>
      </c>
      <c r="K178" s="131">
        <f t="shared" si="26"/>
        <v>36679.854368932036</v>
      </c>
    </row>
    <row r="179" spans="2:11" s="8" customFormat="1" ht="13.15" customHeight="1">
      <c r="B179" s="328"/>
      <c r="C179" s="340"/>
      <c r="D179" s="305"/>
      <c r="E179" s="305"/>
      <c r="F179" s="43" t="s">
        <v>112</v>
      </c>
      <c r="G179" s="73">
        <v>5940674</v>
      </c>
      <c r="H179" s="60">
        <f>IFERROR(G179/D174,"-")</f>
        <v>2.6290218696526608E-2</v>
      </c>
      <c r="I179" s="73">
        <v>126</v>
      </c>
      <c r="J179" s="60">
        <f>IFERROR(I179/E174,"-")</f>
        <v>0.45652173913043476</v>
      </c>
      <c r="K179" s="131">
        <f t="shared" si="26"/>
        <v>47148.206349206346</v>
      </c>
    </row>
    <row r="180" spans="2:11" s="8" customFormat="1" ht="13.15" customHeight="1">
      <c r="B180" s="328"/>
      <c r="C180" s="340"/>
      <c r="D180" s="305"/>
      <c r="E180" s="305"/>
      <c r="F180" s="43" t="s">
        <v>113</v>
      </c>
      <c r="G180" s="73">
        <v>2398209</v>
      </c>
      <c r="H180" s="60">
        <f>IFERROR(G180/D174,"-")</f>
        <v>1.061317942879518E-2</v>
      </c>
      <c r="I180" s="73">
        <v>40</v>
      </c>
      <c r="J180" s="60">
        <f>IFERROR(I180/E174,"-")</f>
        <v>0.14492753623188406</v>
      </c>
      <c r="K180" s="131">
        <f t="shared" si="26"/>
        <v>59955.224999999999</v>
      </c>
    </row>
    <row r="181" spans="2:11" s="8" customFormat="1" ht="13.15" customHeight="1">
      <c r="B181" s="328"/>
      <c r="C181" s="340"/>
      <c r="D181" s="305"/>
      <c r="E181" s="305"/>
      <c r="F181" s="43" t="s">
        <v>123</v>
      </c>
      <c r="G181" s="73">
        <v>0</v>
      </c>
      <c r="H181" s="60">
        <f>IFERROR(G181/D174,"-")</f>
        <v>0</v>
      </c>
      <c r="I181" s="73">
        <v>0</v>
      </c>
      <c r="J181" s="60">
        <f>IFERROR(I181/E174,"-")</f>
        <v>0</v>
      </c>
      <c r="K181" s="131" t="str">
        <f t="shared" si="26"/>
        <v>-</v>
      </c>
    </row>
    <row r="182" spans="2:11" s="8" customFormat="1" ht="13.15" customHeight="1">
      <c r="B182" s="328"/>
      <c r="C182" s="340"/>
      <c r="D182" s="305"/>
      <c r="E182" s="305"/>
      <c r="F182" s="43" t="s">
        <v>114</v>
      </c>
      <c r="G182" s="73">
        <v>192635</v>
      </c>
      <c r="H182" s="60">
        <f>IFERROR(G182/D174,"-")</f>
        <v>8.5249860177572488E-4</v>
      </c>
      <c r="I182" s="73">
        <v>9</v>
      </c>
      <c r="J182" s="60">
        <f>IFERROR(I182/E174,"-")</f>
        <v>3.2608695652173912E-2</v>
      </c>
      <c r="K182" s="131">
        <f t="shared" si="26"/>
        <v>21403.888888888891</v>
      </c>
    </row>
    <row r="183" spans="2:11" s="8" customFormat="1" ht="13.15" customHeight="1">
      <c r="B183" s="328"/>
      <c r="C183" s="340"/>
      <c r="D183" s="305"/>
      <c r="E183" s="305"/>
      <c r="F183" s="43" t="s">
        <v>115</v>
      </c>
      <c r="G183" s="73">
        <v>613598</v>
      </c>
      <c r="H183" s="60">
        <f>IFERROR(G183/D174,"-")</f>
        <v>2.715453770355238E-3</v>
      </c>
      <c r="I183" s="73">
        <v>16</v>
      </c>
      <c r="J183" s="60">
        <f>IFERROR(I183/E174,"-")</f>
        <v>5.7971014492753624E-2</v>
      </c>
      <c r="K183" s="131">
        <f t="shared" si="26"/>
        <v>38349.875</v>
      </c>
    </row>
    <row r="184" spans="2:11" s="8" customFormat="1" ht="13.15" customHeight="1">
      <c r="B184" s="328"/>
      <c r="C184" s="340"/>
      <c r="D184" s="305"/>
      <c r="E184" s="305"/>
      <c r="F184" s="43" t="s">
        <v>116</v>
      </c>
      <c r="G184" s="73">
        <v>408822</v>
      </c>
      <c r="H184" s="60">
        <f>IFERROR(G184/D174,"-")</f>
        <v>1.8092256514919689E-3</v>
      </c>
      <c r="I184" s="73">
        <v>2</v>
      </c>
      <c r="J184" s="60">
        <f>IFERROR(I184/E174,"-")</f>
        <v>7.246376811594203E-3</v>
      </c>
      <c r="K184" s="131">
        <f t="shared" si="26"/>
        <v>204411</v>
      </c>
    </row>
    <row r="185" spans="2:11" s="8" customFormat="1" ht="13.15" customHeight="1">
      <c r="B185" s="328"/>
      <c r="C185" s="340"/>
      <c r="D185" s="305"/>
      <c r="E185" s="305"/>
      <c r="F185" s="43" t="s">
        <v>117</v>
      </c>
      <c r="G185" s="73">
        <v>1341846</v>
      </c>
      <c r="H185" s="60">
        <f>IFERROR(G185/D174,"-")</f>
        <v>5.9382865979616863E-3</v>
      </c>
      <c r="I185" s="73">
        <v>5</v>
      </c>
      <c r="J185" s="60">
        <f>IFERROR(I185/E174,"-")</f>
        <v>1.8115942028985508E-2</v>
      </c>
      <c r="K185" s="131">
        <f t="shared" si="26"/>
        <v>268369.2</v>
      </c>
    </row>
    <row r="186" spans="2:11" s="8" customFormat="1" ht="13.15" customHeight="1">
      <c r="B186" s="328"/>
      <c r="C186" s="340"/>
      <c r="D186" s="305"/>
      <c r="E186" s="305"/>
      <c r="F186" s="43" t="s">
        <v>118</v>
      </c>
      <c r="G186" s="73">
        <v>987022</v>
      </c>
      <c r="H186" s="60">
        <f>IFERROR(G186/D174,"-")</f>
        <v>4.3680269676947573E-3</v>
      </c>
      <c r="I186" s="73">
        <v>38</v>
      </c>
      <c r="J186" s="60">
        <f>IFERROR(I186/E174,"-")</f>
        <v>0.13768115942028986</v>
      </c>
      <c r="K186" s="131">
        <f t="shared" si="26"/>
        <v>25974.263157894737</v>
      </c>
    </row>
    <row r="187" spans="2:11" s="8" customFormat="1" ht="13.15" customHeight="1">
      <c r="B187" s="328"/>
      <c r="C187" s="340"/>
      <c r="D187" s="305"/>
      <c r="E187" s="305"/>
      <c r="F187" s="43" t="s">
        <v>119</v>
      </c>
      <c r="G187" s="73">
        <v>4660907</v>
      </c>
      <c r="H187" s="60">
        <f>IFERROR(G187/D174,"-")</f>
        <v>2.0626660266860584E-2</v>
      </c>
      <c r="I187" s="73">
        <v>52</v>
      </c>
      <c r="J187" s="60">
        <f>IFERROR(I187/E174,"-")</f>
        <v>0.18840579710144928</v>
      </c>
      <c r="K187" s="131">
        <f t="shared" si="26"/>
        <v>89632.826923076922</v>
      </c>
    </row>
    <row r="188" spans="2:11" s="8" customFormat="1" ht="13.15" customHeight="1">
      <c r="B188" s="328"/>
      <c r="C188" s="340"/>
      <c r="D188" s="305"/>
      <c r="E188" s="305"/>
      <c r="F188" s="43" t="s">
        <v>120</v>
      </c>
      <c r="G188" s="73">
        <v>379345</v>
      </c>
      <c r="H188" s="60">
        <f>IFERROR(G188/D174,"-")</f>
        <v>1.6787763495242939E-3</v>
      </c>
      <c r="I188" s="73">
        <v>18</v>
      </c>
      <c r="J188" s="60">
        <f>IFERROR(I188/E174,"-")</f>
        <v>6.5217391304347824E-2</v>
      </c>
      <c r="K188" s="131">
        <f t="shared" si="26"/>
        <v>21074.722222222223</v>
      </c>
    </row>
    <row r="189" spans="2:11" s="8" customFormat="1" ht="13.15" customHeight="1">
      <c r="B189" s="328"/>
      <c r="C189" s="340"/>
      <c r="D189" s="305"/>
      <c r="E189" s="305"/>
      <c r="F189" s="44" t="s">
        <v>121</v>
      </c>
      <c r="G189" s="74">
        <v>1270192</v>
      </c>
      <c r="H189" s="61">
        <f>IFERROR(G189/D174,"-")</f>
        <v>5.6211846444660192E-3</v>
      </c>
      <c r="I189" s="74">
        <v>37</v>
      </c>
      <c r="J189" s="61">
        <f>IFERROR(I189/E174,"-")</f>
        <v>0.13405797101449277</v>
      </c>
      <c r="K189" s="132">
        <f t="shared" si="26"/>
        <v>34329.513513513513</v>
      </c>
    </row>
    <row r="190" spans="2:11" s="8" customFormat="1" ht="13.15" customHeight="1">
      <c r="B190" s="329"/>
      <c r="C190" s="341"/>
      <c r="D190" s="306"/>
      <c r="E190" s="306"/>
      <c r="F190" s="45" t="s">
        <v>71</v>
      </c>
      <c r="G190" s="69">
        <f>SUM(G174:G189)</f>
        <v>41936841</v>
      </c>
      <c r="H190" s="61">
        <f>IFERROR(G190/D174,"-")</f>
        <v>0.18558983733688528</v>
      </c>
      <c r="I190" s="74">
        <v>234</v>
      </c>
      <c r="J190" s="61">
        <f>IFERROR(I190/E174,"-")</f>
        <v>0.84782608695652173</v>
      </c>
      <c r="K190" s="132">
        <f t="shared" si="26"/>
        <v>179217.26923076922</v>
      </c>
    </row>
    <row r="191" spans="2:11" s="8" customFormat="1" ht="13.15" customHeight="1">
      <c r="B191" s="327">
        <v>12</v>
      </c>
      <c r="C191" s="339" t="s">
        <v>94</v>
      </c>
      <c r="D191" s="304">
        <v>213607070</v>
      </c>
      <c r="E191" s="304">
        <v>225</v>
      </c>
      <c r="F191" s="41" t="s">
        <v>107</v>
      </c>
      <c r="G191" s="72">
        <v>1807179</v>
      </c>
      <c r="H191" s="59">
        <f>IFERROR(G191/D191,"-")</f>
        <v>8.4602958132425111E-3</v>
      </c>
      <c r="I191" s="72">
        <v>76</v>
      </c>
      <c r="J191" s="59">
        <f>IFERROR(I191/E191,"-")</f>
        <v>0.33777777777777779</v>
      </c>
      <c r="K191" s="130">
        <f t="shared" si="26"/>
        <v>23778.67105263158</v>
      </c>
    </row>
    <row r="192" spans="2:11" s="8" customFormat="1" ht="13.15" customHeight="1">
      <c r="B192" s="328"/>
      <c r="C192" s="340"/>
      <c r="D192" s="305"/>
      <c r="E192" s="305"/>
      <c r="F192" s="42" t="s">
        <v>108</v>
      </c>
      <c r="G192" s="73">
        <v>3820053</v>
      </c>
      <c r="H192" s="60">
        <f>IFERROR(G192/D191,"-")</f>
        <v>1.7883551326273985E-2</v>
      </c>
      <c r="I192" s="73">
        <v>59</v>
      </c>
      <c r="J192" s="60">
        <f>IFERROR(I192/E191,"-")</f>
        <v>0.26222222222222225</v>
      </c>
      <c r="K192" s="131">
        <f t="shared" si="26"/>
        <v>64746.661016949154</v>
      </c>
    </row>
    <row r="193" spans="2:11" s="8" customFormat="1" ht="13.15" customHeight="1">
      <c r="B193" s="328"/>
      <c r="C193" s="340"/>
      <c r="D193" s="305"/>
      <c r="E193" s="305"/>
      <c r="F193" s="43" t="s">
        <v>109</v>
      </c>
      <c r="G193" s="73">
        <v>2195209</v>
      </c>
      <c r="H193" s="60">
        <f>IFERROR(G193/D191,"-")</f>
        <v>1.0276855536663651E-2</v>
      </c>
      <c r="I193" s="73">
        <v>76</v>
      </c>
      <c r="J193" s="60">
        <f>IFERROR(I193/E191,"-")</f>
        <v>0.33777777777777779</v>
      </c>
      <c r="K193" s="131">
        <f t="shared" si="26"/>
        <v>28884.32894736842</v>
      </c>
    </row>
    <row r="194" spans="2:11" s="8" customFormat="1" ht="13.15" customHeight="1">
      <c r="B194" s="328"/>
      <c r="C194" s="340"/>
      <c r="D194" s="305"/>
      <c r="E194" s="305"/>
      <c r="F194" s="43" t="s">
        <v>110</v>
      </c>
      <c r="G194" s="73">
        <v>784982</v>
      </c>
      <c r="H194" s="60">
        <f>IFERROR(G194/D191,"-")</f>
        <v>3.6748877272648325E-3</v>
      </c>
      <c r="I194" s="73">
        <v>10</v>
      </c>
      <c r="J194" s="60">
        <f>IFERROR(I194/E191,"-")</f>
        <v>4.4444444444444446E-2</v>
      </c>
      <c r="K194" s="131">
        <f t="shared" si="26"/>
        <v>78498.2</v>
      </c>
    </row>
    <row r="195" spans="2:11" s="8" customFormat="1" ht="13.15" customHeight="1">
      <c r="B195" s="328"/>
      <c r="C195" s="340"/>
      <c r="D195" s="305"/>
      <c r="E195" s="305"/>
      <c r="F195" s="43" t="s">
        <v>111</v>
      </c>
      <c r="G195" s="73">
        <v>2470277</v>
      </c>
      <c r="H195" s="60">
        <f>IFERROR(G195/D191,"-")</f>
        <v>1.1564584449381755E-2</v>
      </c>
      <c r="I195" s="73">
        <v>85</v>
      </c>
      <c r="J195" s="60">
        <f>IFERROR(I195/E191,"-")</f>
        <v>0.37777777777777777</v>
      </c>
      <c r="K195" s="131">
        <f t="shared" si="26"/>
        <v>29062.082352941175</v>
      </c>
    </row>
    <row r="196" spans="2:11" s="8" customFormat="1" ht="13.15" customHeight="1">
      <c r="B196" s="328"/>
      <c r="C196" s="340"/>
      <c r="D196" s="305"/>
      <c r="E196" s="305"/>
      <c r="F196" s="43" t="s">
        <v>112</v>
      </c>
      <c r="G196" s="73">
        <v>7506118</v>
      </c>
      <c r="H196" s="60">
        <f>IFERROR(G196/D191,"-")</f>
        <v>3.5139838770317858E-2</v>
      </c>
      <c r="I196" s="73">
        <v>103</v>
      </c>
      <c r="J196" s="60">
        <f>IFERROR(I196/E191,"-")</f>
        <v>0.45777777777777778</v>
      </c>
      <c r="K196" s="131">
        <f t="shared" si="26"/>
        <v>72874.932038834944</v>
      </c>
    </row>
    <row r="197" spans="2:11" s="8" customFormat="1" ht="13.15" customHeight="1">
      <c r="B197" s="328"/>
      <c r="C197" s="340"/>
      <c r="D197" s="305"/>
      <c r="E197" s="305"/>
      <c r="F197" s="43" t="s">
        <v>113</v>
      </c>
      <c r="G197" s="73">
        <v>21941347</v>
      </c>
      <c r="H197" s="60">
        <f>IFERROR(G197/D191,"-")</f>
        <v>0.10271826208748615</v>
      </c>
      <c r="I197" s="73">
        <v>46</v>
      </c>
      <c r="J197" s="60">
        <f>IFERROR(I197/E191,"-")</f>
        <v>0.20444444444444446</v>
      </c>
      <c r="K197" s="131">
        <f t="shared" ref="K197:K260" si="27">IFERROR(G197/I197,"-")</f>
        <v>476985.80434782611</v>
      </c>
    </row>
    <row r="198" spans="2:11" s="8" customFormat="1" ht="13.15" customHeight="1">
      <c r="B198" s="328"/>
      <c r="C198" s="340"/>
      <c r="D198" s="305"/>
      <c r="E198" s="305"/>
      <c r="F198" s="43" t="s">
        <v>123</v>
      </c>
      <c r="G198" s="73">
        <v>0</v>
      </c>
      <c r="H198" s="60">
        <f>IFERROR(G198/D191,"-")</f>
        <v>0</v>
      </c>
      <c r="I198" s="73">
        <v>0</v>
      </c>
      <c r="J198" s="60">
        <f>IFERROR(I198/E191,"-")</f>
        <v>0</v>
      </c>
      <c r="K198" s="131" t="str">
        <f t="shared" si="27"/>
        <v>-</v>
      </c>
    </row>
    <row r="199" spans="2:11" s="8" customFormat="1" ht="13.15" customHeight="1">
      <c r="B199" s="328"/>
      <c r="C199" s="340"/>
      <c r="D199" s="305"/>
      <c r="E199" s="305"/>
      <c r="F199" s="43" t="s">
        <v>114</v>
      </c>
      <c r="G199" s="73">
        <v>26719</v>
      </c>
      <c r="H199" s="60">
        <f>IFERROR(G199/D191,"-")</f>
        <v>1.250848110973106E-4</v>
      </c>
      <c r="I199" s="73">
        <v>2</v>
      </c>
      <c r="J199" s="60">
        <f>IFERROR(I199/E191,"-")</f>
        <v>8.8888888888888889E-3</v>
      </c>
      <c r="K199" s="131">
        <f t="shared" si="27"/>
        <v>13359.5</v>
      </c>
    </row>
    <row r="200" spans="2:11" s="8" customFormat="1" ht="13.15" customHeight="1">
      <c r="B200" s="328"/>
      <c r="C200" s="340"/>
      <c r="D200" s="305"/>
      <c r="E200" s="305"/>
      <c r="F200" s="43" t="s">
        <v>115</v>
      </c>
      <c r="G200" s="73">
        <v>213052</v>
      </c>
      <c r="H200" s="60">
        <f>IFERROR(G200/D191,"-")</f>
        <v>9.9740144368817016E-4</v>
      </c>
      <c r="I200" s="73">
        <v>18</v>
      </c>
      <c r="J200" s="60">
        <f>IFERROR(I200/E191,"-")</f>
        <v>0.08</v>
      </c>
      <c r="K200" s="131">
        <f t="shared" si="27"/>
        <v>11836.222222222223</v>
      </c>
    </row>
    <row r="201" spans="2:11" s="8" customFormat="1" ht="13.15" customHeight="1">
      <c r="B201" s="328"/>
      <c r="C201" s="340"/>
      <c r="D201" s="305"/>
      <c r="E201" s="305"/>
      <c r="F201" s="43" t="s">
        <v>116</v>
      </c>
      <c r="G201" s="73">
        <v>231581</v>
      </c>
      <c r="H201" s="60">
        <f>IFERROR(G201/D191,"-")</f>
        <v>1.0841448272287991E-3</v>
      </c>
      <c r="I201" s="73">
        <v>3</v>
      </c>
      <c r="J201" s="60">
        <f>IFERROR(I201/E191,"-")</f>
        <v>1.3333333333333334E-2</v>
      </c>
      <c r="K201" s="131">
        <f t="shared" si="27"/>
        <v>77193.666666666672</v>
      </c>
    </row>
    <row r="202" spans="2:11" s="8" customFormat="1" ht="13.15" customHeight="1">
      <c r="B202" s="328"/>
      <c r="C202" s="340"/>
      <c r="D202" s="305"/>
      <c r="E202" s="305"/>
      <c r="F202" s="43" t="s">
        <v>117</v>
      </c>
      <c r="G202" s="73">
        <v>655264</v>
      </c>
      <c r="H202" s="60">
        <f>IFERROR(G202/D191,"-")</f>
        <v>3.0676138200856368E-3</v>
      </c>
      <c r="I202" s="73">
        <v>4</v>
      </c>
      <c r="J202" s="60">
        <f>IFERROR(I202/E191,"-")</f>
        <v>1.7777777777777778E-2</v>
      </c>
      <c r="K202" s="131">
        <f t="shared" si="27"/>
        <v>163816</v>
      </c>
    </row>
    <row r="203" spans="2:11" s="8" customFormat="1" ht="13.15" customHeight="1">
      <c r="B203" s="328"/>
      <c r="C203" s="340"/>
      <c r="D203" s="305"/>
      <c r="E203" s="305"/>
      <c r="F203" s="43" t="s">
        <v>118</v>
      </c>
      <c r="G203" s="73">
        <v>1867303</v>
      </c>
      <c r="H203" s="60">
        <f>IFERROR(G203/D191,"-")</f>
        <v>8.7417658975426239E-3</v>
      </c>
      <c r="I203" s="73">
        <v>38</v>
      </c>
      <c r="J203" s="60">
        <f>IFERROR(I203/E191,"-")</f>
        <v>0.16888888888888889</v>
      </c>
      <c r="K203" s="131">
        <f t="shared" si="27"/>
        <v>49139.552631578947</v>
      </c>
    </row>
    <row r="204" spans="2:11" s="8" customFormat="1" ht="13.15" customHeight="1">
      <c r="B204" s="328"/>
      <c r="C204" s="340"/>
      <c r="D204" s="305"/>
      <c r="E204" s="305"/>
      <c r="F204" s="43" t="s">
        <v>119</v>
      </c>
      <c r="G204" s="73">
        <v>4749845</v>
      </c>
      <c r="H204" s="60">
        <f>IFERROR(G204/D191,"-")</f>
        <v>2.2236366052865199E-2</v>
      </c>
      <c r="I204" s="73">
        <v>44</v>
      </c>
      <c r="J204" s="60">
        <f>IFERROR(I204/E191,"-")</f>
        <v>0.19555555555555557</v>
      </c>
      <c r="K204" s="131">
        <f t="shared" si="27"/>
        <v>107951.02272727272</v>
      </c>
    </row>
    <row r="205" spans="2:11" s="8" customFormat="1" ht="13.15" customHeight="1">
      <c r="B205" s="328"/>
      <c r="C205" s="340"/>
      <c r="D205" s="305"/>
      <c r="E205" s="305"/>
      <c r="F205" s="43" t="s">
        <v>120</v>
      </c>
      <c r="G205" s="73">
        <v>2193454</v>
      </c>
      <c r="H205" s="60">
        <f>IFERROR(G205/D191,"-")</f>
        <v>1.0268639516472933E-2</v>
      </c>
      <c r="I205" s="73">
        <v>27</v>
      </c>
      <c r="J205" s="60">
        <f>IFERROR(I205/E191,"-")</f>
        <v>0.12</v>
      </c>
      <c r="K205" s="131">
        <f t="shared" si="27"/>
        <v>81239.037037037036</v>
      </c>
    </row>
    <row r="206" spans="2:11" s="8" customFormat="1" ht="13.15" customHeight="1">
      <c r="B206" s="328"/>
      <c r="C206" s="340"/>
      <c r="D206" s="305"/>
      <c r="E206" s="305"/>
      <c r="F206" s="44" t="s">
        <v>121</v>
      </c>
      <c r="G206" s="74">
        <v>818555</v>
      </c>
      <c r="H206" s="61">
        <f>IFERROR(G206/D191,"-")</f>
        <v>3.8320594912893097E-3</v>
      </c>
      <c r="I206" s="74">
        <v>28</v>
      </c>
      <c r="J206" s="61">
        <f>IFERROR(I206/E191,"-")</f>
        <v>0.12444444444444444</v>
      </c>
      <c r="K206" s="132">
        <f t="shared" si="27"/>
        <v>29234.107142857141</v>
      </c>
    </row>
    <row r="207" spans="2:11" s="8" customFormat="1" ht="13.15" customHeight="1">
      <c r="B207" s="329"/>
      <c r="C207" s="341"/>
      <c r="D207" s="306"/>
      <c r="E207" s="306"/>
      <c r="F207" s="45" t="s">
        <v>71</v>
      </c>
      <c r="G207" s="69">
        <f>SUM(G191:G206)</f>
        <v>51280938</v>
      </c>
      <c r="H207" s="61">
        <f>IFERROR(G207/D191,"-")</f>
        <v>0.24007135157090073</v>
      </c>
      <c r="I207" s="74">
        <v>196</v>
      </c>
      <c r="J207" s="61">
        <f>IFERROR(I207/E191,"-")</f>
        <v>0.87111111111111106</v>
      </c>
      <c r="K207" s="132">
        <f t="shared" si="27"/>
        <v>261637.43877551021</v>
      </c>
    </row>
    <row r="208" spans="2:11" s="8" customFormat="1" ht="13.15" customHeight="1">
      <c r="B208" s="327">
        <v>13</v>
      </c>
      <c r="C208" s="339" t="s">
        <v>95</v>
      </c>
      <c r="D208" s="304">
        <v>141381290</v>
      </c>
      <c r="E208" s="304">
        <v>183</v>
      </c>
      <c r="F208" s="41" t="s">
        <v>107</v>
      </c>
      <c r="G208" s="72">
        <v>2446881</v>
      </c>
      <c r="H208" s="59">
        <f>IFERROR(G208/D208,"-")</f>
        <v>1.7306964733452355E-2</v>
      </c>
      <c r="I208" s="72">
        <v>48</v>
      </c>
      <c r="J208" s="59">
        <f>IFERROR(I208/E208,"-")</f>
        <v>0.26229508196721313</v>
      </c>
      <c r="K208" s="130">
        <f t="shared" si="27"/>
        <v>50976.6875</v>
      </c>
    </row>
    <row r="209" spans="2:11" s="8" customFormat="1" ht="13.15" customHeight="1">
      <c r="B209" s="328"/>
      <c r="C209" s="340"/>
      <c r="D209" s="305"/>
      <c r="E209" s="305"/>
      <c r="F209" s="42" t="s">
        <v>108</v>
      </c>
      <c r="G209" s="73">
        <v>2230112</v>
      </c>
      <c r="H209" s="60">
        <f>IFERROR(G209/D208,"-")</f>
        <v>1.5773742055967942E-2</v>
      </c>
      <c r="I209" s="73">
        <v>74</v>
      </c>
      <c r="J209" s="60">
        <f>IFERROR(I209/E208,"-")</f>
        <v>0.40437158469945356</v>
      </c>
      <c r="K209" s="131">
        <f t="shared" si="27"/>
        <v>30136.64864864865</v>
      </c>
    </row>
    <row r="210" spans="2:11" s="8" customFormat="1" ht="13.15" customHeight="1">
      <c r="B210" s="328"/>
      <c r="C210" s="340"/>
      <c r="D210" s="305"/>
      <c r="E210" s="305"/>
      <c r="F210" s="43" t="s">
        <v>109</v>
      </c>
      <c r="G210" s="73">
        <v>2519945</v>
      </c>
      <c r="H210" s="60">
        <f>IFERROR(G210/D208,"-")</f>
        <v>1.7823751643516621E-2</v>
      </c>
      <c r="I210" s="73">
        <v>70</v>
      </c>
      <c r="J210" s="60">
        <f>IFERROR(I210/E208,"-")</f>
        <v>0.38251366120218577</v>
      </c>
      <c r="K210" s="131">
        <f t="shared" si="27"/>
        <v>35999.214285714283</v>
      </c>
    </row>
    <row r="211" spans="2:11" s="8" customFormat="1" ht="13.15" customHeight="1">
      <c r="B211" s="328"/>
      <c r="C211" s="340"/>
      <c r="D211" s="305"/>
      <c r="E211" s="305"/>
      <c r="F211" s="43" t="s">
        <v>110</v>
      </c>
      <c r="G211" s="73">
        <v>1800243</v>
      </c>
      <c r="H211" s="60">
        <f>IFERROR(G211/D208,"-")</f>
        <v>1.2733247801035059E-2</v>
      </c>
      <c r="I211" s="73">
        <v>7</v>
      </c>
      <c r="J211" s="60">
        <f>IFERROR(I211/E208,"-")</f>
        <v>3.825136612021858E-2</v>
      </c>
      <c r="K211" s="131">
        <f t="shared" si="27"/>
        <v>257177.57142857142</v>
      </c>
    </row>
    <row r="212" spans="2:11" s="8" customFormat="1" ht="13.15" customHeight="1">
      <c r="B212" s="328"/>
      <c r="C212" s="340"/>
      <c r="D212" s="305"/>
      <c r="E212" s="305"/>
      <c r="F212" s="43" t="s">
        <v>111</v>
      </c>
      <c r="G212" s="73">
        <v>2311516</v>
      </c>
      <c r="H212" s="60">
        <f>IFERROR(G212/D208,"-")</f>
        <v>1.6349518383938923E-2</v>
      </c>
      <c r="I212" s="73">
        <v>67</v>
      </c>
      <c r="J212" s="60">
        <f>IFERROR(I212/E208,"-")</f>
        <v>0.36612021857923499</v>
      </c>
      <c r="K212" s="131">
        <f t="shared" si="27"/>
        <v>34500.238805970148</v>
      </c>
    </row>
    <row r="213" spans="2:11" s="8" customFormat="1" ht="13.15" customHeight="1">
      <c r="B213" s="328"/>
      <c r="C213" s="340"/>
      <c r="D213" s="305"/>
      <c r="E213" s="305"/>
      <c r="F213" s="43" t="s">
        <v>112</v>
      </c>
      <c r="G213" s="73">
        <v>4623750</v>
      </c>
      <c r="H213" s="60">
        <f>IFERROR(G213/D208,"-")</f>
        <v>3.2704115233352309E-2</v>
      </c>
      <c r="I213" s="73">
        <v>94</v>
      </c>
      <c r="J213" s="60">
        <f>IFERROR(I213/E208,"-")</f>
        <v>0.51366120218579236</v>
      </c>
      <c r="K213" s="131">
        <f t="shared" si="27"/>
        <v>49188.829787234041</v>
      </c>
    </row>
    <row r="214" spans="2:11" s="8" customFormat="1" ht="13.15" customHeight="1">
      <c r="B214" s="328"/>
      <c r="C214" s="340"/>
      <c r="D214" s="305"/>
      <c r="E214" s="305"/>
      <c r="F214" s="43" t="s">
        <v>113</v>
      </c>
      <c r="G214" s="73">
        <v>983508</v>
      </c>
      <c r="H214" s="60">
        <f>IFERROR(G214/D208,"-")</f>
        <v>6.956422593116812E-3</v>
      </c>
      <c r="I214" s="73">
        <v>24</v>
      </c>
      <c r="J214" s="60">
        <f>IFERROR(I214/E208,"-")</f>
        <v>0.13114754098360656</v>
      </c>
      <c r="K214" s="131">
        <f t="shared" si="27"/>
        <v>40979.5</v>
      </c>
    </row>
    <row r="215" spans="2:11" s="8" customFormat="1" ht="13.15" customHeight="1">
      <c r="B215" s="328"/>
      <c r="C215" s="340"/>
      <c r="D215" s="305"/>
      <c r="E215" s="305"/>
      <c r="F215" s="43" t="s">
        <v>123</v>
      </c>
      <c r="G215" s="73">
        <v>0</v>
      </c>
      <c r="H215" s="60">
        <f>IFERROR(G215/D208,"-")</f>
        <v>0</v>
      </c>
      <c r="I215" s="73">
        <v>0</v>
      </c>
      <c r="J215" s="60">
        <f>IFERROR(I215/E208,"-")</f>
        <v>0</v>
      </c>
      <c r="K215" s="131" t="str">
        <f t="shared" si="27"/>
        <v>-</v>
      </c>
    </row>
    <row r="216" spans="2:11" s="8" customFormat="1" ht="13.15" customHeight="1">
      <c r="B216" s="328"/>
      <c r="C216" s="340"/>
      <c r="D216" s="305"/>
      <c r="E216" s="305"/>
      <c r="F216" s="43" t="s">
        <v>114</v>
      </c>
      <c r="G216" s="73">
        <v>455940</v>
      </c>
      <c r="H216" s="60">
        <f>IFERROR(G216/D208,"-")</f>
        <v>3.2248963070007353E-3</v>
      </c>
      <c r="I216" s="73">
        <v>6</v>
      </c>
      <c r="J216" s="60">
        <f>IFERROR(I216/E208,"-")</f>
        <v>3.2786885245901641E-2</v>
      </c>
      <c r="K216" s="131">
        <f t="shared" si="27"/>
        <v>75990</v>
      </c>
    </row>
    <row r="217" spans="2:11" s="8" customFormat="1" ht="13.15" customHeight="1">
      <c r="B217" s="328"/>
      <c r="C217" s="340"/>
      <c r="D217" s="305"/>
      <c r="E217" s="305"/>
      <c r="F217" s="43" t="s">
        <v>115</v>
      </c>
      <c r="G217" s="73">
        <v>194495</v>
      </c>
      <c r="H217" s="60">
        <f>IFERROR(G217/D208,"-")</f>
        <v>1.375677078629004E-3</v>
      </c>
      <c r="I217" s="73">
        <v>8</v>
      </c>
      <c r="J217" s="60">
        <f>IFERROR(I217/E208,"-")</f>
        <v>4.3715846994535519E-2</v>
      </c>
      <c r="K217" s="131">
        <f t="shared" si="27"/>
        <v>24311.875</v>
      </c>
    </row>
    <row r="218" spans="2:11" s="8" customFormat="1" ht="13.15" customHeight="1">
      <c r="B218" s="328"/>
      <c r="C218" s="340"/>
      <c r="D218" s="305"/>
      <c r="E218" s="305"/>
      <c r="F218" s="43" t="s">
        <v>116</v>
      </c>
      <c r="G218" s="73">
        <v>0</v>
      </c>
      <c r="H218" s="60">
        <f>IFERROR(G218/D208,"-")</f>
        <v>0</v>
      </c>
      <c r="I218" s="73">
        <v>0</v>
      </c>
      <c r="J218" s="60">
        <f>IFERROR(I218/E208,"-")</f>
        <v>0</v>
      </c>
      <c r="K218" s="131" t="str">
        <f t="shared" si="27"/>
        <v>-</v>
      </c>
    </row>
    <row r="219" spans="2:11" s="8" customFormat="1" ht="13.15" customHeight="1">
      <c r="B219" s="328"/>
      <c r="C219" s="340"/>
      <c r="D219" s="305"/>
      <c r="E219" s="305"/>
      <c r="F219" s="43" t="s">
        <v>117</v>
      </c>
      <c r="G219" s="73">
        <v>2855446</v>
      </c>
      <c r="H219" s="60">
        <f>IFERROR(G219/D208,"-")</f>
        <v>2.0196774269070541E-2</v>
      </c>
      <c r="I219" s="73">
        <v>1</v>
      </c>
      <c r="J219" s="60">
        <f>IFERROR(I219/E208,"-")</f>
        <v>5.4644808743169399E-3</v>
      </c>
      <c r="K219" s="131">
        <f t="shared" si="27"/>
        <v>2855446</v>
      </c>
    </row>
    <row r="220" spans="2:11" s="8" customFormat="1" ht="13.15" customHeight="1">
      <c r="B220" s="328"/>
      <c r="C220" s="340"/>
      <c r="D220" s="305"/>
      <c r="E220" s="305"/>
      <c r="F220" s="43" t="s">
        <v>118</v>
      </c>
      <c r="G220" s="73">
        <v>1593912</v>
      </c>
      <c r="H220" s="60">
        <f>IFERROR(G220/D208,"-")</f>
        <v>1.1273853845866027E-2</v>
      </c>
      <c r="I220" s="73">
        <v>30</v>
      </c>
      <c r="J220" s="60">
        <f>IFERROR(I220/E208,"-")</f>
        <v>0.16393442622950818</v>
      </c>
      <c r="K220" s="131">
        <f t="shared" si="27"/>
        <v>53130.400000000001</v>
      </c>
    </row>
    <row r="221" spans="2:11" s="8" customFormat="1" ht="13.15" customHeight="1">
      <c r="B221" s="328"/>
      <c r="C221" s="340"/>
      <c r="D221" s="305"/>
      <c r="E221" s="305"/>
      <c r="F221" s="43" t="s">
        <v>119</v>
      </c>
      <c r="G221" s="73">
        <v>1431519</v>
      </c>
      <c r="H221" s="60">
        <f>IFERROR(G221/D208,"-")</f>
        <v>1.0125236514676023E-2</v>
      </c>
      <c r="I221" s="73">
        <v>34</v>
      </c>
      <c r="J221" s="60">
        <f>IFERROR(I221/E208,"-")</f>
        <v>0.18579234972677597</v>
      </c>
      <c r="K221" s="131">
        <f t="shared" si="27"/>
        <v>42103.5</v>
      </c>
    </row>
    <row r="222" spans="2:11" s="8" customFormat="1" ht="13.15" customHeight="1">
      <c r="B222" s="328"/>
      <c r="C222" s="340"/>
      <c r="D222" s="305"/>
      <c r="E222" s="305"/>
      <c r="F222" s="43" t="s">
        <v>120</v>
      </c>
      <c r="G222" s="73">
        <v>674720</v>
      </c>
      <c r="H222" s="60">
        <f>IFERROR(G222/D208,"-")</f>
        <v>4.7723429316566569E-3</v>
      </c>
      <c r="I222" s="73">
        <v>9</v>
      </c>
      <c r="J222" s="60">
        <f>IFERROR(I222/E208,"-")</f>
        <v>4.9180327868852458E-2</v>
      </c>
      <c r="K222" s="131">
        <f t="shared" si="27"/>
        <v>74968.888888888891</v>
      </c>
    </row>
    <row r="223" spans="2:11" s="8" customFormat="1" ht="13.15" customHeight="1">
      <c r="B223" s="328"/>
      <c r="C223" s="340"/>
      <c r="D223" s="305"/>
      <c r="E223" s="305"/>
      <c r="F223" s="44" t="s">
        <v>121</v>
      </c>
      <c r="G223" s="74">
        <v>265932</v>
      </c>
      <c r="H223" s="61">
        <f>IFERROR(G223/D208,"-")</f>
        <v>1.8809561010512776E-3</v>
      </c>
      <c r="I223" s="74">
        <v>28</v>
      </c>
      <c r="J223" s="61">
        <f>IFERROR(I223/E208,"-")</f>
        <v>0.15300546448087432</v>
      </c>
      <c r="K223" s="132">
        <f t="shared" si="27"/>
        <v>9497.5714285714294</v>
      </c>
    </row>
    <row r="224" spans="2:11" s="8" customFormat="1" ht="13.15" customHeight="1">
      <c r="B224" s="329"/>
      <c r="C224" s="341"/>
      <c r="D224" s="306"/>
      <c r="E224" s="306"/>
      <c r="F224" s="45" t="s">
        <v>71</v>
      </c>
      <c r="G224" s="69">
        <f>SUM(G208:G223)</f>
        <v>24387919</v>
      </c>
      <c r="H224" s="61">
        <f>IFERROR(G224/D208,"-")</f>
        <v>0.17249749949233029</v>
      </c>
      <c r="I224" s="74">
        <v>168</v>
      </c>
      <c r="J224" s="61">
        <f>IFERROR(I224/E208,"-")</f>
        <v>0.91803278688524592</v>
      </c>
      <c r="K224" s="132">
        <f t="shared" si="27"/>
        <v>145166.18452380953</v>
      </c>
    </row>
    <row r="225" spans="2:11" s="8" customFormat="1" ht="13.15" customHeight="1">
      <c r="B225" s="327">
        <v>14</v>
      </c>
      <c r="C225" s="339" t="s">
        <v>96</v>
      </c>
      <c r="D225" s="304">
        <v>137661540</v>
      </c>
      <c r="E225" s="304">
        <v>166</v>
      </c>
      <c r="F225" s="41" t="s">
        <v>107</v>
      </c>
      <c r="G225" s="72">
        <v>5319171</v>
      </c>
      <c r="H225" s="59">
        <f>IFERROR(G225/D225,"-")</f>
        <v>3.8639484928034366E-2</v>
      </c>
      <c r="I225" s="72">
        <v>39</v>
      </c>
      <c r="J225" s="59">
        <f>IFERROR(I225/E225,"-")</f>
        <v>0.23493975903614459</v>
      </c>
      <c r="K225" s="130">
        <f t="shared" si="27"/>
        <v>136389</v>
      </c>
    </row>
    <row r="226" spans="2:11" s="8" customFormat="1" ht="13.15" customHeight="1">
      <c r="B226" s="328"/>
      <c r="C226" s="340"/>
      <c r="D226" s="305"/>
      <c r="E226" s="305"/>
      <c r="F226" s="42" t="s">
        <v>108</v>
      </c>
      <c r="G226" s="73">
        <v>2533372</v>
      </c>
      <c r="H226" s="60">
        <f>IFERROR(G226/D225,"-")</f>
        <v>1.840290323644498E-2</v>
      </c>
      <c r="I226" s="73">
        <v>61</v>
      </c>
      <c r="J226" s="60">
        <f>IFERROR(I226/E225,"-")</f>
        <v>0.36746987951807231</v>
      </c>
      <c r="K226" s="131">
        <f t="shared" si="27"/>
        <v>41530.688524590165</v>
      </c>
    </row>
    <row r="227" spans="2:11" s="8" customFormat="1" ht="13.15" customHeight="1">
      <c r="B227" s="328"/>
      <c r="C227" s="340"/>
      <c r="D227" s="305"/>
      <c r="E227" s="305"/>
      <c r="F227" s="43" t="s">
        <v>109</v>
      </c>
      <c r="G227" s="73">
        <v>1827272</v>
      </c>
      <c r="H227" s="60">
        <f>IFERROR(G227/D225,"-")</f>
        <v>1.3273656534715506E-2</v>
      </c>
      <c r="I227" s="73">
        <v>50</v>
      </c>
      <c r="J227" s="60">
        <f>IFERROR(I227/E225,"-")</f>
        <v>0.30120481927710846</v>
      </c>
      <c r="K227" s="131">
        <f t="shared" si="27"/>
        <v>36545.440000000002</v>
      </c>
    </row>
    <row r="228" spans="2:11" s="8" customFormat="1" ht="13.15" customHeight="1">
      <c r="B228" s="328"/>
      <c r="C228" s="340"/>
      <c r="D228" s="305"/>
      <c r="E228" s="305"/>
      <c r="F228" s="43" t="s">
        <v>110</v>
      </c>
      <c r="G228" s="73">
        <v>241157</v>
      </c>
      <c r="H228" s="60">
        <f>IFERROR(G228/D225,"-")</f>
        <v>1.7518109996444904E-3</v>
      </c>
      <c r="I228" s="73">
        <v>10</v>
      </c>
      <c r="J228" s="60">
        <f>IFERROR(I228/E225,"-")</f>
        <v>6.0240963855421686E-2</v>
      </c>
      <c r="K228" s="131">
        <f t="shared" si="27"/>
        <v>24115.7</v>
      </c>
    </row>
    <row r="229" spans="2:11" s="8" customFormat="1" ht="13.15" customHeight="1">
      <c r="B229" s="328"/>
      <c r="C229" s="340"/>
      <c r="D229" s="305"/>
      <c r="E229" s="305"/>
      <c r="F229" s="43" t="s">
        <v>111</v>
      </c>
      <c r="G229" s="73">
        <v>5740007</v>
      </c>
      <c r="H229" s="60">
        <f>IFERROR(G229/D225,"-")</f>
        <v>4.1696518867942345E-2</v>
      </c>
      <c r="I229" s="73">
        <v>73</v>
      </c>
      <c r="J229" s="60">
        <f>IFERROR(I229/E225,"-")</f>
        <v>0.43975903614457829</v>
      </c>
      <c r="K229" s="131">
        <f t="shared" si="27"/>
        <v>78630.232876712325</v>
      </c>
    </row>
    <row r="230" spans="2:11" s="8" customFormat="1" ht="13.15" customHeight="1">
      <c r="B230" s="328"/>
      <c r="C230" s="340"/>
      <c r="D230" s="305"/>
      <c r="E230" s="305"/>
      <c r="F230" s="43" t="s">
        <v>112</v>
      </c>
      <c r="G230" s="73">
        <v>5811007</v>
      </c>
      <c r="H230" s="60">
        <f>IFERROR(G230/D225,"-")</f>
        <v>4.2212276573398787E-2</v>
      </c>
      <c r="I230" s="73">
        <v>74</v>
      </c>
      <c r="J230" s="60">
        <f>IFERROR(I230/E225,"-")</f>
        <v>0.44578313253012047</v>
      </c>
      <c r="K230" s="131">
        <f t="shared" si="27"/>
        <v>78527.121621621627</v>
      </c>
    </row>
    <row r="231" spans="2:11" s="8" customFormat="1" ht="13.15" customHeight="1">
      <c r="B231" s="328"/>
      <c r="C231" s="340"/>
      <c r="D231" s="305"/>
      <c r="E231" s="305"/>
      <c r="F231" s="43" t="s">
        <v>113</v>
      </c>
      <c r="G231" s="73">
        <v>4195590</v>
      </c>
      <c r="H231" s="60">
        <f>IFERROR(G231/D225,"-")</f>
        <v>3.0477575654027988E-2</v>
      </c>
      <c r="I231" s="73">
        <v>25</v>
      </c>
      <c r="J231" s="60">
        <f>IFERROR(I231/E225,"-")</f>
        <v>0.15060240963855423</v>
      </c>
      <c r="K231" s="131">
        <f t="shared" si="27"/>
        <v>167823.6</v>
      </c>
    </row>
    <row r="232" spans="2:11" s="8" customFormat="1" ht="13.15" customHeight="1">
      <c r="B232" s="328"/>
      <c r="C232" s="340"/>
      <c r="D232" s="305"/>
      <c r="E232" s="305"/>
      <c r="F232" s="43" t="s">
        <v>123</v>
      </c>
      <c r="G232" s="73">
        <v>0</v>
      </c>
      <c r="H232" s="60">
        <f>IFERROR(G232/D225,"-")</f>
        <v>0</v>
      </c>
      <c r="I232" s="73">
        <v>0</v>
      </c>
      <c r="J232" s="60">
        <f>IFERROR(I232/E225,"-")</f>
        <v>0</v>
      </c>
      <c r="K232" s="131" t="str">
        <f t="shared" si="27"/>
        <v>-</v>
      </c>
    </row>
    <row r="233" spans="2:11" s="8" customFormat="1" ht="13.15" customHeight="1">
      <c r="B233" s="328"/>
      <c r="C233" s="340"/>
      <c r="D233" s="305"/>
      <c r="E233" s="305"/>
      <c r="F233" s="43" t="s">
        <v>114</v>
      </c>
      <c r="G233" s="73">
        <v>69172</v>
      </c>
      <c r="H233" s="60">
        <f>IFERROR(G233/D225,"-")</f>
        <v>5.0247876058919579E-4</v>
      </c>
      <c r="I233" s="73">
        <v>1</v>
      </c>
      <c r="J233" s="60">
        <f>IFERROR(I233/E225,"-")</f>
        <v>6.024096385542169E-3</v>
      </c>
      <c r="K233" s="131">
        <f t="shared" si="27"/>
        <v>69172</v>
      </c>
    </row>
    <row r="234" spans="2:11" s="8" customFormat="1" ht="13.15" customHeight="1">
      <c r="B234" s="328"/>
      <c r="C234" s="340"/>
      <c r="D234" s="305"/>
      <c r="E234" s="305"/>
      <c r="F234" s="43" t="s">
        <v>115</v>
      </c>
      <c r="G234" s="73">
        <v>112732</v>
      </c>
      <c r="H234" s="60">
        <f>IFERROR(G234/D225,"-")</f>
        <v>8.189070091762739E-4</v>
      </c>
      <c r="I234" s="73">
        <v>14</v>
      </c>
      <c r="J234" s="60">
        <f>IFERROR(I234/E225,"-")</f>
        <v>8.4337349397590355E-2</v>
      </c>
      <c r="K234" s="131">
        <f t="shared" si="27"/>
        <v>8052.2857142857147</v>
      </c>
    </row>
    <row r="235" spans="2:11" s="8" customFormat="1" ht="13.15" customHeight="1">
      <c r="B235" s="328"/>
      <c r="C235" s="340"/>
      <c r="D235" s="305"/>
      <c r="E235" s="305"/>
      <c r="F235" s="43" t="s">
        <v>116</v>
      </c>
      <c r="G235" s="73">
        <v>225950</v>
      </c>
      <c r="H235" s="60">
        <f>IFERROR(G235/D225,"-")</f>
        <v>1.6413444161673624E-3</v>
      </c>
      <c r="I235" s="73">
        <v>5</v>
      </c>
      <c r="J235" s="60">
        <f>IFERROR(I235/E225,"-")</f>
        <v>3.0120481927710843E-2</v>
      </c>
      <c r="K235" s="131">
        <f t="shared" si="27"/>
        <v>45190</v>
      </c>
    </row>
    <row r="236" spans="2:11" s="8" customFormat="1" ht="13.15" customHeight="1">
      <c r="B236" s="328"/>
      <c r="C236" s="340"/>
      <c r="D236" s="305"/>
      <c r="E236" s="305"/>
      <c r="F236" s="43" t="s">
        <v>117</v>
      </c>
      <c r="G236" s="73">
        <v>2620900</v>
      </c>
      <c r="H236" s="60">
        <f>IFERROR(G236/D225,"-")</f>
        <v>1.903872352437725E-2</v>
      </c>
      <c r="I236" s="73">
        <v>5</v>
      </c>
      <c r="J236" s="60">
        <f>IFERROR(I236/E225,"-")</f>
        <v>3.0120481927710843E-2</v>
      </c>
      <c r="K236" s="131">
        <f t="shared" si="27"/>
        <v>524180</v>
      </c>
    </row>
    <row r="237" spans="2:11" s="8" customFormat="1" ht="13.15" customHeight="1">
      <c r="B237" s="328"/>
      <c r="C237" s="340"/>
      <c r="D237" s="305"/>
      <c r="E237" s="305"/>
      <c r="F237" s="43" t="s">
        <v>118</v>
      </c>
      <c r="G237" s="73">
        <v>482115</v>
      </c>
      <c r="H237" s="60">
        <f>IFERROR(G237/D225,"-")</f>
        <v>3.5021764248750957E-3</v>
      </c>
      <c r="I237" s="73">
        <v>22</v>
      </c>
      <c r="J237" s="60">
        <f>IFERROR(I237/E225,"-")</f>
        <v>0.13253012048192772</v>
      </c>
      <c r="K237" s="131">
        <f t="shared" si="27"/>
        <v>21914.31818181818</v>
      </c>
    </row>
    <row r="238" spans="2:11" s="8" customFormat="1" ht="13.15" customHeight="1">
      <c r="B238" s="328"/>
      <c r="C238" s="340"/>
      <c r="D238" s="305"/>
      <c r="E238" s="305"/>
      <c r="F238" s="43" t="s">
        <v>119</v>
      </c>
      <c r="G238" s="73">
        <v>2627691</v>
      </c>
      <c r="H238" s="60">
        <f>IFERROR(G238/D225,"-")</f>
        <v>1.9088054659275204E-2</v>
      </c>
      <c r="I238" s="73">
        <v>29</v>
      </c>
      <c r="J238" s="60">
        <f>IFERROR(I238/E225,"-")</f>
        <v>0.1746987951807229</v>
      </c>
      <c r="K238" s="131">
        <f t="shared" si="27"/>
        <v>90610.034482758623</v>
      </c>
    </row>
    <row r="239" spans="2:11" s="8" customFormat="1" ht="13.15" customHeight="1">
      <c r="B239" s="328"/>
      <c r="C239" s="340"/>
      <c r="D239" s="305"/>
      <c r="E239" s="305"/>
      <c r="F239" s="43" t="s">
        <v>120</v>
      </c>
      <c r="G239" s="73">
        <v>544553</v>
      </c>
      <c r="H239" s="60">
        <f>IFERROR(G239/D225,"-")</f>
        <v>3.9557381095693105E-3</v>
      </c>
      <c r="I239" s="73">
        <v>18</v>
      </c>
      <c r="J239" s="60">
        <f>IFERROR(I239/E225,"-")</f>
        <v>0.10843373493975904</v>
      </c>
      <c r="K239" s="131">
        <f t="shared" si="27"/>
        <v>30252.944444444445</v>
      </c>
    </row>
    <row r="240" spans="2:11" s="8" customFormat="1" ht="13.15" customHeight="1">
      <c r="B240" s="328"/>
      <c r="C240" s="340"/>
      <c r="D240" s="305"/>
      <c r="E240" s="305"/>
      <c r="F240" s="44" t="s">
        <v>121</v>
      </c>
      <c r="G240" s="74">
        <v>101785</v>
      </c>
      <c r="H240" s="61">
        <f>IFERROR(G240/D225,"-")</f>
        <v>7.3938588802653236E-4</v>
      </c>
      <c r="I240" s="74">
        <v>16</v>
      </c>
      <c r="J240" s="61">
        <f>IFERROR(I240/E225,"-")</f>
        <v>9.6385542168674704E-2</v>
      </c>
      <c r="K240" s="132">
        <f t="shared" si="27"/>
        <v>6361.5625</v>
      </c>
    </row>
    <row r="241" spans="2:11" s="8" customFormat="1" ht="13.15" customHeight="1">
      <c r="B241" s="329"/>
      <c r="C241" s="341"/>
      <c r="D241" s="306"/>
      <c r="E241" s="306"/>
      <c r="F241" s="45" t="s">
        <v>71</v>
      </c>
      <c r="G241" s="69">
        <f>SUM(G225:G240)</f>
        <v>32452474</v>
      </c>
      <c r="H241" s="61">
        <f>IFERROR(G241/D225,"-")</f>
        <v>0.23574103558626469</v>
      </c>
      <c r="I241" s="74">
        <v>148</v>
      </c>
      <c r="J241" s="61">
        <f>IFERROR(I241/E225,"-")</f>
        <v>0.89156626506024095</v>
      </c>
      <c r="K241" s="132">
        <f t="shared" si="27"/>
        <v>219273.47297297296</v>
      </c>
    </row>
    <row r="242" spans="2:11" s="8" customFormat="1" ht="13.15" customHeight="1">
      <c r="B242" s="327">
        <v>15</v>
      </c>
      <c r="C242" s="339" t="s">
        <v>97</v>
      </c>
      <c r="D242" s="304">
        <v>190794710</v>
      </c>
      <c r="E242" s="304">
        <v>229</v>
      </c>
      <c r="F242" s="41" t="s">
        <v>107</v>
      </c>
      <c r="G242" s="72">
        <v>2513043</v>
      </c>
      <c r="H242" s="59">
        <f>IFERROR(G242/D242,"-")</f>
        <v>1.3171450088946386E-2</v>
      </c>
      <c r="I242" s="72">
        <v>57</v>
      </c>
      <c r="J242" s="59">
        <f>IFERROR(I242/E242,"-")</f>
        <v>0.24890829694323144</v>
      </c>
      <c r="K242" s="130">
        <f t="shared" si="27"/>
        <v>44088.473684210527</v>
      </c>
    </row>
    <row r="243" spans="2:11" s="8" customFormat="1" ht="13.15" customHeight="1">
      <c r="B243" s="328"/>
      <c r="C243" s="340"/>
      <c r="D243" s="305"/>
      <c r="E243" s="305"/>
      <c r="F243" s="42" t="s">
        <v>108</v>
      </c>
      <c r="G243" s="73">
        <v>2641656</v>
      </c>
      <c r="H243" s="60">
        <f>IFERROR(G243/D242,"-")</f>
        <v>1.3845541105411151E-2</v>
      </c>
      <c r="I243" s="73">
        <v>65</v>
      </c>
      <c r="J243" s="60">
        <f>IFERROR(I243/E242,"-")</f>
        <v>0.28384279475982532</v>
      </c>
      <c r="K243" s="131">
        <f t="shared" si="27"/>
        <v>40640.86153846154</v>
      </c>
    </row>
    <row r="244" spans="2:11" s="8" customFormat="1" ht="13.15" customHeight="1">
      <c r="B244" s="328"/>
      <c r="C244" s="340"/>
      <c r="D244" s="305"/>
      <c r="E244" s="305"/>
      <c r="F244" s="43" t="s">
        <v>109</v>
      </c>
      <c r="G244" s="73">
        <v>3671377</v>
      </c>
      <c r="H244" s="60">
        <f>IFERROR(G244/D242,"-")</f>
        <v>1.9242551326501663E-2</v>
      </c>
      <c r="I244" s="73">
        <v>82</v>
      </c>
      <c r="J244" s="60">
        <f>IFERROR(I244/E242,"-")</f>
        <v>0.35807860262008734</v>
      </c>
      <c r="K244" s="131">
        <f t="shared" si="27"/>
        <v>44772.890243902439</v>
      </c>
    </row>
    <row r="245" spans="2:11" s="8" customFormat="1" ht="13.15" customHeight="1">
      <c r="B245" s="328"/>
      <c r="C245" s="340"/>
      <c r="D245" s="305"/>
      <c r="E245" s="305"/>
      <c r="F245" s="43" t="s">
        <v>110</v>
      </c>
      <c r="G245" s="73">
        <v>158935</v>
      </c>
      <c r="H245" s="60">
        <f>IFERROR(G245/D242,"-")</f>
        <v>8.3301575814130277E-4</v>
      </c>
      <c r="I245" s="73">
        <v>14</v>
      </c>
      <c r="J245" s="60">
        <f>IFERROR(I245/E242,"-")</f>
        <v>6.1135371179039298E-2</v>
      </c>
      <c r="K245" s="131">
        <f t="shared" si="27"/>
        <v>11352.5</v>
      </c>
    </row>
    <row r="246" spans="2:11" s="8" customFormat="1" ht="13.15" customHeight="1">
      <c r="B246" s="328"/>
      <c r="C246" s="340"/>
      <c r="D246" s="305"/>
      <c r="E246" s="305"/>
      <c r="F246" s="43" t="s">
        <v>111</v>
      </c>
      <c r="G246" s="73">
        <v>2823105</v>
      </c>
      <c r="H246" s="60">
        <f>IFERROR(G246/D242,"-")</f>
        <v>1.4796558038742269E-2</v>
      </c>
      <c r="I246" s="73">
        <v>90</v>
      </c>
      <c r="J246" s="60">
        <f>IFERROR(I246/E242,"-")</f>
        <v>0.3930131004366812</v>
      </c>
      <c r="K246" s="131">
        <f t="shared" si="27"/>
        <v>31367.833333333332</v>
      </c>
    </row>
    <row r="247" spans="2:11" s="8" customFormat="1" ht="13.15" customHeight="1">
      <c r="B247" s="328"/>
      <c r="C247" s="340"/>
      <c r="D247" s="305"/>
      <c r="E247" s="305"/>
      <c r="F247" s="43" t="s">
        <v>112</v>
      </c>
      <c r="G247" s="73">
        <v>7343086</v>
      </c>
      <c r="H247" s="60">
        <f>IFERROR(G247/D242,"-")</f>
        <v>3.8486842743176687E-2</v>
      </c>
      <c r="I247" s="73">
        <v>101</v>
      </c>
      <c r="J247" s="60">
        <f>IFERROR(I247/E242,"-")</f>
        <v>0.44104803493449779</v>
      </c>
      <c r="K247" s="131">
        <f t="shared" si="27"/>
        <v>72703.821782178216</v>
      </c>
    </row>
    <row r="248" spans="2:11" s="8" customFormat="1" ht="13.15" customHeight="1">
      <c r="B248" s="328"/>
      <c r="C248" s="340"/>
      <c r="D248" s="305"/>
      <c r="E248" s="305"/>
      <c r="F248" s="43" t="s">
        <v>113</v>
      </c>
      <c r="G248" s="73">
        <v>4573773</v>
      </c>
      <c r="H248" s="60">
        <f>IFERROR(G248/D242,"-")</f>
        <v>2.3972221242402371E-2</v>
      </c>
      <c r="I248" s="73">
        <v>33</v>
      </c>
      <c r="J248" s="60">
        <f>IFERROR(I248/E242,"-")</f>
        <v>0.14410480349344978</v>
      </c>
      <c r="K248" s="131">
        <f t="shared" si="27"/>
        <v>138599.18181818182</v>
      </c>
    </row>
    <row r="249" spans="2:11" s="8" customFormat="1" ht="13.15" customHeight="1">
      <c r="B249" s="328"/>
      <c r="C249" s="340"/>
      <c r="D249" s="305"/>
      <c r="E249" s="305"/>
      <c r="F249" s="43" t="s">
        <v>123</v>
      </c>
      <c r="G249" s="73">
        <v>0</v>
      </c>
      <c r="H249" s="60">
        <f>IFERROR(G249/D242,"-")</f>
        <v>0</v>
      </c>
      <c r="I249" s="73">
        <v>0</v>
      </c>
      <c r="J249" s="60">
        <f>IFERROR(I249/E242,"-")</f>
        <v>0</v>
      </c>
      <c r="K249" s="131" t="str">
        <f t="shared" si="27"/>
        <v>-</v>
      </c>
    </row>
    <row r="250" spans="2:11" s="8" customFormat="1" ht="13.15" customHeight="1">
      <c r="B250" s="328"/>
      <c r="C250" s="340"/>
      <c r="D250" s="305"/>
      <c r="E250" s="305"/>
      <c r="F250" s="43" t="s">
        <v>114</v>
      </c>
      <c r="G250" s="73">
        <v>0</v>
      </c>
      <c r="H250" s="60">
        <f>IFERROR(G250/D242,"-")</f>
        <v>0</v>
      </c>
      <c r="I250" s="73">
        <v>0</v>
      </c>
      <c r="J250" s="60">
        <f>IFERROR(I250/E242,"-")</f>
        <v>0</v>
      </c>
      <c r="K250" s="131" t="str">
        <f t="shared" si="27"/>
        <v>-</v>
      </c>
    </row>
    <row r="251" spans="2:11" s="8" customFormat="1" ht="13.15" customHeight="1">
      <c r="B251" s="328"/>
      <c r="C251" s="340"/>
      <c r="D251" s="305"/>
      <c r="E251" s="305"/>
      <c r="F251" s="43" t="s">
        <v>115</v>
      </c>
      <c r="G251" s="73">
        <v>234962</v>
      </c>
      <c r="H251" s="60">
        <f>IFERROR(G251/D242,"-")</f>
        <v>1.2314911666051957E-3</v>
      </c>
      <c r="I251" s="73">
        <v>15</v>
      </c>
      <c r="J251" s="60">
        <f>IFERROR(I251/E242,"-")</f>
        <v>6.5502183406113537E-2</v>
      </c>
      <c r="K251" s="131">
        <f t="shared" si="27"/>
        <v>15664.133333333333</v>
      </c>
    </row>
    <row r="252" spans="2:11" s="8" customFormat="1" ht="13.15" customHeight="1">
      <c r="B252" s="328"/>
      <c r="C252" s="340"/>
      <c r="D252" s="305"/>
      <c r="E252" s="305"/>
      <c r="F252" s="43" t="s">
        <v>116</v>
      </c>
      <c r="G252" s="73">
        <v>441811</v>
      </c>
      <c r="H252" s="60">
        <f>IFERROR(G252/D242,"-")</f>
        <v>2.3156354806692491E-3</v>
      </c>
      <c r="I252" s="73">
        <v>5</v>
      </c>
      <c r="J252" s="60">
        <f>IFERROR(I252/E242,"-")</f>
        <v>2.1834061135371178E-2</v>
      </c>
      <c r="K252" s="131">
        <f t="shared" si="27"/>
        <v>88362.2</v>
      </c>
    </row>
    <row r="253" spans="2:11" s="8" customFormat="1" ht="13.15" customHeight="1">
      <c r="B253" s="328"/>
      <c r="C253" s="340"/>
      <c r="D253" s="305"/>
      <c r="E253" s="305"/>
      <c r="F253" s="43" t="s">
        <v>117</v>
      </c>
      <c r="G253" s="73">
        <v>804953</v>
      </c>
      <c r="H253" s="60">
        <f>IFERROR(G253/D242,"-")</f>
        <v>4.2189482087841949E-3</v>
      </c>
      <c r="I253" s="73">
        <v>3</v>
      </c>
      <c r="J253" s="60">
        <f>IFERROR(I253/E242,"-")</f>
        <v>1.3100436681222707E-2</v>
      </c>
      <c r="K253" s="131">
        <f t="shared" si="27"/>
        <v>268317.66666666669</v>
      </c>
    </row>
    <row r="254" spans="2:11" s="8" customFormat="1" ht="13.15" customHeight="1">
      <c r="B254" s="328"/>
      <c r="C254" s="340"/>
      <c r="D254" s="305"/>
      <c r="E254" s="305"/>
      <c r="F254" s="43" t="s">
        <v>118</v>
      </c>
      <c r="G254" s="73">
        <v>990584</v>
      </c>
      <c r="H254" s="60">
        <f>IFERROR(G254/D242,"-")</f>
        <v>5.1918839888170903E-3</v>
      </c>
      <c r="I254" s="73">
        <v>38</v>
      </c>
      <c r="J254" s="60">
        <f>IFERROR(I254/E242,"-")</f>
        <v>0.16593886462882096</v>
      </c>
      <c r="K254" s="131">
        <f t="shared" si="27"/>
        <v>26068</v>
      </c>
    </row>
    <row r="255" spans="2:11" s="8" customFormat="1" ht="13.15" customHeight="1">
      <c r="B255" s="328"/>
      <c r="C255" s="340"/>
      <c r="D255" s="305"/>
      <c r="E255" s="305"/>
      <c r="F255" s="43" t="s">
        <v>119</v>
      </c>
      <c r="G255" s="73">
        <v>3247058</v>
      </c>
      <c r="H255" s="60">
        <f>IFERROR(G255/D242,"-")</f>
        <v>1.7018595536532434E-2</v>
      </c>
      <c r="I255" s="73">
        <v>33</v>
      </c>
      <c r="J255" s="60">
        <f>IFERROR(I255/E242,"-")</f>
        <v>0.14410480349344978</v>
      </c>
      <c r="K255" s="131">
        <f t="shared" si="27"/>
        <v>98395.696969696975</v>
      </c>
    </row>
    <row r="256" spans="2:11" s="8" customFormat="1" ht="13.15" customHeight="1">
      <c r="B256" s="328"/>
      <c r="C256" s="340"/>
      <c r="D256" s="305"/>
      <c r="E256" s="305"/>
      <c r="F256" s="43" t="s">
        <v>120</v>
      </c>
      <c r="G256" s="73">
        <v>567887</v>
      </c>
      <c r="H256" s="60">
        <f>IFERROR(G256/D242,"-")</f>
        <v>2.9764294827671059E-3</v>
      </c>
      <c r="I256" s="73">
        <v>21</v>
      </c>
      <c r="J256" s="60">
        <f>IFERROR(I256/E242,"-")</f>
        <v>9.1703056768558958E-2</v>
      </c>
      <c r="K256" s="131">
        <f t="shared" si="27"/>
        <v>27042.238095238095</v>
      </c>
    </row>
    <row r="257" spans="2:11" s="8" customFormat="1" ht="13.15" customHeight="1">
      <c r="B257" s="328"/>
      <c r="C257" s="340"/>
      <c r="D257" s="305"/>
      <c r="E257" s="305"/>
      <c r="F257" s="44" t="s">
        <v>121</v>
      </c>
      <c r="G257" s="74">
        <v>943663</v>
      </c>
      <c r="H257" s="61">
        <f>IFERROR(G257/D242,"-")</f>
        <v>4.9459599797080324E-3</v>
      </c>
      <c r="I257" s="74">
        <v>30</v>
      </c>
      <c r="J257" s="61">
        <f>IFERROR(I257/E242,"-")</f>
        <v>0.13100436681222707</v>
      </c>
      <c r="K257" s="132">
        <f t="shared" si="27"/>
        <v>31455.433333333334</v>
      </c>
    </row>
    <row r="258" spans="2:11" s="8" customFormat="1" ht="13.15" customHeight="1">
      <c r="B258" s="329"/>
      <c r="C258" s="341"/>
      <c r="D258" s="306"/>
      <c r="E258" s="306"/>
      <c r="F258" s="45" t="s">
        <v>71</v>
      </c>
      <c r="G258" s="69">
        <f>SUM(G242:G257)</f>
        <v>30955893</v>
      </c>
      <c r="H258" s="61">
        <f>IFERROR(G258/D242,"-")</f>
        <v>0.16224712414720513</v>
      </c>
      <c r="I258" s="74">
        <v>200</v>
      </c>
      <c r="J258" s="61">
        <f>IFERROR(I258/E242,"-")</f>
        <v>0.8733624454148472</v>
      </c>
      <c r="K258" s="132">
        <f t="shared" si="27"/>
        <v>154779.465</v>
      </c>
    </row>
    <row r="259" spans="2:11" s="8" customFormat="1" ht="13.15" customHeight="1">
      <c r="B259" s="327">
        <v>16</v>
      </c>
      <c r="C259" s="339" t="s">
        <v>60</v>
      </c>
      <c r="D259" s="304">
        <v>157421810</v>
      </c>
      <c r="E259" s="304">
        <v>156</v>
      </c>
      <c r="F259" s="41" t="s">
        <v>107</v>
      </c>
      <c r="G259" s="72">
        <v>3472793</v>
      </c>
      <c r="H259" s="59">
        <f>IFERROR(G259/D259,"-")</f>
        <v>2.2060431143562636E-2</v>
      </c>
      <c r="I259" s="72">
        <v>41</v>
      </c>
      <c r="J259" s="59">
        <f>IFERROR(I259/E259,"-")</f>
        <v>0.26282051282051283</v>
      </c>
      <c r="K259" s="130">
        <f t="shared" si="27"/>
        <v>84702.268292682929</v>
      </c>
    </row>
    <row r="260" spans="2:11" s="8" customFormat="1" ht="13.15" customHeight="1">
      <c r="B260" s="328"/>
      <c r="C260" s="340"/>
      <c r="D260" s="305"/>
      <c r="E260" s="305"/>
      <c r="F260" s="42" t="s">
        <v>108</v>
      </c>
      <c r="G260" s="73">
        <v>5547401</v>
      </c>
      <c r="H260" s="60">
        <f>IFERROR(G260/D259,"-")</f>
        <v>3.5239087900209E-2</v>
      </c>
      <c r="I260" s="73">
        <v>64</v>
      </c>
      <c r="J260" s="60">
        <f>IFERROR(I260/E259,"-")</f>
        <v>0.41025641025641024</v>
      </c>
      <c r="K260" s="131">
        <f t="shared" si="27"/>
        <v>86678.140625</v>
      </c>
    </row>
    <row r="261" spans="2:11" s="8" customFormat="1" ht="13.15" customHeight="1">
      <c r="B261" s="328"/>
      <c r="C261" s="340"/>
      <c r="D261" s="305"/>
      <c r="E261" s="305"/>
      <c r="F261" s="43" t="s">
        <v>109</v>
      </c>
      <c r="G261" s="73">
        <v>4043777</v>
      </c>
      <c r="H261" s="60">
        <f>IFERROR(G261/D259,"-")</f>
        <v>2.5687527033261784E-2</v>
      </c>
      <c r="I261" s="73">
        <v>52</v>
      </c>
      <c r="J261" s="60">
        <f>IFERROR(I261/E259,"-")</f>
        <v>0.33333333333333331</v>
      </c>
      <c r="K261" s="131">
        <f t="shared" ref="K261:K324" si="28">IFERROR(G261/I261,"-")</f>
        <v>77764.942307692312</v>
      </c>
    </row>
    <row r="262" spans="2:11" s="8" customFormat="1" ht="13.15" customHeight="1">
      <c r="B262" s="328"/>
      <c r="C262" s="340"/>
      <c r="D262" s="305"/>
      <c r="E262" s="305"/>
      <c r="F262" s="43" t="s">
        <v>110</v>
      </c>
      <c r="G262" s="73">
        <v>130044</v>
      </c>
      <c r="H262" s="60">
        <f>IFERROR(G262/D259,"-")</f>
        <v>8.2608629642868419E-4</v>
      </c>
      <c r="I262" s="73">
        <v>9</v>
      </c>
      <c r="J262" s="60">
        <f>IFERROR(I262/E259,"-")</f>
        <v>5.7692307692307696E-2</v>
      </c>
      <c r="K262" s="131">
        <f t="shared" si="28"/>
        <v>14449.333333333334</v>
      </c>
    </row>
    <row r="263" spans="2:11" s="8" customFormat="1" ht="13.15" customHeight="1">
      <c r="B263" s="328"/>
      <c r="C263" s="340"/>
      <c r="D263" s="305"/>
      <c r="E263" s="305"/>
      <c r="F263" s="43" t="s">
        <v>111</v>
      </c>
      <c r="G263" s="73">
        <v>2564397</v>
      </c>
      <c r="H263" s="60">
        <f>IFERROR(G263/D259,"-")</f>
        <v>1.628997278077288E-2</v>
      </c>
      <c r="I263" s="73">
        <v>69</v>
      </c>
      <c r="J263" s="60">
        <f>IFERROR(I263/E259,"-")</f>
        <v>0.44230769230769229</v>
      </c>
      <c r="K263" s="131">
        <f t="shared" si="28"/>
        <v>37165.17391304348</v>
      </c>
    </row>
    <row r="264" spans="2:11" s="8" customFormat="1" ht="13.15" customHeight="1">
      <c r="B264" s="328"/>
      <c r="C264" s="340"/>
      <c r="D264" s="305"/>
      <c r="E264" s="305"/>
      <c r="F264" s="43" t="s">
        <v>112</v>
      </c>
      <c r="G264" s="73">
        <v>5174034</v>
      </c>
      <c r="H264" s="60">
        <f>IFERROR(G264/D259,"-")</f>
        <v>3.2867326325367492E-2</v>
      </c>
      <c r="I264" s="73">
        <v>84</v>
      </c>
      <c r="J264" s="60">
        <f>IFERROR(I264/E259,"-")</f>
        <v>0.53846153846153844</v>
      </c>
      <c r="K264" s="131">
        <f t="shared" si="28"/>
        <v>61595.642857142855</v>
      </c>
    </row>
    <row r="265" spans="2:11" s="8" customFormat="1" ht="13.15" customHeight="1">
      <c r="B265" s="328"/>
      <c r="C265" s="340"/>
      <c r="D265" s="305"/>
      <c r="E265" s="305"/>
      <c r="F265" s="43" t="s">
        <v>113</v>
      </c>
      <c r="G265" s="73">
        <v>3524392</v>
      </c>
      <c r="H265" s="60">
        <f>IFERROR(G265/D259,"-")</f>
        <v>2.2388206564261964E-2</v>
      </c>
      <c r="I265" s="73">
        <v>23</v>
      </c>
      <c r="J265" s="60">
        <f>IFERROR(I265/E259,"-")</f>
        <v>0.14743589743589744</v>
      </c>
      <c r="K265" s="131">
        <f t="shared" si="28"/>
        <v>153234.4347826087</v>
      </c>
    </row>
    <row r="266" spans="2:11" s="8" customFormat="1" ht="13.15" customHeight="1">
      <c r="B266" s="328"/>
      <c r="C266" s="340"/>
      <c r="D266" s="305"/>
      <c r="E266" s="305"/>
      <c r="F266" s="43" t="s">
        <v>123</v>
      </c>
      <c r="G266" s="73">
        <v>0</v>
      </c>
      <c r="H266" s="60">
        <f>IFERROR(G266/D259,"-")</f>
        <v>0</v>
      </c>
      <c r="I266" s="73">
        <v>0</v>
      </c>
      <c r="J266" s="60">
        <f>IFERROR(I266/E259,"-")</f>
        <v>0</v>
      </c>
      <c r="K266" s="131" t="str">
        <f t="shared" si="28"/>
        <v>-</v>
      </c>
    </row>
    <row r="267" spans="2:11" s="8" customFormat="1" ht="13.15" customHeight="1">
      <c r="B267" s="328"/>
      <c r="C267" s="340"/>
      <c r="D267" s="305"/>
      <c r="E267" s="305"/>
      <c r="F267" s="43" t="s">
        <v>114</v>
      </c>
      <c r="G267" s="73">
        <v>101306</v>
      </c>
      <c r="H267" s="60">
        <f>IFERROR(G267/D259,"-")</f>
        <v>6.4353217638648673E-4</v>
      </c>
      <c r="I267" s="73">
        <v>5</v>
      </c>
      <c r="J267" s="60">
        <f>IFERROR(I267/E259,"-")</f>
        <v>3.2051282051282048E-2</v>
      </c>
      <c r="K267" s="131">
        <f t="shared" si="28"/>
        <v>20261.2</v>
      </c>
    </row>
    <row r="268" spans="2:11" s="8" customFormat="1" ht="13.15" customHeight="1">
      <c r="B268" s="328"/>
      <c r="C268" s="340"/>
      <c r="D268" s="305"/>
      <c r="E268" s="305"/>
      <c r="F268" s="43" t="s">
        <v>115</v>
      </c>
      <c r="G268" s="73">
        <v>100383</v>
      </c>
      <c r="H268" s="60">
        <f>IFERROR(G268/D259,"-")</f>
        <v>6.3766894815908931E-4</v>
      </c>
      <c r="I268" s="73">
        <v>11</v>
      </c>
      <c r="J268" s="60">
        <f>IFERROR(I268/E259,"-")</f>
        <v>7.0512820512820512E-2</v>
      </c>
      <c r="K268" s="131">
        <f t="shared" si="28"/>
        <v>9125.7272727272721</v>
      </c>
    </row>
    <row r="269" spans="2:11" s="8" customFormat="1" ht="13.15" customHeight="1">
      <c r="B269" s="328"/>
      <c r="C269" s="340"/>
      <c r="D269" s="305"/>
      <c r="E269" s="305"/>
      <c r="F269" s="43" t="s">
        <v>116</v>
      </c>
      <c r="G269" s="73">
        <v>145721</v>
      </c>
      <c r="H269" s="60">
        <f>IFERROR(G269/D259,"-")</f>
        <v>9.2567224325523887E-4</v>
      </c>
      <c r="I269" s="73">
        <v>3</v>
      </c>
      <c r="J269" s="60">
        <f>IFERROR(I269/E259,"-")</f>
        <v>1.9230769230769232E-2</v>
      </c>
      <c r="K269" s="131">
        <f t="shared" si="28"/>
        <v>48573.666666666664</v>
      </c>
    </row>
    <row r="270" spans="2:11" s="8" customFormat="1" ht="13.15" customHeight="1">
      <c r="B270" s="328"/>
      <c r="C270" s="340"/>
      <c r="D270" s="305"/>
      <c r="E270" s="305"/>
      <c r="F270" s="43" t="s">
        <v>117</v>
      </c>
      <c r="G270" s="73">
        <v>3256218</v>
      </c>
      <c r="H270" s="60">
        <f>IFERROR(G270/D259,"-")</f>
        <v>2.0684668788905427E-2</v>
      </c>
      <c r="I270" s="73">
        <v>9</v>
      </c>
      <c r="J270" s="60">
        <f>IFERROR(I270/E259,"-")</f>
        <v>5.7692307692307696E-2</v>
      </c>
      <c r="K270" s="131">
        <f t="shared" si="28"/>
        <v>361802</v>
      </c>
    </row>
    <row r="271" spans="2:11" s="8" customFormat="1" ht="13.15" customHeight="1">
      <c r="B271" s="328"/>
      <c r="C271" s="340"/>
      <c r="D271" s="305"/>
      <c r="E271" s="305"/>
      <c r="F271" s="43" t="s">
        <v>118</v>
      </c>
      <c r="G271" s="73">
        <v>1767283</v>
      </c>
      <c r="H271" s="60">
        <f>IFERROR(G271/D259,"-")</f>
        <v>1.1226417737161071E-2</v>
      </c>
      <c r="I271" s="73">
        <v>27</v>
      </c>
      <c r="J271" s="60">
        <f>IFERROR(I271/E259,"-")</f>
        <v>0.17307692307692307</v>
      </c>
      <c r="K271" s="131">
        <f t="shared" si="28"/>
        <v>65454.925925925927</v>
      </c>
    </row>
    <row r="272" spans="2:11" s="8" customFormat="1" ht="13.15" customHeight="1">
      <c r="B272" s="328"/>
      <c r="C272" s="340"/>
      <c r="D272" s="305"/>
      <c r="E272" s="305"/>
      <c r="F272" s="43" t="s">
        <v>119</v>
      </c>
      <c r="G272" s="73">
        <v>2407224</v>
      </c>
      <c r="H272" s="60">
        <f>IFERROR(G272/D259,"-")</f>
        <v>1.5291553311450301E-2</v>
      </c>
      <c r="I272" s="73">
        <v>24</v>
      </c>
      <c r="J272" s="60">
        <f>IFERROR(I272/E259,"-")</f>
        <v>0.15384615384615385</v>
      </c>
      <c r="K272" s="131">
        <f t="shared" si="28"/>
        <v>100301</v>
      </c>
    </row>
    <row r="273" spans="2:11" s="8" customFormat="1" ht="13.15" customHeight="1">
      <c r="B273" s="328"/>
      <c r="C273" s="340"/>
      <c r="D273" s="305"/>
      <c r="E273" s="305"/>
      <c r="F273" s="43" t="s">
        <v>120</v>
      </c>
      <c r="G273" s="73">
        <v>203309</v>
      </c>
      <c r="H273" s="60">
        <f>IFERROR(G273/D259,"-")</f>
        <v>1.2914919476532509E-3</v>
      </c>
      <c r="I273" s="73">
        <v>9</v>
      </c>
      <c r="J273" s="60">
        <f>IFERROR(I273/E259,"-")</f>
        <v>5.7692307692307696E-2</v>
      </c>
      <c r="K273" s="131">
        <f t="shared" si="28"/>
        <v>22589.888888888891</v>
      </c>
    </row>
    <row r="274" spans="2:11" s="8" customFormat="1" ht="13.15" customHeight="1">
      <c r="B274" s="328"/>
      <c r="C274" s="340"/>
      <c r="D274" s="305"/>
      <c r="E274" s="305"/>
      <c r="F274" s="44" t="s">
        <v>121</v>
      </c>
      <c r="G274" s="74">
        <v>729419</v>
      </c>
      <c r="H274" s="61">
        <f>IFERROR(G274/D259,"-")</f>
        <v>4.6335320372698037E-3</v>
      </c>
      <c r="I274" s="74">
        <v>30</v>
      </c>
      <c r="J274" s="61">
        <f>IFERROR(I274/E259,"-")</f>
        <v>0.19230769230769232</v>
      </c>
      <c r="K274" s="132">
        <f t="shared" si="28"/>
        <v>24313.966666666667</v>
      </c>
    </row>
    <row r="275" spans="2:11" s="8" customFormat="1" ht="13.15" customHeight="1">
      <c r="B275" s="329"/>
      <c r="C275" s="341"/>
      <c r="D275" s="306"/>
      <c r="E275" s="306"/>
      <c r="F275" s="45" t="s">
        <v>71</v>
      </c>
      <c r="G275" s="69">
        <f>SUM(G259:G274)</f>
        <v>33167701</v>
      </c>
      <c r="H275" s="61">
        <f>IFERROR(G275/D259,"-")</f>
        <v>0.21069317523410511</v>
      </c>
      <c r="I275" s="74">
        <v>142</v>
      </c>
      <c r="J275" s="61">
        <f>IFERROR(I275/E259,"-")</f>
        <v>0.91025641025641024</v>
      </c>
      <c r="K275" s="132">
        <f t="shared" si="28"/>
        <v>233575.35915492958</v>
      </c>
    </row>
    <row r="276" spans="2:11" s="8" customFormat="1" ht="13.15" customHeight="1">
      <c r="B276" s="327">
        <v>17</v>
      </c>
      <c r="C276" s="339" t="s">
        <v>98</v>
      </c>
      <c r="D276" s="304">
        <v>242430570</v>
      </c>
      <c r="E276" s="304">
        <v>255</v>
      </c>
      <c r="F276" s="41" t="s">
        <v>107</v>
      </c>
      <c r="G276" s="72">
        <v>2455690</v>
      </c>
      <c r="H276" s="59">
        <f>IFERROR(G276/D276,"-")</f>
        <v>1.0129456858514171E-2</v>
      </c>
      <c r="I276" s="72">
        <v>80</v>
      </c>
      <c r="J276" s="59">
        <f>IFERROR(I276/E276,"-")</f>
        <v>0.31372549019607843</v>
      </c>
      <c r="K276" s="130">
        <f t="shared" si="28"/>
        <v>30696.125</v>
      </c>
    </row>
    <row r="277" spans="2:11" s="8" customFormat="1" ht="13.15" customHeight="1">
      <c r="B277" s="328"/>
      <c r="C277" s="340"/>
      <c r="D277" s="305"/>
      <c r="E277" s="305"/>
      <c r="F277" s="42" t="s">
        <v>108</v>
      </c>
      <c r="G277" s="73">
        <v>9344518</v>
      </c>
      <c r="H277" s="60">
        <f>IFERROR(G277/D276,"-")</f>
        <v>3.8545130673907996E-2</v>
      </c>
      <c r="I277" s="73">
        <v>96</v>
      </c>
      <c r="J277" s="60">
        <f>IFERROR(I277/E276,"-")</f>
        <v>0.37647058823529411</v>
      </c>
      <c r="K277" s="131">
        <f t="shared" si="28"/>
        <v>97338.729166666672</v>
      </c>
    </row>
    <row r="278" spans="2:11" s="8" customFormat="1" ht="13.15" customHeight="1">
      <c r="B278" s="328"/>
      <c r="C278" s="340"/>
      <c r="D278" s="305"/>
      <c r="E278" s="305"/>
      <c r="F278" s="43" t="s">
        <v>109</v>
      </c>
      <c r="G278" s="73">
        <v>2967886</v>
      </c>
      <c r="H278" s="60">
        <f>IFERROR(G278/D276,"-")</f>
        <v>1.2242210213010678E-2</v>
      </c>
      <c r="I278" s="73">
        <v>83</v>
      </c>
      <c r="J278" s="60">
        <f>IFERROR(I278/E276,"-")</f>
        <v>0.32549019607843138</v>
      </c>
      <c r="K278" s="131">
        <f t="shared" si="28"/>
        <v>35757.662650602411</v>
      </c>
    </row>
    <row r="279" spans="2:11" s="8" customFormat="1" ht="13.15" customHeight="1">
      <c r="B279" s="328"/>
      <c r="C279" s="340"/>
      <c r="D279" s="305"/>
      <c r="E279" s="305"/>
      <c r="F279" s="43" t="s">
        <v>110</v>
      </c>
      <c r="G279" s="73">
        <v>383467</v>
      </c>
      <c r="H279" s="60">
        <f>IFERROR(G279/D276,"-")</f>
        <v>1.5817600890844748E-3</v>
      </c>
      <c r="I279" s="73">
        <v>14</v>
      </c>
      <c r="J279" s="60">
        <f>IFERROR(I279/E276,"-")</f>
        <v>5.4901960784313725E-2</v>
      </c>
      <c r="K279" s="131">
        <f t="shared" si="28"/>
        <v>27390.5</v>
      </c>
    </row>
    <row r="280" spans="2:11" s="8" customFormat="1" ht="13.15" customHeight="1">
      <c r="B280" s="328"/>
      <c r="C280" s="340"/>
      <c r="D280" s="305"/>
      <c r="E280" s="305"/>
      <c r="F280" s="43" t="s">
        <v>111</v>
      </c>
      <c r="G280" s="73">
        <v>9256207</v>
      </c>
      <c r="H280" s="60">
        <f>IFERROR(G280/D276,"-")</f>
        <v>3.8180857306898221E-2</v>
      </c>
      <c r="I280" s="73">
        <v>106</v>
      </c>
      <c r="J280" s="60">
        <f>IFERROR(I280/E276,"-")</f>
        <v>0.41568627450980394</v>
      </c>
      <c r="K280" s="131">
        <f t="shared" si="28"/>
        <v>87322.707547169804</v>
      </c>
    </row>
    <row r="281" spans="2:11" s="8" customFormat="1" ht="13.15" customHeight="1">
      <c r="B281" s="328"/>
      <c r="C281" s="340"/>
      <c r="D281" s="305"/>
      <c r="E281" s="305"/>
      <c r="F281" s="43" t="s">
        <v>112</v>
      </c>
      <c r="G281" s="73">
        <v>7631795</v>
      </c>
      <c r="H281" s="60">
        <f>IFERROR(G281/D276,"-")</f>
        <v>3.1480332698966142E-2</v>
      </c>
      <c r="I281" s="73">
        <v>124</v>
      </c>
      <c r="J281" s="60">
        <f>IFERROR(I281/E276,"-")</f>
        <v>0.48627450980392156</v>
      </c>
      <c r="K281" s="131">
        <f t="shared" si="28"/>
        <v>61546.733870967742</v>
      </c>
    </row>
    <row r="282" spans="2:11" s="8" customFormat="1" ht="13.15" customHeight="1">
      <c r="B282" s="328"/>
      <c r="C282" s="340"/>
      <c r="D282" s="305"/>
      <c r="E282" s="305"/>
      <c r="F282" s="43" t="s">
        <v>113</v>
      </c>
      <c r="G282" s="73">
        <v>2815114</v>
      </c>
      <c r="H282" s="60">
        <f>IFERROR(G282/D276,"-")</f>
        <v>1.1612042161184541E-2</v>
      </c>
      <c r="I282" s="73">
        <v>38</v>
      </c>
      <c r="J282" s="60">
        <f>IFERROR(I282/E276,"-")</f>
        <v>0.14901960784313725</v>
      </c>
      <c r="K282" s="131">
        <f t="shared" si="28"/>
        <v>74081.947368421053</v>
      </c>
    </row>
    <row r="283" spans="2:11" s="8" customFormat="1" ht="13.15" customHeight="1">
      <c r="B283" s="328"/>
      <c r="C283" s="340"/>
      <c r="D283" s="305"/>
      <c r="E283" s="305"/>
      <c r="F283" s="43" t="s">
        <v>123</v>
      </c>
      <c r="G283" s="73">
        <v>2880</v>
      </c>
      <c r="H283" s="60">
        <f>IFERROR(G283/D276,"-")</f>
        <v>1.1879689925243339E-5</v>
      </c>
      <c r="I283" s="73">
        <v>1</v>
      </c>
      <c r="J283" s="60">
        <f>IFERROR(I283/E276,"-")</f>
        <v>3.9215686274509803E-3</v>
      </c>
      <c r="K283" s="131">
        <f t="shared" si="28"/>
        <v>2880</v>
      </c>
    </row>
    <row r="284" spans="2:11" s="8" customFormat="1" ht="13.15" customHeight="1">
      <c r="B284" s="328"/>
      <c r="C284" s="340"/>
      <c r="D284" s="305"/>
      <c r="E284" s="305"/>
      <c r="F284" s="43" t="s">
        <v>114</v>
      </c>
      <c r="G284" s="73">
        <v>189523</v>
      </c>
      <c r="H284" s="60">
        <f>IFERROR(G284/D276,"-")</f>
        <v>7.8176197003537956E-4</v>
      </c>
      <c r="I284" s="73">
        <v>9</v>
      </c>
      <c r="J284" s="60">
        <f>IFERROR(I284/E276,"-")</f>
        <v>3.5294117647058823E-2</v>
      </c>
      <c r="K284" s="131">
        <f t="shared" si="28"/>
        <v>21058.111111111109</v>
      </c>
    </row>
    <row r="285" spans="2:11" s="8" customFormat="1" ht="13.15" customHeight="1">
      <c r="B285" s="328"/>
      <c r="C285" s="340"/>
      <c r="D285" s="305"/>
      <c r="E285" s="305"/>
      <c r="F285" s="43" t="s">
        <v>115</v>
      </c>
      <c r="G285" s="73">
        <v>583392</v>
      </c>
      <c r="H285" s="60">
        <f>IFERROR(G285/D276,"-")</f>
        <v>2.4064291891901257E-3</v>
      </c>
      <c r="I285" s="73">
        <v>15</v>
      </c>
      <c r="J285" s="60">
        <f>IFERROR(I285/E276,"-")</f>
        <v>5.8823529411764705E-2</v>
      </c>
      <c r="K285" s="131">
        <f t="shared" si="28"/>
        <v>38892.800000000003</v>
      </c>
    </row>
    <row r="286" spans="2:11" s="8" customFormat="1" ht="13.15" customHeight="1">
      <c r="B286" s="328"/>
      <c r="C286" s="340"/>
      <c r="D286" s="305"/>
      <c r="E286" s="305"/>
      <c r="F286" s="43" t="s">
        <v>116</v>
      </c>
      <c r="G286" s="73">
        <v>5369</v>
      </c>
      <c r="H286" s="60">
        <f>IFERROR(G286/D276,"-")</f>
        <v>2.2146546947441488E-5</v>
      </c>
      <c r="I286" s="73">
        <v>2</v>
      </c>
      <c r="J286" s="60">
        <f>IFERROR(I286/E276,"-")</f>
        <v>7.8431372549019607E-3</v>
      </c>
      <c r="K286" s="131">
        <f t="shared" si="28"/>
        <v>2684.5</v>
      </c>
    </row>
    <row r="287" spans="2:11" s="8" customFormat="1" ht="13.15" customHeight="1">
      <c r="B287" s="328"/>
      <c r="C287" s="340"/>
      <c r="D287" s="305"/>
      <c r="E287" s="305"/>
      <c r="F287" s="43" t="s">
        <v>117</v>
      </c>
      <c r="G287" s="73">
        <v>0</v>
      </c>
      <c r="H287" s="60">
        <f>IFERROR(G287/D276,"-")</f>
        <v>0</v>
      </c>
      <c r="I287" s="73">
        <v>0</v>
      </c>
      <c r="J287" s="60">
        <f>IFERROR(I287/E276,"-")</f>
        <v>0</v>
      </c>
      <c r="K287" s="131" t="str">
        <f t="shared" si="28"/>
        <v>-</v>
      </c>
    </row>
    <row r="288" spans="2:11" s="8" customFormat="1" ht="13.15" customHeight="1">
      <c r="B288" s="328"/>
      <c r="C288" s="340"/>
      <c r="D288" s="305"/>
      <c r="E288" s="305"/>
      <c r="F288" s="43" t="s">
        <v>118</v>
      </c>
      <c r="G288" s="73">
        <v>2031130</v>
      </c>
      <c r="H288" s="60">
        <f>IFERROR(G288/D276,"-")</f>
        <v>8.3781925687012159E-3</v>
      </c>
      <c r="I288" s="73">
        <v>43</v>
      </c>
      <c r="J288" s="60">
        <f>IFERROR(I288/E276,"-")</f>
        <v>0.16862745098039217</v>
      </c>
      <c r="K288" s="131">
        <f t="shared" si="28"/>
        <v>47235.58139534884</v>
      </c>
    </row>
    <row r="289" spans="2:11" s="8" customFormat="1" ht="13.15" customHeight="1">
      <c r="B289" s="328"/>
      <c r="C289" s="340"/>
      <c r="D289" s="305"/>
      <c r="E289" s="305"/>
      <c r="F289" s="43" t="s">
        <v>119</v>
      </c>
      <c r="G289" s="73">
        <v>4683646</v>
      </c>
      <c r="H289" s="60">
        <f>IFERROR(G289/D276,"-")</f>
        <v>1.9319535485974398E-2</v>
      </c>
      <c r="I289" s="73">
        <v>33</v>
      </c>
      <c r="J289" s="60">
        <f>IFERROR(I289/E276,"-")</f>
        <v>0.12941176470588237</v>
      </c>
      <c r="K289" s="131">
        <f t="shared" si="28"/>
        <v>141928.66666666666</v>
      </c>
    </row>
    <row r="290" spans="2:11" s="8" customFormat="1" ht="13.15" customHeight="1">
      <c r="B290" s="328"/>
      <c r="C290" s="340"/>
      <c r="D290" s="305"/>
      <c r="E290" s="305"/>
      <c r="F290" s="43" t="s">
        <v>120</v>
      </c>
      <c r="G290" s="73">
        <v>1384734</v>
      </c>
      <c r="H290" s="60">
        <f>IFERROR(G290/D276,"-")</f>
        <v>5.711878662827052E-3</v>
      </c>
      <c r="I290" s="73">
        <v>27</v>
      </c>
      <c r="J290" s="60">
        <f>IFERROR(I290/E276,"-")</f>
        <v>0.10588235294117647</v>
      </c>
      <c r="K290" s="131">
        <f t="shared" si="28"/>
        <v>51286.444444444445</v>
      </c>
    </row>
    <row r="291" spans="2:11" s="8" customFormat="1" ht="13.15" customHeight="1">
      <c r="B291" s="328"/>
      <c r="C291" s="340"/>
      <c r="D291" s="305"/>
      <c r="E291" s="305"/>
      <c r="F291" s="44" t="s">
        <v>121</v>
      </c>
      <c r="G291" s="74">
        <v>1025817</v>
      </c>
      <c r="H291" s="61">
        <f>IFERROR(G291/D276,"-")</f>
        <v>4.2313846805706063E-3</v>
      </c>
      <c r="I291" s="74">
        <v>31</v>
      </c>
      <c r="J291" s="61">
        <f>IFERROR(I291/E276,"-")</f>
        <v>0.12156862745098039</v>
      </c>
      <c r="K291" s="132">
        <f t="shared" si="28"/>
        <v>33090.870967741932</v>
      </c>
    </row>
    <row r="292" spans="2:11" s="8" customFormat="1" ht="13.15" customHeight="1">
      <c r="B292" s="329"/>
      <c r="C292" s="341"/>
      <c r="D292" s="306"/>
      <c r="E292" s="306"/>
      <c r="F292" s="45" t="s">
        <v>71</v>
      </c>
      <c r="G292" s="69">
        <f>SUM(G276:G291)</f>
        <v>44761168</v>
      </c>
      <c r="H292" s="61">
        <f>IFERROR(G292/D276,"-")</f>
        <v>0.18463499879573769</v>
      </c>
      <c r="I292" s="74">
        <v>221</v>
      </c>
      <c r="J292" s="61">
        <f>IFERROR(I292/E276,"-")</f>
        <v>0.8666666666666667</v>
      </c>
      <c r="K292" s="132">
        <f t="shared" si="28"/>
        <v>202539.22171945701</v>
      </c>
    </row>
    <row r="293" spans="2:11" s="8" customFormat="1" ht="13.15" customHeight="1">
      <c r="B293" s="327">
        <v>18</v>
      </c>
      <c r="C293" s="339" t="s">
        <v>61</v>
      </c>
      <c r="D293" s="304">
        <v>268536780</v>
      </c>
      <c r="E293" s="304">
        <v>278</v>
      </c>
      <c r="F293" s="41" t="s">
        <v>107</v>
      </c>
      <c r="G293" s="72">
        <v>11781747</v>
      </c>
      <c r="H293" s="59">
        <f>IFERROR(G293/D293,"-")</f>
        <v>4.3873867110494139E-2</v>
      </c>
      <c r="I293" s="72">
        <v>67</v>
      </c>
      <c r="J293" s="59">
        <f>IFERROR(I293/E293,"-")</f>
        <v>0.24100719424460432</v>
      </c>
      <c r="K293" s="130">
        <f t="shared" si="28"/>
        <v>175846.97014925373</v>
      </c>
    </row>
    <row r="294" spans="2:11" s="8" customFormat="1" ht="13.15" customHeight="1">
      <c r="B294" s="328"/>
      <c r="C294" s="340"/>
      <c r="D294" s="305"/>
      <c r="E294" s="305"/>
      <c r="F294" s="42" t="s">
        <v>108</v>
      </c>
      <c r="G294" s="73">
        <v>7877569</v>
      </c>
      <c r="H294" s="60">
        <f>IFERROR(G294/D293,"-")</f>
        <v>2.9335158483690765E-2</v>
      </c>
      <c r="I294" s="73">
        <v>83</v>
      </c>
      <c r="J294" s="60">
        <f>IFERROR(I294/E293,"-")</f>
        <v>0.29856115107913667</v>
      </c>
      <c r="K294" s="131">
        <f t="shared" si="28"/>
        <v>94910.469879518074</v>
      </c>
    </row>
    <row r="295" spans="2:11" s="8" customFormat="1" ht="13.15" customHeight="1">
      <c r="B295" s="328"/>
      <c r="C295" s="340"/>
      <c r="D295" s="305"/>
      <c r="E295" s="305"/>
      <c r="F295" s="43" t="s">
        <v>109</v>
      </c>
      <c r="G295" s="73">
        <v>7959045</v>
      </c>
      <c r="H295" s="60">
        <f>IFERROR(G295/D293,"-")</f>
        <v>2.9638565711557277E-2</v>
      </c>
      <c r="I295" s="73">
        <v>100</v>
      </c>
      <c r="J295" s="60">
        <f>IFERROR(I295/E293,"-")</f>
        <v>0.35971223021582732</v>
      </c>
      <c r="K295" s="131">
        <f t="shared" si="28"/>
        <v>79590.45</v>
      </c>
    </row>
    <row r="296" spans="2:11" s="8" customFormat="1" ht="13.15" customHeight="1">
      <c r="B296" s="328"/>
      <c r="C296" s="340"/>
      <c r="D296" s="305"/>
      <c r="E296" s="305"/>
      <c r="F296" s="43" t="s">
        <v>110</v>
      </c>
      <c r="G296" s="73">
        <v>518584</v>
      </c>
      <c r="H296" s="60">
        <f>IFERROR(G296/D293,"-")</f>
        <v>1.9311470108489422E-3</v>
      </c>
      <c r="I296" s="73">
        <v>21</v>
      </c>
      <c r="J296" s="60">
        <f>IFERROR(I296/E293,"-")</f>
        <v>7.5539568345323743E-2</v>
      </c>
      <c r="K296" s="131">
        <f t="shared" si="28"/>
        <v>24694.476190476191</v>
      </c>
    </row>
    <row r="297" spans="2:11" s="8" customFormat="1" ht="13.15" customHeight="1">
      <c r="B297" s="328"/>
      <c r="C297" s="340"/>
      <c r="D297" s="305"/>
      <c r="E297" s="305"/>
      <c r="F297" s="43" t="s">
        <v>111</v>
      </c>
      <c r="G297" s="73">
        <v>4311542</v>
      </c>
      <c r="H297" s="60">
        <f>IFERROR(G297/D293,"-")</f>
        <v>1.6055685183981129E-2</v>
      </c>
      <c r="I297" s="73">
        <v>131</v>
      </c>
      <c r="J297" s="60">
        <f>IFERROR(I297/E293,"-")</f>
        <v>0.47122302158273383</v>
      </c>
      <c r="K297" s="131">
        <f t="shared" si="28"/>
        <v>32912.534351145041</v>
      </c>
    </row>
    <row r="298" spans="2:11" s="8" customFormat="1" ht="13.15" customHeight="1">
      <c r="B298" s="328"/>
      <c r="C298" s="340"/>
      <c r="D298" s="305"/>
      <c r="E298" s="305"/>
      <c r="F298" s="43" t="s">
        <v>112</v>
      </c>
      <c r="G298" s="73">
        <v>13502784</v>
      </c>
      <c r="H298" s="60">
        <f>IFERROR(G298/D293,"-")</f>
        <v>5.0282810421723237E-2</v>
      </c>
      <c r="I298" s="73">
        <v>141</v>
      </c>
      <c r="J298" s="60">
        <f>IFERROR(I298/E293,"-")</f>
        <v>0.5071942446043165</v>
      </c>
      <c r="K298" s="131">
        <f t="shared" si="28"/>
        <v>95764.425531914894</v>
      </c>
    </row>
    <row r="299" spans="2:11" s="8" customFormat="1" ht="13.15" customHeight="1">
      <c r="B299" s="328"/>
      <c r="C299" s="340"/>
      <c r="D299" s="305"/>
      <c r="E299" s="305"/>
      <c r="F299" s="43" t="s">
        <v>113</v>
      </c>
      <c r="G299" s="73">
        <v>6388117</v>
      </c>
      <c r="H299" s="60">
        <f>IFERROR(G299/D293,"-")</f>
        <v>2.3788611005166591E-2</v>
      </c>
      <c r="I299" s="73">
        <v>47</v>
      </c>
      <c r="J299" s="60">
        <f>IFERROR(I299/E293,"-")</f>
        <v>0.16906474820143885</v>
      </c>
      <c r="K299" s="131">
        <f t="shared" si="28"/>
        <v>135917.38297872341</v>
      </c>
    </row>
    <row r="300" spans="2:11" s="8" customFormat="1" ht="13.15" customHeight="1">
      <c r="B300" s="328"/>
      <c r="C300" s="340"/>
      <c r="D300" s="305"/>
      <c r="E300" s="305"/>
      <c r="F300" s="43" t="s">
        <v>123</v>
      </c>
      <c r="G300" s="73">
        <v>0</v>
      </c>
      <c r="H300" s="60">
        <f>IFERROR(G300/D293,"-")</f>
        <v>0</v>
      </c>
      <c r="I300" s="73">
        <v>0</v>
      </c>
      <c r="J300" s="60">
        <f>IFERROR(I300/E293,"-")</f>
        <v>0</v>
      </c>
      <c r="K300" s="131" t="str">
        <f t="shared" si="28"/>
        <v>-</v>
      </c>
    </row>
    <row r="301" spans="2:11" s="8" customFormat="1" ht="13.15" customHeight="1">
      <c r="B301" s="328"/>
      <c r="C301" s="340"/>
      <c r="D301" s="305"/>
      <c r="E301" s="305"/>
      <c r="F301" s="43" t="s">
        <v>114</v>
      </c>
      <c r="G301" s="73">
        <v>38678</v>
      </c>
      <c r="H301" s="60">
        <f>IFERROR(G301/D293,"-")</f>
        <v>1.4403241150057731E-4</v>
      </c>
      <c r="I301" s="73">
        <v>3</v>
      </c>
      <c r="J301" s="60">
        <f>IFERROR(I301/E293,"-")</f>
        <v>1.0791366906474821E-2</v>
      </c>
      <c r="K301" s="131">
        <f t="shared" si="28"/>
        <v>12892.666666666666</v>
      </c>
    </row>
    <row r="302" spans="2:11" s="8" customFormat="1" ht="13.15" customHeight="1">
      <c r="B302" s="328"/>
      <c r="C302" s="340"/>
      <c r="D302" s="305"/>
      <c r="E302" s="305"/>
      <c r="F302" s="43" t="s">
        <v>115</v>
      </c>
      <c r="G302" s="73">
        <v>514026</v>
      </c>
      <c r="H302" s="60">
        <f>IFERROR(G302/D293,"-")</f>
        <v>1.914173544495469E-3</v>
      </c>
      <c r="I302" s="73">
        <v>28</v>
      </c>
      <c r="J302" s="60">
        <f>IFERROR(I302/E293,"-")</f>
        <v>0.10071942446043165</v>
      </c>
      <c r="K302" s="131">
        <f t="shared" si="28"/>
        <v>18358.071428571428</v>
      </c>
    </row>
    <row r="303" spans="2:11" s="8" customFormat="1" ht="13.15" customHeight="1">
      <c r="B303" s="328"/>
      <c r="C303" s="340"/>
      <c r="D303" s="305"/>
      <c r="E303" s="305"/>
      <c r="F303" s="43" t="s">
        <v>116</v>
      </c>
      <c r="G303" s="73">
        <v>115948</v>
      </c>
      <c r="H303" s="60">
        <f>IFERROR(G303/D293,"-")</f>
        <v>4.3177698041959092E-4</v>
      </c>
      <c r="I303" s="73">
        <v>3</v>
      </c>
      <c r="J303" s="60">
        <f>IFERROR(I303/E293,"-")</f>
        <v>1.0791366906474821E-2</v>
      </c>
      <c r="K303" s="131">
        <f t="shared" si="28"/>
        <v>38649.333333333336</v>
      </c>
    </row>
    <row r="304" spans="2:11" s="8" customFormat="1" ht="13.15" customHeight="1">
      <c r="B304" s="328"/>
      <c r="C304" s="340"/>
      <c r="D304" s="305"/>
      <c r="E304" s="305"/>
      <c r="F304" s="43" t="s">
        <v>117</v>
      </c>
      <c r="G304" s="73">
        <v>290517</v>
      </c>
      <c r="H304" s="60">
        <f>IFERROR(G304/D293,"-")</f>
        <v>1.0818518044343869E-3</v>
      </c>
      <c r="I304" s="73">
        <v>7</v>
      </c>
      <c r="J304" s="60">
        <f>IFERROR(I304/E293,"-")</f>
        <v>2.5179856115107913E-2</v>
      </c>
      <c r="K304" s="131">
        <f t="shared" si="28"/>
        <v>41502.428571428572</v>
      </c>
    </row>
    <row r="305" spans="2:11" s="8" customFormat="1" ht="13.15" customHeight="1">
      <c r="B305" s="328"/>
      <c r="C305" s="340"/>
      <c r="D305" s="305"/>
      <c r="E305" s="305"/>
      <c r="F305" s="43" t="s">
        <v>118</v>
      </c>
      <c r="G305" s="73">
        <v>1490410</v>
      </c>
      <c r="H305" s="60">
        <f>IFERROR(G305/D293,"-")</f>
        <v>5.5501149600438345E-3</v>
      </c>
      <c r="I305" s="73">
        <v>44</v>
      </c>
      <c r="J305" s="60">
        <f>IFERROR(I305/E293,"-")</f>
        <v>0.15827338129496402</v>
      </c>
      <c r="K305" s="131">
        <f t="shared" si="28"/>
        <v>33872.954545454544</v>
      </c>
    </row>
    <row r="306" spans="2:11" s="8" customFormat="1" ht="13.15" customHeight="1">
      <c r="B306" s="328"/>
      <c r="C306" s="340"/>
      <c r="D306" s="305"/>
      <c r="E306" s="305"/>
      <c r="F306" s="43" t="s">
        <v>119</v>
      </c>
      <c r="G306" s="73">
        <v>5409986</v>
      </c>
      <c r="H306" s="60">
        <f>IFERROR(G306/D293,"-")</f>
        <v>2.0146163963089152E-2</v>
      </c>
      <c r="I306" s="73">
        <v>36</v>
      </c>
      <c r="J306" s="60">
        <f>IFERROR(I306/E293,"-")</f>
        <v>0.12949640287769784</v>
      </c>
      <c r="K306" s="131">
        <f t="shared" si="28"/>
        <v>150277.38888888888</v>
      </c>
    </row>
    <row r="307" spans="2:11" s="8" customFormat="1" ht="13.15" customHeight="1">
      <c r="B307" s="328"/>
      <c r="C307" s="340"/>
      <c r="D307" s="305"/>
      <c r="E307" s="305"/>
      <c r="F307" s="43" t="s">
        <v>120</v>
      </c>
      <c r="G307" s="73">
        <v>640642</v>
      </c>
      <c r="H307" s="60">
        <f>IFERROR(G307/D293,"-")</f>
        <v>2.3856769266392486E-3</v>
      </c>
      <c r="I307" s="73">
        <v>21</v>
      </c>
      <c r="J307" s="60">
        <f>IFERROR(I307/E293,"-")</f>
        <v>7.5539568345323743E-2</v>
      </c>
      <c r="K307" s="131">
        <f t="shared" si="28"/>
        <v>30506.761904761905</v>
      </c>
    </row>
    <row r="308" spans="2:11" s="8" customFormat="1" ht="13.15" customHeight="1">
      <c r="B308" s="328"/>
      <c r="C308" s="340"/>
      <c r="D308" s="305"/>
      <c r="E308" s="305"/>
      <c r="F308" s="44" t="s">
        <v>121</v>
      </c>
      <c r="G308" s="74">
        <v>516434</v>
      </c>
      <c r="H308" s="61">
        <f>IFERROR(G308/D293,"-")</f>
        <v>1.9231406587954171E-3</v>
      </c>
      <c r="I308" s="74">
        <v>38</v>
      </c>
      <c r="J308" s="61">
        <f>IFERROR(I308/E293,"-")</f>
        <v>0.1366906474820144</v>
      </c>
      <c r="K308" s="132">
        <f t="shared" si="28"/>
        <v>13590.368421052632</v>
      </c>
    </row>
    <row r="309" spans="2:11" s="8" customFormat="1" ht="13.15" customHeight="1">
      <c r="B309" s="329"/>
      <c r="C309" s="341"/>
      <c r="D309" s="306"/>
      <c r="E309" s="306"/>
      <c r="F309" s="45" t="s">
        <v>71</v>
      </c>
      <c r="G309" s="69">
        <f>SUM(G293:G308)</f>
        <v>61356029</v>
      </c>
      <c r="H309" s="61">
        <f>IFERROR(G309/D293,"-")</f>
        <v>0.22848277617687976</v>
      </c>
      <c r="I309" s="74">
        <v>242</v>
      </c>
      <c r="J309" s="61">
        <f>IFERROR(I309/E293,"-")</f>
        <v>0.87050359712230219</v>
      </c>
      <c r="K309" s="132">
        <f t="shared" si="28"/>
        <v>253537.30991735536</v>
      </c>
    </row>
    <row r="310" spans="2:11" s="8" customFormat="1" ht="13.15" customHeight="1">
      <c r="B310" s="327">
        <v>19</v>
      </c>
      <c r="C310" s="339" t="s">
        <v>99</v>
      </c>
      <c r="D310" s="304">
        <v>56200330</v>
      </c>
      <c r="E310" s="304">
        <v>92</v>
      </c>
      <c r="F310" s="41" t="s">
        <v>107</v>
      </c>
      <c r="G310" s="72">
        <v>1068372</v>
      </c>
      <c r="H310" s="59">
        <f>IFERROR(G310/D310,"-")</f>
        <v>1.9010066310998528E-2</v>
      </c>
      <c r="I310" s="72">
        <v>26</v>
      </c>
      <c r="J310" s="59">
        <f>IFERROR(I310/E310,"-")</f>
        <v>0.28260869565217389</v>
      </c>
      <c r="K310" s="130">
        <f t="shared" si="28"/>
        <v>41091.230769230766</v>
      </c>
    </row>
    <row r="311" spans="2:11" s="8" customFormat="1" ht="13.15" customHeight="1">
      <c r="B311" s="328"/>
      <c r="C311" s="340"/>
      <c r="D311" s="305"/>
      <c r="E311" s="305"/>
      <c r="F311" s="42" t="s">
        <v>108</v>
      </c>
      <c r="G311" s="73">
        <v>659346</v>
      </c>
      <c r="H311" s="60">
        <f>IFERROR(G311/D310,"-")</f>
        <v>1.1732066341959202E-2</v>
      </c>
      <c r="I311" s="73">
        <v>27</v>
      </c>
      <c r="J311" s="60">
        <f>IFERROR(I311/E310,"-")</f>
        <v>0.29347826086956524</v>
      </c>
      <c r="K311" s="131">
        <f t="shared" si="28"/>
        <v>24420.222222222223</v>
      </c>
    </row>
    <row r="312" spans="2:11" s="8" customFormat="1" ht="13.15" customHeight="1">
      <c r="B312" s="328"/>
      <c r="C312" s="340"/>
      <c r="D312" s="305"/>
      <c r="E312" s="305"/>
      <c r="F312" s="43" t="s">
        <v>109</v>
      </c>
      <c r="G312" s="73">
        <v>723523</v>
      </c>
      <c r="H312" s="60">
        <f>IFERROR(G312/D310,"-")</f>
        <v>1.2873999138439222E-2</v>
      </c>
      <c r="I312" s="73">
        <v>29</v>
      </c>
      <c r="J312" s="60">
        <f>IFERROR(I312/E310,"-")</f>
        <v>0.31521739130434784</v>
      </c>
      <c r="K312" s="131">
        <f t="shared" si="28"/>
        <v>24949.068965517243</v>
      </c>
    </row>
    <row r="313" spans="2:11" s="8" customFormat="1" ht="13.15" customHeight="1">
      <c r="B313" s="328"/>
      <c r="C313" s="340"/>
      <c r="D313" s="305"/>
      <c r="E313" s="305"/>
      <c r="F313" s="43" t="s">
        <v>110</v>
      </c>
      <c r="G313" s="73">
        <v>14229</v>
      </c>
      <c r="H313" s="60">
        <f>IFERROR(G313/D310,"-")</f>
        <v>2.5318356671571145E-4</v>
      </c>
      <c r="I313" s="73">
        <v>2</v>
      </c>
      <c r="J313" s="60">
        <f>IFERROR(I313/E310,"-")</f>
        <v>2.1739130434782608E-2</v>
      </c>
      <c r="K313" s="131">
        <f t="shared" si="28"/>
        <v>7114.5</v>
      </c>
    </row>
    <row r="314" spans="2:11" s="8" customFormat="1" ht="13.15" customHeight="1">
      <c r="B314" s="328"/>
      <c r="C314" s="340"/>
      <c r="D314" s="305"/>
      <c r="E314" s="305"/>
      <c r="F314" s="43" t="s">
        <v>111</v>
      </c>
      <c r="G314" s="73">
        <v>813972</v>
      </c>
      <c r="H314" s="60">
        <f>IFERROR(G314/D310,"-")</f>
        <v>1.4483402499593864E-2</v>
      </c>
      <c r="I314" s="73">
        <v>34</v>
      </c>
      <c r="J314" s="60">
        <f>IFERROR(I314/E310,"-")</f>
        <v>0.36956521739130432</v>
      </c>
      <c r="K314" s="131">
        <f t="shared" si="28"/>
        <v>23940.352941176472</v>
      </c>
    </row>
    <row r="315" spans="2:11" s="8" customFormat="1" ht="13.15" customHeight="1">
      <c r="B315" s="328"/>
      <c r="C315" s="340"/>
      <c r="D315" s="305"/>
      <c r="E315" s="305"/>
      <c r="F315" s="43" t="s">
        <v>112</v>
      </c>
      <c r="G315" s="73">
        <v>2118316</v>
      </c>
      <c r="H315" s="60">
        <f>IFERROR(G315/D310,"-")</f>
        <v>3.7692234191507419E-2</v>
      </c>
      <c r="I315" s="73">
        <v>41</v>
      </c>
      <c r="J315" s="60">
        <f>IFERROR(I315/E310,"-")</f>
        <v>0.44565217391304346</v>
      </c>
      <c r="K315" s="131">
        <f t="shared" si="28"/>
        <v>51666.243902439026</v>
      </c>
    </row>
    <row r="316" spans="2:11" s="8" customFormat="1" ht="13.15" customHeight="1">
      <c r="B316" s="328"/>
      <c r="C316" s="340"/>
      <c r="D316" s="305"/>
      <c r="E316" s="305"/>
      <c r="F316" s="43" t="s">
        <v>113</v>
      </c>
      <c r="G316" s="73">
        <v>55459</v>
      </c>
      <c r="H316" s="60">
        <f>IFERROR(G316/D310,"-")</f>
        <v>9.8680915218825218E-4</v>
      </c>
      <c r="I316" s="73">
        <v>5</v>
      </c>
      <c r="J316" s="60">
        <f>IFERROR(I316/E310,"-")</f>
        <v>5.434782608695652E-2</v>
      </c>
      <c r="K316" s="131">
        <f t="shared" si="28"/>
        <v>11091.8</v>
      </c>
    </row>
    <row r="317" spans="2:11" s="8" customFormat="1" ht="13.15" customHeight="1">
      <c r="B317" s="328"/>
      <c r="C317" s="340"/>
      <c r="D317" s="305"/>
      <c r="E317" s="305"/>
      <c r="F317" s="43" t="s">
        <v>123</v>
      </c>
      <c r="G317" s="73">
        <v>0</v>
      </c>
      <c r="H317" s="60">
        <f>IFERROR(G317/D310,"-")</f>
        <v>0</v>
      </c>
      <c r="I317" s="73">
        <v>0</v>
      </c>
      <c r="J317" s="60">
        <f>IFERROR(I317/E310,"-")</f>
        <v>0</v>
      </c>
      <c r="K317" s="131" t="str">
        <f t="shared" si="28"/>
        <v>-</v>
      </c>
    </row>
    <row r="318" spans="2:11" s="8" customFormat="1" ht="13.15" customHeight="1">
      <c r="B318" s="328"/>
      <c r="C318" s="340"/>
      <c r="D318" s="305"/>
      <c r="E318" s="305"/>
      <c r="F318" s="43" t="s">
        <v>114</v>
      </c>
      <c r="G318" s="73">
        <v>0</v>
      </c>
      <c r="H318" s="60">
        <f>IFERROR(G318/D310,"-")</f>
        <v>0</v>
      </c>
      <c r="I318" s="73">
        <v>0</v>
      </c>
      <c r="J318" s="60">
        <f>IFERROR(I318/E310,"-")</f>
        <v>0</v>
      </c>
      <c r="K318" s="131" t="str">
        <f t="shared" si="28"/>
        <v>-</v>
      </c>
    </row>
    <row r="319" spans="2:11" s="8" customFormat="1" ht="13.15" customHeight="1">
      <c r="B319" s="328"/>
      <c r="C319" s="340"/>
      <c r="D319" s="305"/>
      <c r="E319" s="305"/>
      <c r="F319" s="43" t="s">
        <v>115</v>
      </c>
      <c r="G319" s="73">
        <v>7125</v>
      </c>
      <c r="H319" s="60">
        <f>IFERROR(G319/D310,"-")</f>
        <v>1.2677861500101512E-4</v>
      </c>
      <c r="I319" s="73">
        <v>4</v>
      </c>
      <c r="J319" s="60">
        <f>IFERROR(I319/E310,"-")</f>
        <v>4.3478260869565216E-2</v>
      </c>
      <c r="K319" s="131">
        <f t="shared" si="28"/>
        <v>1781.25</v>
      </c>
    </row>
    <row r="320" spans="2:11" s="8" customFormat="1" ht="13.15" customHeight="1">
      <c r="B320" s="328"/>
      <c r="C320" s="340"/>
      <c r="D320" s="305"/>
      <c r="E320" s="305"/>
      <c r="F320" s="43" t="s">
        <v>116</v>
      </c>
      <c r="G320" s="73">
        <v>0</v>
      </c>
      <c r="H320" s="60">
        <f>IFERROR(G320/D310,"-")</f>
        <v>0</v>
      </c>
      <c r="I320" s="73">
        <v>0</v>
      </c>
      <c r="J320" s="60">
        <f>IFERROR(I320/E310,"-")</f>
        <v>0</v>
      </c>
      <c r="K320" s="131" t="str">
        <f t="shared" si="28"/>
        <v>-</v>
      </c>
    </row>
    <row r="321" spans="2:11" s="8" customFormat="1" ht="13.15" customHeight="1">
      <c r="B321" s="328"/>
      <c r="C321" s="340"/>
      <c r="D321" s="305"/>
      <c r="E321" s="305"/>
      <c r="F321" s="43" t="s">
        <v>117</v>
      </c>
      <c r="G321" s="73">
        <v>10144</v>
      </c>
      <c r="H321" s="60">
        <f>IFERROR(G321/D310,"-")</f>
        <v>1.8049716078179611E-4</v>
      </c>
      <c r="I321" s="73">
        <v>1</v>
      </c>
      <c r="J321" s="60">
        <f>IFERROR(I321/E310,"-")</f>
        <v>1.0869565217391304E-2</v>
      </c>
      <c r="K321" s="131">
        <f t="shared" si="28"/>
        <v>10144</v>
      </c>
    </row>
    <row r="322" spans="2:11" s="8" customFormat="1" ht="13.15" customHeight="1">
      <c r="B322" s="328"/>
      <c r="C322" s="340"/>
      <c r="D322" s="305"/>
      <c r="E322" s="305"/>
      <c r="F322" s="43" t="s">
        <v>118</v>
      </c>
      <c r="G322" s="73">
        <v>428680</v>
      </c>
      <c r="H322" s="60">
        <f>IFERROR(G322/D310,"-")</f>
        <v>7.6277132180540578E-3</v>
      </c>
      <c r="I322" s="73">
        <v>17</v>
      </c>
      <c r="J322" s="60">
        <f>IFERROR(I322/E310,"-")</f>
        <v>0.18478260869565216</v>
      </c>
      <c r="K322" s="131">
        <f t="shared" si="28"/>
        <v>25216.470588235294</v>
      </c>
    </row>
    <row r="323" spans="2:11" s="8" customFormat="1" ht="13.15" customHeight="1">
      <c r="B323" s="328"/>
      <c r="C323" s="340"/>
      <c r="D323" s="305"/>
      <c r="E323" s="305"/>
      <c r="F323" s="43" t="s">
        <v>119</v>
      </c>
      <c r="G323" s="73">
        <v>315593</v>
      </c>
      <c r="H323" s="60">
        <f>IFERROR(G323/D310,"-")</f>
        <v>5.6155008342477705E-3</v>
      </c>
      <c r="I323" s="73">
        <v>8</v>
      </c>
      <c r="J323" s="60">
        <f>IFERROR(I323/E310,"-")</f>
        <v>8.6956521739130432E-2</v>
      </c>
      <c r="K323" s="131">
        <f t="shared" si="28"/>
        <v>39449.125</v>
      </c>
    </row>
    <row r="324" spans="2:11" s="8" customFormat="1" ht="13.15" customHeight="1">
      <c r="B324" s="328"/>
      <c r="C324" s="340"/>
      <c r="D324" s="305"/>
      <c r="E324" s="305"/>
      <c r="F324" s="43" t="s">
        <v>120</v>
      </c>
      <c r="G324" s="73">
        <v>459054</v>
      </c>
      <c r="H324" s="60">
        <f>IFERROR(G324/D310,"-")</f>
        <v>8.1681726779896137E-3</v>
      </c>
      <c r="I324" s="73">
        <v>11</v>
      </c>
      <c r="J324" s="60">
        <f>IFERROR(I324/E310,"-")</f>
        <v>0.11956521739130435</v>
      </c>
      <c r="K324" s="131">
        <f t="shared" si="28"/>
        <v>41732.181818181816</v>
      </c>
    </row>
    <row r="325" spans="2:11" s="8" customFormat="1" ht="13.15" customHeight="1">
      <c r="B325" s="328"/>
      <c r="C325" s="340"/>
      <c r="D325" s="305"/>
      <c r="E325" s="305"/>
      <c r="F325" s="44" t="s">
        <v>121</v>
      </c>
      <c r="G325" s="74">
        <v>107186</v>
      </c>
      <c r="H325" s="61">
        <f>IFERROR(G325/D310,"-")</f>
        <v>1.9072130003507097E-3</v>
      </c>
      <c r="I325" s="74">
        <v>9</v>
      </c>
      <c r="J325" s="61">
        <f>IFERROR(I325/E310,"-")</f>
        <v>9.7826086956521743E-2</v>
      </c>
      <c r="K325" s="132">
        <f t="shared" ref="K325:K388" si="29">IFERROR(G325/I325,"-")</f>
        <v>11909.555555555555</v>
      </c>
    </row>
    <row r="326" spans="2:11" s="8" customFormat="1" ht="13.15" customHeight="1">
      <c r="B326" s="329"/>
      <c r="C326" s="341"/>
      <c r="D326" s="306"/>
      <c r="E326" s="306"/>
      <c r="F326" s="45" t="s">
        <v>71</v>
      </c>
      <c r="G326" s="69">
        <f>SUM(G310:G325)</f>
        <v>6780999</v>
      </c>
      <c r="H326" s="61">
        <f>IFERROR(G326/D310,"-")</f>
        <v>0.12065763670782716</v>
      </c>
      <c r="I326" s="74">
        <v>78</v>
      </c>
      <c r="J326" s="61">
        <f>IFERROR(I326/E310,"-")</f>
        <v>0.84782608695652173</v>
      </c>
      <c r="K326" s="132">
        <f t="shared" si="29"/>
        <v>86935.88461538461</v>
      </c>
    </row>
    <row r="327" spans="2:11" s="8" customFormat="1" ht="13.15" customHeight="1">
      <c r="B327" s="327">
        <v>20</v>
      </c>
      <c r="C327" s="339" t="s">
        <v>100</v>
      </c>
      <c r="D327" s="304">
        <v>147546190</v>
      </c>
      <c r="E327" s="304">
        <v>154</v>
      </c>
      <c r="F327" s="41" t="s">
        <v>107</v>
      </c>
      <c r="G327" s="72">
        <v>881044</v>
      </c>
      <c r="H327" s="59">
        <f>IFERROR(G327/D327,"-")</f>
        <v>5.9713097301936427E-3</v>
      </c>
      <c r="I327" s="72">
        <v>38</v>
      </c>
      <c r="J327" s="59">
        <f>IFERROR(I327/E327,"-")</f>
        <v>0.24675324675324675</v>
      </c>
      <c r="K327" s="130">
        <f t="shared" si="29"/>
        <v>23185.36842105263</v>
      </c>
    </row>
    <row r="328" spans="2:11" s="8" customFormat="1" ht="13.15" customHeight="1">
      <c r="B328" s="328"/>
      <c r="C328" s="340"/>
      <c r="D328" s="305"/>
      <c r="E328" s="305"/>
      <c r="F328" s="42" t="s">
        <v>108</v>
      </c>
      <c r="G328" s="73">
        <v>3914445</v>
      </c>
      <c r="H328" s="60">
        <f>IFERROR(G328/D327,"-")</f>
        <v>2.6530302137927113E-2</v>
      </c>
      <c r="I328" s="73">
        <v>53</v>
      </c>
      <c r="J328" s="60">
        <f>IFERROR(I328/E327,"-")</f>
        <v>0.34415584415584416</v>
      </c>
      <c r="K328" s="131">
        <f t="shared" si="29"/>
        <v>73857.452830188675</v>
      </c>
    </row>
    <row r="329" spans="2:11" s="8" customFormat="1" ht="13.15" customHeight="1">
      <c r="B329" s="328"/>
      <c r="C329" s="340"/>
      <c r="D329" s="305"/>
      <c r="E329" s="305"/>
      <c r="F329" s="43" t="s">
        <v>109</v>
      </c>
      <c r="G329" s="73">
        <v>1384505</v>
      </c>
      <c r="H329" s="60">
        <f>IFERROR(G329/D327,"-")</f>
        <v>9.3835360980856226E-3</v>
      </c>
      <c r="I329" s="73">
        <v>50</v>
      </c>
      <c r="J329" s="60">
        <f>IFERROR(I329/E327,"-")</f>
        <v>0.32467532467532467</v>
      </c>
      <c r="K329" s="131">
        <f t="shared" si="29"/>
        <v>27690.1</v>
      </c>
    </row>
    <row r="330" spans="2:11" s="8" customFormat="1" ht="13.15" customHeight="1">
      <c r="B330" s="328"/>
      <c r="C330" s="340"/>
      <c r="D330" s="305"/>
      <c r="E330" s="305"/>
      <c r="F330" s="43" t="s">
        <v>110</v>
      </c>
      <c r="G330" s="73">
        <v>155148</v>
      </c>
      <c r="H330" s="60">
        <f>IFERROR(G330/D327,"-")</f>
        <v>1.0515215608075004E-3</v>
      </c>
      <c r="I330" s="73">
        <v>12</v>
      </c>
      <c r="J330" s="60">
        <f>IFERROR(I330/E327,"-")</f>
        <v>7.792207792207792E-2</v>
      </c>
      <c r="K330" s="131">
        <f t="shared" si="29"/>
        <v>12929</v>
      </c>
    </row>
    <row r="331" spans="2:11" s="8" customFormat="1" ht="13.15" customHeight="1">
      <c r="B331" s="328"/>
      <c r="C331" s="340"/>
      <c r="D331" s="305"/>
      <c r="E331" s="305"/>
      <c r="F331" s="43" t="s">
        <v>111</v>
      </c>
      <c r="G331" s="73">
        <v>2843273</v>
      </c>
      <c r="H331" s="60">
        <f>IFERROR(G331/D327,"-")</f>
        <v>1.9270392546225694E-2</v>
      </c>
      <c r="I331" s="73">
        <v>61</v>
      </c>
      <c r="J331" s="60">
        <f>IFERROR(I331/E327,"-")</f>
        <v>0.39610389610389612</v>
      </c>
      <c r="K331" s="131">
        <f t="shared" si="29"/>
        <v>46611.032786885247</v>
      </c>
    </row>
    <row r="332" spans="2:11" s="8" customFormat="1" ht="13.15" customHeight="1">
      <c r="B332" s="328"/>
      <c r="C332" s="340"/>
      <c r="D332" s="305"/>
      <c r="E332" s="305"/>
      <c r="F332" s="43" t="s">
        <v>112</v>
      </c>
      <c r="G332" s="73">
        <v>5169299</v>
      </c>
      <c r="H332" s="60">
        <f>IFERROR(G332/D327,"-")</f>
        <v>3.5035123577233679E-2</v>
      </c>
      <c r="I332" s="73">
        <v>80</v>
      </c>
      <c r="J332" s="60">
        <f>IFERROR(I332/E327,"-")</f>
        <v>0.51948051948051943</v>
      </c>
      <c r="K332" s="131">
        <f t="shared" si="29"/>
        <v>64616.237500000003</v>
      </c>
    </row>
    <row r="333" spans="2:11" s="8" customFormat="1" ht="13.15" customHeight="1">
      <c r="B333" s="328"/>
      <c r="C333" s="340"/>
      <c r="D333" s="305"/>
      <c r="E333" s="305"/>
      <c r="F333" s="43" t="s">
        <v>113</v>
      </c>
      <c r="G333" s="73">
        <v>4603784</v>
      </c>
      <c r="H333" s="60">
        <f>IFERROR(G333/D327,"-")</f>
        <v>3.120232382821949E-2</v>
      </c>
      <c r="I333" s="73">
        <v>22</v>
      </c>
      <c r="J333" s="60">
        <f>IFERROR(I333/E327,"-")</f>
        <v>0.14285714285714285</v>
      </c>
      <c r="K333" s="131">
        <f t="shared" si="29"/>
        <v>209262.90909090909</v>
      </c>
    </row>
    <row r="334" spans="2:11" s="8" customFormat="1" ht="13.15" customHeight="1">
      <c r="B334" s="328"/>
      <c r="C334" s="340"/>
      <c r="D334" s="305"/>
      <c r="E334" s="305"/>
      <c r="F334" s="43" t="s">
        <v>123</v>
      </c>
      <c r="G334" s="73">
        <v>0</v>
      </c>
      <c r="H334" s="60">
        <f>IFERROR(G334/D327,"-")</f>
        <v>0</v>
      </c>
      <c r="I334" s="73">
        <v>0</v>
      </c>
      <c r="J334" s="60">
        <f>IFERROR(I334/E327,"-")</f>
        <v>0</v>
      </c>
      <c r="K334" s="131" t="str">
        <f t="shared" si="29"/>
        <v>-</v>
      </c>
    </row>
    <row r="335" spans="2:11" s="8" customFormat="1" ht="13.15" customHeight="1">
      <c r="B335" s="328"/>
      <c r="C335" s="340"/>
      <c r="D335" s="305"/>
      <c r="E335" s="305"/>
      <c r="F335" s="43" t="s">
        <v>114</v>
      </c>
      <c r="G335" s="73">
        <v>6632</v>
      </c>
      <c r="H335" s="60">
        <f>IFERROR(G335/D327,"-")</f>
        <v>4.4948636084740649E-5</v>
      </c>
      <c r="I335" s="73">
        <v>2</v>
      </c>
      <c r="J335" s="60">
        <f>IFERROR(I335/E327,"-")</f>
        <v>1.2987012987012988E-2</v>
      </c>
      <c r="K335" s="131">
        <f t="shared" si="29"/>
        <v>3316</v>
      </c>
    </row>
    <row r="336" spans="2:11" s="8" customFormat="1" ht="13.15" customHeight="1">
      <c r="B336" s="328"/>
      <c r="C336" s="340"/>
      <c r="D336" s="305"/>
      <c r="E336" s="305"/>
      <c r="F336" s="43" t="s">
        <v>115</v>
      </c>
      <c r="G336" s="73">
        <v>152473</v>
      </c>
      <c r="H336" s="60">
        <f>IFERROR(G336/D327,"-")</f>
        <v>1.0333916450163843E-3</v>
      </c>
      <c r="I336" s="73">
        <v>12</v>
      </c>
      <c r="J336" s="60">
        <f>IFERROR(I336/E327,"-")</f>
        <v>7.792207792207792E-2</v>
      </c>
      <c r="K336" s="131">
        <f t="shared" si="29"/>
        <v>12706.083333333334</v>
      </c>
    </row>
    <row r="337" spans="2:11" s="8" customFormat="1" ht="13.15" customHeight="1">
      <c r="B337" s="328"/>
      <c r="C337" s="340"/>
      <c r="D337" s="305"/>
      <c r="E337" s="305"/>
      <c r="F337" s="43" t="s">
        <v>116</v>
      </c>
      <c r="G337" s="73">
        <v>0</v>
      </c>
      <c r="H337" s="60">
        <f>IFERROR(G337/D327,"-")</f>
        <v>0</v>
      </c>
      <c r="I337" s="73">
        <v>0</v>
      </c>
      <c r="J337" s="60">
        <f>IFERROR(I337/E327,"-")</f>
        <v>0</v>
      </c>
      <c r="K337" s="131" t="str">
        <f t="shared" si="29"/>
        <v>-</v>
      </c>
    </row>
    <row r="338" spans="2:11" s="8" customFormat="1" ht="13.15" customHeight="1">
      <c r="B338" s="328"/>
      <c r="C338" s="340"/>
      <c r="D338" s="305"/>
      <c r="E338" s="305"/>
      <c r="F338" s="43" t="s">
        <v>117</v>
      </c>
      <c r="G338" s="73">
        <v>7226</v>
      </c>
      <c r="H338" s="60">
        <f>IFERROR(G338/D327,"-")</f>
        <v>4.8974494021160422E-5</v>
      </c>
      <c r="I338" s="73">
        <v>1</v>
      </c>
      <c r="J338" s="60">
        <f>IFERROR(I338/E327,"-")</f>
        <v>6.4935064935064939E-3</v>
      </c>
      <c r="K338" s="131">
        <f t="shared" si="29"/>
        <v>7226</v>
      </c>
    </row>
    <row r="339" spans="2:11" s="8" customFormat="1" ht="13.15" customHeight="1">
      <c r="B339" s="328"/>
      <c r="C339" s="340"/>
      <c r="D339" s="305"/>
      <c r="E339" s="305"/>
      <c r="F339" s="43" t="s">
        <v>118</v>
      </c>
      <c r="G339" s="73">
        <v>1641361</v>
      </c>
      <c r="H339" s="60">
        <f>IFERROR(G339/D327,"-")</f>
        <v>1.1124387556195114E-2</v>
      </c>
      <c r="I339" s="73">
        <v>21</v>
      </c>
      <c r="J339" s="60">
        <f>IFERROR(I339/E327,"-")</f>
        <v>0.13636363636363635</v>
      </c>
      <c r="K339" s="131">
        <f t="shared" si="29"/>
        <v>78160.047619047618</v>
      </c>
    </row>
    <row r="340" spans="2:11" s="8" customFormat="1" ht="13.15" customHeight="1">
      <c r="B340" s="328"/>
      <c r="C340" s="340"/>
      <c r="D340" s="305"/>
      <c r="E340" s="305"/>
      <c r="F340" s="43" t="s">
        <v>119</v>
      </c>
      <c r="G340" s="73">
        <v>1600343</v>
      </c>
      <c r="H340" s="60">
        <f>IFERROR(G340/D327,"-")</f>
        <v>1.0846386477346518E-2</v>
      </c>
      <c r="I340" s="73">
        <v>20</v>
      </c>
      <c r="J340" s="60">
        <f>IFERROR(I340/E327,"-")</f>
        <v>0.12987012987012986</v>
      </c>
      <c r="K340" s="131">
        <f t="shared" si="29"/>
        <v>80017.149999999994</v>
      </c>
    </row>
    <row r="341" spans="2:11" s="8" customFormat="1" ht="13.15" customHeight="1">
      <c r="B341" s="328"/>
      <c r="C341" s="340"/>
      <c r="D341" s="305"/>
      <c r="E341" s="305"/>
      <c r="F341" s="43" t="s">
        <v>120</v>
      </c>
      <c r="G341" s="73">
        <v>806574</v>
      </c>
      <c r="H341" s="60">
        <f>IFERROR(G341/D327,"-")</f>
        <v>5.4665864296462013E-3</v>
      </c>
      <c r="I341" s="73">
        <v>18</v>
      </c>
      <c r="J341" s="60">
        <f>IFERROR(I341/E327,"-")</f>
        <v>0.11688311688311688</v>
      </c>
      <c r="K341" s="131">
        <f t="shared" si="29"/>
        <v>44809.666666666664</v>
      </c>
    </row>
    <row r="342" spans="2:11" s="8" customFormat="1" ht="13.15" customHeight="1">
      <c r="B342" s="328"/>
      <c r="C342" s="340"/>
      <c r="D342" s="305"/>
      <c r="E342" s="305"/>
      <c r="F342" s="44" t="s">
        <v>121</v>
      </c>
      <c r="G342" s="74">
        <v>320357</v>
      </c>
      <c r="H342" s="61">
        <f>IFERROR(G342/D327,"-")</f>
        <v>2.1712319376054373E-3</v>
      </c>
      <c r="I342" s="74">
        <v>26</v>
      </c>
      <c r="J342" s="61">
        <f>IFERROR(I342/E327,"-")</f>
        <v>0.16883116883116883</v>
      </c>
      <c r="K342" s="132">
        <f t="shared" si="29"/>
        <v>12321.423076923076</v>
      </c>
    </row>
    <row r="343" spans="2:11" s="8" customFormat="1" ht="13.15" customHeight="1">
      <c r="B343" s="329"/>
      <c r="C343" s="341"/>
      <c r="D343" s="306"/>
      <c r="E343" s="306"/>
      <c r="F343" s="45" t="s">
        <v>71</v>
      </c>
      <c r="G343" s="69">
        <f>SUM(G327:G342)</f>
        <v>23486464</v>
      </c>
      <c r="H343" s="61">
        <f>IFERROR(G343/D327,"-")</f>
        <v>0.1591804166546083</v>
      </c>
      <c r="I343" s="74">
        <v>133</v>
      </c>
      <c r="J343" s="61">
        <f>IFERROR(I343/E327,"-")</f>
        <v>0.86363636363636365</v>
      </c>
      <c r="K343" s="132">
        <f t="shared" si="29"/>
        <v>176589.95488721805</v>
      </c>
    </row>
    <row r="344" spans="2:11" s="8" customFormat="1" ht="13.15" customHeight="1">
      <c r="B344" s="327">
        <v>21</v>
      </c>
      <c r="C344" s="339" t="s">
        <v>101</v>
      </c>
      <c r="D344" s="304">
        <v>143802250</v>
      </c>
      <c r="E344" s="304">
        <v>164</v>
      </c>
      <c r="F344" s="41" t="s">
        <v>107</v>
      </c>
      <c r="G344" s="72">
        <v>1654047</v>
      </c>
      <c r="H344" s="59">
        <f>IFERROR(G344/D344,"-")</f>
        <v>1.150223310135968E-2</v>
      </c>
      <c r="I344" s="72">
        <v>48</v>
      </c>
      <c r="J344" s="59">
        <f>IFERROR(I344/E344,"-")</f>
        <v>0.29268292682926828</v>
      </c>
      <c r="K344" s="130">
        <f t="shared" si="29"/>
        <v>34459.3125</v>
      </c>
    </row>
    <row r="345" spans="2:11" s="8" customFormat="1" ht="13.15" customHeight="1">
      <c r="B345" s="328"/>
      <c r="C345" s="340"/>
      <c r="D345" s="305"/>
      <c r="E345" s="305"/>
      <c r="F345" s="42" t="s">
        <v>108</v>
      </c>
      <c r="G345" s="73">
        <v>5378880</v>
      </c>
      <c r="H345" s="60">
        <f>IFERROR(G345/D344,"-")</f>
        <v>3.7404699856921568E-2</v>
      </c>
      <c r="I345" s="73">
        <v>59</v>
      </c>
      <c r="J345" s="60">
        <f>IFERROR(I345/E344,"-")</f>
        <v>0.3597560975609756</v>
      </c>
      <c r="K345" s="131">
        <f t="shared" si="29"/>
        <v>91167.457627118638</v>
      </c>
    </row>
    <row r="346" spans="2:11" s="8" customFormat="1" ht="13.15" customHeight="1">
      <c r="B346" s="328"/>
      <c r="C346" s="340"/>
      <c r="D346" s="305"/>
      <c r="E346" s="305"/>
      <c r="F346" s="43" t="s">
        <v>109</v>
      </c>
      <c r="G346" s="73">
        <v>4340541</v>
      </c>
      <c r="H346" s="60">
        <f>IFERROR(G346/D344,"-")</f>
        <v>3.018409656316226E-2</v>
      </c>
      <c r="I346" s="73">
        <v>60</v>
      </c>
      <c r="J346" s="60">
        <f>IFERROR(I346/E344,"-")</f>
        <v>0.36585365853658536</v>
      </c>
      <c r="K346" s="131">
        <f t="shared" si="29"/>
        <v>72342.350000000006</v>
      </c>
    </row>
    <row r="347" spans="2:11" s="8" customFormat="1" ht="13.15" customHeight="1">
      <c r="B347" s="328"/>
      <c r="C347" s="340"/>
      <c r="D347" s="305"/>
      <c r="E347" s="305"/>
      <c r="F347" s="43" t="s">
        <v>110</v>
      </c>
      <c r="G347" s="73">
        <v>230153</v>
      </c>
      <c r="H347" s="60">
        <f>IFERROR(G347/D344,"-")</f>
        <v>1.600482607191473E-3</v>
      </c>
      <c r="I347" s="73">
        <v>11</v>
      </c>
      <c r="J347" s="60">
        <f>IFERROR(I347/E344,"-")</f>
        <v>6.7073170731707321E-2</v>
      </c>
      <c r="K347" s="131">
        <f t="shared" si="29"/>
        <v>20923</v>
      </c>
    </row>
    <row r="348" spans="2:11" s="8" customFormat="1" ht="13.15" customHeight="1">
      <c r="B348" s="328"/>
      <c r="C348" s="340"/>
      <c r="D348" s="305"/>
      <c r="E348" s="305"/>
      <c r="F348" s="43" t="s">
        <v>111</v>
      </c>
      <c r="G348" s="73">
        <v>2847511</v>
      </c>
      <c r="H348" s="60">
        <f>IFERROR(G348/D344,"-")</f>
        <v>1.9801574731966989E-2</v>
      </c>
      <c r="I348" s="73">
        <v>82</v>
      </c>
      <c r="J348" s="60">
        <f>IFERROR(I348/E344,"-")</f>
        <v>0.5</v>
      </c>
      <c r="K348" s="131">
        <f t="shared" si="29"/>
        <v>34725.743902439026</v>
      </c>
    </row>
    <row r="349" spans="2:11" s="8" customFormat="1" ht="13.15" customHeight="1">
      <c r="B349" s="328"/>
      <c r="C349" s="340"/>
      <c r="D349" s="305"/>
      <c r="E349" s="305"/>
      <c r="F349" s="43" t="s">
        <v>112</v>
      </c>
      <c r="G349" s="73">
        <v>4019717</v>
      </c>
      <c r="H349" s="60">
        <f>IFERROR(G349/D344,"-")</f>
        <v>2.7953088355710708E-2</v>
      </c>
      <c r="I349" s="73">
        <v>76</v>
      </c>
      <c r="J349" s="60">
        <f>IFERROR(I349/E344,"-")</f>
        <v>0.46341463414634149</v>
      </c>
      <c r="K349" s="131">
        <f t="shared" si="29"/>
        <v>52891.01315789474</v>
      </c>
    </row>
    <row r="350" spans="2:11" s="8" customFormat="1" ht="13.15" customHeight="1">
      <c r="B350" s="328"/>
      <c r="C350" s="340"/>
      <c r="D350" s="305"/>
      <c r="E350" s="305"/>
      <c r="F350" s="43" t="s">
        <v>113</v>
      </c>
      <c r="G350" s="73">
        <v>672395</v>
      </c>
      <c r="H350" s="60">
        <f>IFERROR(G350/D344,"-")</f>
        <v>4.675830871909167E-3</v>
      </c>
      <c r="I350" s="73">
        <v>26</v>
      </c>
      <c r="J350" s="60">
        <f>IFERROR(I350/E344,"-")</f>
        <v>0.15853658536585366</v>
      </c>
      <c r="K350" s="131">
        <f t="shared" si="29"/>
        <v>25861.346153846152</v>
      </c>
    </row>
    <row r="351" spans="2:11" s="8" customFormat="1" ht="13.15" customHeight="1">
      <c r="B351" s="328"/>
      <c r="C351" s="340"/>
      <c r="D351" s="305"/>
      <c r="E351" s="305"/>
      <c r="F351" s="43" t="s">
        <v>123</v>
      </c>
      <c r="G351" s="73">
        <v>0</v>
      </c>
      <c r="H351" s="60">
        <f>IFERROR(G351/D344,"-")</f>
        <v>0</v>
      </c>
      <c r="I351" s="73">
        <v>0</v>
      </c>
      <c r="J351" s="60">
        <f>IFERROR(I351/E344,"-")</f>
        <v>0</v>
      </c>
      <c r="K351" s="131" t="str">
        <f t="shared" si="29"/>
        <v>-</v>
      </c>
    </row>
    <row r="352" spans="2:11" s="8" customFormat="1" ht="13.15" customHeight="1">
      <c r="B352" s="328"/>
      <c r="C352" s="340"/>
      <c r="D352" s="305"/>
      <c r="E352" s="305"/>
      <c r="F352" s="43" t="s">
        <v>114</v>
      </c>
      <c r="G352" s="73">
        <v>13625</v>
      </c>
      <c r="H352" s="60">
        <f>IFERROR(G352/D344,"-")</f>
        <v>9.4748169795674274E-5</v>
      </c>
      <c r="I352" s="73">
        <v>1</v>
      </c>
      <c r="J352" s="60">
        <f>IFERROR(I352/E344,"-")</f>
        <v>6.0975609756097563E-3</v>
      </c>
      <c r="K352" s="131">
        <f t="shared" si="29"/>
        <v>13625</v>
      </c>
    </row>
    <row r="353" spans="2:11" s="8" customFormat="1" ht="13.15" customHeight="1">
      <c r="B353" s="328"/>
      <c r="C353" s="340"/>
      <c r="D353" s="305"/>
      <c r="E353" s="305"/>
      <c r="F353" s="43" t="s">
        <v>115</v>
      </c>
      <c r="G353" s="73">
        <v>145470</v>
      </c>
      <c r="H353" s="60">
        <f>IFERROR(G353/D344,"-")</f>
        <v>1.0115975236826961E-3</v>
      </c>
      <c r="I353" s="73">
        <v>7</v>
      </c>
      <c r="J353" s="60">
        <f>IFERROR(I353/E344,"-")</f>
        <v>4.2682926829268296E-2</v>
      </c>
      <c r="K353" s="131">
        <f t="shared" si="29"/>
        <v>20781.428571428572</v>
      </c>
    </row>
    <row r="354" spans="2:11" s="8" customFormat="1" ht="13.15" customHeight="1">
      <c r="B354" s="328"/>
      <c r="C354" s="340"/>
      <c r="D354" s="305"/>
      <c r="E354" s="305"/>
      <c r="F354" s="43" t="s">
        <v>116</v>
      </c>
      <c r="G354" s="73">
        <v>0</v>
      </c>
      <c r="H354" s="60">
        <f>IFERROR(G354/D344,"-")</f>
        <v>0</v>
      </c>
      <c r="I354" s="73">
        <v>0</v>
      </c>
      <c r="J354" s="60">
        <f>IFERROR(I354/E344,"-")</f>
        <v>0</v>
      </c>
      <c r="K354" s="131" t="str">
        <f t="shared" si="29"/>
        <v>-</v>
      </c>
    </row>
    <row r="355" spans="2:11" s="8" customFormat="1" ht="13.15" customHeight="1">
      <c r="B355" s="328"/>
      <c r="C355" s="340"/>
      <c r="D355" s="305"/>
      <c r="E355" s="305"/>
      <c r="F355" s="43" t="s">
        <v>117</v>
      </c>
      <c r="G355" s="73">
        <v>13796</v>
      </c>
      <c r="H355" s="60">
        <f>IFERROR(G355/D344,"-")</f>
        <v>9.5937302789073192E-5</v>
      </c>
      <c r="I355" s="73">
        <v>2</v>
      </c>
      <c r="J355" s="60">
        <f>IFERROR(I355/E344,"-")</f>
        <v>1.2195121951219513E-2</v>
      </c>
      <c r="K355" s="131">
        <f t="shared" si="29"/>
        <v>6898</v>
      </c>
    </row>
    <row r="356" spans="2:11" s="8" customFormat="1" ht="13.15" customHeight="1">
      <c r="B356" s="328"/>
      <c r="C356" s="340"/>
      <c r="D356" s="305"/>
      <c r="E356" s="305"/>
      <c r="F356" s="43" t="s">
        <v>118</v>
      </c>
      <c r="G356" s="73">
        <v>1018325</v>
      </c>
      <c r="H356" s="60">
        <f>IFERROR(G356/D344,"-")</f>
        <v>7.0814260555728441E-3</v>
      </c>
      <c r="I356" s="73">
        <v>20</v>
      </c>
      <c r="J356" s="60">
        <f>IFERROR(I356/E344,"-")</f>
        <v>0.12195121951219512</v>
      </c>
      <c r="K356" s="131">
        <f t="shared" si="29"/>
        <v>50916.25</v>
      </c>
    </row>
    <row r="357" spans="2:11" s="8" customFormat="1" ht="13.15" customHeight="1">
      <c r="B357" s="328"/>
      <c r="C357" s="340"/>
      <c r="D357" s="305"/>
      <c r="E357" s="305"/>
      <c r="F357" s="43" t="s">
        <v>119</v>
      </c>
      <c r="G357" s="73">
        <v>2240273</v>
      </c>
      <c r="H357" s="60">
        <f>IFERROR(G357/D344,"-")</f>
        <v>1.5578845254507492E-2</v>
      </c>
      <c r="I357" s="73">
        <v>30</v>
      </c>
      <c r="J357" s="60">
        <f>IFERROR(I357/E344,"-")</f>
        <v>0.18292682926829268</v>
      </c>
      <c r="K357" s="131">
        <f t="shared" si="29"/>
        <v>74675.766666666663</v>
      </c>
    </row>
    <row r="358" spans="2:11" s="8" customFormat="1" ht="13.15" customHeight="1">
      <c r="B358" s="328"/>
      <c r="C358" s="340"/>
      <c r="D358" s="305"/>
      <c r="E358" s="305"/>
      <c r="F358" s="43" t="s">
        <v>120</v>
      </c>
      <c r="G358" s="73">
        <v>1012496</v>
      </c>
      <c r="H358" s="60">
        <f>IFERROR(G358/D344,"-")</f>
        <v>7.040891223885579E-3</v>
      </c>
      <c r="I358" s="73">
        <v>22</v>
      </c>
      <c r="J358" s="60">
        <f>IFERROR(I358/E344,"-")</f>
        <v>0.13414634146341464</v>
      </c>
      <c r="K358" s="131">
        <f t="shared" si="29"/>
        <v>46022.545454545456</v>
      </c>
    </row>
    <row r="359" spans="2:11" s="8" customFormat="1" ht="13.15" customHeight="1">
      <c r="B359" s="328"/>
      <c r="C359" s="340"/>
      <c r="D359" s="305"/>
      <c r="E359" s="305"/>
      <c r="F359" s="44" t="s">
        <v>121</v>
      </c>
      <c r="G359" s="74">
        <v>269366</v>
      </c>
      <c r="H359" s="61">
        <f>IFERROR(G359/D344,"-")</f>
        <v>1.8731695783619519E-3</v>
      </c>
      <c r="I359" s="74">
        <v>26</v>
      </c>
      <c r="J359" s="61">
        <f>IFERROR(I359/E344,"-")</f>
        <v>0.15853658536585366</v>
      </c>
      <c r="K359" s="132">
        <f t="shared" si="29"/>
        <v>10360.23076923077</v>
      </c>
    </row>
    <row r="360" spans="2:11" s="8" customFormat="1" ht="13.15" customHeight="1">
      <c r="B360" s="329"/>
      <c r="C360" s="341"/>
      <c r="D360" s="306"/>
      <c r="E360" s="306"/>
      <c r="F360" s="45" t="s">
        <v>71</v>
      </c>
      <c r="G360" s="69">
        <f>SUM(G344:G359)</f>
        <v>23856595</v>
      </c>
      <c r="H360" s="61">
        <f>IFERROR(G360/D344,"-")</f>
        <v>0.16589862119681717</v>
      </c>
      <c r="I360" s="74">
        <v>148</v>
      </c>
      <c r="J360" s="61">
        <f>IFERROR(I360/E344,"-")</f>
        <v>0.90243902439024393</v>
      </c>
      <c r="K360" s="132">
        <f t="shared" si="29"/>
        <v>161193.20945945947</v>
      </c>
    </row>
    <row r="361" spans="2:11" s="8" customFormat="1" ht="13.15" customHeight="1">
      <c r="B361" s="327">
        <v>22</v>
      </c>
      <c r="C361" s="339" t="s">
        <v>62</v>
      </c>
      <c r="D361" s="304">
        <v>217572840</v>
      </c>
      <c r="E361" s="304">
        <v>234</v>
      </c>
      <c r="F361" s="41" t="s">
        <v>107</v>
      </c>
      <c r="G361" s="72">
        <v>5244865</v>
      </c>
      <c r="H361" s="59">
        <f>IFERROR(G361/D361,"-")</f>
        <v>2.4106248739502595E-2</v>
      </c>
      <c r="I361" s="72">
        <v>71</v>
      </c>
      <c r="J361" s="59">
        <f>IFERROR(I361/E361,"-")</f>
        <v>0.3034188034188034</v>
      </c>
      <c r="K361" s="130">
        <f t="shared" si="29"/>
        <v>73871.338028169019</v>
      </c>
    </row>
    <row r="362" spans="2:11" s="8" customFormat="1" ht="13.15" customHeight="1">
      <c r="B362" s="328"/>
      <c r="C362" s="340"/>
      <c r="D362" s="305"/>
      <c r="E362" s="305"/>
      <c r="F362" s="42" t="s">
        <v>108</v>
      </c>
      <c r="G362" s="73">
        <v>3331484</v>
      </c>
      <c r="H362" s="60">
        <f>IFERROR(G362/D361,"-")</f>
        <v>1.531203986674072E-2</v>
      </c>
      <c r="I362" s="73">
        <v>75</v>
      </c>
      <c r="J362" s="60">
        <f>IFERROR(I362/E361,"-")</f>
        <v>0.32051282051282054</v>
      </c>
      <c r="K362" s="131">
        <f t="shared" si="29"/>
        <v>44419.786666666667</v>
      </c>
    </row>
    <row r="363" spans="2:11" s="8" customFormat="1" ht="13.15" customHeight="1">
      <c r="B363" s="328"/>
      <c r="C363" s="340"/>
      <c r="D363" s="305"/>
      <c r="E363" s="305"/>
      <c r="F363" s="43" t="s">
        <v>109</v>
      </c>
      <c r="G363" s="73">
        <v>2696584</v>
      </c>
      <c r="H363" s="60">
        <f>IFERROR(G363/D361,"-")</f>
        <v>1.2393936669668879E-2</v>
      </c>
      <c r="I363" s="73">
        <v>69</v>
      </c>
      <c r="J363" s="60">
        <f>IFERROR(I363/E361,"-")</f>
        <v>0.29487179487179488</v>
      </c>
      <c r="K363" s="131">
        <f t="shared" si="29"/>
        <v>39080.927536231888</v>
      </c>
    </row>
    <row r="364" spans="2:11" s="8" customFormat="1" ht="13.15" customHeight="1">
      <c r="B364" s="328"/>
      <c r="C364" s="340"/>
      <c r="D364" s="305"/>
      <c r="E364" s="305"/>
      <c r="F364" s="43" t="s">
        <v>110</v>
      </c>
      <c r="G364" s="73">
        <v>258274</v>
      </c>
      <c r="H364" s="60">
        <f>IFERROR(G364/D361,"-")</f>
        <v>1.1870691213112813E-3</v>
      </c>
      <c r="I364" s="73">
        <v>9</v>
      </c>
      <c r="J364" s="60">
        <f>IFERROR(I364/E361,"-")</f>
        <v>3.8461538461538464E-2</v>
      </c>
      <c r="K364" s="131">
        <f t="shared" si="29"/>
        <v>28697.111111111109</v>
      </c>
    </row>
    <row r="365" spans="2:11" s="8" customFormat="1" ht="13.15" customHeight="1">
      <c r="B365" s="328"/>
      <c r="C365" s="340"/>
      <c r="D365" s="305"/>
      <c r="E365" s="305"/>
      <c r="F365" s="43" t="s">
        <v>111</v>
      </c>
      <c r="G365" s="73">
        <v>6696897</v>
      </c>
      <c r="H365" s="60">
        <f>IFERROR(G365/D361,"-")</f>
        <v>3.0780022910947891E-2</v>
      </c>
      <c r="I365" s="73">
        <v>92</v>
      </c>
      <c r="J365" s="60">
        <f>IFERROR(I365/E361,"-")</f>
        <v>0.39316239316239315</v>
      </c>
      <c r="K365" s="131">
        <f t="shared" si="29"/>
        <v>72792.358695652176</v>
      </c>
    </row>
    <row r="366" spans="2:11" s="8" customFormat="1" ht="13.15" customHeight="1">
      <c r="B366" s="328"/>
      <c r="C366" s="340"/>
      <c r="D366" s="305"/>
      <c r="E366" s="305"/>
      <c r="F366" s="43" t="s">
        <v>112</v>
      </c>
      <c r="G366" s="73">
        <v>5164433</v>
      </c>
      <c r="H366" s="60">
        <f>IFERROR(G366/D361,"-")</f>
        <v>2.3736570244705175E-2</v>
      </c>
      <c r="I366" s="73">
        <v>98</v>
      </c>
      <c r="J366" s="60">
        <f>IFERROR(I366/E361,"-")</f>
        <v>0.41880341880341881</v>
      </c>
      <c r="K366" s="131">
        <f t="shared" si="29"/>
        <v>52698.295918367345</v>
      </c>
    </row>
    <row r="367" spans="2:11" s="8" customFormat="1" ht="13.15" customHeight="1">
      <c r="B367" s="328"/>
      <c r="C367" s="340"/>
      <c r="D367" s="305"/>
      <c r="E367" s="305"/>
      <c r="F367" s="43" t="s">
        <v>113</v>
      </c>
      <c r="G367" s="73">
        <v>9326508</v>
      </c>
      <c r="H367" s="60">
        <f>IFERROR(G367/D361,"-")</f>
        <v>4.2866140828974796E-2</v>
      </c>
      <c r="I367" s="73">
        <v>34</v>
      </c>
      <c r="J367" s="60">
        <f>IFERROR(I367/E361,"-")</f>
        <v>0.14529914529914531</v>
      </c>
      <c r="K367" s="131">
        <f t="shared" si="29"/>
        <v>274309.0588235294</v>
      </c>
    </row>
    <row r="368" spans="2:11" s="8" customFormat="1" ht="13.15" customHeight="1">
      <c r="B368" s="328"/>
      <c r="C368" s="340"/>
      <c r="D368" s="305"/>
      <c r="E368" s="305"/>
      <c r="F368" s="43" t="s">
        <v>123</v>
      </c>
      <c r="G368" s="73">
        <v>0</v>
      </c>
      <c r="H368" s="60">
        <f>IFERROR(G368/D361,"-")</f>
        <v>0</v>
      </c>
      <c r="I368" s="73">
        <v>0</v>
      </c>
      <c r="J368" s="60">
        <f>IFERROR(I368/E361,"-")</f>
        <v>0</v>
      </c>
      <c r="K368" s="131" t="str">
        <f t="shared" si="29"/>
        <v>-</v>
      </c>
    </row>
    <row r="369" spans="2:11" s="8" customFormat="1" ht="13.15" customHeight="1">
      <c r="B369" s="328"/>
      <c r="C369" s="340"/>
      <c r="D369" s="305"/>
      <c r="E369" s="305"/>
      <c r="F369" s="43" t="s">
        <v>114</v>
      </c>
      <c r="G369" s="73">
        <v>29654</v>
      </c>
      <c r="H369" s="60">
        <f>IFERROR(G369/D361,"-")</f>
        <v>1.3629458529842235E-4</v>
      </c>
      <c r="I369" s="73">
        <v>1</v>
      </c>
      <c r="J369" s="60">
        <f>IFERROR(I369/E361,"-")</f>
        <v>4.2735042735042739E-3</v>
      </c>
      <c r="K369" s="131">
        <f t="shared" si="29"/>
        <v>29654</v>
      </c>
    </row>
    <row r="370" spans="2:11" s="8" customFormat="1" ht="13.15" customHeight="1">
      <c r="B370" s="328"/>
      <c r="C370" s="340"/>
      <c r="D370" s="305"/>
      <c r="E370" s="305"/>
      <c r="F370" s="43" t="s">
        <v>115</v>
      </c>
      <c r="G370" s="73">
        <v>511722</v>
      </c>
      <c r="H370" s="60">
        <f>IFERROR(G370/D361,"-")</f>
        <v>2.3519571652417647E-3</v>
      </c>
      <c r="I370" s="73">
        <v>16</v>
      </c>
      <c r="J370" s="60">
        <f>IFERROR(I370/E361,"-")</f>
        <v>6.8376068376068383E-2</v>
      </c>
      <c r="K370" s="131">
        <f t="shared" si="29"/>
        <v>31982.625</v>
      </c>
    </row>
    <row r="371" spans="2:11" s="8" customFormat="1" ht="13.15" customHeight="1">
      <c r="B371" s="328"/>
      <c r="C371" s="340"/>
      <c r="D371" s="305"/>
      <c r="E371" s="305"/>
      <c r="F371" s="43" t="s">
        <v>116</v>
      </c>
      <c r="G371" s="73">
        <v>75904</v>
      </c>
      <c r="H371" s="60">
        <f>IFERROR(G371/D361,"-")</f>
        <v>3.488670736659962E-4</v>
      </c>
      <c r="I371" s="73">
        <v>3</v>
      </c>
      <c r="J371" s="60">
        <f>IFERROR(I371/E361,"-")</f>
        <v>1.282051282051282E-2</v>
      </c>
      <c r="K371" s="131">
        <f t="shared" si="29"/>
        <v>25301.333333333332</v>
      </c>
    </row>
    <row r="372" spans="2:11" s="8" customFormat="1" ht="13.15" customHeight="1">
      <c r="B372" s="328"/>
      <c r="C372" s="340"/>
      <c r="D372" s="305"/>
      <c r="E372" s="305"/>
      <c r="F372" s="43" t="s">
        <v>117</v>
      </c>
      <c r="G372" s="73">
        <v>1900158</v>
      </c>
      <c r="H372" s="60">
        <f>IFERROR(G372/D361,"-")</f>
        <v>8.7334338238173482E-3</v>
      </c>
      <c r="I372" s="73">
        <v>5</v>
      </c>
      <c r="J372" s="60">
        <f>IFERROR(I372/E361,"-")</f>
        <v>2.1367521367521368E-2</v>
      </c>
      <c r="K372" s="131">
        <f t="shared" si="29"/>
        <v>380031.6</v>
      </c>
    </row>
    <row r="373" spans="2:11" s="8" customFormat="1" ht="13.15" customHeight="1">
      <c r="B373" s="328"/>
      <c r="C373" s="340"/>
      <c r="D373" s="305"/>
      <c r="E373" s="305"/>
      <c r="F373" s="43" t="s">
        <v>118</v>
      </c>
      <c r="G373" s="73">
        <v>2034942</v>
      </c>
      <c r="H373" s="60">
        <f>IFERROR(G373/D361,"-")</f>
        <v>9.35292291078243E-3</v>
      </c>
      <c r="I373" s="73">
        <v>47</v>
      </c>
      <c r="J373" s="60">
        <f>IFERROR(I373/E361,"-")</f>
        <v>0.20085470085470086</v>
      </c>
      <c r="K373" s="131">
        <f t="shared" si="29"/>
        <v>43296.638297872341</v>
      </c>
    </row>
    <row r="374" spans="2:11" s="8" customFormat="1" ht="13.15" customHeight="1">
      <c r="B374" s="328"/>
      <c r="C374" s="340"/>
      <c r="D374" s="305"/>
      <c r="E374" s="305"/>
      <c r="F374" s="43" t="s">
        <v>119</v>
      </c>
      <c r="G374" s="73">
        <v>2320786</v>
      </c>
      <c r="H374" s="60">
        <f>IFERROR(G374/D361,"-")</f>
        <v>1.0666708215970339E-2</v>
      </c>
      <c r="I374" s="73">
        <v>27</v>
      </c>
      <c r="J374" s="60">
        <f>IFERROR(I374/E361,"-")</f>
        <v>0.11538461538461539</v>
      </c>
      <c r="K374" s="131">
        <f t="shared" si="29"/>
        <v>85955.037037037036</v>
      </c>
    </row>
    <row r="375" spans="2:11" s="8" customFormat="1" ht="13.15" customHeight="1">
      <c r="B375" s="328"/>
      <c r="C375" s="340"/>
      <c r="D375" s="305"/>
      <c r="E375" s="305"/>
      <c r="F375" s="43" t="s">
        <v>120</v>
      </c>
      <c r="G375" s="73">
        <v>975651</v>
      </c>
      <c r="H375" s="60">
        <f>IFERROR(G375/D361,"-")</f>
        <v>4.4842499642878224E-3</v>
      </c>
      <c r="I375" s="73">
        <v>26</v>
      </c>
      <c r="J375" s="60">
        <f>IFERROR(I375/E361,"-")</f>
        <v>0.1111111111111111</v>
      </c>
      <c r="K375" s="131">
        <f t="shared" si="29"/>
        <v>37525.038461538461</v>
      </c>
    </row>
    <row r="376" spans="2:11" s="8" customFormat="1" ht="13.15" customHeight="1">
      <c r="B376" s="328"/>
      <c r="C376" s="340"/>
      <c r="D376" s="305"/>
      <c r="E376" s="305"/>
      <c r="F376" s="44" t="s">
        <v>121</v>
      </c>
      <c r="G376" s="74">
        <v>360820</v>
      </c>
      <c r="H376" s="61">
        <f>IFERROR(G376/D361,"-")</f>
        <v>1.6583871406008212E-3</v>
      </c>
      <c r="I376" s="74">
        <v>32</v>
      </c>
      <c r="J376" s="61">
        <f>IFERROR(I376/E361,"-")</f>
        <v>0.13675213675213677</v>
      </c>
      <c r="K376" s="132">
        <f t="shared" si="29"/>
        <v>11275.625</v>
      </c>
    </row>
    <row r="377" spans="2:11" s="8" customFormat="1" ht="13.15" customHeight="1">
      <c r="B377" s="329"/>
      <c r="C377" s="341"/>
      <c r="D377" s="306"/>
      <c r="E377" s="306"/>
      <c r="F377" s="45" t="s">
        <v>71</v>
      </c>
      <c r="G377" s="69">
        <f>SUM(G361:G376)</f>
        <v>40928682</v>
      </c>
      <c r="H377" s="61">
        <f>IFERROR(G377/D361,"-")</f>
        <v>0.18811484926151628</v>
      </c>
      <c r="I377" s="74">
        <v>199</v>
      </c>
      <c r="J377" s="61">
        <f>IFERROR(I377/E361,"-")</f>
        <v>0.8504273504273504</v>
      </c>
      <c r="K377" s="132">
        <f t="shared" si="29"/>
        <v>205671.76884422111</v>
      </c>
    </row>
    <row r="378" spans="2:11" s="8" customFormat="1" ht="13.15" customHeight="1">
      <c r="B378" s="327">
        <v>23</v>
      </c>
      <c r="C378" s="339" t="s">
        <v>102</v>
      </c>
      <c r="D378" s="304">
        <v>272791870</v>
      </c>
      <c r="E378" s="304">
        <v>260</v>
      </c>
      <c r="F378" s="41" t="s">
        <v>107</v>
      </c>
      <c r="G378" s="72">
        <v>3132523</v>
      </c>
      <c r="H378" s="59">
        <f>IFERROR(G378/D378,"-")</f>
        <v>1.1483197794714337E-2</v>
      </c>
      <c r="I378" s="72">
        <v>81</v>
      </c>
      <c r="J378" s="59">
        <f>IFERROR(I378/E378,"-")</f>
        <v>0.31153846153846154</v>
      </c>
      <c r="K378" s="130">
        <f t="shared" si="29"/>
        <v>38673.123456790127</v>
      </c>
    </row>
    <row r="379" spans="2:11" s="8" customFormat="1" ht="13.15" customHeight="1">
      <c r="B379" s="328"/>
      <c r="C379" s="340"/>
      <c r="D379" s="305"/>
      <c r="E379" s="305"/>
      <c r="F379" s="42" t="s">
        <v>108</v>
      </c>
      <c r="G379" s="73">
        <v>8865957</v>
      </c>
      <c r="H379" s="60">
        <f>IFERROR(G379/D378,"-")</f>
        <v>3.2500810966250571E-2</v>
      </c>
      <c r="I379" s="73">
        <v>92</v>
      </c>
      <c r="J379" s="60">
        <f>IFERROR(I379/E378,"-")</f>
        <v>0.35384615384615387</v>
      </c>
      <c r="K379" s="131">
        <f t="shared" si="29"/>
        <v>96369.09782608696</v>
      </c>
    </row>
    <row r="380" spans="2:11" s="8" customFormat="1" ht="13.15" customHeight="1">
      <c r="B380" s="328"/>
      <c r="C380" s="340"/>
      <c r="D380" s="305"/>
      <c r="E380" s="305"/>
      <c r="F380" s="43" t="s">
        <v>109</v>
      </c>
      <c r="G380" s="73">
        <v>4821086</v>
      </c>
      <c r="H380" s="60">
        <f>IFERROR(G380/D378,"-")</f>
        <v>1.7673129334829518E-2</v>
      </c>
      <c r="I380" s="73">
        <v>89</v>
      </c>
      <c r="J380" s="60">
        <f>IFERROR(I380/E378,"-")</f>
        <v>0.34230769230769231</v>
      </c>
      <c r="K380" s="131">
        <f t="shared" si="29"/>
        <v>54169.505617977527</v>
      </c>
    </row>
    <row r="381" spans="2:11" s="8" customFormat="1" ht="13.15" customHeight="1">
      <c r="B381" s="328"/>
      <c r="C381" s="340"/>
      <c r="D381" s="305"/>
      <c r="E381" s="305"/>
      <c r="F381" s="43" t="s">
        <v>110</v>
      </c>
      <c r="G381" s="73">
        <v>199486</v>
      </c>
      <c r="H381" s="60">
        <f>IFERROR(G381/D378,"-")</f>
        <v>7.3127545919898567E-4</v>
      </c>
      <c r="I381" s="73">
        <v>18</v>
      </c>
      <c r="J381" s="60">
        <f>IFERROR(I381/E378,"-")</f>
        <v>6.9230769230769235E-2</v>
      </c>
      <c r="K381" s="131">
        <f t="shared" si="29"/>
        <v>11082.555555555555</v>
      </c>
    </row>
    <row r="382" spans="2:11" s="8" customFormat="1" ht="13.15" customHeight="1">
      <c r="B382" s="328"/>
      <c r="C382" s="340"/>
      <c r="D382" s="305"/>
      <c r="E382" s="305"/>
      <c r="F382" s="43" t="s">
        <v>111</v>
      </c>
      <c r="G382" s="73">
        <v>8059208</v>
      </c>
      <c r="H382" s="60">
        <f>IFERROR(G382/D378,"-")</f>
        <v>2.9543431774561316E-2</v>
      </c>
      <c r="I382" s="73">
        <v>104</v>
      </c>
      <c r="J382" s="60">
        <f>IFERROR(I382/E378,"-")</f>
        <v>0.4</v>
      </c>
      <c r="K382" s="131">
        <f t="shared" si="29"/>
        <v>77492.38461538461</v>
      </c>
    </row>
    <row r="383" spans="2:11" s="8" customFormat="1" ht="13.15" customHeight="1">
      <c r="B383" s="328"/>
      <c r="C383" s="340"/>
      <c r="D383" s="305"/>
      <c r="E383" s="305"/>
      <c r="F383" s="43" t="s">
        <v>112</v>
      </c>
      <c r="G383" s="73">
        <v>8591328</v>
      </c>
      <c r="H383" s="60">
        <f>IFERROR(G383/D378,"-")</f>
        <v>3.1494076418039876E-2</v>
      </c>
      <c r="I383" s="73">
        <v>130</v>
      </c>
      <c r="J383" s="60">
        <f>IFERROR(I383/E378,"-")</f>
        <v>0.5</v>
      </c>
      <c r="K383" s="131">
        <f t="shared" si="29"/>
        <v>66087.13846153846</v>
      </c>
    </row>
    <row r="384" spans="2:11" s="8" customFormat="1" ht="13.15" customHeight="1">
      <c r="B384" s="328"/>
      <c r="C384" s="340"/>
      <c r="D384" s="305"/>
      <c r="E384" s="305"/>
      <c r="F384" s="43" t="s">
        <v>113</v>
      </c>
      <c r="G384" s="73">
        <v>5071478</v>
      </c>
      <c r="H384" s="60">
        <f>IFERROR(G384/D378,"-")</f>
        <v>1.8591015927270853E-2</v>
      </c>
      <c r="I384" s="73">
        <v>39</v>
      </c>
      <c r="J384" s="60">
        <f>IFERROR(I384/E378,"-")</f>
        <v>0.15</v>
      </c>
      <c r="K384" s="131">
        <f t="shared" si="29"/>
        <v>130037.89743589744</v>
      </c>
    </row>
    <row r="385" spans="2:11" s="8" customFormat="1" ht="13.15" customHeight="1">
      <c r="B385" s="328"/>
      <c r="C385" s="340"/>
      <c r="D385" s="305"/>
      <c r="E385" s="305"/>
      <c r="F385" s="43" t="s">
        <v>123</v>
      </c>
      <c r="G385" s="73">
        <v>4627</v>
      </c>
      <c r="H385" s="60">
        <f>IFERROR(G385/D378,"-")</f>
        <v>1.6961649186979068E-5</v>
      </c>
      <c r="I385" s="73">
        <v>1</v>
      </c>
      <c r="J385" s="60">
        <f>IFERROR(I385/E378,"-")</f>
        <v>3.8461538461538464E-3</v>
      </c>
      <c r="K385" s="131">
        <f t="shared" si="29"/>
        <v>4627</v>
      </c>
    </row>
    <row r="386" spans="2:11" s="8" customFormat="1" ht="13.15" customHeight="1">
      <c r="B386" s="328"/>
      <c r="C386" s="340"/>
      <c r="D386" s="305"/>
      <c r="E386" s="305"/>
      <c r="F386" s="43" t="s">
        <v>114</v>
      </c>
      <c r="G386" s="73">
        <v>127253</v>
      </c>
      <c r="H386" s="60">
        <f>IFERROR(G386/D378,"-")</f>
        <v>4.664838435251021E-4</v>
      </c>
      <c r="I386" s="73">
        <v>3</v>
      </c>
      <c r="J386" s="60">
        <f>IFERROR(I386/E378,"-")</f>
        <v>1.1538461538461539E-2</v>
      </c>
      <c r="K386" s="131">
        <f t="shared" si="29"/>
        <v>42417.666666666664</v>
      </c>
    </row>
    <row r="387" spans="2:11" s="8" customFormat="1" ht="13.15" customHeight="1">
      <c r="B387" s="328"/>
      <c r="C387" s="340"/>
      <c r="D387" s="305"/>
      <c r="E387" s="305"/>
      <c r="F387" s="43" t="s">
        <v>115</v>
      </c>
      <c r="G387" s="73">
        <v>132218</v>
      </c>
      <c r="H387" s="60">
        <f>IFERROR(G387/D378,"-")</f>
        <v>4.846845325705638E-4</v>
      </c>
      <c r="I387" s="73">
        <v>12</v>
      </c>
      <c r="J387" s="60">
        <f>IFERROR(I387/E378,"-")</f>
        <v>4.6153846153846156E-2</v>
      </c>
      <c r="K387" s="131">
        <f t="shared" si="29"/>
        <v>11018.166666666666</v>
      </c>
    </row>
    <row r="388" spans="2:11" s="8" customFormat="1" ht="13.15" customHeight="1">
      <c r="B388" s="328"/>
      <c r="C388" s="340"/>
      <c r="D388" s="305"/>
      <c r="E388" s="305"/>
      <c r="F388" s="43" t="s">
        <v>116</v>
      </c>
      <c r="G388" s="73">
        <v>945595</v>
      </c>
      <c r="H388" s="60">
        <f>IFERROR(G388/D378,"-")</f>
        <v>3.4663606360409494E-3</v>
      </c>
      <c r="I388" s="73">
        <v>3</v>
      </c>
      <c r="J388" s="60">
        <f>IFERROR(I388/E378,"-")</f>
        <v>1.1538461538461539E-2</v>
      </c>
      <c r="K388" s="131">
        <f t="shared" si="29"/>
        <v>315198.33333333331</v>
      </c>
    </row>
    <row r="389" spans="2:11" s="8" customFormat="1" ht="13.15" customHeight="1">
      <c r="B389" s="328"/>
      <c r="C389" s="340"/>
      <c r="D389" s="305"/>
      <c r="E389" s="305"/>
      <c r="F389" s="43" t="s">
        <v>117</v>
      </c>
      <c r="G389" s="73">
        <v>695961</v>
      </c>
      <c r="H389" s="60">
        <f>IFERROR(G389/D378,"-")</f>
        <v>2.5512527187852045E-3</v>
      </c>
      <c r="I389" s="73">
        <v>5</v>
      </c>
      <c r="J389" s="60">
        <f>IFERROR(I389/E378,"-")</f>
        <v>1.9230769230769232E-2</v>
      </c>
      <c r="K389" s="131">
        <f t="shared" ref="K389:K452" si="30">IFERROR(G389/I389,"-")</f>
        <v>139192.20000000001</v>
      </c>
    </row>
    <row r="390" spans="2:11" s="8" customFormat="1" ht="13.15" customHeight="1">
      <c r="B390" s="328"/>
      <c r="C390" s="340"/>
      <c r="D390" s="305"/>
      <c r="E390" s="305"/>
      <c r="F390" s="43" t="s">
        <v>118</v>
      </c>
      <c r="G390" s="73">
        <v>3450365</v>
      </c>
      <c r="H390" s="60">
        <f>IFERROR(G390/D378,"-")</f>
        <v>1.2648342489092508E-2</v>
      </c>
      <c r="I390" s="73">
        <v>53</v>
      </c>
      <c r="J390" s="60">
        <f>IFERROR(I390/E378,"-")</f>
        <v>0.20384615384615384</v>
      </c>
      <c r="K390" s="131">
        <f t="shared" si="30"/>
        <v>65101.226415094337</v>
      </c>
    </row>
    <row r="391" spans="2:11" s="8" customFormat="1" ht="13.15" customHeight="1">
      <c r="B391" s="328"/>
      <c r="C391" s="340"/>
      <c r="D391" s="305"/>
      <c r="E391" s="305"/>
      <c r="F391" s="43" t="s">
        <v>119</v>
      </c>
      <c r="G391" s="73">
        <v>2528190</v>
      </c>
      <c r="H391" s="60">
        <f>IFERROR(G391/D378,"-")</f>
        <v>9.2678348515298492E-3</v>
      </c>
      <c r="I391" s="73">
        <v>27</v>
      </c>
      <c r="J391" s="60">
        <f>IFERROR(I391/E378,"-")</f>
        <v>0.10384615384615385</v>
      </c>
      <c r="K391" s="131">
        <f t="shared" si="30"/>
        <v>93636.666666666672</v>
      </c>
    </row>
    <row r="392" spans="2:11" s="8" customFormat="1" ht="13.15" customHeight="1">
      <c r="B392" s="328"/>
      <c r="C392" s="340"/>
      <c r="D392" s="305"/>
      <c r="E392" s="305"/>
      <c r="F392" s="43" t="s">
        <v>120</v>
      </c>
      <c r="G392" s="73">
        <v>1022346</v>
      </c>
      <c r="H392" s="60">
        <f>IFERROR(G392/D378,"-")</f>
        <v>3.7477143288764435E-3</v>
      </c>
      <c r="I392" s="73">
        <v>19</v>
      </c>
      <c r="J392" s="60">
        <f>IFERROR(I392/E378,"-")</f>
        <v>7.3076923076923081E-2</v>
      </c>
      <c r="K392" s="131">
        <f t="shared" si="30"/>
        <v>53807.684210526313</v>
      </c>
    </row>
    <row r="393" spans="2:11" s="8" customFormat="1" ht="13.15" customHeight="1">
      <c r="B393" s="328"/>
      <c r="C393" s="340"/>
      <c r="D393" s="305"/>
      <c r="E393" s="305"/>
      <c r="F393" s="44" t="s">
        <v>121</v>
      </c>
      <c r="G393" s="74">
        <v>358007</v>
      </c>
      <c r="H393" s="61">
        <f>IFERROR(G393/D378,"-")</f>
        <v>1.3123814870289207E-3</v>
      </c>
      <c r="I393" s="74">
        <v>38</v>
      </c>
      <c r="J393" s="61">
        <f>IFERROR(I393/E378,"-")</f>
        <v>0.14615384615384616</v>
      </c>
      <c r="K393" s="132">
        <f t="shared" si="30"/>
        <v>9421.2368421052633</v>
      </c>
    </row>
    <row r="394" spans="2:11" s="8" customFormat="1" ht="13.15" customHeight="1">
      <c r="B394" s="329"/>
      <c r="C394" s="341"/>
      <c r="D394" s="306"/>
      <c r="E394" s="306"/>
      <c r="F394" s="45" t="s">
        <v>71</v>
      </c>
      <c r="G394" s="69">
        <f>SUM(G378:G393)</f>
        <v>48005628</v>
      </c>
      <c r="H394" s="61">
        <f>IFERROR(G394/D378,"-")</f>
        <v>0.17597895421150198</v>
      </c>
      <c r="I394" s="74">
        <v>225</v>
      </c>
      <c r="J394" s="61">
        <f>IFERROR(I394/E378,"-")</f>
        <v>0.86538461538461542</v>
      </c>
      <c r="K394" s="132">
        <f t="shared" si="30"/>
        <v>213358.34666666668</v>
      </c>
    </row>
    <row r="395" spans="2:11" s="8" customFormat="1" ht="13.15" customHeight="1">
      <c r="B395" s="327">
        <v>24</v>
      </c>
      <c r="C395" s="339" t="s">
        <v>103</v>
      </c>
      <c r="D395" s="304">
        <v>102864010</v>
      </c>
      <c r="E395" s="304">
        <v>108</v>
      </c>
      <c r="F395" s="41" t="s">
        <v>107</v>
      </c>
      <c r="G395" s="72">
        <v>11820483</v>
      </c>
      <c r="H395" s="59">
        <f>IFERROR(G395/D395,"-")</f>
        <v>0.11491369041514131</v>
      </c>
      <c r="I395" s="72">
        <v>25</v>
      </c>
      <c r="J395" s="59">
        <f>IFERROR(I395/E395,"-")</f>
        <v>0.23148148148148148</v>
      </c>
      <c r="K395" s="130">
        <f t="shared" si="30"/>
        <v>472819.32</v>
      </c>
    </row>
    <row r="396" spans="2:11" s="8" customFormat="1" ht="13.15" customHeight="1">
      <c r="B396" s="328"/>
      <c r="C396" s="340"/>
      <c r="D396" s="305"/>
      <c r="E396" s="305"/>
      <c r="F396" s="42" t="s">
        <v>108</v>
      </c>
      <c r="G396" s="73">
        <v>2504288</v>
      </c>
      <c r="H396" s="60">
        <f>IFERROR(G396/D395,"-")</f>
        <v>2.4345619036240176E-2</v>
      </c>
      <c r="I396" s="73">
        <v>41</v>
      </c>
      <c r="J396" s="60">
        <f>IFERROR(I396/E395,"-")</f>
        <v>0.37962962962962965</v>
      </c>
      <c r="K396" s="131">
        <f t="shared" si="30"/>
        <v>61080.195121951219</v>
      </c>
    </row>
    <row r="397" spans="2:11" s="8" customFormat="1" ht="13.15" customHeight="1">
      <c r="B397" s="328"/>
      <c r="C397" s="340"/>
      <c r="D397" s="305"/>
      <c r="E397" s="305"/>
      <c r="F397" s="43" t="s">
        <v>109</v>
      </c>
      <c r="G397" s="73">
        <v>1344274</v>
      </c>
      <c r="H397" s="60">
        <f>IFERROR(G397/D395,"-")</f>
        <v>1.3068458054474057E-2</v>
      </c>
      <c r="I397" s="73">
        <v>36</v>
      </c>
      <c r="J397" s="60">
        <f>IFERROR(I397/E395,"-")</f>
        <v>0.33333333333333331</v>
      </c>
      <c r="K397" s="131">
        <f t="shared" si="30"/>
        <v>37340.944444444445</v>
      </c>
    </row>
    <row r="398" spans="2:11" s="8" customFormat="1" ht="13.15" customHeight="1">
      <c r="B398" s="328"/>
      <c r="C398" s="340"/>
      <c r="D398" s="305"/>
      <c r="E398" s="305"/>
      <c r="F398" s="43" t="s">
        <v>110</v>
      </c>
      <c r="G398" s="73">
        <v>39314</v>
      </c>
      <c r="H398" s="60">
        <f>IFERROR(G398/D395,"-")</f>
        <v>3.8219392769152204E-4</v>
      </c>
      <c r="I398" s="73">
        <v>6</v>
      </c>
      <c r="J398" s="60">
        <f>IFERROR(I398/E395,"-")</f>
        <v>5.5555555555555552E-2</v>
      </c>
      <c r="K398" s="131">
        <f t="shared" si="30"/>
        <v>6552.333333333333</v>
      </c>
    </row>
    <row r="399" spans="2:11" s="8" customFormat="1" ht="13.15" customHeight="1">
      <c r="B399" s="328"/>
      <c r="C399" s="340"/>
      <c r="D399" s="305"/>
      <c r="E399" s="305"/>
      <c r="F399" s="43" t="s">
        <v>111</v>
      </c>
      <c r="G399" s="73">
        <v>2098637</v>
      </c>
      <c r="H399" s="60">
        <f>IFERROR(G399/D395,"-")</f>
        <v>2.0402053157367674E-2</v>
      </c>
      <c r="I399" s="73">
        <v>44</v>
      </c>
      <c r="J399" s="60">
        <f>IFERROR(I399/E395,"-")</f>
        <v>0.40740740740740738</v>
      </c>
      <c r="K399" s="131">
        <f t="shared" si="30"/>
        <v>47696.295454545456</v>
      </c>
    </row>
    <row r="400" spans="2:11" s="8" customFormat="1" ht="13.15" customHeight="1">
      <c r="B400" s="328"/>
      <c r="C400" s="340"/>
      <c r="D400" s="305"/>
      <c r="E400" s="305"/>
      <c r="F400" s="43" t="s">
        <v>112</v>
      </c>
      <c r="G400" s="73">
        <v>4709800</v>
      </c>
      <c r="H400" s="60">
        <f>IFERROR(G400/D395,"-")</f>
        <v>4.5786665326385777E-2</v>
      </c>
      <c r="I400" s="73">
        <v>49</v>
      </c>
      <c r="J400" s="60">
        <f>IFERROR(I400/E395,"-")</f>
        <v>0.45370370370370372</v>
      </c>
      <c r="K400" s="131">
        <f t="shared" si="30"/>
        <v>96118.367346938772</v>
      </c>
    </row>
    <row r="401" spans="2:11" s="8" customFormat="1" ht="13.15" customHeight="1">
      <c r="B401" s="328"/>
      <c r="C401" s="340"/>
      <c r="D401" s="305"/>
      <c r="E401" s="305"/>
      <c r="F401" s="43" t="s">
        <v>113</v>
      </c>
      <c r="G401" s="73">
        <v>5878954</v>
      </c>
      <c r="H401" s="60">
        <f>IFERROR(G401/D395,"-")</f>
        <v>5.7152681486945724E-2</v>
      </c>
      <c r="I401" s="73">
        <v>25</v>
      </c>
      <c r="J401" s="60">
        <f>IFERROR(I401/E395,"-")</f>
        <v>0.23148148148148148</v>
      </c>
      <c r="K401" s="131">
        <f t="shared" si="30"/>
        <v>235158.16</v>
      </c>
    </row>
    <row r="402" spans="2:11" s="8" customFormat="1" ht="13.15" customHeight="1">
      <c r="B402" s="328"/>
      <c r="C402" s="340"/>
      <c r="D402" s="305"/>
      <c r="E402" s="305"/>
      <c r="F402" s="43" t="s">
        <v>123</v>
      </c>
      <c r="G402" s="73">
        <v>0</v>
      </c>
      <c r="H402" s="60">
        <f>IFERROR(G402/D395,"-")</f>
        <v>0</v>
      </c>
      <c r="I402" s="73">
        <v>0</v>
      </c>
      <c r="J402" s="60">
        <f>IFERROR(I402/E395,"-")</f>
        <v>0</v>
      </c>
      <c r="K402" s="131" t="str">
        <f t="shared" si="30"/>
        <v>-</v>
      </c>
    </row>
    <row r="403" spans="2:11" s="8" customFormat="1" ht="13.15" customHeight="1">
      <c r="B403" s="328"/>
      <c r="C403" s="340"/>
      <c r="D403" s="305"/>
      <c r="E403" s="305"/>
      <c r="F403" s="43" t="s">
        <v>114</v>
      </c>
      <c r="G403" s="73">
        <v>31133</v>
      </c>
      <c r="H403" s="60">
        <f>IFERROR(G403/D395,"-")</f>
        <v>3.0266173756982642E-4</v>
      </c>
      <c r="I403" s="73">
        <v>2</v>
      </c>
      <c r="J403" s="60">
        <f>IFERROR(I403/E395,"-")</f>
        <v>1.8518518518518517E-2</v>
      </c>
      <c r="K403" s="131">
        <f t="shared" si="30"/>
        <v>15566.5</v>
      </c>
    </row>
    <row r="404" spans="2:11" s="8" customFormat="1" ht="13.15" customHeight="1">
      <c r="B404" s="328"/>
      <c r="C404" s="340"/>
      <c r="D404" s="305"/>
      <c r="E404" s="305"/>
      <c r="F404" s="43" t="s">
        <v>115</v>
      </c>
      <c r="G404" s="73">
        <v>53705</v>
      </c>
      <c r="H404" s="60">
        <f>IFERROR(G404/D395,"-")</f>
        <v>5.2209708721252454E-4</v>
      </c>
      <c r="I404" s="73">
        <v>5</v>
      </c>
      <c r="J404" s="60">
        <f>IFERROR(I404/E395,"-")</f>
        <v>4.6296296296296294E-2</v>
      </c>
      <c r="K404" s="131">
        <f t="shared" si="30"/>
        <v>10741</v>
      </c>
    </row>
    <row r="405" spans="2:11" s="8" customFormat="1" ht="13.15" customHeight="1">
      <c r="B405" s="328"/>
      <c r="C405" s="340"/>
      <c r="D405" s="305"/>
      <c r="E405" s="305"/>
      <c r="F405" s="43" t="s">
        <v>116</v>
      </c>
      <c r="G405" s="73">
        <v>12755</v>
      </c>
      <c r="H405" s="60">
        <f>IFERROR(G405/D395,"-")</f>
        <v>1.2399866581129786E-4</v>
      </c>
      <c r="I405" s="73">
        <v>3</v>
      </c>
      <c r="J405" s="60">
        <f>IFERROR(I405/E395,"-")</f>
        <v>2.7777777777777776E-2</v>
      </c>
      <c r="K405" s="131">
        <f t="shared" si="30"/>
        <v>4251.666666666667</v>
      </c>
    </row>
    <row r="406" spans="2:11" s="8" customFormat="1" ht="13.15" customHeight="1">
      <c r="B406" s="328"/>
      <c r="C406" s="340"/>
      <c r="D406" s="305"/>
      <c r="E406" s="305"/>
      <c r="F406" s="43" t="s">
        <v>117</v>
      </c>
      <c r="G406" s="73">
        <v>3699</v>
      </c>
      <c r="H406" s="60">
        <f>IFERROR(G406/D395,"-")</f>
        <v>3.5960099163934986E-5</v>
      </c>
      <c r="I406" s="73">
        <v>2</v>
      </c>
      <c r="J406" s="60">
        <f>IFERROR(I406/E395,"-")</f>
        <v>1.8518518518518517E-2</v>
      </c>
      <c r="K406" s="131">
        <f t="shared" si="30"/>
        <v>1849.5</v>
      </c>
    </row>
    <row r="407" spans="2:11" s="8" customFormat="1" ht="13.15" customHeight="1">
      <c r="B407" s="328"/>
      <c r="C407" s="340"/>
      <c r="D407" s="305"/>
      <c r="E407" s="305"/>
      <c r="F407" s="43" t="s">
        <v>118</v>
      </c>
      <c r="G407" s="73">
        <v>561705</v>
      </c>
      <c r="H407" s="60">
        <f>IFERROR(G407/D395,"-")</f>
        <v>5.4606562586856184E-3</v>
      </c>
      <c r="I407" s="73">
        <v>15</v>
      </c>
      <c r="J407" s="60">
        <f>IFERROR(I407/E395,"-")</f>
        <v>0.1388888888888889</v>
      </c>
      <c r="K407" s="131">
        <f t="shared" si="30"/>
        <v>37447</v>
      </c>
    </row>
    <row r="408" spans="2:11" s="8" customFormat="1" ht="13.15" customHeight="1">
      <c r="B408" s="328"/>
      <c r="C408" s="340"/>
      <c r="D408" s="305"/>
      <c r="E408" s="305"/>
      <c r="F408" s="43" t="s">
        <v>119</v>
      </c>
      <c r="G408" s="73">
        <v>1297891</v>
      </c>
      <c r="H408" s="60">
        <f>IFERROR(G408/D395,"-")</f>
        <v>1.2617542326028316E-2</v>
      </c>
      <c r="I408" s="73">
        <v>18</v>
      </c>
      <c r="J408" s="60">
        <f>IFERROR(I408/E395,"-")</f>
        <v>0.16666666666666666</v>
      </c>
      <c r="K408" s="131">
        <f t="shared" si="30"/>
        <v>72105.055555555562</v>
      </c>
    </row>
    <row r="409" spans="2:11" s="8" customFormat="1" ht="13.15" customHeight="1">
      <c r="B409" s="328"/>
      <c r="C409" s="340"/>
      <c r="D409" s="305"/>
      <c r="E409" s="305"/>
      <c r="F409" s="43" t="s">
        <v>120</v>
      </c>
      <c r="G409" s="73">
        <v>284774</v>
      </c>
      <c r="H409" s="60">
        <f>IFERROR(G409/D395,"-")</f>
        <v>2.7684512785375566E-3</v>
      </c>
      <c r="I409" s="73">
        <v>7</v>
      </c>
      <c r="J409" s="60">
        <f>IFERROR(I409/E395,"-")</f>
        <v>6.4814814814814811E-2</v>
      </c>
      <c r="K409" s="131">
        <f t="shared" si="30"/>
        <v>40682</v>
      </c>
    </row>
    <row r="410" spans="2:11" s="8" customFormat="1" ht="13.15" customHeight="1">
      <c r="B410" s="328"/>
      <c r="C410" s="340"/>
      <c r="D410" s="305"/>
      <c r="E410" s="305"/>
      <c r="F410" s="44" t="s">
        <v>121</v>
      </c>
      <c r="G410" s="74">
        <v>119734</v>
      </c>
      <c r="H410" s="61">
        <f>IFERROR(G410/D395,"-")</f>
        <v>1.1640028421991326E-3</v>
      </c>
      <c r="I410" s="74">
        <v>19</v>
      </c>
      <c r="J410" s="61">
        <f>IFERROR(I410/E395,"-")</f>
        <v>0.17592592592592593</v>
      </c>
      <c r="K410" s="132">
        <f t="shared" si="30"/>
        <v>6301.7894736842109</v>
      </c>
    </row>
    <row r="411" spans="2:11" s="8" customFormat="1" ht="13.15" customHeight="1">
      <c r="B411" s="329"/>
      <c r="C411" s="341"/>
      <c r="D411" s="306"/>
      <c r="E411" s="306"/>
      <c r="F411" s="45" t="s">
        <v>71</v>
      </c>
      <c r="G411" s="69">
        <f>SUM(G395:G410)</f>
        <v>30761146</v>
      </c>
      <c r="H411" s="61">
        <f>IFERROR(G411/D395,"-")</f>
        <v>0.29904673169945445</v>
      </c>
      <c r="I411" s="74">
        <v>97</v>
      </c>
      <c r="J411" s="61">
        <f>IFERROR(I411/E395,"-")</f>
        <v>0.89814814814814814</v>
      </c>
      <c r="K411" s="132">
        <f t="shared" si="30"/>
        <v>317125.21649484534</v>
      </c>
    </row>
    <row r="412" spans="2:11" s="8" customFormat="1" ht="13.15" customHeight="1">
      <c r="B412" s="327">
        <v>25</v>
      </c>
      <c r="C412" s="339" t="s">
        <v>104</v>
      </c>
      <c r="D412" s="304">
        <v>50266790</v>
      </c>
      <c r="E412" s="304">
        <v>65</v>
      </c>
      <c r="F412" s="41" t="s">
        <v>107</v>
      </c>
      <c r="G412" s="72">
        <v>1445574</v>
      </c>
      <c r="H412" s="59">
        <f>IFERROR(G412/D412,"-")</f>
        <v>2.8758032888115594E-2</v>
      </c>
      <c r="I412" s="72">
        <v>12</v>
      </c>
      <c r="J412" s="59">
        <f>IFERROR(I412/E412,"-")</f>
        <v>0.18461538461538463</v>
      </c>
      <c r="K412" s="130">
        <f t="shared" si="30"/>
        <v>120464.5</v>
      </c>
    </row>
    <row r="413" spans="2:11" s="8" customFormat="1" ht="13.15" customHeight="1">
      <c r="B413" s="328"/>
      <c r="C413" s="340"/>
      <c r="D413" s="305"/>
      <c r="E413" s="305"/>
      <c r="F413" s="42" t="s">
        <v>108</v>
      </c>
      <c r="G413" s="73">
        <v>345677</v>
      </c>
      <c r="H413" s="60">
        <f>IFERROR(G413/D412,"-")</f>
        <v>6.8768465223261717E-3</v>
      </c>
      <c r="I413" s="73">
        <v>19</v>
      </c>
      <c r="J413" s="60">
        <f>IFERROR(I413/E412,"-")</f>
        <v>0.29230769230769232</v>
      </c>
      <c r="K413" s="131">
        <f t="shared" si="30"/>
        <v>18193.526315789473</v>
      </c>
    </row>
    <row r="414" spans="2:11" s="8" customFormat="1" ht="13.15" customHeight="1">
      <c r="B414" s="328"/>
      <c r="C414" s="340"/>
      <c r="D414" s="305"/>
      <c r="E414" s="305"/>
      <c r="F414" s="43" t="s">
        <v>109</v>
      </c>
      <c r="G414" s="73">
        <v>405980</v>
      </c>
      <c r="H414" s="60">
        <f>IFERROR(G414/D412,"-")</f>
        <v>8.0765053825796324E-3</v>
      </c>
      <c r="I414" s="73">
        <v>16</v>
      </c>
      <c r="J414" s="60">
        <f>IFERROR(I414/E412,"-")</f>
        <v>0.24615384615384617</v>
      </c>
      <c r="K414" s="131">
        <f t="shared" si="30"/>
        <v>25373.75</v>
      </c>
    </row>
    <row r="415" spans="2:11" s="8" customFormat="1" ht="13.15" customHeight="1">
      <c r="B415" s="328"/>
      <c r="C415" s="340"/>
      <c r="D415" s="305"/>
      <c r="E415" s="305"/>
      <c r="F415" s="43" t="s">
        <v>110</v>
      </c>
      <c r="G415" s="73">
        <v>57752</v>
      </c>
      <c r="H415" s="60">
        <f>IFERROR(G415/D412,"-")</f>
        <v>1.1489096479007314E-3</v>
      </c>
      <c r="I415" s="73">
        <v>5</v>
      </c>
      <c r="J415" s="60">
        <f>IFERROR(I415/E412,"-")</f>
        <v>7.6923076923076927E-2</v>
      </c>
      <c r="K415" s="131">
        <f t="shared" si="30"/>
        <v>11550.4</v>
      </c>
    </row>
    <row r="416" spans="2:11" s="8" customFormat="1" ht="13.15" customHeight="1">
      <c r="B416" s="328"/>
      <c r="C416" s="340"/>
      <c r="D416" s="305"/>
      <c r="E416" s="305"/>
      <c r="F416" s="43" t="s">
        <v>111</v>
      </c>
      <c r="G416" s="73">
        <v>774492</v>
      </c>
      <c r="H416" s="60">
        <f>IFERROR(G416/D412,"-")</f>
        <v>1.5407627978631617E-2</v>
      </c>
      <c r="I416" s="73">
        <v>29</v>
      </c>
      <c r="J416" s="60">
        <f>IFERROR(I416/E412,"-")</f>
        <v>0.44615384615384618</v>
      </c>
      <c r="K416" s="131">
        <f t="shared" si="30"/>
        <v>26706.620689655174</v>
      </c>
    </row>
    <row r="417" spans="2:11" s="8" customFormat="1" ht="13.15" customHeight="1">
      <c r="B417" s="328"/>
      <c r="C417" s="340"/>
      <c r="D417" s="305"/>
      <c r="E417" s="305"/>
      <c r="F417" s="43" t="s">
        <v>112</v>
      </c>
      <c r="G417" s="73">
        <v>1417587</v>
      </c>
      <c r="H417" s="60">
        <f>IFERROR(G417/D412,"-")</f>
        <v>2.820126369716467E-2</v>
      </c>
      <c r="I417" s="73">
        <v>22</v>
      </c>
      <c r="J417" s="60">
        <f>IFERROR(I417/E412,"-")</f>
        <v>0.33846153846153848</v>
      </c>
      <c r="K417" s="131">
        <f t="shared" si="30"/>
        <v>64435.772727272728</v>
      </c>
    </row>
    <row r="418" spans="2:11" s="8" customFormat="1" ht="13.15" customHeight="1">
      <c r="B418" s="328"/>
      <c r="C418" s="340"/>
      <c r="D418" s="305"/>
      <c r="E418" s="305"/>
      <c r="F418" s="43" t="s">
        <v>113</v>
      </c>
      <c r="G418" s="73">
        <v>5181726</v>
      </c>
      <c r="H418" s="60">
        <f>IFERROR(G418/D412,"-")</f>
        <v>0.10308448182189474</v>
      </c>
      <c r="I418" s="73">
        <v>16</v>
      </c>
      <c r="J418" s="60">
        <f>IFERROR(I418/E412,"-")</f>
        <v>0.24615384615384617</v>
      </c>
      <c r="K418" s="131">
        <f t="shared" si="30"/>
        <v>323857.875</v>
      </c>
    </row>
    <row r="419" spans="2:11" s="8" customFormat="1" ht="13.15" customHeight="1">
      <c r="B419" s="328"/>
      <c r="C419" s="340"/>
      <c r="D419" s="305"/>
      <c r="E419" s="305"/>
      <c r="F419" s="43" t="s">
        <v>123</v>
      </c>
      <c r="G419" s="73">
        <v>0</v>
      </c>
      <c r="H419" s="60">
        <f>IFERROR(G419/D412,"-")</f>
        <v>0</v>
      </c>
      <c r="I419" s="73">
        <v>0</v>
      </c>
      <c r="J419" s="60">
        <f>IFERROR(I419/E412,"-")</f>
        <v>0</v>
      </c>
      <c r="K419" s="131" t="str">
        <f t="shared" si="30"/>
        <v>-</v>
      </c>
    </row>
    <row r="420" spans="2:11" s="8" customFormat="1" ht="13.15" customHeight="1">
      <c r="B420" s="328"/>
      <c r="C420" s="340"/>
      <c r="D420" s="305"/>
      <c r="E420" s="305"/>
      <c r="F420" s="43" t="s">
        <v>114</v>
      </c>
      <c r="G420" s="73">
        <v>0</v>
      </c>
      <c r="H420" s="60">
        <f>IFERROR(G420/D412,"-")</f>
        <v>0</v>
      </c>
      <c r="I420" s="73">
        <v>0</v>
      </c>
      <c r="J420" s="60">
        <f>IFERROR(I420/E412,"-")</f>
        <v>0</v>
      </c>
      <c r="K420" s="131" t="str">
        <f t="shared" si="30"/>
        <v>-</v>
      </c>
    </row>
    <row r="421" spans="2:11" s="8" customFormat="1" ht="13.15" customHeight="1">
      <c r="B421" s="328"/>
      <c r="C421" s="340"/>
      <c r="D421" s="305"/>
      <c r="E421" s="305"/>
      <c r="F421" s="43" t="s">
        <v>115</v>
      </c>
      <c r="G421" s="73">
        <v>61465</v>
      </c>
      <c r="H421" s="60">
        <f>IFERROR(G421/D412,"-")</f>
        <v>1.2227755144102099E-3</v>
      </c>
      <c r="I421" s="73">
        <v>5</v>
      </c>
      <c r="J421" s="60">
        <f>IFERROR(I421/E412,"-")</f>
        <v>7.6923076923076927E-2</v>
      </c>
      <c r="K421" s="131">
        <f t="shared" si="30"/>
        <v>12293</v>
      </c>
    </row>
    <row r="422" spans="2:11" s="8" customFormat="1" ht="13.15" customHeight="1">
      <c r="B422" s="328"/>
      <c r="C422" s="340"/>
      <c r="D422" s="305"/>
      <c r="E422" s="305"/>
      <c r="F422" s="43" t="s">
        <v>116</v>
      </c>
      <c r="G422" s="73">
        <v>7895</v>
      </c>
      <c r="H422" s="60">
        <f>IFERROR(G422/D412,"-")</f>
        <v>1.5706194885330851E-4</v>
      </c>
      <c r="I422" s="73">
        <v>2</v>
      </c>
      <c r="J422" s="60">
        <f>IFERROR(I422/E412,"-")</f>
        <v>3.0769230769230771E-2</v>
      </c>
      <c r="K422" s="131">
        <f t="shared" si="30"/>
        <v>3947.5</v>
      </c>
    </row>
    <row r="423" spans="2:11" s="8" customFormat="1" ht="13.15" customHeight="1">
      <c r="B423" s="328"/>
      <c r="C423" s="340"/>
      <c r="D423" s="305"/>
      <c r="E423" s="305"/>
      <c r="F423" s="43" t="s">
        <v>117</v>
      </c>
      <c r="G423" s="73">
        <v>843591</v>
      </c>
      <c r="H423" s="60">
        <f>IFERROR(G423/D412,"-")</f>
        <v>1.6782273146942545E-2</v>
      </c>
      <c r="I423" s="73">
        <v>2</v>
      </c>
      <c r="J423" s="60">
        <f>IFERROR(I423/E412,"-")</f>
        <v>3.0769230769230771E-2</v>
      </c>
      <c r="K423" s="131">
        <f t="shared" si="30"/>
        <v>421795.5</v>
      </c>
    </row>
    <row r="424" spans="2:11" s="8" customFormat="1" ht="13.15" customHeight="1">
      <c r="B424" s="328"/>
      <c r="C424" s="340"/>
      <c r="D424" s="305"/>
      <c r="E424" s="305"/>
      <c r="F424" s="43" t="s">
        <v>118</v>
      </c>
      <c r="G424" s="73">
        <v>420397</v>
      </c>
      <c r="H424" s="60">
        <f>IFERROR(G424/D412,"-")</f>
        <v>8.36331502369656E-3</v>
      </c>
      <c r="I424" s="73">
        <v>12</v>
      </c>
      <c r="J424" s="60">
        <f>IFERROR(I424/E412,"-")</f>
        <v>0.18461538461538463</v>
      </c>
      <c r="K424" s="131">
        <f t="shared" si="30"/>
        <v>35033.083333333336</v>
      </c>
    </row>
    <row r="425" spans="2:11" s="8" customFormat="1" ht="13.15" customHeight="1">
      <c r="B425" s="328"/>
      <c r="C425" s="340"/>
      <c r="D425" s="305"/>
      <c r="E425" s="305"/>
      <c r="F425" s="43" t="s">
        <v>119</v>
      </c>
      <c r="G425" s="73">
        <v>715344</v>
      </c>
      <c r="H425" s="60">
        <f>IFERROR(G425/D412,"-")</f>
        <v>1.4230946515582156E-2</v>
      </c>
      <c r="I425" s="73">
        <v>10</v>
      </c>
      <c r="J425" s="60">
        <f>IFERROR(I425/E412,"-")</f>
        <v>0.15384615384615385</v>
      </c>
      <c r="K425" s="131">
        <f t="shared" si="30"/>
        <v>71534.399999999994</v>
      </c>
    </row>
    <row r="426" spans="2:11" s="8" customFormat="1" ht="13.15" customHeight="1">
      <c r="B426" s="328"/>
      <c r="C426" s="340"/>
      <c r="D426" s="305"/>
      <c r="E426" s="305"/>
      <c r="F426" s="43" t="s">
        <v>120</v>
      </c>
      <c r="G426" s="73">
        <v>547971</v>
      </c>
      <c r="H426" s="60">
        <f>IFERROR(G426/D412,"-")</f>
        <v>1.0901253093742409E-2</v>
      </c>
      <c r="I426" s="73">
        <v>10</v>
      </c>
      <c r="J426" s="60">
        <f>IFERROR(I426/E412,"-")</f>
        <v>0.15384615384615385</v>
      </c>
      <c r="K426" s="131">
        <f t="shared" si="30"/>
        <v>54797.1</v>
      </c>
    </row>
    <row r="427" spans="2:11" s="8" customFormat="1" ht="13.15" customHeight="1">
      <c r="B427" s="328"/>
      <c r="C427" s="340"/>
      <c r="D427" s="305"/>
      <c r="E427" s="305"/>
      <c r="F427" s="44" t="s">
        <v>121</v>
      </c>
      <c r="G427" s="74">
        <v>187980</v>
      </c>
      <c r="H427" s="61">
        <f>IFERROR(G427/D412,"-")</f>
        <v>3.7396459968897953E-3</v>
      </c>
      <c r="I427" s="74">
        <v>6</v>
      </c>
      <c r="J427" s="61">
        <f>IFERROR(I427/E412,"-")</f>
        <v>9.2307692307692313E-2</v>
      </c>
      <c r="K427" s="132">
        <f t="shared" si="30"/>
        <v>31330</v>
      </c>
    </row>
    <row r="428" spans="2:11" s="8" customFormat="1" ht="13.15" customHeight="1">
      <c r="B428" s="329"/>
      <c r="C428" s="341"/>
      <c r="D428" s="306"/>
      <c r="E428" s="306"/>
      <c r="F428" s="45" t="s">
        <v>71</v>
      </c>
      <c r="G428" s="69">
        <f>SUM(G412:G427)</f>
        <v>12413431</v>
      </c>
      <c r="H428" s="61">
        <f>IFERROR(G428/D412,"-")</f>
        <v>0.24695093917873012</v>
      </c>
      <c r="I428" s="74">
        <v>55</v>
      </c>
      <c r="J428" s="61">
        <f>IFERROR(I428/E412,"-")</f>
        <v>0.84615384615384615</v>
      </c>
      <c r="K428" s="132">
        <f t="shared" si="30"/>
        <v>225698.74545454545</v>
      </c>
    </row>
    <row r="429" spans="2:11" s="8" customFormat="1" ht="13.15" customHeight="1">
      <c r="B429" s="327">
        <v>26</v>
      </c>
      <c r="C429" s="339" t="s">
        <v>34</v>
      </c>
      <c r="D429" s="304">
        <v>652286720</v>
      </c>
      <c r="E429" s="304">
        <v>888</v>
      </c>
      <c r="F429" s="41" t="s">
        <v>107</v>
      </c>
      <c r="G429" s="72">
        <v>13902857</v>
      </c>
      <c r="H429" s="59">
        <f>IFERROR(G429/D429,"-")</f>
        <v>2.1314027365143966E-2</v>
      </c>
      <c r="I429" s="72">
        <v>193</v>
      </c>
      <c r="J429" s="59">
        <f>IFERROR(I429/E429,"-")</f>
        <v>0.21734234234234234</v>
      </c>
      <c r="K429" s="130">
        <f t="shared" si="30"/>
        <v>72035.528497409323</v>
      </c>
    </row>
    <row r="430" spans="2:11" s="8" customFormat="1" ht="13.15" customHeight="1">
      <c r="B430" s="328"/>
      <c r="C430" s="340"/>
      <c r="D430" s="305"/>
      <c r="E430" s="305"/>
      <c r="F430" s="42" t="s">
        <v>108</v>
      </c>
      <c r="G430" s="73">
        <v>11727922</v>
      </c>
      <c r="H430" s="60">
        <f>IFERROR(G430/D429,"-")</f>
        <v>1.7979703771985423E-2</v>
      </c>
      <c r="I430" s="73">
        <v>256</v>
      </c>
      <c r="J430" s="60">
        <f>IFERROR(I430/E429,"-")</f>
        <v>0.28828828828828829</v>
      </c>
      <c r="K430" s="131">
        <f t="shared" si="30"/>
        <v>45812.1953125</v>
      </c>
    </row>
    <row r="431" spans="2:11" s="8" customFormat="1" ht="13.15" customHeight="1">
      <c r="B431" s="328"/>
      <c r="C431" s="340"/>
      <c r="D431" s="305"/>
      <c r="E431" s="305"/>
      <c r="F431" s="43" t="s">
        <v>109</v>
      </c>
      <c r="G431" s="73">
        <v>17180224</v>
      </c>
      <c r="H431" s="60">
        <f>IFERROR(G431/D429,"-")</f>
        <v>2.633845435332487E-2</v>
      </c>
      <c r="I431" s="73">
        <v>264</v>
      </c>
      <c r="J431" s="60">
        <f>IFERROR(I431/E429,"-")</f>
        <v>0.29729729729729731</v>
      </c>
      <c r="K431" s="131">
        <f t="shared" si="30"/>
        <v>65076.606060606064</v>
      </c>
    </row>
    <row r="432" spans="2:11" s="8" customFormat="1" ht="13.15" customHeight="1">
      <c r="B432" s="328"/>
      <c r="C432" s="340"/>
      <c r="D432" s="305"/>
      <c r="E432" s="305"/>
      <c r="F432" s="43" t="s">
        <v>110</v>
      </c>
      <c r="G432" s="73">
        <v>2136649</v>
      </c>
      <c r="H432" s="60">
        <f>IFERROR(G432/D429,"-")</f>
        <v>3.2756285456800346E-3</v>
      </c>
      <c r="I432" s="73">
        <v>53</v>
      </c>
      <c r="J432" s="60">
        <f>IFERROR(I432/E429,"-")</f>
        <v>5.9684684684684686E-2</v>
      </c>
      <c r="K432" s="131">
        <f t="shared" si="30"/>
        <v>40314.132075471702</v>
      </c>
    </row>
    <row r="433" spans="2:11" s="8" customFormat="1" ht="13.15" customHeight="1">
      <c r="B433" s="328"/>
      <c r="C433" s="340"/>
      <c r="D433" s="305"/>
      <c r="E433" s="305"/>
      <c r="F433" s="43" t="s">
        <v>111</v>
      </c>
      <c r="G433" s="73">
        <v>15174232</v>
      </c>
      <c r="H433" s="60">
        <f>IFERROR(G433/D429,"-")</f>
        <v>2.326313189390089E-2</v>
      </c>
      <c r="I433" s="73">
        <v>326</v>
      </c>
      <c r="J433" s="60">
        <f>IFERROR(I433/E429,"-")</f>
        <v>0.36711711711711714</v>
      </c>
      <c r="K433" s="131">
        <f t="shared" si="30"/>
        <v>46546.723926380371</v>
      </c>
    </row>
    <row r="434" spans="2:11" s="8" customFormat="1" ht="13.15" customHeight="1">
      <c r="B434" s="328"/>
      <c r="C434" s="340"/>
      <c r="D434" s="305"/>
      <c r="E434" s="305"/>
      <c r="F434" s="43" t="s">
        <v>112</v>
      </c>
      <c r="G434" s="73">
        <v>30542855</v>
      </c>
      <c r="H434" s="60">
        <f>IFERROR(G434/D429,"-")</f>
        <v>4.6824278440008714E-2</v>
      </c>
      <c r="I434" s="73">
        <v>358</v>
      </c>
      <c r="J434" s="60">
        <f>IFERROR(I434/E429,"-")</f>
        <v>0.40315315315315314</v>
      </c>
      <c r="K434" s="131">
        <f t="shared" si="30"/>
        <v>85315.237430167603</v>
      </c>
    </row>
    <row r="435" spans="2:11" s="8" customFormat="1" ht="13.15" customHeight="1">
      <c r="B435" s="328"/>
      <c r="C435" s="340"/>
      <c r="D435" s="305"/>
      <c r="E435" s="305"/>
      <c r="F435" s="43" t="s">
        <v>113</v>
      </c>
      <c r="G435" s="73">
        <v>23607019</v>
      </c>
      <c r="H435" s="60">
        <f>IFERROR(G435/D429,"-")</f>
        <v>3.6191169122682734E-2</v>
      </c>
      <c r="I435" s="73">
        <v>97</v>
      </c>
      <c r="J435" s="60">
        <f>IFERROR(I435/E429,"-")</f>
        <v>0.10923423423423423</v>
      </c>
      <c r="K435" s="131">
        <f t="shared" si="30"/>
        <v>243371.32989690721</v>
      </c>
    </row>
    <row r="436" spans="2:11" s="8" customFormat="1" ht="13.15" customHeight="1">
      <c r="B436" s="328"/>
      <c r="C436" s="340"/>
      <c r="D436" s="305"/>
      <c r="E436" s="305"/>
      <c r="F436" s="43" t="s">
        <v>123</v>
      </c>
      <c r="G436" s="73">
        <v>0</v>
      </c>
      <c r="H436" s="60">
        <f>IFERROR(G436/D429,"-")</f>
        <v>0</v>
      </c>
      <c r="I436" s="73">
        <v>0</v>
      </c>
      <c r="J436" s="60">
        <f>IFERROR(I436/E429,"-")</f>
        <v>0</v>
      </c>
      <c r="K436" s="131" t="str">
        <f t="shared" si="30"/>
        <v>-</v>
      </c>
    </row>
    <row r="437" spans="2:11" s="8" customFormat="1" ht="13.15" customHeight="1">
      <c r="B437" s="328"/>
      <c r="C437" s="340"/>
      <c r="D437" s="305"/>
      <c r="E437" s="305"/>
      <c r="F437" s="43" t="s">
        <v>114</v>
      </c>
      <c r="G437" s="73">
        <v>116048</v>
      </c>
      <c r="H437" s="60">
        <f>IFERROR(G437/D429,"-")</f>
        <v>1.7790949354296222E-4</v>
      </c>
      <c r="I437" s="73">
        <v>7</v>
      </c>
      <c r="J437" s="60">
        <f>IFERROR(I437/E429,"-")</f>
        <v>7.8828828828828822E-3</v>
      </c>
      <c r="K437" s="131">
        <f t="shared" si="30"/>
        <v>16578.285714285714</v>
      </c>
    </row>
    <row r="438" spans="2:11" s="8" customFormat="1" ht="13.15" customHeight="1">
      <c r="B438" s="328"/>
      <c r="C438" s="340"/>
      <c r="D438" s="305"/>
      <c r="E438" s="305"/>
      <c r="F438" s="43" t="s">
        <v>115</v>
      </c>
      <c r="G438" s="73">
        <v>504618</v>
      </c>
      <c r="H438" s="60">
        <f>IFERROR(G438/D429,"-")</f>
        <v>7.7361378750743235E-4</v>
      </c>
      <c r="I438" s="73">
        <v>44</v>
      </c>
      <c r="J438" s="60">
        <f>IFERROR(I438/E429,"-")</f>
        <v>4.954954954954955E-2</v>
      </c>
      <c r="K438" s="131">
        <f t="shared" si="30"/>
        <v>11468.59090909091</v>
      </c>
    </row>
    <row r="439" spans="2:11" s="8" customFormat="1" ht="13.15" customHeight="1">
      <c r="B439" s="328"/>
      <c r="C439" s="340"/>
      <c r="D439" s="305"/>
      <c r="E439" s="305"/>
      <c r="F439" s="43" t="s">
        <v>116</v>
      </c>
      <c r="G439" s="73">
        <v>298925</v>
      </c>
      <c r="H439" s="60">
        <f>IFERROR(G439/D429,"-")</f>
        <v>4.5827239898429939E-4</v>
      </c>
      <c r="I439" s="73">
        <v>12</v>
      </c>
      <c r="J439" s="60">
        <f>IFERROR(I439/E429,"-")</f>
        <v>1.3513513513513514E-2</v>
      </c>
      <c r="K439" s="131">
        <f t="shared" si="30"/>
        <v>24910.416666666668</v>
      </c>
    </row>
    <row r="440" spans="2:11" s="8" customFormat="1" ht="13.15" customHeight="1">
      <c r="B440" s="328"/>
      <c r="C440" s="340"/>
      <c r="D440" s="305"/>
      <c r="E440" s="305"/>
      <c r="F440" s="43" t="s">
        <v>117</v>
      </c>
      <c r="G440" s="73">
        <v>4922519</v>
      </c>
      <c r="H440" s="60">
        <f>IFERROR(G440/D429,"-")</f>
        <v>7.5465571336482216E-3</v>
      </c>
      <c r="I440" s="73">
        <v>13</v>
      </c>
      <c r="J440" s="60">
        <f>IFERROR(I440/E429,"-")</f>
        <v>1.4639639639639639E-2</v>
      </c>
      <c r="K440" s="131">
        <f t="shared" si="30"/>
        <v>378655.30769230769</v>
      </c>
    </row>
    <row r="441" spans="2:11" s="8" customFormat="1" ht="13.15" customHeight="1">
      <c r="B441" s="328"/>
      <c r="C441" s="340"/>
      <c r="D441" s="305"/>
      <c r="E441" s="305"/>
      <c r="F441" s="43" t="s">
        <v>118</v>
      </c>
      <c r="G441" s="73">
        <v>5789199</v>
      </c>
      <c r="H441" s="60">
        <f>IFERROR(G441/D429,"-")</f>
        <v>8.875236644400793E-3</v>
      </c>
      <c r="I441" s="73">
        <v>138</v>
      </c>
      <c r="J441" s="60">
        <f>IFERROR(I441/E429,"-")</f>
        <v>0.1554054054054054</v>
      </c>
      <c r="K441" s="131">
        <f t="shared" si="30"/>
        <v>41950.717391304344</v>
      </c>
    </row>
    <row r="442" spans="2:11" s="8" customFormat="1" ht="13.15" customHeight="1">
      <c r="B442" s="328"/>
      <c r="C442" s="340"/>
      <c r="D442" s="305"/>
      <c r="E442" s="305"/>
      <c r="F442" s="43" t="s">
        <v>119</v>
      </c>
      <c r="G442" s="73">
        <v>7097148</v>
      </c>
      <c r="H442" s="60">
        <f>IFERROR(G442/D429,"-")</f>
        <v>1.0880411607950564E-2</v>
      </c>
      <c r="I442" s="73">
        <v>94</v>
      </c>
      <c r="J442" s="60">
        <f>IFERROR(I442/E429,"-")</f>
        <v>0.10585585585585586</v>
      </c>
      <c r="K442" s="131">
        <f t="shared" si="30"/>
        <v>75501.574468085106</v>
      </c>
    </row>
    <row r="443" spans="2:11" s="8" customFormat="1" ht="13.15" customHeight="1">
      <c r="B443" s="328"/>
      <c r="C443" s="340"/>
      <c r="D443" s="305"/>
      <c r="E443" s="305"/>
      <c r="F443" s="43" t="s">
        <v>120</v>
      </c>
      <c r="G443" s="73">
        <v>5238260</v>
      </c>
      <c r="H443" s="60">
        <f>IFERROR(G443/D429,"-")</f>
        <v>8.0306096067692435E-3</v>
      </c>
      <c r="I443" s="73">
        <v>74</v>
      </c>
      <c r="J443" s="60">
        <f>IFERROR(I443/E429,"-")</f>
        <v>8.3333333333333329E-2</v>
      </c>
      <c r="K443" s="131">
        <f t="shared" si="30"/>
        <v>70787.297297297293</v>
      </c>
    </row>
    <row r="444" spans="2:11" s="8" customFormat="1" ht="13.15" customHeight="1">
      <c r="B444" s="328"/>
      <c r="C444" s="340"/>
      <c r="D444" s="305"/>
      <c r="E444" s="305"/>
      <c r="F444" s="44" t="s">
        <v>121</v>
      </c>
      <c r="G444" s="74">
        <v>1597102</v>
      </c>
      <c r="H444" s="61">
        <f>IFERROR(G444/D429,"-")</f>
        <v>2.4484662204988629E-3</v>
      </c>
      <c r="I444" s="74">
        <v>108</v>
      </c>
      <c r="J444" s="61">
        <f>IFERROR(I444/E429,"-")</f>
        <v>0.12162162162162163</v>
      </c>
      <c r="K444" s="132">
        <f t="shared" si="30"/>
        <v>14787.981481481482</v>
      </c>
    </row>
    <row r="445" spans="2:11" s="8" customFormat="1" ht="13.15" customHeight="1">
      <c r="B445" s="329"/>
      <c r="C445" s="341"/>
      <c r="D445" s="306"/>
      <c r="E445" s="306"/>
      <c r="F445" s="45" t="s">
        <v>71</v>
      </c>
      <c r="G445" s="69">
        <f>SUM(G429:G444)</f>
        <v>139835577</v>
      </c>
      <c r="H445" s="61">
        <f>IFERROR(G445/D429,"-")</f>
        <v>0.21437747038602903</v>
      </c>
      <c r="I445" s="74">
        <v>722</v>
      </c>
      <c r="J445" s="61">
        <f>IFERROR(I445/E429,"-")</f>
        <v>0.81306306306306309</v>
      </c>
      <c r="K445" s="132">
        <f t="shared" si="30"/>
        <v>193678.08448753462</v>
      </c>
    </row>
    <row r="446" spans="2:11" s="8" customFormat="1" ht="13.15" customHeight="1">
      <c r="B446" s="327">
        <v>27</v>
      </c>
      <c r="C446" s="339" t="s">
        <v>35</v>
      </c>
      <c r="D446" s="304">
        <v>69295650</v>
      </c>
      <c r="E446" s="304">
        <v>92</v>
      </c>
      <c r="F446" s="41" t="s">
        <v>107</v>
      </c>
      <c r="G446" s="72">
        <v>845798</v>
      </c>
      <c r="H446" s="59">
        <f>IFERROR(G446/D446,"-")</f>
        <v>1.2205643499988816E-2</v>
      </c>
      <c r="I446" s="72">
        <v>23</v>
      </c>
      <c r="J446" s="59">
        <f>IFERROR(I446/E446,"-")</f>
        <v>0.25</v>
      </c>
      <c r="K446" s="130">
        <f t="shared" si="30"/>
        <v>36773.82608695652</v>
      </c>
    </row>
    <row r="447" spans="2:11" s="8" customFormat="1" ht="13.15" customHeight="1">
      <c r="B447" s="328"/>
      <c r="C447" s="340"/>
      <c r="D447" s="305"/>
      <c r="E447" s="305"/>
      <c r="F447" s="42" t="s">
        <v>108</v>
      </c>
      <c r="G447" s="73">
        <v>594270</v>
      </c>
      <c r="H447" s="60">
        <f>IFERROR(G447/D446,"-")</f>
        <v>8.5758629870706163E-3</v>
      </c>
      <c r="I447" s="73">
        <v>28</v>
      </c>
      <c r="J447" s="60">
        <f>IFERROR(I447/E446,"-")</f>
        <v>0.30434782608695654</v>
      </c>
      <c r="K447" s="131">
        <f t="shared" si="30"/>
        <v>21223.928571428572</v>
      </c>
    </row>
    <row r="448" spans="2:11" s="8" customFormat="1" ht="13.15" customHeight="1">
      <c r="B448" s="328"/>
      <c r="C448" s="340"/>
      <c r="D448" s="305"/>
      <c r="E448" s="305"/>
      <c r="F448" s="43" t="s">
        <v>109</v>
      </c>
      <c r="G448" s="73">
        <v>631659</v>
      </c>
      <c r="H448" s="60">
        <f>IFERROR(G448/D446,"-")</f>
        <v>9.1154206649335136E-3</v>
      </c>
      <c r="I448" s="73">
        <v>19</v>
      </c>
      <c r="J448" s="60">
        <f>IFERROR(I448/E446,"-")</f>
        <v>0.20652173913043478</v>
      </c>
      <c r="K448" s="131">
        <f t="shared" si="30"/>
        <v>33245.210526315786</v>
      </c>
    </row>
    <row r="449" spans="2:11" s="8" customFormat="1" ht="13.15" customHeight="1">
      <c r="B449" s="328"/>
      <c r="C449" s="340"/>
      <c r="D449" s="305"/>
      <c r="E449" s="305"/>
      <c r="F449" s="43" t="s">
        <v>110</v>
      </c>
      <c r="G449" s="73">
        <v>102462</v>
      </c>
      <c r="H449" s="60">
        <f>IFERROR(G449/D446,"-")</f>
        <v>1.4786209523974449E-3</v>
      </c>
      <c r="I449" s="73">
        <v>6</v>
      </c>
      <c r="J449" s="60">
        <f>IFERROR(I449/E446,"-")</f>
        <v>6.5217391304347824E-2</v>
      </c>
      <c r="K449" s="131">
        <f t="shared" si="30"/>
        <v>17077</v>
      </c>
    </row>
    <row r="450" spans="2:11" s="8" customFormat="1" ht="13.15" customHeight="1">
      <c r="B450" s="328"/>
      <c r="C450" s="340"/>
      <c r="D450" s="305"/>
      <c r="E450" s="305"/>
      <c r="F450" s="43" t="s">
        <v>111</v>
      </c>
      <c r="G450" s="73">
        <v>470471</v>
      </c>
      <c r="H450" s="60">
        <f>IFERROR(G450/D446,"-")</f>
        <v>6.7893294889361739E-3</v>
      </c>
      <c r="I450" s="73">
        <v>25</v>
      </c>
      <c r="J450" s="60">
        <f>IFERROR(I450/E446,"-")</f>
        <v>0.27173913043478259</v>
      </c>
      <c r="K450" s="131">
        <f t="shared" si="30"/>
        <v>18818.84</v>
      </c>
    </row>
    <row r="451" spans="2:11" s="8" customFormat="1" ht="13.15" customHeight="1">
      <c r="B451" s="328"/>
      <c r="C451" s="340"/>
      <c r="D451" s="305"/>
      <c r="E451" s="305"/>
      <c r="F451" s="43" t="s">
        <v>112</v>
      </c>
      <c r="G451" s="73">
        <v>2552229</v>
      </c>
      <c r="H451" s="60">
        <f>IFERROR(G451/D446,"-")</f>
        <v>3.6831013202127408E-2</v>
      </c>
      <c r="I451" s="73">
        <v>37</v>
      </c>
      <c r="J451" s="60">
        <f>IFERROR(I451/E446,"-")</f>
        <v>0.40217391304347827</v>
      </c>
      <c r="K451" s="131">
        <f t="shared" si="30"/>
        <v>68979.16216216216</v>
      </c>
    </row>
    <row r="452" spans="2:11" s="8" customFormat="1" ht="13.15" customHeight="1">
      <c r="B452" s="328"/>
      <c r="C452" s="340"/>
      <c r="D452" s="305"/>
      <c r="E452" s="305"/>
      <c r="F452" s="43" t="s">
        <v>113</v>
      </c>
      <c r="G452" s="73">
        <v>1721192</v>
      </c>
      <c r="H452" s="60">
        <f>IFERROR(G452/D446,"-")</f>
        <v>2.4838384516199789E-2</v>
      </c>
      <c r="I452" s="73">
        <v>11</v>
      </c>
      <c r="J452" s="60">
        <f>IFERROR(I452/E446,"-")</f>
        <v>0.11956521739130435</v>
      </c>
      <c r="K452" s="131">
        <f t="shared" si="30"/>
        <v>156472</v>
      </c>
    </row>
    <row r="453" spans="2:11" s="8" customFormat="1" ht="13.15" customHeight="1">
      <c r="B453" s="328"/>
      <c r="C453" s="340"/>
      <c r="D453" s="305"/>
      <c r="E453" s="305"/>
      <c r="F453" s="43" t="s">
        <v>123</v>
      </c>
      <c r="G453" s="73">
        <v>0</v>
      </c>
      <c r="H453" s="60">
        <f>IFERROR(G453/D446,"-")</f>
        <v>0</v>
      </c>
      <c r="I453" s="73">
        <v>0</v>
      </c>
      <c r="J453" s="60">
        <f>IFERROR(I453/E446,"-")</f>
        <v>0</v>
      </c>
      <c r="K453" s="131" t="str">
        <f t="shared" ref="K453:K516" si="31">IFERROR(G453/I453,"-")</f>
        <v>-</v>
      </c>
    </row>
    <row r="454" spans="2:11" s="8" customFormat="1" ht="13.15" customHeight="1">
      <c r="B454" s="328"/>
      <c r="C454" s="340"/>
      <c r="D454" s="305"/>
      <c r="E454" s="305"/>
      <c r="F454" s="43" t="s">
        <v>114</v>
      </c>
      <c r="G454" s="73">
        <v>0</v>
      </c>
      <c r="H454" s="60">
        <f>IFERROR(G454/D446,"-")</f>
        <v>0</v>
      </c>
      <c r="I454" s="73">
        <v>0</v>
      </c>
      <c r="J454" s="60">
        <f>IFERROR(I454/E446,"-")</f>
        <v>0</v>
      </c>
      <c r="K454" s="131" t="str">
        <f t="shared" si="31"/>
        <v>-</v>
      </c>
    </row>
    <row r="455" spans="2:11" s="8" customFormat="1" ht="13.15" customHeight="1">
      <c r="B455" s="328"/>
      <c r="C455" s="340"/>
      <c r="D455" s="305"/>
      <c r="E455" s="305"/>
      <c r="F455" s="43" t="s">
        <v>115</v>
      </c>
      <c r="G455" s="73">
        <v>144353</v>
      </c>
      <c r="H455" s="60">
        <f>IFERROR(G455/D446,"-")</f>
        <v>2.083146633302379E-3</v>
      </c>
      <c r="I455" s="73">
        <v>7</v>
      </c>
      <c r="J455" s="60">
        <f>IFERROR(I455/E446,"-")</f>
        <v>7.6086956521739135E-2</v>
      </c>
      <c r="K455" s="131">
        <f t="shared" si="31"/>
        <v>20621.857142857141</v>
      </c>
    </row>
    <row r="456" spans="2:11" s="8" customFormat="1" ht="13.15" customHeight="1">
      <c r="B456" s="328"/>
      <c r="C456" s="340"/>
      <c r="D456" s="305"/>
      <c r="E456" s="305"/>
      <c r="F456" s="43" t="s">
        <v>116</v>
      </c>
      <c r="G456" s="73">
        <v>260608</v>
      </c>
      <c r="H456" s="60">
        <f>IFERROR(G456/D446,"-")</f>
        <v>3.760813268942567E-3</v>
      </c>
      <c r="I456" s="73">
        <v>3</v>
      </c>
      <c r="J456" s="60">
        <f>IFERROR(I456/E446,"-")</f>
        <v>3.2608695652173912E-2</v>
      </c>
      <c r="K456" s="131">
        <f t="shared" si="31"/>
        <v>86869.333333333328</v>
      </c>
    </row>
    <row r="457" spans="2:11" s="8" customFormat="1" ht="13.15" customHeight="1">
      <c r="B457" s="328"/>
      <c r="C457" s="340"/>
      <c r="D457" s="305"/>
      <c r="E457" s="305"/>
      <c r="F457" s="43" t="s">
        <v>117</v>
      </c>
      <c r="G457" s="73">
        <v>2780287</v>
      </c>
      <c r="H457" s="60">
        <f>IFERROR(G457/D446,"-")</f>
        <v>4.0122100016379093E-2</v>
      </c>
      <c r="I457" s="73">
        <v>1</v>
      </c>
      <c r="J457" s="60">
        <f>IFERROR(I457/E446,"-")</f>
        <v>1.0869565217391304E-2</v>
      </c>
      <c r="K457" s="131">
        <f t="shared" si="31"/>
        <v>2780287</v>
      </c>
    </row>
    <row r="458" spans="2:11" s="8" customFormat="1" ht="13.15" customHeight="1">
      <c r="B458" s="328"/>
      <c r="C458" s="340"/>
      <c r="D458" s="305"/>
      <c r="E458" s="305"/>
      <c r="F458" s="43" t="s">
        <v>118</v>
      </c>
      <c r="G458" s="73">
        <v>965906</v>
      </c>
      <c r="H458" s="60">
        <f>IFERROR(G458/D446,"-")</f>
        <v>1.3938912471417758E-2</v>
      </c>
      <c r="I458" s="73">
        <v>15</v>
      </c>
      <c r="J458" s="60">
        <f>IFERROR(I458/E446,"-")</f>
        <v>0.16304347826086957</v>
      </c>
      <c r="K458" s="131">
        <f t="shared" si="31"/>
        <v>64393.73333333333</v>
      </c>
    </row>
    <row r="459" spans="2:11" s="8" customFormat="1" ht="13.15" customHeight="1">
      <c r="B459" s="328"/>
      <c r="C459" s="340"/>
      <c r="D459" s="305"/>
      <c r="E459" s="305"/>
      <c r="F459" s="43" t="s">
        <v>119</v>
      </c>
      <c r="G459" s="73">
        <v>1824361</v>
      </c>
      <c r="H459" s="60">
        <f>IFERROR(G459/D446,"-")</f>
        <v>2.6327208129226006E-2</v>
      </c>
      <c r="I459" s="73">
        <v>18</v>
      </c>
      <c r="J459" s="60">
        <f>IFERROR(I459/E446,"-")</f>
        <v>0.19565217391304349</v>
      </c>
      <c r="K459" s="131">
        <f t="shared" si="31"/>
        <v>101353.38888888889</v>
      </c>
    </row>
    <row r="460" spans="2:11" s="8" customFormat="1" ht="13.15" customHeight="1">
      <c r="B460" s="328"/>
      <c r="C460" s="340"/>
      <c r="D460" s="305"/>
      <c r="E460" s="305"/>
      <c r="F460" s="43" t="s">
        <v>120</v>
      </c>
      <c r="G460" s="73">
        <v>921685</v>
      </c>
      <c r="H460" s="60">
        <f>IFERROR(G460/D446,"-")</f>
        <v>1.3300762746290712E-2</v>
      </c>
      <c r="I460" s="73">
        <v>10</v>
      </c>
      <c r="J460" s="60">
        <f>IFERROR(I460/E446,"-")</f>
        <v>0.10869565217391304</v>
      </c>
      <c r="K460" s="131">
        <f t="shared" si="31"/>
        <v>92168.5</v>
      </c>
    </row>
    <row r="461" spans="2:11" s="8" customFormat="1" ht="13.15" customHeight="1">
      <c r="B461" s="328"/>
      <c r="C461" s="340"/>
      <c r="D461" s="305"/>
      <c r="E461" s="305"/>
      <c r="F461" s="44" t="s">
        <v>121</v>
      </c>
      <c r="G461" s="74">
        <v>351951</v>
      </c>
      <c r="H461" s="61">
        <f>IFERROR(G461/D446,"-")</f>
        <v>5.0789768188912289E-3</v>
      </c>
      <c r="I461" s="74">
        <v>15</v>
      </c>
      <c r="J461" s="61">
        <f>IFERROR(I461/E446,"-")</f>
        <v>0.16304347826086957</v>
      </c>
      <c r="K461" s="132">
        <f t="shared" si="31"/>
        <v>23463.4</v>
      </c>
    </row>
    <row r="462" spans="2:11" s="8" customFormat="1" ht="13.15" customHeight="1">
      <c r="B462" s="329"/>
      <c r="C462" s="341"/>
      <c r="D462" s="306"/>
      <c r="E462" s="306"/>
      <c r="F462" s="45" t="s">
        <v>71</v>
      </c>
      <c r="G462" s="69">
        <f>SUM(G446:G461)</f>
        <v>14167232</v>
      </c>
      <c r="H462" s="61">
        <f>IFERROR(G462/D446,"-")</f>
        <v>0.20444619539610351</v>
      </c>
      <c r="I462" s="74">
        <v>77</v>
      </c>
      <c r="J462" s="61">
        <f>IFERROR(I462/E446,"-")</f>
        <v>0.83695652173913049</v>
      </c>
      <c r="K462" s="132">
        <f t="shared" si="31"/>
        <v>183990.02597402598</v>
      </c>
    </row>
    <row r="463" spans="2:11" s="8" customFormat="1" ht="13.15" customHeight="1">
      <c r="B463" s="327">
        <v>28</v>
      </c>
      <c r="C463" s="339" t="s">
        <v>36</v>
      </c>
      <c r="D463" s="304">
        <v>71062530</v>
      </c>
      <c r="E463" s="304">
        <v>103</v>
      </c>
      <c r="F463" s="41" t="s">
        <v>107</v>
      </c>
      <c r="G463" s="72">
        <v>6158859</v>
      </c>
      <c r="H463" s="59">
        <f>IFERROR(G463/D463,"-")</f>
        <v>8.6668163939561393E-2</v>
      </c>
      <c r="I463" s="72">
        <v>29</v>
      </c>
      <c r="J463" s="59">
        <f>IFERROR(I463/E463,"-")</f>
        <v>0.28155339805825241</v>
      </c>
      <c r="K463" s="130">
        <f t="shared" si="31"/>
        <v>212374.44827586206</v>
      </c>
    </row>
    <row r="464" spans="2:11" s="8" customFormat="1" ht="13.15" customHeight="1">
      <c r="B464" s="328"/>
      <c r="C464" s="340"/>
      <c r="D464" s="305"/>
      <c r="E464" s="305"/>
      <c r="F464" s="42" t="s">
        <v>108</v>
      </c>
      <c r="G464" s="73">
        <v>1271734</v>
      </c>
      <c r="H464" s="60">
        <f>IFERROR(G464/D463,"-")</f>
        <v>1.7895985408906776E-2</v>
      </c>
      <c r="I464" s="73">
        <v>35</v>
      </c>
      <c r="J464" s="60">
        <f>IFERROR(I464/E463,"-")</f>
        <v>0.33980582524271846</v>
      </c>
      <c r="K464" s="131">
        <f t="shared" si="31"/>
        <v>36335.257142857146</v>
      </c>
    </row>
    <row r="465" spans="2:11" s="8" customFormat="1" ht="13.15" customHeight="1">
      <c r="B465" s="328"/>
      <c r="C465" s="340"/>
      <c r="D465" s="305"/>
      <c r="E465" s="305"/>
      <c r="F465" s="43" t="s">
        <v>109</v>
      </c>
      <c r="G465" s="73">
        <v>2469025</v>
      </c>
      <c r="H465" s="60">
        <f>IFERROR(G465/D463,"-")</f>
        <v>3.4744400459707808E-2</v>
      </c>
      <c r="I465" s="73">
        <v>22</v>
      </c>
      <c r="J465" s="60">
        <f>IFERROR(I465/E463,"-")</f>
        <v>0.21359223300970873</v>
      </c>
      <c r="K465" s="131">
        <f t="shared" si="31"/>
        <v>112228.40909090909</v>
      </c>
    </row>
    <row r="466" spans="2:11" s="8" customFormat="1" ht="13.15" customHeight="1">
      <c r="B466" s="328"/>
      <c r="C466" s="340"/>
      <c r="D466" s="305"/>
      <c r="E466" s="305"/>
      <c r="F466" s="43" t="s">
        <v>110</v>
      </c>
      <c r="G466" s="73">
        <v>1659823</v>
      </c>
      <c r="H466" s="60">
        <f>IFERROR(G466/D463,"-")</f>
        <v>2.33572179318693E-2</v>
      </c>
      <c r="I466" s="73">
        <v>6</v>
      </c>
      <c r="J466" s="60">
        <f>IFERROR(I466/E463,"-")</f>
        <v>5.8252427184466021E-2</v>
      </c>
      <c r="K466" s="131">
        <f t="shared" si="31"/>
        <v>276637.16666666669</v>
      </c>
    </row>
    <row r="467" spans="2:11" s="8" customFormat="1" ht="13.15" customHeight="1">
      <c r="B467" s="328"/>
      <c r="C467" s="340"/>
      <c r="D467" s="305"/>
      <c r="E467" s="305"/>
      <c r="F467" s="43" t="s">
        <v>111</v>
      </c>
      <c r="G467" s="73">
        <v>2728040</v>
      </c>
      <c r="H467" s="60">
        <f>IFERROR(G467/D463,"-")</f>
        <v>3.8389288982534117E-2</v>
      </c>
      <c r="I467" s="73">
        <v>40</v>
      </c>
      <c r="J467" s="60">
        <f>IFERROR(I467/E463,"-")</f>
        <v>0.38834951456310679</v>
      </c>
      <c r="K467" s="131">
        <f t="shared" si="31"/>
        <v>68201</v>
      </c>
    </row>
    <row r="468" spans="2:11" s="8" customFormat="1" ht="13.15" customHeight="1">
      <c r="B468" s="328"/>
      <c r="C468" s="340"/>
      <c r="D468" s="305"/>
      <c r="E468" s="305"/>
      <c r="F468" s="43" t="s">
        <v>112</v>
      </c>
      <c r="G468" s="73">
        <v>2195032</v>
      </c>
      <c r="H468" s="60">
        <f>IFERROR(G468/D463,"-")</f>
        <v>3.0888739818298053E-2</v>
      </c>
      <c r="I468" s="73">
        <v>35</v>
      </c>
      <c r="J468" s="60">
        <f>IFERROR(I468/E463,"-")</f>
        <v>0.33980582524271846</v>
      </c>
      <c r="K468" s="131">
        <f t="shared" si="31"/>
        <v>62715.199999999997</v>
      </c>
    </row>
    <row r="469" spans="2:11" s="8" customFormat="1" ht="13.15" customHeight="1">
      <c r="B469" s="328"/>
      <c r="C469" s="340"/>
      <c r="D469" s="305"/>
      <c r="E469" s="305"/>
      <c r="F469" s="43" t="s">
        <v>113</v>
      </c>
      <c r="G469" s="73">
        <v>1729802</v>
      </c>
      <c r="H469" s="60">
        <f>IFERROR(G469/D463,"-")</f>
        <v>2.4341970374541971E-2</v>
      </c>
      <c r="I469" s="73">
        <v>10</v>
      </c>
      <c r="J469" s="60">
        <f>IFERROR(I469/E463,"-")</f>
        <v>9.7087378640776698E-2</v>
      </c>
      <c r="K469" s="131">
        <f t="shared" si="31"/>
        <v>172980.2</v>
      </c>
    </row>
    <row r="470" spans="2:11" s="8" customFormat="1" ht="13.15" customHeight="1">
      <c r="B470" s="328"/>
      <c r="C470" s="340"/>
      <c r="D470" s="305"/>
      <c r="E470" s="305"/>
      <c r="F470" s="43" t="s">
        <v>123</v>
      </c>
      <c r="G470" s="73">
        <v>0</v>
      </c>
      <c r="H470" s="60">
        <f>IFERROR(G470/D463,"-")</f>
        <v>0</v>
      </c>
      <c r="I470" s="73">
        <v>0</v>
      </c>
      <c r="J470" s="60">
        <f>IFERROR(I470/E463,"-")</f>
        <v>0</v>
      </c>
      <c r="K470" s="131" t="str">
        <f t="shared" si="31"/>
        <v>-</v>
      </c>
    </row>
    <row r="471" spans="2:11" s="8" customFormat="1" ht="13.15" customHeight="1">
      <c r="B471" s="328"/>
      <c r="C471" s="340"/>
      <c r="D471" s="305"/>
      <c r="E471" s="305"/>
      <c r="F471" s="43" t="s">
        <v>114</v>
      </c>
      <c r="G471" s="73">
        <v>32939</v>
      </c>
      <c r="H471" s="60">
        <f>IFERROR(G471/D463,"-")</f>
        <v>4.6352135225132007E-4</v>
      </c>
      <c r="I471" s="73">
        <v>3</v>
      </c>
      <c r="J471" s="60">
        <f>IFERROR(I471/E463,"-")</f>
        <v>2.9126213592233011E-2</v>
      </c>
      <c r="K471" s="131">
        <f t="shared" si="31"/>
        <v>10979.666666666666</v>
      </c>
    </row>
    <row r="472" spans="2:11" s="8" customFormat="1" ht="13.15" customHeight="1">
      <c r="B472" s="328"/>
      <c r="C472" s="340"/>
      <c r="D472" s="305"/>
      <c r="E472" s="305"/>
      <c r="F472" s="43" t="s">
        <v>115</v>
      </c>
      <c r="G472" s="73">
        <v>50242</v>
      </c>
      <c r="H472" s="60">
        <f>IFERROR(G472/D463,"-")</f>
        <v>7.0701113512282776E-4</v>
      </c>
      <c r="I472" s="73">
        <v>6</v>
      </c>
      <c r="J472" s="60">
        <f>IFERROR(I472/E463,"-")</f>
        <v>5.8252427184466021E-2</v>
      </c>
      <c r="K472" s="131">
        <f t="shared" si="31"/>
        <v>8373.6666666666661</v>
      </c>
    </row>
    <row r="473" spans="2:11" s="8" customFormat="1" ht="13.15" customHeight="1">
      <c r="B473" s="328"/>
      <c r="C473" s="340"/>
      <c r="D473" s="305"/>
      <c r="E473" s="305"/>
      <c r="F473" s="43" t="s">
        <v>116</v>
      </c>
      <c r="G473" s="73">
        <v>1629</v>
      </c>
      <c r="H473" s="60">
        <f>IFERROR(G473/D463,"-")</f>
        <v>2.2923473172148528E-5</v>
      </c>
      <c r="I473" s="73">
        <v>2</v>
      </c>
      <c r="J473" s="60">
        <f>IFERROR(I473/E463,"-")</f>
        <v>1.9417475728155338E-2</v>
      </c>
      <c r="K473" s="131">
        <f t="shared" si="31"/>
        <v>814.5</v>
      </c>
    </row>
    <row r="474" spans="2:11" s="8" customFormat="1" ht="13.15" customHeight="1">
      <c r="B474" s="328"/>
      <c r="C474" s="340"/>
      <c r="D474" s="305"/>
      <c r="E474" s="305"/>
      <c r="F474" s="43" t="s">
        <v>117</v>
      </c>
      <c r="G474" s="73">
        <v>29064</v>
      </c>
      <c r="H474" s="60">
        <f>IFERROR(G474/D463,"-")</f>
        <v>4.0899191177122459E-4</v>
      </c>
      <c r="I474" s="73">
        <v>3</v>
      </c>
      <c r="J474" s="60">
        <f>IFERROR(I474/E463,"-")</f>
        <v>2.9126213592233011E-2</v>
      </c>
      <c r="K474" s="131">
        <f t="shared" si="31"/>
        <v>9688</v>
      </c>
    </row>
    <row r="475" spans="2:11" s="8" customFormat="1" ht="13.15" customHeight="1">
      <c r="B475" s="328"/>
      <c r="C475" s="340"/>
      <c r="D475" s="305"/>
      <c r="E475" s="305"/>
      <c r="F475" s="43" t="s">
        <v>118</v>
      </c>
      <c r="G475" s="73">
        <v>1220465</v>
      </c>
      <c r="H475" s="60">
        <f>IFERROR(G475/D463,"-")</f>
        <v>1.7174522213042512E-2</v>
      </c>
      <c r="I475" s="73">
        <v>16</v>
      </c>
      <c r="J475" s="60">
        <f>IFERROR(I475/E463,"-")</f>
        <v>0.1553398058252427</v>
      </c>
      <c r="K475" s="131">
        <f t="shared" si="31"/>
        <v>76279.0625</v>
      </c>
    </row>
    <row r="476" spans="2:11" s="8" customFormat="1" ht="13.15" customHeight="1">
      <c r="B476" s="328"/>
      <c r="C476" s="340"/>
      <c r="D476" s="305"/>
      <c r="E476" s="305"/>
      <c r="F476" s="43" t="s">
        <v>119</v>
      </c>
      <c r="G476" s="73">
        <v>1334072</v>
      </c>
      <c r="H476" s="60">
        <f>IFERROR(G476/D463,"-")</f>
        <v>1.8773212831009536E-2</v>
      </c>
      <c r="I476" s="73">
        <v>10</v>
      </c>
      <c r="J476" s="60">
        <f>IFERROR(I476/E463,"-")</f>
        <v>9.7087378640776698E-2</v>
      </c>
      <c r="K476" s="131">
        <f t="shared" si="31"/>
        <v>133407.20000000001</v>
      </c>
    </row>
    <row r="477" spans="2:11" s="8" customFormat="1" ht="13.15" customHeight="1">
      <c r="B477" s="328"/>
      <c r="C477" s="340"/>
      <c r="D477" s="305"/>
      <c r="E477" s="305"/>
      <c r="F477" s="43" t="s">
        <v>120</v>
      </c>
      <c r="G477" s="73">
        <v>164967</v>
      </c>
      <c r="H477" s="60">
        <f>IFERROR(G477/D463,"-")</f>
        <v>2.3214343761754613E-3</v>
      </c>
      <c r="I477" s="73">
        <v>7</v>
      </c>
      <c r="J477" s="60">
        <f>IFERROR(I477/E463,"-")</f>
        <v>6.7961165048543687E-2</v>
      </c>
      <c r="K477" s="131">
        <f t="shared" si="31"/>
        <v>23566.714285714286</v>
      </c>
    </row>
    <row r="478" spans="2:11" s="8" customFormat="1" ht="13.15" customHeight="1">
      <c r="B478" s="328"/>
      <c r="C478" s="340"/>
      <c r="D478" s="305"/>
      <c r="E478" s="305"/>
      <c r="F478" s="44" t="s">
        <v>121</v>
      </c>
      <c r="G478" s="74">
        <v>180881</v>
      </c>
      <c r="H478" s="61">
        <f>IFERROR(G478/D463,"-")</f>
        <v>2.5453779931561681E-3</v>
      </c>
      <c r="I478" s="74">
        <v>11</v>
      </c>
      <c r="J478" s="61">
        <f>IFERROR(I478/E463,"-")</f>
        <v>0.10679611650485436</v>
      </c>
      <c r="K478" s="132">
        <f t="shared" si="31"/>
        <v>16443.727272727272</v>
      </c>
    </row>
    <row r="479" spans="2:11" s="8" customFormat="1" ht="13.15" customHeight="1">
      <c r="B479" s="329"/>
      <c r="C479" s="341"/>
      <c r="D479" s="306"/>
      <c r="E479" s="306"/>
      <c r="F479" s="45" t="s">
        <v>71</v>
      </c>
      <c r="G479" s="69">
        <f>SUM(G463:G478)</f>
        <v>21226574</v>
      </c>
      <c r="H479" s="61">
        <f>IFERROR(G479/D463,"-")</f>
        <v>0.29870276220112063</v>
      </c>
      <c r="I479" s="74">
        <v>80</v>
      </c>
      <c r="J479" s="61">
        <f>IFERROR(I479/E463,"-")</f>
        <v>0.77669902912621358</v>
      </c>
      <c r="K479" s="132">
        <f t="shared" si="31"/>
        <v>265332.17499999999</v>
      </c>
    </row>
    <row r="480" spans="2:11" s="8" customFormat="1" ht="13.15" customHeight="1">
      <c r="B480" s="327">
        <v>29</v>
      </c>
      <c r="C480" s="339" t="s">
        <v>37</v>
      </c>
      <c r="D480" s="304">
        <v>93236870</v>
      </c>
      <c r="E480" s="304">
        <v>116</v>
      </c>
      <c r="F480" s="41" t="s">
        <v>107</v>
      </c>
      <c r="G480" s="72">
        <v>346244</v>
      </c>
      <c r="H480" s="59">
        <f>IFERROR(G480/D480,"-")</f>
        <v>3.713595276203502E-3</v>
      </c>
      <c r="I480" s="72">
        <v>23</v>
      </c>
      <c r="J480" s="59">
        <f>IFERROR(I480/E480,"-")</f>
        <v>0.19827586206896552</v>
      </c>
      <c r="K480" s="130">
        <f t="shared" si="31"/>
        <v>15054.08695652174</v>
      </c>
    </row>
    <row r="481" spans="2:11" s="8" customFormat="1" ht="13.15" customHeight="1">
      <c r="B481" s="328"/>
      <c r="C481" s="340"/>
      <c r="D481" s="305"/>
      <c r="E481" s="305"/>
      <c r="F481" s="42" t="s">
        <v>108</v>
      </c>
      <c r="G481" s="73">
        <v>1162096</v>
      </c>
      <c r="H481" s="60">
        <f>IFERROR(G481/D480,"-")</f>
        <v>1.2463910468036948E-2</v>
      </c>
      <c r="I481" s="73">
        <v>30</v>
      </c>
      <c r="J481" s="60">
        <f>IFERROR(I481/E480,"-")</f>
        <v>0.25862068965517243</v>
      </c>
      <c r="K481" s="131">
        <f t="shared" si="31"/>
        <v>38736.533333333333</v>
      </c>
    </row>
    <row r="482" spans="2:11" s="8" customFormat="1" ht="13.15" customHeight="1">
      <c r="B482" s="328"/>
      <c r="C482" s="340"/>
      <c r="D482" s="305"/>
      <c r="E482" s="305"/>
      <c r="F482" s="43" t="s">
        <v>109</v>
      </c>
      <c r="G482" s="73">
        <v>4217017</v>
      </c>
      <c r="H482" s="60">
        <f>IFERROR(G482/D480,"-")</f>
        <v>4.5229070860057827E-2</v>
      </c>
      <c r="I482" s="73">
        <v>43</v>
      </c>
      <c r="J482" s="60">
        <f>IFERROR(I482/E480,"-")</f>
        <v>0.37068965517241381</v>
      </c>
      <c r="K482" s="131">
        <f t="shared" si="31"/>
        <v>98070.162790697679</v>
      </c>
    </row>
    <row r="483" spans="2:11" s="8" customFormat="1" ht="13.15" customHeight="1">
      <c r="B483" s="328"/>
      <c r="C483" s="340"/>
      <c r="D483" s="305"/>
      <c r="E483" s="305"/>
      <c r="F483" s="43" t="s">
        <v>110</v>
      </c>
      <c r="G483" s="73">
        <v>117846</v>
      </c>
      <c r="H483" s="60">
        <f>IFERROR(G483/D480,"-")</f>
        <v>1.2639420435284882E-3</v>
      </c>
      <c r="I483" s="73">
        <v>9</v>
      </c>
      <c r="J483" s="60">
        <f>IFERROR(I483/E480,"-")</f>
        <v>7.7586206896551727E-2</v>
      </c>
      <c r="K483" s="131">
        <f t="shared" si="31"/>
        <v>13094</v>
      </c>
    </row>
    <row r="484" spans="2:11" s="8" customFormat="1" ht="13.15" customHeight="1">
      <c r="B484" s="328"/>
      <c r="C484" s="340"/>
      <c r="D484" s="305"/>
      <c r="E484" s="305"/>
      <c r="F484" s="43" t="s">
        <v>111</v>
      </c>
      <c r="G484" s="73">
        <v>1843841</v>
      </c>
      <c r="H484" s="60">
        <f>IFERROR(G484/D480,"-")</f>
        <v>1.9775878362283075E-2</v>
      </c>
      <c r="I484" s="73">
        <v>53</v>
      </c>
      <c r="J484" s="60">
        <f>IFERROR(I484/E480,"-")</f>
        <v>0.45689655172413796</v>
      </c>
      <c r="K484" s="131">
        <f t="shared" si="31"/>
        <v>34789.452830188682</v>
      </c>
    </row>
    <row r="485" spans="2:11" s="8" customFormat="1" ht="13.15" customHeight="1">
      <c r="B485" s="328"/>
      <c r="C485" s="340"/>
      <c r="D485" s="305"/>
      <c r="E485" s="305"/>
      <c r="F485" s="43" t="s">
        <v>112</v>
      </c>
      <c r="G485" s="73">
        <v>5641034</v>
      </c>
      <c r="H485" s="60">
        <f>IFERROR(G485/D480,"-")</f>
        <v>6.0502181165026238E-2</v>
      </c>
      <c r="I485" s="73">
        <v>56</v>
      </c>
      <c r="J485" s="60">
        <f>IFERROR(I485/E480,"-")</f>
        <v>0.48275862068965519</v>
      </c>
      <c r="K485" s="131">
        <f t="shared" si="31"/>
        <v>100732.75</v>
      </c>
    </row>
    <row r="486" spans="2:11" s="8" customFormat="1" ht="13.15" customHeight="1">
      <c r="B486" s="328"/>
      <c r="C486" s="340"/>
      <c r="D486" s="305"/>
      <c r="E486" s="305"/>
      <c r="F486" s="43" t="s">
        <v>113</v>
      </c>
      <c r="G486" s="73">
        <v>4570523</v>
      </c>
      <c r="H486" s="60">
        <f>IFERROR(G486/D480,"-")</f>
        <v>4.9020553778778717E-2</v>
      </c>
      <c r="I486" s="73">
        <v>15</v>
      </c>
      <c r="J486" s="60">
        <f>IFERROR(I486/E480,"-")</f>
        <v>0.12931034482758622</v>
      </c>
      <c r="K486" s="131">
        <f t="shared" si="31"/>
        <v>304701.53333333333</v>
      </c>
    </row>
    <row r="487" spans="2:11" s="8" customFormat="1" ht="13.15" customHeight="1">
      <c r="B487" s="328"/>
      <c r="C487" s="340"/>
      <c r="D487" s="305"/>
      <c r="E487" s="305"/>
      <c r="F487" s="43" t="s">
        <v>123</v>
      </c>
      <c r="G487" s="73">
        <v>0</v>
      </c>
      <c r="H487" s="60">
        <f>IFERROR(G487/D480,"-")</f>
        <v>0</v>
      </c>
      <c r="I487" s="73">
        <v>0</v>
      </c>
      <c r="J487" s="60">
        <f>IFERROR(I487/E480,"-")</f>
        <v>0</v>
      </c>
      <c r="K487" s="131" t="str">
        <f t="shared" si="31"/>
        <v>-</v>
      </c>
    </row>
    <row r="488" spans="2:11" s="8" customFormat="1" ht="13.15" customHeight="1">
      <c r="B488" s="328"/>
      <c r="C488" s="340"/>
      <c r="D488" s="305"/>
      <c r="E488" s="305"/>
      <c r="F488" s="43" t="s">
        <v>114</v>
      </c>
      <c r="G488" s="73">
        <v>0</v>
      </c>
      <c r="H488" s="60">
        <f>IFERROR(G488/D480,"-")</f>
        <v>0</v>
      </c>
      <c r="I488" s="73">
        <v>0</v>
      </c>
      <c r="J488" s="60">
        <f>IFERROR(I488/E480,"-")</f>
        <v>0</v>
      </c>
      <c r="K488" s="131" t="str">
        <f t="shared" si="31"/>
        <v>-</v>
      </c>
    </row>
    <row r="489" spans="2:11" s="8" customFormat="1" ht="13.15" customHeight="1">
      <c r="B489" s="328"/>
      <c r="C489" s="340"/>
      <c r="D489" s="305"/>
      <c r="E489" s="305"/>
      <c r="F489" s="43" t="s">
        <v>115</v>
      </c>
      <c r="G489" s="73">
        <v>13851</v>
      </c>
      <c r="H489" s="60">
        <f>IFERROR(G489/D480,"-")</f>
        <v>1.4855711050789242E-4</v>
      </c>
      <c r="I489" s="73">
        <v>2</v>
      </c>
      <c r="J489" s="60">
        <f>IFERROR(I489/E480,"-")</f>
        <v>1.7241379310344827E-2</v>
      </c>
      <c r="K489" s="131">
        <f t="shared" si="31"/>
        <v>6925.5</v>
      </c>
    </row>
    <row r="490" spans="2:11" s="8" customFormat="1" ht="13.15" customHeight="1">
      <c r="B490" s="328"/>
      <c r="C490" s="340"/>
      <c r="D490" s="305"/>
      <c r="E490" s="305"/>
      <c r="F490" s="43" t="s">
        <v>116</v>
      </c>
      <c r="G490" s="73">
        <v>12025</v>
      </c>
      <c r="H490" s="60">
        <f>IFERROR(G490/D480,"-")</f>
        <v>1.2897258348548165E-4</v>
      </c>
      <c r="I490" s="73">
        <v>2</v>
      </c>
      <c r="J490" s="60">
        <f>IFERROR(I490/E480,"-")</f>
        <v>1.7241379310344827E-2</v>
      </c>
      <c r="K490" s="131">
        <f t="shared" si="31"/>
        <v>6012.5</v>
      </c>
    </row>
    <row r="491" spans="2:11" s="8" customFormat="1" ht="13.15" customHeight="1">
      <c r="B491" s="328"/>
      <c r="C491" s="340"/>
      <c r="D491" s="305"/>
      <c r="E491" s="305"/>
      <c r="F491" s="43" t="s">
        <v>117</v>
      </c>
      <c r="G491" s="73">
        <v>0</v>
      </c>
      <c r="H491" s="60">
        <f>IFERROR(G491/D480,"-")</f>
        <v>0</v>
      </c>
      <c r="I491" s="73">
        <v>0</v>
      </c>
      <c r="J491" s="60">
        <f>IFERROR(I491/E480,"-")</f>
        <v>0</v>
      </c>
      <c r="K491" s="131" t="str">
        <f t="shared" si="31"/>
        <v>-</v>
      </c>
    </row>
    <row r="492" spans="2:11" s="8" customFormat="1" ht="13.15" customHeight="1">
      <c r="B492" s="328"/>
      <c r="C492" s="340"/>
      <c r="D492" s="305"/>
      <c r="E492" s="305"/>
      <c r="F492" s="43" t="s">
        <v>118</v>
      </c>
      <c r="G492" s="73">
        <v>683755</v>
      </c>
      <c r="H492" s="60">
        <f>IFERROR(G492/D480,"-")</f>
        <v>7.3335258894898555E-3</v>
      </c>
      <c r="I492" s="73">
        <v>18</v>
      </c>
      <c r="J492" s="60">
        <f>IFERROR(I492/E480,"-")</f>
        <v>0.15517241379310345</v>
      </c>
      <c r="K492" s="131">
        <f t="shared" si="31"/>
        <v>37986.388888888891</v>
      </c>
    </row>
    <row r="493" spans="2:11" s="8" customFormat="1" ht="13.15" customHeight="1">
      <c r="B493" s="328"/>
      <c r="C493" s="340"/>
      <c r="D493" s="305"/>
      <c r="E493" s="305"/>
      <c r="F493" s="43" t="s">
        <v>119</v>
      </c>
      <c r="G493" s="73">
        <v>682739</v>
      </c>
      <c r="H493" s="60">
        <f>IFERROR(G493/D480,"-")</f>
        <v>7.322628912789543E-3</v>
      </c>
      <c r="I493" s="73">
        <v>16</v>
      </c>
      <c r="J493" s="60">
        <f>IFERROR(I493/E480,"-")</f>
        <v>0.13793103448275862</v>
      </c>
      <c r="K493" s="131">
        <f t="shared" si="31"/>
        <v>42671.1875</v>
      </c>
    </row>
    <row r="494" spans="2:11" s="8" customFormat="1" ht="13.15" customHeight="1">
      <c r="B494" s="328"/>
      <c r="C494" s="340"/>
      <c r="D494" s="305"/>
      <c r="E494" s="305"/>
      <c r="F494" s="43" t="s">
        <v>120</v>
      </c>
      <c r="G494" s="73">
        <v>253720</v>
      </c>
      <c r="H494" s="60">
        <f>IFERROR(G494/D480,"-")</f>
        <v>2.7212410712629028E-3</v>
      </c>
      <c r="I494" s="73">
        <v>5</v>
      </c>
      <c r="J494" s="60">
        <f>IFERROR(I494/E480,"-")</f>
        <v>4.3103448275862072E-2</v>
      </c>
      <c r="K494" s="131">
        <f t="shared" si="31"/>
        <v>50744</v>
      </c>
    </row>
    <row r="495" spans="2:11" s="8" customFormat="1" ht="13.15" customHeight="1">
      <c r="B495" s="328"/>
      <c r="C495" s="340"/>
      <c r="D495" s="305"/>
      <c r="E495" s="305"/>
      <c r="F495" s="44" t="s">
        <v>121</v>
      </c>
      <c r="G495" s="74">
        <v>222548</v>
      </c>
      <c r="H495" s="61">
        <f>IFERROR(G495/D480,"-")</f>
        <v>2.3869098136820766E-3</v>
      </c>
      <c r="I495" s="74">
        <v>16</v>
      </c>
      <c r="J495" s="61">
        <f>IFERROR(I495/E480,"-")</f>
        <v>0.13793103448275862</v>
      </c>
      <c r="K495" s="132">
        <f t="shared" si="31"/>
        <v>13909.25</v>
      </c>
    </row>
    <row r="496" spans="2:11" s="8" customFormat="1" ht="13.15" customHeight="1">
      <c r="B496" s="329"/>
      <c r="C496" s="341"/>
      <c r="D496" s="306"/>
      <c r="E496" s="306"/>
      <c r="F496" s="45" t="s">
        <v>71</v>
      </c>
      <c r="G496" s="69">
        <f>SUM(G480:G495)</f>
        <v>19767239</v>
      </c>
      <c r="H496" s="61">
        <f>IFERROR(G496/D480,"-")</f>
        <v>0.21201096733513256</v>
      </c>
      <c r="I496" s="74">
        <v>97</v>
      </c>
      <c r="J496" s="61">
        <f>IFERROR(I496/E480,"-")</f>
        <v>0.83620689655172409</v>
      </c>
      <c r="K496" s="132">
        <f t="shared" si="31"/>
        <v>203785.96907216494</v>
      </c>
    </row>
    <row r="497" spans="2:11" s="8" customFormat="1" ht="13.15" customHeight="1">
      <c r="B497" s="327">
        <v>30</v>
      </c>
      <c r="C497" s="339" t="s">
        <v>38</v>
      </c>
      <c r="D497" s="304">
        <v>96382680</v>
      </c>
      <c r="E497" s="304">
        <v>115</v>
      </c>
      <c r="F497" s="41" t="s">
        <v>107</v>
      </c>
      <c r="G497" s="72">
        <v>829070</v>
      </c>
      <c r="H497" s="59">
        <f>IFERROR(G497/D497,"-")</f>
        <v>8.6018566821341753E-3</v>
      </c>
      <c r="I497" s="72">
        <v>26</v>
      </c>
      <c r="J497" s="59">
        <f>IFERROR(I497/E497,"-")</f>
        <v>0.22608695652173913</v>
      </c>
      <c r="K497" s="130">
        <f t="shared" si="31"/>
        <v>31887.307692307691</v>
      </c>
    </row>
    <row r="498" spans="2:11" s="8" customFormat="1" ht="13.15" customHeight="1">
      <c r="B498" s="328"/>
      <c r="C498" s="340"/>
      <c r="D498" s="305"/>
      <c r="E498" s="305"/>
      <c r="F498" s="42" t="s">
        <v>108</v>
      </c>
      <c r="G498" s="73">
        <v>1284665</v>
      </c>
      <c r="H498" s="60">
        <f>IFERROR(G498/D497,"-")</f>
        <v>1.332879517357268E-2</v>
      </c>
      <c r="I498" s="73">
        <v>33</v>
      </c>
      <c r="J498" s="60">
        <f>IFERROR(I498/E497,"-")</f>
        <v>0.28695652173913044</v>
      </c>
      <c r="K498" s="131">
        <f t="shared" si="31"/>
        <v>38929.242424242424</v>
      </c>
    </row>
    <row r="499" spans="2:11" s="8" customFormat="1" ht="13.15" customHeight="1">
      <c r="B499" s="328"/>
      <c r="C499" s="340"/>
      <c r="D499" s="305"/>
      <c r="E499" s="305"/>
      <c r="F499" s="43" t="s">
        <v>109</v>
      </c>
      <c r="G499" s="73">
        <v>1359435</v>
      </c>
      <c r="H499" s="60">
        <f>IFERROR(G499/D497,"-")</f>
        <v>1.4104556959818921E-2</v>
      </c>
      <c r="I499" s="73">
        <v>37</v>
      </c>
      <c r="J499" s="60">
        <f>IFERROR(I499/E497,"-")</f>
        <v>0.32173913043478258</v>
      </c>
      <c r="K499" s="131">
        <f t="shared" si="31"/>
        <v>36741.486486486487</v>
      </c>
    </row>
    <row r="500" spans="2:11" s="8" customFormat="1" ht="13.15" customHeight="1">
      <c r="B500" s="328"/>
      <c r="C500" s="340"/>
      <c r="D500" s="305"/>
      <c r="E500" s="305"/>
      <c r="F500" s="43" t="s">
        <v>110</v>
      </c>
      <c r="G500" s="73">
        <v>98049</v>
      </c>
      <c r="H500" s="60">
        <f>IFERROR(G500/D497,"-")</f>
        <v>1.0172885833844836E-3</v>
      </c>
      <c r="I500" s="73">
        <v>8</v>
      </c>
      <c r="J500" s="60">
        <f>IFERROR(I500/E497,"-")</f>
        <v>6.9565217391304349E-2</v>
      </c>
      <c r="K500" s="131">
        <f t="shared" si="31"/>
        <v>12256.125</v>
      </c>
    </row>
    <row r="501" spans="2:11" s="8" customFormat="1" ht="13.15" customHeight="1">
      <c r="B501" s="328"/>
      <c r="C501" s="340"/>
      <c r="D501" s="305"/>
      <c r="E501" s="305"/>
      <c r="F501" s="43" t="s">
        <v>111</v>
      </c>
      <c r="G501" s="73">
        <v>1563031</v>
      </c>
      <c r="H501" s="60">
        <f>IFERROR(G501/D497,"-")</f>
        <v>1.6216928186682505E-2</v>
      </c>
      <c r="I501" s="73">
        <v>51</v>
      </c>
      <c r="J501" s="60">
        <f>IFERROR(I501/E497,"-")</f>
        <v>0.44347826086956521</v>
      </c>
      <c r="K501" s="131">
        <f t="shared" si="31"/>
        <v>30647.666666666668</v>
      </c>
    </row>
    <row r="502" spans="2:11" s="8" customFormat="1" ht="13.15" customHeight="1">
      <c r="B502" s="328"/>
      <c r="C502" s="340"/>
      <c r="D502" s="305"/>
      <c r="E502" s="305"/>
      <c r="F502" s="43" t="s">
        <v>112</v>
      </c>
      <c r="G502" s="73">
        <v>4092438</v>
      </c>
      <c r="H502" s="60">
        <f>IFERROR(G502/D497,"-")</f>
        <v>4.2460305108760206E-2</v>
      </c>
      <c r="I502" s="73">
        <v>58</v>
      </c>
      <c r="J502" s="60">
        <f>IFERROR(I502/E497,"-")</f>
        <v>0.5043478260869565</v>
      </c>
      <c r="K502" s="131">
        <f t="shared" si="31"/>
        <v>70559.275862068971</v>
      </c>
    </row>
    <row r="503" spans="2:11" s="8" customFormat="1" ht="13.15" customHeight="1">
      <c r="B503" s="328"/>
      <c r="C503" s="340"/>
      <c r="D503" s="305"/>
      <c r="E503" s="305"/>
      <c r="F503" s="43" t="s">
        <v>113</v>
      </c>
      <c r="G503" s="73">
        <v>3715362</v>
      </c>
      <c r="H503" s="60">
        <f>IFERROR(G503/D497,"-")</f>
        <v>3.8548025433615254E-2</v>
      </c>
      <c r="I503" s="73">
        <v>13</v>
      </c>
      <c r="J503" s="60">
        <f>IFERROR(I503/E497,"-")</f>
        <v>0.11304347826086956</v>
      </c>
      <c r="K503" s="131">
        <f t="shared" si="31"/>
        <v>285797.07692307694</v>
      </c>
    </row>
    <row r="504" spans="2:11" s="8" customFormat="1" ht="13.15" customHeight="1">
      <c r="B504" s="328"/>
      <c r="C504" s="340"/>
      <c r="D504" s="305"/>
      <c r="E504" s="305"/>
      <c r="F504" s="43" t="s">
        <v>123</v>
      </c>
      <c r="G504" s="73">
        <v>0</v>
      </c>
      <c r="H504" s="60">
        <f>IFERROR(G504/D497,"-")</f>
        <v>0</v>
      </c>
      <c r="I504" s="73">
        <v>0</v>
      </c>
      <c r="J504" s="60">
        <f>IFERROR(I504/E497,"-")</f>
        <v>0</v>
      </c>
      <c r="K504" s="131" t="str">
        <f t="shared" si="31"/>
        <v>-</v>
      </c>
    </row>
    <row r="505" spans="2:11" s="8" customFormat="1" ht="13.15" customHeight="1">
      <c r="B505" s="328"/>
      <c r="C505" s="340"/>
      <c r="D505" s="305"/>
      <c r="E505" s="305"/>
      <c r="F505" s="43" t="s">
        <v>114</v>
      </c>
      <c r="G505" s="73">
        <v>12464</v>
      </c>
      <c r="H505" s="60">
        <f>IFERROR(G505/D497,"-")</f>
        <v>1.2931784009326158E-4</v>
      </c>
      <c r="I505" s="73">
        <v>1</v>
      </c>
      <c r="J505" s="60">
        <f>IFERROR(I505/E497,"-")</f>
        <v>8.6956521739130436E-3</v>
      </c>
      <c r="K505" s="131">
        <f t="shared" si="31"/>
        <v>12464</v>
      </c>
    </row>
    <row r="506" spans="2:11" s="8" customFormat="1" ht="13.15" customHeight="1">
      <c r="B506" s="328"/>
      <c r="C506" s="340"/>
      <c r="D506" s="305"/>
      <c r="E506" s="305"/>
      <c r="F506" s="43" t="s">
        <v>115</v>
      </c>
      <c r="G506" s="73">
        <v>53513</v>
      </c>
      <c r="H506" s="60">
        <f>IFERROR(G506/D497,"-")</f>
        <v>5.5521386207563433E-4</v>
      </c>
      <c r="I506" s="73">
        <v>10</v>
      </c>
      <c r="J506" s="60">
        <f>IFERROR(I506/E497,"-")</f>
        <v>8.6956521739130432E-2</v>
      </c>
      <c r="K506" s="131">
        <f t="shared" si="31"/>
        <v>5351.3</v>
      </c>
    </row>
    <row r="507" spans="2:11" s="8" customFormat="1" ht="13.15" customHeight="1">
      <c r="B507" s="328"/>
      <c r="C507" s="340"/>
      <c r="D507" s="305"/>
      <c r="E507" s="305"/>
      <c r="F507" s="43" t="s">
        <v>116</v>
      </c>
      <c r="G507" s="73">
        <v>8966</v>
      </c>
      <c r="H507" s="60">
        <f>IFERROR(G507/D497,"-")</f>
        <v>9.302501237774256E-5</v>
      </c>
      <c r="I507" s="73">
        <v>2</v>
      </c>
      <c r="J507" s="60">
        <f>IFERROR(I507/E497,"-")</f>
        <v>1.7391304347826087E-2</v>
      </c>
      <c r="K507" s="131">
        <f t="shared" si="31"/>
        <v>4483</v>
      </c>
    </row>
    <row r="508" spans="2:11" s="8" customFormat="1" ht="13.15" customHeight="1">
      <c r="B508" s="328"/>
      <c r="C508" s="340"/>
      <c r="D508" s="305"/>
      <c r="E508" s="305"/>
      <c r="F508" s="43" t="s">
        <v>117</v>
      </c>
      <c r="G508" s="73">
        <v>274924</v>
      </c>
      <c r="H508" s="60">
        <f>IFERROR(G508/D497,"-")</f>
        <v>2.8524212026476126E-3</v>
      </c>
      <c r="I508" s="73">
        <v>2</v>
      </c>
      <c r="J508" s="60">
        <f>IFERROR(I508/E497,"-")</f>
        <v>1.7391304347826087E-2</v>
      </c>
      <c r="K508" s="131">
        <f t="shared" si="31"/>
        <v>137462</v>
      </c>
    </row>
    <row r="509" spans="2:11" s="8" customFormat="1" ht="13.15" customHeight="1">
      <c r="B509" s="328"/>
      <c r="C509" s="340"/>
      <c r="D509" s="305"/>
      <c r="E509" s="305"/>
      <c r="F509" s="43" t="s">
        <v>118</v>
      </c>
      <c r="G509" s="73">
        <v>984787</v>
      </c>
      <c r="H509" s="60">
        <f>IFERROR(G509/D497,"-")</f>
        <v>1.0217468532728079E-2</v>
      </c>
      <c r="I509" s="73">
        <v>25</v>
      </c>
      <c r="J509" s="60">
        <f>IFERROR(I509/E497,"-")</f>
        <v>0.21739130434782608</v>
      </c>
      <c r="K509" s="131">
        <f t="shared" si="31"/>
        <v>39391.480000000003</v>
      </c>
    </row>
    <row r="510" spans="2:11" s="8" customFormat="1" ht="13.15" customHeight="1">
      <c r="B510" s="328"/>
      <c r="C510" s="340"/>
      <c r="D510" s="305"/>
      <c r="E510" s="305"/>
      <c r="F510" s="43" t="s">
        <v>119</v>
      </c>
      <c r="G510" s="73">
        <v>645541</v>
      </c>
      <c r="H510" s="60">
        <f>IFERROR(G510/D497,"-")</f>
        <v>6.6976867628084219E-3</v>
      </c>
      <c r="I510" s="73">
        <v>9</v>
      </c>
      <c r="J510" s="60">
        <f>IFERROR(I510/E497,"-")</f>
        <v>7.8260869565217397E-2</v>
      </c>
      <c r="K510" s="131">
        <f t="shared" si="31"/>
        <v>71726.777777777781</v>
      </c>
    </row>
    <row r="511" spans="2:11" s="8" customFormat="1" ht="13.15" customHeight="1">
      <c r="B511" s="328"/>
      <c r="C511" s="340"/>
      <c r="D511" s="305"/>
      <c r="E511" s="305"/>
      <c r="F511" s="43" t="s">
        <v>120</v>
      </c>
      <c r="G511" s="73">
        <v>2284211</v>
      </c>
      <c r="H511" s="60">
        <f>IFERROR(G511/D497,"-")</f>
        <v>2.3699392878471528E-2</v>
      </c>
      <c r="I511" s="73">
        <v>13</v>
      </c>
      <c r="J511" s="60">
        <f>IFERROR(I511/E497,"-")</f>
        <v>0.11304347826086956</v>
      </c>
      <c r="K511" s="131">
        <f t="shared" si="31"/>
        <v>175708.53846153847</v>
      </c>
    </row>
    <row r="512" spans="2:11" s="8" customFormat="1" ht="13.15" customHeight="1">
      <c r="B512" s="328"/>
      <c r="C512" s="340"/>
      <c r="D512" s="305"/>
      <c r="E512" s="305"/>
      <c r="F512" s="44" t="s">
        <v>121</v>
      </c>
      <c r="G512" s="74">
        <v>459899</v>
      </c>
      <c r="H512" s="61">
        <f>IFERROR(G512/D497,"-")</f>
        <v>4.7715938174784098E-3</v>
      </c>
      <c r="I512" s="74">
        <v>20</v>
      </c>
      <c r="J512" s="61">
        <f>IFERROR(I512/E497,"-")</f>
        <v>0.17391304347826086</v>
      </c>
      <c r="K512" s="132">
        <f t="shared" si="31"/>
        <v>22994.95</v>
      </c>
    </row>
    <row r="513" spans="2:11" s="8" customFormat="1" ht="13.15" customHeight="1">
      <c r="B513" s="329"/>
      <c r="C513" s="341"/>
      <c r="D513" s="306"/>
      <c r="E513" s="306"/>
      <c r="F513" s="45" t="s">
        <v>71</v>
      </c>
      <c r="G513" s="69">
        <f>SUM(G497:G512)</f>
        <v>17666355</v>
      </c>
      <c r="H513" s="61">
        <f>IFERROR(G513/D497,"-")</f>
        <v>0.1832938760366489</v>
      </c>
      <c r="I513" s="74">
        <v>95</v>
      </c>
      <c r="J513" s="61">
        <f>IFERROR(I513/E497,"-")</f>
        <v>0.82608695652173914</v>
      </c>
      <c r="K513" s="132">
        <f t="shared" si="31"/>
        <v>185961.63157894736</v>
      </c>
    </row>
    <row r="514" spans="2:11" s="8" customFormat="1" ht="13.15" customHeight="1">
      <c r="B514" s="327">
        <v>31</v>
      </c>
      <c r="C514" s="339" t="s">
        <v>39</v>
      </c>
      <c r="D514" s="304">
        <v>138839000</v>
      </c>
      <c r="E514" s="304">
        <v>203</v>
      </c>
      <c r="F514" s="41" t="s">
        <v>107</v>
      </c>
      <c r="G514" s="72">
        <v>3475578</v>
      </c>
      <c r="H514" s="59">
        <f>IFERROR(G514/D514,"-")</f>
        <v>2.503315350874034E-2</v>
      </c>
      <c r="I514" s="72">
        <v>37</v>
      </c>
      <c r="J514" s="59">
        <f>IFERROR(I514/E514,"-")</f>
        <v>0.18226600985221675</v>
      </c>
      <c r="K514" s="130">
        <f t="shared" si="31"/>
        <v>93934.540540540547</v>
      </c>
    </row>
    <row r="515" spans="2:11" s="8" customFormat="1" ht="13.15" customHeight="1">
      <c r="B515" s="328"/>
      <c r="C515" s="340"/>
      <c r="D515" s="305"/>
      <c r="E515" s="305"/>
      <c r="F515" s="42" t="s">
        <v>108</v>
      </c>
      <c r="G515" s="73">
        <v>3260352</v>
      </c>
      <c r="H515" s="60">
        <f>IFERROR(G515/D514,"-")</f>
        <v>2.3482969482638165E-2</v>
      </c>
      <c r="I515" s="73">
        <v>61</v>
      </c>
      <c r="J515" s="60">
        <f>IFERROR(I515/E514,"-")</f>
        <v>0.30049261083743845</v>
      </c>
      <c r="K515" s="131">
        <f t="shared" si="31"/>
        <v>53448.393442622953</v>
      </c>
    </row>
    <row r="516" spans="2:11" s="8" customFormat="1" ht="13.15" customHeight="1">
      <c r="B516" s="328"/>
      <c r="C516" s="340"/>
      <c r="D516" s="305"/>
      <c r="E516" s="305"/>
      <c r="F516" s="43" t="s">
        <v>109</v>
      </c>
      <c r="G516" s="73">
        <v>3875203</v>
      </c>
      <c r="H516" s="60">
        <f>IFERROR(G516/D514,"-")</f>
        <v>2.7911487406276334E-2</v>
      </c>
      <c r="I516" s="73">
        <v>58</v>
      </c>
      <c r="J516" s="60">
        <f>IFERROR(I516/E514,"-")</f>
        <v>0.2857142857142857</v>
      </c>
      <c r="K516" s="131">
        <f t="shared" si="31"/>
        <v>66813.844827586203</v>
      </c>
    </row>
    <row r="517" spans="2:11" s="8" customFormat="1" ht="13.15" customHeight="1">
      <c r="B517" s="328"/>
      <c r="C517" s="340"/>
      <c r="D517" s="305"/>
      <c r="E517" s="305"/>
      <c r="F517" s="43" t="s">
        <v>110</v>
      </c>
      <c r="G517" s="73">
        <v>54968</v>
      </c>
      <c r="H517" s="60">
        <f>IFERROR(G517/D514,"-")</f>
        <v>3.9591181152269896E-4</v>
      </c>
      <c r="I517" s="73">
        <v>9</v>
      </c>
      <c r="J517" s="60">
        <f>IFERROR(I517/E514,"-")</f>
        <v>4.4334975369458129E-2</v>
      </c>
      <c r="K517" s="131">
        <f t="shared" ref="K517:K580" si="32">IFERROR(G517/I517,"-")</f>
        <v>6107.5555555555557</v>
      </c>
    </row>
    <row r="518" spans="2:11" s="8" customFormat="1" ht="13.15" customHeight="1">
      <c r="B518" s="328"/>
      <c r="C518" s="340"/>
      <c r="D518" s="305"/>
      <c r="E518" s="305"/>
      <c r="F518" s="43" t="s">
        <v>111</v>
      </c>
      <c r="G518" s="73">
        <v>4102783</v>
      </c>
      <c r="H518" s="60">
        <f>IFERROR(G518/D514,"-")</f>
        <v>2.9550652194268182E-2</v>
      </c>
      <c r="I518" s="73">
        <v>67</v>
      </c>
      <c r="J518" s="60">
        <f>IFERROR(I518/E514,"-")</f>
        <v>0.33004926108374383</v>
      </c>
      <c r="K518" s="131">
        <f t="shared" si="32"/>
        <v>61235.567164179105</v>
      </c>
    </row>
    <row r="519" spans="2:11" s="8" customFormat="1" ht="13.15" customHeight="1">
      <c r="B519" s="328"/>
      <c r="C519" s="340"/>
      <c r="D519" s="305"/>
      <c r="E519" s="305"/>
      <c r="F519" s="43" t="s">
        <v>112</v>
      </c>
      <c r="G519" s="73">
        <v>6775125</v>
      </c>
      <c r="H519" s="60">
        <f>IFERROR(G519/D514,"-")</f>
        <v>4.8798428395479654E-2</v>
      </c>
      <c r="I519" s="73">
        <v>78</v>
      </c>
      <c r="J519" s="60">
        <f>IFERROR(I519/E514,"-")</f>
        <v>0.38423645320197042</v>
      </c>
      <c r="K519" s="131">
        <f t="shared" si="32"/>
        <v>86860.576923076922</v>
      </c>
    </row>
    <row r="520" spans="2:11" s="8" customFormat="1" ht="13.15" customHeight="1">
      <c r="B520" s="328"/>
      <c r="C520" s="340"/>
      <c r="D520" s="305"/>
      <c r="E520" s="305"/>
      <c r="F520" s="43" t="s">
        <v>113</v>
      </c>
      <c r="G520" s="73">
        <v>516053</v>
      </c>
      <c r="H520" s="60">
        <f>IFERROR(G520/D514,"-")</f>
        <v>3.7169167164845611E-3</v>
      </c>
      <c r="I520" s="73">
        <v>10</v>
      </c>
      <c r="J520" s="60">
        <f>IFERROR(I520/E514,"-")</f>
        <v>4.9261083743842367E-2</v>
      </c>
      <c r="K520" s="131">
        <f t="shared" si="32"/>
        <v>51605.3</v>
      </c>
    </row>
    <row r="521" spans="2:11" s="8" customFormat="1" ht="13.15" customHeight="1">
      <c r="B521" s="328"/>
      <c r="C521" s="340"/>
      <c r="D521" s="305"/>
      <c r="E521" s="305"/>
      <c r="F521" s="43" t="s">
        <v>123</v>
      </c>
      <c r="G521" s="73">
        <v>0</v>
      </c>
      <c r="H521" s="60">
        <f>IFERROR(G521/D514,"-")</f>
        <v>0</v>
      </c>
      <c r="I521" s="73">
        <v>0</v>
      </c>
      <c r="J521" s="60">
        <f>IFERROR(I521/E514,"-")</f>
        <v>0</v>
      </c>
      <c r="K521" s="131" t="str">
        <f t="shared" si="32"/>
        <v>-</v>
      </c>
    </row>
    <row r="522" spans="2:11" s="8" customFormat="1" ht="13.15" customHeight="1">
      <c r="B522" s="328"/>
      <c r="C522" s="340"/>
      <c r="D522" s="305"/>
      <c r="E522" s="305"/>
      <c r="F522" s="43" t="s">
        <v>114</v>
      </c>
      <c r="G522" s="73">
        <v>66753</v>
      </c>
      <c r="H522" s="60">
        <f>IFERROR(G522/D514,"-")</f>
        <v>4.8079430131303165E-4</v>
      </c>
      <c r="I522" s="73">
        <v>2</v>
      </c>
      <c r="J522" s="60">
        <f>IFERROR(I522/E514,"-")</f>
        <v>9.852216748768473E-3</v>
      </c>
      <c r="K522" s="131">
        <f t="shared" si="32"/>
        <v>33376.5</v>
      </c>
    </row>
    <row r="523" spans="2:11" s="8" customFormat="1" ht="13.15" customHeight="1">
      <c r="B523" s="328"/>
      <c r="C523" s="340"/>
      <c r="D523" s="305"/>
      <c r="E523" s="305"/>
      <c r="F523" s="43" t="s">
        <v>115</v>
      </c>
      <c r="G523" s="73">
        <v>108308</v>
      </c>
      <c r="H523" s="60">
        <f>IFERROR(G523/D514,"-")</f>
        <v>7.8009781113375922E-4</v>
      </c>
      <c r="I523" s="73">
        <v>8</v>
      </c>
      <c r="J523" s="60">
        <f>IFERROR(I523/E514,"-")</f>
        <v>3.9408866995073892E-2</v>
      </c>
      <c r="K523" s="131">
        <f t="shared" si="32"/>
        <v>13538.5</v>
      </c>
    </row>
    <row r="524" spans="2:11" s="8" customFormat="1" ht="13.15" customHeight="1">
      <c r="B524" s="328"/>
      <c r="C524" s="340"/>
      <c r="D524" s="305"/>
      <c r="E524" s="305"/>
      <c r="F524" s="43" t="s">
        <v>116</v>
      </c>
      <c r="G524" s="73">
        <v>0</v>
      </c>
      <c r="H524" s="60">
        <f>IFERROR(G524/D514,"-")</f>
        <v>0</v>
      </c>
      <c r="I524" s="73">
        <v>0</v>
      </c>
      <c r="J524" s="60">
        <f>IFERROR(I524/E514,"-")</f>
        <v>0</v>
      </c>
      <c r="K524" s="131" t="str">
        <f t="shared" si="32"/>
        <v>-</v>
      </c>
    </row>
    <row r="525" spans="2:11" s="8" customFormat="1" ht="13.15" customHeight="1">
      <c r="B525" s="328"/>
      <c r="C525" s="340"/>
      <c r="D525" s="305"/>
      <c r="E525" s="305"/>
      <c r="F525" s="43" t="s">
        <v>117</v>
      </c>
      <c r="G525" s="73">
        <v>24008</v>
      </c>
      <c r="H525" s="60">
        <f>IFERROR(G525/D514,"-")</f>
        <v>1.729197127608237E-4</v>
      </c>
      <c r="I525" s="73">
        <v>2</v>
      </c>
      <c r="J525" s="60">
        <f>IFERROR(I525/E514,"-")</f>
        <v>9.852216748768473E-3</v>
      </c>
      <c r="K525" s="131">
        <f t="shared" si="32"/>
        <v>12004</v>
      </c>
    </row>
    <row r="526" spans="2:11" s="8" customFormat="1" ht="13.15" customHeight="1">
      <c r="B526" s="328"/>
      <c r="C526" s="340"/>
      <c r="D526" s="305"/>
      <c r="E526" s="305"/>
      <c r="F526" s="43" t="s">
        <v>118</v>
      </c>
      <c r="G526" s="73">
        <v>817814</v>
      </c>
      <c r="H526" s="60">
        <f>IFERROR(G526/D514,"-")</f>
        <v>5.8903766232830833E-3</v>
      </c>
      <c r="I526" s="73">
        <v>36</v>
      </c>
      <c r="J526" s="60">
        <f>IFERROR(I526/E514,"-")</f>
        <v>0.17733990147783252</v>
      </c>
      <c r="K526" s="131">
        <f t="shared" si="32"/>
        <v>22717.055555555555</v>
      </c>
    </row>
    <row r="527" spans="2:11" s="8" customFormat="1" ht="13.15" customHeight="1">
      <c r="B527" s="328"/>
      <c r="C527" s="340"/>
      <c r="D527" s="305"/>
      <c r="E527" s="305"/>
      <c r="F527" s="43" t="s">
        <v>119</v>
      </c>
      <c r="G527" s="73">
        <v>687807</v>
      </c>
      <c r="H527" s="60">
        <f>IFERROR(G527/D514,"-")</f>
        <v>4.9539898731624397E-3</v>
      </c>
      <c r="I527" s="73">
        <v>14</v>
      </c>
      <c r="J527" s="60">
        <f>IFERROR(I527/E514,"-")</f>
        <v>6.8965517241379309E-2</v>
      </c>
      <c r="K527" s="131">
        <f t="shared" si="32"/>
        <v>49129.071428571428</v>
      </c>
    </row>
    <row r="528" spans="2:11" s="8" customFormat="1" ht="13.15" customHeight="1">
      <c r="B528" s="328"/>
      <c r="C528" s="340"/>
      <c r="D528" s="305"/>
      <c r="E528" s="305"/>
      <c r="F528" s="43" t="s">
        <v>120</v>
      </c>
      <c r="G528" s="73">
        <v>441802</v>
      </c>
      <c r="H528" s="60">
        <f>IFERROR(G528/D514,"-")</f>
        <v>3.182117416576034E-3</v>
      </c>
      <c r="I528" s="73">
        <v>15</v>
      </c>
      <c r="J528" s="60">
        <f>IFERROR(I528/E514,"-")</f>
        <v>7.3891625615763554E-2</v>
      </c>
      <c r="K528" s="131">
        <f t="shared" si="32"/>
        <v>29453.466666666667</v>
      </c>
    </row>
    <row r="529" spans="2:11" s="8" customFormat="1" ht="13.15" customHeight="1">
      <c r="B529" s="328"/>
      <c r="C529" s="340"/>
      <c r="D529" s="305"/>
      <c r="E529" s="305"/>
      <c r="F529" s="44" t="s">
        <v>121</v>
      </c>
      <c r="G529" s="74">
        <v>195187</v>
      </c>
      <c r="H529" s="61">
        <f>IFERROR(G529/D514,"-")</f>
        <v>1.4058513818163483E-3</v>
      </c>
      <c r="I529" s="74">
        <v>22</v>
      </c>
      <c r="J529" s="61">
        <f>IFERROR(I529/E514,"-")</f>
        <v>0.10837438423645321</v>
      </c>
      <c r="K529" s="132">
        <f t="shared" si="32"/>
        <v>8872.136363636364</v>
      </c>
    </row>
    <row r="530" spans="2:11" s="8" customFormat="1" ht="13.15" customHeight="1">
      <c r="B530" s="329"/>
      <c r="C530" s="341"/>
      <c r="D530" s="306"/>
      <c r="E530" s="306"/>
      <c r="F530" s="45" t="s">
        <v>71</v>
      </c>
      <c r="G530" s="69">
        <f>SUM(G514:G529)</f>
        <v>24401741</v>
      </c>
      <c r="H530" s="61">
        <f>IFERROR(G530/D514,"-")</f>
        <v>0.17575566663545544</v>
      </c>
      <c r="I530" s="74">
        <v>163</v>
      </c>
      <c r="J530" s="61">
        <f>IFERROR(I530/E514,"-")</f>
        <v>0.80295566502463056</v>
      </c>
      <c r="K530" s="132">
        <f t="shared" si="32"/>
        <v>149703.93251533742</v>
      </c>
    </row>
    <row r="531" spans="2:11" s="8" customFormat="1" ht="13.15" customHeight="1">
      <c r="B531" s="327">
        <v>32</v>
      </c>
      <c r="C531" s="339" t="s">
        <v>40</v>
      </c>
      <c r="D531" s="304">
        <v>143121310</v>
      </c>
      <c r="E531" s="304">
        <v>216</v>
      </c>
      <c r="F531" s="41" t="s">
        <v>107</v>
      </c>
      <c r="G531" s="72">
        <v>1643449</v>
      </c>
      <c r="H531" s="59">
        <f>IFERROR(G531/D531,"-")</f>
        <v>1.1482909148889149E-2</v>
      </c>
      <c r="I531" s="72">
        <v>45</v>
      </c>
      <c r="J531" s="59">
        <f>IFERROR(I531/E531,"-")</f>
        <v>0.20833333333333334</v>
      </c>
      <c r="K531" s="130">
        <f t="shared" si="32"/>
        <v>36521.088888888888</v>
      </c>
    </row>
    <row r="532" spans="2:11" s="8" customFormat="1" ht="13.15" customHeight="1">
      <c r="B532" s="328"/>
      <c r="C532" s="340"/>
      <c r="D532" s="305"/>
      <c r="E532" s="305"/>
      <c r="F532" s="42" t="s">
        <v>108</v>
      </c>
      <c r="G532" s="73">
        <v>3640636</v>
      </c>
      <c r="H532" s="60">
        <f>IFERROR(G532/D531,"-")</f>
        <v>2.5437413897343449E-2</v>
      </c>
      <c r="I532" s="73">
        <v>56</v>
      </c>
      <c r="J532" s="60">
        <f>IFERROR(I532/E531,"-")</f>
        <v>0.25925925925925924</v>
      </c>
      <c r="K532" s="131">
        <f t="shared" si="32"/>
        <v>65011.357142857145</v>
      </c>
    </row>
    <row r="533" spans="2:11" s="8" customFormat="1" ht="13.15" customHeight="1">
      <c r="B533" s="328"/>
      <c r="C533" s="340"/>
      <c r="D533" s="305"/>
      <c r="E533" s="305"/>
      <c r="F533" s="43" t="s">
        <v>109</v>
      </c>
      <c r="G533" s="73">
        <v>3869891</v>
      </c>
      <c r="H533" s="60">
        <f>IFERROR(G533/D531,"-")</f>
        <v>2.7039236854385976E-2</v>
      </c>
      <c r="I533" s="73">
        <v>68</v>
      </c>
      <c r="J533" s="60">
        <f>IFERROR(I533/E531,"-")</f>
        <v>0.31481481481481483</v>
      </c>
      <c r="K533" s="131">
        <f t="shared" si="32"/>
        <v>56910.161764705881</v>
      </c>
    </row>
    <row r="534" spans="2:11" s="8" customFormat="1" ht="13.15" customHeight="1">
      <c r="B534" s="328"/>
      <c r="C534" s="340"/>
      <c r="D534" s="305"/>
      <c r="E534" s="305"/>
      <c r="F534" s="43" t="s">
        <v>110</v>
      </c>
      <c r="G534" s="73">
        <v>69717</v>
      </c>
      <c r="H534" s="60">
        <f>IFERROR(G534/D531,"-")</f>
        <v>4.8711823557232671E-4</v>
      </c>
      <c r="I534" s="73">
        <v>13</v>
      </c>
      <c r="J534" s="60">
        <f>IFERROR(I534/E531,"-")</f>
        <v>6.0185185185185182E-2</v>
      </c>
      <c r="K534" s="131">
        <f t="shared" si="32"/>
        <v>5362.8461538461543</v>
      </c>
    </row>
    <row r="535" spans="2:11" s="8" customFormat="1" ht="13.15" customHeight="1">
      <c r="B535" s="328"/>
      <c r="C535" s="340"/>
      <c r="D535" s="305"/>
      <c r="E535" s="305"/>
      <c r="F535" s="43" t="s">
        <v>111</v>
      </c>
      <c r="G535" s="73">
        <v>3875563</v>
      </c>
      <c r="H535" s="60">
        <f>IFERROR(G535/D531,"-")</f>
        <v>2.7078867570454742E-2</v>
      </c>
      <c r="I535" s="73">
        <v>79</v>
      </c>
      <c r="J535" s="60">
        <f>IFERROR(I535/E531,"-")</f>
        <v>0.36574074074074076</v>
      </c>
      <c r="K535" s="131">
        <f t="shared" si="32"/>
        <v>49057.759493670885</v>
      </c>
    </row>
    <row r="536" spans="2:11" s="8" customFormat="1" ht="13.15" customHeight="1">
      <c r="B536" s="328"/>
      <c r="C536" s="340"/>
      <c r="D536" s="305"/>
      <c r="E536" s="305"/>
      <c r="F536" s="43" t="s">
        <v>112</v>
      </c>
      <c r="G536" s="73">
        <v>7961002</v>
      </c>
      <c r="H536" s="60">
        <f>IFERROR(G536/D531,"-")</f>
        <v>5.5624155480410289E-2</v>
      </c>
      <c r="I536" s="73">
        <v>72</v>
      </c>
      <c r="J536" s="60">
        <f>IFERROR(I536/E531,"-")</f>
        <v>0.33333333333333331</v>
      </c>
      <c r="K536" s="131">
        <f t="shared" si="32"/>
        <v>110569.47222222222</v>
      </c>
    </row>
    <row r="537" spans="2:11" s="8" customFormat="1" ht="13.15" customHeight="1">
      <c r="B537" s="328"/>
      <c r="C537" s="340"/>
      <c r="D537" s="305"/>
      <c r="E537" s="305"/>
      <c r="F537" s="43" t="s">
        <v>113</v>
      </c>
      <c r="G537" s="73">
        <v>7759732</v>
      </c>
      <c r="H537" s="60">
        <f>IFERROR(G537/D531,"-")</f>
        <v>5.4217865948823413E-2</v>
      </c>
      <c r="I537" s="73">
        <v>30</v>
      </c>
      <c r="J537" s="60">
        <f>IFERROR(I537/E531,"-")</f>
        <v>0.1388888888888889</v>
      </c>
      <c r="K537" s="131">
        <f t="shared" si="32"/>
        <v>258657.73333333334</v>
      </c>
    </row>
    <row r="538" spans="2:11" s="8" customFormat="1" ht="13.15" customHeight="1">
      <c r="B538" s="328"/>
      <c r="C538" s="340"/>
      <c r="D538" s="305"/>
      <c r="E538" s="305"/>
      <c r="F538" s="43" t="s">
        <v>123</v>
      </c>
      <c r="G538" s="73">
        <v>0</v>
      </c>
      <c r="H538" s="60">
        <f>IFERROR(G538/D531,"-")</f>
        <v>0</v>
      </c>
      <c r="I538" s="73">
        <v>0</v>
      </c>
      <c r="J538" s="60">
        <f>IFERROR(I538/E531,"-")</f>
        <v>0</v>
      </c>
      <c r="K538" s="131" t="str">
        <f t="shared" si="32"/>
        <v>-</v>
      </c>
    </row>
    <row r="539" spans="2:11" s="8" customFormat="1" ht="13.15" customHeight="1">
      <c r="B539" s="328"/>
      <c r="C539" s="340"/>
      <c r="D539" s="305"/>
      <c r="E539" s="305"/>
      <c r="F539" s="43" t="s">
        <v>114</v>
      </c>
      <c r="G539" s="73">
        <v>0</v>
      </c>
      <c r="H539" s="60">
        <f>IFERROR(G539/D531,"-")</f>
        <v>0</v>
      </c>
      <c r="I539" s="73">
        <v>0</v>
      </c>
      <c r="J539" s="60">
        <f>IFERROR(I539/E531,"-")</f>
        <v>0</v>
      </c>
      <c r="K539" s="131" t="str">
        <f t="shared" si="32"/>
        <v>-</v>
      </c>
    </row>
    <row r="540" spans="2:11" s="8" customFormat="1" ht="13.15" customHeight="1">
      <c r="B540" s="328"/>
      <c r="C540" s="340"/>
      <c r="D540" s="305"/>
      <c r="E540" s="305"/>
      <c r="F540" s="43" t="s">
        <v>115</v>
      </c>
      <c r="G540" s="73">
        <v>87523</v>
      </c>
      <c r="H540" s="60">
        <f>IFERROR(G540/D531,"-")</f>
        <v>6.11530176743072E-4</v>
      </c>
      <c r="I540" s="73">
        <v>7</v>
      </c>
      <c r="J540" s="60">
        <f>IFERROR(I540/E531,"-")</f>
        <v>3.2407407407407406E-2</v>
      </c>
      <c r="K540" s="131">
        <f t="shared" si="32"/>
        <v>12503.285714285714</v>
      </c>
    </row>
    <row r="541" spans="2:11" s="8" customFormat="1" ht="13.15" customHeight="1">
      <c r="B541" s="328"/>
      <c r="C541" s="340"/>
      <c r="D541" s="305"/>
      <c r="E541" s="305"/>
      <c r="F541" s="43" t="s">
        <v>116</v>
      </c>
      <c r="G541" s="73">
        <v>7453</v>
      </c>
      <c r="H541" s="60">
        <f>IFERROR(G541/D531,"-")</f>
        <v>5.2074705017722381E-5</v>
      </c>
      <c r="I541" s="73">
        <v>2</v>
      </c>
      <c r="J541" s="60">
        <f>IFERROR(I541/E531,"-")</f>
        <v>9.2592592592592587E-3</v>
      </c>
      <c r="K541" s="131">
        <f t="shared" si="32"/>
        <v>3726.5</v>
      </c>
    </row>
    <row r="542" spans="2:11" s="8" customFormat="1" ht="13.15" customHeight="1">
      <c r="B542" s="328"/>
      <c r="C542" s="340"/>
      <c r="D542" s="305"/>
      <c r="E542" s="305"/>
      <c r="F542" s="43" t="s">
        <v>117</v>
      </c>
      <c r="G542" s="73">
        <v>1814236</v>
      </c>
      <c r="H542" s="60">
        <f>IFERROR(G542/D531,"-")</f>
        <v>1.2676211529925208E-2</v>
      </c>
      <c r="I542" s="73">
        <v>5</v>
      </c>
      <c r="J542" s="60">
        <f>IFERROR(I542/E531,"-")</f>
        <v>2.3148148148148147E-2</v>
      </c>
      <c r="K542" s="131">
        <f t="shared" si="32"/>
        <v>362847.2</v>
      </c>
    </row>
    <row r="543" spans="2:11" s="8" customFormat="1" ht="13.15" customHeight="1">
      <c r="B543" s="328"/>
      <c r="C543" s="340"/>
      <c r="D543" s="305"/>
      <c r="E543" s="305"/>
      <c r="F543" s="43" t="s">
        <v>118</v>
      </c>
      <c r="G543" s="73">
        <v>975286</v>
      </c>
      <c r="H543" s="60">
        <f>IFERROR(G543/D531,"-")</f>
        <v>6.8144010140767999E-3</v>
      </c>
      <c r="I543" s="73">
        <v>23</v>
      </c>
      <c r="J543" s="60">
        <f>IFERROR(I543/E531,"-")</f>
        <v>0.10648148148148148</v>
      </c>
      <c r="K543" s="131">
        <f t="shared" si="32"/>
        <v>42403.739130434784</v>
      </c>
    </row>
    <row r="544" spans="2:11" s="8" customFormat="1" ht="13.15" customHeight="1">
      <c r="B544" s="328"/>
      <c r="C544" s="340"/>
      <c r="D544" s="305"/>
      <c r="E544" s="305"/>
      <c r="F544" s="43" t="s">
        <v>119</v>
      </c>
      <c r="G544" s="73">
        <v>1778499</v>
      </c>
      <c r="H544" s="60">
        <f>IFERROR(G544/D531,"-")</f>
        <v>1.2426514262620989E-2</v>
      </c>
      <c r="I544" s="73">
        <v>22</v>
      </c>
      <c r="J544" s="60">
        <f>IFERROR(I544/E531,"-")</f>
        <v>0.10185185185185185</v>
      </c>
      <c r="K544" s="131">
        <f t="shared" si="32"/>
        <v>80840.863636363632</v>
      </c>
    </row>
    <row r="545" spans="2:11" s="8" customFormat="1" ht="13.15" customHeight="1">
      <c r="B545" s="328"/>
      <c r="C545" s="340"/>
      <c r="D545" s="305"/>
      <c r="E545" s="305"/>
      <c r="F545" s="43" t="s">
        <v>120</v>
      </c>
      <c r="G545" s="73">
        <v>1059032</v>
      </c>
      <c r="H545" s="60">
        <f>IFERROR(G545/D531,"-")</f>
        <v>7.3995409907860682E-3</v>
      </c>
      <c r="I545" s="73">
        <v>18</v>
      </c>
      <c r="J545" s="60">
        <f>IFERROR(I545/E531,"-")</f>
        <v>8.3333333333333329E-2</v>
      </c>
      <c r="K545" s="131">
        <f t="shared" si="32"/>
        <v>58835.111111111109</v>
      </c>
    </row>
    <row r="546" spans="2:11" s="8" customFormat="1" ht="13.15" customHeight="1">
      <c r="B546" s="328"/>
      <c r="C546" s="340"/>
      <c r="D546" s="305"/>
      <c r="E546" s="305"/>
      <c r="F546" s="44" t="s">
        <v>121</v>
      </c>
      <c r="G546" s="74">
        <v>125740</v>
      </c>
      <c r="H546" s="61">
        <f>IFERROR(G546/D531,"-")</f>
        <v>8.7855540170782395E-4</v>
      </c>
      <c r="I546" s="74">
        <v>18</v>
      </c>
      <c r="J546" s="61">
        <f>IFERROR(I546/E531,"-")</f>
        <v>8.3333333333333329E-2</v>
      </c>
      <c r="K546" s="132">
        <f t="shared" si="32"/>
        <v>6985.5555555555557</v>
      </c>
    </row>
    <row r="547" spans="2:11" s="8" customFormat="1" ht="13.15" customHeight="1">
      <c r="B547" s="329"/>
      <c r="C547" s="341"/>
      <c r="D547" s="306"/>
      <c r="E547" s="306"/>
      <c r="F547" s="45" t="s">
        <v>71</v>
      </c>
      <c r="G547" s="69">
        <f>SUM(G531:G546)</f>
        <v>34667759</v>
      </c>
      <c r="H547" s="61">
        <f>IFERROR(G547/D531,"-")</f>
        <v>0.24222639521675704</v>
      </c>
      <c r="I547" s="74">
        <v>175</v>
      </c>
      <c r="J547" s="61">
        <f>IFERROR(I547/E531,"-")</f>
        <v>0.81018518518518523</v>
      </c>
      <c r="K547" s="132">
        <f t="shared" si="32"/>
        <v>198101.48</v>
      </c>
    </row>
    <row r="548" spans="2:11" s="8" customFormat="1" ht="13.15" customHeight="1">
      <c r="B548" s="327">
        <v>33</v>
      </c>
      <c r="C548" s="339" t="s">
        <v>41</v>
      </c>
      <c r="D548" s="304">
        <v>40348680</v>
      </c>
      <c r="E548" s="304">
        <v>43</v>
      </c>
      <c r="F548" s="41" t="s">
        <v>107</v>
      </c>
      <c r="G548" s="72">
        <v>603859</v>
      </c>
      <c r="H548" s="59">
        <f>IFERROR(G548/D548,"-")</f>
        <v>1.496601623646672E-2</v>
      </c>
      <c r="I548" s="72">
        <v>10</v>
      </c>
      <c r="J548" s="59">
        <f>IFERROR(I548/E548,"-")</f>
        <v>0.23255813953488372</v>
      </c>
      <c r="K548" s="130">
        <f t="shared" si="32"/>
        <v>60385.9</v>
      </c>
    </row>
    <row r="549" spans="2:11" s="8" customFormat="1" ht="13.15" customHeight="1">
      <c r="B549" s="328"/>
      <c r="C549" s="340"/>
      <c r="D549" s="305"/>
      <c r="E549" s="305"/>
      <c r="F549" s="42" t="s">
        <v>108</v>
      </c>
      <c r="G549" s="73">
        <v>514169</v>
      </c>
      <c r="H549" s="60">
        <f>IFERROR(G549/D548,"-")</f>
        <v>1.274314302227483E-2</v>
      </c>
      <c r="I549" s="73">
        <v>13</v>
      </c>
      <c r="J549" s="60">
        <f>IFERROR(I549/E548,"-")</f>
        <v>0.30232558139534882</v>
      </c>
      <c r="K549" s="131">
        <f t="shared" si="32"/>
        <v>39551.461538461539</v>
      </c>
    </row>
    <row r="550" spans="2:11" s="8" customFormat="1" ht="13.15" customHeight="1">
      <c r="B550" s="328"/>
      <c r="C550" s="340"/>
      <c r="D550" s="305"/>
      <c r="E550" s="305"/>
      <c r="F550" s="43" t="s">
        <v>109</v>
      </c>
      <c r="G550" s="73">
        <v>757994</v>
      </c>
      <c r="H550" s="60">
        <f>IFERROR(G550/D548,"-")</f>
        <v>1.8786091639181258E-2</v>
      </c>
      <c r="I550" s="73">
        <v>17</v>
      </c>
      <c r="J550" s="60">
        <f>IFERROR(I550/E548,"-")</f>
        <v>0.39534883720930231</v>
      </c>
      <c r="K550" s="131">
        <f t="shared" si="32"/>
        <v>44587.882352941175</v>
      </c>
    </row>
    <row r="551" spans="2:11" s="8" customFormat="1" ht="13.15" customHeight="1">
      <c r="B551" s="328"/>
      <c r="C551" s="340"/>
      <c r="D551" s="305"/>
      <c r="E551" s="305"/>
      <c r="F551" s="43" t="s">
        <v>110</v>
      </c>
      <c r="G551" s="73">
        <v>33784</v>
      </c>
      <c r="H551" s="60">
        <f>IFERROR(G551/D548,"-")</f>
        <v>8.3730124504692593E-4</v>
      </c>
      <c r="I551" s="73">
        <v>2</v>
      </c>
      <c r="J551" s="60">
        <f>IFERROR(I551/E548,"-")</f>
        <v>4.6511627906976744E-2</v>
      </c>
      <c r="K551" s="131">
        <f t="shared" si="32"/>
        <v>16892</v>
      </c>
    </row>
    <row r="552" spans="2:11" s="8" customFormat="1" ht="13.15" customHeight="1">
      <c r="B552" s="328"/>
      <c r="C552" s="340"/>
      <c r="D552" s="305"/>
      <c r="E552" s="305"/>
      <c r="F552" s="43" t="s">
        <v>111</v>
      </c>
      <c r="G552" s="73">
        <v>590503</v>
      </c>
      <c r="H552" s="60">
        <f>IFERROR(G552/D548,"-")</f>
        <v>1.4635001690265952E-2</v>
      </c>
      <c r="I552" s="73">
        <v>11</v>
      </c>
      <c r="J552" s="60">
        <f>IFERROR(I552/E548,"-")</f>
        <v>0.2558139534883721</v>
      </c>
      <c r="K552" s="131">
        <f t="shared" si="32"/>
        <v>53682.090909090912</v>
      </c>
    </row>
    <row r="553" spans="2:11" s="8" customFormat="1" ht="13.15" customHeight="1">
      <c r="B553" s="328"/>
      <c r="C553" s="340"/>
      <c r="D553" s="305"/>
      <c r="E553" s="305"/>
      <c r="F553" s="43" t="s">
        <v>112</v>
      </c>
      <c r="G553" s="73">
        <v>1325995</v>
      </c>
      <c r="H553" s="60">
        <f>IFERROR(G553/D548,"-")</f>
        <v>3.286340470121947E-2</v>
      </c>
      <c r="I553" s="73">
        <v>22</v>
      </c>
      <c r="J553" s="60">
        <f>IFERROR(I553/E548,"-")</f>
        <v>0.51162790697674421</v>
      </c>
      <c r="K553" s="131">
        <f t="shared" si="32"/>
        <v>60272.5</v>
      </c>
    </row>
    <row r="554" spans="2:11" s="8" customFormat="1" ht="13.15" customHeight="1">
      <c r="B554" s="328"/>
      <c r="C554" s="340"/>
      <c r="D554" s="305"/>
      <c r="E554" s="305"/>
      <c r="F554" s="43" t="s">
        <v>113</v>
      </c>
      <c r="G554" s="73">
        <v>3594355</v>
      </c>
      <c r="H554" s="60">
        <f>IFERROR(G554/D548,"-")</f>
        <v>8.9082344205560132E-2</v>
      </c>
      <c r="I554" s="73">
        <v>8</v>
      </c>
      <c r="J554" s="60">
        <f>IFERROR(I554/E548,"-")</f>
        <v>0.18604651162790697</v>
      </c>
      <c r="K554" s="131">
        <f t="shared" si="32"/>
        <v>449294.375</v>
      </c>
    </row>
    <row r="555" spans="2:11" s="8" customFormat="1" ht="13.15" customHeight="1">
      <c r="B555" s="328"/>
      <c r="C555" s="340"/>
      <c r="D555" s="305"/>
      <c r="E555" s="305"/>
      <c r="F555" s="43" t="s">
        <v>123</v>
      </c>
      <c r="G555" s="73">
        <v>0</v>
      </c>
      <c r="H555" s="60">
        <f>IFERROR(G555/D548,"-")</f>
        <v>0</v>
      </c>
      <c r="I555" s="73">
        <v>0</v>
      </c>
      <c r="J555" s="60">
        <f>IFERROR(I555/E548,"-")</f>
        <v>0</v>
      </c>
      <c r="K555" s="131" t="str">
        <f t="shared" si="32"/>
        <v>-</v>
      </c>
    </row>
    <row r="556" spans="2:11" s="8" customFormat="1" ht="13.15" customHeight="1">
      <c r="B556" s="328"/>
      <c r="C556" s="340"/>
      <c r="D556" s="305"/>
      <c r="E556" s="305"/>
      <c r="F556" s="43" t="s">
        <v>114</v>
      </c>
      <c r="G556" s="73">
        <v>3892</v>
      </c>
      <c r="H556" s="60">
        <f>IFERROR(G556/D548,"-")</f>
        <v>9.6459165454731112E-5</v>
      </c>
      <c r="I556" s="73">
        <v>1</v>
      </c>
      <c r="J556" s="60">
        <f>IFERROR(I556/E548,"-")</f>
        <v>2.3255813953488372E-2</v>
      </c>
      <c r="K556" s="131">
        <f t="shared" si="32"/>
        <v>3892</v>
      </c>
    </row>
    <row r="557" spans="2:11" s="8" customFormat="1" ht="13.15" customHeight="1">
      <c r="B557" s="328"/>
      <c r="C557" s="340"/>
      <c r="D557" s="305"/>
      <c r="E557" s="305"/>
      <c r="F557" s="43" t="s">
        <v>115</v>
      </c>
      <c r="G557" s="73">
        <v>46828</v>
      </c>
      <c r="H557" s="60">
        <f>IFERROR(G557/D548,"-")</f>
        <v>1.1605831962780444E-3</v>
      </c>
      <c r="I557" s="73">
        <v>4</v>
      </c>
      <c r="J557" s="60">
        <f>IFERROR(I557/E548,"-")</f>
        <v>9.3023255813953487E-2</v>
      </c>
      <c r="K557" s="131">
        <f t="shared" si="32"/>
        <v>11707</v>
      </c>
    </row>
    <row r="558" spans="2:11" s="8" customFormat="1" ht="13.15" customHeight="1">
      <c r="B558" s="328"/>
      <c r="C558" s="340"/>
      <c r="D558" s="305"/>
      <c r="E558" s="305"/>
      <c r="F558" s="43" t="s">
        <v>116</v>
      </c>
      <c r="G558" s="73">
        <v>8244</v>
      </c>
      <c r="H558" s="60">
        <f>IFERROR(G558/D548,"-")</f>
        <v>2.043189516980481E-4</v>
      </c>
      <c r="I558" s="73">
        <v>1</v>
      </c>
      <c r="J558" s="60">
        <f>IFERROR(I558/E548,"-")</f>
        <v>2.3255813953488372E-2</v>
      </c>
      <c r="K558" s="131">
        <f t="shared" si="32"/>
        <v>8244</v>
      </c>
    </row>
    <row r="559" spans="2:11" s="8" customFormat="1" ht="13.15" customHeight="1">
      <c r="B559" s="328"/>
      <c r="C559" s="340"/>
      <c r="D559" s="305"/>
      <c r="E559" s="305"/>
      <c r="F559" s="43" t="s">
        <v>117</v>
      </c>
      <c r="G559" s="73">
        <v>0</v>
      </c>
      <c r="H559" s="60">
        <f>IFERROR(G559/D548,"-")</f>
        <v>0</v>
      </c>
      <c r="I559" s="73">
        <v>0</v>
      </c>
      <c r="J559" s="60">
        <f>IFERROR(I559/E548,"-")</f>
        <v>0</v>
      </c>
      <c r="K559" s="131" t="str">
        <f t="shared" si="32"/>
        <v>-</v>
      </c>
    </row>
    <row r="560" spans="2:11" s="8" customFormat="1" ht="13.15" customHeight="1">
      <c r="B560" s="328"/>
      <c r="C560" s="340"/>
      <c r="D560" s="305"/>
      <c r="E560" s="305"/>
      <c r="F560" s="43" t="s">
        <v>118</v>
      </c>
      <c r="G560" s="73">
        <v>141186</v>
      </c>
      <c r="H560" s="60">
        <f>IFERROR(G560/D548,"-")</f>
        <v>3.4991479275158443E-3</v>
      </c>
      <c r="I560" s="73">
        <v>5</v>
      </c>
      <c r="J560" s="60">
        <f>IFERROR(I560/E548,"-")</f>
        <v>0.11627906976744186</v>
      </c>
      <c r="K560" s="131">
        <f t="shared" si="32"/>
        <v>28237.200000000001</v>
      </c>
    </row>
    <row r="561" spans="2:11" s="8" customFormat="1" ht="13.15" customHeight="1">
      <c r="B561" s="328"/>
      <c r="C561" s="340"/>
      <c r="D561" s="305"/>
      <c r="E561" s="305"/>
      <c r="F561" s="43" t="s">
        <v>119</v>
      </c>
      <c r="G561" s="73">
        <v>144129</v>
      </c>
      <c r="H561" s="60">
        <f>IFERROR(G561/D548,"-")</f>
        <v>3.5720871166045579E-3</v>
      </c>
      <c r="I561" s="73">
        <v>5</v>
      </c>
      <c r="J561" s="60">
        <f>IFERROR(I561/E548,"-")</f>
        <v>0.11627906976744186</v>
      </c>
      <c r="K561" s="131">
        <f t="shared" si="32"/>
        <v>28825.8</v>
      </c>
    </row>
    <row r="562" spans="2:11" s="8" customFormat="1" ht="13.15" customHeight="1">
      <c r="B562" s="328"/>
      <c r="C562" s="340"/>
      <c r="D562" s="305"/>
      <c r="E562" s="305"/>
      <c r="F562" s="43" t="s">
        <v>120</v>
      </c>
      <c r="G562" s="73">
        <v>112843</v>
      </c>
      <c r="H562" s="60">
        <f>IFERROR(G562/D548,"-")</f>
        <v>2.7966961992313007E-3</v>
      </c>
      <c r="I562" s="73">
        <v>6</v>
      </c>
      <c r="J562" s="60">
        <f>IFERROR(I562/E548,"-")</f>
        <v>0.13953488372093023</v>
      </c>
      <c r="K562" s="131">
        <f t="shared" si="32"/>
        <v>18807.166666666668</v>
      </c>
    </row>
    <row r="563" spans="2:11" s="8" customFormat="1" ht="13.15" customHeight="1">
      <c r="B563" s="328"/>
      <c r="C563" s="340"/>
      <c r="D563" s="305"/>
      <c r="E563" s="305"/>
      <c r="F563" s="44" t="s">
        <v>121</v>
      </c>
      <c r="G563" s="74">
        <v>60896</v>
      </c>
      <c r="H563" s="61">
        <f>IFERROR(G563/D548,"-")</f>
        <v>1.5092439207428842E-3</v>
      </c>
      <c r="I563" s="74">
        <v>6</v>
      </c>
      <c r="J563" s="61">
        <f>IFERROR(I563/E548,"-")</f>
        <v>0.13953488372093023</v>
      </c>
      <c r="K563" s="132">
        <f t="shared" si="32"/>
        <v>10149.333333333334</v>
      </c>
    </row>
    <row r="564" spans="2:11" s="8" customFormat="1" ht="13.15" customHeight="1">
      <c r="B564" s="329"/>
      <c r="C564" s="341"/>
      <c r="D564" s="306"/>
      <c r="E564" s="306"/>
      <c r="F564" s="45" t="s">
        <v>71</v>
      </c>
      <c r="G564" s="69">
        <f>SUM(G548:G563)</f>
        <v>7938677</v>
      </c>
      <c r="H564" s="61">
        <f>IFERROR(G564/D548,"-")</f>
        <v>0.19675183921754069</v>
      </c>
      <c r="I564" s="74">
        <v>35</v>
      </c>
      <c r="J564" s="61">
        <f>IFERROR(I564/E548,"-")</f>
        <v>0.81395348837209303</v>
      </c>
      <c r="K564" s="132">
        <f t="shared" si="32"/>
        <v>226819.34285714285</v>
      </c>
    </row>
    <row r="565" spans="2:11" s="8" customFormat="1" ht="13.15" customHeight="1">
      <c r="B565" s="327">
        <v>34</v>
      </c>
      <c r="C565" s="339" t="s">
        <v>43</v>
      </c>
      <c r="D565" s="304">
        <v>198819750</v>
      </c>
      <c r="E565" s="304">
        <v>241</v>
      </c>
      <c r="F565" s="41" t="s">
        <v>107</v>
      </c>
      <c r="G565" s="72">
        <v>2028192</v>
      </c>
      <c r="H565" s="59">
        <f>IFERROR(G565/D565,"-")</f>
        <v>1.0201159593048478E-2</v>
      </c>
      <c r="I565" s="72">
        <v>49</v>
      </c>
      <c r="J565" s="59">
        <f>IFERROR(I565/E565,"-")</f>
        <v>0.2033195020746888</v>
      </c>
      <c r="K565" s="130">
        <f t="shared" si="32"/>
        <v>41391.673469387752</v>
      </c>
    </row>
    <row r="566" spans="2:11" s="8" customFormat="1" ht="13.15" customHeight="1">
      <c r="B566" s="328"/>
      <c r="C566" s="340"/>
      <c r="D566" s="305"/>
      <c r="E566" s="305"/>
      <c r="F566" s="42" t="s">
        <v>108</v>
      </c>
      <c r="G566" s="73">
        <v>10741228</v>
      </c>
      <c r="H566" s="60">
        <f>IFERROR(G566/D565,"-")</f>
        <v>5.4024954764302843E-2</v>
      </c>
      <c r="I566" s="73">
        <v>66</v>
      </c>
      <c r="J566" s="60">
        <f>IFERROR(I566/E565,"-")</f>
        <v>0.27385892116182575</v>
      </c>
      <c r="K566" s="131">
        <f t="shared" si="32"/>
        <v>162745.87878787878</v>
      </c>
    </row>
    <row r="567" spans="2:11" s="8" customFormat="1" ht="13.15" customHeight="1">
      <c r="B567" s="328"/>
      <c r="C567" s="340"/>
      <c r="D567" s="305"/>
      <c r="E567" s="305"/>
      <c r="F567" s="43" t="s">
        <v>109</v>
      </c>
      <c r="G567" s="73">
        <v>1491202</v>
      </c>
      <c r="H567" s="60">
        <f>IFERROR(G567/D565,"-")</f>
        <v>7.500270974085824E-3</v>
      </c>
      <c r="I567" s="73">
        <v>65</v>
      </c>
      <c r="J567" s="60">
        <f>IFERROR(I567/E565,"-")</f>
        <v>0.26970954356846472</v>
      </c>
      <c r="K567" s="131">
        <f t="shared" si="32"/>
        <v>22941.56923076923</v>
      </c>
    </row>
    <row r="568" spans="2:11" s="8" customFormat="1" ht="13.15" customHeight="1">
      <c r="B568" s="328"/>
      <c r="C568" s="340"/>
      <c r="D568" s="305"/>
      <c r="E568" s="305"/>
      <c r="F568" s="43" t="s">
        <v>110</v>
      </c>
      <c r="G568" s="73">
        <v>628562</v>
      </c>
      <c r="H568" s="60">
        <f>IFERROR(G568/D565,"-")</f>
        <v>3.1614666048015855E-3</v>
      </c>
      <c r="I568" s="73">
        <v>10</v>
      </c>
      <c r="J568" s="60">
        <f>IFERROR(I568/E565,"-")</f>
        <v>4.1493775933609957E-2</v>
      </c>
      <c r="K568" s="131">
        <f t="shared" si="32"/>
        <v>62856.2</v>
      </c>
    </row>
    <row r="569" spans="2:11" s="8" customFormat="1" ht="13.15" customHeight="1">
      <c r="B569" s="328"/>
      <c r="C569" s="340"/>
      <c r="D569" s="305"/>
      <c r="E569" s="305"/>
      <c r="F569" s="43" t="s">
        <v>111</v>
      </c>
      <c r="G569" s="73">
        <v>5517449</v>
      </c>
      <c r="H569" s="60">
        <f>IFERROR(G569/D565,"-")</f>
        <v>2.7751010651607802E-2</v>
      </c>
      <c r="I569" s="73">
        <v>77</v>
      </c>
      <c r="J569" s="60">
        <f>IFERROR(I569/E565,"-")</f>
        <v>0.31950207468879666</v>
      </c>
      <c r="K569" s="131">
        <f t="shared" si="32"/>
        <v>71655.181818181823</v>
      </c>
    </row>
    <row r="570" spans="2:11" s="8" customFormat="1" ht="13.15" customHeight="1">
      <c r="B570" s="328"/>
      <c r="C570" s="340"/>
      <c r="D570" s="305"/>
      <c r="E570" s="305"/>
      <c r="F570" s="43" t="s">
        <v>112</v>
      </c>
      <c r="G570" s="73">
        <v>6221463</v>
      </c>
      <c r="H570" s="60">
        <f>IFERROR(G570/D565,"-")</f>
        <v>3.1291976777960945E-2</v>
      </c>
      <c r="I570" s="73">
        <v>92</v>
      </c>
      <c r="J570" s="60">
        <f>IFERROR(I570/E565,"-")</f>
        <v>0.38174273858921159</v>
      </c>
      <c r="K570" s="131">
        <f t="shared" si="32"/>
        <v>67624.59782608696</v>
      </c>
    </row>
    <row r="571" spans="2:11" s="8" customFormat="1" ht="13.15" customHeight="1">
      <c r="B571" s="328"/>
      <c r="C571" s="340"/>
      <c r="D571" s="305"/>
      <c r="E571" s="305"/>
      <c r="F571" s="43" t="s">
        <v>113</v>
      </c>
      <c r="G571" s="73">
        <v>10216420</v>
      </c>
      <c r="H571" s="60">
        <f>IFERROR(G571/D565,"-")</f>
        <v>5.1385337724245202E-2</v>
      </c>
      <c r="I571" s="73">
        <v>35</v>
      </c>
      <c r="J571" s="60">
        <f>IFERROR(I571/E565,"-")</f>
        <v>0.14522821576763487</v>
      </c>
      <c r="K571" s="131">
        <f t="shared" si="32"/>
        <v>291897.71428571426</v>
      </c>
    </row>
    <row r="572" spans="2:11" s="8" customFormat="1" ht="13.15" customHeight="1">
      <c r="B572" s="328"/>
      <c r="C572" s="340"/>
      <c r="D572" s="305"/>
      <c r="E572" s="305"/>
      <c r="F572" s="43" t="s">
        <v>123</v>
      </c>
      <c r="G572" s="73">
        <v>7189</v>
      </c>
      <c r="H572" s="60">
        <f>IFERROR(G572/D565,"-")</f>
        <v>3.615837963783779E-5</v>
      </c>
      <c r="I572" s="73">
        <v>1</v>
      </c>
      <c r="J572" s="60">
        <f>IFERROR(I572/E565,"-")</f>
        <v>4.1493775933609959E-3</v>
      </c>
      <c r="K572" s="131">
        <f t="shared" si="32"/>
        <v>7189</v>
      </c>
    </row>
    <row r="573" spans="2:11" s="8" customFormat="1" ht="13.15" customHeight="1">
      <c r="B573" s="328"/>
      <c r="C573" s="340"/>
      <c r="D573" s="305"/>
      <c r="E573" s="305"/>
      <c r="F573" s="43" t="s">
        <v>114</v>
      </c>
      <c r="G573" s="73">
        <v>0</v>
      </c>
      <c r="H573" s="60">
        <f>IFERROR(G573/D565,"-")</f>
        <v>0</v>
      </c>
      <c r="I573" s="73">
        <v>0</v>
      </c>
      <c r="J573" s="60">
        <f>IFERROR(I573/E565,"-")</f>
        <v>0</v>
      </c>
      <c r="K573" s="131" t="str">
        <f t="shared" si="32"/>
        <v>-</v>
      </c>
    </row>
    <row r="574" spans="2:11" s="8" customFormat="1" ht="13.15" customHeight="1">
      <c r="B574" s="328"/>
      <c r="C574" s="340"/>
      <c r="D574" s="305"/>
      <c r="E574" s="305"/>
      <c r="F574" s="43" t="s">
        <v>115</v>
      </c>
      <c r="G574" s="73">
        <v>351771</v>
      </c>
      <c r="H574" s="60">
        <f>IFERROR(G574/D565,"-")</f>
        <v>1.7692960583644229E-3</v>
      </c>
      <c r="I574" s="73">
        <v>14</v>
      </c>
      <c r="J574" s="60">
        <f>IFERROR(I574/E565,"-")</f>
        <v>5.8091286307053944E-2</v>
      </c>
      <c r="K574" s="131">
        <f t="shared" si="32"/>
        <v>25126.5</v>
      </c>
    </row>
    <row r="575" spans="2:11" s="8" customFormat="1" ht="13.15" customHeight="1">
      <c r="B575" s="328"/>
      <c r="C575" s="340"/>
      <c r="D575" s="305"/>
      <c r="E575" s="305"/>
      <c r="F575" s="43" t="s">
        <v>116</v>
      </c>
      <c r="G575" s="73">
        <v>228643</v>
      </c>
      <c r="H575" s="60">
        <f>IFERROR(G575/D565,"-")</f>
        <v>1.1500014460334045E-3</v>
      </c>
      <c r="I575" s="73">
        <v>2</v>
      </c>
      <c r="J575" s="60">
        <f>IFERROR(I575/E565,"-")</f>
        <v>8.2987551867219917E-3</v>
      </c>
      <c r="K575" s="131">
        <f t="shared" si="32"/>
        <v>114321.5</v>
      </c>
    </row>
    <row r="576" spans="2:11" s="8" customFormat="1" ht="13.15" customHeight="1">
      <c r="B576" s="328"/>
      <c r="C576" s="340"/>
      <c r="D576" s="305"/>
      <c r="E576" s="305"/>
      <c r="F576" s="43" t="s">
        <v>117</v>
      </c>
      <c r="G576" s="73">
        <v>646379</v>
      </c>
      <c r="H576" s="60">
        <f>IFERROR(G576/D565,"-")</f>
        <v>3.2510804384373285E-3</v>
      </c>
      <c r="I576" s="73">
        <v>5</v>
      </c>
      <c r="J576" s="60">
        <f>IFERROR(I576/E565,"-")</f>
        <v>2.0746887966804978E-2</v>
      </c>
      <c r="K576" s="131">
        <f t="shared" si="32"/>
        <v>129275.8</v>
      </c>
    </row>
    <row r="577" spans="2:11" s="8" customFormat="1" ht="13.15" customHeight="1">
      <c r="B577" s="328"/>
      <c r="C577" s="340"/>
      <c r="D577" s="305"/>
      <c r="E577" s="305"/>
      <c r="F577" s="43" t="s">
        <v>118</v>
      </c>
      <c r="G577" s="73">
        <v>657551</v>
      </c>
      <c r="H577" s="60">
        <f>IFERROR(G577/D565,"-")</f>
        <v>3.3072720391208619E-3</v>
      </c>
      <c r="I577" s="73">
        <v>26</v>
      </c>
      <c r="J577" s="60">
        <f>IFERROR(I577/E565,"-")</f>
        <v>0.1078838174273859</v>
      </c>
      <c r="K577" s="131">
        <f t="shared" si="32"/>
        <v>25290.423076923078</v>
      </c>
    </row>
    <row r="578" spans="2:11" s="8" customFormat="1" ht="13.15" customHeight="1">
      <c r="B578" s="328"/>
      <c r="C578" s="340"/>
      <c r="D578" s="305"/>
      <c r="E578" s="305"/>
      <c r="F578" s="43" t="s">
        <v>119</v>
      </c>
      <c r="G578" s="73">
        <v>2276957</v>
      </c>
      <c r="H578" s="60">
        <f>IFERROR(G578/D565,"-")</f>
        <v>1.1452368288361695E-2</v>
      </c>
      <c r="I578" s="73">
        <v>33</v>
      </c>
      <c r="J578" s="60">
        <f>IFERROR(I578/E565,"-")</f>
        <v>0.13692946058091288</v>
      </c>
      <c r="K578" s="131">
        <f t="shared" si="32"/>
        <v>68998.696969696975</v>
      </c>
    </row>
    <row r="579" spans="2:11" s="8" customFormat="1" ht="13.15" customHeight="1">
      <c r="B579" s="328"/>
      <c r="C579" s="340"/>
      <c r="D579" s="305"/>
      <c r="E579" s="305"/>
      <c r="F579" s="43" t="s">
        <v>120</v>
      </c>
      <c r="G579" s="73">
        <v>885053</v>
      </c>
      <c r="H579" s="60">
        <f>IFERROR(G579/D565,"-")</f>
        <v>4.4515346186684169E-3</v>
      </c>
      <c r="I579" s="73">
        <v>21</v>
      </c>
      <c r="J579" s="60">
        <f>IFERROR(I579/E565,"-")</f>
        <v>8.7136929460580909E-2</v>
      </c>
      <c r="K579" s="131">
        <f t="shared" si="32"/>
        <v>42145.380952380954</v>
      </c>
    </row>
    <row r="580" spans="2:11" s="8" customFormat="1" ht="13.15" customHeight="1">
      <c r="B580" s="328"/>
      <c r="C580" s="340"/>
      <c r="D580" s="305"/>
      <c r="E580" s="305"/>
      <c r="F580" s="44" t="s">
        <v>121</v>
      </c>
      <c r="G580" s="74">
        <v>206213</v>
      </c>
      <c r="H580" s="61">
        <f>IFERROR(G580/D565,"-")</f>
        <v>1.0371856920653004E-3</v>
      </c>
      <c r="I580" s="74">
        <v>26</v>
      </c>
      <c r="J580" s="61">
        <f>IFERROR(I580/E565,"-")</f>
        <v>0.1078838174273859</v>
      </c>
      <c r="K580" s="132">
        <f t="shared" si="32"/>
        <v>7931.2692307692305</v>
      </c>
    </row>
    <row r="581" spans="2:11" s="8" customFormat="1" ht="13.15" customHeight="1">
      <c r="B581" s="329"/>
      <c r="C581" s="341"/>
      <c r="D581" s="306"/>
      <c r="E581" s="306"/>
      <c r="F581" s="45" t="s">
        <v>71</v>
      </c>
      <c r="G581" s="69">
        <f>SUM(G565:G580)</f>
        <v>42104272</v>
      </c>
      <c r="H581" s="61">
        <f>IFERROR(G581/D565,"-")</f>
        <v>0.21177107405074194</v>
      </c>
      <c r="I581" s="74">
        <v>189</v>
      </c>
      <c r="J581" s="61">
        <f>IFERROR(I581/E565,"-")</f>
        <v>0.78423236514522821</v>
      </c>
      <c r="K581" s="132">
        <f t="shared" ref="K581:K644" si="33">IFERROR(G581/I581,"-")</f>
        <v>222773.92592592593</v>
      </c>
    </row>
    <row r="582" spans="2:11" s="8" customFormat="1" ht="13.15" customHeight="1">
      <c r="B582" s="327">
        <v>35</v>
      </c>
      <c r="C582" s="339" t="s">
        <v>0</v>
      </c>
      <c r="D582" s="304">
        <v>437764810</v>
      </c>
      <c r="E582" s="304">
        <v>561</v>
      </c>
      <c r="F582" s="41" t="s">
        <v>107</v>
      </c>
      <c r="G582" s="72">
        <v>20199043</v>
      </c>
      <c r="H582" s="59">
        <f>IFERROR(G582/D582,"-")</f>
        <v>4.6141312729088481E-2</v>
      </c>
      <c r="I582" s="72">
        <v>144</v>
      </c>
      <c r="J582" s="59">
        <f>IFERROR(I582/E582,"-")</f>
        <v>0.25668449197860965</v>
      </c>
      <c r="K582" s="130">
        <f t="shared" si="33"/>
        <v>140271.13194444444</v>
      </c>
    </row>
    <row r="583" spans="2:11" s="8" customFormat="1" ht="13.15" customHeight="1">
      <c r="B583" s="328"/>
      <c r="C583" s="340"/>
      <c r="D583" s="305"/>
      <c r="E583" s="305"/>
      <c r="F583" s="42" t="s">
        <v>108</v>
      </c>
      <c r="G583" s="73">
        <v>14233623</v>
      </c>
      <c r="H583" s="60">
        <f>IFERROR(G583/D582,"-")</f>
        <v>3.2514315163889029E-2</v>
      </c>
      <c r="I583" s="73">
        <v>154</v>
      </c>
      <c r="J583" s="60">
        <f>IFERROR(I583/E582,"-")</f>
        <v>0.27450980392156865</v>
      </c>
      <c r="K583" s="131">
        <f t="shared" si="33"/>
        <v>92426.123376623378</v>
      </c>
    </row>
    <row r="584" spans="2:11" s="8" customFormat="1" ht="13.15" customHeight="1">
      <c r="B584" s="328"/>
      <c r="C584" s="340"/>
      <c r="D584" s="305"/>
      <c r="E584" s="305"/>
      <c r="F584" s="43" t="s">
        <v>109</v>
      </c>
      <c r="G584" s="73">
        <v>5487387</v>
      </c>
      <c r="H584" s="60">
        <f>IFERROR(G584/D582,"-")</f>
        <v>1.2535011665282095E-2</v>
      </c>
      <c r="I584" s="73">
        <v>164</v>
      </c>
      <c r="J584" s="60">
        <f>IFERROR(I584/E582,"-")</f>
        <v>0.29233511586452765</v>
      </c>
      <c r="K584" s="131">
        <f t="shared" si="33"/>
        <v>33459.67682926829</v>
      </c>
    </row>
    <row r="585" spans="2:11" s="8" customFormat="1" ht="13.15" customHeight="1">
      <c r="B585" s="328"/>
      <c r="C585" s="340"/>
      <c r="D585" s="305"/>
      <c r="E585" s="305"/>
      <c r="F585" s="43" t="s">
        <v>110</v>
      </c>
      <c r="G585" s="73">
        <v>534819</v>
      </c>
      <c r="H585" s="60">
        <f>IFERROR(G585/D582,"-")</f>
        <v>1.2217039556011824E-3</v>
      </c>
      <c r="I585" s="73">
        <v>30</v>
      </c>
      <c r="J585" s="60">
        <f>IFERROR(I585/E582,"-")</f>
        <v>5.3475935828877004E-2</v>
      </c>
      <c r="K585" s="131">
        <f t="shared" si="33"/>
        <v>17827.3</v>
      </c>
    </row>
    <row r="586" spans="2:11" s="8" customFormat="1" ht="13.15" customHeight="1">
      <c r="B586" s="328"/>
      <c r="C586" s="340"/>
      <c r="D586" s="305"/>
      <c r="E586" s="305"/>
      <c r="F586" s="43" t="s">
        <v>111</v>
      </c>
      <c r="G586" s="73">
        <v>8459934</v>
      </c>
      <c r="H586" s="60">
        <f>IFERROR(G586/D582,"-")</f>
        <v>1.932529478557219E-2</v>
      </c>
      <c r="I586" s="73">
        <v>210</v>
      </c>
      <c r="J586" s="60">
        <f>IFERROR(I586/E582,"-")</f>
        <v>0.37433155080213903</v>
      </c>
      <c r="K586" s="131">
        <f t="shared" si="33"/>
        <v>40285.4</v>
      </c>
    </row>
    <row r="587" spans="2:11" s="8" customFormat="1" ht="13.15" customHeight="1">
      <c r="B587" s="328"/>
      <c r="C587" s="340"/>
      <c r="D587" s="305"/>
      <c r="E587" s="305"/>
      <c r="F587" s="43" t="s">
        <v>112</v>
      </c>
      <c r="G587" s="73">
        <v>16129476</v>
      </c>
      <c r="H587" s="60">
        <f>IFERROR(G587/D582,"-")</f>
        <v>3.6845072129027455E-2</v>
      </c>
      <c r="I587" s="73">
        <v>223</v>
      </c>
      <c r="J587" s="60">
        <f>IFERROR(I587/E582,"-")</f>
        <v>0.39750445632798576</v>
      </c>
      <c r="K587" s="131">
        <f t="shared" si="33"/>
        <v>72329.488789237672</v>
      </c>
    </row>
    <row r="588" spans="2:11" s="8" customFormat="1" ht="13.15" customHeight="1">
      <c r="B588" s="328"/>
      <c r="C588" s="340"/>
      <c r="D588" s="305"/>
      <c r="E588" s="305"/>
      <c r="F588" s="43" t="s">
        <v>113</v>
      </c>
      <c r="G588" s="73">
        <v>15021563</v>
      </c>
      <c r="H588" s="60">
        <f>IFERROR(G588/D582,"-")</f>
        <v>3.43142314248603E-2</v>
      </c>
      <c r="I588" s="73">
        <v>65</v>
      </c>
      <c r="J588" s="60">
        <f>IFERROR(I588/E582,"-")</f>
        <v>0.11586452762923351</v>
      </c>
      <c r="K588" s="131">
        <f t="shared" si="33"/>
        <v>231100.96923076923</v>
      </c>
    </row>
    <row r="589" spans="2:11" s="8" customFormat="1" ht="13.15" customHeight="1">
      <c r="B589" s="328"/>
      <c r="C589" s="340"/>
      <c r="D589" s="305"/>
      <c r="E589" s="305"/>
      <c r="F589" s="43" t="s">
        <v>123</v>
      </c>
      <c r="G589" s="73">
        <v>0</v>
      </c>
      <c r="H589" s="60">
        <f>IFERROR(G589/D582,"-")</f>
        <v>0</v>
      </c>
      <c r="I589" s="73">
        <v>0</v>
      </c>
      <c r="J589" s="60">
        <f>IFERROR(I589/E582,"-")</f>
        <v>0</v>
      </c>
      <c r="K589" s="131" t="str">
        <f t="shared" si="33"/>
        <v>-</v>
      </c>
    </row>
    <row r="590" spans="2:11" s="8" customFormat="1" ht="13.15" customHeight="1">
      <c r="B590" s="328"/>
      <c r="C590" s="340"/>
      <c r="D590" s="305"/>
      <c r="E590" s="305"/>
      <c r="F590" s="43" t="s">
        <v>114</v>
      </c>
      <c r="G590" s="73">
        <v>93114</v>
      </c>
      <c r="H590" s="60">
        <f>IFERROR(G590/D582,"-")</f>
        <v>2.1270325497382944E-4</v>
      </c>
      <c r="I590" s="73">
        <v>5</v>
      </c>
      <c r="J590" s="60">
        <f>IFERROR(I590/E582,"-")</f>
        <v>8.9126559714795012E-3</v>
      </c>
      <c r="K590" s="131">
        <f t="shared" si="33"/>
        <v>18622.8</v>
      </c>
    </row>
    <row r="591" spans="2:11" s="8" customFormat="1" ht="13.15" customHeight="1">
      <c r="B591" s="328"/>
      <c r="C591" s="340"/>
      <c r="D591" s="305"/>
      <c r="E591" s="305"/>
      <c r="F591" s="43" t="s">
        <v>115</v>
      </c>
      <c r="G591" s="73">
        <v>1440970</v>
      </c>
      <c r="H591" s="60">
        <f>IFERROR(G591/D582,"-")</f>
        <v>3.2916533423506564E-3</v>
      </c>
      <c r="I591" s="73">
        <v>28</v>
      </c>
      <c r="J591" s="60">
        <f>IFERROR(I591/E582,"-")</f>
        <v>4.9910873440285206E-2</v>
      </c>
      <c r="K591" s="131">
        <f t="shared" si="33"/>
        <v>51463.214285714283</v>
      </c>
    </row>
    <row r="592" spans="2:11" s="8" customFormat="1" ht="13.15" customHeight="1">
      <c r="B592" s="328"/>
      <c r="C592" s="340"/>
      <c r="D592" s="305"/>
      <c r="E592" s="305"/>
      <c r="F592" s="43" t="s">
        <v>116</v>
      </c>
      <c r="G592" s="73">
        <v>230601</v>
      </c>
      <c r="H592" s="60">
        <f>IFERROR(G592/D582,"-")</f>
        <v>5.267691571645514E-4</v>
      </c>
      <c r="I592" s="73">
        <v>10</v>
      </c>
      <c r="J592" s="60">
        <f>IFERROR(I592/E582,"-")</f>
        <v>1.7825311942959002E-2</v>
      </c>
      <c r="K592" s="131">
        <f t="shared" si="33"/>
        <v>23060.1</v>
      </c>
    </row>
    <row r="593" spans="2:11" s="8" customFormat="1" ht="13.15" customHeight="1">
      <c r="B593" s="328"/>
      <c r="C593" s="340"/>
      <c r="D593" s="305"/>
      <c r="E593" s="305"/>
      <c r="F593" s="43" t="s">
        <v>117</v>
      </c>
      <c r="G593" s="73">
        <v>1401368</v>
      </c>
      <c r="H593" s="60">
        <f>IFERROR(G593/D582,"-")</f>
        <v>3.2011892413188717E-3</v>
      </c>
      <c r="I593" s="73">
        <v>8</v>
      </c>
      <c r="J593" s="60">
        <f>IFERROR(I593/E582,"-")</f>
        <v>1.4260249554367201E-2</v>
      </c>
      <c r="K593" s="131">
        <f t="shared" si="33"/>
        <v>175171</v>
      </c>
    </row>
    <row r="594" spans="2:11" s="8" customFormat="1" ht="13.15" customHeight="1">
      <c r="B594" s="328"/>
      <c r="C594" s="340"/>
      <c r="D594" s="305"/>
      <c r="E594" s="305"/>
      <c r="F594" s="43" t="s">
        <v>118</v>
      </c>
      <c r="G594" s="73">
        <v>3180834</v>
      </c>
      <c r="H594" s="60">
        <f>IFERROR(G594/D582,"-")</f>
        <v>7.2660797015639518E-3</v>
      </c>
      <c r="I594" s="73">
        <v>70</v>
      </c>
      <c r="J594" s="60">
        <f>IFERROR(I594/E582,"-")</f>
        <v>0.12477718360071301</v>
      </c>
      <c r="K594" s="131">
        <f t="shared" si="33"/>
        <v>45440.485714285714</v>
      </c>
    </row>
    <row r="595" spans="2:11" s="8" customFormat="1" ht="13.15" customHeight="1">
      <c r="B595" s="328"/>
      <c r="C595" s="340"/>
      <c r="D595" s="305"/>
      <c r="E595" s="305"/>
      <c r="F595" s="43" t="s">
        <v>119</v>
      </c>
      <c r="G595" s="73">
        <v>6733214</v>
      </c>
      <c r="H595" s="60">
        <f>IFERROR(G595/D582,"-")</f>
        <v>1.5380893681244045E-2</v>
      </c>
      <c r="I595" s="73">
        <v>67</v>
      </c>
      <c r="J595" s="60">
        <f>IFERROR(I595/E582,"-")</f>
        <v>0.11942959001782531</v>
      </c>
      <c r="K595" s="131">
        <f t="shared" si="33"/>
        <v>100495.73134328358</v>
      </c>
    </row>
    <row r="596" spans="2:11" s="8" customFormat="1" ht="13.15" customHeight="1">
      <c r="B596" s="328"/>
      <c r="C596" s="340"/>
      <c r="D596" s="305"/>
      <c r="E596" s="305"/>
      <c r="F596" s="43" t="s">
        <v>120</v>
      </c>
      <c r="G596" s="73">
        <v>1856563</v>
      </c>
      <c r="H596" s="60">
        <f>IFERROR(G596/D582,"-")</f>
        <v>4.2410055755737882E-3</v>
      </c>
      <c r="I596" s="73">
        <v>42</v>
      </c>
      <c r="J596" s="60">
        <f>IFERROR(I596/E582,"-")</f>
        <v>7.4866310160427801E-2</v>
      </c>
      <c r="K596" s="131">
        <f t="shared" si="33"/>
        <v>44203.880952380954</v>
      </c>
    </row>
    <row r="597" spans="2:11" s="8" customFormat="1" ht="13.15" customHeight="1">
      <c r="B597" s="328"/>
      <c r="C597" s="340"/>
      <c r="D597" s="305"/>
      <c r="E597" s="305"/>
      <c r="F597" s="44" t="s">
        <v>121</v>
      </c>
      <c r="G597" s="74">
        <v>674089</v>
      </c>
      <c r="H597" s="61">
        <f>IFERROR(G597/D582,"-")</f>
        <v>1.5398428210801139E-3</v>
      </c>
      <c r="I597" s="74">
        <v>59</v>
      </c>
      <c r="J597" s="61">
        <f>IFERROR(I597/E582,"-")</f>
        <v>0.10516934046345811</v>
      </c>
      <c r="K597" s="132">
        <f t="shared" si="33"/>
        <v>11425.237288135593</v>
      </c>
    </row>
    <row r="598" spans="2:11" s="8" customFormat="1" ht="13.15" customHeight="1">
      <c r="B598" s="329"/>
      <c r="C598" s="341"/>
      <c r="D598" s="306"/>
      <c r="E598" s="306"/>
      <c r="F598" s="45" t="s">
        <v>71</v>
      </c>
      <c r="G598" s="69">
        <f>SUM(G582:G597)</f>
        <v>95676598</v>
      </c>
      <c r="H598" s="61">
        <f>IFERROR(G598/D582,"-")</f>
        <v>0.21855707862859056</v>
      </c>
      <c r="I598" s="74">
        <v>458</v>
      </c>
      <c r="J598" s="61">
        <f>IFERROR(I598/E582,"-")</f>
        <v>0.81639928698752229</v>
      </c>
      <c r="K598" s="132">
        <f t="shared" si="33"/>
        <v>208900.86899563318</v>
      </c>
    </row>
    <row r="599" spans="2:11" s="8" customFormat="1" ht="13.15" customHeight="1">
      <c r="B599" s="327">
        <v>36</v>
      </c>
      <c r="C599" s="339" t="s">
        <v>1</v>
      </c>
      <c r="D599" s="304">
        <v>54856440</v>
      </c>
      <c r="E599" s="304">
        <v>85</v>
      </c>
      <c r="F599" s="41" t="s">
        <v>107</v>
      </c>
      <c r="G599" s="72">
        <v>513761</v>
      </c>
      <c r="H599" s="59">
        <f>IFERROR(G599/D599,"-")</f>
        <v>9.3655548920053878E-3</v>
      </c>
      <c r="I599" s="72">
        <v>26</v>
      </c>
      <c r="J599" s="59">
        <f>IFERROR(I599/E599,"-")</f>
        <v>0.30588235294117649</v>
      </c>
      <c r="K599" s="130">
        <f t="shared" si="33"/>
        <v>19760.038461538461</v>
      </c>
    </row>
    <row r="600" spans="2:11" s="8" customFormat="1" ht="13.15" customHeight="1">
      <c r="B600" s="328"/>
      <c r="C600" s="340"/>
      <c r="D600" s="305"/>
      <c r="E600" s="305"/>
      <c r="F600" s="42" t="s">
        <v>108</v>
      </c>
      <c r="G600" s="73">
        <v>1267422</v>
      </c>
      <c r="H600" s="60">
        <f>IFERROR(G600/D599,"-")</f>
        <v>2.31043428993934E-2</v>
      </c>
      <c r="I600" s="73">
        <v>23</v>
      </c>
      <c r="J600" s="60">
        <f>IFERROR(I600/E599,"-")</f>
        <v>0.27058823529411763</v>
      </c>
      <c r="K600" s="131">
        <f t="shared" si="33"/>
        <v>55105.304347826088</v>
      </c>
    </row>
    <row r="601" spans="2:11" s="8" customFormat="1" ht="13.15" customHeight="1">
      <c r="B601" s="328"/>
      <c r="C601" s="340"/>
      <c r="D601" s="305"/>
      <c r="E601" s="305"/>
      <c r="F601" s="43" t="s">
        <v>109</v>
      </c>
      <c r="G601" s="73">
        <v>821527</v>
      </c>
      <c r="H601" s="60">
        <f>IFERROR(G601/D599,"-")</f>
        <v>1.4975944483455361E-2</v>
      </c>
      <c r="I601" s="73">
        <v>32</v>
      </c>
      <c r="J601" s="60">
        <f>IFERROR(I601/E599,"-")</f>
        <v>0.37647058823529411</v>
      </c>
      <c r="K601" s="131">
        <f t="shared" si="33"/>
        <v>25672.71875</v>
      </c>
    </row>
    <row r="602" spans="2:11" s="8" customFormat="1" ht="13.15" customHeight="1">
      <c r="B602" s="328"/>
      <c r="C602" s="340"/>
      <c r="D602" s="305"/>
      <c r="E602" s="305"/>
      <c r="F602" s="43" t="s">
        <v>110</v>
      </c>
      <c r="G602" s="73">
        <v>19214</v>
      </c>
      <c r="H602" s="60">
        <f>IFERROR(G602/D599,"-")</f>
        <v>3.5025969603568878E-4</v>
      </c>
      <c r="I602" s="73">
        <v>2</v>
      </c>
      <c r="J602" s="60">
        <f>IFERROR(I602/E599,"-")</f>
        <v>2.3529411764705882E-2</v>
      </c>
      <c r="K602" s="131">
        <f t="shared" si="33"/>
        <v>9607</v>
      </c>
    </row>
    <row r="603" spans="2:11" s="8" customFormat="1" ht="13.15" customHeight="1">
      <c r="B603" s="328"/>
      <c r="C603" s="340"/>
      <c r="D603" s="305"/>
      <c r="E603" s="305"/>
      <c r="F603" s="43" t="s">
        <v>111</v>
      </c>
      <c r="G603" s="73">
        <v>1799631</v>
      </c>
      <c r="H603" s="60">
        <f>IFERROR(G603/D599,"-")</f>
        <v>3.2806193766857637E-2</v>
      </c>
      <c r="I603" s="73">
        <v>28</v>
      </c>
      <c r="J603" s="60">
        <f>IFERROR(I603/E599,"-")</f>
        <v>0.32941176470588235</v>
      </c>
      <c r="K603" s="131">
        <f t="shared" si="33"/>
        <v>64272.535714285717</v>
      </c>
    </row>
    <row r="604" spans="2:11" s="8" customFormat="1" ht="13.15" customHeight="1">
      <c r="B604" s="328"/>
      <c r="C604" s="340"/>
      <c r="D604" s="305"/>
      <c r="E604" s="305"/>
      <c r="F604" s="43" t="s">
        <v>112</v>
      </c>
      <c r="G604" s="73">
        <v>2538569</v>
      </c>
      <c r="H604" s="60">
        <f>IFERROR(G604/D599,"-")</f>
        <v>4.6276590314646739E-2</v>
      </c>
      <c r="I604" s="73">
        <v>40</v>
      </c>
      <c r="J604" s="60">
        <f>IFERROR(I604/E599,"-")</f>
        <v>0.47058823529411764</v>
      </c>
      <c r="K604" s="131">
        <f t="shared" si="33"/>
        <v>63464.224999999999</v>
      </c>
    </row>
    <row r="605" spans="2:11" s="8" customFormat="1" ht="13.15" customHeight="1">
      <c r="B605" s="328"/>
      <c r="C605" s="340"/>
      <c r="D605" s="305"/>
      <c r="E605" s="305"/>
      <c r="F605" s="43" t="s">
        <v>113</v>
      </c>
      <c r="G605" s="73">
        <v>109312</v>
      </c>
      <c r="H605" s="60">
        <f>IFERROR(G605/D599,"-")</f>
        <v>1.9926921980354538E-3</v>
      </c>
      <c r="I605" s="73">
        <v>9</v>
      </c>
      <c r="J605" s="60">
        <f>IFERROR(I605/E599,"-")</f>
        <v>0.10588235294117647</v>
      </c>
      <c r="K605" s="131">
        <f t="shared" si="33"/>
        <v>12145.777777777777</v>
      </c>
    </row>
    <row r="606" spans="2:11" s="8" customFormat="1" ht="13.15" customHeight="1">
      <c r="B606" s="328"/>
      <c r="C606" s="340"/>
      <c r="D606" s="305"/>
      <c r="E606" s="305"/>
      <c r="F606" s="43" t="s">
        <v>123</v>
      </c>
      <c r="G606" s="73">
        <v>0</v>
      </c>
      <c r="H606" s="60">
        <f>IFERROR(G606/D599,"-")</f>
        <v>0</v>
      </c>
      <c r="I606" s="73">
        <v>0</v>
      </c>
      <c r="J606" s="60">
        <f>IFERROR(I606/E599,"-")</f>
        <v>0</v>
      </c>
      <c r="K606" s="131" t="str">
        <f t="shared" si="33"/>
        <v>-</v>
      </c>
    </row>
    <row r="607" spans="2:11" s="8" customFormat="1" ht="13.15" customHeight="1">
      <c r="B607" s="328"/>
      <c r="C607" s="340"/>
      <c r="D607" s="305"/>
      <c r="E607" s="305"/>
      <c r="F607" s="43" t="s">
        <v>114</v>
      </c>
      <c r="G607" s="73">
        <v>0</v>
      </c>
      <c r="H607" s="60">
        <f>IFERROR(G607/D599,"-")</f>
        <v>0</v>
      </c>
      <c r="I607" s="73">
        <v>0</v>
      </c>
      <c r="J607" s="60">
        <f>IFERROR(I607/E599,"-")</f>
        <v>0</v>
      </c>
      <c r="K607" s="131" t="str">
        <f t="shared" si="33"/>
        <v>-</v>
      </c>
    </row>
    <row r="608" spans="2:11" s="8" customFormat="1" ht="13.15" customHeight="1">
      <c r="B608" s="328"/>
      <c r="C608" s="340"/>
      <c r="D608" s="305"/>
      <c r="E608" s="305"/>
      <c r="F608" s="43" t="s">
        <v>115</v>
      </c>
      <c r="G608" s="73">
        <v>9349</v>
      </c>
      <c r="H608" s="60">
        <f>IFERROR(G608/D599,"-")</f>
        <v>1.7042666275828326E-4</v>
      </c>
      <c r="I608" s="73">
        <v>3</v>
      </c>
      <c r="J608" s="60">
        <f>IFERROR(I608/E599,"-")</f>
        <v>3.5294117647058823E-2</v>
      </c>
      <c r="K608" s="131">
        <f t="shared" si="33"/>
        <v>3116.3333333333335</v>
      </c>
    </row>
    <row r="609" spans="2:11" s="8" customFormat="1" ht="13.15" customHeight="1">
      <c r="B609" s="328"/>
      <c r="C609" s="340"/>
      <c r="D609" s="305"/>
      <c r="E609" s="305"/>
      <c r="F609" s="43" t="s">
        <v>116</v>
      </c>
      <c r="G609" s="73">
        <v>184509</v>
      </c>
      <c r="H609" s="60">
        <f>IFERROR(G609/D599,"-")</f>
        <v>3.3634884071952172E-3</v>
      </c>
      <c r="I609" s="73">
        <v>3</v>
      </c>
      <c r="J609" s="60">
        <f>IFERROR(I609/E599,"-")</f>
        <v>3.5294117647058823E-2</v>
      </c>
      <c r="K609" s="131">
        <f t="shared" si="33"/>
        <v>61503</v>
      </c>
    </row>
    <row r="610" spans="2:11" s="8" customFormat="1" ht="13.15" customHeight="1">
      <c r="B610" s="328"/>
      <c r="C610" s="340"/>
      <c r="D610" s="305"/>
      <c r="E610" s="305"/>
      <c r="F610" s="43" t="s">
        <v>117</v>
      </c>
      <c r="G610" s="73">
        <v>510324</v>
      </c>
      <c r="H610" s="60">
        <f>IFERROR(G610/D599,"-")</f>
        <v>9.3029004434119315E-3</v>
      </c>
      <c r="I610" s="73">
        <v>3</v>
      </c>
      <c r="J610" s="60">
        <f>IFERROR(I610/E599,"-")</f>
        <v>3.5294117647058823E-2</v>
      </c>
      <c r="K610" s="131">
        <f t="shared" si="33"/>
        <v>170108</v>
      </c>
    </row>
    <row r="611" spans="2:11" s="8" customFormat="1" ht="13.15" customHeight="1">
      <c r="B611" s="328"/>
      <c r="C611" s="340"/>
      <c r="D611" s="305"/>
      <c r="E611" s="305"/>
      <c r="F611" s="43" t="s">
        <v>118</v>
      </c>
      <c r="G611" s="73">
        <v>790268</v>
      </c>
      <c r="H611" s="60">
        <f>IFERROR(G611/D599,"-")</f>
        <v>1.4406111661638998E-2</v>
      </c>
      <c r="I611" s="73">
        <v>12</v>
      </c>
      <c r="J611" s="60">
        <f>IFERROR(I611/E599,"-")</f>
        <v>0.14117647058823529</v>
      </c>
      <c r="K611" s="131">
        <f t="shared" si="33"/>
        <v>65855.666666666672</v>
      </c>
    </row>
    <row r="612" spans="2:11" s="8" customFormat="1" ht="13.15" customHeight="1">
      <c r="B612" s="328"/>
      <c r="C612" s="340"/>
      <c r="D612" s="305"/>
      <c r="E612" s="305"/>
      <c r="F612" s="43" t="s">
        <v>119</v>
      </c>
      <c r="G612" s="73">
        <v>1808100</v>
      </c>
      <c r="H612" s="60">
        <f>IFERROR(G612/D599,"-")</f>
        <v>3.2960578557412766E-2</v>
      </c>
      <c r="I612" s="73">
        <v>21</v>
      </c>
      <c r="J612" s="60">
        <f>IFERROR(I612/E599,"-")</f>
        <v>0.24705882352941178</v>
      </c>
      <c r="K612" s="131">
        <f t="shared" si="33"/>
        <v>86100</v>
      </c>
    </row>
    <row r="613" spans="2:11" s="8" customFormat="1" ht="13.15" customHeight="1">
      <c r="B613" s="328"/>
      <c r="C613" s="340"/>
      <c r="D613" s="305"/>
      <c r="E613" s="305"/>
      <c r="F613" s="43" t="s">
        <v>120</v>
      </c>
      <c r="G613" s="73">
        <v>402989</v>
      </c>
      <c r="H613" s="60">
        <f>IFERROR(G613/D599,"-")</f>
        <v>7.3462477696328819E-3</v>
      </c>
      <c r="I613" s="73">
        <v>15</v>
      </c>
      <c r="J613" s="60">
        <f>IFERROR(I613/E599,"-")</f>
        <v>0.17647058823529413</v>
      </c>
      <c r="K613" s="131">
        <f t="shared" si="33"/>
        <v>26865.933333333334</v>
      </c>
    </row>
    <row r="614" spans="2:11" s="8" customFormat="1" ht="13.15" customHeight="1">
      <c r="B614" s="328"/>
      <c r="C614" s="340"/>
      <c r="D614" s="305"/>
      <c r="E614" s="305"/>
      <c r="F614" s="44" t="s">
        <v>121</v>
      </c>
      <c r="G614" s="74">
        <v>44781</v>
      </c>
      <c r="H614" s="61">
        <f>IFERROR(G614/D599,"-")</f>
        <v>8.1633077173801289E-4</v>
      </c>
      <c r="I614" s="74">
        <v>5</v>
      </c>
      <c r="J614" s="61">
        <f>IFERROR(I614/E599,"-")</f>
        <v>5.8823529411764705E-2</v>
      </c>
      <c r="K614" s="132">
        <f t="shared" si="33"/>
        <v>8956.2000000000007</v>
      </c>
    </row>
    <row r="615" spans="2:11" s="8" customFormat="1" ht="13.15" customHeight="1">
      <c r="B615" s="329"/>
      <c r="C615" s="341"/>
      <c r="D615" s="306"/>
      <c r="E615" s="306"/>
      <c r="F615" s="45" t="s">
        <v>71</v>
      </c>
      <c r="G615" s="69">
        <f>SUM(G599:G614)</f>
        <v>10819756</v>
      </c>
      <c r="H615" s="61">
        <f>IFERROR(G615/D599,"-")</f>
        <v>0.19723766252421776</v>
      </c>
      <c r="I615" s="74">
        <v>80</v>
      </c>
      <c r="J615" s="61">
        <f>IFERROR(I615/E599,"-")</f>
        <v>0.94117647058823528</v>
      </c>
      <c r="K615" s="132">
        <f t="shared" si="33"/>
        <v>135246.95000000001</v>
      </c>
    </row>
    <row r="616" spans="2:11" s="8" customFormat="1" ht="13.15" customHeight="1">
      <c r="B616" s="327">
        <v>37</v>
      </c>
      <c r="C616" s="339" t="s">
        <v>2</v>
      </c>
      <c r="D616" s="304">
        <v>426854520</v>
      </c>
      <c r="E616" s="304">
        <v>556</v>
      </c>
      <c r="F616" s="41" t="s">
        <v>107</v>
      </c>
      <c r="G616" s="72">
        <v>10529683</v>
      </c>
      <c r="H616" s="59">
        <f>IFERROR(G616/D616,"-")</f>
        <v>2.4668083636551395E-2</v>
      </c>
      <c r="I616" s="72">
        <v>106</v>
      </c>
      <c r="J616" s="59">
        <f>IFERROR(I616/E616,"-")</f>
        <v>0.1906474820143885</v>
      </c>
      <c r="K616" s="130">
        <f t="shared" si="33"/>
        <v>99336.632075471702</v>
      </c>
    </row>
    <row r="617" spans="2:11" s="8" customFormat="1" ht="13.15" customHeight="1">
      <c r="B617" s="328"/>
      <c r="C617" s="340"/>
      <c r="D617" s="305"/>
      <c r="E617" s="305"/>
      <c r="F617" s="42" t="s">
        <v>108</v>
      </c>
      <c r="G617" s="73">
        <v>10258682</v>
      </c>
      <c r="H617" s="60">
        <f>IFERROR(G617/D616,"-")</f>
        <v>2.403320456815123E-2</v>
      </c>
      <c r="I617" s="73">
        <v>138</v>
      </c>
      <c r="J617" s="60">
        <f>IFERROR(I617/E616,"-")</f>
        <v>0.24820143884892087</v>
      </c>
      <c r="K617" s="131">
        <f t="shared" si="33"/>
        <v>74338.275362318847</v>
      </c>
    </row>
    <row r="618" spans="2:11" s="8" customFormat="1" ht="13.15" customHeight="1">
      <c r="B618" s="328"/>
      <c r="C618" s="340"/>
      <c r="D618" s="305"/>
      <c r="E618" s="305"/>
      <c r="F618" s="43" t="s">
        <v>109</v>
      </c>
      <c r="G618" s="73">
        <v>10057395</v>
      </c>
      <c r="H618" s="60">
        <f>IFERROR(G618/D616,"-")</f>
        <v>2.3561645780393752E-2</v>
      </c>
      <c r="I618" s="73">
        <v>155</v>
      </c>
      <c r="J618" s="60">
        <f>IFERROR(I618/E616,"-")</f>
        <v>0.27877697841726617</v>
      </c>
      <c r="K618" s="131">
        <f t="shared" si="33"/>
        <v>64886.419354838712</v>
      </c>
    </row>
    <row r="619" spans="2:11" s="8" customFormat="1" ht="13.15" customHeight="1">
      <c r="B619" s="328"/>
      <c r="C619" s="340"/>
      <c r="D619" s="305"/>
      <c r="E619" s="305"/>
      <c r="F619" s="43" t="s">
        <v>110</v>
      </c>
      <c r="G619" s="73">
        <v>392030</v>
      </c>
      <c r="H619" s="60">
        <f>IFERROR(G619/D616,"-")</f>
        <v>9.184159511769959E-4</v>
      </c>
      <c r="I619" s="73">
        <v>29</v>
      </c>
      <c r="J619" s="60">
        <f>IFERROR(I619/E616,"-")</f>
        <v>5.2158273381294966E-2</v>
      </c>
      <c r="K619" s="131">
        <f t="shared" si="33"/>
        <v>13518.275862068966</v>
      </c>
    </row>
    <row r="620" spans="2:11" s="8" customFormat="1" ht="13.15" customHeight="1">
      <c r="B620" s="328"/>
      <c r="C620" s="340"/>
      <c r="D620" s="305"/>
      <c r="E620" s="305"/>
      <c r="F620" s="43" t="s">
        <v>111</v>
      </c>
      <c r="G620" s="73">
        <v>8216145</v>
      </c>
      <c r="H620" s="60">
        <f>IFERROR(G620/D616,"-")</f>
        <v>1.9248115259503401E-2</v>
      </c>
      <c r="I620" s="73">
        <v>199</v>
      </c>
      <c r="J620" s="60">
        <f>IFERROR(I620/E616,"-")</f>
        <v>0.3579136690647482</v>
      </c>
      <c r="K620" s="131">
        <f t="shared" si="33"/>
        <v>41287.160804020103</v>
      </c>
    </row>
    <row r="621" spans="2:11" s="8" customFormat="1" ht="13.15" customHeight="1">
      <c r="B621" s="328"/>
      <c r="C621" s="340"/>
      <c r="D621" s="305"/>
      <c r="E621" s="305"/>
      <c r="F621" s="43" t="s">
        <v>112</v>
      </c>
      <c r="G621" s="73">
        <v>19618695</v>
      </c>
      <c r="H621" s="60">
        <f>IFERROR(G621/D616,"-")</f>
        <v>4.5961080604230216E-2</v>
      </c>
      <c r="I621" s="73">
        <v>244</v>
      </c>
      <c r="J621" s="60">
        <f>IFERROR(I621/E616,"-")</f>
        <v>0.43884892086330934</v>
      </c>
      <c r="K621" s="131">
        <f t="shared" si="33"/>
        <v>80404.487704918036</v>
      </c>
    </row>
    <row r="622" spans="2:11" s="8" customFormat="1" ht="13.15" customHeight="1">
      <c r="B622" s="328"/>
      <c r="C622" s="340"/>
      <c r="D622" s="305"/>
      <c r="E622" s="305"/>
      <c r="F622" s="43" t="s">
        <v>113</v>
      </c>
      <c r="G622" s="73">
        <v>20064395</v>
      </c>
      <c r="H622" s="60">
        <f>IFERROR(G622/D616,"-")</f>
        <v>4.7005230259714717E-2</v>
      </c>
      <c r="I622" s="73">
        <v>82</v>
      </c>
      <c r="J622" s="60">
        <f>IFERROR(I622/E616,"-")</f>
        <v>0.14748201438848921</v>
      </c>
      <c r="K622" s="131">
        <f t="shared" si="33"/>
        <v>244687.74390243902</v>
      </c>
    </row>
    <row r="623" spans="2:11" s="8" customFormat="1" ht="13.15" customHeight="1">
      <c r="B623" s="328"/>
      <c r="C623" s="340"/>
      <c r="D623" s="305"/>
      <c r="E623" s="305"/>
      <c r="F623" s="43" t="s">
        <v>123</v>
      </c>
      <c r="G623" s="73">
        <v>0</v>
      </c>
      <c r="H623" s="60">
        <f>IFERROR(G623/D616,"-")</f>
        <v>0</v>
      </c>
      <c r="I623" s="73">
        <v>0</v>
      </c>
      <c r="J623" s="60">
        <f>IFERROR(I623/E616,"-")</f>
        <v>0</v>
      </c>
      <c r="K623" s="131" t="str">
        <f t="shared" si="33"/>
        <v>-</v>
      </c>
    </row>
    <row r="624" spans="2:11" s="8" customFormat="1" ht="13.15" customHeight="1">
      <c r="B624" s="328"/>
      <c r="C624" s="340"/>
      <c r="D624" s="305"/>
      <c r="E624" s="305"/>
      <c r="F624" s="43" t="s">
        <v>114</v>
      </c>
      <c r="G624" s="73">
        <v>286980</v>
      </c>
      <c r="H624" s="60">
        <f>IFERROR(G624/D616,"-")</f>
        <v>6.7231336802993206E-4</v>
      </c>
      <c r="I624" s="73">
        <v>12</v>
      </c>
      <c r="J624" s="60">
        <f>IFERROR(I624/E616,"-")</f>
        <v>2.1582733812949641E-2</v>
      </c>
      <c r="K624" s="131">
        <f t="shared" si="33"/>
        <v>23915</v>
      </c>
    </row>
    <row r="625" spans="2:11" s="8" customFormat="1" ht="13.15" customHeight="1">
      <c r="B625" s="328"/>
      <c r="C625" s="340"/>
      <c r="D625" s="305"/>
      <c r="E625" s="305"/>
      <c r="F625" s="43" t="s">
        <v>115</v>
      </c>
      <c r="G625" s="73">
        <v>186401</v>
      </c>
      <c r="H625" s="60">
        <f>IFERROR(G625/D616,"-")</f>
        <v>4.3668507949734254E-4</v>
      </c>
      <c r="I625" s="73">
        <v>21</v>
      </c>
      <c r="J625" s="60">
        <f>IFERROR(I625/E616,"-")</f>
        <v>3.7769784172661872E-2</v>
      </c>
      <c r="K625" s="131">
        <f t="shared" si="33"/>
        <v>8876.2380952380954</v>
      </c>
    </row>
    <row r="626" spans="2:11" s="8" customFormat="1" ht="13.15" customHeight="1">
      <c r="B626" s="328"/>
      <c r="C626" s="340"/>
      <c r="D626" s="305"/>
      <c r="E626" s="305"/>
      <c r="F626" s="43" t="s">
        <v>116</v>
      </c>
      <c r="G626" s="73">
        <v>64900</v>
      </c>
      <c r="H626" s="60">
        <f>IFERROR(G626/D616,"-")</f>
        <v>1.5204243356729594E-4</v>
      </c>
      <c r="I626" s="73">
        <v>8</v>
      </c>
      <c r="J626" s="60">
        <f>IFERROR(I626/E616,"-")</f>
        <v>1.4388489208633094E-2</v>
      </c>
      <c r="K626" s="131">
        <f t="shared" si="33"/>
        <v>8112.5</v>
      </c>
    </row>
    <row r="627" spans="2:11" s="8" customFormat="1" ht="13.15" customHeight="1">
      <c r="B627" s="328"/>
      <c r="C627" s="340"/>
      <c r="D627" s="305"/>
      <c r="E627" s="305"/>
      <c r="F627" s="43" t="s">
        <v>117</v>
      </c>
      <c r="G627" s="73">
        <v>2407730</v>
      </c>
      <c r="H627" s="60">
        <f>IFERROR(G627/D616,"-")</f>
        <v>5.6406337222339826E-3</v>
      </c>
      <c r="I627" s="73">
        <v>6</v>
      </c>
      <c r="J627" s="60">
        <f>IFERROR(I627/E616,"-")</f>
        <v>1.0791366906474821E-2</v>
      </c>
      <c r="K627" s="131">
        <f t="shared" si="33"/>
        <v>401288.33333333331</v>
      </c>
    </row>
    <row r="628" spans="2:11" s="8" customFormat="1" ht="13.15" customHeight="1">
      <c r="B628" s="328"/>
      <c r="C628" s="340"/>
      <c r="D628" s="305"/>
      <c r="E628" s="305"/>
      <c r="F628" s="43" t="s">
        <v>118</v>
      </c>
      <c r="G628" s="73">
        <v>1833422</v>
      </c>
      <c r="H628" s="60">
        <f>IFERROR(G628/D616,"-")</f>
        <v>4.2951917201204757E-3</v>
      </c>
      <c r="I628" s="73">
        <v>62</v>
      </c>
      <c r="J628" s="60">
        <f>IFERROR(I628/E616,"-")</f>
        <v>0.11151079136690648</v>
      </c>
      <c r="K628" s="131">
        <f t="shared" si="33"/>
        <v>29571.322580645163</v>
      </c>
    </row>
    <row r="629" spans="2:11" s="8" customFormat="1" ht="13.15" customHeight="1">
      <c r="B629" s="328"/>
      <c r="C629" s="340"/>
      <c r="D629" s="305"/>
      <c r="E629" s="305"/>
      <c r="F629" s="43" t="s">
        <v>119</v>
      </c>
      <c r="G629" s="73">
        <v>5357662</v>
      </c>
      <c r="H629" s="60">
        <f>IFERROR(G629/D616,"-")</f>
        <v>1.2551494124977287E-2</v>
      </c>
      <c r="I629" s="73">
        <v>70</v>
      </c>
      <c r="J629" s="60">
        <f>IFERROR(I629/E616,"-")</f>
        <v>0.12589928057553956</v>
      </c>
      <c r="K629" s="131">
        <f t="shared" si="33"/>
        <v>76538.028571428571</v>
      </c>
    </row>
    <row r="630" spans="2:11" s="8" customFormat="1" ht="13.15" customHeight="1">
      <c r="B630" s="328"/>
      <c r="C630" s="340"/>
      <c r="D630" s="305"/>
      <c r="E630" s="305"/>
      <c r="F630" s="43" t="s">
        <v>120</v>
      </c>
      <c r="G630" s="73">
        <v>2189881</v>
      </c>
      <c r="H630" s="60">
        <f>IFERROR(G630/D616,"-")</f>
        <v>5.1302748299350328E-3</v>
      </c>
      <c r="I630" s="73">
        <v>39</v>
      </c>
      <c r="J630" s="60">
        <f>IFERROR(I630/E616,"-")</f>
        <v>7.0143884892086325E-2</v>
      </c>
      <c r="K630" s="131">
        <f t="shared" si="33"/>
        <v>56150.794871794875</v>
      </c>
    </row>
    <row r="631" spans="2:11" s="8" customFormat="1" ht="13.15" customHeight="1">
      <c r="B631" s="328"/>
      <c r="C631" s="340"/>
      <c r="D631" s="305"/>
      <c r="E631" s="305"/>
      <c r="F631" s="44" t="s">
        <v>121</v>
      </c>
      <c r="G631" s="74">
        <v>496717</v>
      </c>
      <c r="H631" s="61">
        <f>IFERROR(G631/D616,"-")</f>
        <v>1.1636681274922425E-3</v>
      </c>
      <c r="I631" s="74">
        <v>73</v>
      </c>
      <c r="J631" s="61">
        <f>IFERROR(I631/E616,"-")</f>
        <v>0.13129496402877697</v>
      </c>
      <c r="K631" s="132">
        <f t="shared" si="33"/>
        <v>6804.3424657534242</v>
      </c>
    </row>
    <row r="632" spans="2:11" s="8" customFormat="1" ht="13.15" customHeight="1">
      <c r="B632" s="329"/>
      <c r="C632" s="341"/>
      <c r="D632" s="306"/>
      <c r="E632" s="306"/>
      <c r="F632" s="45" t="s">
        <v>71</v>
      </c>
      <c r="G632" s="69">
        <f>SUM(G616:G631)</f>
        <v>91960718</v>
      </c>
      <c r="H632" s="61">
        <f>IFERROR(G632/D616,"-")</f>
        <v>0.21543807946557531</v>
      </c>
      <c r="I632" s="74">
        <v>451</v>
      </c>
      <c r="J632" s="61">
        <f>IFERROR(I632/E616,"-")</f>
        <v>0.8111510791366906</v>
      </c>
      <c r="K632" s="132">
        <f t="shared" si="33"/>
        <v>203904.0310421286</v>
      </c>
    </row>
    <row r="633" spans="2:11" s="8" customFormat="1" ht="13.15" customHeight="1">
      <c r="B633" s="327">
        <v>38</v>
      </c>
      <c r="C633" s="339" t="s">
        <v>44</v>
      </c>
      <c r="D633" s="304">
        <v>95724160</v>
      </c>
      <c r="E633" s="304">
        <v>128</v>
      </c>
      <c r="F633" s="41" t="s">
        <v>107</v>
      </c>
      <c r="G633" s="72">
        <v>989780</v>
      </c>
      <c r="H633" s="59">
        <f>IFERROR(G633/D633,"-")</f>
        <v>1.0339918365436688E-2</v>
      </c>
      <c r="I633" s="72">
        <v>42</v>
      </c>
      <c r="J633" s="59">
        <f>IFERROR(I633/E633,"-")</f>
        <v>0.328125</v>
      </c>
      <c r="K633" s="130">
        <f t="shared" si="33"/>
        <v>23566.190476190477</v>
      </c>
    </row>
    <row r="634" spans="2:11" s="8" customFormat="1" ht="13.15" customHeight="1">
      <c r="B634" s="328"/>
      <c r="C634" s="340"/>
      <c r="D634" s="305"/>
      <c r="E634" s="305"/>
      <c r="F634" s="42" t="s">
        <v>108</v>
      </c>
      <c r="G634" s="73">
        <v>959779</v>
      </c>
      <c r="H634" s="60">
        <f>IFERROR(G634/D633,"-")</f>
        <v>1.002650741463806E-2</v>
      </c>
      <c r="I634" s="73">
        <v>42</v>
      </c>
      <c r="J634" s="60">
        <f>IFERROR(I634/E633,"-")</f>
        <v>0.328125</v>
      </c>
      <c r="K634" s="131">
        <f t="shared" si="33"/>
        <v>22851.880952380954</v>
      </c>
    </row>
    <row r="635" spans="2:11" s="8" customFormat="1" ht="13.15" customHeight="1">
      <c r="B635" s="328"/>
      <c r="C635" s="340"/>
      <c r="D635" s="305"/>
      <c r="E635" s="305"/>
      <c r="F635" s="43" t="s">
        <v>109</v>
      </c>
      <c r="G635" s="73">
        <v>1176133</v>
      </c>
      <c r="H635" s="60">
        <f>IFERROR(G635/D633,"-")</f>
        <v>1.2286689170215753E-2</v>
      </c>
      <c r="I635" s="73">
        <v>46</v>
      </c>
      <c r="J635" s="60">
        <f>IFERROR(I635/E633,"-")</f>
        <v>0.359375</v>
      </c>
      <c r="K635" s="131">
        <f t="shared" si="33"/>
        <v>25568.108695652172</v>
      </c>
    </row>
    <row r="636" spans="2:11" s="8" customFormat="1" ht="13.15" customHeight="1">
      <c r="B636" s="328"/>
      <c r="C636" s="340"/>
      <c r="D636" s="305"/>
      <c r="E636" s="305"/>
      <c r="F636" s="43" t="s">
        <v>110</v>
      </c>
      <c r="G636" s="73">
        <v>76354</v>
      </c>
      <c r="H636" s="60">
        <f>IFERROR(G636/D633,"-")</f>
        <v>7.9764606970695803E-4</v>
      </c>
      <c r="I636" s="73">
        <v>8</v>
      </c>
      <c r="J636" s="60">
        <f>IFERROR(I636/E633,"-")</f>
        <v>6.25E-2</v>
      </c>
      <c r="K636" s="131">
        <f t="shared" si="33"/>
        <v>9544.25</v>
      </c>
    </row>
    <row r="637" spans="2:11" s="8" customFormat="1" ht="13.15" customHeight="1">
      <c r="B637" s="328"/>
      <c r="C637" s="340"/>
      <c r="D637" s="305"/>
      <c r="E637" s="305"/>
      <c r="F637" s="43" t="s">
        <v>111</v>
      </c>
      <c r="G637" s="73">
        <v>2515572</v>
      </c>
      <c r="H637" s="60">
        <f>IFERROR(G637/D633,"-")</f>
        <v>2.6279384431265838E-2</v>
      </c>
      <c r="I637" s="73">
        <v>49</v>
      </c>
      <c r="J637" s="60">
        <f>IFERROR(I637/E633,"-")</f>
        <v>0.3828125</v>
      </c>
      <c r="K637" s="131">
        <f t="shared" si="33"/>
        <v>51338.204081632655</v>
      </c>
    </row>
    <row r="638" spans="2:11" s="8" customFormat="1" ht="13.15" customHeight="1">
      <c r="B638" s="328"/>
      <c r="C638" s="340"/>
      <c r="D638" s="305"/>
      <c r="E638" s="305"/>
      <c r="F638" s="43" t="s">
        <v>112</v>
      </c>
      <c r="G638" s="73">
        <v>2417191</v>
      </c>
      <c r="H638" s="60">
        <f>IFERROR(G638/D633,"-")</f>
        <v>2.525162926475406E-2</v>
      </c>
      <c r="I638" s="73">
        <v>48</v>
      </c>
      <c r="J638" s="60">
        <f>IFERROR(I638/E633,"-")</f>
        <v>0.375</v>
      </c>
      <c r="K638" s="131">
        <f t="shared" si="33"/>
        <v>50358.145833333336</v>
      </c>
    </row>
    <row r="639" spans="2:11" s="8" customFormat="1" ht="13.15" customHeight="1">
      <c r="B639" s="328"/>
      <c r="C639" s="340"/>
      <c r="D639" s="305"/>
      <c r="E639" s="305"/>
      <c r="F639" s="43" t="s">
        <v>113</v>
      </c>
      <c r="G639" s="73">
        <v>1958883</v>
      </c>
      <c r="H639" s="60">
        <f>IFERROR(G639/D633,"-")</f>
        <v>2.046383065675374E-2</v>
      </c>
      <c r="I639" s="73">
        <v>16</v>
      </c>
      <c r="J639" s="60">
        <f>IFERROR(I639/E633,"-")</f>
        <v>0.125</v>
      </c>
      <c r="K639" s="131">
        <f t="shared" si="33"/>
        <v>122430.1875</v>
      </c>
    </row>
    <row r="640" spans="2:11" s="8" customFormat="1" ht="13.15" customHeight="1">
      <c r="B640" s="328"/>
      <c r="C640" s="340"/>
      <c r="D640" s="305"/>
      <c r="E640" s="305"/>
      <c r="F640" s="43" t="s">
        <v>123</v>
      </c>
      <c r="G640" s="73">
        <v>0</v>
      </c>
      <c r="H640" s="60">
        <f>IFERROR(G640/D633,"-")</f>
        <v>0</v>
      </c>
      <c r="I640" s="73">
        <v>0</v>
      </c>
      <c r="J640" s="60">
        <f>IFERROR(I640/E633,"-")</f>
        <v>0</v>
      </c>
      <c r="K640" s="131" t="str">
        <f t="shared" si="33"/>
        <v>-</v>
      </c>
    </row>
    <row r="641" spans="2:11" s="8" customFormat="1" ht="13.15" customHeight="1">
      <c r="B641" s="328"/>
      <c r="C641" s="340"/>
      <c r="D641" s="305"/>
      <c r="E641" s="305"/>
      <c r="F641" s="43" t="s">
        <v>114</v>
      </c>
      <c r="G641" s="73">
        <v>51834</v>
      </c>
      <c r="H641" s="60">
        <f>IFERROR(G641/D633,"-")</f>
        <v>5.4149339101016922E-4</v>
      </c>
      <c r="I641" s="73">
        <v>1</v>
      </c>
      <c r="J641" s="60">
        <f>IFERROR(I641/E633,"-")</f>
        <v>7.8125E-3</v>
      </c>
      <c r="K641" s="131">
        <f t="shared" si="33"/>
        <v>51834</v>
      </c>
    </row>
    <row r="642" spans="2:11" s="8" customFormat="1" ht="13.15" customHeight="1">
      <c r="B642" s="328"/>
      <c r="C642" s="340"/>
      <c r="D642" s="305"/>
      <c r="E642" s="305"/>
      <c r="F642" s="43" t="s">
        <v>115</v>
      </c>
      <c r="G642" s="73">
        <v>111808</v>
      </c>
      <c r="H642" s="60">
        <f>IFERROR(G642/D633,"-")</f>
        <v>1.1680227854702512E-3</v>
      </c>
      <c r="I642" s="73">
        <v>6</v>
      </c>
      <c r="J642" s="60">
        <f>IFERROR(I642/E633,"-")</f>
        <v>4.6875E-2</v>
      </c>
      <c r="K642" s="131">
        <f t="shared" si="33"/>
        <v>18634.666666666668</v>
      </c>
    </row>
    <row r="643" spans="2:11" s="8" customFormat="1" ht="13.15" customHeight="1">
      <c r="B643" s="328"/>
      <c r="C643" s="340"/>
      <c r="D643" s="305"/>
      <c r="E643" s="305"/>
      <c r="F643" s="43" t="s">
        <v>116</v>
      </c>
      <c r="G643" s="73">
        <v>38521</v>
      </c>
      <c r="H643" s="60">
        <f>IFERROR(G643/D633,"-")</f>
        <v>4.0241669396733282E-4</v>
      </c>
      <c r="I643" s="73">
        <v>3</v>
      </c>
      <c r="J643" s="60">
        <f>IFERROR(I643/E633,"-")</f>
        <v>2.34375E-2</v>
      </c>
      <c r="K643" s="131">
        <f t="shared" si="33"/>
        <v>12840.333333333334</v>
      </c>
    </row>
    <row r="644" spans="2:11" s="8" customFormat="1" ht="13.15" customHeight="1">
      <c r="B644" s="328"/>
      <c r="C644" s="340"/>
      <c r="D644" s="305"/>
      <c r="E644" s="305"/>
      <c r="F644" s="43" t="s">
        <v>117</v>
      </c>
      <c r="G644" s="73">
        <v>1000772</v>
      </c>
      <c r="H644" s="60">
        <f>IFERROR(G644/D633,"-")</f>
        <v>1.0454748310144481E-2</v>
      </c>
      <c r="I644" s="73">
        <v>1</v>
      </c>
      <c r="J644" s="60">
        <f>IFERROR(I644/E633,"-")</f>
        <v>7.8125E-3</v>
      </c>
      <c r="K644" s="131">
        <f t="shared" si="33"/>
        <v>1000772</v>
      </c>
    </row>
    <row r="645" spans="2:11" s="8" customFormat="1" ht="13.15" customHeight="1">
      <c r="B645" s="328"/>
      <c r="C645" s="340"/>
      <c r="D645" s="305"/>
      <c r="E645" s="305"/>
      <c r="F645" s="43" t="s">
        <v>118</v>
      </c>
      <c r="G645" s="73">
        <v>1124781</v>
      </c>
      <c r="H645" s="60">
        <f>IFERROR(G645/D633,"-")</f>
        <v>1.1750231080638367E-2</v>
      </c>
      <c r="I645" s="73">
        <v>14</v>
      </c>
      <c r="J645" s="60">
        <f>IFERROR(I645/E633,"-")</f>
        <v>0.109375</v>
      </c>
      <c r="K645" s="131">
        <f t="shared" ref="K645:K708" si="34">IFERROR(G645/I645,"-")</f>
        <v>80341.5</v>
      </c>
    </row>
    <row r="646" spans="2:11" s="8" customFormat="1" ht="13.15" customHeight="1">
      <c r="B646" s="328"/>
      <c r="C646" s="340"/>
      <c r="D646" s="305"/>
      <c r="E646" s="305"/>
      <c r="F646" s="43" t="s">
        <v>119</v>
      </c>
      <c r="G646" s="73">
        <v>1158272</v>
      </c>
      <c r="H646" s="60">
        <f>IFERROR(G646/D633,"-")</f>
        <v>1.2100100956749059E-2</v>
      </c>
      <c r="I646" s="73">
        <v>17</v>
      </c>
      <c r="J646" s="60">
        <f>IFERROR(I646/E633,"-")</f>
        <v>0.1328125</v>
      </c>
      <c r="K646" s="131">
        <f t="shared" si="34"/>
        <v>68133.647058823524</v>
      </c>
    </row>
    <row r="647" spans="2:11" s="8" customFormat="1" ht="13.15" customHeight="1">
      <c r="B647" s="328"/>
      <c r="C647" s="340"/>
      <c r="D647" s="305"/>
      <c r="E647" s="305"/>
      <c r="F647" s="43" t="s">
        <v>120</v>
      </c>
      <c r="G647" s="73">
        <v>708333</v>
      </c>
      <c r="H647" s="60">
        <f>IFERROR(G647/D633,"-")</f>
        <v>7.3997306427133966E-3</v>
      </c>
      <c r="I647" s="73">
        <v>11</v>
      </c>
      <c r="J647" s="60">
        <f>IFERROR(I647/E633,"-")</f>
        <v>8.59375E-2</v>
      </c>
      <c r="K647" s="131">
        <f t="shared" si="34"/>
        <v>64393.909090909088</v>
      </c>
    </row>
    <row r="648" spans="2:11" s="8" customFormat="1" ht="13.15" customHeight="1">
      <c r="B648" s="328"/>
      <c r="C648" s="340"/>
      <c r="D648" s="305"/>
      <c r="E648" s="305"/>
      <c r="F648" s="44" t="s">
        <v>121</v>
      </c>
      <c r="G648" s="74">
        <v>164593</v>
      </c>
      <c r="H648" s="61">
        <f>IFERROR(G648/D633,"-")</f>
        <v>1.7194509724608709E-3</v>
      </c>
      <c r="I648" s="74">
        <v>12</v>
      </c>
      <c r="J648" s="61">
        <f>IFERROR(I648/E633,"-")</f>
        <v>9.375E-2</v>
      </c>
      <c r="K648" s="132">
        <f t="shared" si="34"/>
        <v>13716.083333333334</v>
      </c>
    </row>
    <row r="649" spans="2:11" s="8" customFormat="1" ht="13.15" customHeight="1">
      <c r="B649" s="329"/>
      <c r="C649" s="341"/>
      <c r="D649" s="306"/>
      <c r="E649" s="306"/>
      <c r="F649" s="45" t="s">
        <v>71</v>
      </c>
      <c r="G649" s="69">
        <f>SUM(G633:G648)</f>
        <v>14452606</v>
      </c>
      <c r="H649" s="61">
        <f>IFERROR(G649/D633,"-")</f>
        <v>0.15098180020592503</v>
      </c>
      <c r="I649" s="74">
        <v>111</v>
      </c>
      <c r="J649" s="61">
        <f>IFERROR(I649/E633,"-")</f>
        <v>0.8671875</v>
      </c>
      <c r="K649" s="132">
        <f t="shared" si="34"/>
        <v>130203.65765765766</v>
      </c>
    </row>
    <row r="650" spans="2:11" s="8" customFormat="1" ht="13.15" customHeight="1">
      <c r="B650" s="327">
        <v>39</v>
      </c>
      <c r="C650" s="339" t="s">
        <v>7</v>
      </c>
      <c r="D650" s="304">
        <v>579914100</v>
      </c>
      <c r="E650" s="304">
        <v>481</v>
      </c>
      <c r="F650" s="41" t="s">
        <v>107</v>
      </c>
      <c r="G650" s="72">
        <v>23639609</v>
      </c>
      <c r="H650" s="59">
        <f>IFERROR(G650/D650,"-")</f>
        <v>4.0763983838296054E-2</v>
      </c>
      <c r="I650" s="72">
        <v>125</v>
      </c>
      <c r="J650" s="59">
        <f>IFERROR(I650/E650,"-")</f>
        <v>0.25987525987525989</v>
      </c>
      <c r="K650" s="130">
        <f t="shared" si="34"/>
        <v>189116.872</v>
      </c>
    </row>
    <row r="651" spans="2:11" s="8" customFormat="1" ht="13.15" customHeight="1">
      <c r="B651" s="328"/>
      <c r="C651" s="340"/>
      <c r="D651" s="305"/>
      <c r="E651" s="305"/>
      <c r="F651" s="42" t="s">
        <v>108</v>
      </c>
      <c r="G651" s="73">
        <v>13281514</v>
      </c>
      <c r="H651" s="60">
        <f>IFERROR(G651/D650,"-")</f>
        <v>2.2902554016189638E-2</v>
      </c>
      <c r="I651" s="73">
        <v>133</v>
      </c>
      <c r="J651" s="60">
        <f>IFERROR(I651/E650,"-")</f>
        <v>0.27650727650727652</v>
      </c>
      <c r="K651" s="131">
        <f t="shared" si="34"/>
        <v>99861.007518796992</v>
      </c>
    </row>
    <row r="652" spans="2:11" s="8" customFormat="1" ht="13.15" customHeight="1">
      <c r="B652" s="328"/>
      <c r="C652" s="340"/>
      <c r="D652" s="305"/>
      <c r="E652" s="305"/>
      <c r="F652" s="43" t="s">
        <v>109</v>
      </c>
      <c r="G652" s="73">
        <v>6103803</v>
      </c>
      <c r="H652" s="60">
        <f>IFERROR(G652/D650,"-")</f>
        <v>1.0525357117545512E-2</v>
      </c>
      <c r="I652" s="73">
        <v>134</v>
      </c>
      <c r="J652" s="60">
        <f>IFERROR(I652/E650,"-")</f>
        <v>0.2785862785862786</v>
      </c>
      <c r="K652" s="131">
        <f t="shared" si="34"/>
        <v>45550.76865671642</v>
      </c>
    </row>
    <row r="653" spans="2:11" s="8" customFormat="1" ht="13.15" customHeight="1">
      <c r="B653" s="328"/>
      <c r="C653" s="340"/>
      <c r="D653" s="305"/>
      <c r="E653" s="305"/>
      <c r="F653" s="43" t="s">
        <v>110</v>
      </c>
      <c r="G653" s="73">
        <v>227958</v>
      </c>
      <c r="H653" s="60">
        <f>IFERROR(G653/D650,"-")</f>
        <v>3.9308925235651281E-4</v>
      </c>
      <c r="I653" s="73">
        <v>16</v>
      </c>
      <c r="J653" s="60">
        <f>IFERROR(I653/E650,"-")</f>
        <v>3.3264033264033266E-2</v>
      </c>
      <c r="K653" s="131">
        <f t="shared" si="34"/>
        <v>14247.375</v>
      </c>
    </row>
    <row r="654" spans="2:11" s="8" customFormat="1" ht="13.15" customHeight="1">
      <c r="B654" s="328"/>
      <c r="C654" s="340"/>
      <c r="D654" s="305"/>
      <c r="E654" s="305"/>
      <c r="F654" s="43" t="s">
        <v>111</v>
      </c>
      <c r="G654" s="73">
        <v>19498554</v>
      </c>
      <c r="H654" s="60">
        <f>IFERROR(G654/D650,"-")</f>
        <v>3.3623176260070241E-2</v>
      </c>
      <c r="I654" s="73">
        <v>191</v>
      </c>
      <c r="J654" s="60">
        <f>IFERROR(I654/E650,"-")</f>
        <v>0.39708939708939711</v>
      </c>
      <c r="K654" s="131">
        <f t="shared" si="34"/>
        <v>102086.67015706806</v>
      </c>
    </row>
    <row r="655" spans="2:11" s="8" customFormat="1" ht="13.15" customHeight="1">
      <c r="B655" s="328"/>
      <c r="C655" s="340"/>
      <c r="D655" s="305"/>
      <c r="E655" s="305"/>
      <c r="F655" s="43" t="s">
        <v>112</v>
      </c>
      <c r="G655" s="73">
        <v>26490827</v>
      </c>
      <c r="H655" s="60">
        <f>IFERROR(G655/D650,"-")</f>
        <v>4.5680605110308581E-2</v>
      </c>
      <c r="I655" s="73">
        <v>175</v>
      </c>
      <c r="J655" s="60">
        <f>IFERROR(I655/E650,"-")</f>
        <v>0.36382536382536385</v>
      </c>
      <c r="K655" s="131">
        <f t="shared" si="34"/>
        <v>151376.15428571429</v>
      </c>
    </row>
    <row r="656" spans="2:11" s="8" customFormat="1" ht="13.15" customHeight="1">
      <c r="B656" s="328"/>
      <c r="C656" s="340"/>
      <c r="D656" s="305"/>
      <c r="E656" s="305"/>
      <c r="F656" s="43" t="s">
        <v>113</v>
      </c>
      <c r="G656" s="73">
        <v>73742236</v>
      </c>
      <c r="H656" s="60">
        <f>IFERROR(G656/D650,"-")</f>
        <v>0.12716061913307505</v>
      </c>
      <c r="I656" s="73">
        <v>78</v>
      </c>
      <c r="J656" s="60">
        <f>IFERROR(I656/E650,"-")</f>
        <v>0.16216216216216217</v>
      </c>
      <c r="K656" s="131">
        <f t="shared" si="34"/>
        <v>945413.282051282</v>
      </c>
    </row>
    <row r="657" spans="2:11" s="8" customFormat="1" ht="13.15" customHeight="1">
      <c r="B657" s="328"/>
      <c r="C657" s="340"/>
      <c r="D657" s="305"/>
      <c r="E657" s="305"/>
      <c r="F657" s="43" t="s">
        <v>123</v>
      </c>
      <c r="G657" s="73">
        <v>4120</v>
      </c>
      <c r="H657" s="60">
        <f>IFERROR(G657/D650,"-")</f>
        <v>7.1045004768809727E-6</v>
      </c>
      <c r="I657" s="73">
        <v>1</v>
      </c>
      <c r="J657" s="60">
        <f>IFERROR(I657/E650,"-")</f>
        <v>2.0790020790020791E-3</v>
      </c>
      <c r="K657" s="131">
        <f t="shared" si="34"/>
        <v>4120</v>
      </c>
    </row>
    <row r="658" spans="2:11" s="8" customFormat="1" ht="13.15" customHeight="1">
      <c r="B658" s="328"/>
      <c r="C658" s="340"/>
      <c r="D658" s="305"/>
      <c r="E658" s="305"/>
      <c r="F658" s="43" t="s">
        <v>114</v>
      </c>
      <c r="G658" s="73">
        <v>477124</v>
      </c>
      <c r="H658" s="60">
        <f>IFERROR(G658/D650,"-")</f>
        <v>8.2274943823576626E-4</v>
      </c>
      <c r="I658" s="73">
        <v>7</v>
      </c>
      <c r="J658" s="60">
        <f>IFERROR(I658/E650,"-")</f>
        <v>1.4553014553014554E-2</v>
      </c>
      <c r="K658" s="131">
        <f t="shared" si="34"/>
        <v>68160.571428571435</v>
      </c>
    </row>
    <row r="659" spans="2:11" s="8" customFormat="1" ht="13.15" customHeight="1">
      <c r="B659" s="328"/>
      <c r="C659" s="340"/>
      <c r="D659" s="305"/>
      <c r="E659" s="305"/>
      <c r="F659" s="43" t="s">
        <v>115</v>
      </c>
      <c r="G659" s="73">
        <v>428698</v>
      </c>
      <c r="H659" s="60">
        <f>IFERROR(G659/D650,"-")</f>
        <v>7.3924396733930078E-4</v>
      </c>
      <c r="I659" s="73">
        <v>29</v>
      </c>
      <c r="J659" s="60">
        <f>IFERROR(I659/E650,"-")</f>
        <v>6.0291060291060294E-2</v>
      </c>
      <c r="K659" s="131">
        <f t="shared" si="34"/>
        <v>14782.689655172413</v>
      </c>
    </row>
    <row r="660" spans="2:11" s="8" customFormat="1" ht="13.15" customHeight="1">
      <c r="B660" s="328"/>
      <c r="C660" s="340"/>
      <c r="D660" s="305"/>
      <c r="E660" s="305"/>
      <c r="F660" s="43" t="s">
        <v>116</v>
      </c>
      <c r="G660" s="73">
        <v>976294</v>
      </c>
      <c r="H660" s="60">
        <f>IFERROR(G660/D650,"-")</f>
        <v>1.6835148515961242E-3</v>
      </c>
      <c r="I660" s="73">
        <v>31</v>
      </c>
      <c r="J660" s="60">
        <f>IFERROR(I660/E650,"-")</f>
        <v>6.4449064449064453E-2</v>
      </c>
      <c r="K660" s="131">
        <f t="shared" si="34"/>
        <v>31493.354838709678</v>
      </c>
    </row>
    <row r="661" spans="2:11" s="8" customFormat="1" ht="13.15" customHeight="1">
      <c r="B661" s="328"/>
      <c r="C661" s="340"/>
      <c r="D661" s="305"/>
      <c r="E661" s="305"/>
      <c r="F661" s="43" t="s">
        <v>117</v>
      </c>
      <c r="G661" s="73">
        <v>7029649</v>
      </c>
      <c r="H661" s="60">
        <f>IFERROR(G661/D650,"-")</f>
        <v>1.2121879774952877E-2</v>
      </c>
      <c r="I661" s="73">
        <v>12</v>
      </c>
      <c r="J661" s="60">
        <f>IFERROR(I661/E650,"-")</f>
        <v>2.4948024948024949E-2</v>
      </c>
      <c r="K661" s="131">
        <f t="shared" si="34"/>
        <v>585804.08333333337</v>
      </c>
    </row>
    <row r="662" spans="2:11" s="8" customFormat="1" ht="13.15" customHeight="1">
      <c r="B662" s="328"/>
      <c r="C662" s="340"/>
      <c r="D662" s="305"/>
      <c r="E662" s="305"/>
      <c r="F662" s="43" t="s">
        <v>118</v>
      </c>
      <c r="G662" s="73">
        <v>4102334</v>
      </c>
      <c r="H662" s="60">
        <f>IFERROR(G662/D650,"-")</f>
        <v>7.0740373444963655E-3</v>
      </c>
      <c r="I662" s="73">
        <v>108</v>
      </c>
      <c r="J662" s="60">
        <f>IFERROR(I662/E650,"-")</f>
        <v>0.22453222453222454</v>
      </c>
      <c r="K662" s="131">
        <f t="shared" si="34"/>
        <v>37984.574074074073</v>
      </c>
    </row>
    <row r="663" spans="2:11" s="8" customFormat="1" ht="13.15" customHeight="1">
      <c r="B663" s="328"/>
      <c r="C663" s="340"/>
      <c r="D663" s="305"/>
      <c r="E663" s="305"/>
      <c r="F663" s="43" t="s">
        <v>119</v>
      </c>
      <c r="G663" s="73">
        <v>17464843</v>
      </c>
      <c r="H663" s="60">
        <f>IFERROR(G663/D650,"-")</f>
        <v>3.0116258597609542E-2</v>
      </c>
      <c r="I663" s="73">
        <v>78</v>
      </c>
      <c r="J663" s="60">
        <f>IFERROR(I663/E650,"-")</f>
        <v>0.16216216216216217</v>
      </c>
      <c r="K663" s="131">
        <f t="shared" si="34"/>
        <v>223908.24358974359</v>
      </c>
    </row>
    <row r="664" spans="2:11" s="8" customFormat="1" ht="13.15" customHeight="1">
      <c r="B664" s="328"/>
      <c r="C664" s="340"/>
      <c r="D664" s="305"/>
      <c r="E664" s="305"/>
      <c r="F664" s="43" t="s">
        <v>120</v>
      </c>
      <c r="G664" s="73">
        <v>2518576</v>
      </c>
      <c r="H664" s="60">
        <f>IFERROR(G664/D650,"-")</f>
        <v>4.3430156293837313E-3</v>
      </c>
      <c r="I664" s="73">
        <v>57</v>
      </c>
      <c r="J664" s="60">
        <f>IFERROR(I664/E650,"-")</f>
        <v>0.11850311850311851</v>
      </c>
      <c r="K664" s="131">
        <f t="shared" si="34"/>
        <v>44185.543859649122</v>
      </c>
    </row>
    <row r="665" spans="2:11" s="8" customFormat="1" ht="13.15" customHeight="1">
      <c r="B665" s="328"/>
      <c r="C665" s="340"/>
      <c r="D665" s="305"/>
      <c r="E665" s="305"/>
      <c r="F665" s="44" t="s">
        <v>121</v>
      </c>
      <c r="G665" s="74">
        <v>822640</v>
      </c>
      <c r="H665" s="61">
        <f>IFERROR(G665/D650,"-")</f>
        <v>1.4185549204614959E-3</v>
      </c>
      <c r="I665" s="74">
        <v>50</v>
      </c>
      <c r="J665" s="61">
        <f>IFERROR(I665/E650,"-")</f>
        <v>0.10395010395010396</v>
      </c>
      <c r="K665" s="132">
        <f t="shared" si="34"/>
        <v>16452.8</v>
      </c>
    </row>
    <row r="666" spans="2:11" s="8" customFormat="1" ht="13.15" customHeight="1">
      <c r="B666" s="329"/>
      <c r="C666" s="341"/>
      <c r="D666" s="306"/>
      <c r="E666" s="306"/>
      <c r="F666" s="45" t="s">
        <v>71</v>
      </c>
      <c r="G666" s="69">
        <f>SUM(G650:G665)</f>
        <v>196808779</v>
      </c>
      <c r="H666" s="61">
        <f>IFERROR(G666/D650,"-")</f>
        <v>0.33937574375239365</v>
      </c>
      <c r="I666" s="74">
        <v>408</v>
      </c>
      <c r="J666" s="61">
        <f>IFERROR(I666/E650,"-")</f>
        <v>0.84823284823284828</v>
      </c>
      <c r="K666" s="132">
        <f t="shared" si="34"/>
        <v>482374.45833333331</v>
      </c>
    </row>
    <row r="667" spans="2:11" s="8" customFormat="1" ht="13.15" customHeight="1">
      <c r="B667" s="327">
        <v>40</v>
      </c>
      <c r="C667" s="339" t="s">
        <v>45</v>
      </c>
      <c r="D667" s="304">
        <v>112877280</v>
      </c>
      <c r="E667" s="304">
        <v>134</v>
      </c>
      <c r="F667" s="41" t="s">
        <v>107</v>
      </c>
      <c r="G667" s="72">
        <v>1743530</v>
      </c>
      <c r="H667" s="59">
        <f>IFERROR(G667/D667,"-")</f>
        <v>1.5446243920831543E-2</v>
      </c>
      <c r="I667" s="72">
        <v>27</v>
      </c>
      <c r="J667" s="59">
        <f>IFERROR(I667/E667,"-")</f>
        <v>0.20149253731343283</v>
      </c>
      <c r="K667" s="130">
        <f t="shared" si="34"/>
        <v>64575.185185185182</v>
      </c>
    </row>
    <row r="668" spans="2:11" s="8" customFormat="1" ht="13.15" customHeight="1">
      <c r="B668" s="328"/>
      <c r="C668" s="340"/>
      <c r="D668" s="305"/>
      <c r="E668" s="305"/>
      <c r="F668" s="42" t="s">
        <v>108</v>
      </c>
      <c r="G668" s="73">
        <v>10026418</v>
      </c>
      <c r="H668" s="60">
        <f>IFERROR(G668/D667,"-")</f>
        <v>8.8825829254567432E-2</v>
      </c>
      <c r="I668" s="73">
        <v>52</v>
      </c>
      <c r="J668" s="60">
        <f>IFERROR(I668/E667,"-")</f>
        <v>0.38805970149253732</v>
      </c>
      <c r="K668" s="131">
        <f t="shared" si="34"/>
        <v>192815.73076923078</v>
      </c>
    </row>
    <row r="669" spans="2:11" s="8" customFormat="1" ht="13.15" customHeight="1">
      <c r="B669" s="328"/>
      <c r="C669" s="340"/>
      <c r="D669" s="305"/>
      <c r="E669" s="305"/>
      <c r="F669" s="43" t="s">
        <v>109</v>
      </c>
      <c r="G669" s="73">
        <v>1389168</v>
      </c>
      <c r="H669" s="60">
        <f>IFERROR(G669/D667,"-")</f>
        <v>1.2306887621671961E-2</v>
      </c>
      <c r="I669" s="73">
        <v>32</v>
      </c>
      <c r="J669" s="60">
        <f>IFERROR(I669/E667,"-")</f>
        <v>0.23880597014925373</v>
      </c>
      <c r="K669" s="131">
        <f t="shared" si="34"/>
        <v>43411.5</v>
      </c>
    </row>
    <row r="670" spans="2:11" s="8" customFormat="1" ht="13.15" customHeight="1">
      <c r="B670" s="328"/>
      <c r="C670" s="340"/>
      <c r="D670" s="305"/>
      <c r="E670" s="305"/>
      <c r="F670" s="43" t="s">
        <v>110</v>
      </c>
      <c r="G670" s="73">
        <v>1634877</v>
      </c>
      <c r="H670" s="60">
        <f>IFERROR(G670/D667,"-")</f>
        <v>1.4483667572429101E-2</v>
      </c>
      <c r="I670" s="73">
        <v>7</v>
      </c>
      <c r="J670" s="60">
        <f>IFERROR(I670/E667,"-")</f>
        <v>5.2238805970149252E-2</v>
      </c>
      <c r="K670" s="131">
        <f t="shared" si="34"/>
        <v>233553.85714285713</v>
      </c>
    </row>
    <row r="671" spans="2:11" s="8" customFormat="1" ht="13.15" customHeight="1">
      <c r="B671" s="328"/>
      <c r="C671" s="340"/>
      <c r="D671" s="305"/>
      <c r="E671" s="305"/>
      <c r="F671" s="43" t="s">
        <v>111</v>
      </c>
      <c r="G671" s="73">
        <v>2537987</v>
      </c>
      <c r="H671" s="60">
        <f>IFERROR(G671/D667,"-")</f>
        <v>2.2484480490670932E-2</v>
      </c>
      <c r="I671" s="73">
        <v>49</v>
      </c>
      <c r="J671" s="60">
        <f>IFERROR(I671/E667,"-")</f>
        <v>0.36567164179104478</v>
      </c>
      <c r="K671" s="131">
        <f t="shared" si="34"/>
        <v>51795.65306122449</v>
      </c>
    </row>
    <row r="672" spans="2:11" s="8" customFormat="1" ht="13.15" customHeight="1">
      <c r="B672" s="328"/>
      <c r="C672" s="340"/>
      <c r="D672" s="305"/>
      <c r="E672" s="305"/>
      <c r="F672" s="43" t="s">
        <v>112</v>
      </c>
      <c r="G672" s="73">
        <v>3913844</v>
      </c>
      <c r="H672" s="60">
        <f>IFERROR(G672/D667,"-")</f>
        <v>3.4673443584041001E-2</v>
      </c>
      <c r="I672" s="73">
        <v>38</v>
      </c>
      <c r="J672" s="60">
        <f>IFERROR(I672/E667,"-")</f>
        <v>0.28358208955223879</v>
      </c>
      <c r="K672" s="131">
        <f t="shared" si="34"/>
        <v>102995.89473684211</v>
      </c>
    </row>
    <row r="673" spans="2:11" s="8" customFormat="1" ht="13.15" customHeight="1">
      <c r="B673" s="328"/>
      <c r="C673" s="340"/>
      <c r="D673" s="305"/>
      <c r="E673" s="305"/>
      <c r="F673" s="43" t="s">
        <v>113</v>
      </c>
      <c r="G673" s="73">
        <v>3372153</v>
      </c>
      <c r="H673" s="60">
        <f>IFERROR(G673/D667,"-")</f>
        <v>2.9874506189376641E-2</v>
      </c>
      <c r="I673" s="73">
        <v>16</v>
      </c>
      <c r="J673" s="60">
        <f>IFERROR(I673/E667,"-")</f>
        <v>0.11940298507462686</v>
      </c>
      <c r="K673" s="131">
        <f t="shared" si="34"/>
        <v>210759.5625</v>
      </c>
    </row>
    <row r="674" spans="2:11" s="8" customFormat="1" ht="13.15" customHeight="1">
      <c r="B674" s="328"/>
      <c r="C674" s="340"/>
      <c r="D674" s="305"/>
      <c r="E674" s="305"/>
      <c r="F674" s="43" t="s">
        <v>123</v>
      </c>
      <c r="G674" s="73">
        <v>0</v>
      </c>
      <c r="H674" s="60">
        <f>IFERROR(G674/D667,"-")</f>
        <v>0</v>
      </c>
      <c r="I674" s="73">
        <v>0</v>
      </c>
      <c r="J674" s="60">
        <f>IFERROR(I674/E667,"-")</f>
        <v>0</v>
      </c>
      <c r="K674" s="131" t="str">
        <f t="shared" si="34"/>
        <v>-</v>
      </c>
    </row>
    <row r="675" spans="2:11" s="8" customFormat="1" ht="13.15" customHeight="1">
      <c r="B675" s="328"/>
      <c r="C675" s="340"/>
      <c r="D675" s="305"/>
      <c r="E675" s="305"/>
      <c r="F675" s="43" t="s">
        <v>114</v>
      </c>
      <c r="G675" s="73">
        <v>24568</v>
      </c>
      <c r="H675" s="60">
        <f>IFERROR(G675/D667,"-")</f>
        <v>2.1765230345734767E-4</v>
      </c>
      <c r="I675" s="73">
        <v>4</v>
      </c>
      <c r="J675" s="60">
        <f>IFERROR(I675/E667,"-")</f>
        <v>2.9850746268656716E-2</v>
      </c>
      <c r="K675" s="131">
        <f t="shared" si="34"/>
        <v>6142</v>
      </c>
    </row>
    <row r="676" spans="2:11" s="8" customFormat="1" ht="13.15" customHeight="1">
      <c r="B676" s="328"/>
      <c r="C676" s="340"/>
      <c r="D676" s="305"/>
      <c r="E676" s="305"/>
      <c r="F676" s="43" t="s">
        <v>115</v>
      </c>
      <c r="G676" s="73">
        <v>42771</v>
      </c>
      <c r="H676" s="60">
        <f>IFERROR(G676/D667,"-")</f>
        <v>3.7891593418976787E-4</v>
      </c>
      <c r="I676" s="73">
        <v>3</v>
      </c>
      <c r="J676" s="60">
        <f>IFERROR(I676/E667,"-")</f>
        <v>2.2388059701492536E-2</v>
      </c>
      <c r="K676" s="131">
        <f t="shared" si="34"/>
        <v>14257</v>
      </c>
    </row>
    <row r="677" spans="2:11" s="8" customFormat="1" ht="13.15" customHeight="1">
      <c r="B677" s="328"/>
      <c r="C677" s="340"/>
      <c r="D677" s="305"/>
      <c r="E677" s="305"/>
      <c r="F677" s="43" t="s">
        <v>116</v>
      </c>
      <c r="G677" s="73">
        <v>0</v>
      </c>
      <c r="H677" s="60">
        <f>IFERROR(G677/D667,"-")</f>
        <v>0</v>
      </c>
      <c r="I677" s="73">
        <v>0</v>
      </c>
      <c r="J677" s="60">
        <f>IFERROR(I677/E667,"-")</f>
        <v>0</v>
      </c>
      <c r="K677" s="131" t="str">
        <f t="shared" si="34"/>
        <v>-</v>
      </c>
    </row>
    <row r="678" spans="2:11" s="8" customFormat="1" ht="13.15" customHeight="1">
      <c r="B678" s="328"/>
      <c r="C678" s="340"/>
      <c r="D678" s="305"/>
      <c r="E678" s="305"/>
      <c r="F678" s="43" t="s">
        <v>117</v>
      </c>
      <c r="G678" s="73">
        <v>9957</v>
      </c>
      <c r="H678" s="60">
        <f>IFERROR(G678/D667,"-")</f>
        <v>8.8210842784305218E-5</v>
      </c>
      <c r="I678" s="73">
        <v>1</v>
      </c>
      <c r="J678" s="60">
        <f>IFERROR(I678/E667,"-")</f>
        <v>7.462686567164179E-3</v>
      </c>
      <c r="K678" s="131">
        <f t="shared" si="34"/>
        <v>9957</v>
      </c>
    </row>
    <row r="679" spans="2:11" s="8" customFormat="1" ht="13.15" customHeight="1">
      <c r="B679" s="328"/>
      <c r="C679" s="340"/>
      <c r="D679" s="305"/>
      <c r="E679" s="305"/>
      <c r="F679" s="43" t="s">
        <v>118</v>
      </c>
      <c r="G679" s="73">
        <v>1610961</v>
      </c>
      <c r="H679" s="60">
        <f>IFERROR(G679/D667,"-")</f>
        <v>1.4271791453514825E-2</v>
      </c>
      <c r="I679" s="73">
        <v>18</v>
      </c>
      <c r="J679" s="60">
        <f>IFERROR(I679/E667,"-")</f>
        <v>0.13432835820895522</v>
      </c>
      <c r="K679" s="131">
        <f t="shared" si="34"/>
        <v>89497.833333333328</v>
      </c>
    </row>
    <row r="680" spans="2:11" s="8" customFormat="1" ht="13.15" customHeight="1">
      <c r="B680" s="328"/>
      <c r="C680" s="340"/>
      <c r="D680" s="305"/>
      <c r="E680" s="305"/>
      <c r="F680" s="43" t="s">
        <v>119</v>
      </c>
      <c r="G680" s="73">
        <v>648328</v>
      </c>
      <c r="H680" s="60">
        <f>IFERROR(G680/D667,"-")</f>
        <v>5.743653638712768E-3</v>
      </c>
      <c r="I680" s="73">
        <v>15</v>
      </c>
      <c r="J680" s="60">
        <f>IFERROR(I680/E667,"-")</f>
        <v>0.11194029850746269</v>
      </c>
      <c r="K680" s="131">
        <f t="shared" si="34"/>
        <v>43221.866666666669</v>
      </c>
    </row>
    <row r="681" spans="2:11" s="8" customFormat="1" ht="13.15" customHeight="1">
      <c r="B681" s="328"/>
      <c r="C681" s="340"/>
      <c r="D681" s="305"/>
      <c r="E681" s="305"/>
      <c r="F681" s="43" t="s">
        <v>120</v>
      </c>
      <c r="G681" s="73">
        <v>687681</v>
      </c>
      <c r="H681" s="60">
        <f>IFERROR(G681/D667,"-")</f>
        <v>6.092288899945144E-3</v>
      </c>
      <c r="I681" s="73">
        <v>11</v>
      </c>
      <c r="J681" s="60">
        <f>IFERROR(I681/E667,"-")</f>
        <v>8.2089552238805971E-2</v>
      </c>
      <c r="K681" s="131">
        <f t="shared" si="34"/>
        <v>62516.454545454544</v>
      </c>
    </row>
    <row r="682" spans="2:11" s="8" customFormat="1" ht="13.15" customHeight="1">
      <c r="B682" s="328"/>
      <c r="C682" s="340"/>
      <c r="D682" s="305"/>
      <c r="E682" s="305"/>
      <c r="F682" s="44" t="s">
        <v>121</v>
      </c>
      <c r="G682" s="74">
        <v>92262</v>
      </c>
      <c r="H682" s="61">
        <f>IFERROR(G682/D667,"-")</f>
        <v>8.1736554955966342E-4</v>
      </c>
      <c r="I682" s="74">
        <v>13</v>
      </c>
      <c r="J682" s="61">
        <f>IFERROR(I682/E667,"-")</f>
        <v>9.7014925373134331E-2</v>
      </c>
      <c r="K682" s="132">
        <f t="shared" si="34"/>
        <v>7097.0769230769229</v>
      </c>
    </row>
    <row r="683" spans="2:11" s="8" customFormat="1" ht="13.15" customHeight="1">
      <c r="B683" s="329"/>
      <c r="C683" s="341"/>
      <c r="D683" s="306"/>
      <c r="E683" s="306"/>
      <c r="F683" s="45" t="s">
        <v>71</v>
      </c>
      <c r="G683" s="69">
        <f>SUM(G667:G682)</f>
        <v>27734505</v>
      </c>
      <c r="H683" s="61">
        <f>IFERROR(G683/D667,"-")</f>
        <v>0.24570493725575243</v>
      </c>
      <c r="I683" s="74">
        <v>110</v>
      </c>
      <c r="J683" s="61">
        <f>IFERROR(I683/E667,"-")</f>
        <v>0.82089552238805974</v>
      </c>
      <c r="K683" s="132">
        <f t="shared" si="34"/>
        <v>252131.86363636365</v>
      </c>
    </row>
    <row r="684" spans="2:11" s="8" customFormat="1" ht="13.15" customHeight="1">
      <c r="B684" s="327">
        <v>41</v>
      </c>
      <c r="C684" s="339" t="s">
        <v>12</v>
      </c>
      <c r="D684" s="304">
        <v>253415660</v>
      </c>
      <c r="E684" s="304">
        <v>266</v>
      </c>
      <c r="F684" s="41" t="s">
        <v>107</v>
      </c>
      <c r="G684" s="72">
        <v>12476875</v>
      </c>
      <c r="H684" s="59">
        <f>IFERROR(G684/D684,"-")</f>
        <v>4.9234822346811556E-2</v>
      </c>
      <c r="I684" s="72">
        <v>87</v>
      </c>
      <c r="J684" s="59">
        <f>IFERROR(I684/E684,"-")</f>
        <v>0.32706766917293234</v>
      </c>
      <c r="K684" s="130">
        <f t="shared" si="34"/>
        <v>143412.35632183909</v>
      </c>
    </row>
    <row r="685" spans="2:11" s="8" customFormat="1" ht="13.15" customHeight="1">
      <c r="B685" s="328"/>
      <c r="C685" s="340"/>
      <c r="D685" s="305"/>
      <c r="E685" s="305"/>
      <c r="F685" s="42" t="s">
        <v>108</v>
      </c>
      <c r="G685" s="73">
        <v>2431890</v>
      </c>
      <c r="H685" s="60">
        <f>IFERROR(G685/D684,"-")</f>
        <v>9.5964471966728492E-3</v>
      </c>
      <c r="I685" s="73">
        <v>84</v>
      </c>
      <c r="J685" s="60">
        <f>IFERROR(I685/E684,"-")</f>
        <v>0.31578947368421051</v>
      </c>
      <c r="K685" s="131">
        <f t="shared" si="34"/>
        <v>28951.071428571428</v>
      </c>
    </row>
    <row r="686" spans="2:11" s="8" customFormat="1" ht="13.15" customHeight="1">
      <c r="B686" s="328"/>
      <c r="C686" s="340"/>
      <c r="D686" s="305"/>
      <c r="E686" s="305"/>
      <c r="F686" s="43" t="s">
        <v>109</v>
      </c>
      <c r="G686" s="73">
        <v>3496175</v>
      </c>
      <c r="H686" s="60">
        <f>IFERROR(G686/D684,"-")</f>
        <v>1.3796207385131605E-2</v>
      </c>
      <c r="I686" s="73">
        <v>74</v>
      </c>
      <c r="J686" s="60">
        <f>IFERROR(I686/E684,"-")</f>
        <v>0.2781954887218045</v>
      </c>
      <c r="K686" s="131">
        <f t="shared" si="34"/>
        <v>47245.608108108107</v>
      </c>
    </row>
    <row r="687" spans="2:11" s="8" customFormat="1" ht="13.15" customHeight="1">
      <c r="B687" s="328"/>
      <c r="C687" s="340"/>
      <c r="D687" s="305"/>
      <c r="E687" s="305"/>
      <c r="F687" s="43" t="s">
        <v>110</v>
      </c>
      <c r="G687" s="73">
        <v>182593</v>
      </c>
      <c r="H687" s="60">
        <f>IFERROR(G687/D684,"-")</f>
        <v>7.205276895674087E-4</v>
      </c>
      <c r="I687" s="73">
        <v>14</v>
      </c>
      <c r="J687" s="60">
        <f>IFERROR(I687/E684,"-")</f>
        <v>5.2631578947368418E-2</v>
      </c>
      <c r="K687" s="131">
        <f t="shared" si="34"/>
        <v>13042.357142857143</v>
      </c>
    </row>
    <row r="688" spans="2:11" s="8" customFormat="1" ht="13.15" customHeight="1">
      <c r="B688" s="328"/>
      <c r="C688" s="340"/>
      <c r="D688" s="305"/>
      <c r="E688" s="305"/>
      <c r="F688" s="43" t="s">
        <v>111</v>
      </c>
      <c r="G688" s="73">
        <v>8173206</v>
      </c>
      <c r="H688" s="60">
        <f>IFERROR(G688/D684,"-")</f>
        <v>3.2252174155298845E-2</v>
      </c>
      <c r="I688" s="73">
        <v>107</v>
      </c>
      <c r="J688" s="60">
        <f>IFERROR(I688/E684,"-")</f>
        <v>0.40225563909774437</v>
      </c>
      <c r="K688" s="131">
        <f t="shared" si="34"/>
        <v>76385.102803738322</v>
      </c>
    </row>
    <row r="689" spans="2:11" s="8" customFormat="1" ht="13.15" customHeight="1">
      <c r="B689" s="328"/>
      <c r="C689" s="340"/>
      <c r="D689" s="305"/>
      <c r="E689" s="305"/>
      <c r="F689" s="43" t="s">
        <v>112</v>
      </c>
      <c r="G689" s="73">
        <v>8765283</v>
      </c>
      <c r="H689" s="60">
        <f>IFERROR(G689/D684,"-")</f>
        <v>3.4588560943708054E-2</v>
      </c>
      <c r="I689" s="73">
        <v>110</v>
      </c>
      <c r="J689" s="60">
        <f>IFERROR(I689/E684,"-")</f>
        <v>0.41353383458646614</v>
      </c>
      <c r="K689" s="131">
        <f t="shared" si="34"/>
        <v>79684.390909090915</v>
      </c>
    </row>
    <row r="690" spans="2:11" s="8" customFormat="1" ht="13.15" customHeight="1">
      <c r="B690" s="328"/>
      <c r="C690" s="340"/>
      <c r="D690" s="305"/>
      <c r="E690" s="305"/>
      <c r="F690" s="43" t="s">
        <v>113</v>
      </c>
      <c r="G690" s="73">
        <v>12778466</v>
      </c>
      <c r="H690" s="60">
        <f>IFERROR(G690/D684,"-")</f>
        <v>5.042492638379175E-2</v>
      </c>
      <c r="I690" s="73">
        <v>47</v>
      </c>
      <c r="J690" s="60">
        <f>IFERROR(I690/E684,"-")</f>
        <v>0.17669172932330826</v>
      </c>
      <c r="K690" s="131">
        <f t="shared" si="34"/>
        <v>271882.25531914894</v>
      </c>
    </row>
    <row r="691" spans="2:11" s="8" customFormat="1" ht="13.15" customHeight="1">
      <c r="B691" s="328"/>
      <c r="C691" s="340"/>
      <c r="D691" s="305"/>
      <c r="E691" s="305"/>
      <c r="F691" s="43" t="s">
        <v>123</v>
      </c>
      <c r="G691" s="73">
        <v>0</v>
      </c>
      <c r="H691" s="60">
        <f>IFERROR(G691/D684,"-")</f>
        <v>0</v>
      </c>
      <c r="I691" s="73">
        <v>0</v>
      </c>
      <c r="J691" s="60">
        <f>IFERROR(I691/E684,"-")</f>
        <v>0</v>
      </c>
      <c r="K691" s="131" t="str">
        <f t="shared" si="34"/>
        <v>-</v>
      </c>
    </row>
    <row r="692" spans="2:11" s="8" customFormat="1" ht="13.15" customHeight="1">
      <c r="B692" s="328"/>
      <c r="C692" s="340"/>
      <c r="D692" s="305"/>
      <c r="E692" s="305"/>
      <c r="F692" s="43" t="s">
        <v>114</v>
      </c>
      <c r="G692" s="73">
        <v>9901</v>
      </c>
      <c r="H692" s="60">
        <f>IFERROR(G692/D684,"-")</f>
        <v>3.9070197950671239E-5</v>
      </c>
      <c r="I692" s="73">
        <v>1</v>
      </c>
      <c r="J692" s="60">
        <f>IFERROR(I692/E684,"-")</f>
        <v>3.7593984962406013E-3</v>
      </c>
      <c r="K692" s="131">
        <f t="shared" si="34"/>
        <v>9901</v>
      </c>
    </row>
    <row r="693" spans="2:11" s="8" customFormat="1" ht="13.15" customHeight="1">
      <c r="B693" s="328"/>
      <c r="C693" s="340"/>
      <c r="D693" s="305"/>
      <c r="E693" s="305"/>
      <c r="F693" s="43" t="s">
        <v>115</v>
      </c>
      <c r="G693" s="73">
        <v>174981</v>
      </c>
      <c r="H693" s="60">
        <f>IFERROR(G693/D684,"-")</f>
        <v>6.9049008257816423E-4</v>
      </c>
      <c r="I693" s="73">
        <v>15</v>
      </c>
      <c r="J693" s="60">
        <f>IFERROR(I693/E684,"-")</f>
        <v>5.6390977443609019E-2</v>
      </c>
      <c r="K693" s="131">
        <f t="shared" si="34"/>
        <v>11665.4</v>
      </c>
    </row>
    <row r="694" spans="2:11" s="8" customFormat="1" ht="13.15" customHeight="1">
      <c r="B694" s="328"/>
      <c r="C694" s="340"/>
      <c r="D694" s="305"/>
      <c r="E694" s="305"/>
      <c r="F694" s="43" t="s">
        <v>116</v>
      </c>
      <c r="G694" s="73">
        <v>20878</v>
      </c>
      <c r="H694" s="60">
        <f>IFERROR(G694/D684,"-")</f>
        <v>8.2386384487841041E-5</v>
      </c>
      <c r="I694" s="73">
        <v>3</v>
      </c>
      <c r="J694" s="60">
        <f>IFERROR(I694/E684,"-")</f>
        <v>1.1278195488721804E-2</v>
      </c>
      <c r="K694" s="131">
        <f t="shared" si="34"/>
        <v>6959.333333333333</v>
      </c>
    </row>
    <row r="695" spans="2:11" s="8" customFormat="1" ht="13.15" customHeight="1">
      <c r="B695" s="328"/>
      <c r="C695" s="340"/>
      <c r="D695" s="305"/>
      <c r="E695" s="305"/>
      <c r="F695" s="43" t="s">
        <v>117</v>
      </c>
      <c r="G695" s="73">
        <v>2564085</v>
      </c>
      <c r="H695" s="60">
        <f>IFERROR(G695/D684,"-")</f>
        <v>1.0118100041646993E-2</v>
      </c>
      <c r="I695" s="73">
        <v>8</v>
      </c>
      <c r="J695" s="60">
        <f>IFERROR(I695/E684,"-")</f>
        <v>3.007518796992481E-2</v>
      </c>
      <c r="K695" s="131">
        <f t="shared" si="34"/>
        <v>320510.625</v>
      </c>
    </row>
    <row r="696" spans="2:11" s="8" customFormat="1" ht="13.15" customHeight="1">
      <c r="B696" s="328"/>
      <c r="C696" s="340"/>
      <c r="D696" s="305"/>
      <c r="E696" s="305"/>
      <c r="F696" s="43" t="s">
        <v>118</v>
      </c>
      <c r="G696" s="73">
        <v>2650726</v>
      </c>
      <c r="H696" s="60">
        <f>IFERROR(G696/D684,"-")</f>
        <v>1.0459992882839206E-2</v>
      </c>
      <c r="I696" s="73">
        <v>56</v>
      </c>
      <c r="J696" s="60">
        <f>IFERROR(I696/E684,"-")</f>
        <v>0.21052631578947367</v>
      </c>
      <c r="K696" s="131">
        <f t="shared" si="34"/>
        <v>47334.392857142855</v>
      </c>
    </row>
    <row r="697" spans="2:11" s="8" customFormat="1" ht="13.15" customHeight="1">
      <c r="B697" s="328"/>
      <c r="C697" s="340"/>
      <c r="D697" s="305"/>
      <c r="E697" s="305"/>
      <c r="F697" s="43" t="s">
        <v>119</v>
      </c>
      <c r="G697" s="73">
        <v>2644182</v>
      </c>
      <c r="H697" s="60">
        <f>IFERROR(G697/D684,"-")</f>
        <v>1.0434169695748084E-2</v>
      </c>
      <c r="I697" s="73">
        <v>41</v>
      </c>
      <c r="J697" s="60">
        <f>IFERROR(I697/E684,"-")</f>
        <v>0.15413533834586465</v>
      </c>
      <c r="K697" s="131">
        <f t="shared" si="34"/>
        <v>64492.243902439026</v>
      </c>
    </row>
    <row r="698" spans="2:11" s="8" customFormat="1" ht="13.15" customHeight="1">
      <c r="B698" s="328"/>
      <c r="C698" s="340"/>
      <c r="D698" s="305"/>
      <c r="E698" s="305"/>
      <c r="F698" s="43" t="s">
        <v>120</v>
      </c>
      <c r="G698" s="73">
        <v>1800222</v>
      </c>
      <c r="H698" s="60">
        <f>IFERROR(G698/D684,"-")</f>
        <v>7.1038309155795664E-3</v>
      </c>
      <c r="I698" s="73">
        <v>22</v>
      </c>
      <c r="J698" s="60">
        <f>IFERROR(I698/E684,"-")</f>
        <v>8.2706766917293228E-2</v>
      </c>
      <c r="K698" s="131">
        <f t="shared" si="34"/>
        <v>81828.272727272721</v>
      </c>
    </row>
    <row r="699" spans="2:11" s="8" customFormat="1" ht="13.15" customHeight="1">
      <c r="B699" s="328"/>
      <c r="C699" s="340"/>
      <c r="D699" s="305"/>
      <c r="E699" s="305"/>
      <c r="F699" s="44" t="s">
        <v>121</v>
      </c>
      <c r="G699" s="74">
        <v>587469</v>
      </c>
      <c r="H699" s="61">
        <f>IFERROR(G699/D684,"-")</f>
        <v>2.3182032239049471E-3</v>
      </c>
      <c r="I699" s="74">
        <v>36</v>
      </c>
      <c r="J699" s="61">
        <f>IFERROR(I699/E684,"-")</f>
        <v>0.13533834586466165</v>
      </c>
      <c r="K699" s="132">
        <f t="shared" si="34"/>
        <v>16318.583333333334</v>
      </c>
    </row>
    <row r="700" spans="2:11" s="8" customFormat="1" ht="13.15" customHeight="1">
      <c r="B700" s="329"/>
      <c r="C700" s="341"/>
      <c r="D700" s="306"/>
      <c r="E700" s="306"/>
      <c r="F700" s="45" t="s">
        <v>71</v>
      </c>
      <c r="G700" s="69">
        <f>SUM(G684:G699)</f>
        <v>58756932</v>
      </c>
      <c r="H700" s="61">
        <f>IFERROR(G700/D684,"-")</f>
        <v>0.23185990952571756</v>
      </c>
      <c r="I700" s="74">
        <v>237</v>
      </c>
      <c r="J700" s="61">
        <f>IFERROR(I700/E684,"-")</f>
        <v>0.89097744360902253</v>
      </c>
      <c r="K700" s="132">
        <f t="shared" si="34"/>
        <v>247919.54430379748</v>
      </c>
    </row>
    <row r="701" spans="2:11" s="8" customFormat="1" ht="13.15" customHeight="1">
      <c r="B701" s="327">
        <v>42</v>
      </c>
      <c r="C701" s="339" t="s">
        <v>13</v>
      </c>
      <c r="D701" s="304">
        <v>153462460</v>
      </c>
      <c r="E701" s="304">
        <v>231</v>
      </c>
      <c r="F701" s="41" t="s">
        <v>107</v>
      </c>
      <c r="G701" s="72">
        <v>5437191</v>
      </c>
      <c r="H701" s="59">
        <f>IFERROR(G701/D701,"-")</f>
        <v>3.5430104535011366E-2</v>
      </c>
      <c r="I701" s="72">
        <v>62</v>
      </c>
      <c r="J701" s="59">
        <f>IFERROR(I701/E701,"-")</f>
        <v>0.26839826839826841</v>
      </c>
      <c r="K701" s="130">
        <f t="shared" si="34"/>
        <v>87696.629032258061</v>
      </c>
    </row>
    <row r="702" spans="2:11" s="8" customFormat="1" ht="13.15" customHeight="1">
      <c r="B702" s="328"/>
      <c r="C702" s="340"/>
      <c r="D702" s="305"/>
      <c r="E702" s="305"/>
      <c r="F702" s="42" t="s">
        <v>108</v>
      </c>
      <c r="G702" s="73">
        <v>4087133</v>
      </c>
      <c r="H702" s="60">
        <f>IFERROR(G702/D701,"-")</f>
        <v>2.6632786936948618E-2</v>
      </c>
      <c r="I702" s="73">
        <v>61</v>
      </c>
      <c r="J702" s="60">
        <f>IFERROR(I702/E701,"-")</f>
        <v>0.26406926406926406</v>
      </c>
      <c r="K702" s="131">
        <f t="shared" si="34"/>
        <v>67002.180327868846</v>
      </c>
    </row>
    <row r="703" spans="2:11" s="8" customFormat="1" ht="13.15" customHeight="1">
      <c r="B703" s="328"/>
      <c r="C703" s="340"/>
      <c r="D703" s="305"/>
      <c r="E703" s="305"/>
      <c r="F703" s="43" t="s">
        <v>109</v>
      </c>
      <c r="G703" s="73">
        <v>1609155</v>
      </c>
      <c r="H703" s="60">
        <f>IFERROR(G703/D701,"-")</f>
        <v>1.0485658837998556E-2</v>
      </c>
      <c r="I703" s="73">
        <v>50</v>
      </c>
      <c r="J703" s="60">
        <f>IFERROR(I703/E701,"-")</f>
        <v>0.21645021645021645</v>
      </c>
      <c r="K703" s="131">
        <f t="shared" si="34"/>
        <v>32183.1</v>
      </c>
    </row>
    <row r="704" spans="2:11" s="8" customFormat="1" ht="13.15" customHeight="1">
      <c r="B704" s="328"/>
      <c r="C704" s="340"/>
      <c r="D704" s="305"/>
      <c r="E704" s="305"/>
      <c r="F704" s="43" t="s">
        <v>110</v>
      </c>
      <c r="G704" s="73">
        <v>81455</v>
      </c>
      <c r="H704" s="60">
        <f>IFERROR(G704/D701,"-")</f>
        <v>5.3078127380468164E-4</v>
      </c>
      <c r="I704" s="73">
        <v>11</v>
      </c>
      <c r="J704" s="60">
        <f>IFERROR(I704/E701,"-")</f>
        <v>4.7619047619047616E-2</v>
      </c>
      <c r="K704" s="131">
        <f t="shared" si="34"/>
        <v>7405</v>
      </c>
    </row>
    <row r="705" spans="2:11" s="8" customFormat="1" ht="13.15" customHeight="1">
      <c r="B705" s="328"/>
      <c r="C705" s="340"/>
      <c r="D705" s="305"/>
      <c r="E705" s="305"/>
      <c r="F705" s="43" t="s">
        <v>111</v>
      </c>
      <c r="G705" s="73">
        <v>2949013</v>
      </c>
      <c r="H705" s="60">
        <f>IFERROR(G705/D701,"-")</f>
        <v>1.9216510669775526E-2</v>
      </c>
      <c r="I705" s="73">
        <v>67</v>
      </c>
      <c r="J705" s="60">
        <f>IFERROR(I705/E701,"-")</f>
        <v>0.29004329004329005</v>
      </c>
      <c r="K705" s="131">
        <f t="shared" si="34"/>
        <v>44015.119402985074</v>
      </c>
    </row>
    <row r="706" spans="2:11" s="8" customFormat="1" ht="13.15" customHeight="1">
      <c r="B706" s="328"/>
      <c r="C706" s="340"/>
      <c r="D706" s="305"/>
      <c r="E706" s="305"/>
      <c r="F706" s="43" t="s">
        <v>112</v>
      </c>
      <c r="G706" s="73">
        <v>4853130</v>
      </c>
      <c r="H706" s="60">
        <f>IFERROR(G706/D701,"-")</f>
        <v>3.1624216111223555E-2</v>
      </c>
      <c r="I706" s="73">
        <v>79</v>
      </c>
      <c r="J706" s="60">
        <f>IFERROR(I706/E701,"-")</f>
        <v>0.34199134199134201</v>
      </c>
      <c r="K706" s="131">
        <f t="shared" si="34"/>
        <v>61432.0253164557</v>
      </c>
    </row>
    <row r="707" spans="2:11" s="8" customFormat="1" ht="13.15" customHeight="1">
      <c r="B707" s="328"/>
      <c r="C707" s="340"/>
      <c r="D707" s="305"/>
      <c r="E707" s="305"/>
      <c r="F707" s="43" t="s">
        <v>113</v>
      </c>
      <c r="G707" s="73">
        <v>278349</v>
      </c>
      <c r="H707" s="60">
        <f>IFERROR(G707/D701,"-")</f>
        <v>1.8137921156744132E-3</v>
      </c>
      <c r="I707" s="73">
        <v>28</v>
      </c>
      <c r="J707" s="60">
        <f>IFERROR(I707/E701,"-")</f>
        <v>0.12121212121212122</v>
      </c>
      <c r="K707" s="131">
        <f t="shared" si="34"/>
        <v>9941.0357142857138</v>
      </c>
    </row>
    <row r="708" spans="2:11" s="8" customFormat="1" ht="13.15" customHeight="1">
      <c r="B708" s="328"/>
      <c r="C708" s="340"/>
      <c r="D708" s="305"/>
      <c r="E708" s="305"/>
      <c r="F708" s="43" t="s">
        <v>123</v>
      </c>
      <c r="G708" s="73">
        <v>0</v>
      </c>
      <c r="H708" s="60">
        <f>IFERROR(G708/D701,"-")</f>
        <v>0</v>
      </c>
      <c r="I708" s="73">
        <v>0</v>
      </c>
      <c r="J708" s="60">
        <f>IFERROR(I708/E701,"-")</f>
        <v>0</v>
      </c>
      <c r="K708" s="131" t="str">
        <f t="shared" si="34"/>
        <v>-</v>
      </c>
    </row>
    <row r="709" spans="2:11" s="8" customFormat="1" ht="13.15" customHeight="1">
      <c r="B709" s="328"/>
      <c r="C709" s="340"/>
      <c r="D709" s="305"/>
      <c r="E709" s="305"/>
      <c r="F709" s="43" t="s">
        <v>114</v>
      </c>
      <c r="G709" s="73">
        <v>94664</v>
      </c>
      <c r="H709" s="60">
        <f>IFERROR(G709/D701,"-")</f>
        <v>6.1685444114475941E-4</v>
      </c>
      <c r="I709" s="73">
        <v>3</v>
      </c>
      <c r="J709" s="60">
        <f>IFERROR(I709/E701,"-")</f>
        <v>1.2987012987012988E-2</v>
      </c>
      <c r="K709" s="131">
        <f t="shared" ref="K709:K772" si="35">IFERROR(G709/I709,"-")</f>
        <v>31554.666666666668</v>
      </c>
    </row>
    <row r="710" spans="2:11" s="8" customFormat="1" ht="13.15" customHeight="1">
      <c r="B710" s="328"/>
      <c r="C710" s="340"/>
      <c r="D710" s="305"/>
      <c r="E710" s="305"/>
      <c r="F710" s="43" t="s">
        <v>115</v>
      </c>
      <c r="G710" s="73">
        <v>204266</v>
      </c>
      <c r="H710" s="60">
        <f>IFERROR(G710/D701,"-")</f>
        <v>1.3310486486401952E-3</v>
      </c>
      <c r="I710" s="73">
        <v>14</v>
      </c>
      <c r="J710" s="60">
        <f>IFERROR(I710/E701,"-")</f>
        <v>6.0606060606060608E-2</v>
      </c>
      <c r="K710" s="131">
        <f t="shared" si="35"/>
        <v>14590.428571428571</v>
      </c>
    </row>
    <row r="711" spans="2:11" s="8" customFormat="1" ht="13.15" customHeight="1">
      <c r="B711" s="328"/>
      <c r="C711" s="340"/>
      <c r="D711" s="305"/>
      <c r="E711" s="305"/>
      <c r="F711" s="43" t="s">
        <v>116</v>
      </c>
      <c r="G711" s="73">
        <v>273886</v>
      </c>
      <c r="H711" s="60">
        <f>IFERROR(G711/D701,"-")</f>
        <v>1.7847100847985886E-3</v>
      </c>
      <c r="I711" s="73">
        <v>7</v>
      </c>
      <c r="J711" s="60">
        <f>IFERROR(I711/E701,"-")</f>
        <v>3.0303030303030304E-2</v>
      </c>
      <c r="K711" s="131">
        <f t="shared" si="35"/>
        <v>39126.571428571428</v>
      </c>
    </row>
    <row r="712" spans="2:11" s="8" customFormat="1" ht="13.15" customHeight="1">
      <c r="B712" s="328"/>
      <c r="C712" s="340"/>
      <c r="D712" s="305"/>
      <c r="E712" s="305"/>
      <c r="F712" s="43" t="s">
        <v>117</v>
      </c>
      <c r="G712" s="73">
        <v>3017777</v>
      </c>
      <c r="H712" s="60">
        <f>IFERROR(G712/D701,"-")</f>
        <v>1.9664594194567193E-2</v>
      </c>
      <c r="I712" s="73">
        <v>5</v>
      </c>
      <c r="J712" s="60">
        <f>IFERROR(I712/E701,"-")</f>
        <v>2.1645021645021644E-2</v>
      </c>
      <c r="K712" s="131">
        <f t="shared" si="35"/>
        <v>603555.4</v>
      </c>
    </row>
    <row r="713" spans="2:11" s="8" customFormat="1" ht="13.15" customHeight="1">
      <c r="B713" s="328"/>
      <c r="C713" s="340"/>
      <c r="D713" s="305"/>
      <c r="E713" s="305"/>
      <c r="F713" s="43" t="s">
        <v>118</v>
      </c>
      <c r="G713" s="73">
        <v>2387919</v>
      </c>
      <c r="H713" s="60">
        <f>IFERROR(G713/D701,"-")</f>
        <v>1.5560280996407851E-2</v>
      </c>
      <c r="I713" s="73">
        <v>26</v>
      </c>
      <c r="J713" s="60">
        <f>IFERROR(I713/E701,"-")</f>
        <v>0.11255411255411256</v>
      </c>
      <c r="K713" s="131">
        <f t="shared" si="35"/>
        <v>91843.038461538468</v>
      </c>
    </row>
    <row r="714" spans="2:11" s="8" customFormat="1" ht="13.15" customHeight="1">
      <c r="B714" s="328"/>
      <c r="C714" s="340"/>
      <c r="D714" s="305"/>
      <c r="E714" s="305"/>
      <c r="F714" s="43" t="s">
        <v>119</v>
      </c>
      <c r="G714" s="73">
        <v>6868208</v>
      </c>
      <c r="H714" s="60">
        <f>IFERROR(G714/D701,"-")</f>
        <v>4.4754971346086851E-2</v>
      </c>
      <c r="I714" s="73">
        <v>40</v>
      </c>
      <c r="J714" s="60">
        <f>IFERROR(I714/E701,"-")</f>
        <v>0.17316017316017315</v>
      </c>
      <c r="K714" s="131">
        <f t="shared" si="35"/>
        <v>171705.2</v>
      </c>
    </row>
    <row r="715" spans="2:11" s="8" customFormat="1" ht="13.15" customHeight="1">
      <c r="B715" s="328"/>
      <c r="C715" s="340"/>
      <c r="D715" s="305"/>
      <c r="E715" s="305"/>
      <c r="F715" s="43" t="s">
        <v>120</v>
      </c>
      <c r="G715" s="73">
        <v>437326</v>
      </c>
      <c r="H715" s="60">
        <f>IFERROR(G715/D701,"-")</f>
        <v>2.8497262457541734E-3</v>
      </c>
      <c r="I715" s="73">
        <v>12</v>
      </c>
      <c r="J715" s="60">
        <f>IFERROR(I715/E701,"-")</f>
        <v>5.1948051948051951E-2</v>
      </c>
      <c r="K715" s="131">
        <f t="shared" si="35"/>
        <v>36443.833333333336</v>
      </c>
    </row>
    <row r="716" spans="2:11" s="8" customFormat="1" ht="13.15" customHeight="1">
      <c r="B716" s="328"/>
      <c r="C716" s="340"/>
      <c r="D716" s="305"/>
      <c r="E716" s="305"/>
      <c r="F716" s="44" t="s">
        <v>121</v>
      </c>
      <c r="G716" s="74">
        <v>526238</v>
      </c>
      <c r="H716" s="61">
        <f>IFERROR(G716/D701,"-")</f>
        <v>3.4290992077150332E-3</v>
      </c>
      <c r="I716" s="74">
        <v>17</v>
      </c>
      <c r="J716" s="61">
        <f>IFERROR(I716/E701,"-")</f>
        <v>7.3593073593073599E-2</v>
      </c>
      <c r="K716" s="132">
        <f t="shared" si="35"/>
        <v>30955.176470588234</v>
      </c>
    </row>
    <row r="717" spans="2:11" s="8" customFormat="1" ht="13.15" customHeight="1">
      <c r="B717" s="329"/>
      <c r="C717" s="341"/>
      <c r="D717" s="306"/>
      <c r="E717" s="306"/>
      <c r="F717" s="45" t="s">
        <v>71</v>
      </c>
      <c r="G717" s="69">
        <f>SUM(G701:G716)</f>
        <v>33105710</v>
      </c>
      <c r="H717" s="61">
        <f>IFERROR(G717/D701,"-")</f>
        <v>0.21572513564555137</v>
      </c>
      <c r="I717" s="74">
        <v>182</v>
      </c>
      <c r="J717" s="61">
        <f>IFERROR(I717/E701,"-")</f>
        <v>0.78787878787878785</v>
      </c>
      <c r="K717" s="132">
        <f t="shared" si="35"/>
        <v>181899.50549450549</v>
      </c>
    </row>
    <row r="718" spans="2:11" s="8" customFormat="1" ht="13.15" customHeight="1">
      <c r="B718" s="327">
        <v>43</v>
      </c>
      <c r="C718" s="339" t="s">
        <v>8</v>
      </c>
      <c r="D718" s="304">
        <v>652068560</v>
      </c>
      <c r="E718" s="304">
        <v>692</v>
      </c>
      <c r="F718" s="41" t="s">
        <v>107</v>
      </c>
      <c r="G718" s="72">
        <v>22235491</v>
      </c>
      <c r="H718" s="59">
        <f>IFERROR(G718/D718,"-")</f>
        <v>3.4099928081182139E-2</v>
      </c>
      <c r="I718" s="72">
        <v>184</v>
      </c>
      <c r="J718" s="59">
        <f>IFERROR(I718/E718,"-")</f>
        <v>0.26589595375722541</v>
      </c>
      <c r="K718" s="130">
        <f t="shared" si="35"/>
        <v>120845.05978260869</v>
      </c>
    </row>
    <row r="719" spans="2:11" s="8" customFormat="1" ht="13.15" customHeight="1">
      <c r="B719" s="328"/>
      <c r="C719" s="340"/>
      <c r="D719" s="305"/>
      <c r="E719" s="305"/>
      <c r="F719" s="42" t="s">
        <v>108</v>
      </c>
      <c r="G719" s="73">
        <v>20028184</v>
      </c>
      <c r="H719" s="60">
        <f>IFERROR(G719/D718,"-")</f>
        <v>3.0714843850162012E-2</v>
      </c>
      <c r="I719" s="73">
        <v>213</v>
      </c>
      <c r="J719" s="60">
        <f>IFERROR(I719/E718,"-")</f>
        <v>0.30780346820809251</v>
      </c>
      <c r="K719" s="131">
        <f t="shared" si="35"/>
        <v>94029.032863849759</v>
      </c>
    </row>
    <row r="720" spans="2:11" s="8" customFormat="1" ht="13.15" customHeight="1">
      <c r="B720" s="328"/>
      <c r="C720" s="340"/>
      <c r="D720" s="305"/>
      <c r="E720" s="305"/>
      <c r="F720" s="43" t="s">
        <v>109</v>
      </c>
      <c r="G720" s="73">
        <v>23349055</v>
      </c>
      <c r="H720" s="60">
        <f>IFERROR(G720/D718,"-")</f>
        <v>3.5807668751887074E-2</v>
      </c>
      <c r="I720" s="73">
        <v>204</v>
      </c>
      <c r="J720" s="60">
        <f>IFERROR(I720/E718,"-")</f>
        <v>0.2947976878612717</v>
      </c>
      <c r="K720" s="131">
        <f t="shared" si="35"/>
        <v>114456.15196078431</v>
      </c>
    </row>
    <row r="721" spans="2:11" s="8" customFormat="1" ht="13.15" customHeight="1">
      <c r="B721" s="328"/>
      <c r="C721" s="340"/>
      <c r="D721" s="305"/>
      <c r="E721" s="305"/>
      <c r="F721" s="43" t="s">
        <v>110</v>
      </c>
      <c r="G721" s="73">
        <v>343950</v>
      </c>
      <c r="H721" s="60">
        <f>IFERROR(G721/D718,"-")</f>
        <v>5.2747520904857003E-4</v>
      </c>
      <c r="I721" s="73">
        <v>30</v>
      </c>
      <c r="J721" s="60">
        <f>IFERROR(I721/E718,"-")</f>
        <v>4.3352601156069363E-2</v>
      </c>
      <c r="K721" s="131">
        <f t="shared" si="35"/>
        <v>11465</v>
      </c>
    </row>
    <row r="722" spans="2:11" s="8" customFormat="1" ht="13.15" customHeight="1">
      <c r="B722" s="328"/>
      <c r="C722" s="340"/>
      <c r="D722" s="305"/>
      <c r="E722" s="305"/>
      <c r="F722" s="43" t="s">
        <v>111</v>
      </c>
      <c r="G722" s="73">
        <v>16785573</v>
      </c>
      <c r="H722" s="60">
        <f>IFERROR(G722/D718,"-")</f>
        <v>2.5742037002980177E-2</v>
      </c>
      <c r="I722" s="73">
        <v>230</v>
      </c>
      <c r="J722" s="60">
        <f>IFERROR(I722/E718,"-")</f>
        <v>0.33236994219653176</v>
      </c>
      <c r="K722" s="131">
        <f t="shared" si="35"/>
        <v>72980.752173913046</v>
      </c>
    </row>
    <row r="723" spans="2:11" s="8" customFormat="1" ht="13.15" customHeight="1">
      <c r="B723" s="328"/>
      <c r="C723" s="340"/>
      <c r="D723" s="305"/>
      <c r="E723" s="305"/>
      <c r="F723" s="43" t="s">
        <v>112</v>
      </c>
      <c r="G723" s="73">
        <v>20945287</v>
      </c>
      <c r="H723" s="60">
        <f>IFERROR(G723/D718,"-")</f>
        <v>3.2121295650261068E-2</v>
      </c>
      <c r="I723" s="73">
        <v>238</v>
      </c>
      <c r="J723" s="60">
        <f>IFERROR(I723/E718,"-")</f>
        <v>0.34393063583815031</v>
      </c>
      <c r="K723" s="131">
        <f t="shared" si="35"/>
        <v>88005.407563025205</v>
      </c>
    </row>
    <row r="724" spans="2:11" s="8" customFormat="1" ht="13.15" customHeight="1">
      <c r="B724" s="328"/>
      <c r="C724" s="340"/>
      <c r="D724" s="305"/>
      <c r="E724" s="305"/>
      <c r="F724" s="43" t="s">
        <v>113</v>
      </c>
      <c r="G724" s="73">
        <v>28392598</v>
      </c>
      <c r="H724" s="60">
        <f>IFERROR(G724/D718,"-")</f>
        <v>4.3542350822741709E-2</v>
      </c>
      <c r="I724" s="73">
        <v>95</v>
      </c>
      <c r="J724" s="60">
        <f>IFERROR(I724/E718,"-")</f>
        <v>0.13728323699421965</v>
      </c>
      <c r="K724" s="131">
        <f t="shared" si="35"/>
        <v>298869.45263157896</v>
      </c>
    </row>
    <row r="725" spans="2:11" s="8" customFormat="1" ht="13.15" customHeight="1">
      <c r="B725" s="328"/>
      <c r="C725" s="340"/>
      <c r="D725" s="305"/>
      <c r="E725" s="305"/>
      <c r="F725" s="43" t="s">
        <v>123</v>
      </c>
      <c r="G725" s="73">
        <v>18870</v>
      </c>
      <c r="H725" s="60">
        <f>IFERROR(G725/D718,"-")</f>
        <v>2.8938674792110816E-5</v>
      </c>
      <c r="I725" s="73">
        <v>3</v>
      </c>
      <c r="J725" s="60">
        <f>IFERROR(I725/E718,"-")</f>
        <v>4.335260115606936E-3</v>
      </c>
      <c r="K725" s="131">
        <f t="shared" si="35"/>
        <v>6290</v>
      </c>
    </row>
    <row r="726" spans="2:11" s="8" customFormat="1" ht="13.15" customHeight="1">
      <c r="B726" s="328"/>
      <c r="C726" s="340"/>
      <c r="D726" s="305"/>
      <c r="E726" s="305"/>
      <c r="F726" s="43" t="s">
        <v>114</v>
      </c>
      <c r="G726" s="73">
        <v>234178</v>
      </c>
      <c r="H726" s="60">
        <f>IFERROR(G726/D718,"-")</f>
        <v>3.5913094782548632E-4</v>
      </c>
      <c r="I726" s="73">
        <v>10</v>
      </c>
      <c r="J726" s="60">
        <f>IFERROR(I726/E718,"-")</f>
        <v>1.4450867052023121E-2</v>
      </c>
      <c r="K726" s="131">
        <f t="shared" si="35"/>
        <v>23417.8</v>
      </c>
    </row>
    <row r="727" spans="2:11" s="8" customFormat="1" ht="13.15" customHeight="1">
      <c r="B727" s="328"/>
      <c r="C727" s="340"/>
      <c r="D727" s="305"/>
      <c r="E727" s="305"/>
      <c r="F727" s="43" t="s">
        <v>115</v>
      </c>
      <c r="G727" s="73">
        <v>374476</v>
      </c>
      <c r="H727" s="60">
        <f>IFERROR(G727/D718,"-")</f>
        <v>5.7428930479334873E-4</v>
      </c>
      <c r="I727" s="73">
        <v>24</v>
      </c>
      <c r="J727" s="60">
        <f>IFERROR(I727/E718,"-")</f>
        <v>3.4682080924855488E-2</v>
      </c>
      <c r="K727" s="131">
        <f t="shared" si="35"/>
        <v>15603.166666666666</v>
      </c>
    </row>
    <row r="728" spans="2:11" s="8" customFormat="1" ht="13.15" customHeight="1">
      <c r="B728" s="328"/>
      <c r="C728" s="340"/>
      <c r="D728" s="305"/>
      <c r="E728" s="305"/>
      <c r="F728" s="43" t="s">
        <v>116</v>
      </c>
      <c r="G728" s="73">
        <v>505897</v>
      </c>
      <c r="H728" s="60">
        <f>IFERROR(G728/D718,"-")</f>
        <v>7.7583406260225149E-4</v>
      </c>
      <c r="I728" s="73">
        <v>11</v>
      </c>
      <c r="J728" s="60">
        <f>IFERROR(I728/E718,"-")</f>
        <v>1.5895953757225433E-2</v>
      </c>
      <c r="K728" s="131">
        <f t="shared" si="35"/>
        <v>45990.63636363636</v>
      </c>
    </row>
    <row r="729" spans="2:11" s="8" customFormat="1" ht="13.15" customHeight="1">
      <c r="B729" s="328"/>
      <c r="C729" s="340"/>
      <c r="D729" s="305"/>
      <c r="E729" s="305"/>
      <c r="F729" s="43" t="s">
        <v>117</v>
      </c>
      <c r="G729" s="73">
        <v>2612053</v>
      </c>
      <c r="H729" s="60">
        <f>IFERROR(G729/D718,"-")</f>
        <v>4.005795034804316E-3</v>
      </c>
      <c r="I729" s="73">
        <v>12</v>
      </c>
      <c r="J729" s="60">
        <f>IFERROR(I729/E718,"-")</f>
        <v>1.7341040462427744E-2</v>
      </c>
      <c r="K729" s="131">
        <f t="shared" si="35"/>
        <v>217671.08333333334</v>
      </c>
    </row>
    <row r="730" spans="2:11" s="8" customFormat="1" ht="13.15" customHeight="1">
      <c r="B730" s="328"/>
      <c r="C730" s="340"/>
      <c r="D730" s="305"/>
      <c r="E730" s="305"/>
      <c r="F730" s="43" t="s">
        <v>118</v>
      </c>
      <c r="G730" s="73">
        <v>5264932</v>
      </c>
      <c r="H730" s="60">
        <f>IFERROR(G730/D718,"-")</f>
        <v>8.0742000503750706E-3</v>
      </c>
      <c r="I730" s="73">
        <v>87</v>
      </c>
      <c r="J730" s="60">
        <f>IFERROR(I730/E718,"-")</f>
        <v>0.12572254335260116</v>
      </c>
      <c r="K730" s="131">
        <f t="shared" si="35"/>
        <v>60516.45977011494</v>
      </c>
    </row>
    <row r="731" spans="2:11" s="8" customFormat="1" ht="13.15" customHeight="1">
      <c r="B731" s="328"/>
      <c r="C731" s="340"/>
      <c r="D731" s="305"/>
      <c r="E731" s="305"/>
      <c r="F731" s="43" t="s">
        <v>119</v>
      </c>
      <c r="G731" s="73">
        <v>12533285</v>
      </c>
      <c r="H731" s="60">
        <f>IFERROR(G731/D718,"-")</f>
        <v>1.9220808621719165E-2</v>
      </c>
      <c r="I731" s="73">
        <v>105</v>
      </c>
      <c r="J731" s="60">
        <f>IFERROR(I731/E718,"-")</f>
        <v>0.15173410404624277</v>
      </c>
      <c r="K731" s="131">
        <f t="shared" si="35"/>
        <v>119364.61904761905</v>
      </c>
    </row>
    <row r="732" spans="2:11" s="8" customFormat="1" ht="13.15" customHeight="1">
      <c r="B732" s="328"/>
      <c r="C732" s="340"/>
      <c r="D732" s="305"/>
      <c r="E732" s="305"/>
      <c r="F732" s="43" t="s">
        <v>120</v>
      </c>
      <c r="G732" s="73">
        <v>3727273</v>
      </c>
      <c r="H732" s="60">
        <f>IFERROR(G732/D718,"-")</f>
        <v>5.7160753157612749E-3</v>
      </c>
      <c r="I732" s="73">
        <v>55</v>
      </c>
      <c r="J732" s="60">
        <f>IFERROR(I732/E718,"-")</f>
        <v>7.947976878612717E-2</v>
      </c>
      <c r="K732" s="131">
        <f t="shared" si="35"/>
        <v>67768.600000000006</v>
      </c>
    </row>
    <row r="733" spans="2:11" s="8" customFormat="1" ht="13.15" customHeight="1">
      <c r="B733" s="328"/>
      <c r="C733" s="340"/>
      <c r="D733" s="305"/>
      <c r="E733" s="305"/>
      <c r="F733" s="44" t="s">
        <v>121</v>
      </c>
      <c r="G733" s="74">
        <v>1466584</v>
      </c>
      <c r="H733" s="61">
        <f>IFERROR(G733/D718,"-")</f>
        <v>2.2491254600589851E-3</v>
      </c>
      <c r="I733" s="74">
        <v>72</v>
      </c>
      <c r="J733" s="61">
        <f>IFERROR(I733/E718,"-")</f>
        <v>0.10404624277456648</v>
      </c>
      <c r="K733" s="132">
        <f t="shared" si="35"/>
        <v>20369.222222222223</v>
      </c>
    </row>
    <row r="734" spans="2:11" s="8" customFormat="1" ht="13.15" customHeight="1">
      <c r="B734" s="329"/>
      <c r="C734" s="341"/>
      <c r="D734" s="306"/>
      <c r="E734" s="306"/>
      <c r="F734" s="45" t="s">
        <v>71</v>
      </c>
      <c r="G734" s="69">
        <f>SUM(G718:G733)</f>
        <v>158817686</v>
      </c>
      <c r="H734" s="61">
        <f>IFERROR(G734/D718,"-")</f>
        <v>0.24355979684099477</v>
      </c>
      <c r="I734" s="74">
        <v>572</v>
      </c>
      <c r="J734" s="61">
        <f>IFERROR(I734/E718,"-")</f>
        <v>0.82658959537572252</v>
      </c>
      <c r="K734" s="132">
        <f t="shared" si="35"/>
        <v>277653.2972027972</v>
      </c>
    </row>
    <row r="735" spans="2:11" s="8" customFormat="1" ht="13.15" customHeight="1">
      <c r="B735" s="327">
        <v>44</v>
      </c>
      <c r="C735" s="339" t="s">
        <v>20</v>
      </c>
      <c r="D735" s="304">
        <v>430514440</v>
      </c>
      <c r="E735" s="304">
        <v>573</v>
      </c>
      <c r="F735" s="41" t="s">
        <v>107</v>
      </c>
      <c r="G735" s="72">
        <v>5869228</v>
      </c>
      <c r="H735" s="59">
        <f>IFERROR(G735/D735,"-")</f>
        <v>1.3633057232644741E-2</v>
      </c>
      <c r="I735" s="72">
        <v>123</v>
      </c>
      <c r="J735" s="59">
        <f>IFERROR(I735/E735,"-")</f>
        <v>0.21465968586387435</v>
      </c>
      <c r="K735" s="130">
        <f t="shared" si="35"/>
        <v>47717.300813008129</v>
      </c>
    </row>
    <row r="736" spans="2:11" s="8" customFormat="1" ht="13.15" customHeight="1">
      <c r="B736" s="328"/>
      <c r="C736" s="340"/>
      <c r="D736" s="305"/>
      <c r="E736" s="305"/>
      <c r="F736" s="42" t="s">
        <v>108</v>
      </c>
      <c r="G736" s="73">
        <v>7516200</v>
      </c>
      <c r="H736" s="60">
        <f>IFERROR(G736/D735,"-")</f>
        <v>1.7458647844657661E-2</v>
      </c>
      <c r="I736" s="73">
        <v>164</v>
      </c>
      <c r="J736" s="60">
        <f>IFERROR(I736/E735,"-")</f>
        <v>0.28621291448516578</v>
      </c>
      <c r="K736" s="131">
        <f t="shared" si="35"/>
        <v>45830.487804878052</v>
      </c>
    </row>
    <row r="737" spans="2:11" s="8" customFormat="1" ht="13.15" customHeight="1">
      <c r="B737" s="328"/>
      <c r="C737" s="340"/>
      <c r="D737" s="305"/>
      <c r="E737" s="305"/>
      <c r="F737" s="43" t="s">
        <v>109</v>
      </c>
      <c r="G737" s="73">
        <v>8355904</v>
      </c>
      <c r="H737" s="60">
        <f>IFERROR(G737/D735,"-")</f>
        <v>1.9409114360949192E-2</v>
      </c>
      <c r="I737" s="73">
        <v>158</v>
      </c>
      <c r="J737" s="60">
        <f>IFERROR(I737/E735,"-")</f>
        <v>0.27574171029668409</v>
      </c>
      <c r="K737" s="131">
        <f t="shared" si="35"/>
        <v>52885.468354430377</v>
      </c>
    </row>
    <row r="738" spans="2:11" s="8" customFormat="1" ht="13.15" customHeight="1">
      <c r="B738" s="328"/>
      <c r="C738" s="340"/>
      <c r="D738" s="305"/>
      <c r="E738" s="305"/>
      <c r="F738" s="43" t="s">
        <v>110</v>
      </c>
      <c r="G738" s="73">
        <v>2801187</v>
      </c>
      <c r="H738" s="60">
        <f>IFERROR(G738/D735,"-")</f>
        <v>6.5066040525841593E-3</v>
      </c>
      <c r="I738" s="73">
        <v>17</v>
      </c>
      <c r="J738" s="60">
        <f>IFERROR(I738/E735,"-")</f>
        <v>2.9668411867364748E-2</v>
      </c>
      <c r="K738" s="131">
        <f t="shared" si="35"/>
        <v>164775.70588235295</v>
      </c>
    </row>
    <row r="739" spans="2:11" s="8" customFormat="1" ht="13.15" customHeight="1">
      <c r="B739" s="328"/>
      <c r="C739" s="340"/>
      <c r="D739" s="305"/>
      <c r="E739" s="305"/>
      <c r="F739" s="43" t="s">
        <v>111</v>
      </c>
      <c r="G739" s="73">
        <v>12100233</v>
      </c>
      <c r="H739" s="60">
        <f>IFERROR(G739/D735,"-")</f>
        <v>2.8106450970610881E-2</v>
      </c>
      <c r="I739" s="73">
        <v>193</v>
      </c>
      <c r="J739" s="60">
        <f>IFERROR(I739/E735,"-")</f>
        <v>0.3368237347294939</v>
      </c>
      <c r="K739" s="131">
        <f t="shared" si="35"/>
        <v>62695.507772020726</v>
      </c>
    </row>
    <row r="740" spans="2:11" s="8" customFormat="1" ht="13.15" customHeight="1">
      <c r="B740" s="328"/>
      <c r="C740" s="340"/>
      <c r="D740" s="305"/>
      <c r="E740" s="305"/>
      <c r="F740" s="43" t="s">
        <v>112</v>
      </c>
      <c r="G740" s="73">
        <v>11225379</v>
      </c>
      <c r="H740" s="60">
        <f>IFERROR(G740/D735,"-")</f>
        <v>2.6074337947874639E-2</v>
      </c>
      <c r="I740" s="73">
        <v>186</v>
      </c>
      <c r="J740" s="60">
        <f>IFERROR(I740/E735,"-")</f>
        <v>0.32460732984293195</v>
      </c>
      <c r="K740" s="131">
        <f t="shared" si="35"/>
        <v>60351.5</v>
      </c>
    </row>
    <row r="741" spans="2:11" s="8" customFormat="1" ht="13.15" customHeight="1">
      <c r="B741" s="328"/>
      <c r="C741" s="340"/>
      <c r="D741" s="305"/>
      <c r="E741" s="305"/>
      <c r="F741" s="43" t="s">
        <v>113</v>
      </c>
      <c r="G741" s="73">
        <v>10606494</v>
      </c>
      <c r="H741" s="60">
        <f>IFERROR(G741/D735,"-")</f>
        <v>2.4636790347845244E-2</v>
      </c>
      <c r="I741" s="73">
        <v>86</v>
      </c>
      <c r="J741" s="60">
        <f>IFERROR(I741/E735,"-")</f>
        <v>0.15008726003490402</v>
      </c>
      <c r="K741" s="131">
        <f t="shared" si="35"/>
        <v>123331.32558139534</v>
      </c>
    </row>
    <row r="742" spans="2:11" s="8" customFormat="1" ht="13.15" customHeight="1">
      <c r="B742" s="328"/>
      <c r="C742" s="340"/>
      <c r="D742" s="305"/>
      <c r="E742" s="305"/>
      <c r="F742" s="43" t="s">
        <v>123</v>
      </c>
      <c r="G742" s="73">
        <v>0</v>
      </c>
      <c r="H742" s="60">
        <f>IFERROR(G742/D735,"-")</f>
        <v>0</v>
      </c>
      <c r="I742" s="73">
        <v>0</v>
      </c>
      <c r="J742" s="60">
        <f>IFERROR(I742/E735,"-")</f>
        <v>0</v>
      </c>
      <c r="K742" s="131" t="str">
        <f t="shared" si="35"/>
        <v>-</v>
      </c>
    </row>
    <row r="743" spans="2:11" s="8" customFormat="1" ht="13.15" customHeight="1">
      <c r="B743" s="328"/>
      <c r="C743" s="340"/>
      <c r="D743" s="305"/>
      <c r="E743" s="305"/>
      <c r="F743" s="43" t="s">
        <v>114</v>
      </c>
      <c r="G743" s="73">
        <v>150689</v>
      </c>
      <c r="H743" s="60">
        <f>IFERROR(G743/D735,"-")</f>
        <v>3.5002077979080098E-4</v>
      </c>
      <c r="I743" s="73">
        <v>5</v>
      </c>
      <c r="J743" s="60">
        <f>IFERROR(I743/E735,"-")</f>
        <v>8.7260034904013961E-3</v>
      </c>
      <c r="K743" s="131">
        <f t="shared" si="35"/>
        <v>30137.8</v>
      </c>
    </row>
    <row r="744" spans="2:11" s="8" customFormat="1" ht="13.15" customHeight="1">
      <c r="B744" s="328"/>
      <c r="C744" s="340"/>
      <c r="D744" s="305"/>
      <c r="E744" s="305"/>
      <c r="F744" s="43" t="s">
        <v>115</v>
      </c>
      <c r="G744" s="73">
        <v>131751</v>
      </c>
      <c r="H744" s="60">
        <f>IFERROR(G744/D735,"-")</f>
        <v>3.0603154681640873E-4</v>
      </c>
      <c r="I744" s="73">
        <v>21</v>
      </c>
      <c r="J744" s="60">
        <f>IFERROR(I744/E735,"-")</f>
        <v>3.6649214659685861E-2</v>
      </c>
      <c r="K744" s="131">
        <f t="shared" si="35"/>
        <v>6273.8571428571431</v>
      </c>
    </row>
    <row r="745" spans="2:11" s="8" customFormat="1" ht="13.15" customHeight="1">
      <c r="B745" s="328"/>
      <c r="C745" s="340"/>
      <c r="D745" s="305"/>
      <c r="E745" s="305"/>
      <c r="F745" s="43" t="s">
        <v>116</v>
      </c>
      <c r="G745" s="73">
        <v>245422</v>
      </c>
      <c r="H745" s="60">
        <f>IFERROR(G745/D735,"-")</f>
        <v>5.7006682516851234E-4</v>
      </c>
      <c r="I745" s="73">
        <v>7</v>
      </c>
      <c r="J745" s="60">
        <f>IFERROR(I745/E735,"-")</f>
        <v>1.2216404886561954E-2</v>
      </c>
      <c r="K745" s="131">
        <f t="shared" si="35"/>
        <v>35060.285714285717</v>
      </c>
    </row>
    <row r="746" spans="2:11" s="8" customFormat="1" ht="13.15" customHeight="1">
      <c r="B746" s="328"/>
      <c r="C746" s="340"/>
      <c r="D746" s="305"/>
      <c r="E746" s="305"/>
      <c r="F746" s="43" t="s">
        <v>117</v>
      </c>
      <c r="G746" s="73">
        <v>842410</v>
      </c>
      <c r="H746" s="60">
        <f>IFERROR(G746/D735,"-")</f>
        <v>1.9567520197464223E-3</v>
      </c>
      <c r="I746" s="73">
        <v>6</v>
      </c>
      <c r="J746" s="60">
        <f>IFERROR(I746/E735,"-")</f>
        <v>1.0471204188481676E-2</v>
      </c>
      <c r="K746" s="131">
        <f t="shared" si="35"/>
        <v>140401.66666666666</v>
      </c>
    </row>
    <row r="747" spans="2:11" s="8" customFormat="1" ht="13.15" customHeight="1">
      <c r="B747" s="328"/>
      <c r="C747" s="340"/>
      <c r="D747" s="305"/>
      <c r="E747" s="305"/>
      <c r="F747" s="43" t="s">
        <v>118</v>
      </c>
      <c r="G747" s="73">
        <v>6967491</v>
      </c>
      <c r="H747" s="60">
        <f>IFERROR(G747/D735,"-")</f>
        <v>1.6184105230012725E-2</v>
      </c>
      <c r="I747" s="73">
        <v>71</v>
      </c>
      <c r="J747" s="60">
        <f>IFERROR(I747/E735,"-")</f>
        <v>0.12390924956369982</v>
      </c>
      <c r="K747" s="131">
        <f t="shared" si="35"/>
        <v>98133.676056338023</v>
      </c>
    </row>
    <row r="748" spans="2:11" s="8" customFormat="1" ht="13.15" customHeight="1">
      <c r="B748" s="328"/>
      <c r="C748" s="340"/>
      <c r="D748" s="305"/>
      <c r="E748" s="305"/>
      <c r="F748" s="43" t="s">
        <v>119</v>
      </c>
      <c r="G748" s="73">
        <v>8669781</v>
      </c>
      <c r="H748" s="60">
        <f>IFERROR(G748/D735,"-")</f>
        <v>2.0138188628469698E-2</v>
      </c>
      <c r="I748" s="73">
        <v>63</v>
      </c>
      <c r="J748" s="60">
        <f>IFERROR(I748/E735,"-")</f>
        <v>0.1099476439790576</v>
      </c>
      <c r="K748" s="131">
        <f t="shared" si="35"/>
        <v>137615.57142857142</v>
      </c>
    </row>
    <row r="749" spans="2:11" s="8" customFormat="1" ht="13.15" customHeight="1">
      <c r="B749" s="328"/>
      <c r="C749" s="340"/>
      <c r="D749" s="305"/>
      <c r="E749" s="305"/>
      <c r="F749" s="43" t="s">
        <v>120</v>
      </c>
      <c r="G749" s="73">
        <v>2097326</v>
      </c>
      <c r="H749" s="60">
        <f>IFERROR(G749/D735,"-")</f>
        <v>4.8716739907725282E-3</v>
      </c>
      <c r="I749" s="73">
        <v>42</v>
      </c>
      <c r="J749" s="60">
        <f>IFERROR(I749/E735,"-")</f>
        <v>7.3298429319371722E-2</v>
      </c>
      <c r="K749" s="131">
        <f t="shared" si="35"/>
        <v>49936.333333333336</v>
      </c>
    </row>
    <row r="750" spans="2:11" s="8" customFormat="1" ht="13.15" customHeight="1">
      <c r="B750" s="328"/>
      <c r="C750" s="340"/>
      <c r="D750" s="305"/>
      <c r="E750" s="305"/>
      <c r="F750" s="44" t="s">
        <v>121</v>
      </c>
      <c r="G750" s="74">
        <v>392552</v>
      </c>
      <c r="H750" s="61">
        <f>IFERROR(G750/D735,"-")</f>
        <v>9.1182075100663289E-4</v>
      </c>
      <c r="I750" s="74">
        <v>61</v>
      </c>
      <c r="J750" s="61">
        <f>IFERROR(I750/E735,"-")</f>
        <v>0.10645724258289703</v>
      </c>
      <c r="K750" s="132">
        <f t="shared" si="35"/>
        <v>6435.2786885245905</v>
      </c>
    </row>
    <row r="751" spans="2:11" s="8" customFormat="1" ht="13.15" customHeight="1">
      <c r="B751" s="329"/>
      <c r="C751" s="341"/>
      <c r="D751" s="306"/>
      <c r="E751" s="306"/>
      <c r="F751" s="45" t="s">
        <v>71</v>
      </c>
      <c r="G751" s="69">
        <f>SUM(G735:G750)</f>
        <v>77972047</v>
      </c>
      <c r="H751" s="61">
        <f>IFERROR(G751/D735,"-")</f>
        <v>0.18111366252895025</v>
      </c>
      <c r="I751" s="74">
        <v>479</v>
      </c>
      <c r="J751" s="61">
        <f>IFERROR(I751/E735,"-")</f>
        <v>0.83595113438045376</v>
      </c>
      <c r="K751" s="132">
        <f t="shared" si="35"/>
        <v>162780.89144050106</v>
      </c>
    </row>
    <row r="752" spans="2:11" s="8" customFormat="1" ht="13.15" customHeight="1">
      <c r="B752" s="327">
        <v>45</v>
      </c>
      <c r="C752" s="339" t="s">
        <v>46</v>
      </c>
      <c r="D752" s="304">
        <v>149176360</v>
      </c>
      <c r="E752" s="304">
        <v>193</v>
      </c>
      <c r="F752" s="41" t="s">
        <v>107</v>
      </c>
      <c r="G752" s="72">
        <v>1615078</v>
      </c>
      <c r="H752" s="59">
        <f>IFERROR(G752/D752,"-")</f>
        <v>1.0826634997663169E-2</v>
      </c>
      <c r="I752" s="72">
        <v>46</v>
      </c>
      <c r="J752" s="59">
        <f>IFERROR(I752/E752,"-")</f>
        <v>0.23834196891191708</v>
      </c>
      <c r="K752" s="130">
        <f t="shared" si="35"/>
        <v>35110.391304347824</v>
      </c>
    </row>
    <row r="753" spans="2:11" s="8" customFormat="1" ht="13.15" customHeight="1">
      <c r="B753" s="328"/>
      <c r="C753" s="340"/>
      <c r="D753" s="305"/>
      <c r="E753" s="305"/>
      <c r="F753" s="42" t="s">
        <v>108</v>
      </c>
      <c r="G753" s="73">
        <v>1815700</v>
      </c>
      <c r="H753" s="60">
        <f>IFERROR(G753/D752,"-")</f>
        <v>1.2171499559313553E-2</v>
      </c>
      <c r="I753" s="73">
        <v>60</v>
      </c>
      <c r="J753" s="60">
        <f>IFERROR(I753/E752,"-")</f>
        <v>0.31088082901554404</v>
      </c>
      <c r="K753" s="131">
        <f t="shared" si="35"/>
        <v>30261.666666666668</v>
      </c>
    </row>
    <row r="754" spans="2:11" s="8" customFormat="1" ht="13.15" customHeight="1">
      <c r="B754" s="328"/>
      <c r="C754" s="340"/>
      <c r="D754" s="305"/>
      <c r="E754" s="305"/>
      <c r="F754" s="43" t="s">
        <v>109</v>
      </c>
      <c r="G754" s="73">
        <v>1262606</v>
      </c>
      <c r="H754" s="60">
        <f>IFERROR(G754/D752,"-")</f>
        <v>8.4638477571111134E-3</v>
      </c>
      <c r="I754" s="73">
        <v>55</v>
      </c>
      <c r="J754" s="60">
        <f>IFERROR(I754/E752,"-")</f>
        <v>0.28497409326424872</v>
      </c>
      <c r="K754" s="131">
        <f t="shared" si="35"/>
        <v>22956.472727272729</v>
      </c>
    </row>
    <row r="755" spans="2:11" s="8" customFormat="1" ht="13.15" customHeight="1">
      <c r="B755" s="328"/>
      <c r="C755" s="340"/>
      <c r="D755" s="305"/>
      <c r="E755" s="305"/>
      <c r="F755" s="43" t="s">
        <v>110</v>
      </c>
      <c r="G755" s="73">
        <v>39187</v>
      </c>
      <c r="H755" s="60">
        <f>IFERROR(G755/D752,"-")</f>
        <v>2.6268907486414069E-4</v>
      </c>
      <c r="I755" s="73">
        <v>6</v>
      </c>
      <c r="J755" s="60">
        <f>IFERROR(I755/E752,"-")</f>
        <v>3.1088082901554404E-2</v>
      </c>
      <c r="K755" s="131">
        <f t="shared" si="35"/>
        <v>6531.166666666667</v>
      </c>
    </row>
    <row r="756" spans="2:11" s="8" customFormat="1" ht="13.15" customHeight="1">
      <c r="B756" s="328"/>
      <c r="C756" s="340"/>
      <c r="D756" s="305"/>
      <c r="E756" s="305"/>
      <c r="F756" s="43" t="s">
        <v>111</v>
      </c>
      <c r="G756" s="73">
        <v>1646533</v>
      </c>
      <c r="H756" s="60">
        <f>IFERROR(G756/D752,"-")</f>
        <v>1.1037492803819587E-2</v>
      </c>
      <c r="I756" s="73">
        <v>69</v>
      </c>
      <c r="J756" s="60">
        <f>IFERROR(I756/E752,"-")</f>
        <v>0.35751295336787564</v>
      </c>
      <c r="K756" s="131">
        <f t="shared" si="35"/>
        <v>23862.797101449276</v>
      </c>
    </row>
    <row r="757" spans="2:11" s="8" customFormat="1" ht="13.15" customHeight="1">
      <c r="B757" s="328"/>
      <c r="C757" s="340"/>
      <c r="D757" s="305"/>
      <c r="E757" s="305"/>
      <c r="F757" s="43" t="s">
        <v>112</v>
      </c>
      <c r="G757" s="73">
        <v>5715634</v>
      </c>
      <c r="H757" s="60">
        <f>IFERROR(G757/D752,"-")</f>
        <v>3.8314609633858875E-2</v>
      </c>
      <c r="I757" s="73">
        <v>75</v>
      </c>
      <c r="J757" s="60">
        <f>IFERROR(I757/E752,"-")</f>
        <v>0.38860103626943004</v>
      </c>
      <c r="K757" s="131">
        <f t="shared" si="35"/>
        <v>76208.453333333338</v>
      </c>
    </row>
    <row r="758" spans="2:11" s="8" customFormat="1" ht="13.15" customHeight="1">
      <c r="B758" s="328"/>
      <c r="C758" s="340"/>
      <c r="D758" s="305"/>
      <c r="E758" s="305"/>
      <c r="F758" s="43" t="s">
        <v>113</v>
      </c>
      <c r="G758" s="73">
        <v>8581358</v>
      </c>
      <c r="H758" s="60">
        <f>IFERROR(G758/D752,"-")</f>
        <v>5.7524918827621216E-2</v>
      </c>
      <c r="I758" s="73">
        <v>31</v>
      </c>
      <c r="J758" s="60">
        <f>IFERROR(I758/E752,"-")</f>
        <v>0.16062176165803108</v>
      </c>
      <c r="K758" s="131">
        <f t="shared" si="35"/>
        <v>276818</v>
      </c>
    </row>
    <row r="759" spans="2:11" s="8" customFormat="1" ht="13.15" customHeight="1">
      <c r="B759" s="328"/>
      <c r="C759" s="340"/>
      <c r="D759" s="305"/>
      <c r="E759" s="305"/>
      <c r="F759" s="43" t="s">
        <v>123</v>
      </c>
      <c r="G759" s="73">
        <v>0</v>
      </c>
      <c r="H759" s="60">
        <f>IFERROR(G759/D752,"-")</f>
        <v>0</v>
      </c>
      <c r="I759" s="73">
        <v>0</v>
      </c>
      <c r="J759" s="60">
        <f>IFERROR(I759/E752,"-")</f>
        <v>0</v>
      </c>
      <c r="K759" s="131" t="str">
        <f t="shared" si="35"/>
        <v>-</v>
      </c>
    </row>
    <row r="760" spans="2:11" s="8" customFormat="1" ht="13.15" customHeight="1">
      <c r="B760" s="328"/>
      <c r="C760" s="340"/>
      <c r="D760" s="305"/>
      <c r="E760" s="305"/>
      <c r="F760" s="43" t="s">
        <v>114</v>
      </c>
      <c r="G760" s="73">
        <v>107452</v>
      </c>
      <c r="H760" s="60">
        <f>IFERROR(G760/D752,"-")</f>
        <v>7.20301795807325E-4</v>
      </c>
      <c r="I760" s="73">
        <v>3</v>
      </c>
      <c r="J760" s="60">
        <f>IFERROR(I760/E752,"-")</f>
        <v>1.5544041450777202E-2</v>
      </c>
      <c r="K760" s="131">
        <f t="shared" si="35"/>
        <v>35817.333333333336</v>
      </c>
    </row>
    <row r="761" spans="2:11" s="8" customFormat="1" ht="13.15" customHeight="1">
      <c r="B761" s="328"/>
      <c r="C761" s="340"/>
      <c r="D761" s="305"/>
      <c r="E761" s="305"/>
      <c r="F761" s="43" t="s">
        <v>115</v>
      </c>
      <c r="G761" s="73">
        <v>175507</v>
      </c>
      <c r="H761" s="60">
        <f>IFERROR(G761/D752,"-")</f>
        <v>1.1765067870002995E-3</v>
      </c>
      <c r="I761" s="73">
        <v>6</v>
      </c>
      <c r="J761" s="60">
        <f>IFERROR(I761/E752,"-")</f>
        <v>3.1088082901554404E-2</v>
      </c>
      <c r="K761" s="131">
        <f t="shared" si="35"/>
        <v>29251.166666666668</v>
      </c>
    </row>
    <row r="762" spans="2:11" s="8" customFormat="1" ht="13.15" customHeight="1">
      <c r="B762" s="328"/>
      <c r="C762" s="340"/>
      <c r="D762" s="305"/>
      <c r="E762" s="305"/>
      <c r="F762" s="43" t="s">
        <v>116</v>
      </c>
      <c r="G762" s="73">
        <v>2513</v>
      </c>
      <c r="H762" s="60">
        <f>IFERROR(G762/D752,"-")</f>
        <v>1.6845832677510028E-5</v>
      </c>
      <c r="I762" s="73">
        <v>1</v>
      </c>
      <c r="J762" s="60">
        <f>IFERROR(I762/E752,"-")</f>
        <v>5.1813471502590676E-3</v>
      </c>
      <c r="K762" s="131">
        <f t="shared" si="35"/>
        <v>2513</v>
      </c>
    </row>
    <row r="763" spans="2:11" s="8" customFormat="1" ht="13.15" customHeight="1">
      <c r="B763" s="328"/>
      <c r="C763" s="340"/>
      <c r="D763" s="305"/>
      <c r="E763" s="305"/>
      <c r="F763" s="43" t="s">
        <v>117</v>
      </c>
      <c r="G763" s="73">
        <v>1765507</v>
      </c>
      <c r="H763" s="60">
        <f>IFERROR(G763/D752,"-")</f>
        <v>1.1835032038588419E-2</v>
      </c>
      <c r="I763" s="73">
        <v>6</v>
      </c>
      <c r="J763" s="60">
        <f>IFERROR(I763/E752,"-")</f>
        <v>3.1088082901554404E-2</v>
      </c>
      <c r="K763" s="131">
        <f t="shared" si="35"/>
        <v>294251.16666666669</v>
      </c>
    </row>
    <row r="764" spans="2:11" s="8" customFormat="1" ht="13.15" customHeight="1">
      <c r="B764" s="328"/>
      <c r="C764" s="340"/>
      <c r="D764" s="305"/>
      <c r="E764" s="305"/>
      <c r="F764" s="43" t="s">
        <v>118</v>
      </c>
      <c r="G764" s="73">
        <v>1213589</v>
      </c>
      <c r="H764" s="60">
        <f>IFERROR(G764/D752,"-")</f>
        <v>8.1352635229871538E-3</v>
      </c>
      <c r="I764" s="73">
        <v>25</v>
      </c>
      <c r="J764" s="60">
        <f>IFERROR(I764/E752,"-")</f>
        <v>0.12953367875647667</v>
      </c>
      <c r="K764" s="131">
        <f t="shared" si="35"/>
        <v>48543.56</v>
      </c>
    </row>
    <row r="765" spans="2:11" s="8" customFormat="1" ht="13.15" customHeight="1">
      <c r="B765" s="328"/>
      <c r="C765" s="340"/>
      <c r="D765" s="305"/>
      <c r="E765" s="305"/>
      <c r="F765" s="43" t="s">
        <v>119</v>
      </c>
      <c r="G765" s="73">
        <v>2454337</v>
      </c>
      <c r="H765" s="60">
        <f>IFERROR(G765/D752,"-")</f>
        <v>1.6452586723526435E-2</v>
      </c>
      <c r="I765" s="73">
        <v>28</v>
      </c>
      <c r="J765" s="60">
        <f>IFERROR(I765/E752,"-")</f>
        <v>0.14507772020725387</v>
      </c>
      <c r="K765" s="131">
        <f t="shared" si="35"/>
        <v>87654.892857142855</v>
      </c>
    </row>
    <row r="766" spans="2:11" s="8" customFormat="1" ht="13.15" customHeight="1">
      <c r="B766" s="328"/>
      <c r="C766" s="340"/>
      <c r="D766" s="305"/>
      <c r="E766" s="305"/>
      <c r="F766" s="43" t="s">
        <v>120</v>
      </c>
      <c r="G766" s="73">
        <v>1416645</v>
      </c>
      <c r="H766" s="60">
        <f>IFERROR(G766/D752,"-")</f>
        <v>9.4964443427899697E-3</v>
      </c>
      <c r="I766" s="73">
        <v>21</v>
      </c>
      <c r="J766" s="60">
        <f>IFERROR(I766/E752,"-")</f>
        <v>0.10880829015544041</v>
      </c>
      <c r="K766" s="131">
        <f t="shared" si="35"/>
        <v>67459.28571428571</v>
      </c>
    </row>
    <row r="767" spans="2:11" s="8" customFormat="1" ht="13.15" customHeight="1">
      <c r="B767" s="328"/>
      <c r="C767" s="340"/>
      <c r="D767" s="305"/>
      <c r="E767" s="305"/>
      <c r="F767" s="44" t="s">
        <v>121</v>
      </c>
      <c r="G767" s="74">
        <v>242260</v>
      </c>
      <c r="H767" s="61">
        <f>IFERROR(G767/D752,"-")</f>
        <v>1.6239838537419737E-3</v>
      </c>
      <c r="I767" s="74">
        <v>23</v>
      </c>
      <c r="J767" s="61">
        <f>IFERROR(I767/E752,"-")</f>
        <v>0.11917098445595854</v>
      </c>
      <c r="K767" s="132">
        <f t="shared" si="35"/>
        <v>10533.04347826087</v>
      </c>
    </row>
    <row r="768" spans="2:11" s="8" customFormat="1" ht="13.15" customHeight="1">
      <c r="B768" s="329"/>
      <c r="C768" s="341"/>
      <c r="D768" s="306"/>
      <c r="E768" s="306"/>
      <c r="F768" s="45" t="s">
        <v>71</v>
      </c>
      <c r="G768" s="69">
        <f>SUM(G752:G767)</f>
        <v>28053906</v>
      </c>
      <c r="H768" s="61">
        <f>IFERROR(G768/D752,"-")</f>
        <v>0.18805865755137074</v>
      </c>
      <c r="I768" s="74">
        <v>162</v>
      </c>
      <c r="J768" s="61">
        <f>IFERROR(I768/E752,"-")</f>
        <v>0.8393782383419689</v>
      </c>
      <c r="K768" s="132">
        <f t="shared" si="35"/>
        <v>173172.25925925927</v>
      </c>
    </row>
    <row r="769" spans="2:11" s="8" customFormat="1" ht="13.15" customHeight="1">
      <c r="B769" s="327">
        <v>46</v>
      </c>
      <c r="C769" s="339" t="s">
        <v>24</v>
      </c>
      <c r="D769" s="304">
        <v>170266540</v>
      </c>
      <c r="E769" s="304">
        <v>258</v>
      </c>
      <c r="F769" s="41" t="s">
        <v>107</v>
      </c>
      <c r="G769" s="72">
        <v>2795317</v>
      </c>
      <c r="H769" s="59">
        <f>IFERROR(G769/D769,"-")</f>
        <v>1.6417300780294238E-2</v>
      </c>
      <c r="I769" s="72">
        <v>62</v>
      </c>
      <c r="J769" s="59">
        <f>IFERROR(I769/E769,"-")</f>
        <v>0.24031007751937986</v>
      </c>
      <c r="K769" s="130">
        <f t="shared" si="35"/>
        <v>45085.758064516129</v>
      </c>
    </row>
    <row r="770" spans="2:11" s="8" customFormat="1" ht="13.15" customHeight="1">
      <c r="B770" s="328"/>
      <c r="C770" s="340"/>
      <c r="D770" s="305"/>
      <c r="E770" s="305"/>
      <c r="F770" s="42" t="s">
        <v>108</v>
      </c>
      <c r="G770" s="73">
        <v>1194869</v>
      </c>
      <c r="H770" s="60">
        <f>IFERROR(G770/D769,"-")</f>
        <v>7.017638345149904E-3</v>
      </c>
      <c r="I770" s="73">
        <v>61</v>
      </c>
      <c r="J770" s="60">
        <f>IFERROR(I770/E769,"-")</f>
        <v>0.23643410852713179</v>
      </c>
      <c r="K770" s="131">
        <f t="shared" si="35"/>
        <v>19588.016393442624</v>
      </c>
    </row>
    <row r="771" spans="2:11" s="8" customFormat="1" ht="13.15" customHeight="1">
      <c r="B771" s="328"/>
      <c r="C771" s="340"/>
      <c r="D771" s="305"/>
      <c r="E771" s="305"/>
      <c r="F771" s="43" t="s">
        <v>109</v>
      </c>
      <c r="G771" s="73">
        <v>2094012</v>
      </c>
      <c r="H771" s="60">
        <f>IFERROR(G771/D769,"-")</f>
        <v>1.2298435147622076E-2</v>
      </c>
      <c r="I771" s="73">
        <v>67</v>
      </c>
      <c r="J771" s="60">
        <f>IFERROR(I771/E769,"-")</f>
        <v>0.25968992248062017</v>
      </c>
      <c r="K771" s="131">
        <f t="shared" si="35"/>
        <v>31253.910447761195</v>
      </c>
    </row>
    <row r="772" spans="2:11" s="8" customFormat="1" ht="13.15" customHeight="1">
      <c r="B772" s="328"/>
      <c r="C772" s="340"/>
      <c r="D772" s="305"/>
      <c r="E772" s="305"/>
      <c r="F772" s="43" t="s">
        <v>110</v>
      </c>
      <c r="G772" s="73">
        <v>136596</v>
      </c>
      <c r="H772" s="60">
        <f>IFERROR(G772/D769,"-")</f>
        <v>8.0224805178985841E-4</v>
      </c>
      <c r="I772" s="73">
        <v>14</v>
      </c>
      <c r="J772" s="60">
        <f>IFERROR(I772/E769,"-")</f>
        <v>5.4263565891472867E-2</v>
      </c>
      <c r="K772" s="131">
        <f t="shared" si="35"/>
        <v>9756.8571428571431</v>
      </c>
    </row>
    <row r="773" spans="2:11" s="8" customFormat="1" ht="13.15" customHeight="1">
      <c r="B773" s="328"/>
      <c r="C773" s="340"/>
      <c r="D773" s="305"/>
      <c r="E773" s="305"/>
      <c r="F773" s="43" t="s">
        <v>111</v>
      </c>
      <c r="G773" s="73">
        <v>2958650</v>
      </c>
      <c r="H773" s="60">
        <f>IFERROR(G773/D769,"-")</f>
        <v>1.7376579097690008E-2</v>
      </c>
      <c r="I773" s="73">
        <v>77</v>
      </c>
      <c r="J773" s="60">
        <f>IFERROR(I773/E769,"-")</f>
        <v>0.29844961240310075</v>
      </c>
      <c r="K773" s="131">
        <f t="shared" ref="K773:K836" si="36">IFERROR(G773/I773,"-")</f>
        <v>38424.025974025972</v>
      </c>
    </row>
    <row r="774" spans="2:11" s="8" customFormat="1" ht="13.15" customHeight="1">
      <c r="B774" s="328"/>
      <c r="C774" s="340"/>
      <c r="D774" s="305"/>
      <c r="E774" s="305"/>
      <c r="F774" s="43" t="s">
        <v>112</v>
      </c>
      <c r="G774" s="73">
        <v>5523858</v>
      </c>
      <c r="H774" s="60">
        <f>IFERROR(G774/D769,"-")</f>
        <v>3.24424164606857E-2</v>
      </c>
      <c r="I774" s="73">
        <v>91</v>
      </c>
      <c r="J774" s="60">
        <f>IFERROR(I774/E769,"-")</f>
        <v>0.35271317829457366</v>
      </c>
      <c r="K774" s="131">
        <f t="shared" si="36"/>
        <v>60701.73626373626</v>
      </c>
    </row>
    <row r="775" spans="2:11" s="8" customFormat="1" ht="13.15" customHeight="1">
      <c r="B775" s="328"/>
      <c r="C775" s="340"/>
      <c r="D775" s="305"/>
      <c r="E775" s="305"/>
      <c r="F775" s="43" t="s">
        <v>113</v>
      </c>
      <c r="G775" s="73">
        <v>7097683</v>
      </c>
      <c r="H775" s="60">
        <f>IFERROR(G775/D769,"-")</f>
        <v>4.1685718168701848E-2</v>
      </c>
      <c r="I775" s="73">
        <v>30</v>
      </c>
      <c r="J775" s="60">
        <f>IFERROR(I775/E769,"-")</f>
        <v>0.11627906976744186</v>
      </c>
      <c r="K775" s="131">
        <f t="shared" si="36"/>
        <v>236589.43333333332</v>
      </c>
    </row>
    <row r="776" spans="2:11" s="8" customFormat="1" ht="13.15" customHeight="1">
      <c r="B776" s="328"/>
      <c r="C776" s="340"/>
      <c r="D776" s="305"/>
      <c r="E776" s="305"/>
      <c r="F776" s="43" t="s">
        <v>123</v>
      </c>
      <c r="G776" s="73">
        <v>0</v>
      </c>
      <c r="H776" s="60">
        <f>IFERROR(G776/D769,"-")</f>
        <v>0</v>
      </c>
      <c r="I776" s="73">
        <v>0</v>
      </c>
      <c r="J776" s="60">
        <f>IFERROR(I776/E769,"-")</f>
        <v>0</v>
      </c>
      <c r="K776" s="131" t="str">
        <f t="shared" si="36"/>
        <v>-</v>
      </c>
    </row>
    <row r="777" spans="2:11" s="8" customFormat="1" ht="13.15" customHeight="1">
      <c r="B777" s="328"/>
      <c r="C777" s="340"/>
      <c r="D777" s="305"/>
      <c r="E777" s="305"/>
      <c r="F777" s="43" t="s">
        <v>114</v>
      </c>
      <c r="G777" s="73">
        <v>0</v>
      </c>
      <c r="H777" s="60">
        <f>IFERROR(G777/D769,"-")</f>
        <v>0</v>
      </c>
      <c r="I777" s="73">
        <v>0</v>
      </c>
      <c r="J777" s="60">
        <f>IFERROR(I777/E769,"-")</f>
        <v>0</v>
      </c>
      <c r="K777" s="131" t="str">
        <f t="shared" si="36"/>
        <v>-</v>
      </c>
    </row>
    <row r="778" spans="2:11" s="8" customFormat="1" ht="13.15" customHeight="1">
      <c r="B778" s="328"/>
      <c r="C778" s="340"/>
      <c r="D778" s="305"/>
      <c r="E778" s="305"/>
      <c r="F778" s="43" t="s">
        <v>115</v>
      </c>
      <c r="G778" s="73">
        <v>227638</v>
      </c>
      <c r="H778" s="60">
        <f>IFERROR(G778/D769,"-")</f>
        <v>1.3369508771365179E-3</v>
      </c>
      <c r="I778" s="73">
        <v>9</v>
      </c>
      <c r="J778" s="60">
        <f>IFERROR(I778/E769,"-")</f>
        <v>3.4883720930232558E-2</v>
      </c>
      <c r="K778" s="131">
        <f t="shared" si="36"/>
        <v>25293.111111111109</v>
      </c>
    </row>
    <row r="779" spans="2:11" s="8" customFormat="1" ht="13.15" customHeight="1">
      <c r="B779" s="328"/>
      <c r="C779" s="340"/>
      <c r="D779" s="305"/>
      <c r="E779" s="305"/>
      <c r="F779" s="43" t="s">
        <v>116</v>
      </c>
      <c r="G779" s="73">
        <v>35344</v>
      </c>
      <c r="H779" s="60">
        <f>IFERROR(G779/D769,"-")</f>
        <v>2.0758042067454944E-4</v>
      </c>
      <c r="I779" s="73">
        <v>5</v>
      </c>
      <c r="J779" s="60">
        <f>IFERROR(I779/E769,"-")</f>
        <v>1.937984496124031E-2</v>
      </c>
      <c r="K779" s="131">
        <f t="shared" si="36"/>
        <v>7068.8</v>
      </c>
    </row>
    <row r="780" spans="2:11" s="8" customFormat="1" ht="13.15" customHeight="1">
      <c r="B780" s="328"/>
      <c r="C780" s="340"/>
      <c r="D780" s="305"/>
      <c r="E780" s="305"/>
      <c r="F780" s="43" t="s">
        <v>117</v>
      </c>
      <c r="G780" s="73">
        <v>1590984</v>
      </c>
      <c r="H780" s="60">
        <f>IFERROR(G780/D769,"-")</f>
        <v>9.344078995203637E-3</v>
      </c>
      <c r="I780" s="73">
        <v>3</v>
      </c>
      <c r="J780" s="60">
        <f>IFERROR(I780/E769,"-")</f>
        <v>1.1627906976744186E-2</v>
      </c>
      <c r="K780" s="131">
        <f t="shared" si="36"/>
        <v>530328</v>
      </c>
    </row>
    <row r="781" spans="2:11" s="8" customFormat="1" ht="13.15" customHeight="1">
      <c r="B781" s="328"/>
      <c r="C781" s="340"/>
      <c r="D781" s="305"/>
      <c r="E781" s="305"/>
      <c r="F781" s="43" t="s">
        <v>118</v>
      </c>
      <c r="G781" s="73">
        <v>1732266</v>
      </c>
      <c r="H781" s="60">
        <f>IFERROR(G781/D769,"-")</f>
        <v>1.0173848602314935E-2</v>
      </c>
      <c r="I781" s="73">
        <v>29</v>
      </c>
      <c r="J781" s="60">
        <f>IFERROR(I781/E769,"-")</f>
        <v>0.1124031007751938</v>
      </c>
      <c r="K781" s="131">
        <f t="shared" si="36"/>
        <v>59733.310344827587</v>
      </c>
    </row>
    <row r="782" spans="2:11" s="8" customFormat="1" ht="13.15" customHeight="1">
      <c r="B782" s="328"/>
      <c r="C782" s="340"/>
      <c r="D782" s="305"/>
      <c r="E782" s="305"/>
      <c r="F782" s="43" t="s">
        <v>119</v>
      </c>
      <c r="G782" s="73">
        <v>2343055</v>
      </c>
      <c r="H782" s="60">
        <f>IFERROR(G782/D769,"-")</f>
        <v>1.3761100683669264E-2</v>
      </c>
      <c r="I782" s="73">
        <v>32</v>
      </c>
      <c r="J782" s="60">
        <f>IFERROR(I782/E769,"-")</f>
        <v>0.12403100775193798</v>
      </c>
      <c r="K782" s="131">
        <f t="shared" si="36"/>
        <v>73220.46875</v>
      </c>
    </row>
    <row r="783" spans="2:11" s="8" customFormat="1" ht="13.15" customHeight="1">
      <c r="B783" s="328"/>
      <c r="C783" s="340"/>
      <c r="D783" s="305"/>
      <c r="E783" s="305"/>
      <c r="F783" s="43" t="s">
        <v>120</v>
      </c>
      <c r="G783" s="73">
        <v>619613</v>
      </c>
      <c r="H783" s="60">
        <f>IFERROR(G783/D769,"-")</f>
        <v>3.6390767087884678E-3</v>
      </c>
      <c r="I783" s="73">
        <v>25</v>
      </c>
      <c r="J783" s="60">
        <f>IFERROR(I783/E769,"-")</f>
        <v>9.6899224806201556E-2</v>
      </c>
      <c r="K783" s="131">
        <f t="shared" si="36"/>
        <v>24784.52</v>
      </c>
    </row>
    <row r="784" spans="2:11" s="8" customFormat="1" ht="13.15" customHeight="1">
      <c r="B784" s="328"/>
      <c r="C784" s="340"/>
      <c r="D784" s="305"/>
      <c r="E784" s="305"/>
      <c r="F784" s="44" t="s">
        <v>121</v>
      </c>
      <c r="G784" s="74">
        <v>274263</v>
      </c>
      <c r="H784" s="61">
        <f>IFERROR(G784/D769,"-")</f>
        <v>1.6107862413836565E-3</v>
      </c>
      <c r="I784" s="74">
        <v>26</v>
      </c>
      <c r="J784" s="61">
        <f>IFERROR(I784/E769,"-")</f>
        <v>0.10077519379844961</v>
      </c>
      <c r="K784" s="132">
        <f t="shared" si="36"/>
        <v>10548.576923076924</v>
      </c>
    </row>
    <row r="785" spans="2:11" s="8" customFormat="1" ht="13.15" customHeight="1">
      <c r="B785" s="329"/>
      <c r="C785" s="341"/>
      <c r="D785" s="306"/>
      <c r="E785" s="306"/>
      <c r="F785" s="45" t="s">
        <v>71</v>
      </c>
      <c r="G785" s="69">
        <f>SUM(G769:G784)</f>
        <v>28624148</v>
      </c>
      <c r="H785" s="61">
        <f>IFERROR(G785/D769,"-")</f>
        <v>0.16811375858110467</v>
      </c>
      <c r="I785" s="74">
        <v>199</v>
      </c>
      <c r="J785" s="61">
        <f>IFERROR(I785/E769,"-")</f>
        <v>0.77131782945736438</v>
      </c>
      <c r="K785" s="132">
        <f t="shared" si="36"/>
        <v>143839.93969849247</v>
      </c>
    </row>
    <row r="786" spans="2:11" s="8" customFormat="1" ht="13.15" customHeight="1">
      <c r="B786" s="327">
        <v>47</v>
      </c>
      <c r="C786" s="339" t="s">
        <v>14</v>
      </c>
      <c r="D786" s="304">
        <v>355191700</v>
      </c>
      <c r="E786" s="304">
        <v>404</v>
      </c>
      <c r="F786" s="41" t="s">
        <v>107</v>
      </c>
      <c r="G786" s="72">
        <v>10487520</v>
      </c>
      <c r="H786" s="59">
        <f>IFERROR(G786/D786,"-")</f>
        <v>2.9526365621719203E-2</v>
      </c>
      <c r="I786" s="72">
        <v>89</v>
      </c>
      <c r="J786" s="59">
        <f>IFERROR(I786/E786,"-")</f>
        <v>0.2202970297029703</v>
      </c>
      <c r="K786" s="130">
        <f t="shared" si="36"/>
        <v>117837.30337078651</v>
      </c>
    </row>
    <row r="787" spans="2:11" s="8" customFormat="1" ht="13.15" customHeight="1">
      <c r="B787" s="328"/>
      <c r="C787" s="340"/>
      <c r="D787" s="305"/>
      <c r="E787" s="305"/>
      <c r="F787" s="42" t="s">
        <v>108</v>
      </c>
      <c r="G787" s="73">
        <v>10055483</v>
      </c>
      <c r="H787" s="60">
        <f>IFERROR(G787/D786,"-")</f>
        <v>2.8310016816271325E-2</v>
      </c>
      <c r="I787" s="73">
        <v>113</v>
      </c>
      <c r="J787" s="60">
        <f>IFERROR(I787/E786,"-")</f>
        <v>0.27970297029702973</v>
      </c>
      <c r="K787" s="131">
        <f t="shared" si="36"/>
        <v>88986.575221238934</v>
      </c>
    </row>
    <row r="788" spans="2:11" s="8" customFormat="1" ht="13.15" customHeight="1">
      <c r="B788" s="328"/>
      <c r="C788" s="340"/>
      <c r="D788" s="305"/>
      <c r="E788" s="305"/>
      <c r="F788" s="43" t="s">
        <v>109</v>
      </c>
      <c r="G788" s="73">
        <v>3706094</v>
      </c>
      <c r="H788" s="60">
        <f>IFERROR(G788/D786,"-")</f>
        <v>1.0434067012264082E-2</v>
      </c>
      <c r="I788" s="73">
        <v>115</v>
      </c>
      <c r="J788" s="60">
        <f>IFERROR(I788/E786,"-")</f>
        <v>0.28465346534653463</v>
      </c>
      <c r="K788" s="131">
        <f t="shared" si="36"/>
        <v>32226.904347826086</v>
      </c>
    </row>
    <row r="789" spans="2:11" s="8" customFormat="1" ht="13.15" customHeight="1">
      <c r="B789" s="328"/>
      <c r="C789" s="340"/>
      <c r="D789" s="305"/>
      <c r="E789" s="305"/>
      <c r="F789" s="43" t="s">
        <v>110</v>
      </c>
      <c r="G789" s="73">
        <v>89708</v>
      </c>
      <c r="H789" s="60">
        <f>IFERROR(G789/D786,"-")</f>
        <v>2.5256220795699902E-4</v>
      </c>
      <c r="I789" s="73">
        <v>15</v>
      </c>
      <c r="J789" s="60">
        <f>IFERROR(I789/E786,"-")</f>
        <v>3.7128712871287127E-2</v>
      </c>
      <c r="K789" s="131">
        <f t="shared" si="36"/>
        <v>5980.5333333333338</v>
      </c>
    </row>
    <row r="790" spans="2:11" s="8" customFormat="1" ht="13.15" customHeight="1">
      <c r="B790" s="328"/>
      <c r="C790" s="340"/>
      <c r="D790" s="305"/>
      <c r="E790" s="305"/>
      <c r="F790" s="43" t="s">
        <v>111</v>
      </c>
      <c r="G790" s="73">
        <v>10576144</v>
      </c>
      <c r="H790" s="60">
        <f>IFERROR(G790/D786,"-")</f>
        <v>2.9775875956560921E-2</v>
      </c>
      <c r="I790" s="73">
        <v>149</v>
      </c>
      <c r="J790" s="60">
        <f>IFERROR(I790/E786,"-")</f>
        <v>0.36881188118811881</v>
      </c>
      <c r="K790" s="131">
        <f t="shared" si="36"/>
        <v>70980.832214765105</v>
      </c>
    </row>
    <row r="791" spans="2:11" s="8" customFormat="1" ht="13.15" customHeight="1">
      <c r="B791" s="328"/>
      <c r="C791" s="340"/>
      <c r="D791" s="305"/>
      <c r="E791" s="305"/>
      <c r="F791" s="43" t="s">
        <v>112</v>
      </c>
      <c r="G791" s="73">
        <v>5899032</v>
      </c>
      <c r="H791" s="60">
        <f>IFERROR(G791/D786,"-")</f>
        <v>1.6608023216758725E-2</v>
      </c>
      <c r="I791" s="73">
        <v>133</v>
      </c>
      <c r="J791" s="60">
        <f>IFERROR(I791/E786,"-")</f>
        <v>0.32920792079207922</v>
      </c>
      <c r="K791" s="131">
        <f t="shared" si="36"/>
        <v>44353.624060150374</v>
      </c>
    </row>
    <row r="792" spans="2:11" s="8" customFormat="1" ht="13.15" customHeight="1">
      <c r="B792" s="328"/>
      <c r="C792" s="340"/>
      <c r="D792" s="305"/>
      <c r="E792" s="305"/>
      <c r="F792" s="43" t="s">
        <v>113</v>
      </c>
      <c r="G792" s="73">
        <v>12677487</v>
      </c>
      <c r="H792" s="60">
        <f>IFERROR(G792/D786,"-")</f>
        <v>3.5691957328957857E-2</v>
      </c>
      <c r="I792" s="73">
        <v>54</v>
      </c>
      <c r="J792" s="60">
        <f>IFERROR(I792/E786,"-")</f>
        <v>0.13366336633663367</v>
      </c>
      <c r="K792" s="131">
        <f t="shared" si="36"/>
        <v>234768.27777777778</v>
      </c>
    </row>
    <row r="793" spans="2:11" s="8" customFormat="1" ht="13.15" customHeight="1">
      <c r="B793" s="328"/>
      <c r="C793" s="340"/>
      <c r="D793" s="305"/>
      <c r="E793" s="305"/>
      <c r="F793" s="43" t="s">
        <v>123</v>
      </c>
      <c r="G793" s="73">
        <v>0</v>
      </c>
      <c r="H793" s="60">
        <f>IFERROR(G793/D786,"-")</f>
        <v>0</v>
      </c>
      <c r="I793" s="73">
        <v>0</v>
      </c>
      <c r="J793" s="60">
        <f>IFERROR(I793/E786,"-")</f>
        <v>0</v>
      </c>
      <c r="K793" s="131" t="str">
        <f t="shared" si="36"/>
        <v>-</v>
      </c>
    </row>
    <row r="794" spans="2:11" s="8" customFormat="1" ht="13.15" customHeight="1">
      <c r="B794" s="328"/>
      <c r="C794" s="340"/>
      <c r="D794" s="305"/>
      <c r="E794" s="305"/>
      <c r="F794" s="43" t="s">
        <v>114</v>
      </c>
      <c r="G794" s="73">
        <v>200739</v>
      </c>
      <c r="H794" s="60">
        <f>IFERROR(G794/D786,"-")</f>
        <v>5.6515678716591636E-4</v>
      </c>
      <c r="I794" s="73">
        <v>9</v>
      </c>
      <c r="J794" s="60">
        <f>IFERROR(I794/E786,"-")</f>
        <v>2.2277227722772276E-2</v>
      </c>
      <c r="K794" s="131">
        <f t="shared" si="36"/>
        <v>22304.333333333332</v>
      </c>
    </row>
    <row r="795" spans="2:11" s="8" customFormat="1" ht="13.15" customHeight="1">
      <c r="B795" s="328"/>
      <c r="C795" s="340"/>
      <c r="D795" s="305"/>
      <c r="E795" s="305"/>
      <c r="F795" s="43" t="s">
        <v>115</v>
      </c>
      <c r="G795" s="73">
        <v>59812</v>
      </c>
      <c r="H795" s="60">
        <f>IFERROR(G795/D786,"-")</f>
        <v>1.6839357451201703E-4</v>
      </c>
      <c r="I795" s="73">
        <v>12</v>
      </c>
      <c r="J795" s="60">
        <f>IFERROR(I795/E786,"-")</f>
        <v>2.9702970297029702E-2</v>
      </c>
      <c r="K795" s="131">
        <f t="shared" si="36"/>
        <v>4984.333333333333</v>
      </c>
    </row>
    <row r="796" spans="2:11" s="8" customFormat="1" ht="13.15" customHeight="1">
      <c r="B796" s="328"/>
      <c r="C796" s="340"/>
      <c r="D796" s="305"/>
      <c r="E796" s="305"/>
      <c r="F796" s="43" t="s">
        <v>116</v>
      </c>
      <c r="G796" s="73">
        <v>349289</v>
      </c>
      <c r="H796" s="60">
        <f>IFERROR(G796/D786,"-")</f>
        <v>9.8338164996535668E-4</v>
      </c>
      <c r="I796" s="73">
        <v>8</v>
      </c>
      <c r="J796" s="60">
        <f>IFERROR(I796/E786,"-")</f>
        <v>1.9801980198019802E-2</v>
      </c>
      <c r="K796" s="131">
        <f t="shared" si="36"/>
        <v>43661.125</v>
      </c>
    </row>
    <row r="797" spans="2:11" s="8" customFormat="1" ht="13.15" customHeight="1">
      <c r="B797" s="328"/>
      <c r="C797" s="340"/>
      <c r="D797" s="305"/>
      <c r="E797" s="305"/>
      <c r="F797" s="43" t="s">
        <v>117</v>
      </c>
      <c r="G797" s="73">
        <v>3220580</v>
      </c>
      <c r="H797" s="60">
        <f>IFERROR(G797/D786,"-")</f>
        <v>9.0671600715895098E-3</v>
      </c>
      <c r="I797" s="73">
        <v>10</v>
      </c>
      <c r="J797" s="60">
        <f>IFERROR(I797/E786,"-")</f>
        <v>2.4752475247524754E-2</v>
      </c>
      <c r="K797" s="131">
        <f t="shared" si="36"/>
        <v>322058</v>
      </c>
    </row>
    <row r="798" spans="2:11" s="8" customFormat="1" ht="13.15" customHeight="1">
      <c r="B798" s="328"/>
      <c r="C798" s="340"/>
      <c r="D798" s="305"/>
      <c r="E798" s="305"/>
      <c r="F798" s="43" t="s">
        <v>118</v>
      </c>
      <c r="G798" s="73">
        <v>5720789</v>
      </c>
      <c r="H798" s="60">
        <f>IFERROR(G798/D786,"-")</f>
        <v>1.6106201242878142E-2</v>
      </c>
      <c r="I798" s="73">
        <v>74</v>
      </c>
      <c r="J798" s="60">
        <f>IFERROR(I798/E786,"-")</f>
        <v>0.18316831683168316</v>
      </c>
      <c r="K798" s="131">
        <f t="shared" si="36"/>
        <v>77307.959459459453</v>
      </c>
    </row>
    <row r="799" spans="2:11" s="8" customFormat="1" ht="13.15" customHeight="1">
      <c r="B799" s="328"/>
      <c r="C799" s="340"/>
      <c r="D799" s="305"/>
      <c r="E799" s="305"/>
      <c r="F799" s="43" t="s">
        <v>119</v>
      </c>
      <c r="G799" s="73">
        <v>3101023</v>
      </c>
      <c r="H799" s="60">
        <f>IFERROR(G799/D786,"-")</f>
        <v>8.730561553099354E-3</v>
      </c>
      <c r="I799" s="73">
        <v>38</v>
      </c>
      <c r="J799" s="60">
        <f>IFERROR(I799/E786,"-")</f>
        <v>9.405940594059406E-2</v>
      </c>
      <c r="K799" s="131">
        <f t="shared" si="36"/>
        <v>81605.868421052626</v>
      </c>
    </row>
    <row r="800" spans="2:11" s="8" customFormat="1" ht="13.15" customHeight="1">
      <c r="B800" s="328"/>
      <c r="C800" s="340"/>
      <c r="D800" s="305"/>
      <c r="E800" s="305"/>
      <c r="F800" s="43" t="s">
        <v>120</v>
      </c>
      <c r="G800" s="73">
        <v>4049901</v>
      </c>
      <c r="H800" s="60">
        <f>IFERROR(G800/D786,"-")</f>
        <v>1.1402014743024682E-2</v>
      </c>
      <c r="I800" s="73">
        <v>36</v>
      </c>
      <c r="J800" s="60">
        <f>IFERROR(I800/E786,"-")</f>
        <v>8.9108910891089105E-2</v>
      </c>
      <c r="K800" s="131">
        <f t="shared" si="36"/>
        <v>112497.25</v>
      </c>
    </row>
    <row r="801" spans="2:11" s="8" customFormat="1" ht="13.15" customHeight="1">
      <c r="B801" s="328"/>
      <c r="C801" s="340"/>
      <c r="D801" s="305"/>
      <c r="E801" s="305"/>
      <c r="F801" s="44" t="s">
        <v>121</v>
      </c>
      <c r="G801" s="74">
        <v>781347</v>
      </c>
      <c r="H801" s="61">
        <f>IFERROR(G801/D786,"-")</f>
        <v>2.1997895784163874E-3</v>
      </c>
      <c r="I801" s="74">
        <v>60</v>
      </c>
      <c r="J801" s="61">
        <f>IFERROR(I801/E786,"-")</f>
        <v>0.14851485148514851</v>
      </c>
      <c r="K801" s="132">
        <f t="shared" si="36"/>
        <v>13022.45</v>
      </c>
    </row>
    <row r="802" spans="2:11" s="8" customFormat="1" ht="13.15" customHeight="1">
      <c r="B802" s="329"/>
      <c r="C802" s="341"/>
      <c r="D802" s="306"/>
      <c r="E802" s="306"/>
      <c r="F802" s="45" t="s">
        <v>71</v>
      </c>
      <c r="G802" s="69">
        <f>SUM(G786:G801)</f>
        <v>70974948</v>
      </c>
      <c r="H802" s="61">
        <f>IFERROR(G802/D786,"-")</f>
        <v>0.19982152736114048</v>
      </c>
      <c r="I802" s="74">
        <v>342</v>
      </c>
      <c r="J802" s="61">
        <f>IFERROR(I802/E786,"-")</f>
        <v>0.84653465346534651</v>
      </c>
      <c r="K802" s="132">
        <f t="shared" si="36"/>
        <v>207529.08771929826</v>
      </c>
    </row>
    <row r="803" spans="2:11" s="8" customFormat="1" ht="13.15" customHeight="1">
      <c r="B803" s="327">
        <v>48</v>
      </c>
      <c r="C803" s="339" t="s">
        <v>25</v>
      </c>
      <c r="D803" s="304">
        <v>192227780</v>
      </c>
      <c r="E803" s="304">
        <v>243</v>
      </c>
      <c r="F803" s="41" t="s">
        <v>107</v>
      </c>
      <c r="G803" s="72">
        <v>7131061</v>
      </c>
      <c r="H803" s="59">
        <f>IFERROR(G803/D803,"-")</f>
        <v>3.7096932607763561E-2</v>
      </c>
      <c r="I803" s="72">
        <v>58</v>
      </c>
      <c r="J803" s="59">
        <f>IFERROR(I803/E803,"-")</f>
        <v>0.23868312757201646</v>
      </c>
      <c r="K803" s="130">
        <f t="shared" si="36"/>
        <v>122949.3275862069</v>
      </c>
    </row>
    <row r="804" spans="2:11" s="8" customFormat="1" ht="13.15" customHeight="1">
      <c r="B804" s="328"/>
      <c r="C804" s="340"/>
      <c r="D804" s="305"/>
      <c r="E804" s="305"/>
      <c r="F804" s="42" t="s">
        <v>108</v>
      </c>
      <c r="G804" s="73">
        <v>4188129</v>
      </c>
      <c r="H804" s="60">
        <f>IFERROR(G804/D803,"-")</f>
        <v>2.178732439192712E-2</v>
      </c>
      <c r="I804" s="73">
        <v>64</v>
      </c>
      <c r="J804" s="60">
        <f>IFERROR(I804/E803,"-")</f>
        <v>0.26337448559670784</v>
      </c>
      <c r="K804" s="131">
        <f t="shared" si="36"/>
        <v>65439.515625</v>
      </c>
    </row>
    <row r="805" spans="2:11" s="8" customFormat="1" ht="13.15" customHeight="1">
      <c r="B805" s="328"/>
      <c r="C805" s="340"/>
      <c r="D805" s="305"/>
      <c r="E805" s="305"/>
      <c r="F805" s="43" t="s">
        <v>109</v>
      </c>
      <c r="G805" s="73">
        <v>2937363</v>
      </c>
      <c r="H805" s="60">
        <f>IFERROR(G805/D803,"-")</f>
        <v>1.5280637377178262E-2</v>
      </c>
      <c r="I805" s="73">
        <v>75</v>
      </c>
      <c r="J805" s="60">
        <f>IFERROR(I805/E803,"-")</f>
        <v>0.30864197530864196</v>
      </c>
      <c r="K805" s="131">
        <f t="shared" si="36"/>
        <v>39164.839999999997</v>
      </c>
    </row>
    <row r="806" spans="2:11" s="8" customFormat="1" ht="13.15" customHeight="1">
      <c r="B806" s="328"/>
      <c r="C806" s="340"/>
      <c r="D806" s="305"/>
      <c r="E806" s="305"/>
      <c r="F806" s="43" t="s">
        <v>110</v>
      </c>
      <c r="G806" s="73">
        <v>603779</v>
      </c>
      <c r="H806" s="60">
        <f>IFERROR(G806/D803,"-")</f>
        <v>3.1409560054223174E-3</v>
      </c>
      <c r="I806" s="73">
        <v>7</v>
      </c>
      <c r="J806" s="60">
        <f>IFERROR(I806/E803,"-")</f>
        <v>2.8806584362139918E-2</v>
      </c>
      <c r="K806" s="131">
        <f t="shared" si="36"/>
        <v>86254.142857142855</v>
      </c>
    </row>
    <row r="807" spans="2:11" s="8" customFormat="1" ht="13.15" customHeight="1">
      <c r="B807" s="328"/>
      <c r="C807" s="340"/>
      <c r="D807" s="305"/>
      <c r="E807" s="305"/>
      <c r="F807" s="43" t="s">
        <v>111</v>
      </c>
      <c r="G807" s="73">
        <v>2328053</v>
      </c>
      <c r="H807" s="60">
        <f>IFERROR(G807/D803,"-")</f>
        <v>1.2110908215243394E-2</v>
      </c>
      <c r="I807" s="73">
        <v>85</v>
      </c>
      <c r="J807" s="60">
        <f>IFERROR(I807/E803,"-")</f>
        <v>0.34979423868312759</v>
      </c>
      <c r="K807" s="131">
        <f t="shared" si="36"/>
        <v>27388.858823529412</v>
      </c>
    </row>
    <row r="808" spans="2:11" s="8" customFormat="1" ht="13.15" customHeight="1">
      <c r="B808" s="328"/>
      <c r="C808" s="340"/>
      <c r="D808" s="305"/>
      <c r="E808" s="305"/>
      <c r="F808" s="43" t="s">
        <v>112</v>
      </c>
      <c r="G808" s="73">
        <v>4126491</v>
      </c>
      <c r="H808" s="60">
        <f>IFERROR(G808/D803,"-")</f>
        <v>2.1466673547392578E-2</v>
      </c>
      <c r="I808" s="73">
        <v>91</v>
      </c>
      <c r="J808" s="60">
        <f>IFERROR(I808/E803,"-")</f>
        <v>0.37448559670781895</v>
      </c>
      <c r="K808" s="131">
        <f t="shared" si="36"/>
        <v>45346.054945054944</v>
      </c>
    </row>
    <row r="809" spans="2:11" s="8" customFormat="1" ht="13.15" customHeight="1">
      <c r="B809" s="328"/>
      <c r="C809" s="340"/>
      <c r="D809" s="305"/>
      <c r="E809" s="305"/>
      <c r="F809" s="43" t="s">
        <v>113</v>
      </c>
      <c r="G809" s="73">
        <v>2635114</v>
      </c>
      <c r="H809" s="60">
        <f>IFERROR(G809/D803,"-")</f>
        <v>1.3708289197326213E-2</v>
      </c>
      <c r="I809" s="73">
        <v>30</v>
      </c>
      <c r="J809" s="60">
        <f>IFERROR(I809/E803,"-")</f>
        <v>0.12345679012345678</v>
      </c>
      <c r="K809" s="131">
        <f t="shared" si="36"/>
        <v>87837.133333333331</v>
      </c>
    </row>
    <row r="810" spans="2:11" s="8" customFormat="1" ht="13.15" customHeight="1">
      <c r="B810" s="328"/>
      <c r="C810" s="340"/>
      <c r="D810" s="305"/>
      <c r="E810" s="305"/>
      <c r="F810" s="43" t="s">
        <v>123</v>
      </c>
      <c r="G810" s="73">
        <v>0</v>
      </c>
      <c r="H810" s="60">
        <f>IFERROR(G810/D803,"-")</f>
        <v>0</v>
      </c>
      <c r="I810" s="73">
        <v>0</v>
      </c>
      <c r="J810" s="60">
        <f>IFERROR(I810/E803,"-")</f>
        <v>0</v>
      </c>
      <c r="K810" s="131" t="str">
        <f t="shared" si="36"/>
        <v>-</v>
      </c>
    </row>
    <row r="811" spans="2:11" s="8" customFormat="1" ht="13.15" customHeight="1">
      <c r="B811" s="328"/>
      <c r="C811" s="340"/>
      <c r="D811" s="305"/>
      <c r="E811" s="305"/>
      <c r="F811" s="43" t="s">
        <v>114</v>
      </c>
      <c r="G811" s="73">
        <v>15741</v>
      </c>
      <c r="H811" s="60">
        <f>IFERROR(G811/D803,"-")</f>
        <v>8.1887227746166554E-5</v>
      </c>
      <c r="I811" s="73">
        <v>3</v>
      </c>
      <c r="J811" s="60">
        <f>IFERROR(I811/E803,"-")</f>
        <v>1.2345679012345678E-2</v>
      </c>
      <c r="K811" s="131">
        <f t="shared" si="36"/>
        <v>5247</v>
      </c>
    </row>
    <row r="812" spans="2:11" s="8" customFormat="1" ht="13.15" customHeight="1">
      <c r="B812" s="328"/>
      <c r="C812" s="340"/>
      <c r="D812" s="305"/>
      <c r="E812" s="305"/>
      <c r="F812" s="43" t="s">
        <v>115</v>
      </c>
      <c r="G812" s="73">
        <v>300818</v>
      </c>
      <c r="H812" s="60">
        <f>IFERROR(G812/D803,"-")</f>
        <v>1.5649038864205787E-3</v>
      </c>
      <c r="I812" s="73">
        <v>15</v>
      </c>
      <c r="J812" s="60">
        <f>IFERROR(I812/E803,"-")</f>
        <v>6.1728395061728392E-2</v>
      </c>
      <c r="K812" s="131">
        <f t="shared" si="36"/>
        <v>20054.533333333333</v>
      </c>
    </row>
    <row r="813" spans="2:11" s="8" customFormat="1" ht="13.15" customHeight="1">
      <c r="B813" s="328"/>
      <c r="C813" s="340"/>
      <c r="D813" s="305"/>
      <c r="E813" s="305"/>
      <c r="F813" s="43" t="s">
        <v>116</v>
      </c>
      <c r="G813" s="73">
        <v>111875</v>
      </c>
      <c r="H813" s="60">
        <f>IFERROR(G813/D803,"-")</f>
        <v>5.8199184321849841E-4</v>
      </c>
      <c r="I813" s="73">
        <v>3</v>
      </c>
      <c r="J813" s="60">
        <f>IFERROR(I813/E803,"-")</f>
        <v>1.2345679012345678E-2</v>
      </c>
      <c r="K813" s="131">
        <f t="shared" si="36"/>
        <v>37291.666666666664</v>
      </c>
    </row>
    <row r="814" spans="2:11" s="8" customFormat="1" ht="13.15" customHeight="1">
      <c r="B814" s="328"/>
      <c r="C814" s="340"/>
      <c r="D814" s="305"/>
      <c r="E814" s="305"/>
      <c r="F814" s="43" t="s">
        <v>117</v>
      </c>
      <c r="G814" s="73">
        <v>906595</v>
      </c>
      <c r="H814" s="60">
        <f>IFERROR(G814/D803,"-")</f>
        <v>4.7162538109736269E-3</v>
      </c>
      <c r="I814" s="73">
        <v>4</v>
      </c>
      <c r="J814" s="60">
        <f>IFERROR(I814/E803,"-")</f>
        <v>1.646090534979424E-2</v>
      </c>
      <c r="K814" s="131">
        <f t="shared" si="36"/>
        <v>226648.75</v>
      </c>
    </row>
    <row r="815" spans="2:11" s="8" customFormat="1" ht="13.15" customHeight="1">
      <c r="B815" s="328"/>
      <c r="C815" s="340"/>
      <c r="D815" s="305"/>
      <c r="E815" s="305"/>
      <c r="F815" s="43" t="s">
        <v>118</v>
      </c>
      <c r="G815" s="73">
        <v>1991895</v>
      </c>
      <c r="H815" s="60">
        <f>IFERROR(G815/D803,"-")</f>
        <v>1.036215993338736E-2</v>
      </c>
      <c r="I815" s="73">
        <v>39</v>
      </c>
      <c r="J815" s="60">
        <f>IFERROR(I815/E803,"-")</f>
        <v>0.16049382716049382</v>
      </c>
      <c r="K815" s="131">
        <f t="shared" si="36"/>
        <v>51074.230769230766</v>
      </c>
    </row>
    <row r="816" spans="2:11" s="8" customFormat="1" ht="13.15" customHeight="1">
      <c r="B816" s="328"/>
      <c r="C816" s="340"/>
      <c r="D816" s="305"/>
      <c r="E816" s="305"/>
      <c r="F816" s="43" t="s">
        <v>119</v>
      </c>
      <c r="G816" s="73">
        <v>953702</v>
      </c>
      <c r="H816" s="60">
        <f>IFERROR(G816/D803,"-")</f>
        <v>4.9613120434517845E-3</v>
      </c>
      <c r="I816" s="73">
        <v>24</v>
      </c>
      <c r="J816" s="60">
        <f>IFERROR(I816/E803,"-")</f>
        <v>9.8765432098765427E-2</v>
      </c>
      <c r="K816" s="131">
        <f t="shared" si="36"/>
        <v>39737.583333333336</v>
      </c>
    </row>
    <row r="817" spans="2:11" s="8" customFormat="1" ht="13.15" customHeight="1">
      <c r="B817" s="328"/>
      <c r="C817" s="340"/>
      <c r="D817" s="305"/>
      <c r="E817" s="305"/>
      <c r="F817" s="43" t="s">
        <v>120</v>
      </c>
      <c r="G817" s="73">
        <v>906670</v>
      </c>
      <c r="H817" s="60">
        <f>IFERROR(G817/D803,"-")</f>
        <v>4.7166439731031592E-3</v>
      </c>
      <c r="I817" s="73">
        <v>19</v>
      </c>
      <c r="J817" s="60">
        <f>IFERROR(I817/E803,"-")</f>
        <v>7.8189300411522639E-2</v>
      </c>
      <c r="K817" s="131">
        <f t="shared" si="36"/>
        <v>47719.473684210527</v>
      </c>
    </row>
    <row r="818" spans="2:11" s="8" customFormat="1" ht="13.15" customHeight="1">
      <c r="B818" s="328"/>
      <c r="C818" s="340"/>
      <c r="D818" s="305"/>
      <c r="E818" s="305"/>
      <c r="F818" s="44" t="s">
        <v>121</v>
      </c>
      <c r="G818" s="74">
        <v>870720</v>
      </c>
      <c r="H818" s="61">
        <f>IFERROR(G818/D803,"-")</f>
        <v>4.5296262590141757E-3</v>
      </c>
      <c r="I818" s="74">
        <v>35</v>
      </c>
      <c r="J818" s="61">
        <f>IFERROR(I818/E803,"-")</f>
        <v>0.1440329218106996</v>
      </c>
      <c r="K818" s="132">
        <f t="shared" si="36"/>
        <v>24877.714285714286</v>
      </c>
    </row>
    <row r="819" spans="2:11" s="8" customFormat="1" ht="13.15" customHeight="1">
      <c r="B819" s="329"/>
      <c r="C819" s="341"/>
      <c r="D819" s="306"/>
      <c r="E819" s="306"/>
      <c r="F819" s="45" t="s">
        <v>71</v>
      </c>
      <c r="G819" s="69">
        <f>SUM(G803:G818)</f>
        <v>30008006</v>
      </c>
      <c r="H819" s="61">
        <f>IFERROR(G819/D803,"-")</f>
        <v>0.1561065003195688</v>
      </c>
      <c r="I819" s="74">
        <v>203</v>
      </c>
      <c r="J819" s="61">
        <f>IFERROR(I819/E803,"-")</f>
        <v>0.83539094650205759</v>
      </c>
      <c r="K819" s="132">
        <f t="shared" si="36"/>
        <v>147822.68965517241</v>
      </c>
    </row>
    <row r="820" spans="2:11" s="8" customFormat="1" ht="13.15" customHeight="1">
      <c r="B820" s="327">
        <v>49</v>
      </c>
      <c r="C820" s="339" t="s">
        <v>26</v>
      </c>
      <c r="D820" s="304">
        <v>137865510</v>
      </c>
      <c r="E820" s="304">
        <v>179</v>
      </c>
      <c r="F820" s="41" t="s">
        <v>107</v>
      </c>
      <c r="G820" s="72">
        <v>691427</v>
      </c>
      <c r="H820" s="59">
        <f>IFERROR(G820/D820,"-")</f>
        <v>5.0152282467166732E-3</v>
      </c>
      <c r="I820" s="72">
        <v>39</v>
      </c>
      <c r="J820" s="59">
        <f>IFERROR(I820/E820,"-")</f>
        <v>0.21787709497206703</v>
      </c>
      <c r="K820" s="130">
        <f t="shared" si="36"/>
        <v>17728.897435897437</v>
      </c>
    </row>
    <row r="821" spans="2:11" s="8" customFormat="1" ht="13.15" customHeight="1">
      <c r="B821" s="328"/>
      <c r="C821" s="340"/>
      <c r="D821" s="305"/>
      <c r="E821" s="305"/>
      <c r="F821" s="42" t="s">
        <v>108</v>
      </c>
      <c r="G821" s="73">
        <v>1694095</v>
      </c>
      <c r="H821" s="60">
        <f>IFERROR(G821/D820,"-")</f>
        <v>1.2288026207569972E-2</v>
      </c>
      <c r="I821" s="73">
        <v>48</v>
      </c>
      <c r="J821" s="60">
        <f>IFERROR(I821/E820,"-")</f>
        <v>0.26815642458100558</v>
      </c>
      <c r="K821" s="131">
        <f t="shared" si="36"/>
        <v>35293.645833333336</v>
      </c>
    </row>
    <row r="822" spans="2:11" s="8" customFormat="1" ht="13.15" customHeight="1">
      <c r="B822" s="328"/>
      <c r="C822" s="340"/>
      <c r="D822" s="305"/>
      <c r="E822" s="305"/>
      <c r="F822" s="43" t="s">
        <v>109</v>
      </c>
      <c r="G822" s="73">
        <v>5278363</v>
      </c>
      <c r="H822" s="60">
        <f>IFERROR(G822/D820,"-")</f>
        <v>3.8286319761918701E-2</v>
      </c>
      <c r="I822" s="73">
        <v>55</v>
      </c>
      <c r="J822" s="60">
        <f>IFERROR(I822/E820,"-")</f>
        <v>0.30726256983240224</v>
      </c>
      <c r="K822" s="131">
        <f t="shared" si="36"/>
        <v>95970.236363636359</v>
      </c>
    </row>
    <row r="823" spans="2:11" s="8" customFormat="1" ht="13.15" customHeight="1">
      <c r="B823" s="328"/>
      <c r="C823" s="340"/>
      <c r="D823" s="305"/>
      <c r="E823" s="305"/>
      <c r="F823" s="43" t="s">
        <v>110</v>
      </c>
      <c r="G823" s="73">
        <v>258906</v>
      </c>
      <c r="H823" s="60">
        <f>IFERROR(G823/D820,"-")</f>
        <v>1.8779606298921319E-3</v>
      </c>
      <c r="I823" s="73">
        <v>12</v>
      </c>
      <c r="J823" s="60">
        <f>IFERROR(I823/E820,"-")</f>
        <v>6.7039106145251395E-2</v>
      </c>
      <c r="K823" s="131">
        <f t="shared" si="36"/>
        <v>21575.5</v>
      </c>
    </row>
    <row r="824" spans="2:11" s="8" customFormat="1" ht="13.15" customHeight="1">
      <c r="B824" s="328"/>
      <c r="C824" s="340"/>
      <c r="D824" s="305"/>
      <c r="E824" s="305"/>
      <c r="F824" s="43" t="s">
        <v>111</v>
      </c>
      <c r="G824" s="73">
        <v>8721517</v>
      </c>
      <c r="H824" s="60">
        <f>IFERROR(G824/D820,"-")</f>
        <v>6.3261050570226018E-2</v>
      </c>
      <c r="I824" s="73">
        <v>75</v>
      </c>
      <c r="J824" s="60">
        <f>IFERROR(I824/E820,"-")</f>
        <v>0.41899441340782123</v>
      </c>
      <c r="K824" s="131">
        <f t="shared" si="36"/>
        <v>116286.89333333333</v>
      </c>
    </row>
    <row r="825" spans="2:11" s="8" customFormat="1" ht="13.15" customHeight="1">
      <c r="B825" s="328"/>
      <c r="C825" s="340"/>
      <c r="D825" s="305"/>
      <c r="E825" s="305"/>
      <c r="F825" s="43" t="s">
        <v>112</v>
      </c>
      <c r="G825" s="73">
        <v>5771789</v>
      </c>
      <c r="H825" s="60">
        <f>IFERROR(G825/D820,"-")</f>
        <v>4.1865358493215599E-2</v>
      </c>
      <c r="I825" s="73">
        <v>74</v>
      </c>
      <c r="J825" s="60">
        <f>IFERROR(I825/E820,"-")</f>
        <v>0.41340782122905029</v>
      </c>
      <c r="K825" s="131">
        <f t="shared" si="36"/>
        <v>77997.148648648654</v>
      </c>
    </row>
    <row r="826" spans="2:11" s="8" customFormat="1" ht="13.15" customHeight="1">
      <c r="B826" s="328"/>
      <c r="C826" s="340"/>
      <c r="D826" s="305"/>
      <c r="E826" s="305"/>
      <c r="F826" s="43" t="s">
        <v>113</v>
      </c>
      <c r="G826" s="73">
        <v>4460219</v>
      </c>
      <c r="H826" s="60">
        <f>IFERROR(G826/D820,"-")</f>
        <v>3.2351956627875961E-2</v>
      </c>
      <c r="I826" s="73">
        <v>29</v>
      </c>
      <c r="J826" s="60">
        <f>IFERROR(I826/E820,"-")</f>
        <v>0.16201117318435754</v>
      </c>
      <c r="K826" s="131">
        <f t="shared" si="36"/>
        <v>153800.6551724138</v>
      </c>
    </row>
    <row r="827" spans="2:11" s="8" customFormat="1" ht="13.15" customHeight="1">
      <c r="B827" s="328"/>
      <c r="C827" s="340"/>
      <c r="D827" s="305"/>
      <c r="E827" s="305"/>
      <c r="F827" s="43" t="s">
        <v>123</v>
      </c>
      <c r="G827" s="73">
        <v>0</v>
      </c>
      <c r="H827" s="60">
        <f>IFERROR(G827/D820,"-")</f>
        <v>0</v>
      </c>
      <c r="I827" s="73">
        <v>0</v>
      </c>
      <c r="J827" s="60">
        <f>IFERROR(I827/E820,"-")</f>
        <v>0</v>
      </c>
      <c r="K827" s="131" t="str">
        <f t="shared" si="36"/>
        <v>-</v>
      </c>
    </row>
    <row r="828" spans="2:11" s="8" customFormat="1" ht="13.15" customHeight="1">
      <c r="B828" s="328"/>
      <c r="C828" s="340"/>
      <c r="D828" s="305"/>
      <c r="E828" s="305"/>
      <c r="F828" s="43" t="s">
        <v>114</v>
      </c>
      <c r="G828" s="73">
        <v>449</v>
      </c>
      <c r="H828" s="60">
        <f>IFERROR(G828/D820,"-")</f>
        <v>3.2567971496279238E-6</v>
      </c>
      <c r="I828" s="73">
        <v>1</v>
      </c>
      <c r="J828" s="60">
        <f>IFERROR(I828/E820,"-")</f>
        <v>5.5865921787709499E-3</v>
      </c>
      <c r="K828" s="131">
        <f t="shared" si="36"/>
        <v>449</v>
      </c>
    </row>
    <row r="829" spans="2:11" s="8" customFormat="1" ht="13.15" customHeight="1">
      <c r="B829" s="328"/>
      <c r="C829" s="340"/>
      <c r="D829" s="305"/>
      <c r="E829" s="305"/>
      <c r="F829" s="43" t="s">
        <v>115</v>
      </c>
      <c r="G829" s="73">
        <v>178610</v>
      </c>
      <c r="H829" s="60">
        <f>IFERROR(G829/D820,"-")</f>
        <v>1.2955379485412994E-3</v>
      </c>
      <c r="I829" s="73">
        <v>13</v>
      </c>
      <c r="J829" s="60">
        <f>IFERROR(I829/E820,"-")</f>
        <v>7.2625698324022353E-2</v>
      </c>
      <c r="K829" s="131">
        <f t="shared" si="36"/>
        <v>13739.23076923077</v>
      </c>
    </row>
    <row r="830" spans="2:11" s="8" customFormat="1" ht="13.15" customHeight="1">
      <c r="B830" s="328"/>
      <c r="C830" s="340"/>
      <c r="D830" s="305"/>
      <c r="E830" s="305"/>
      <c r="F830" s="43" t="s">
        <v>116</v>
      </c>
      <c r="G830" s="73">
        <v>3576</v>
      </c>
      <c r="H830" s="60">
        <f>IFERROR(G830/D820,"-")</f>
        <v>2.5938322064742661E-5</v>
      </c>
      <c r="I830" s="73">
        <v>1</v>
      </c>
      <c r="J830" s="60">
        <f>IFERROR(I830/E820,"-")</f>
        <v>5.5865921787709499E-3</v>
      </c>
      <c r="K830" s="131">
        <f t="shared" si="36"/>
        <v>3576</v>
      </c>
    </row>
    <row r="831" spans="2:11" s="8" customFormat="1" ht="13.15" customHeight="1">
      <c r="B831" s="328"/>
      <c r="C831" s="340"/>
      <c r="D831" s="305"/>
      <c r="E831" s="305"/>
      <c r="F831" s="43" t="s">
        <v>117</v>
      </c>
      <c r="G831" s="73">
        <v>0</v>
      </c>
      <c r="H831" s="60">
        <f>IFERROR(G831/D820,"-")</f>
        <v>0</v>
      </c>
      <c r="I831" s="73">
        <v>0</v>
      </c>
      <c r="J831" s="60">
        <f>IFERROR(I831/E820,"-")</f>
        <v>0</v>
      </c>
      <c r="K831" s="131" t="str">
        <f t="shared" si="36"/>
        <v>-</v>
      </c>
    </row>
    <row r="832" spans="2:11" s="8" customFormat="1" ht="13.15" customHeight="1">
      <c r="B832" s="328"/>
      <c r="C832" s="340"/>
      <c r="D832" s="305"/>
      <c r="E832" s="305"/>
      <c r="F832" s="43" t="s">
        <v>118</v>
      </c>
      <c r="G832" s="73">
        <v>799671</v>
      </c>
      <c r="H832" s="60">
        <f>IFERROR(G832/D820,"-")</f>
        <v>5.800370230378867E-3</v>
      </c>
      <c r="I832" s="73">
        <v>26</v>
      </c>
      <c r="J832" s="60">
        <f>IFERROR(I832/E820,"-")</f>
        <v>0.14525139664804471</v>
      </c>
      <c r="K832" s="131">
        <f t="shared" si="36"/>
        <v>30756.576923076922</v>
      </c>
    </row>
    <row r="833" spans="2:11" s="8" customFormat="1" ht="13.15" customHeight="1">
      <c r="B833" s="328"/>
      <c r="C833" s="340"/>
      <c r="D833" s="305"/>
      <c r="E833" s="305"/>
      <c r="F833" s="43" t="s">
        <v>119</v>
      </c>
      <c r="G833" s="73">
        <v>1769417</v>
      </c>
      <c r="H833" s="60">
        <f>IFERROR(G833/D820,"-")</f>
        <v>1.2834370249673033E-2</v>
      </c>
      <c r="I833" s="73">
        <v>25</v>
      </c>
      <c r="J833" s="60">
        <f>IFERROR(I833/E820,"-")</f>
        <v>0.13966480446927373</v>
      </c>
      <c r="K833" s="131">
        <f t="shared" si="36"/>
        <v>70776.679999999993</v>
      </c>
    </row>
    <row r="834" spans="2:11" s="8" customFormat="1" ht="13.15" customHeight="1">
      <c r="B834" s="328"/>
      <c r="C834" s="340"/>
      <c r="D834" s="305"/>
      <c r="E834" s="305"/>
      <c r="F834" s="43" t="s">
        <v>120</v>
      </c>
      <c r="G834" s="73">
        <v>1564764</v>
      </c>
      <c r="H834" s="60">
        <f>IFERROR(G834/D820,"-")</f>
        <v>1.1349930813007546E-2</v>
      </c>
      <c r="I834" s="73">
        <v>26</v>
      </c>
      <c r="J834" s="60">
        <f>IFERROR(I834/E820,"-")</f>
        <v>0.14525139664804471</v>
      </c>
      <c r="K834" s="131">
        <f t="shared" si="36"/>
        <v>60183.230769230766</v>
      </c>
    </row>
    <row r="835" spans="2:11" s="8" customFormat="1" ht="13.15" customHeight="1">
      <c r="B835" s="328"/>
      <c r="C835" s="340"/>
      <c r="D835" s="305"/>
      <c r="E835" s="305"/>
      <c r="F835" s="44" t="s">
        <v>121</v>
      </c>
      <c r="G835" s="74">
        <v>560485</v>
      </c>
      <c r="H835" s="61">
        <f>IFERROR(G835/D820,"-")</f>
        <v>4.0654475510227325E-3</v>
      </c>
      <c r="I835" s="74">
        <v>19</v>
      </c>
      <c r="J835" s="61">
        <f>IFERROR(I835/E820,"-")</f>
        <v>0.10614525139664804</v>
      </c>
      <c r="K835" s="132">
        <f t="shared" si="36"/>
        <v>29499.21052631579</v>
      </c>
    </row>
    <row r="836" spans="2:11" s="8" customFormat="1" ht="13.15" customHeight="1">
      <c r="B836" s="329"/>
      <c r="C836" s="341"/>
      <c r="D836" s="306"/>
      <c r="E836" s="306"/>
      <c r="F836" s="45" t="s">
        <v>71</v>
      </c>
      <c r="G836" s="69">
        <f>SUM(G820:G835)</f>
        <v>31753288</v>
      </c>
      <c r="H836" s="61">
        <f>IFERROR(G836/D820,"-")</f>
        <v>0.2303207524492529</v>
      </c>
      <c r="I836" s="74">
        <v>153</v>
      </c>
      <c r="J836" s="61">
        <f>IFERROR(I836/E820,"-")</f>
        <v>0.85474860335195535</v>
      </c>
      <c r="K836" s="132">
        <f t="shared" si="36"/>
        <v>207537.83006535948</v>
      </c>
    </row>
    <row r="837" spans="2:11" s="8" customFormat="1" ht="13.15" customHeight="1">
      <c r="B837" s="327">
        <v>50</v>
      </c>
      <c r="C837" s="339" t="s">
        <v>15</v>
      </c>
      <c r="D837" s="304">
        <v>137587770</v>
      </c>
      <c r="E837" s="304">
        <v>197</v>
      </c>
      <c r="F837" s="41" t="s">
        <v>107</v>
      </c>
      <c r="G837" s="72">
        <v>2963025</v>
      </c>
      <c r="H837" s="59">
        <f>IFERROR(G837/D837,"-")</f>
        <v>2.1535526013685663E-2</v>
      </c>
      <c r="I837" s="72">
        <v>46</v>
      </c>
      <c r="J837" s="59">
        <f>IFERROR(I837/E837,"-")</f>
        <v>0.233502538071066</v>
      </c>
      <c r="K837" s="130">
        <f t="shared" ref="K837:K900" si="37">IFERROR(G837/I837,"-")</f>
        <v>64413.586956521736</v>
      </c>
    </row>
    <row r="838" spans="2:11" s="8" customFormat="1" ht="13.15" customHeight="1">
      <c r="B838" s="328"/>
      <c r="C838" s="340"/>
      <c r="D838" s="305"/>
      <c r="E838" s="305"/>
      <c r="F838" s="42" t="s">
        <v>108</v>
      </c>
      <c r="G838" s="73">
        <v>5849226</v>
      </c>
      <c r="H838" s="60">
        <f>IFERROR(G838/D837,"-")</f>
        <v>4.2512688446073366E-2</v>
      </c>
      <c r="I838" s="73">
        <v>68</v>
      </c>
      <c r="J838" s="60">
        <f>IFERROR(I838/E837,"-")</f>
        <v>0.34517766497461927</v>
      </c>
      <c r="K838" s="131">
        <f t="shared" si="37"/>
        <v>86018.029411764699</v>
      </c>
    </row>
    <row r="839" spans="2:11" s="8" customFormat="1" ht="13.15" customHeight="1">
      <c r="B839" s="328"/>
      <c r="C839" s="340"/>
      <c r="D839" s="305"/>
      <c r="E839" s="305"/>
      <c r="F839" s="43" t="s">
        <v>109</v>
      </c>
      <c r="G839" s="73">
        <v>1086064</v>
      </c>
      <c r="H839" s="60">
        <f>IFERROR(G839/D837,"-")</f>
        <v>7.8936085670986596E-3</v>
      </c>
      <c r="I839" s="73">
        <v>44</v>
      </c>
      <c r="J839" s="60">
        <f>IFERROR(I839/E837,"-")</f>
        <v>0.2233502538071066</v>
      </c>
      <c r="K839" s="131">
        <f t="shared" si="37"/>
        <v>24683.272727272728</v>
      </c>
    </row>
    <row r="840" spans="2:11" s="8" customFormat="1" ht="13.15" customHeight="1">
      <c r="B840" s="328"/>
      <c r="C840" s="340"/>
      <c r="D840" s="305"/>
      <c r="E840" s="305"/>
      <c r="F840" s="43" t="s">
        <v>110</v>
      </c>
      <c r="G840" s="73">
        <v>1425734</v>
      </c>
      <c r="H840" s="60">
        <f>IFERROR(G840/D837,"-")</f>
        <v>1.0362359968476849E-2</v>
      </c>
      <c r="I840" s="73">
        <v>1</v>
      </c>
      <c r="J840" s="60">
        <f>IFERROR(I840/E837,"-")</f>
        <v>5.076142131979695E-3</v>
      </c>
      <c r="K840" s="131">
        <f t="shared" si="37"/>
        <v>1425734</v>
      </c>
    </row>
    <row r="841" spans="2:11" s="8" customFormat="1" ht="13.15" customHeight="1">
      <c r="B841" s="328"/>
      <c r="C841" s="340"/>
      <c r="D841" s="305"/>
      <c r="E841" s="305"/>
      <c r="F841" s="43" t="s">
        <v>111</v>
      </c>
      <c r="G841" s="73">
        <v>11444223</v>
      </c>
      <c r="H841" s="60">
        <f>IFERROR(G841/D837,"-")</f>
        <v>8.3177618185104676E-2</v>
      </c>
      <c r="I841" s="73">
        <v>72</v>
      </c>
      <c r="J841" s="60">
        <f>IFERROR(I841/E837,"-")</f>
        <v>0.36548223350253806</v>
      </c>
      <c r="K841" s="131">
        <f t="shared" si="37"/>
        <v>158947.54166666666</v>
      </c>
    </row>
    <row r="842" spans="2:11" s="8" customFormat="1" ht="13.15" customHeight="1">
      <c r="B842" s="328"/>
      <c r="C842" s="340"/>
      <c r="D842" s="305"/>
      <c r="E842" s="305"/>
      <c r="F842" s="43" t="s">
        <v>112</v>
      </c>
      <c r="G842" s="73">
        <v>3640829</v>
      </c>
      <c r="H842" s="60">
        <f>IFERROR(G842/D837,"-")</f>
        <v>2.6461865033498254E-2</v>
      </c>
      <c r="I842" s="73">
        <v>62</v>
      </c>
      <c r="J842" s="60">
        <f>IFERROR(I842/E837,"-")</f>
        <v>0.31472081218274112</v>
      </c>
      <c r="K842" s="131">
        <f t="shared" si="37"/>
        <v>58723.048387096773</v>
      </c>
    </row>
    <row r="843" spans="2:11" s="8" customFormat="1" ht="13.15" customHeight="1">
      <c r="B843" s="328"/>
      <c r="C843" s="340"/>
      <c r="D843" s="305"/>
      <c r="E843" s="305"/>
      <c r="F843" s="43" t="s">
        <v>113</v>
      </c>
      <c r="G843" s="73">
        <v>11604673</v>
      </c>
      <c r="H843" s="60">
        <f>IFERROR(G843/D837,"-")</f>
        <v>8.4343782881283705E-2</v>
      </c>
      <c r="I843" s="73">
        <v>34</v>
      </c>
      <c r="J843" s="60">
        <f>IFERROR(I843/E837,"-")</f>
        <v>0.17258883248730963</v>
      </c>
      <c r="K843" s="131">
        <f t="shared" si="37"/>
        <v>341313.9117647059</v>
      </c>
    </row>
    <row r="844" spans="2:11" s="8" customFormat="1" ht="13.15" customHeight="1">
      <c r="B844" s="328"/>
      <c r="C844" s="340"/>
      <c r="D844" s="305"/>
      <c r="E844" s="305"/>
      <c r="F844" s="43" t="s">
        <v>123</v>
      </c>
      <c r="G844" s="73">
        <v>0</v>
      </c>
      <c r="H844" s="60">
        <f>IFERROR(G844/D837,"-")</f>
        <v>0</v>
      </c>
      <c r="I844" s="73">
        <v>0</v>
      </c>
      <c r="J844" s="60">
        <f>IFERROR(I844/E837,"-")</f>
        <v>0</v>
      </c>
      <c r="K844" s="131" t="str">
        <f t="shared" si="37"/>
        <v>-</v>
      </c>
    </row>
    <row r="845" spans="2:11" s="8" customFormat="1" ht="13.15" customHeight="1">
      <c r="B845" s="328"/>
      <c r="C845" s="340"/>
      <c r="D845" s="305"/>
      <c r="E845" s="305"/>
      <c r="F845" s="43" t="s">
        <v>114</v>
      </c>
      <c r="G845" s="73">
        <v>75728</v>
      </c>
      <c r="H845" s="60">
        <f>IFERROR(G845/D837,"-")</f>
        <v>5.5039775700994355E-4</v>
      </c>
      <c r="I845" s="73">
        <v>4</v>
      </c>
      <c r="J845" s="60">
        <f>IFERROR(I845/E837,"-")</f>
        <v>2.030456852791878E-2</v>
      </c>
      <c r="K845" s="131">
        <f t="shared" si="37"/>
        <v>18932</v>
      </c>
    </row>
    <row r="846" spans="2:11" s="8" customFormat="1" ht="13.15" customHeight="1">
      <c r="B846" s="328"/>
      <c r="C846" s="340"/>
      <c r="D846" s="305"/>
      <c r="E846" s="305"/>
      <c r="F846" s="43" t="s">
        <v>115</v>
      </c>
      <c r="G846" s="73">
        <v>88266</v>
      </c>
      <c r="H846" s="60">
        <f>IFERROR(G846/D837,"-")</f>
        <v>6.4152504252376499E-4</v>
      </c>
      <c r="I846" s="73">
        <v>7</v>
      </c>
      <c r="J846" s="60">
        <f>IFERROR(I846/E837,"-")</f>
        <v>3.553299492385787E-2</v>
      </c>
      <c r="K846" s="131">
        <f t="shared" si="37"/>
        <v>12609.428571428571</v>
      </c>
    </row>
    <row r="847" spans="2:11" s="8" customFormat="1" ht="13.15" customHeight="1">
      <c r="B847" s="328"/>
      <c r="C847" s="340"/>
      <c r="D847" s="305"/>
      <c r="E847" s="305"/>
      <c r="F847" s="43" t="s">
        <v>116</v>
      </c>
      <c r="G847" s="73">
        <v>20611</v>
      </c>
      <c r="H847" s="60">
        <f>IFERROR(G847/D837,"-")</f>
        <v>1.4980255875940136E-4</v>
      </c>
      <c r="I847" s="73">
        <v>2</v>
      </c>
      <c r="J847" s="60">
        <f>IFERROR(I847/E837,"-")</f>
        <v>1.015228426395939E-2</v>
      </c>
      <c r="K847" s="131">
        <f t="shared" si="37"/>
        <v>10305.5</v>
      </c>
    </row>
    <row r="848" spans="2:11" s="8" customFormat="1" ht="13.15" customHeight="1">
      <c r="B848" s="328"/>
      <c r="C848" s="340"/>
      <c r="D848" s="305"/>
      <c r="E848" s="305"/>
      <c r="F848" s="43" t="s">
        <v>117</v>
      </c>
      <c r="G848" s="73">
        <v>0</v>
      </c>
      <c r="H848" s="60">
        <f>IFERROR(G848/D837,"-")</f>
        <v>0</v>
      </c>
      <c r="I848" s="73">
        <v>0</v>
      </c>
      <c r="J848" s="60">
        <f>IFERROR(I848/E837,"-")</f>
        <v>0</v>
      </c>
      <c r="K848" s="131" t="str">
        <f t="shared" si="37"/>
        <v>-</v>
      </c>
    </row>
    <row r="849" spans="2:11" s="8" customFormat="1" ht="13.15" customHeight="1">
      <c r="B849" s="328"/>
      <c r="C849" s="340"/>
      <c r="D849" s="305"/>
      <c r="E849" s="305"/>
      <c r="F849" s="43" t="s">
        <v>118</v>
      </c>
      <c r="G849" s="73">
        <v>1176807</v>
      </c>
      <c r="H849" s="60">
        <f>IFERROR(G849/D837,"-")</f>
        <v>8.5531366632368554E-3</v>
      </c>
      <c r="I849" s="73">
        <v>32</v>
      </c>
      <c r="J849" s="60">
        <f>IFERROR(I849/E837,"-")</f>
        <v>0.16243654822335024</v>
      </c>
      <c r="K849" s="131">
        <f t="shared" si="37"/>
        <v>36775.21875</v>
      </c>
    </row>
    <row r="850" spans="2:11" s="8" customFormat="1" ht="13.15" customHeight="1">
      <c r="B850" s="328"/>
      <c r="C850" s="340"/>
      <c r="D850" s="305"/>
      <c r="E850" s="305"/>
      <c r="F850" s="43" t="s">
        <v>119</v>
      </c>
      <c r="G850" s="73">
        <v>1448133</v>
      </c>
      <c r="H850" s="60">
        <f>IFERROR(G850/D837,"-")</f>
        <v>1.0525157868319255E-2</v>
      </c>
      <c r="I850" s="73">
        <v>22</v>
      </c>
      <c r="J850" s="60">
        <f>IFERROR(I850/E837,"-")</f>
        <v>0.1116751269035533</v>
      </c>
      <c r="K850" s="131">
        <f t="shared" si="37"/>
        <v>65824.227272727279</v>
      </c>
    </row>
    <row r="851" spans="2:11" s="8" customFormat="1" ht="13.15" customHeight="1">
      <c r="B851" s="328"/>
      <c r="C851" s="340"/>
      <c r="D851" s="305"/>
      <c r="E851" s="305"/>
      <c r="F851" s="43" t="s">
        <v>120</v>
      </c>
      <c r="G851" s="73">
        <v>362967</v>
      </c>
      <c r="H851" s="60">
        <f>IFERROR(G851/D837,"-")</f>
        <v>2.6380760441135137E-3</v>
      </c>
      <c r="I851" s="73">
        <v>16</v>
      </c>
      <c r="J851" s="60">
        <f>IFERROR(I851/E837,"-")</f>
        <v>8.1218274111675121E-2</v>
      </c>
      <c r="K851" s="131">
        <f t="shared" si="37"/>
        <v>22685.4375</v>
      </c>
    </row>
    <row r="852" spans="2:11" s="8" customFormat="1" ht="13.15" customHeight="1">
      <c r="B852" s="328"/>
      <c r="C852" s="340"/>
      <c r="D852" s="305"/>
      <c r="E852" s="305"/>
      <c r="F852" s="44" t="s">
        <v>121</v>
      </c>
      <c r="G852" s="74">
        <v>182211</v>
      </c>
      <c r="H852" s="61">
        <f>IFERROR(G852/D837,"-")</f>
        <v>1.3243255559705633E-3</v>
      </c>
      <c r="I852" s="74">
        <v>21</v>
      </c>
      <c r="J852" s="61">
        <f>IFERROR(I852/E837,"-")</f>
        <v>0.1065989847715736</v>
      </c>
      <c r="K852" s="132">
        <f t="shared" si="37"/>
        <v>8676.7142857142862</v>
      </c>
    </row>
    <row r="853" spans="2:11" s="8" customFormat="1" ht="13.15" customHeight="1">
      <c r="B853" s="329"/>
      <c r="C853" s="341"/>
      <c r="D853" s="306"/>
      <c r="E853" s="306"/>
      <c r="F853" s="45" t="s">
        <v>71</v>
      </c>
      <c r="G853" s="69">
        <f>SUM(G837:G852)</f>
        <v>41368497</v>
      </c>
      <c r="H853" s="61">
        <f>IFERROR(G853/D837,"-")</f>
        <v>0.30066987058515449</v>
      </c>
      <c r="I853" s="74">
        <v>161</v>
      </c>
      <c r="J853" s="61">
        <f>IFERROR(I853/E837,"-")</f>
        <v>0.81725888324873097</v>
      </c>
      <c r="K853" s="132">
        <f t="shared" si="37"/>
        <v>256947.18633540373</v>
      </c>
    </row>
    <row r="854" spans="2:11" s="8" customFormat="1" ht="13.15" customHeight="1">
      <c r="B854" s="327">
        <v>51</v>
      </c>
      <c r="C854" s="339" t="s">
        <v>47</v>
      </c>
      <c r="D854" s="304">
        <v>342284190</v>
      </c>
      <c r="E854" s="304">
        <v>407</v>
      </c>
      <c r="F854" s="41" t="s">
        <v>107</v>
      </c>
      <c r="G854" s="72">
        <v>6890231</v>
      </c>
      <c r="H854" s="59">
        <f>IFERROR(G854/D854,"-")</f>
        <v>2.0130146823316614E-2</v>
      </c>
      <c r="I854" s="72">
        <v>88</v>
      </c>
      <c r="J854" s="59">
        <f>IFERROR(I854/E854,"-")</f>
        <v>0.21621621621621623</v>
      </c>
      <c r="K854" s="130">
        <f t="shared" si="37"/>
        <v>78298.079545454544</v>
      </c>
    </row>
    <row r="855" spans="2:11" s="8" customFormat="1" ht="13.15" customHeight="1">
      <c r="B855" s="328"/>
      <c r="C855" s="340"/>
      <c r="D855" s="305"/>
      <c r="E855" s="305"/>
      <c r="F855" s="42" t="s">
        <v>108</v>
      </c>
      <c r="G855" s="73">
        <v>13983781</v>
      </c>
      <c r="H855" s="60">
        <f>IFERROR(G855/D854,"-")</f>
        <v>4.0854300048155892E-2</v>
      </c>
      <c r="I855" s="73">
        <v>123</v>
      </c>
      <c r="J855" s="60">
        <f>IFERROR(I855/E854,"-")</f>
        <v>0.30221130221130221</v>
      </c>
      <c r="K855" s="131">
        <f t="shared" si="37"/>
        <v>113689.27642276423</v>
      </c>
    </row>
    <row r="856" spans="2:11" s="8" customFormat="1" ht="13.15" customHeight="1">
      <c r="B856" s="328"/>
      <c r="C856" s="340"/>
      <c r="D856" s="305"/>
      <c r="E856" s="305"/>
      <c r="F856" s="43" t="s">
        <v>109</v>
      </c>
      <c r="G856" s="73">
        <v>6223063</v>
      </c>
      <c r="H856" s="60">
        <f>IFERROR(G856/D854,"-")</f>
        <v>1.818098288442712E-2</v>
      </c>
      <c r="I856" s="73">
        <v>100</v>
      </c>
      <c r="J856" s="60">
        <f>IFERROR(I856/E854,"-")</f>
        <v>0.24570024570024571</v>
      </c>
      <c r="K856" s="131">
        <f t="shared" si="37"/>
        <v>62230.63</v>
      </c>
    </row>
    <row r="857" spans="2:11" s="8" customFormat="1" ht="13.15" customHeight="1">
      <c r="B857" s="328"/>
      <c r="C857" s="340"/>
      <c r="D857" s="305"/>
      <c r="E857" s="305"/>
      <c r="F857" s="43" t="s">
        <v>110</v>
      </c>
      <c r="G857" s="73">
        <v>178187</v>
      </c>
      <c r="H857" s="60">
        <f>IFERROR(G857/D854,"-")</f>
        <v>5.2058203447842566E-4</v>
      </c>
      <c r="I857" s="73">
        <v>20</v>
      </c>
      <c r="J857" s="60">
        <f>IFERROR(I857/E854,"-")</f>
        <v>4.9140049140049137E-2</v>
      </c>
      <c r="K857" s="131">
        <f t="shared" si="37"/>
        <v>8909.35</v>
      </c>
    </row>
    <row r="858" spans="2:11" s="8" customFormat="1" ht="13.15" customHeight="1">
      <c r="B858" s="328"/>
      <c r="C858" s="340"/>
      <c r="D858" s="305"/>
      <c r="E858" s="305"/>
      <c r="F858" s="43" t="s">
        <v>111</v>
      </c>
      <c r="G858" s="73">
        <v>5962223</v>
      </c>
      <c r="H858" s="60">
        <f>IFERROR(G858/D854,"-")</f>
        <v>1.7418926068422852E-2</v>
      </c>
      <c r="I858" s="73">
        <v>140</v>
      </c>
      <c r="J858" s="60">
        <f>IFERROR(I858/E854,"-")</f>
        <v>0.34398034398034399</v>
      </c>
      <c r="K858" s="131">
        <f t="shared" si="37"/>
        <v>42587.307142857142</v>
      </c>
    </row>
    <row r="859" spans="2:11" s="8" customFormat="1" ht="13.15" customHeight="1">
      <c r="B859" s="328"/>
      <c r="C859" s="340"/>
      <c r="D859" s="305"/>
      <c r="E859" s="305"/>
      <c r="F859" s="43" t="s">
        <v>112</v>
      </c>
      <c r="G859" s="73">
        <v>7497437</v>
      </c>
      <c r="H859" s="60">
        <f>IFERROR(G859/D854,"-")</f>
        <v>2.1904128846850918E-2</v>
      </c>
      <c r="I859" s="73">
        <v>134</v>
      </c>
      <c r="J859" s="60">
        <f>IFERROR(I859/E854,"-")</f>
        <v>0.32923832923832924</v>
      </c>
      <c r="K859" s="131">
        <f t="shared" si="37"/>
        <v>55951.022388059704</v>
      </c>
    </row>
    <row r="860" spans="2:11" s="8" customFormat="1" ht="13.15" customHeight="1">
      <c r="B860" s="328"/>
      <c r="C860" s="340"/>
      <c r="D860" s="305"/>
      <c r="E860" s="305"/>
      <c r="F860" s="43" t="s">
        <v>113</v>
      </c>
      <c r="G860" s="73">
        <v>10899821</v>
      </c>
      <c r="H860" s="60">
        <f>IFERROR(G860/D854,"-")</f>
        <v>3.1844360091536801E-2</v>
      </c>
      <c r="I860" s="73">
        <v>48</v>
      </c>
      <c r="J860" s="60">
        <f>IFERROR(I860/E854,"-")</f>
        <v>0.11793611793611794</v>
      </c>
      <c r="K860" s="131">
        <f t="shared" si="37"/>
        <v>227079.60416666666</v>
      </c>
    </row>
    <row r="861" spans="2:11" s="8" customFormat="1" ht="13.15" customHeight="1">
      <c r="B861" s="328"/>
      <c r="C861" s="340"/>
      <c r="D861" s="305"/>
      <c r="E861" s="305"/>
      <c r="F861" s="43" t="s">
        <v>123</v>
      </c>
      <c r="G861" s="73">
        <v>0</v>
      </c>
      <c r="H861" s="60">
        <f>IFERROR(G861/D854,"-")</f>
        <v>0</v>
      </c>
      <c r="I861" s="73">
        <v>0</v>
      </c>
      <c r="J861" s="60">
        <f>IFERROR(I861/E854,"-")</f>
        <v>0</v>
      </c>
      <c r="K861" s="131" t="str">
        <f t="shared" si="37"/>
        <v>-</v>
      </c>
    </row>
    <row r="862" spans="2:11" s="8" customFormat="1" ht="13.15" customHeight="1">
      <c r="B862" s="328"/>
      <c r="C862" s="340"/>
      <c r="D862" s="305"/>
      <c r="E862" s="305"/>
      <c r="F862" s="43" t="s">
        <v>114</v>
      </c>
      <c r="G862" s="73">
        <v>117513</v>
      </c>
      <c r="H862" s="60">
        <f>IFERROR(G862/D854,"-")</f>
        <v>3.4331997630390114E-4</v>
      </c>
      <c r="I862" s="73">
        <v>2</v>
      </c>
      <c r="J862" s="60">
        <f>IFERROR(I862/E854,"-")</f>
        <v>4.9140049140049139E-3</v>
      </c>
      <c r="K862" s="131">
        <f t="shared" si="37"/>
        <v>58756.5</v>
      </c>
    </row>
    <row r="863" spans="2:11" s="8" customFormat="1" ht="13.15" customHeight="1">
      <c r="B863" s="328"/>
      <c r="C863" s="340"/>
      <c r="D863" s="305"/>
      <c r="E863" s="305"/>
      <c r="F863" s="43" t="s">
        <v>115</v>
      </c>
      <c r="G863" s="73">
        <v>285626</v>
      </c>
      <c r="H863" s="60">
        <f>IFERROR(G863/D854,"-")</f>
        <v>8.3447032712787581E-4</v>
      </c>
      <c r="I863" s="73">
        <v>22</v>
      </c>
      <c r="J863" s="60">
        <f>IFERROR(I863/E854,"-")</f>
        <v>5.4054054054054057E-2</v>
      </c>
      <c r="K863" s="131">
        <f t="shared" si="37"/>
        <v>12983</v>
      </c>
    </row>
    <row r="864" spans="2:11" s="8" customFormat="1" ht="13.15" customHeight="1">
      <c r="B864" s="328"/>
      <c r="C864" s="340"/>
      <c r="D864" s="305"/>
      <c r="E864" s="305"/>
      <c r="F864" s="43" t="s">
        <v>116</v>
      </c>
      <c r="G864" s="73">
        <v>43833</v>
      </c>
      <c r="H864" s="60">
        <f>IFERROR(G864/D854,"-")</f>
        <v>1.2806025308969134E-4</v>
      </c>
      <c r="I864" s="73">
        <v>6</v>
      </c>
      <c r="J864" s="60">
        <f>IFERROR(I864/E854,"-")</f>
        <v>1.4742014742014743E-2</v>
      </c>
      <c r="K864" s="131">
        <f t="shared" si="37"/>
        <v>7305.5</v>
      </c>
    </row>
    <row r="865" spans="2:11" s="8" customFormat="1" ht="13.15" customHeight="1">
      <c r="B865" s="328"/>
      <c r="C865" s="340"/>
      <c r="D865" s="305"/>
      <c r="E865" s="305"/>
      <c r="F865" s="43" t="s">
        <v>117</v>
      </c>
      <c r="G865" s="73">
        <v>7462</v>
      </c>
      <c r="H865" s="60">
        <f>IFERROR(G865/D854,"-")</f>
        <v>2.1800597918355504E-5</v>
      </c>
      <c r="I865" s="73">
        <v>3</v>
      </c>
      <c r="J865" s="60">
        <f>IFERROR(I865/E854,"-")</f>
        <v>7.3710073710073713E-3</v>
      </c>
      <c r="K865" s="131">
        <f t="shared" si="37"/>
        <v>2487.3333333333335</v>
      </c>
    </row>
    <row r="866" spans="2:11" s="8" customFormat="1" ht="13.15" customHeight="1">
      <c r="B866" s="328"/>
      <c r="C866" s="340"/>
      <c r="D866" s="305"/>
      <c r="E866" s="305"/>
      <c r="F866" s="43" t="s">
        <v>118</v>
      </c>
      <c r="G866" s="73">
        <v>3065479</v>
      </c>
      <c r="H866" s="60">
        <f>IFERROR(G866/D854,"-")</f>
        <v>8.955946811332419E-3</v>
      </c>
      <c r="I866" s="73">
        <v>63</v>
      </c>
      <c r="J866" s="60">
        <f>IFERROR(I866/E854,"-")</f>
        <v>0.15479115479115479</v>
      </c>
      <c r="K866" s="131">
        <f t="shared" si="37"/>
        <v>48658.396825396827</v>
      </c>
    </row>
    <row r="867" spans="2:11" s="8" customFormat="1" ht="13.15" customHeight="1">
      <c r="B867" s="328"/>
      <c r="C867" s="340"/>
      <c r="D867" s="305"/>
      <c r="E867" s="305"/>
      <c r="F867" s="43" t="s">
        <v>119</v>
      </c>
      <c r="G867" s="73">
        <v>6367162</v>
      </c>
      <c r="H867" s="60">
        <f>IFERROR(G867/D854,"-")</f>
        <v>1.8601975159881032E-2</v>
      </c>
      <c r="I867" s="73">
        <v>57</v>
      </c>
      <c r="J867" s="60">
        <f>IFERROR(I867/E854,"-")</f>
        <v>0.14004914004914004</v>
      </c>
      <c r="K867" s="131">
        <f t="shared" si="37"/>
        <v>111704.59649122808</v>
      </c>
    </row>
    <row r="868" spans="2:11" s="8" customFormat="1" ht="13.15" customHeight="1">
      <c r="B868" s="328"/>
      <c r="C868" s="340"/>
      <c r="D868" s="305"/>
      <c r="E868" s="305"/>
      <c r="F868" s="43" t="s">
        <v>120</v>
      </c>
      <c r="G868" s="73">
        <v>4492031</v>
      </c>
      <c r="H868" s="60">
        <f>IFERROR(G868/D854,"-")</f>
        <v>1.3123688242801983E-2</v>
      </c>
      <c r="I868" s="73">
        <v>28</v>
      </c>
      <c r="J868" s="60">
        <f>IFERROR(I868/E854,"-")</f>
        <v>6.8796068796068796E-2</v>
      </c>
      <c r="K868" s="131">
        <f t="shared" si="37"/>
        <v>160429.67857142858</v>
      </c>
    </row>
    <row r="869" spans="2:11" s="8" customFormat="1" ht="13.15" customHeight="1">
      <c r="B869" s="328"/>
      <c r="C869" s="340"/>
      <c r="D869" s="305"/>
      <c r="E869" s="305"/>
      <c r="F869" s="44" t="s">
        <v>121</v>
      </c>
      <c r="G869" s="74">
        <v>682922</v>
      </c>
      <c r="H869" s="61">
        <f>IFERROR(G869/D854,"-")</f>
        <v>1.9951900203161589E-3</v>
      </c>
      <c r="I869" s="74">
        <v>49</v>
      </c>
      <c r="J869" s="61">
        <f>IFERROR(I869/E854,"-")</f>
        <v>0.12039312039312039</v>
      </c>
      <c r="K869" s="132">
        <f t="shared" si="37"/>
        <v>13937.183673469388</v>
      </c>
    </row>
    <row r="870" spans="2:11" s="8" customFormat="1" ht="13.15" customHeight="1">
      <c r="B870" s="329"/>
      <c r="C870" s="341"/>
      <c r="D870" s="306"/>
      <c r="E870" s="306"/>
      <c r="F870" s="45" t="s">
        <v>71</v>
      </c>
      <c r="G870" s="69">
        <f>SUM(G854:G869)</f>
        <v>66696771</v>
      </c>
      <c r="H870" s="61">
        <f>IFERROR(G870/D854,"-")</f>
        <v>0.19485787818596004</v>
      </c>
      <c r="I870" s="74">
        <v>338</v>
      </c>
      <c r="J870" s="61">
        <f>IFERROR(I870/E854,"-")</f>
        <v>0.83046683046683045</v>
      </c>
      <c r="K870" s="132">
        <f t="shared" si="37"/>
        <v>197327.724852071</v>
      </c>
    </row>
    <row r="871" spans="2:11" s="8" customFormat="1" ht="13.15" customHeight="1">
      <c r="B871" s="327">
        <v>52</v>
      </c>
      <c r="C871" s="339" t="s">
        <v>3</v>
      </c>
      <c r="D871" s="304">
        <v>175241970</v>
      </c>
      <c r="E871" s="304">
        <v>248</v>
      </c>
      <c r="F871" s="41" t="s">
        <v>107</v>
      </c>
      <c r="G871" s="72">
        <v>2056186</v>
      </c>
      <c r="H871" s="59">
        <f>IFERROR(G871/D871,"-")</f>
        <v>1.1733410666405998E-2</v>
      </c>
      <c r="I871" s="72">
        <v>60</v>
      </c>
      <c r="J871" s="59">
        <f>IFERROR(I871/E871,"-")</f>
        <v>0.24193548387096775</v>
      </c>
      <c r="K871" s="130">
        <f t="shared" si="37"/>
        <v>34269.76666666667</v>
      </c>
    </row>
    <row r="872" spans="2:11" s="8" customFormat="1" ht="13.15" customHeight="1">
      <c r="B872" s="328"/>
      <c r="C872" s="340"/>
      <c r="D872" s="305"/>
      <c r="E872" s="305"/>
      <c r="F872" s="42" t="s">
        <v>108</v>
      </c>
      <c r="G872" s="73">
        <v>5015932</v>
      </c>
      <c r="H872" s="60">
        <f>IFERROR(G872/D871,"-")</f>
        <v>2.8622892107410113E-2</v>
      </c>
      <c r="I872" s="73">
        <v>71</v>
      </c>
      <c r="J872" s="60">
        <f>IFERROR(I872/E871,"-")</f>
        <v>0.28629032258064518</v>
      </c>
      <c r="K872" s="131">
        <f t="shared" si="37"/>
        <v>70646.929577464791</v>
      </c>
    </row>
    <row r="873" spans="2:11" s="8" customFormat="1" ht="13.15" customHeight="1">
      <c r="B873" s="328"/>
      <c r="C873" s="340"/>
      <c r="D873" s="305"/>
      <c r="E873" s="305"/>
      <c r="F873" s="43" t="s">
        <v>109</v>
      </c>
      <c r="G873" s="73">
        <v>4411902</v>
      </c>
      <c r="H873" s="60">
        <f>IFERROR(G873/D871,"-")</f>
        <v>2.5176057995695895E-2</v>
      </c>
      <c r="I873" s="73">
        <v>73</v>
      </c>
      <c r="J873" s="60">
        <f>IFERROR(I873/E871,"-")</f>
        <v>0.29435483870967744</v>
      </c>
      <c r="K873" s="131">
        <f t="shared" si="37"/>
        <v>60437.013698630137</v>
      </c>
    </row>
    <row r="874" spans="2:11" s="8" customFormat="1" ht="13.15" customHeight="1">
      <c r="B874" s="328"/>
      <c r="C874" s="340"/>
      <c r="D874" s="305"/>
      <c r="E874" s="305"/>
      <c r="F874" s="43" t="s">
        <v>110</v>
      </c>
      <c r="G874" s="73">
        <v>134416</v>
      </c>
      <c r="H874" s="60">
        <f>IFERROR(G874/D871,"-")</f>
        <v>7.6703086595066234E-4</v>
      </c>
      <c r="I874" s="73">
        <v>11</v>
      </c>
      <c r="J874" s="60">
        <f>IFERROR(I874/E871,"-")</f>
        <v>4.4354838709677422E-2</v>
      </c>
      <c r="K874" s="131">
        <f t="shared" si="37"/>
        <v>12219.636363636364</v>
      </c>
    </row>
    <row r="875" spans="2:11" s="8" customFormat="1" ht="13.15" customHeight="1">
      <c r="B875" s="328"/>
      <c r="C875" s="340"/>
      <c r="D875" s="305"/>
      <c r="E875" s="305"/>
      <c r="F875" s="43" t="s">
        <v>111</v>
      </c>
      <c r="G875" s="73">
        <v>2948215</v>
      </c>
      <c r="H875" s="60">
        <f>IFERROR(G875/D871,"-")</f>
        <v>1.6823680993771069E-2</v>
      </c>
      <c r="I875" s="73">
        <v>80</v>
      </c>
      <c r="J875" s="60">
        <f>IFERROR(I875/E871,"-")</f>
        <v>0.32258064516129031</v>
      </c>
      <c r="K875" s="131">
        <f t="shared" si="37"/>
        <v>36852.6875</v>
      </c>
    </row>
    <row r="876" spans="2:11" s="8" customFormat="1" ht="13.15" customHeight="1">
      <c r="B876" s="328"/>
      <c r="C876" s="340"/>
      <c r="D876" s="305"/>
      <c r="E876" s="305"/>
      <c r="F876" s="43" t="s">
        <v>112</v>
      </c>
      <c r="G876" s="73">
        <v>5009740</v>
      </c>
      <c r="H876" s="60">
        <f>IFERROR(G876/D871,"-")</f>
        <v>2.8587558106086115E-2</v>
      </c>
      <c r="I876" s="73">
        <v>75</v>
      </c>
      <c r="J876" s="60">
        <f>IFERROR(I876/E871,"-")</f>
        <v>0.30241935483870969</v>
      </c>
      <c r="K876" s="131">
        <f t="shared" si="37"/>
        <v>66796.53333333334</v>
      </c>
    </row>
    <row r="877" spans="2:11" s="8" customFormat="1" ht="13.15" customHeight="1">
      <c r="B877" s="328"/>
      <c r="C877" s="340"/>
      <c r="D877" s="305"/>
      <c r="E877" s="305"/>
      <c r="F877" s="43" t="s">
        <v>113</v>
      </c>
      <c r="G877" s="73">
        <v>7249726</v>
      </c>
      <c r="H877" s="60">
        <f>IFERROR(G877/D871,"-")</f>
        <v>4.1369804276909235E-2</v>
      </c>
      <c r="I877" s="73">
        <v>29</v>
      </c>
      <c r="J877" s="60">
        <f>IFERROR(I877/E871,"-")</f>
        <v>0.11693548387096774</v>
      </c>
      <c r="K877" s="131">
        <f t="shared" si="37"/>
        <v>249990.55172413794</v>
      </c>
    </row>
    <row r="878" spans="2:11" s="8" customFormat="1" ht="13.15" customHeight="1">
      <c r="B878" s="328"/>
      <c r="C878" s="340"/>
      <c r="D878" s="305"/>
      <c r="E878" s="305"/>
      <c r="F878" s="43" t="s">
        <v>123</v>
      </c>
      <c r="G878" s="73">
        <v>0</v>
      </c>
      <c r="H878" s="60">
        <f>IFERROR(G878/D871,"-")</f>
        <v>0</v>
      </c>
      <c r="I878" s="73">
        <v>0</v>
      </c>
      <c r="J878" s="60">
        <f>IFERROR(I878/E871,"-")</f>
        <v>0</v>
      </c>
      <c r="K878" s="131" t="str">
        <f t="shared" si="37"/>
        <v>-</v>
      </c>
    </row>
    <row r="879" spans="2:11" s="8" customFormat="1" ht="13.15" customHeight="1">
      <c r="B879" s="328"/>
      <c r="C879" s="340"/>
      <c r="D879" s="305"/>
      <c r="E879" s="305"/>
      <c r="F879" s="43" t="s">
        <v>114</v>
      </c>
      <c r="G879" s="73">
        <v>10001</v>
      </c>
      <c r="H879" s="60">
        <f>IFERROR(G879/D871,"-")</f>
        <v>5.7069662022174255E-5</v>
      </c>
      <c r="I879" s="73">
        <v>1</v>
      </c>
      <c r="J879" s="60">
        <f>IFERROR(I879/E871,"-")</f>
        <v>4.0322580645161289E-3</v>
      </c>
      <c r="K879" s="131">
        <f t="shared" si="37"/>
        <v>10001</v>
      </c>
    </row>
    <row r="880" spans="2:11" s="8" customFormat="1" ht="13.15" customHeight="1">
      <c r="B880" s="328"/>
      <c r="C880" s="340"/>
      <c r="D880" s="305"/>
      <c r="E880" s="305"/>
      <c r="F880" s="43" t="s">
        <v>115</v>
      </c>
      <c r="G880" s="73">
        <v>198394</v>
      </c>
      <c r="H880" s="60">
        <f>IFERROR(G880/D871,"-")</f>
        <v>1.1321146412585981E-3</v>
      </c>
      <c r="I880" s="73">
        <v>12</v>
      </c>
      <c r="J880" s="60">
        <f>IFERROR(I880/E871,"-")</f>
        <v>4.8387096774193547E-2</v>
      </c>
      <c r="K880" s="131">
        <f t="shared" si="37"/>
        <v>16532.833333333332</v>
      </c>
    </row>
    <row r="881" spans="2:11" s="8" customFormat="1" ht="13.15" customHeight="1">
      <c r="B881" s="328"/>
      <c r="C881" s="340"/>
      <c r="D881" s="305"/>
      <c r="E881" s="305"/>
      <c r="F881" s="43" t="s">
        <v>116</v>
      </c>
      <c r="G881" s="73">
        <v>52826</v>
      </c>
      <c r="H881" s="60">
        <f>IFERROR(G881/D871,"-")</f>
        <v>3.0144605199313839E-4</v>
      </c>
      <c r="I881" s="73">
        <v>3</v>
      </c>
      <c r="J881" s="60">
        <f>IFERROR(I881/E871,"-")</f>
        <v>1.2096774193548387E-2</v>
      </c>
      <c r="K881" s="131">
        <f t="shared" si="37"/>
        <v>17608.666666666668</v>
      </c>
    </row>
    <row r="882" spans="2:11" s="8" customFormat="1" ht="13.15" customHeight="1">
      <c r="B882" s="328"/>
      <c r="C882" s="340"/>
      <c r="D882" s="305"/>
      <c r="E882" s="305"/>
      <c r="F882" s="43" t="s">
        <v>117</v>
      </c>
      <c r="G882" s="73">
        <v>1457736</v>
      </c>
      <c r="H882" s="60">
        <f>IFERROR(G882/D871,"-")</f>
        <v>8.3184182419314273E-3</v>
      </c>
      <c r="I882" s="73">
        <v>7</v>
      </c>
      <c r="J882" s="60">
        <f>IFERROR(I882/E871,"-")</f>
        <v>2.8225806451612902E-2</v>
      </c>
      <c r="K882" s="131">
        <f t="shared" si="37"/>
        <v>208248</v>
      </c>
    </row>
    <row r="883" spans="2:11" s="8" customFormat="1" ht="13.15" customHeight="1">
      <c r="B883" s="328"/>
      <c r="C883" s="340"/>
      <c r="D883" s="305"/>
      <c r="E883" s="305"/>
      <c r="F883" s="43" t="s">
        <v>118</v>
      </c>
      <c r="G883" s="73">
        <v>1205461</v>
      </c>
      <c r="H883" s="60">
        <f>IFERROR(G883/D871,"-")</f>
        <v>6.8788373013610841E-3</v>
      </c>
      <c r="I883" s="73">
        <v>27</v>
      </c>
      <c r="J883" s="60">
        <f>IFERROR(I883/E871,"-")</f>
        <v>0.10887096774193548</v>
      </c>
      <c r="K883" s="131">
        <f t="shared" si="37"/>
        <v>44646.703703703701</v>
      </c>
    </row>
    <row r="884" spans="2:11" s="8" customFormat="1" ht="13.15" customHeight="1">
      <c r="B884" s="328"/>
      <c r="C884" s="340"/>
      <c r="D884" s="305"/>
      <c r="E884" s="305"/>
      <c r="F884" s="43" t="s">
        <v>119</v>
      </c>
      <c r="G884" s="73">
        <v>3502857</v>
      </c>
      <c r="H884" s="60">
        <f>IFERROR(G884/D871,"-")</f>
        <v>1.9988687641436579E-2</v>
      </c>
      <c r="I884" s="73">
        <v>37</v>
      </c>
      <c r="J884" s="60">
        <f>IFERROR(I884/E871,"-")</f>
        <v>0.14919354838709678</v>
      </c>
      <c r="K884" s="131">
        <f t="shared" si="37"/>
        <v>94671.810810810814</v>
      </c>
    </row>
    <row r="885" spans="2:11" s="8" customFormat="1" ht="13.15" customHeight="1">
      <c r="B885" s="328"/>
      <c r="C885" s="340"/>
      <c r="D885" s="305"/>
      <c r="E885" s="305"/>
      <c r="F885" s="43" t="s">
        <v>120</v>
      </c>
      <c r="G885" s="73">
        <v>1886013</v>
      </c>
      <c r="H885" s="60">
        <f>IFERROR(G885/D871,"-")</f>
        <v>1.0762336214321261E-2</v>
      </c>
      <c r="I885" s="73">
        <v>19</v>
      </c>
      <c r="J885" s="60">
        <f>IFERROR(I885/E871,"-")</f>
        <v>7.6612903225806453E-2</v>
      </c>
      <c r="K885" s="131">
        <f t="shared" si="37"/>
        <v>99263.84210526316</v>
      </c>
    </row>
    <row r="886" spans="2:11" s="8" customFormat="1" ht="13.15" customHeight="1">
      <c r="B886" s="328"/>
      <c r="C886" s="340"/>
      <c r="D886" s="305"/>
      <c r="E886" s="305"/>
      <c r="F886" s="44" t="s">
        <v>121</v>
      </c>
      <c r="G886" s="74">
        <v>327067</v>
      </c>
      <c r="H886" s="61">
        <f>IFERROR(G886/D871,"-")</f>
        <v>1.8663736774928975E-3</v>
      </c>
      <c r="I886" s="74">
        <v>29</v>
      </c>
      <c r="J886" s="61">
        <f>IFERROR(I886/E871,"-")</f>
        <v>0.11693548387096774</v>
      </c>
      <c r="K886" s="132">
        <f t="shared" si="37"/>
        <v>11278.172413793103</v>
      </c>
    </row>
    <row r="887" spans="2:11" s="8" customFormat="1" ht="13.15" customHeight="1">
      <c r="B887" s="329"/>
      <c r="C887" s="341"/>
      <c r="D887" s="306"/>
      <c r="E887" s="306"/>
      <c r="F887" s="45" t="s">
        <v>71</v>
      </c>
      <c r="G887" s="69">
        <f>SUM(G871:G886)</f>
        <v>35466472</v>
      </c>
      <c r="H887" s="61">
        <f>IFERROR(G887/D871,"-")</f>
        <v>0.20238571844404626</v>
      </c>
      <c r="I887" s="74">
        <v>202</v>
      </c>
      <c r="J887" s="61">
        <f>IFERROR(I887/E871,"-")</f>
        <v>0.81451612903225812</v>
      </c>
      <c r="K887" s="132">
        <f t="shared" si="37"/>
        <v>175576.59405940594</v>
      </c>
    </row>
    <row r="888" spans="2:11" s="8" customFormat="1" ht="13.15" customHeight="1">
      <c r="B888" s="327">
        <v>53</v>
      </c>
      <c r="C888" s="339" t="s">
        <v>21</v>
      </c>
      <c r="D888" s="304">
        <v>113561750</v>
      </c>
      <c r="E888" s="304">
        <v>207</v>
      </c>
      <c r="F888" s="41" t="s">
        <v>107</v>
      </c>
      <c r="G888" s="72">
        <v>925526</v>
      </c>
      <c r="H888" s="59">
        <f>IFERROR(G888/D888,"-")</f>
        <v>8.1499800769185039E-3</v>
      </c>
      <c r="I888" s="72">
        <v>38</v>
      </c>
      <c r="J888" s="59">
        <f>IFERROR(I888/E888,"-")</f>
        <v>0.18357487922705315</v>
      </c>
      <c r="K888" s="130">
        <f t="shared" si="37"/>
        <v>24355.947368421053</v>
      </c>
    </row>
    <row r="889" spans="2:11" s="8" customFormat="1" ht="13.15" customHeight="1">
      <c r="B889" s="328"/>
      <c r="C889" s="340"/>
      <c r="D889" s="305"/>
      <c r="E889" s="305"/>
      <c r="F889" s="42" t="s">
        <v>108</v>
      </c>
      <c r="G889" s="73">
        <v>1274811</v>
      </c>
      <c r="H889" s="60">
        <f>IFERROR(G889/D888,"-")</f>
        <v>1.1225707599609903E-2</v>
      </c>
      <c r="I889" s="73">
        <v>55</v>
      </c>
      <c r="J889" s="60">
        <f>IFERROR(I889/E888,"-")</f>
        <v>0.26570048309178745</v>
      </c>
      <c r="K889" s="131">
        <f t="shared" si="37"/>
        <v>23178.381818181817</v>
      </c>
    </row>
    <row r="890" spans="2:11" s="8" customFormat="1" ht="13.15" customHeight="1">
      <c r="B890" s="328"/>
      <c r="C890" s="340"/>
      <c r="D890" s="305"/>
      <c r="E890" s="305"/>
      <c r="F890" s="43" t="s">
        <v>109</v>
      </c>
      <c r="G890" s="73">
        <v>3718467</v>
      </c>
      <c r="H890" s="60">
        <f>IFERROR(G890/D888,"-")</f>
        <v>3.2744009316517227E-2</v>
      </c>
      <c r="I890" s="73">
        <v>65</v>
      </c>
      <c r="J890" s="60">
        <f>IFERROR(I890/E888,"-")</f>
        <v>0.3140096618357488</v>
      </c>
      <c r="K890" s="131">
        <f t="shared" si="37"/>
        <v>57207.184615384613</v>
      </c>
    </row>
    <row r="891" spans="2:11" s="8" customFormat="1" ht="13.15" customHeight="1">
      <c r="B891" s="328"/>
      <c r="C891" s="340"/>
      <c r="D891" s="305"/>
      <c r="E891" s="305"/>
      <c r="F891" s="43" t="s">
        <v>110</v>
      </c>
      <c r="G891" s="73">
        <v>62553</v>
      </c>
      <c r="H891" s="60">
        <f>IFERROR(G891/D888,"-")</f>
        <v>5.508280737132001E-4</v>
      </c>
      <c r="I891" s="73">
        <v>7</v>
      </c>
      <c r="J891" s="60">
        <f>IFERROR(I891/E888,"-")</f>
        <v>3.3816425120772944E-2</v>
      </c>
      <c r="K891" s="131">
        <f t="shared" si="37"/>
        <v>8936.1428571428569</v>
      </c>
    </row>
    <row r="892" spans="2:11" s="8" customFormat="1" ht="13.15" customHeight="1">
      <c r="B892" s="328"/>
      <c r="C892" s="340"/>
      <c r="D892" s="305"/>
      <c r="E892" s="305"/>
      <c r="F892" s="43" t="s">
        <v>111</v>
      </c>
      <c r="G892" s="73">
        <v>2754558</v>
      </c>
      <c r="H892" s="60">
        <f>IFERROR(G892/D888,"-")</f>
        <v>2.4256036913837625E-2</v>
      </c>
      <c r="I892" s="73">
        <v>83</v>
      </c>
      <c r="J892" s="60">
        <f>IFERROR(I892/E888,"-")</f>
        <v>0.40096618357487923</v>
      </c>
      <c r="K892" s="131">
        <f t="shared" si="37"/>
        <v>33187.445783132527</v>
      </c>
    </row>
    <row r="893" spans="2:11" s="8" customFormat="1" ht="13.15" customHeight="1">
      <c r="B893" s="328"/>
      <c r="C893" s="340"/>
      <c r="D893" s="305"/>
      <c r="E893" s="305"/>
      <c r="F893" s="43" t="s">
        <v>112</v>
      </c>
      <c r="G893" s="73">
        <v>5250558</v>
      </c>
      <c r="H893" s="60">
        <f>IFERROR(G893/D888,"-")</f>
        <v>4.6235268477282182E-2</v>
      </c>
      <c r="I893" s="73">
        <v>76</v>
      </c>
      <c r="J893" s="60">
        <f>IFERROR(I893/E888,"-")</f>
        <v>0.3671497584541063</v>
      </c>
      <c r="K893" s="131">
        <f t="shared" si="37"/>
        <v>69086.289473684214</v>
      </c>
    </row>
    <row r="894" spans="2:11" s="8" customFormat="1" ht="13.15" customHeight="1">
      <c r="B894" s="328"/>
      <c r="C894" s="340"/>
      <c r="D894" s="305"/>
      <c r="E894" s="305"/>
      <c r="F894" s="43" t="s">
        <v>113</v>
      </c>
      <c r="G894" s="73">
        <v>717382</v>
      </c>
      <c r="H894" s="60">
        <f>IFERROR(G894/D888,"-")</f>
        <v>6.3171094140412592E-3</v>
      </c>
      <c r="I894" s="73">
        <v>23</v>
      </c>
      <c r="J894" s="60">
        <f>IFERROR(I894/E888,"-")</f>
        <v>0.1111111111111111</v>
      </c>
      <c r="K894" s="131">
        <f t="shared" si="37"/>
        <v>31190.521739130436</v>
      </c>
    </row>
    <row r="895" spans="2:11" s="8" customFormat="1" ht="13.15" customHeight="1">
      <c r="B895" s="328"/>
      <c r="C895" s="340"/>
      <c r="D895" s="305"/>
      <c r="E895" s="305"/>
      <c r="F895" s="43" t="s">
        <v>123</v>
      </c>
      <c r="G895" s="73">
        <v>0</v>
      </c>
      <c r="H895" s="60">
        <f>IFERROR(G895/D888,"-")</f>
        <v>0</v>
      </c>
      <c r="I895" s="73">
        <v>0</v>
      </c>
      <c r="J895" s="60">
        <f>IFERROR(I895/E888,"-")</f>
        <v>0</v>
      </c>
      <c r="K895" s="131" t="str">
        <f t="shared" si="37"/>
        <v>-</v>
      </c>
    </row>
    <row r="896" spans="2:11" s="8" customFormat="1" ht="13.15" customHeight="1">
      <c r="B896" s="328"/>
      <c r="C896" s="340"/>
      <c r="D896" s="305"/>
      <c r="E896" s="305"/>
      <c r="F896" s="43" t="s">
        <v>114</v>
      </c>
      <c r="G896" s="73">
        <v>14033</v>
      </c>
      <c r="H896" s="60">
        <f>IFERROR(G896/D888,"-")</f>
        <v>1.2357153707124097E-4</v>
      </c>
      <c r="I896" s="73">
        <v>1</v>
      </c>
      <c r="J896" s="60">
        <f>IFERROR(I896/E888,"-")</f>
        <v>4.830917874396135E-3</v>
      </c>
      <c r="K896" s="131">
        <f t="shared" si="37"/>
        <v>14033</v>
      </c>
    </row>
    <row r="897" spans="2:11" s="8" customFormat="1" ht="13.15" customHeight="1">
      <c r="B897" s="328"/>
      <c r="C897" s="340"/>
      <c r="D897" s="305"/>
      <c r="E897" s="305"/>
      <c r="F897" s="43" t="s">
        <v>115</v>
      </c>
      <c r="G897" s="73">
        <v>122409</v>
      </c>
      <c r="H897" s="60">
        <f>IFERROR(G897/D888,"-")</f>
        <v>1.0779069537058031E-3</v>
      </c>
      <c r="I897" s="73">
        <v>4</v>
      </c>
      <c r="J897" s="60">
        <f>IFERROR(I897/E888,"-")</f>
        <v>1.932367149758454E-2</v>
      </c>
      <c r="K897" s="131">
        <f t="shared" si="37"/>
        <v>30602.25</v>
      </c>
    </row>
    <row r="898" spans="2:11" s="8" customFormat="1" ht="13.15" customHeight="1">
      <c r="B898" s="328"/>
      <c r="C898" s="340"/>
      <c r="D898" s="305"/>
      <c r="E898" s="305"/>
      <c r="F898" s="43" t="s">
        <v>116</v>
      </c>
      <c r="G898" s="73">
        <v>7441</v>
      </c>
      <c r="H898" s="60">
        <f>IFERROR(G898/D888,"-")</f>
        <v>6.5523822942143808E-5</v>
      </c>
      <c r="I898" s="73">
        <v>1</v>
      </c>
      <c r="J898" s="60">
        <f>IFERROR(I898/E888,"-")</f>
        <v>4.830917874396135E-3</v>
      </c>
      <c r="K898" s="131">
        <f t="shared" si="37"/>
        <v>7441</v>
      </c>
    </row>
    <row r="899" spans="2:11" s="8" customFormat="1" ht="13.15" customHeight="1">
      <c r="B899" s="328"/>
      <c r="C899" s="340"/>
      <c r="D899" s="305"/>
      <c r="E899" s="305"/>
      <c r="F899" s="43" t="s">
        <v>117</v>
      </c>
      <c r="G899" s="73">
        <v>0</v>
      </c>
      <c r="H899" s="60">
        <f>IFERROR(G899/D888,"-")</f>
        <v>0</v>
      </c>
      <c r="I899" s="73">
        <v>0</v>
      </c>
      <c r="J899" s="60">
        <f>IFERROR(I899/E888,"-")</f>
        <v>0</v>
      </c>
      <c r="K899" s="131" t="str">
        <f t="shared" si="37"/>
        <v>-</v>
      </c>
    </row>
    <row r="900" spans="2:11" s="8" customFormat="1" ht="13.15" customHeight="1">
      <c r="B900" s="328"/>
      <c r="C900" s="340"/>
      <c r="D900" s="305"/>
      <c r="E900" s="305"/>
      <c r="F900" s="43" t="s">
        <v>118</v>
      </c>
      <c r="G900" s="73">
        <v>907249</v>
      </c>
      <c r="H900" s="60">
        <f>IFERROR(G900/D888,"-")</f>
        <v>7.989036801563907E-3</v>
      </c>
      <c r="I900" s="73">
        <v>33</v>
      </c>
      <c r="J900" s="60">
        <f>IFERROR(I900/E888,"-")</f>
        <v>0.15942028985507245</v>
      </c>
      <c r="K900" s="131">
        <f t="shared" si="37"/>
        <v>27492.39393939394</v>
      </c>
    </row>
    <row r="901" spans="2:11" s="8" customFormat="1" ht="13.15" customHeight="1">
      <c r="B901" s="328"/>
      <c r="C901" s="340"/>
      <c r="D901" s="305"/>
      <c r="E901" s="305"/>
      <c r="F901" s="43" t="s">
        <v>119</v>
      </c>
      <c r="G901" s="73">
        <v>1411756</v>
      </c>
      <c r="H901" s="60">
        <f>IFERROR(G901/D888,"-")</f>
        <v>1.2431615398670767E-2</v>
      </c>
      <c r="I901" s="73">
        <v>17</v>
      </c>
      <c r="J901" s="60">
        <f>IFERROR(I901/E888,"-")</f>
        <v>8.2125603864734303E-2</v>
      </c>
      <c r="K901" s="131">
        <f t="shared" ref="K901:K964" si="38">IFERROR(G901/I901,"-")</f>
        <v>83044.470588235301</v>
      </c>
    </row>
    <row r="902" spans="2:11" s="8" customFormat="1" ht="13.15" customHeight="1">
      <c r="B902" s="328"/>
      <c r="C902" s="340"/>
      <c r="D902" s="305"/>
      <c r="E902" s="305"/>
      <c r="F902" s="43" t="s">
        <v>120</v>
      </c>
      <c r="G902" s="73">
        <v>973730</v>
      </c>
      <c r="H902" s="60">
        <f>IFERROR(G902/D888,"-")</f>
        <v>8.5744539864875281E-3</v>
      </c>
      <c r="I902" s="73">
        <v>18</v>
      </c>
      <c r="J902" s="60">
        <f>IFERROR(I902/E888,"-")</f>
        <v>8.6956521739130432E-2</v>
      </c>
      <c r="K902" s="131">
        <f t="shared" si="38"/>
        <v>54096.111111111109</v>
      </c>
    </row>
    <row r="903" spans="2:11" s="8" customFormat="1" ht="13.15" customHeight="1">
      <c r="B903" s="328"/>
      <c r="C903" s="340"/>
      <c r="D903" s="305"/>
      <c r="E903" s="305"/>
      <c r="F903" s="44" t="s">
        <v>121</v>
      </c>
      <c r="G903" s="74">
        <v>168828</v>
      </c>
      <c r="H903" s="61">
        <f>IFERROR(G903/D888,"-")</f>
        <v>1.4866625426254879E-3</v>
      </c>
      <c r="I903" s="74">
        <v>12</v>
      </c>
      <c r="J903" s="61">
        <f>IFERROR(I903/E888,"-")</f>
        <v>5.7971014492753624E-2</v>
      </c>
      <c r="K903" s="132">
        <f t="shared" si="38"/>
        <v>14069</v>
      </c>
    </row>
    <row r="904" spans="2:11" s="8" customFormat="1" ht="13.15" customHeight="1">
      <c r="B904" s="329"/>
      <c r="C904" s="341"/>
      <c r="D904" s="306"/>
      <c r="E904" s="306"/>
      <c r="F904" s="45" t="s">
        <v>71</v>
      </c>
      <c r="G904" s="69">
        <f>SUM(G888:G903)</f>
        <v>18309301</v>
      </c>
      <c r="H904" s="61">
        <f>IFERROR(G904/D888,"-")</f>
        <v>0.16122771091498678</v>
      </c>
      <c r="I904" s="74">
        <v>169</v>
      </c>
      <c r="J904" s="61">
        <f>IFERROR(I904/E888,"-")</f>
        <v>0.81642512077294682</v>
      </c>
      <c r="K904" s="132">
        <f t="shared" si="38"/>
        <v>108339.05917159763</v>
      </c>
    </row>
    <row r="905" spans="2:11" s="8" customFormat="1" ht="13.15" customHeight="1">
      <c r="B905" s="327">
        <v>54</v>
      </c>
      <c r="C905" s="339" t="s">
        <v>27</v>
      </c>
      <c r="D905" s="304">
        <v>147913690</v>
      </c>
      <c r="E905" s="304">
        <v>168</v>
      </c>
      <c r="F905" s="41" t="s">
        <v>107</v>
      </c>
      <c r="G905" s="72">
        <v>2585330</v>
      </c>
      <c r="H905" s="59">
        <f>IFERROR(G905/D905,"-")</f>
        <v>1.7478639063091456E-2</v>
      </c>
      <c r="I905" s="72">
        <v>32</v>
      </c>
      <c r="J905" s="59">
        <f>IFERROR(I905/E905,"-")</f>
        <v>0.19047619047619047</v>
      </c>
      <c r="K905" s="130">
        <f t="shared" si="38"/>
        <v>80791.5625</v>
      </c>
    </row>
    <row r="906" spans="2:11" s="8" customFormat="1" ht="13.15" customHeight="1">
      <c r="B906" s="328"/>
      <c r="C906" s="340"/>
      <c r="D906" s="305"/>
      <c r="E906" s="305"/>
      <c r="F906" s="42" t="s">
        <v>108</v>
      </c>
      <c r="G906" s="73">
        <v>3640067</v>
      </c>
      <c r="H906" s="60">
        <f>IFERROR(G906/D905,"-")</f>
        <v>2.4609398900128851E-2</v>
      </c>
      <c r="I906" s="73">
        <v>48</v>
      </c>
      <c r="J906" s="60">
        <f>IFERROR(I906/E905,"-")</f>
        <v>0.2857142857142857</v>
      </c>
      <c r="K906" s="131">
        <f t="shared" si="38"/>
        <v>75834.729166666672</v>
      </c>
    </row>
    <row r="907" spans="2:11" s="8" customFormat="1" ht="13.15" customHeight="1">
      <c r="B907" s="328"/>
      <c r="C907" s="340"/>
      <c r="D907" s="305"/>
      <c r="E907" s="305"/>
      <c r="F907" s="43" t="s">
        <v>109</v>
      </c>
      <c r="G907" s="73">
        <v>1029463</v>
      </c>
      <c r="H907" s="60">
        <f>IFERROR(G907/D905,"-")</f>
        <v>6.9598899195875653E-3</v>
      </c>
      <c r="I907" s="73">
        <v>43</v>
      </c>
      <c r="J907" s="60">
        <f>IFERROR(I907/E905,"-")</f>
        <v>0.25595238095238093</v>
      </c>
      <c r="K907" s="131">
        <f t="shared" si="38"/>
        <v>23941</v>
      </c>
    </row>
    <row r="908" spans="2:11" s="8" customFormat="1" ht="13.15" customHeight="1">
      <c r="B908" s="328"/>
      <c r="C908" s="340"/>
      <c r="D908" s="305"/>
      <c r="E908" s="305"/>
      <c r="F908" s="43" t="s">
        <v>110</v>
      </c>
      <c r="G908" s="73">
        <v>48631</v>
      </c>
      <c r="H908" s="60">
        <f>IFERROR(G908/D905,"-")</f>
        <v>3.2877957408810503E-4</v>
      </c>
      <c r="I908" s="73">
        <v>6</v>
      </c>
      <c r="J908" s="60">
        <f>IFERROR(I908/E905,"-")</f>
        <v>3.5714285714285712E-2</v>
      </c>
      <c r="K908" s="131">
        <f t="shared" si="38"/>
        <v>8105.166666666667</v>
      </c>
    </row>
    <row r="909" spans="2:11" s="8" customFormat="1" ht="13.15" customHeight="1">
      <c r="B909" s="328"/>
      <c r="C909" s="340"/>
      <c r="D909" s="305"/>
      <c r="E909" s="305"/>
      <c r="F909" s="43" t="s">
        <v>111</v>
      </c>
      <c r="G909" s="73">
        <v>1370929</v>
      </c>
      <c r="H909" s="60">
        <f>IFERROR(G909/D905,"-")</f>
        <v>9.2684389119086948E-3</v>
      </c>
      <c r="I909" s="73">
        <v>55</v>
      </c>
      <c r="J909" s="60">
        <f>IFERROR(I909/E905,"-")</f>
        <v>0.32738095238095238</v>
      </c>
      <c r="K909" s="131">
        <f t="shared" si="38"/>
        <v>24925.981818181819</v>
      </c>
    </row>
    <row r="910" spans="2:11" s="8" customFormat="1" ht="13.15" customHeight="1">
      <c r="B910" s="328"/>
      <c r="C910" s="340"/>
      <c r="D910" s="305"/>
      <c r="E910" s="305"/>
      <c r="F910" s="43" t="s">
        <v>112</v>
      </c>
      <c r="G910" s="73">
        <v>4219935</v>
      </c>
      <c r="H910" s="60">
        <f>IFERROR(G910/D905,"-")</f>
        <v>2.8529712158489182E-2</v>
      </c>
      <c r="I910" s="73">
        <v>61</v>
      </c>
      <c r="J910" s="60">
        <f>IFERROR(I910/E905,"-")</f>
        <v>0.36309523809523808</v>
      </c>
      <c r="K910" s="131">
        <f t="shared" si="38"/>
        <v>69179.262295081964</v>
      </c>
    </row>
    <row r="911" spans="2:11" s="8" customFormat="1" ht="13.15" customHeight="1">
      <c r="B911" s="328"/>
      <c r="C911" s="340"/>
      <c r="D911" s="305"/>
      <c r="E911" s="305"/>
      <c r="F911" s="43" t="s">
        <v>113</v>
      </c>
      <c r="G911" s="73">
        <v>1170635</v>
      </c>
      <c r="H911" s="60">
        <f>IFERROR(G911/D905,"-")</f>
        <v>7.914311379832388E-3</v>
      </c>
      <c r="I911" s="73">
        <v>23</v>
      </c>
      <c r="J911" s="60">
        <f>IFERROR(I911/E905,"-")</f>
        <v>0.13690476190476192</v>
      </c>
      <c r="K911" s="131">
        <f t="shared" si="38"/>
        <v>50897.17391304348</v>
      </c>
    </row>
    <row r="912" spans="2:11" s="8" customFormat="1" ht="13.15" customHeight="1">
      <c r="B912" s="328"/>
      <c r="C912" s="340"/>
      <c r="D912" s="305"/>
      <c r="E912" s="305"/>
      <c r="F912" s="43" t="s">
        <v>123</v>
      </c>
      <c r="G912" s="73">
        <v>0</v>
      </c>
      <c r="H912" s="60">
        <f>IFERROR(G912/D905,"-")</f>
        <v>0</v>
      </c>
      <c r="I912" s="73">
        <v>0</v>
      </c>
      <c r="J912" s="60">
        <f>IFERROR(I912/E905,"-")</f>
        <v>0</v>
      </c>
      <c r="K912" s="131" t="str">
        <f t="shared" si="38"/>
        <v>-</v>
      </c>
    </row>
    <row r="913" spans="2:11" s="8" customFormat="1" ht="13.15" customHeight="1">
      <c r="B913" s="328"/>
      <c r="C913" s="340"/>
      <c r="D913" s="305"/>
      <c r="E913" s="305"/>
      <c r="F913" s="43" t="s">
        <v>114</v>
      </c>
      <c r="G913" s="73">
        <v>77231</v>
      </c>
      <c r="H913" s="60">
        <f>IFERROR(G913/D905,"-")</f>
        <v>5.2213557784948773E-4</v>
      </c>
      <c r="I913" s="73">
        <v>3</v>
      </c>
      <c r="J913" s="60">
        <f>IFERROR(I913/E905,"-")</f>
        <v>1.7857142857142856E-2</v>
      </c>
      <c r="K913" s="131">
        <f t="shared" si="38"/>
        <v>25743.666666666668</v>
      </c>
    </row>
    <row r="914" spans="2:11" s="8" customFormat="1" ht="13.15" customHeight="1">
      <c r="B914" s="328"/>
      <c r="C914" s="340"/>
      <c r="D914" s="305"/>
      <c r="E914" s="305"/>
      <c r="F914" s="43" t="s">
        <v>115</v>
      </c>
      <c r="G914" s="73">
        <v>286059</v>
      </c>
      <c r="H914" s="60">
        <f>IFERROR(G914/D905,"-")</f>
        <v>1.9339589188803281E-3</v>
      </c>
      <c r="I914" s="73">
        <v>12</v>
      </c>
      <c r="J914" s="60">
        <f>IFERROR(I914/E905,"-")</f>
        <v>7.1428571428571425E-2</v>
      </c>
      <c r="K914" s="131">
        <f t="shared" si="38"/>
        <v>23838.25</v>
      </c>
    </row>
    <row r="915" spans="2:11" s="8" customFormat="1" ht="13.15" customHeight="1">
      <c r="B915" s="328"/>
      <c r="C915" s="340"/>
      <c r="D915" s="305"/>
      <c r="E915" s="305"/>
      <c r="F915" s="43" t="s">
        <v>116</v>
      </c>
      <c r="G915" s="73">
        <v>7213</v>
      </c>
      <c r="H915" s="60">
        <f>IFERROR(G915/D905,"-")</f>
        <v>4.8764925004575306E-5</v>
      </c>
      <c r="I915" s="73">
        <v>1</v>
      </c>
      <c r="J915" s="60">
        <f>IFERROR(I915/E905,"-")</f>
        <v>5.9523809523809521E-3</v>
      </c>
      <c r="K915" s="131">
        <f t="shared" si="38"/>
        <v>7213</v>
      </c>
    </row>
    <row r="916" spans="2:11" s="8" customFormat="1" ht="13.15" customHeight="1">
      <c r="B916" s="328"/>
      <c r="C916" s="340"/>
      <c r="D916" s="305"/>
      <c r="E916" s="305"/>
      <c r="F916" s="43" t="s">
        <v>117</v>
      </c>
      <c r="G916" s="73">
        <v>23008</v>
      </c>
      <c r="H916" s="60">
        <f>IFERROR(G916/D905,"-")</f>
        <v>1.5555017253642987E-4</v>
      </c>
      <c r="I916" s="73">
        <v>4</v>
      </c>
      <c r="J916" s="60">
        <f>IFERROR(I916/E905,"-")</f>
        <v>2.3809523809523808E-2</v>
      </c>
      <c r="K916" s="131">
        <f t="shared" si="38"/>
        <v>5752</v>
      </c>
    </row>
    <row r="917" spans="2:11" s="8" customFormat="1" ht="13.15" customHeight="1">
      <c r="B917" s="328"/>
      <c r="C917" s="340"/>
      <c r="D917" s="305"/>
      <c r="E917" s="305"/>
      <c r="F917" s="43" t="s">
        <v>118</v>
      </c>
      <c r="G917" s="73">
        <v>2315784</v>
      </c>
      <c r="H917" s="60">
        <f>IFERROR(G917/D905,"-")</f>
        <v>1.5656319573935314E-2</v>
      </c>
      <c r="I917" s="73">
        <v>25</v>
      </c>
      <c r="J917" s="60">
        <f>IFERROR(I917/E905,"-")</f>
        <v>0.14880952380952381</v>
      </c>
      <c r="K917" s="131">
        <f t="shared" si="38"/>
        <v>92631.360000000001</v>
      </c>
    </row>
    <row r="918" spans="2:11" s="8" customFormat="1" ht="13.15" customHeight="1">
      <c r="B918" s="328"/>
      <c r="C918" s="340"/>
      <c r="D918" s="305"/>
      <c r="E918" s="305"/>
      <c r="F918" s="43" t="s">
        <v>119</v>
      </c>
      <c r="G918" s="73">
        <v>1509048</v>
      </c>
      <c r="H918" s="60">
        <f>IFERROR(G918/D905,"-")</f>
        <v>1.0202219956786961E-2</v>
      </c>
      <c r="I918" s="73">
        <v>18</v>
      </c>
      <c r="J918" s="60">
        <f>IFERROR(I918/E905,"-")</f>
        <v>0.10714285714285714</v>
      </c>
      <c r="K918" s="131">
        <f t="shared" si="38"/>
        <v>83836</v>
      </c>
    </row>
    <row r="919" spans="2:11" s="8" customFormat="1" ht="13.15" customHeight="1">
      <c r="B919" s="328"/>
      <c r="C919" s="340"/>
      <c r="D919" s="305"/>
      <c r="E919" s="305"/>
      <c r="F919" s="43" t="s">
        <v>120</v>
      </c>
      <c r="G919" s="73">
        <v>597272</v>
      </c>
      <c r="H919" s="60">
        <f>IFERROR(G919/D905,"-")</f>
        <v>4.0379764712786224E-3</v>
      </c>
      <c r="I919" s="73">
        <v>18</v>
      </c>
      <c r="J919" s="60">
        <f>IFERROR(I919/E905,"-")</f>
        <v>0.10714285714285714</v>
      </c>
      <c r="K919" s="131">
        <f t="shared" si="38"/>
        <v>33181.777777777781</v>
      </c>
    </row>
    <row r="920" spans="2:11" s="8" customFormat="1" ht="13.15" customHeight="1">
      <c r="B920" s="328"/>
      <c r="C920" s="340"/>
      <c r="D920" s="305"/>
      <c r="E920" s="305"/>
      <c r="F920" s="44" t="s">
        <v>121</v>
      </c>
      <c r="G920" s="74">
        <v>628955</v>
      </c>
      <c r="H920" s="61">
        <f>IFERROR(G920/D905,"-")</f>
        <v>4.2521757113895275E-3</v>
      </c>
      <c r="I920" s="74">
        <v>15</v>
      </c>
      <c r="J920" s="61">
        <f>IFERROR(I920/E905,"-")</f>
        <v>8.9285714285714288E-2</v>
      </c>
      <c r="K920" s="132">
        <f t="shared" si="38"/>
        <v>41930.333333333336</v>
      </c>
    </row>
    <row r="921" spans="2:11" s="8" customFormat="1" ht="13.15" customHeight="1">
      <c r="B921" s="329"/>
      <c r="C921" s="341"/>
      <c r="D921" s="306"/>
      <c r="E921" s="306"/>
      <c r="F921" s="45" t="s">
        <v>71</v>
      </c>
      <c r="G921" s="69">
        <f>SUM(G905:G920)</f>
        <v>19509560</v>
      </c>
      <c r="H921" s="61">
        <f>IFERROR(G921/D905,"-")</f>
        <v>0.13189827121478748</v>
      </c>
      <c r="I921" s="74">
        <v>137</v>
      </c>
      <c r="J921" s="61">
        <f>IFERROR(I921/E905,"-")</f>
        <v>0.81547619047619047</v>
      </c>
      <c r="K921" s="132">
        <f t="shared" si="38"/>
        <v>142405.54744525548</v>
      </c>
    </row>
    <row r="922" spans="2:11" s="8" customFormat="1" ht="13.15" customHeight="1">
      <c r="B922" s="327">
        <v>55</v>
      </c>
      <c r="C922" s="339" t="s">
        <v>16</v>
      </c>
      <c r="D922" s="304">
        <v>170957870</v>
      </c>
      <c r="E922" s="304">
        <v>162</v>
      </c>
      <c r="F922" s="41" t="s">
        <v>107</v>
      </c>
      <c r="G922" s="72">
        <v>6464970</v>
      </c>
      <c r="H922" s="59">
        <f>IFERROR(G922/D922,"-")</f>
        <v>3.781615903380172E-2</v>
      </c>
      <c r="I922" s="72">
        <v>45</v>
      </c>
      <c r="J922" s="59">
        <f>IFERROR(I922/E922,"-")</f>
        <v>0.27777777777777779</v>
      </c>
      <c r="K922" s="130">
        <f t="shared" si="38"/>
        <v>143666</v>
      </c>
    </row>
    <row r="923" spans="2:11" s="8" customFormat="1" ht="13.15" customHeight="1">
      <c r="B923" s="328"/>
      <c r="C923" s="340"/>
      <c r="D923" s="305"/>
      <c r="E923" s="305"/>
      <c r="F923" s="42" t="s">
        <v>108</v>
      </c>
      <c r="G923" s="73">
        <v>6768237</v>
      </c>
      <c r="H923" s="60">
        <f>IFERROR(G923/D922,"-")</f>
        <v>3.9590087312154743E-2</v>
      </c>
      <c r="I923" s="73">
        <v>49</v>
      </c>
      <c r="J923" s="60">
        <f>IFERROR(I923/E922,"-")</f>
        <v>0.30246913580246915</v>
      </c>
      <c r="K923" s="131">
        <f t="shared" si="38"/>
        <v>138127.28571428571</v>
      </c>
    </row>
    <row r="924" spans="2:11" s="8" customFormat="1" ht="13.15" customHeight="1">
      <c r="B924" s="328"/>
      <c r="C924" s="340"/>
      <c r="D924" s="305"/>
      <c r="E924" s="305"/>
      <c r="F924" s="43" t="s">
        <v>109</v>
      </c>
      <c r="G924" s="73">
        <v>1280489</v>
      </c>
      <c r="H924" s="60">
        <f>IFERROR(G924/D922,"-")</f>
        <v>7.4900851303306478E-3</v>
      </c>
      <c r="I924" s="73">
        <v>51</v>
      </c>
      <c r="J924" s="60">
        <f>IFERROR(I924/E922,"-")</f>
        <v>0.31481481481481483</v>
      </c>
      <c r="K924" s="131">
        <f t="shared" si="38"/>
        <v>25107.627450980392</v>
      </c>
    </row>
    <row r="925" spans="2:11" s="8" customFormat="1" ht="13.15" customHeight="1">
      <c r="B925" s="328"/>
      <c r="C925" s="340"/>
      <c r="D925" s="305"/>
      <c r="E925" s="305"/>
      <c r="F925" s="43" t="s">
        <v>110</v>
      </c>
      <c r="G925" s="73">
        <v>131949</v>
      </c>
      <c r="H925" s="60">
        <f>IFERROR(G925/D922,"-")</f>
        <v>7.7182173596336925E-4</v>
      </c>
      <c r="I925" s="73">
        <v>9</v>
      </c>
      <c r="J925" s="60">
        <f>IFERROR(I925/E922,"-")</f>
        <v>5.5555555555555552E-2</v>
      </c>
      <c r="K925" s="131">
        <f t="shared" si="38"/>
        <v>14661</v>
      </c>
    </row>
    <row r="926" spans="2:11" s="8" customFormat="1" ht="13.15" customHeight="1">
      <c r="B926" s="328"/>
      <c r="C926" s="340"/>
      <c r="D926" s="305"/>
      <c r="E926" s="305"/>
      <c r="F926" s="43" t="s">
        <v>111</v>
      </c>
      <c r="G926" s="73">
        <v>8344119</v>
      </c>
      <c r="H926" s="60">
        <f>IFERROR(G926/D922,"-")</f>
        <v>4.8808042589674284E-2</v>
      </c>
      <c r="I926" s="73">
        <v>55</v>
      </c>
      <c r="J926" s="60">
        <f>IFERROR(I926/E922,"-")</f>
        <v>0.33950617283950618</v>
      </c>
      <c r="K926" s="131">
        <f t="shared" si="38"/>
        <v>151711.25454545455</v>
      </c>
    </row>
    <row r="927" spans="2:11" s="8" customFormat="1" ht="13.15" customHeight="1">
      <c r="B927" s="328"/>
      <c r="C927" s="340"/>
      <c r="D927" s="305"/>
      <c r="E927" s="305"/>
      <c r="F927" s="43" t="s">
        <v>112</v>
      </c>
      <c r="G927" s="73">
        <v>4751069</v>
      </c>
      <c r="H927" s="60">
        <f>IFERROR(G927/D922,"-")</f>
        <v>2.7790876196574044E-2</v>
      </c>
      <c r="I927" s="73">
        <v>74</v>
      </c>
      <c r="J927" s="60">
        <f>IFERROR(I927/E922,"-")</f>
        <v>0.4567901234567901</v>
      </c>
      <c r="K927" s="131">
        <f t="shared" si="38"/>
        <v>64203.635135135133</v>
      </c>
    </row>
    <row r="928" spans="2:11" s="8" customFormat="1" ht="13.15" customHeight="1">
      <c r="B928" s="328"/>
      <c r="C928" s="340"/>
      <c r="D928" s="305"/>
      <c r="E928" s="305"/>
      <c r="F928" s="43" t="s">
        <v>113</v>
      </c>
      <c r="G928" s="73">
        <v>3503781</v>
      </c>
      <c r="H928" s="60">
        <f>IFERROR(G928/D922,"-")</f>
        <v>2.049499680827797E-2</v>
      </c>
      <c r="I928" s="73">
        <v>23</v>
      </c>
      <c r="J928" s="60">
        <f>IFERROR(I928/E922,"-")</f>
        <v>0.1419753086419753</v>
      </c>
      <c r="K928" s="131">
        <f t="shared" si="38"/>
        <v>152338.30434782608</v>
      </c>
    </row>
    <row r="929" spans="2:11" s="8" customFormat="1" ht="13.15" customHeight="1">
      <c r="B929" s="328"/>
      <c r="C929" s="340"/>
      <c r="D929" s="305"/>
      <c r="E929" s="305"/>
      <c r="F929" s="43" t="s">
        <v>123</v>
      </c>
      <c r="G929" s="73">
        <v>0</v>
      </c>
      <c r="H929" s="60">
        <f>IFERROR(G929/D922,"-")</f>
        <v>0</v>
      </c>
      <c r="I929" s="73">
        <v>0</v>
      </c>
      <c r="J929" s="60">
        <f>IFERROR(I929/E922,"-")</f>
        <v>0</v>
      </c>
      <c r="K929" s="131" t="str">
        <f t="shared" si="38"/>
        <v>-</v>
      </c>
    </row>
    <row r="930" spans="2:11" s="8" customFormat="1" ht="13.15" customHeight="1">
      <c r="B930" s="328"/>
      <c r="C930" s="340"/>
      <c r="D930" s="305"/>
      <c r="E930" s="305"/>
      <c r="F930" s="43" t="s">
        <v>114</v>
      </c>
      <c r="G930" s="73">
        <v>0</v>
      </c>
      <c r="H930" s="60">
        <f>IFERROR(G930/D922,"-")</f>
        <v>0</v>
      </c>
      <c r="I930" s="73">
        <v>0</v>
      </c>
      <c r="J930" s="60">
        <f>IFERROR(I930/E922,"-")</f>
        <v>0</v>
      </c>
      <c r="K930" s="131" t="str">
        <f t="shared" si="38"/>
        <v>-</v>
      </c>
    </row>
    <row r="931" spans="2:11" s="8" customFormat="1" ht="13.15" customHeight="1">
      <c r="B931" s="328"/>
      <c r="C931" s="340"/>
      <c r="D931" s="305"/>
      <c r="E931" s="305"/>
      <c r="F931" s="43" t="s">
        <v>115</v>
      </c>
      <c r="G931" s="73">
        <v>80857</v>
      </c>
      <c r="H931" s="60">
        <f>IFERROR(G931/D922,"-")</f>
        <v>4.7296447949427543E-4</v>
      </c>
      <c r="I931" s="73">
        <v>9</v>
      </c>
      <c r="J931" s="60">
        <f>IFERROR(I931/E922,"-")</f>
        <v>5.5555555555555552E-2</v>
      </c>
      <c r="K931" s="131">
        <f t="shared" si="38"/>
        <v>8984.1111111111113</v>
      </c>
    </row>
    <row r="932" spans="2:11" s="8" customFormat="1" ht="13.15" customHeight="1">
      <c r="B932" s="328"/>
      <c r="C932" s="340"/>
      <c r="D932" s="305"/>
      <c r="E932" s="305"/>
      <c r="F932" s="43" t="s">
        <v>116</v>
      </c>
      <c r="G932" s="73">
        <v>89881</v>
      </c>
      <c r="H932" s="60">
        <f>IFERROR(G932/D922,"-")</f>
        <v>5.2574941416853166E-4</v>
      </c>
      <c r="I932" s="73">
        <v>2</v>
      </c>
      <c r="J932" s="60">
        <f>IFERROR(I932/E922,"-")</f>
        <v>1.2345679012345678E-2</v>
      </c>
      <c r="K932" s="131">
        <f t="shared" si="38"/>
        <v>44940.5</v>
      </c>
    </row>
    <row r="933" spans="2:11" s="8" customFormat="1" ht="13.15" customHeight="1">
      <c r="B933" s="328"/>
      <c r="C933" s="340"/>
      <c r="D933" s="305"/>
      <c r="E933" s="305"/>
      <c r="F933" s="43" t="s">
        <v>117</v>
      </c>
      <c r="G933" s="73">
        <v>1673246</v>
      </c>
      <c r="H933" s="60">
        <f>IFERROR(G933/D922,"-")</f>
        <v>9.7874757096587592E-3</v>
      </c>
      <c r="I933" s="73">
        <v>5</v>
      </c>
      <c r="J933" s="60">
        <f>IFERROR(I933/E922,"-")</f>
        <v>3.0864197530864196E-2</v>
      </c>
      <c r="K933" s="131">
        <f t="shared" si="38"/>
        <v>334649.2</v>
      </c>
    </row>
    <row r="934" spans="2:11" s="8" customFormat="1" ht="13.15" customHeight="1">
      <c r="B934" s="328"/>
      <c r="C934" s="340"/>
      <c r="D934" s="305"/>
      <c r="E934" s="305"/>
      <c r="F934" s="43" t="s">
        <v>118</v>
      </c>
      <c r="G934" s="73">
        <v>1165659</v>
      </c>
      <c r="H934" s="60">
        <f>IFERROR(G934/D922,"-")</f>
        <v>6.8183991763584792E-3</v>
      </c>
      <c r="I934" s="73">
        <v>23</v>
      </c>
      <c r="J934" s="60">
        <f>IFERROR(I934/E922,"-")</f>
        <v>0.1419753086419753</v>
      </c>
      <c r="K934" s="131">
        <f t="shared" si="38"/>
        <v>50680.82608695652</v>
      </c>
    </row>
    <row r="935" spans="2:11" s="8" customFormat="1" ht="13.15" customHeight="1">
      <c r="B935" s="328"/>
      <c r="C935" s="340"/>
      <c r="D935" s="305"/>
      <c r="E935" s="305"/>
      <c r="F935" s="43" t="s">
        <v>119</v>
      </c>
      <c r="G935" s="73">
        <v>6425647</v>
      </c>
      <c r="H935" s="60">
        <f>IFERROR(G935/D922,"-")</f>
        <v>3.7586143299515838E-2</v>
      </c>
      <c r="I935" s="73">
        <v>34</v>
      </c>
      <c r="J935" s="60">
        <f>IFERROR(I935/E922,"-")</f>
        <v>0.20987654320987653</v>
      </c>
      <c r="K935" s="131">
        <f t="shared" si="38"/>
        <v>188989.61764705883</v>
      </c>
    </row>
    <row r="936" spans="2:11" s="8" customFormat="1" ht="13.15" customHeight="1">
      <c r="B936" s="328"/>
      <c r="C936" s="340"/>
      <c r="D936" s="305"/>
      <c r="E936" s="305"/>
      <c r="F936" s="43" t="s">
        <v>120</v>
      </c>
      <c r="G936" s="73">
        <v>271729</v>
      </c>
      <c r="H936" s="60">
        <f>IFERROR(G936/D922,"-")</f>
        <v>1.5894500791335316E-3</v>
      </c>
      <c r="I936" s="73">
        <v>15</v>
      </c>
      <c r="J936" s="60">
        <f>IFERROR(I936/E922,"-")</f>
        <v>9.2592592592592587E-2</v>
      </c>
      <c r="K936" s="131">
        <f t="shared" si="38"/>
        <v>18115.266666666666</v>
      </c>
    </row>
    <row r="937" spans="2:11" s="8" customFormat="1" ht="13.15" customHeight="1">
      <c r="B937" s="328"/>
      <c r="C937" s="340"/>
      <c r="D937" s="305"/>
      <c r="E937" s="305"/>
      <c r="F937" s="44" t="s">
        <v>121</v>
      </c>
      <c r="G937" s="74">
        <v>234577</v>
      </c>
      <c r="H937" s="61">
        <f>IFERROR(G937/D922,"-")</f>
        <v>1.3721333799959019E-3</v>
      </c>
      <c r="I937" s="74">
        <v>18</v>
      </c>
      <c r="J937" s="61">
        <f>IFERROR(I937/E922,"-")</f>
        <v>0.1111111111111111</v>
      </c>
      <c r="K937" s="132">
        <f t="shared" si="38"/>
        <v>13032.055555555555</v>
      </c>
    </row>
    <row r="938" spans="2:11" s="8" customFormat="1" ht="13.15" customHeight="1">
      <c r="B938" s="329"/>
      <c r="C938" s="341"/>
      <c r="D938" s="306"/>
      <c r="E938" s="306"/>
      <c r="F938" s="45" t="s">
        <v>71</v>
      </c>
      <c r="G938" s="69">
        <f>SUM(G922:G937)</f>
        <v>41186210</v>
      </c>
      <c r="H938" s="61">
        <f>IFERROR(G938/D922,"-")</f>
        <v>0.24091438434510209</v>
      </c>
      <c r="I938" s="74">
        <v>141</v>
      </c>
      <c r="J938" s="61">
        <f>IFERROR(I938/E922,"-")</f>
        <v>0.87037037037037035</v>
      </c>
      <c r="K938" s="132">
        <f t="shared" si="38"/>
        <v>292100.78014184395</v>
      </c>
    </row>
    <row r="939" spans="2:11" s="8" customFormat="1" ht="13.15" customHeight="1">
      <c r="B939" s="327">
        <v>56</v>
      </c>
      <c r="C939" s="339" t="s">
        <v>9</v>
      </c>
      <c r="D939" s="304">
        <v>113036770</v>
      </c>
      <c r="E939" s="304">
        <v>150</v>
      </c>
      <c r="F939" s="41" t="s">
        <v>107</v>
      </c>
      <c r="G939" s="72">
        <v>2244207</v>
      </c>
      <c r="H939" s="59">
        <f>IFERROR(G939/D939,"-")</f>
        <v>1.9853778553651169E-2</v>
      </c>
      <c r="I939" s="72">
        <v>38</v>
      </c>
      <c r="J939" s="59">
        <f>IFERROR(I939/E939,"-")</f>
        <v>0.25333333333333335</v>
      </c>
      <c r="K939" s="130">
        <f t="shared" si="38"/>
        <v>59058.07894736842</v>
      </c>
    </row>
    <row r="940" spans="2:11" s="8" customFormat="1" ht="13.15" customHeight="1">
      <c r="B940" s="328"/>
      <c r="C940" s="340"/>
      <c r="D940" s="305"/>
      <c r="E940" s="305"/>
      <c r="F940" s="42" t="s">
        <v>108</v>
      </c>
      <c r="G940" s="73">
        <v>1384357</v>
      </c>
      <c r="H940" s="60">
        <f>IFERROR(G940/D939,"-")</f>
        <v>1.2246961762973234E-2</v>
      </c>
      <c r="I940" s="73">
        <v>44</v>
      </c>
      <c r="J940" s="60">
        <f>IFERROR(I940/E939,"-")</f>
        <v>0.29333333333333333</v>
      </c>
      <c r="K940" s="131">
        <f t="shared" si="38"/>
        <v>31462.659090909092</v>
      </c>
    </row>
    <row r="941" spans="2:11" s="8" customFormat="1" ht="13.15" customHeight="1">
      <c r="B941" s="328"/>
      <c r="C941" s="340"/>
      <c r="D941" s="305"/>
      <c r="E941" s="305"/>
      <c r="F941" s="43" t="s">
        <v>109</v>
      </c>
      <c r="G941" s="73">
        <v>6307601</v>
      </c>
      <c r="H941" s="60">
        <f>IFERROR(G941/D939,"-")</f>
        <v>5.5801320225268292E-2</v>
      </c>
      <c r="I941" s="73">
        <v>44</v>
      </c>
      <c r="J941" s="60">
        <f>IFERROR(I941/E939,"-")</f>
        <v>0.29333333333333333</v>
      </c>
      <c r="K941" s="131">
        <f t="shared" si="38"/>
        <v>143354.56818181818</v>
      </c>
    </row>
    <row r="942" spans="2:11" s="8" customFormat="1" ht="13.15" customHeight="1">
      <c r="B942" s="328"/>
      <c r="C942" s="340"/>
      <c r="D942" s="305"/>
      <c r="E942" s="305"/>
      <c r="F942" s="43" t="s">
        <v>110</v>
      </c>
      <c r="G942" s="73">
        <v>176325</v>
      </c>
      <c r="H942" s="60">
        <f>IFERROR(G942/D939,"-")</f>
        <v>1.5598906444336653E-3</v>
      </c>
      <c r="I942" s="73">
        <v>6</v>
      </c>
      <c r="J942" s="60">
        <f>IFERROR(I942/E939,"-")</f>
        <v>0.04</v>
      </c>
      <c r="K942" s="131">
        <f t="shared" si="38"/>
        <v>29387.5</v>
      </c>
    </row>
    <row r="943" spans="2:11" s="8" customFormat="1" ht="13.15" customHeight="1">
      <c r="B943" s="328"/>
      <c r="C943" s="340"/>
      <c r="D943" s="305"/>
      <c r="E943" s="305"/>
      <c r="F943" s="43" t="s">
        <v>111</v>
      </c>
      <c r="G943" s="73">
        <v>2921632</v>
      </c>
      <c r="H943" s="60">
        <f>IFERROR(G943/D939,"-")</f>
        <v>2.5846739959041645E-2</v>
      </c>
      <c r="I943" s="73">
        <v>62</v>
      </c>
      <c r="J943" s="60">
        <f>IFERROR(I943/E939,"-")</f>
        <v>0.41333333333333333</v>
      </c>
      <c r="K943" s="131">
        <f t="shared" si="38"/>
        <v>47123.096774193546</v>
      </c>
    </row>
    <row r="944" spans="2:11" s="8" customFormat="1" ht="13.15" customHeight="1">
      <c r="B944" s="328"/>
      <c r="C944" s="340"/>
      <c r="D944" s="305"/>
      <c r="E944" s="305"/>
      <c r="F944" s="43" t="s">
        <v>112</v>
      </c>
      <c r="G944" s="73">
        <v>3797196</v>
      </c>
      <c r="H944" s="60">
        <f>IFERROR(G944/D939,"-")</f>
        <v>3.3592573460830492E-2</v>
      </c>
      <c r="I944" s="73">
        <v>59</v>
      </c>
      <c r="J944" s="60">
        <f>IFERROR(I944/E939,"-")</f>
        <v>0.39333333333333331</v>
      </c>
      <c r="K944" s="131">
        <f t="shared" si="38"/>
        <v>64359.254237288136</v>
      </c>
    </row>
    <row r="945" spans="2:11" s="8" customFormat="1" ht="13.15" customHeight="1">
      <c r="B945" s="328"/>
      <c r="C945" s="340"/>
      <c r="D945" s="305"/>
      <c r="E945" s="305"/>
      <c r="F945" s="43" t="s">
        <v>113</v>
      </c>
      <c r="G945" s="73">
        <v>4194491</v>
      </c>
      <c r="H945" s="60">
        <f>IFERROR(G945/D939,"-")</f>
        <v>3.7107314725995801E-2</v>
      </c>
      <c r="I945" s="73">
        <v>25</v>
      </c>
      <c r="J945" s="60">
        <f>IFERROR(I945/E939,"-")</f>
        <v>0.16666666666666666</v>
      </c>
      <c r="K945" s="131">
        <f t="shared" si="38"/>
        <v>167779.64</v>
      </c>
    </row>
    <row r="946" spans="2:11" s="8" customFormat="1" ht="13.15" customHeight="1">
      <c r="B946" s="328"/>
      <c r="C946" s="340"/>
      <c r="D946" s="305"/>
      <c r="E946" s="305"/>
      <c r="F946" s="43" t="s">
        <v>123</v>
      </c>
      <c r="G946" s="73">
        <v>0</v>
      </c>
      <c r="H946" s="60">
        <f>IFERROR(G946/D939,"-")</f>
        <v>0</v>
      </c>
      <c r="I946" s="73">
        <v>0</v>
      </c>
      <c r="J946" s="60">
        <f>IFERROR(I946/E939,"-")</f>
        <v>0</v>
      </c>
      <c r="K946" s="131" t="str">
        <f t="shared" si="38"/>
        <v>-</v>
      </c>
    </row>
    <row r="947" spans="2:11" s="8" customFormat="1" ht="13.15" customHeight="1">
      <c r="B947" s="328"/>
      <c r="C947" s="340"/>
      <c r="D947" s="305"/>
      <c r="E947" s="305"/>
      <c r="F947" s="43" t="s">
        <v>114</v>
      </c>
      <c r="G947" s="73">
        <v>32891</v>
      </c>
      <c r="H947" s="60">
        <f>IFERROR(G947/D939,"-")</f>
        <v>2.9097611334789555E-4</v>
      </c>
      <c r="I947" s="73">
        <v>1</v>
      </c>
      <c r="J947" s="60">
        <f>IFERROR(I947/E939,"-")</f>
        <v>6.6666666666666671E-3</v>
      </c>
      <c r="K947" s="131">
        <f t="shared" si="38"/>
        <v>32891</v>
      </c>
    </row>
    <row r="948" spans="2:11" s="8" customFormat="1" ht="13.15" customHeight="1">
      <c r="B948" s="328"/>
      <c r="C948" s="340"/>
      <c r="D948" s="305"/>
      <c r="E948" s="305"/>
      <c r="F948" s="43" t="s">
        <v>115</v>
      </c>
      <c r="G948" s="73">
        <v>28084</v>
      </c>
      <c r="H948" s="60">
        <f>IFERROR(G948/D939,"-")</f>
        <v>2.484501282193396E-4</v>
      </c>
      <c r="I948" s="73">
        <v>3</v>
      </c>
      <c r="J948" s="60">
        <f>IFERROR(I948/E939,"-")</f>
        <v>0.02</v>
      </c>
      <c r="K948" s="131">
        <f t="shared" si="38"/>
        <v>9361.3333333333339</v>
      </c>
    </row>
    <row r="949" spans="2:11" s="8" customFormat="1" ht="13.15" customHeight="1">
      <c r="B949" s="328"/>
      <c r="C949" s="340"/>
      <c r="D949" s="305"/>
      <c r="E949" s="305"/>
      <c r="F949" s="43" t="s">
        <v>116</v>
      </c>
      <c r="G949" s="73">
        <v>119940</v>
      </c>
      <c r="H949" s="60">
        <f>IFERROR(G949/D939,"-")</f>
        <v>1.0610706586892036E-3</v>
      </c>
      <c r="I949" s="73">
        <v>2</v>
      </c>
      <c r="J949" s="60">
        <f>IFERROR(I949/E939,"-")</f>
        <v>1.3333333333333334E-2</v>
      </c>
      <c r="K949" s="131">
        <f t="shared" si="38"/>
        <v>59970</v>
      </c>
    </row>
    <row r="950" spans="2:11" s="8" customFormat="1" ht="13.15" customHeight="1">
      <c r="B950" s="328"/>
      <c r="C950" s="340"/>
      <c r="D950" s="305"/>
      <c r="E950" s="305"/>
      <c r="F950" s="43" t="s">
        <v>117</v>
      </c>
      <c r="G950" s="73">
        <v>149308</v>
      </c>
      <c r="H950" s="60">
        <f>IFERROR(G950/D939,"-")</f>
        <v>1.3208799225243254E-3</v>
      </c>
      <c r="I950" s="73">
        <v>4</v>
      </c>
      <c r="J950" s="60">
        <f>IFERROR(I950/E939,"-")</f>
        <v>2.6666666666666668E-2</v>
      </c>
      <c r="K950" s="131">
        <f t="shared" si="38"/>
        <v>37327</v>
      </c>
    </row>
    <row r="951" spans="2:11" s="8" customFormat="1" ht="13.15" customHeight="1">
      <c r="B951" s="328"/>
      <c r="C951" s="340"/>
      <c r="D951" s="305"/>
      <c r="E951" s="305"/>
      <c r="F951" s="43" t="s">
        <v>118</v>
      </c>
      <c r="G951" s="73">
        <v>1080628</v>
      </c>
      <c r="H951" s="60">
        <f>IFERROR(G951/D939,"-")</f>
        <v>9.5599688490745089E-3</v>
      </c>
      <c r="I951" s="73">
        <v>17</v>
      </c>
      <c r="J951" s="60">
        <f>IFERROR(I951/E939,"-")</f>
        <v>0.11333333333333333</v>
      </c>
      <c r="K951" s="131">
        <f t="shared" si="38"/>
        <v>63566.352941176468</v>
      </c>
    </row>
    <row r="952" spans="2:11" s="8" customFormat="1" ht="13.15" customHeight="1">
      <c r="B952" s="328"/>
      <c r="C952" s="340"/>
      <c r="D952" s="305"/>
      <c r="E952" s="305"/>
      <c r="F952" s="43" t="s">
        <v>119</v>
      </c>
      <c r="G952" s="73">
        <v>1851593</v>
      </c>
      <c r="H952" s="60">
        <f>IFERROR(G952/D939,"-")</f>
        <v>1.6380448592082028E-2</v>
      </c>
      <c r="I952" s="73">
        <v>21</v>
      </c>
      <c r="J952" s="60">
        <f>IFERROR(I952/E939,"-")</f>
        <v>0.14000000000000001</v>
      </c>
      <c r="K952" s="131">
        <f t="shared" si="38"/>
        <v>88171.095238095237</v>
      </c>
    </row>
    <row r="953" spans="2:11" s="8" customFormat="1" ht="13.15" customHeight="1">
      <c r="B953" s="328"/>
      <c r="C953" s="340"/>
      <c r="D953" s="305"/>
      <c r="E953" s="305"/>
      <c r="F953" s="43" t="s">
        <v>120</v>
      </c>
      <c r="G953" s="73">
        <v>621910</v>
      </c>
      <c r="H953" s="60">
        <f>IFERROR(G953/D939,"-")</f>
        <v>5.5018380302268013E-3</v>
      </c>
      <c r="I953" s="73">
        <v>19</v>
      </c>
      <c r="J953" s="60">
        <f>IFERROR(I953/E939,"-")</f>
        <v>0.12666666666666668</v>
      </c>
      <c r="K953" s="131">
        <f t="shared" si="38"/>
        <v>32732.105263157893</v>
      </c>
    </row>
    <row r="954" spans="2:11" s="8" customFormat="1" ht="13.15" customHeight="1">
      <c r="B954" s="328"/>
      <c r="C954" s="340"/>
      <c r="D954" s="305"/>
      <c r="E954" s="305"/>
      <c r="F954" s="44" t="s">
        <v>121</v>
      </c>
      <c r="G954" s="74">
        <v>62818</v>
      </c>
      <c r="H954" s="61">
        <f>IFERROR(G954/D939,"-")</f>
        <v>5.5573067064814395E-4</v>
      </c>
      <c r="I954" s="74">
        <v>13</v>
      </c>
      <c r="J954" s="61">
        <f>IFERROR(I954/E939,"-")</f>
        <v>8.666666666666667E-2</v>
      </c>
      <c r="K954" s="132">
        <f t="shared" si="38"/>
        <v>4832.1538461538457</v>
      </c>
    </row>
    <row r="955" spans="2:11" s="8" customFormat="1" ht="13.15" customHeight="1">
      <c r="B955" s="329"/>
      <c r="C955" s="341"/>
      <c r="D955" s="306"/>
      <c r="E955" s="306"/>
      <c r="F955" s="45" t="s">
        <v>71</v>
      </c>
      <c r="G955" s="69">
        <f>SUM(G939:G954)</f>
        <v>24972981</v>
      </c>
      <c r="H955" s="61">
        <f>IFERROR(G955/D939,"-")</f>
        <v>0.22092794229700655</v>
      </c>
      <c r="I955" s="74">
        <v>124</v>
      </c>
      <c r="J955" s="61">
        <f>IFERROR(I955/E939,"-")</f>
        <v>0.82666666666666666</v>
      </c>
      <c r="K955" s="132">
        <f t="shared" si="38"/>
        <v>201395.00806451612</v>
      </c>
    </row>
    <row r="956" spans="2:11" s="8" customFormat="1" ht="13.15" customHeight="1">
      <c r="B956" s="327">
        <v>57</v>
      </c>
      <c r="C956" s="339" t="s">
        <v>48</v>
      </c>
      <c r="D956" s="304">
        <v>66865060</v>
      </c>
      <c r="E956" s="304">
        <v>87</v>
      </c>
      <c r="F956" s="41" t="s">
        <v>107</v>
      </c>
      <c r="G956" s="72">
        <v>1586071</v>
      </c>
      <c r="H956" s="59">
        <f>IFERROR(G956/D956,"-")</f>
        <v>2.372047523774001E-2</v>
      </c>
      <c r="I956" s="72">
        <v>25</v>
      </c>
      <c r="J956" s="59">
        <f>IFERROR(I956/E956,"-")</f>
        <v>0.28735632183908044</v>
      </c>
      <c r="K956" s="130">
        <f t="shared" si="38"/>
        <v>63442.84</v>
      </c>
    </row>
    <row r="957" spans="2:11" s="8" customFormat="1" ht="13.15" customHeight="1">
      <c r="B957" s="328"/>
      <c r="C957" s="340"/>
      <c r="D957" s="305"/>
      <c r="E957" s="305"/>
      <c r="F957" s="42" t="s">
        <v>108</v>
      </c>
      <c r="G957" s="73">
        <v>6084403</v>
      </c>
      <c r="H957" s="60">
        <f>IFERROR(G957/D956,"-")</f>
        <v>9.0995252228892043E-2</v>
      </c>
      <c r="I957" s="73">
        <v>26</v>
      </c>
      <c r="J957" s="60">
        <f>IFERROR(I957/E956,"-")</f>
        <v>0.2988505747126437</v>
      </c>
      <c r="K957" s="131">
        <f t="shared" si="38"/>
        <v>234015.5</v>
      </c>
    </row>
    <row r="958" spans="2:11" s="8" customFormat="1" ht="13.15" customHeight="1">
      <c r="B958" s="328"/>
      <c r="C958" s="340"/>
      <c r="D958" s="305"/>
      <c r="E958" s="305"/>
      <c r="F958" s="43" t="s">
        <v>109</v>
      </c>
      <c r="G958" s="73">
        <v>492762</v>
      </c>
      <c r="H958" s="60">
        <f>IFERROR(G958/D956,"-")</f>
        <v>7.3694991076056759E-3</v>
      </c>
      <c r="I958" s="73">
        <v>22</v>
      </c>
      <c r="J958" s="60">
        <f>IFERROR(I958/E956,"-")</f>
        <v>0.25287356321839083</v>
      </c>
      <c r="K958" s="131">
        <f t="shared" si="38"/>
        <v>22398.272727272728</v>
      </c>
    </row>
    <row r="959" spans="2:11" s="8" customFormat="1" ht="13.15" customHeight="1">
      <c r="B959" s="328"/>
      <c r="C959" s="340"/>
      <c r="D959" s="305"/>
      <c r="E959" s="305"/>
      <c r="F959" s="43" t="s">
        <v>110</v>
      </c>
      <c r="G959" s="73">
        <v>6729</v>
      </c>
      <c r="H959" s="60">
        <f>IFERROR(G959/D956,"-")</f>
        <v>1.0063551875972294E-4</v>
      </c>
      <c r="I959" s="73">
        <v>2</v>
      </c>
      <c r="J959" s="60">
        <f>IFERROR(I959/E956,"-")</f>
        <v>2.2988505747126436E-2</v>
      </c>
      <c r="K959" s="131">
        <f t="shared" si="38"/>
        <v>3364.5</v>
      </c>
    </row>
    <row r="960" spans="2:11" s="8" customFormat="1" ht="13.15" customHeight="1">
      <c r="B960" s="328"/>
      <c r="C960" s="340"/>
      <c r="D960" s="305"/>
      <c r="E960" s="305"/>
      <c r="F960" s="43" t="s">
        <v>111</v>
      </c>
      <c r="G960" s="73">
        <v>1903171</v>
      </c>
      <c r="H960" s="60">
        <f>IFERROR(G960/D956,"-")</f>
        <v>2.8462862367879427E-2</v>
      </c>
      <c r="I960" s="73">
        <v>36</v>
      </c>
      <c r="J960" s="60">
        <f>IFERROR(I960/E956,"-")</f>
        <v>0.41379310344827586</v>
      </c>
      <c r="K960" s="131">
        <f t="shared" si="38"/>
        <v>52865.861111111109</v>
      </c>
    </row>
    <row r="961" spans="2:11" s="8" customFormat="1" ht="13.15" customHeight="1">
      <c r="B961" s="328"/>
      <c r="C961" s="340"/>
      <c r="D961" s="305"/>
      <c r="E961" s="305"/>
      <c r="F961" s="43" t="s">
        <v>112</v>
      </c>
      <c r="G961" s="73">
        <v>3399162</v>
      </c>
      <c r="H961" s="60">
        <f>IFERROR(G961/D956,"-")</f>
        <v>5.0836146711002728E-2</v>
      </c>
      <c r="I961" s="73">
        <v>32</v>
      </c>
      <c r="J961" s="60">
        <f>IFERROR(I961/E956,"-")</f>
        <v>0.36781609195402298</v>
      </c>
      <c r="K961" s="131">
        <f t="shared" si="38"/>
        <v>106223.8125</v>
      </c>
    </row>
    <row r="962" spans="2:11" s="8" customFormat="1" ht="13.15" customHeight="1">
      <c r="B962" s="328"/>
      <c r="C962" s="340"/>
      <c r="D962" s="305"/>
      <c r="E962" s="305"/>
      <c r="F962" s="43" t="s">
        <v>113</v>
      </c>
      <c r="G962" s="73">
        <v>945901</v>
      </c>
      <c r="H962" s="60">
        <f>IFERROR(G962/D956,"-")</f>
        <v>1.4146416678606137E-2</v>
      </c>
      <c r="I962" s="73">
        <v>13</v>
      </c>
      <c r="J962" s="60">
        <f>IFERROR(I962/E956,"-")</f>
        <v>0.14942528735632185</v>
      </c>
      <c r="K962" s="131">
        <f t="shared" si="38"/>
        <v>72761.61538461539</v>
      </c>
    </row>
    <row r="963" spans="2:11" s="8" customFormat="1" ht="13.15" customHeight="1">
      <c r="B963" s="328"/>
      <c r="C963" s="340"/>
      <c r="D963" s="305"/>
      <c r="E963" s="305"/>
      <c r="F963" s="43" t="s">
        <v>123</v>
      </c>
      <c r="G963" s="73">
        <v>0</v>
      </c>
      <c r="H963" s="60">
        <f>IFERROR(G963/D956,"-")</f>
        <v>0</v>
      </c>
      <c r="I963" s="73">
        <v>0</v>
      </c>
      <c r="J963" s="60">
        <f>IFERROR(I963/E956,"-")</f>
        <v>0</v>
      </c>
      <c r="K963" s="131" t="str">
        <f t="shared" si="38"/>
        <v>-</v>
      </c>
    </row>
    <row r="964" spans="2:11" s="8" customFormat="1" ht="13.15" customHeight="1">
      <c r="B964" s="328"/>
      <c r="C964" s="340"/>
      <c r="D964" s="305"/>
      <c r="E964" s="305"/>
      <c r="F964" s="43" t="s">
        <v>114</v>
      </c>
      <c r="G964" s="73">
        <v>0</v>
      </c>
      <c r="H964" s="60">
        <f>IFERROR(G964/D956,"-")</f>
        <v>0</v>
      </c>
      <c r="I964" s="73">
        <v>0</v>
      </c>
      <c r="J964" s="60">
        <f>IFERROR(I964/E956,"-")</f>
        <v>0</v>
      </c>
      <c r="K964" s="131" t="str">
        <f t="shared" si="38"/>
        <v>-</v>
      </c>
    </row>
    <row r="965" spans="2:11" s="8" customFormat="1" ht="13.15" customHeight="1">
      <c r="B965" s="328"/>
      <c r="C965" s="340"/>
      <c r="D965" s="305"/>
      <c r="E965" s="305"/>
      <c r="F965" s="43" t="s">
        <v>115</v>
      </c>
      <c r="G965" s="73">
        <v>12408</v>
      </c>
      <c r="H965" s="60">
        <f>IFERROR(G965/D956,"-")</f>
        <v>1.8556776887660012E-4</v>
      </c>
      <c r="I965" s="73">
        <v>2</v>
      </c>
      <c r="J965" s="60">
        <f>IFERROR(I965/E956,"-")</f>
        <v>2.2988505747126436E-2</v>
      </c>
      <c r="K965" s="131">
        <f t="shared" ref="K965:K1028" si="39">IFERROR(G965/I965,"-")</f>
        <v>6204</v>
      </c>
    </row>
    <row r="966" spans="2:11" s="8" customFormat="1" ht="13.15" customHeight="1">
      <c r="B966" s="328"/>
      <c r="C966" s="340"/>
      <c r="D966" s="305"/>
      <c r="E966" s="305"/>
      <c r="F966" s="43" t="s">
        <v>116</v>
      </c>
      <c r="G966" s="73">
        <v>0</v>
      </c>
      <c r="H966" s="60">
        <f>IFERROR(G966/D956,"-")</f>
        <v>0</v>
      </c>
      <c r="I966" s="73">
        <v>0</v>
      </c>
      <c r="J966" s="60">
        <f>IFERROR(I966/E956,"-")</f>
        <v>0</v>
      </c>
      <c r="K966" s="131" t="str">
        <f t="shared" si="39"/>
        <v>-</v>
      </c>
    </row>
    <row r="967" spans="2:11" s="8" customFormat="1" ht="13.15" customHeight="1">
      <c r="B967" s="328"/>
      <c r="C967" s="340"/>
      <c r="D967" s="305"/>
      <c r="E967" s="305"/>
      <c r="F967" s="43" t="s">
        <v>117</v>
      </c>
      <c r="G967" s="73">
        <v>102961</v>
      </c>
      <c r="H967" s="60">
        <f>IFERROR(G967/D956,"-")</f>
        <v>1.5398326121295637E-3</v>
      </c>
      <c r="I967" s="73">
        <v>2</v>
      </c>
      <c r="J967" s="60">
        <f>IFERROR(I967/E956,"-")</f>
        <v>2.2988505747126436E-2</v>
      </c>
      <c r="K967" s="131">
        <f t="shared" si="39"/>
        <v>51480.5</v>
      </c>
    </row>
    <row r="968" spans="2:11" s="8" customFormat="1" ht="13.15" customHeight="1">
      <c r="B968" s="328"/>
      <c r="C968" s="340"/>
      <c r="D968" s="305"/>
      <c r="E968" s="305"/>
      <c r="F968" s="43" t="s">
        <v>118</v>
      </c>
      <c r="G968" s="73">
        <v>83274</v>
      </c>
      <c r="H968" s="60">
        <f>IFERROR(G968/D956,"-")</f>
        <v>1.2454038028231786E-3</v>
      </c>
      <c r="I968" s="73">
        <v>8</v>
      </c>
      <c r="J968" s="60">
        <f>IFERROR(I968/E956,"-")</f>
        <v>9.1954022988505746E-2</v>
      </c>
      <c r="K968" s="131">
        <f t="shared" si="39"/>
        <v>10409.25</v>
      </c>
    </row>
    <row r="969" spans="2:11" s="8" customFormat="1" ht="13.15" customHeight="1">
      <c r="B969" s="328"/>
      <c r="C969" s="340"/>
      <c r="D969" s="305"/>
      <c r="E969" s="305"/>
      <c r="F969" s="43" t="s">
        <v>119</v>
      </c>
      <c r="G969" s="73">
        <v>2048358</v>
      </c>
      <c r="H969" s="60">
        <f>IFERROR(G969/D956,"-")</f>
        <v>3.063420566735452E-2</v>
      </c>
      <c r="I969" s="73">
        <v>7</v>
      </c>
      <c r="J969" s="60">
        <f>IFERROR(I969/E956,"-")</f>
        <v>8.0459770114942528E-2</v>
      </c>
      <c r="K969" s="131">
        <f t="shared" si="39"/>
        <v>292622.57142857142</v>
      </c>
    </row>
    <row r="970" spans="2:11" s="8" customFormat="1" ht="13.15" customHeight="1">
      <c r="B970" s="328"/>
      <c r="C970" s="340"/>
      <c r="D970" s="305"/>
      <c r="E970" s="305"/>
      <c r="F970" s="43" t="s">
        <v>120</v>
      </c>
      <c r="G970" s="73">
        <v>192538</v>
      </c>
      <c r="H970" s="60">
        <f>IFERROR(G970/D956,"-")</f>
        <v>2.8795008932916534E-3</v>
      </c>
      <c r="I970" s="73">
        <v>10</v>
      </c>
      <c r="J970" s="60">
        <f>IFERROR(I970/E956,"-")</f>
        <v>0.11494252873563218</v>
      </c>
      <c r="K970" s="131">
        <f t="shared" si="39"/>
        <v>19253.8</v>
      </c>
    </row>
    <row r="971" spans="2:11" s="8" customFormat="1" ht="13.15" customHeight="1">
      <c r="B971" s="328"/>
      <c r="C971" s="340"/>
      <c r="D971" s="305"/>
      <c r="E971" s="305"/>
      <c r="F971" s="44" t="s">
        <v>121</v>
      </c>
      <c r="G971" s="74">
        <v>37570</v>
      </c>
      <c r="H971" s="61">
        <f>IFERROR(G971/D956,"-")</f>
        <v>5.6187790753496668E-4</v>
      </c>
      <c r="I971" s="74">
        <v>6</v>
      </c>
      <c r="J971" s="61">
        <f>IFERROR(I971/E956,"-")</f>
        <v>6.8965517241379309E-2</v>
      </c>
      <c r="K971" s="132">
        <f t="shared" si="39"/>
        <v>6261.666666666667</v>
      </c>
    </row>
    <row r="972" spans="2:11" s="8" customFormat="1" ht="13.15" customHeight="1">
      <c r="B972" s="329"/>
      <c r="C972" s="341"/>
      <c r="D972" s="306"/>
      <c r="E972" s="306"/>
      <c r="F972" s="45" t="s">
        <v>71</v>
      </c>
      <c r="G972" s="69">
        <f>SUM(G956:G971)</f>
        <v>16895308</v>
      </c>
      <c r="H972" s="61">
        <f>IFERROR(G972/D956,"-")</f>
        <v>0.25267767650249623</v>
      </c>
      <c r="I972" s="74">
        <v>71</v>
      </c>
      <c r="J972" s="61">
        <f>IFERROR(I972/E956,"-")</f>
        <v>0.81609195402298851</v>
      </c>
      <c r="K972" s="132">
        <f t="shared" si="39"/>
        <v>237962.08450704225</v>
      </c>
    </row>
    <row r="973" spans="2:11" s="8" customFormat="1" ht="13.15" customHeight="1">
      <c r="B973" s="327">
        <v>58</v>
      </c>
      <c r="C973" s="339" t="s">
        <v>28</v>
      </c>
      <c r="D973" s="304">
        <v>116094300</v>
      </c>
      <c r="E973" s="304">
        <v>136</v>
      </c>
      <c r="F973" s="41" t="s">
        <v>107</v>
      </c>
      <c r="G973" s="72">
        <v>754767</v>
      </c>
      <c r="H973" s="59">
        <f>IFERROR(G973/D973,"-")</f>
        <v>6.5013269385318659E-3</v>
      </c>
      <c r="I973" s="72">
        <v>29</v>
      </c>
      <c r="J973" s="59">
        <f>IFERROR(I973/E973,"-")</f>
        <v>0.21323529411764705</v>
      </c>
      <c r="K973" s="130">
        <f t="shared" si="39"/>
        <v>26026.448275862069</v>
      </c>
    </row>
    <row r="974" spans="2:11" s="8" customFormat="1" ht="13.15" customHeight="1">
      <c r="B974" s="328"/>
      <c r="C974" s="340"/>
      <c r="D974" s="305"/>
      <c r="E974" s="305"/>
      <c r="F974" s="42" t="s">
        <v>108</v>
      </c>
      <c r="G974" s="73">
        <v>1174168</v>
      </c>
      <c r="H974" s="60">
        <f>IFERROR(G974/D973,"-")</f>
        <v>1.0113916014825879E-2</v>
      </c>
      <c r="I974" s="73">
        <v>47</v>
      </c>
      <c r="J974" s="60">
        <f>IFERROR(I974/E973,"-")</f>
        <v>0.34558823529411764</v>
      </c>
      <c r="K974" s="131">
        <f t="shared" si="39"/>
        <v>24982.297872340427</v>
      </c>
    </row>
    <row r="975" spans="2:11" s="8" customFormat="1" ht="13.15" customHeight="1">
      <c r="B975" s="328"/>
      <c r="C975" s="340"/>
      <c r="D975" s="305"/>
      <c r="E975" s="305"/>
      <c r="F975" s="43" t="s">
        <v>109</v>
      </c>
      <c r="G975" s="73">
        <v>2649147</v>
      </c>
      <c r="H975" s="60">
        <f>IFERROR(G975/D973,"-")</f>
        <v>2.2818923926497682E-2</v>
      </c>
      <c r="I975" s="73">
        <v>45</v>
      </c>
      <c r="J975" s="60">
        <f>IFERROR(I975/E973,"-")</f>
        <v>0.33088235294117646</v>
      </c>
      <c r="K975" s="131">
        <f t="shared" si="39"/>
        <v>58869.933333333334</v>
      </c>
    </row>
    <row r="976" spans="2:11" s="8" customFormat="1" ht="13.15" customHeight="1">
      <c r="B976" s="328"/>
      <c r="C976" s="340"/>
      <c r="D976" s="305"/>
      <c r="E976" s="305"/>
      <c r="F976" s="43" t="s">
        <v>110</v>
      </c>
      <c r="G976" s="73">
        <v>25929</v>
      </c>
      <c r="H976" s="60">
        <f>IFERROR(G976/D973,"-")</f>
        <v>2.2334429855729352E-4</v>
      </c>
      <c r="I976" s="73">
        <v>5</v>
      </c>
      <c r="J976" s="60">
        <f>IFERROR(I976/E973,"-")</f>
        <v>3.6764705882352942E-2</v>
      </c>
      <c r="K976" s="131">
        <f t="shared" si="39"/>
        <v>5185.8</v>
      </c>
    </row>
    <row r="977" spans="2:11" s="8" customFormat="1" ht="13.15" customHeight="1">
      <c r="B977" s="328"/>
      <c r="C977" s="340"/>
      <c r="D977" s="305"/>
      <c r="E977" s="305"/>
      <c r="F977" s="43" t="s">
        <v>111</v>
      </c>
      <c r="G977" s="73">
        <v>1635664</v>
      </c>
      <c r="H977" s="60">
        <f>IFERROR(G977/D973,"-")</f>
        <v>1.4089098258915382E-2</v>
      </c>
      <c r="I977" s="73">
        <v>39</v>
      </c>
      <c r="J977" s="60">
        <f>IFERROR(I977/E973,"-")</f>
        <v>0.28676470588235292</v>
      </c>
      <c r="K977" s="131">
        <f t="shared" si="39"/>
        <v>41940.102564102563</v>
      </c>
    </row>
    <row r="978" spans="2:11" s="8" customFormat="1" ht="13.15" customHeight="1">
      <c r="B978" s="328"/>
      <c r="C978" s="340"/>
      <c r="D978" s="305"/>
      <c r="E978" s="305"/>
      <c r="F978" s="43" t="s">
        <v>112</v>
      </c>
      <c r="G978" s="73">
        <v>3213397</v>
      </c>
      <c r="H978" s="60">
        <f>IFERROR(G978/D973,"-")</f>
        <v>2.7679196997613148E-2</v>
      </c>
      <c r="I978" s="73">
        <v>48</v>
      </c>
      <c r="J978" s="60">
        <f>IFERROR(I978/E973,"-")</f>
        <v>0.35294117647058826</v>
      </c>
      <c r="K978" s="131">
        <f t="shared" si="39"/>
        <v>66945.770833333328</v>
      </c>
    </row>
    <row r="979" spans="2:11" s="8" customFormat="1" ht="13.15" customHeight="1">
      <c r="B979" s="328"/>
      <c r="C979" s="340"/>
      <c r="D979" s="305"/>
      <c r="E979" s="305"/>
      <c r="F979" s="43" t="s">
        <v>113</v>
      </c>
      <c r="G979" s="73">
        <v>6824430</v>
      </c>
      <c r="H979" s="60">
        <f>IFERROR(G979/D973,"-")</f>
        <v>5.8783506166969438E-2</v>
      </c>
      <c r="I979" s="73">
        <v>20</v>
      </c>
      <c r="J979" s="60">
        <f>IFERROR(I979/E973,"-")</f>
        <v>0.14705882352941177</v>
      </c>
      <c r="K979" s="131">
        <f t="shared" si="39"/>
        <v>341221.5</v>
      </c>
    </row>
    <row r="980" spans="2:11" s="8" customFormat="1" ht="13.15" customHeight="1">
      <c r="B980" s="328"/>
      <c r="C980" s="340"/>
      <c r="D980" s="305"/>
      <c r="E980" s="305"/>
      <c r="F980" s="43" t="s">
        <v>123</v>
      </c>
      <c r="G980" s="73">
        <v>0</v>
      </c>
      <c r="H980" s="60">
        <f>IFERROR(G980/D973,"-")</f>
        <v>0</v>
      </c>
      <c r="I980" s="73">
        <v>0</v>
      </c>
      <c r="J980" s="60">
        <f>IFERROR(I980/E973,"-")</f>
        <v>0</v>
      </c>
      <c r="K980" s="131" t="str">
        <f t="shared" si="39"/>
        <v>-</v>
      </c>
    </row>
    <row r="981" spans="2:11" s="8" customFormat="1" ht="13.15" customHeight="1">
      <c r="B981" s="328"/>
      <c r="C981" s="340"/>
      <c r="D981" s="305"/>
      <c r="E981" s="305"/>
      <c r="F981" s="43" t="s">
        <v>114</v>
      </c>
      <c r="G981" s="73">
        <v>7893</v>
      </c>
      <c r="H981" s="60">
        <f>IFERROR(G981/D973,"-")</f>
        <v>6.7987834028027222E-5</v>
      </c>
      <c r="I981" s="73">
        <v>2</v>
      </c>
      <c r="J981" s="60">
        <f>IFERROR(I981/E973,"-")</f>
        <v>1.4705882352941176E-2</v>
      </c>
      <c r="K981" s="131">
        <f t="shared" si="39"/>
        <v>3946.5</v>
      </c>
    </row>
    <row r="982" spans="2:11" s="8" customFormat="1" ht="13.15" customHeight="1">
      <c r="B982" s="328"/>
      <c r="C982" s="340"/>
      <c r="D982" s="305"/>
      <c r="E982" s="305"/>
      <c r="F982" s="43" t="s">
        <v>115</v>
      </c>
      <c r="G982" s="73">
        <v>116531</v>
      </c>
      <c r="H982" s="60">
        <f>IFERROR(G982/D973,"-")</f>
        <v>1.0037615972532674E-3</v>
      </c>
      <c r="I982" s="73">
        <v>13</v>
      </c>
      <c r="J982" s="60">
        <f>IFERROR(I982/E973,"-")</f>
        <v>9.5588235294117641E-2</v>
      </c>
      <c r="K982" s="131">
        <f t="shared" si="39"/>
        <v>8963.9230769230762</v>
      </c>
    </row>
    <row r="983" spans="2:11" s="8" customFormat="1" ht="13.15" customHeight="1">
      <c r="B983" s="328"/>
      <c r="C983" s="340"/>
      <c r="D983" s="305"/>
      <c r="E983" s="305"/>
      <c r="F983" s="43" t="s">
        <v>116</v>
      </c>
      <c r="G983" s="73">
        <v>125388</v>
      </c>
      <c r="H983" s="60">
        <f>IFERROR(G983/D973,"-")</f>
        <v>1.0800530258591506E-3</v>
      </c>
      <c r="I983" s="73">
        <v>2</v>
      </c>
      <c r="J983" s="60">
        <f>IFERROR(I983/E973,"-")</f>
        <v>1.4705882352941176E-2</v>
      </c>
      <c r="K983" s="131">
        <f t="shared" si="39"/>
        <v>62694</v>
      </c>
    </row>
    <row r="984" spans="2:11" s="8" customFormat="1" ht="13.15" customHeight="1">
      <c r="B984" s="328"/>
      <c r="C984" s="340"/>
      <c r="D984" s="305"/>
      <c r="E984" s="305"/>
      <c r="F984" s="43" t="s">
        <v>117</v>
      </c>
      <c r="G984" s="73">
        <v>906508</v>
      </c>
      <c r="H984" s="60">
        <f>IFERROR(G984/D973,"-")</f>
        <v>7.8083764663725956E-3</v>
      </c>
      <c r="I984" s="73">
        <v>1</v>
      </c>
      <c r="J984" s="60">
        <f>IFERROR(I984/E973,"-")</f>
        <v>7.3529411764705881E-3</v>
      </c>
      <c r="K984" s="131">
        <f t="shared" si="39"/>
        <v>906508</v>
      </c>
    </row>
    <row r="985" spans="2:11" s="8" customFormat="1" ht="13.15" customHeight="1">
      <c r="B985" s="328"/>
      <c r="C985" s="340"/>
      <c r="D985" s="305"/>
      <c r="E985" s="305"/>
      <c r="F985" s="43" t="s">
        <v>118</v>
      </c>
      <c r="G985" s="73">
        <v>1419207</v>
      </c>
      <c r="H985" s="60">
        <f>IFERROR(G985/D973,"-")</f>
        <v>1.2224605342381151E-2</v>
      </c>
      <c r="I985" s="73">
        <v>16</v>
      </c>
      <c r="J985" s="60">
        <f>IFERROR(I985/E973,"-")</f>
        <v>0.11764705882352941</v>
      </c>
      <c r="K985" s="131">
        <f t="shared" si="39"/>
        <v>88700.4375</v>
      </c>
    </row>
    <row r="986" spans="2:11" s="8" customFormat="1" ht="13.15" customHeight="1">
      <c r="B986" s="328"/>
      <c r="C986" s="340"/>
      <c r="D986" s="305"/>
      <c r="E986" s="305"/>
      <c r="F986" s="43" t="s">
        <v>119</v>
      </c>
      <c r="G986" s="73">
        <v>2148145</v>
      </c>
      <c r="H986" s="60">
        <f>IFERROR(G986/D973,"-")</f>
        <v>1.8503449351087865E-2</v>
      </c>
      <c r="I986" s="73">
        <v>20</v>
      </c>
      <c r="J986" s="60">
        <f>IFERROR(I986/E973,"-")</f>
        <v>0.14705882352941177</v>
      </c>
      <c r="K986" s="131">
        <f t="shared" si="39"/>
        <v>107407.25</v>
      </c>
    </row>
    <row r="987" spans="2:11" s="8" customFormat="1" ht="13.15" customHeight="1">
      <c r="B987" s="328"/>
      <c r="C987" s="340"/>
      <c r="D987" s="305"/>
      <c r="E987" s="305"/>
      <c r="F987" s="43" t="s">
        <v>120</v>
      </c>
      <c r="G987" s="73">
        <v>624405</v>
      </c>
      <c r="H987" s="60">
        <f>IFERROR(G987/D973,"-")</f>
        <v>5.3784294319359346E-3</v>
      </c>
      <c r="I987" s="73">
        <v>10</v>
      </c>
      <c r="J987" s="60">
        <f>IFERROR(I987/E973,"-")</f>
        <v>7.3529411764705885E-2</v>
      </c>
      <c r="K987" s="131">
        <f t="shared" si="39"/>
        <v>62440.5</v>
      </c>
    </row>
    <row r="988" spans="2:11" s="8" customFormat="1" ht="13.15" customHeight="1">
      <c r="B988" s="328"/>
      <c r="C988" s="340"/>
      <c r="D988" s="305"/>
      <c r="E988" s="305"/>
      <c r="F988" s="44" t="s">
        <v>121</v>
      </c>
      <c r="G988" s="74">
        <v>377774</v>
      </c>
      <c r="H988" s="61">
        <f>IFERROR(G988/D973,"-")</f>
        <v>3.2540271141649505E-3</v>
      </c>
      <c r="I988" s="74">
        <v>18</v>
      </c>
      <c r="J988" s="61">
        <f>IFERROR(I988/E973,"-")</f>
        <v>0.13235294117647059</v>
      </c>
      <c r="K988" s="132">
        <f t="shared" si="39"/>
        <v>20987.444444444445</v>
      </c>
    </row>
    <row r="989" spans="2:11" s="8" customFormat="1" ht="13.15" customHeight="1">
      <c r="B989" s="329"/>
      <c r="C989" s="341"/>
      <c r="D989" s="306"/>
      <c r="E989" s="306"/>
      <c r="F989" s="45" t="s">
        <v>71</v>
      </c>
      <c r="G989" s="69">
        <f>SUM(G973:G988)</f>
        <v>22003353</v>
      </c>
      <c r="H989" s="61">
        <f>IFERROR(G989/D973,"-")</f>
        <v>0.18953000276499363</v>
      </c>
      <c r="I989" s="74">
        <v>112</v>
      </c>
      <c r="J989" s="61">
        <f>IFERROR(I989/E973,"-")</f>
        <v>0.82352941176470584</v>
      </c>
      <c r="K989" s="132">
        <f t="shared" si="39"/>
        <v>196458.50892857142</v>
      </c>
    </row>
    <row r="990" spans="2:11" s="8" customFormat="1" ht="13.15" customHeight="1">
      <c r="B990" s="327">
        <v>59</v>
      </c>
      <c r="C990" s="339" t="s">
        <v>22</v>
      </c>
      <c r="D990" s="304">
        <v>769737220</v>
      </c>
      <c r="E990" s="304">
        <v>965</v>
      </c>
      <c r="F990" s="41" t="s">
        <v>107</v>
      </c>
      <c r="G990" s="72">
        <v>15907707</v>
      </c>
      <c r="H990" s="59">
        <f>IFERROR(G990/D990,"-")</f>
        <v>2.0666412623258624E-2</v>
      </c>
      <c r="I990" s="72">
        <v>208</v>
      </c>
      <c r="J990" s="59">
        <f>IFERROR(I990/E990,"-")</f>
        <v>0.21554404145077721</v>
      </c>
      <c r="K990" s="130">
        <f t="shared" si="39"/>
        <v>76479.360576923078</v>
      </c>
    </row>
    <row r="991" spans="2:11" s="8" customFormat="1" ht="13.15" customHeight="1">
      <c r="B991" s="328"/>
      <c r="C991" s="340"/>
      <c r="D991" s="305"/>
      <c r="E991" s="305"/>
      <c r="F991" s="42" t="s">
        <v>108</v>
      </c>
      <c r="G991" s="73">
        <v>19722763</v>
      </c>
      <c r="H991" s="60">
        <f>IFERROR(G991/D990,"-")</f>
        <v>2.562272225838319E-2</v>
      </c>
      <c r="I991" s="73">
        <v>287</v>
      </c>
      <c r="J991" s="60">
        <f>IFERROR(I991/E990,"-")</f>
        <v>0.29740932642487045</v>
      </c>
      <c r="K991" s="131">
        <f t="shared" si="39"/>
        <v>68720.428571428565</v>
      </c>
    </row>
    <row r="992" spans="2:11" s="8" customFormat="1" ht="13.15" customHeight="1">
      <c r="B992" s="328"/>
      <c r="C992" s="340"/>
      <c r="D992" s="305"/>
      <c r="E992" s="305"/>
      <c r="F992" s="43" t="s">
        <v>109</v>
      </c>
      <c r="G992" s="73">
        <v>12913079</v>
      </c>
      <c r="H992" s="60">
        <f>IFERROR(G992/D990,"-")</f>
        <v>1.6775957644350366E-2</v>
      </c>
      <c r="I992" s="73">
        <v>276</v>
      </c>
      <c r="J992" s="60">
        <f>IFERROR(I992/E990,"-")</f>
        <v>0.28601036269430052</v>
      </c>
      <c r="K992" s="131">
        <f t="shared" si="39"/>
        <v>46786.518115942032</v>
      </c>
    </row>
    <row r="993" spans="2:11" s="8" customFormat="1" ht="13.15" customHeight="1">
      <c r="B993" s="328"/>
      <c r="C993" s="340"/>
      <c r="D993" s="305"/>
      <c r="E993" s="305"/>
      <c r="F993" s="43" t="s">
        <v>110</v>
      </c>
      <c r="G993" s="73">
        <v>3496763</v>
      </c>
      <c r="H993" s="60">
        <f>IFERROR(G993/D990,"-")</f>
        <v>4.542800983431722E-3</v>
      </c>
      <c r="I993" s="73">
        <v>37</v>
      </c>
      <c r="J993" s="60">
        <f>IFERROR(I993/E990,"-")</f>
        <v>3.8341968911917101E-2</v>
      </c>
      <c r="K993" s="131">
        <f t="shared" si="39"/>
        <v>94507.108108108107</v>
      </c>
    </row>
    <row r="994" spans="2:11" s="8" customFormat="1" ht="13.15" customHeight="1">
      <c r="B994" s="328"/>
      <c r="C994" s="340"/>
      <c r="D994" s="305"/>
      <c r="E994" s="305"/>
      <c r="F994" s="43" t="s">
        <v>111</v>
      </c>
      <c r="G994" s="73">
        <v>26536051</v>
      </c>
      <c r="H994" s="60">
        <f>IFERROR(G994/D990,"-")</f>
        <v>3.4474168989775497E-2</v>
      </c>
      <c r="I994" s="73">
        <v>337</v>
      </c>
      <c r="J994" s="60">
        <f>IFERROR(I994/E990,"-")</f>
        <v>0.34922279792746114</v>
      </c>
      <c r="K994" s="131">
        <f t="shared" si="39"/>
        <v>78741.991097922844</v>
      </c>
    </row>
    <row r="995" spans="2:11" s="8" customFormat="1" ht="13.15" customHeight="1">
      <c r="B995" s="328"/>
      <c r="C995" s="340"/>
      <c r="D995" s="305"/>
      <c r="E995" s="305"/>
      <c r="F995" s="43" t="s">
        <v>112</v>
      </c>
      <c r="G995" s="73">
        <v>29177852</v>
      </c>
      <c r="H995" s="60">
        <f>IFERROR(G995/D990,"-")</f>
        <v>3.7906250655256088E-2</v>
      </c>
      <c r="I995" s="73">
        <v>362</v>
      </c>
      <c r="J995" s="60">
        <f>IFERROR(I995/E990,"-")</f>
        <v>0.37512953367875645</v>
      </c>
      <c r="K995" s="131">
        <f t="shared" si="39"/>
        <v>80601.801104972372</v>
      </c>
    </row>
    <row r="996" spans="2:11" s="8" customFormat="1" ht="13.15" customHeight="1">
      <c r="B996" s="328"/>
      <c r="C996" s="340"/>
      <c r="D996" s="305"/>
      <c r="E996" s="305"/>
      <c r="F996" s="43" t="s">
        <v>113</v>
      </c>
      <c r="G996" s="73">
        <v>23314714</v>
      </c>
      <c r="H996" s="60">
        <f>IFERROR(G996/D990,"-")</f>
        <v>3.0289186223838832E-2</v>
      </c>
      <c r="I996" s="73">
        <v>126</v>
      </c>
      <c r="J996" s="60">
        <f>IFERROR(I996/E990,"-")</f>
        <v>0.13056994818652851</v>
      </c>
      <c r="K996" s="131">
        <f t="shared" si="39"/>
        <v>185037.41269841269</v>
      </c>
    </row>
    <row r="997" spans="2:11" s="8" customFormat="1" ht="13.15" customHeight="1">
      <c r="B997" s="328"/>
      <c r="C997" s="340"/>
      <c r="D997" s="305"/>
      <c r="E997" s="305"/>
      <c r="F997" s="43" t="s">
        <v>123</v>
      </c>
      <c r="G997" s="73">
        <v>0</v>
      </c>
      <c r="H997" s="60">
        <f>IFERROR(G997/D990,"-")</f>
        <v>0</v>
      </c>
      <c r="I997" s="73">
        <v>0</v>
      </c>
      <c r="J997" s="60">
        <f>IFERROR(I997/E990,"-")</f>
        <v>0</v>
      </c>
      <c r="K997" s="131" t="str">
        <f t="shared" si="39"/>
        <v>-</v>
      </c>
    </row>
    <row r="998" spans="2:11" s="8" customFormat="1" ht="13.15" customHeight="1">
      <c r="B998" s="328"/>
      <c r="C998" s="340"/>
      <c r="D998" s="305"/>
      <c r="E998" s="305"/>
      <c r="F998" s="43" t="s">
        <v>114</v>
      </c>
      <c r="G998" s="73">
        <v>191614</v>
      </c>
      <c r="H998" s="60">
        <f>IFERROR(G998/D990,"-")</f>
        <v>2.4893430513857703E-4</v>
      </c>
      <c r="I998" s="73">
        <v>6</v>
      </c>
      <c r="J998" s="60">
        <f>IFERROR(I998/E990,"-")</f>
        <v>6.2176165803108805E-3</v>
      </c>
      <c r="K998" s="131">
        <f t="shared" si="39"/>
        <v>31935.666666666668</v>
      </c>
    </row>
    <row r="999" spans="2:11" s="8" customFormat="1" ht="13.15" customHeight="1">
      <c r="B999" s="328"/>
      <c r="C999" s="340"/>
      <c r="D999" s="305"/>
      <c r="E999" s="305"/>
      <c r="F999" s="43" t="s">
        <v>115</v>
      </c>
      <c r="G999" s="73">
        <v>760956</v>
      </c>
      <c r="H999" s="60">
        <f>IFERROR(G999/D990,"-")</f>
        <v>9.8859192491692173E-4</v>
      </c>
      <c r="I999" s="73">
        <v>36</v>
      </c>
      <c r="J999" s="60">
        <f>IFERROR(I999/E990,"-")</f>
        <v>3.7305699481865282E-2</v>
      </c>
      <c r="K999" s="131">
        <f t="shared" si="39"/>
        <v>21137.666666666668</v>
      </c>
    </row>
    <row r="1000" spans="2:11" s="8" customFormat="1" ht="13.15" customHeight="1">
      <c r="B1000" s="328"/>
      <c r="C1000" s="340"/>
      <c r="D1000" s="305"/>
      <c r="E1000" s="305"/>
      <c r="F1000" s="43" t="s">
        <v>116</v>
      </c>
      <c r="G1000" s="73">
        <v>45099</v>
      </c>
      <c r="H1000" s="60">
        <f>IFERROR(G1000/D990,"-")</f>
        <v>5.8590125081907823E-5</v>
      </c>
      <c r="I1000" s="73">
        <v>6</v>
      </c>
      <c r="J1000" s="60">
        <f>IFERROR(I1000/E990,"-")</f>
        <v>6.2176165803108805E-3</v>
      </c>
      <c r="K1000" s="131">
        <f t="shared" si="39"/>
        <v>7516.5</v>
      </c>
    </row>
    <row r="1001" spans="2:11" s="8" customFormat="1" ht="13.15" customHeight="1">
      <c r="B1001" s="328"/>
      <c r="C1001" s="340"/>
      <c r="D1001" s="305"/>
      <c r="E1001" s="305"/>
      <c r="F1001" s="43" t="s">
        <v>117</v>
      </c>
      <c r="G1001" s="73">
        <v>3074890</v>
      </c>
      <c r="H1001" s="60">
        <f>IFERROR(G1001/D990,"-")</f>
        <v>3.994726927716968E-3</v>
      </c>
      <c r="I1001" s="73">
        <v>4</v>
      </c>
      <c r="J1001" s="60">
        <f>IFERROR(I1001/E990,"-")</f>
        <v>4.1450777202072537E-3</v>
      </c>
      <c r="K1001" s="131">
        <f t="shared" si="39"/>
        <v>768722.5</v>
      </c>
    </row>
    <row r="1002" spans="2:11" s="8" customFormat="1" ht="13.15" customHeight="1">
      <c r="B1002" s="328"/>
      <c r="C1002" s="340"/>
      <c r="D1002" s="305"/>
      <c r="E1002" s="305"/>
      <c r="F1002" s="43" t="s">
        <v>118</v>
      </c>
      <c r="G1002" s="73">
        <v>6789560</v>
      </c>
      <c r="H1002" s="60">
        <f>IFERROR(G1002/D990,"-")</f>
        <v>8.8206206268679581E-3</v>
      </c>
      <c r="I1002" s="73">
        <v>153</v>
      </c>
      <c r="J1002" s="60">
        <f>IFERROR(I1002/E990,"-")</f>
        <v>0.15854922279792746</v>
      </c>
      <c r="K1002" s="131">
        <f t="shared" si="39"/>
        <v>44376.209150326795</v>
      </c>
    </row>
    <row r="1003" spans="2:11" s="8" customFormat="1" ht="13.15" customHeight="1">
      <c r="B1003" s="328"/>
      <c r="C1003" s="340"/>
      <c r="D1003" s="305"/>
      <c r="E1003" s="305"/>
      <c r="F1003" s="43" t="s">
        <v>119</v>
      </c>
      <c r="G1003" s="73">
        <v>6745413</v>
      </c>
      <c r="H1003" s="60">
        <f>IFERROR(G1003/D990,"-")</f>
        <v>8.7632672875036493E-3</v>
      </c>
      <c r="I1003" s="73">
        <v>111</v>
      </c>
      <c r="J1003" s="60">
        <f>IFERROR(I1003/E990,"-")</f>
        <v>0.11502590673575129</v>
      </c>
      <c r="K1003" s="131">
        <f t="shared" si="39"/>
        <v>60769.486486486487</v>
      </c>
    </row>
    <row r="1004" spans="2:11" s="8" customFormat="1" ht="13.15" customHeight="1">
      <c r="B1004" s="328"/>
      <c r="C1004" s="340"/>
      <c r="D1004" s="305"/>
      <c r="E1004" s="305"/>
      <c r="F1004" s="43" t="s">
        <v>120</v>
      </c>
      <c r="G1004" s="73">
        <v>1528401</v>
      </c>
      <c r="H1004" s="60">
        <f>IFERROR(G1004/D990,"-")</f>
        <v>1.985613999541298E-3</v>
      </c>
      <c r="I1004" s="73">
        <v>57</v>
      </c>
      <c r="J1004" s="60">
        <f>IFERROR(I1004/E990,"-")</f>
        <v>5.9067357512953368E-2</v>
      </c>
      <c r="K1004" s="131">
        <f t="shared" si="39"/>
        <v>26814.052631578947</v>
      </c>
    </row>
    <row r="1005" spans="2:11" s="8" customFormat="1" ht="13.15" customHeight="1">
      <c r="B1005" s="328"/>
      <c r="C1005" s="340"/>
      <c r="D1005" s="305"/>
      <c r="E1005" s="305"/>
      <c r="F1005" s="44" t="s">
        <v>121</v>
      </c>
      <c r="G1005" s="74">
        <v>1502171</v>
      </c>
      <c r="H1005" s="61">
        <f>IFERROR(G1005/D990,"-")</f>
        <v>1.9515374350742712E-3</v>
      </c>
      <c r="I1005" s="74">
        <v>98</v>
      </c>
      <c r="J1005" s="61">
        <f>IFERROR(I1005/E990,"-")</f>
        <v>0.10155440414507771</v>
      </c>
      <c r="K1005" s="132">
        <f t="shared" si="39"/>
        <v>15328.275510204081</v>
      </c>
    </row>
    <row r="1006" spans="2:11" s="8" customFormat="1" ht="13.15" customHeight="1">
      <c r="B1006" s="329"/>
      <c r="C1006" s="341"/>
      <c r="D1006" s="306"/>
      <c r="E1006" s="306"/>
      <c r="F1006" s="45" t="s">
        <v>71</v>
      </c>
      <c r="G1006" s="69">
        <f>SUM(G990:G1005)</f>
        <v>151707033</v>
      </c>
      <c r="H1006" s="61">
        <f>IFERROR(G1006/D990,"-")</f>
        <v>0.19708938201013587</v>
      </c>
      <c r="I1006" s="74">
        <v>782</v>
      </c>
      <c r="J1006" s="61">
        <f>IFERROR(I1006/E990,"-")</f>
        <v>0.8103626943005181</v>
      </c>
      <c r="K1006" s="132">
        <f t="shared" si="39"/>
        <v>193998.76342710998</v>
      </c>
    </row>
    <row r="1007" spans="2:11" s="8" customFormat="1" ht="13.15" customHeight="1">
      <c r="B1007" s="327">
        <v>60</v>
      </c>
      <c r="C1007" s="339" t="s">
        <v>49</v>
      </c>
      <c r="D1007" s="304">
        <v>56164240</v>
      </c>
      <c r="E1007" s="304">
        <v>90</v>
      </c>
      <c r="F1007" s="41" t="s">
        <v>107</v>
      </c>
      <c r="G1007" s="72">
        <v>519405</v>
      </c>
      <c r="H1007" s="59">
        <f>IFERROR(G1007/D1007,"-")</f>
        <v>9.2479663216309873E-3</v>
      </c>
      <c r="I1007" s="72">
        <v>20</v>
      </c>
      <c r="J1007" s="59">
        <f>IFERROR(I1007/E1007,"-")</f>
        <v>0.22222222222222221</v>
      </c>
      <c r="K1007" s="130">
        <f t="shared" si="39"/>
        <v>25970.25</v>
      </c>
    </row>
    <row r="1008" spans="2:11" s="8" customFormat="1" ht="13.15" customHeight="1">
      <c r="B1008" s="328"/>
      <c r="C1008" s="340"/>
      <c r="D1008" s="305"/>
      <c r="E1008" s="305"/>
      <c r="F1008" s="42" t="s">
        <v>108</v>
      </c>
      <c r="G1008" s="73">
        <v>1251070</v>
      </c>
      <c r="H1008" s="60">
        <f>IFERROR(G1008/D1007,"-")</f>
        <v>2.2275205718086812E-2</v>
      </c>
      <c r="I1008" s="73">
        <v>21</v>
      </c>
      <c r="J1008" s="60">
        <f>IFERROR(I1008/E1007,"-")</f>
        <v>0.23333333333333334</v>
      </c>
      <c r="K1008" s="131">
        <f t="shared" si="39"/>
        <v>59574.761904761908</v>
      </c>
    </row>
    <row r="1009" spans="2:11" s="8" customFormat="1" ht="13.15" customHeight="1">
      <c r="B1009" s="328"/>
      <c r="C1009" s="340"/>
      <c r="D1009" s="305"/>
      <c r="E1009" s="305"/>
      <c r="F1009" s="43" t="s">
        <v>109</v>
      </c>
      <c r="G1009" s="73">
        <v>801374</v>
      </c>
      <c r="H1009" s="60">
        <f>IFERROR(G1009/D1007,"-")</f>
        <v>1.4268402812893044E-2</v>
      </c>
      <c r="I1009" s="73">
        <v>26</v>
      </c>
      <c r="J1009" s="60">
        <f>IFERROR(I1009/E1007,"-")</f>
        <v>0.28888888888888886</v>
      </c>
      <c r="K1009" s="131">
        <f t="shared" si="39"/>
        <v>30822.076923076922</v>
      </c>
    </row>
    <row r="1010" spans="2:11" s="8" customFormat="1" ht="13.15" customHeight="1">
      <c r="B1010" s="328"/>
      <c r="C1010" s="340"/>
      <c r="D1010" s="305"/>
      <c r="E1010" s="305"/>
      <c r="F1010" s="43" t="s">
        <v>110</v>
      </c>
      <c r="G1010" s="73">
        <v>122075</v>
      </c>
      <c r="H1010" s="60">
        <f>IFERROR(G1010/D1007,"-")</f>
        <v>2.1735360435750578E-3</v>
      </c>
      <c r="I1010" s="73">
        <v>4</v>
      </c>
      <c r="J1010" s="60">
        <f>IFERROR(I1010/E1007,"-")</f>
        <v>4.4444444444444446E-2</v>
      </c>
      <c r="K1010" s="131">
        <f t="shared" si="39"/>
        <v>30518.75</v>
      </c>
    </row>
    <row r="1011" spans="2:11" s="8" customFormat="1" ht="13.15" customHeight="1">
      <c r="B1011" s="328"/>
      <c r="C1011" s="340"/>
      <c r="D1011" s="305"/>
      <c r="E1011" s="305"/>
      <c r="F1011" s="43" t="s">
        <v>111</v>
      </c>
      <c r="G1011" s="73">
        <v>1254589</v>
      </c>
      <c r="H1011" s="60">
        <f>IFERROR(G1011/D1007,"-")</f>
        <v>2.2337861244094107E-2</v>
      </c>
      <c r="I1011" s="73">
        <v>22</v>
      </c>
      <c r="J1011" s="60">
        <f>IFERROR(I1011/E1007,"-")</f>
        <v>0.24444444444444444</v>
      </c>
      <c r="K1011" s="131">
        <f t="shared" si="39"/>
        <v>57026.772727272728</v>
      </c>
    </row>
    <row r="1012" spans="2:11" s="8" customFormat="1" ht="13.15" customHeight="1">
      <c r="B1012" s="328"/>
      <c r="C1012" s="340"/>
      <c r="D1012" s="305"/>
      <c r="E1012" s="305"/>
      <c r="F1012" s="43" t="s">
        <v>112</v>
      </c>
      <c r="G1012" s="73">
        <v>3036395</v>
      </c>
      <c r="H1012" s="60">
        <f>IFERROR(G1012/D1007,"-")</f>
        <v>5.4062780872669157E-2</v>
      </c>
      <c r="I1012" s="73">
        <v>29</v>
      </c>
      <c r="J1012" s="60">
        <f>IFERROR(I1012/E1007,"-")</f>
        <v>0.32222222222222224</v>
      </c>
      <c r="K1012" s="131">
        <f t="shared" si="39"/>
        <v>104703.27586206897</v>
      </c>
    </row>
    <row r="1013" spans="2:11" s="8" customFormat="1" ht="13.15" customHeight="1">
      <c r="B1013" s="328"/>
      <c r="C1013" s="340"/>
      <c r="D1013" s="305"/>
      <c r="E1013" s="305"/>
      <c r="F1013" s="43" t="s">
        <v>113</v>
      </c>
      <c r="G1013" s="73">
        <v>4096768</v>
      </c>
      <c r="H1013" s="60">
        <f>IFERROR(G1013/D1007,"-")</f>
        <v>7.2942641082653303E-2</v>
      </c>
      <c r="I1013" s="73">
        <v>10</v>
      </c>
      <c r="J1013" s="60">
        <f>IFERROR(I1013/E1007,"-")</f>
        <v>0.1111111111111111</v>
      </c>
      <c r="K1013" s="131">
        <f t="shared" si="39"/>
        <v>409676.79999999999</v>
      </c>
    </row>
    <row r="1014" spans="2:11" s="8" customFormat="1" ht="13.15" customHeight="1">
      <c r="B1014" s="328"/>
      <c r="C1014" s="340"/>
      <c r="D1014" s="305"/>
      <c r="E1014" s="305"/>
      <c r="F1014" s="43" t="s">
        <v>123</v>
      </c>
      <c r="G1014" s="73">
        <v>658</v>
      </c>
      <c r="H1014" s="60">
        <f>IFERROR(G1014/D1007,"-")</f>
        <v>1.1715639702415629E-5</v>
      </c>
      <c r="I1014" s="73">
        <v>1</v>
      </c>
      <c r="J1014" s="60">
        <f>IFERROR(I1014/E1007,"-")</f>
        <v>1.1111111111111112E-2</v>
      </c>
      <c r="K1014" s="131">
        <f t="shared" si="39"/>
        <v>658</v>
      </c>
    </row>
    <row r="1015" spans="2:11" s="8" customFormat="1" ht="13.15" customHeight="1">
      <c r="B1015" s="328"/>
      <c r="C1015" s="340"/>
      <c r="D1015" s="305"/>
      <c r="E1015" s="305"/>
      <c r="F1015" s="43" t="s">
        <v>114</v>
      </c>
      <c r="G1015" s="73">
        <v>0</v>
      </c>
      <c r="H1015" s="60">
        <f>IFERROR(G1015/D1007,"-")</f>
        <v>0</v>
      </c>
      <c r="I1015" s="73">
        <v>0</v>
      </c>
      <c r="J1015" s="60">
        <f>IFERROR(I1015/E1007,"-")</f>
        <v>0</v>
      </c>
      <c r="K1015" s="131" t="str">
        <f t="shared" si="39"/>
        <v>-</v>
      </c>
    </row>
    <row r="1016" spans="2:11" s="8" customFormat="1" ht="13.15" customHeight="1">
      <c r="B1016" s="328"/>
      <c r="C1016" s="340"/>
      <c r="D1016" s="305"/>
      <c r="E1016" s="305"/>
      <c r="F1016" s="43" t="s">
        <v>115</v>
      </c>
      <c r="G1016" s="73">
        <v>95768</v>
      </c>
      <c r="H1016" s="60">
        <f>IFERROR(G1016/D1007,"-")</f>
        <v>1.7051419194847113E-3</v>
      </c>
      <c r="I1016" s="73">
        <v>5</v>
      </c>
      <c r="J1016" s="60">
        <f>IFERROR(I1016/E1007,"-")</f>
        <v>5.5555555555555552E-2</v>
      </c>
      <c r="K1016" s="131">
        <f t="shared" si="39"/>
        <v>19153.599999999999</v>
      </c>
    </row>
    <row r="1017" spans="2:11" s="8" customFormat="1" ht="13.15" customHeight="1">
      <c r="B1017" s="328"/>
      <c r="C1017" s="340"/>
      <c r="D1017" s="305"/>
      <c r="E1017" s="305"/>
      <c r="F1017" s="43" t="s">
        <v>116</v>
      </c>
      <c r="G1017" s="73">
        <v>0</v>
      </c>
      <c r="H1017" s="60">
        <f>IFERROR(G1017/D1007,"-")</f>
        <v>0</v>
      </c>
      <c r="I1017" s="73">
        <v>0</v>
      </c>
      <c r="J1017" s="60">
        <f>IFERROR(I1017/E1007,"-")</f>
        <v>0</v>
      </c>
      <c r="K1017" s="131" t="str">
        <f t="shared" si="39"/>
        <v>-</v>
      </c>
    </row>
    <row r="1018" spans="2:11" s="8" customFormat="1" ht="13.15" customHeight="1">
      <c r="B1018" s="328"/>
      <c r="C1018" s="340"/>
      <c r="D1018" s="305"/>
      <c r="E1018" s="305"/>
      <c r="F1018" s="43" t="s">
        <v>117</v>
      </c>
      <c r="G1018" s="73">
        <v>15028</v>
      </c>
      <c r="H1018" s="60">
        <f>IFERROR(G1018/D1007,"-")</f>
        <v>2.6757239125820985E-4</v>
      </c>
      <c r="I1018" s="73">
        <v>2</v>
      </c>
      <c r="J1018" s="60">
        <f>IFERROR(I1018/E1007,"-")</f>
        <v>2.2222222222222223E-2</v>
      </c>
      <c r="K1018" s="131">
        <f t="shared" si="39"/>
        <v>7514</v>
      </c>
    </row>
    <row r="1019" spans="2:11" s="8" customFormat="1" ht="13.15" customHeight="1">
      <c r="B1019" s="328"/>
      <c r="C1019" s="340"/>
      <c r="D1019" s="305"/>
      <c r="E1019" s="305"/>
      <c r="F1019" s="43" t="s">
        <v>118</v>
      </c>
      <c r="G1019" s="73">
        <v>970028</v>
      </c>
      <c r="H1019" s="60">
        <f>IFERROR(G1019/D1007,"-")</f>
        <v>1.7271274390964785E-2</v>
      </c>
      <c r="I1019" s="73">
        <v>15</v>
      </c>
      <c r="J1019" s="60">
        <f>IFERROR(I1019/E1007,"-")</f>
        <v>0.16666666666666666</v>
      </c>
      <c r="K1019" s="131">
        <f t="shared" si="39"/>
        <v>64668.533333333333</v>
      </c>
    </row>
    <row r="1020" spans="2:11" s="8" customFormat="1" ht="13.15" customHeight="1">
      <c r="B1020" s="328"/>
      <c r="C1020" s="340"/>
      <c r="D1020" s="305"/>
      <c r="E1020" s="305"/>
      <c r="F1020" s="43" t="s">
        <v>119</v>
      </c>
      <c r="G1020" s="73">
        <v>596884</v>
      </c>
      <c r="H1020" s="60">
        <f>IFERROR(G1020/D1007,"-")</f>
        <v>1.0627473994128648E-2</v>
      </c>
      <c r="I1020" s="73">
        <v>8</v>
      </c>
      <c r="J1020" s="60">
        <f>IFERROR(I1020/E1007,"-")</f>
        <v>8.8888888888888892E-2</v>
      </c>
      <c r="K1020" s="131">
        <f t="shared" si="39"/>
        <v>74610.5</v>
      </c>
    </row>
    <row r="1021" spans="2:11" s="8" customFormat="1" ht="13.15" customHeight="1">
      <c r="B1021" s="328"/>
      <c r="C1021" s="340"/>
      <c r="D1021" s="305"/>
      <c r="E1021" s="305"/>
      <c r="F1021" s="43" t="s">
        <v>120</v>
      </c>
      <c r="G1021" s="73">
        <v>264913</v>
      </c>
      <c r="H1021" s="60">
        <f>IFERROR(G1021/D1007,"-")</f>
        <v>4.7167557150243639E-3</v>
      </c>
      <c r="I1021" s="73">
        <v>4</v>
      </c>
      <c r="J1021" s="60">
        <f>IFERROR(I1021/E1007,"-")</f>
        <v>4.4444444444444446E-2</v>
      </c>
      <c r="K1021" s="131">
        <f t="shared" si="39"/>
        <v>66228.25</v>
      </c>
    </row>
    <row r="1022" spans="2:11" s="8" customFormat="1" ht="13.15" customHeight="1">
      <c r="B1022" s="328"/>
      <c r="C1022" s="340"/>
      <c r="D1022" s="305"/>
      <c r="E1022" s="305"/>
      <c r="F1022" s="44" t="s">
        <v>121</v>
      </c>
      <c r="G1022" s="74">
        <v>108380</v>
      </c>
      <c r="H1022" s="61">
        <f>IFERROR(G1022/D1007,"-")</f>
        <v>1.9296976154221975E-3</v>
      </c>
      <c r="I1022" s="74">
        <v>14</v>
      </c>
      <c r="J1022" s="61">
        <f>IFERROR(I1022/E1007,"-")</f>
        <v>0.15555555555555556</v>
      </c>
      <c r="K1022" s="132">
        <f t="shared" si="39"/>
        <v>7741.4285714285716</v>
      </c>
    </row>
    <row r="1023" spans="2:11" s="8" customFormat="1" ht="13.15" customHeight="1">
      <c r="B1023" s="329"/>
      <c r="C1023" s="341"/>
      <c r="D1023" s="306"/>
      <c r="E1023" s="306"/>
      <c r="F1023" s="45" t="s">
        <v>71</v>
      </c>
      <c r="G1023" s="69">
        <f>SUM(G1007:G1022)</f>
        <v>13133335</v>
      </c>
      <c r="H1023" s="61">
        <f>IFERROR(G1023/D1007,"-")</f>
        <v>0.2338380257615878</v>
      </c>
      <c r="I1023" s="74">
        <v>69</v>
      </c>
      <c r="J1023" s="61">
        <f>IFERROR(I1023/E1007,"-")</f>
        <v>0.76666666666666672</v>
      </c>
      <c r="K1023" s="132">
        <f t="shared" si="39"/>
        <v>190338.18840579709</v>
      </c>
    </row>
    <row r="1024" spans="2:11" s="8" customFormat="1" ht="13.15" customHeight="1">
      <c r="B1024" s="327">
        <v>61</v>
      </c>
      <c r="C1024" s="339" t="s">
        <v>17</v>
      </c>
      <c r="D1024" s="304">
        <v>45155320</v>
      </c>
      <c r="E1024" s="304">
        <v>62</v>
      </c>
      <c r="F1024" s="41" t="s">
        <v>107</v>
      </c>
      <c r="G1024" s="72">
        <v>307347</v>
      </c>
      <c r="H1024" s="59">
        <f>IFERROR(G1024/D1024,"-")</f>
        <v>6.8064405257232145E-3</v>
      </c>
      <c r="I1024" s="72">
        <v>13</v>
      </c>
      <c r="J1024" s="59">
        <f>IFERROR(I1024/E1024,"-")</f>
        <v>0.20967741935483872</v>
      </c>
      <c r="K1024" s="130">
        <f t="shared" si="39"/>
        <v>23642.076923076922</v>
      </c>
    </row>
    <row r="1025" spans="2:11" s="8" customFormat="1" ht="13.15" customHeight="1">
      <c r="B1025" s="328"/>
      <c r="C1025" s="340"/>
      <c r="D1025" s="305"/>
      <c r="E1025" s="305"/>
      <c r="F1025" s="42" t="s">
        <v>108</v>
      </c>
      <c r="G1025" s="73">
        <v>1491593</v>
      </c>
      <c r="H1025" s="60">
        <f>IFERROR(G1025/D1024,"-")</f>
        <v>3.3032497610469821E-2</v>
      </c>
      <c r="I1025" s="73">
        <v>22</v>
      </c>
      <c r="J1025" s="60">
        <f>IFERROR(I1025/E1024,"-")</f>
        <v>0.35483870967741937</v>
      </c>
      <c r="K1025" s="131">
        <f t="shared" si="39"/>
        <v>67799.681818181823</v>
      </c>
    </row>
    <row r="1026" spans="2:11" s="8" customFormat="1" ht="13.15" customHeight="1">
      <c r="B1026" s="328"/>
      <c r="C1026" s="340"/>
      <c r="D1026" s="305"/>
      <c r="E1026" s="305"/>
      <c r="F1026" s="43" t="s">
        <v>109</v>
      </c>
      <c r="G1026" s="73">
        <v>1958152</v>
      </c>
      <c r="H1026" s="60">
        <f>IFERROR(G1026/D1024,"-")</f>
        <v>4.3364812828255897E-2</v>
      </c>
      <c r="I1026" s="73">
        <v>17</v>
      </c>
      <c r="J1026" s="60">
        <f>IFERROR(I1026/E1024,"-")</f>
        <v>0.27419354838709675</v>
      </c>
      <c r="K1026" s="131">
        <f t="shared" si="39"/>
        <v>115185.41176470589</v>
      </c>
    </row>
    <row r="1027" spans="2:11" s="8" customFormat="1" ht="13.15" customHeight="1">
      <c r="B1027" s="328"/>
      <c r="C1027" s="340"/>
      <c r="D1027" s="305"/>
      <c r="E1027" s="305"/>
      <c r="F1027" s="43" t="s">
        <v>110</v>
      </c>
      <c r="G1027" s="73">
        <v>13310</v>
      </c>
      <c r="H1027" s="60">
        <f>IFERROR(G1027/D1024,"-")</f>
        <v>2.9476039589576602E-4</v>
      </c>
      <c r="I1027" s="73">
        <v>3</v>
      </c>
      <c r="J1027" s="60">
        <f>IFERROR(I1027/E1024,"-")</f>
        <v>4.8387096774193547E-2</v>
      </c>
      <c r="K1027" s="131">
        <f t="shared" si="39"/>
        <v>4436.666666666667</v>
      </c>
    </row>
    <row r="1028" spans="2:11" s="8" customFormat="1" ht="13.15" customHeight="1">
      <c r="B1028" s="328"/>
      <c r="C1028" s="340"/>
      <c r="D1028" s="305"/>
      <c r="E1028" s="305"/>
      <c r="F1028" s="43" t="s">
        <v>111</v>
      </c>
      <c r="G1028" s="73">
        <v>3808624</v>
      </c>
      <c r="H1028" s="60">
        <f>IFERROR(G1028/D1024,"-")</f>
        <v>8.4344967547566929E-2</v>
      </c>
      <c r="I1028" s="73">
        <v>21</v>
      </c>
      <c r="J1028" s="60">
        <f>IFERROR(I1028/E1024,"-")</f>
        <v>0.33870967741935482</v>
      </c>
      <c r="K1028" s="131">
        <f t="shared" si="39"/>
        <v>181363.04761904763</v>
      </c>
    </row>
    <row r="1029" spans="2:11" s="8" customFormat="1" ht="13.15" customHeight="1">
      <c r="B1029" s="328"/>
      <c r="C1029" s="340"/>
      <c r="D1029" s="305"/>
      <c r="E1029" s="305"/>
      <c r="F1029" s="43" t="s">
        <v>112</v>
      </c>
      <c r="G1029" s="73">
        <v>1174539</v>
      </c>
      <c r="H1029" s="60">
        <f>IFERROR(G1029/D1024,"-")</f>
        <v>2.601108795154148E-2</v>
      </c>
      <c r="I1029" s="73">
        <v>20</v>
      </c>
      <c r="J1029" s="60">
        <f>IFERROR(I1029/E1024,"-")</f>
        <v>0.32258064516129031</v>
      </c>
      <c r="K1029" s="131">
        <f t="shared" ref="K1029:K1092" si="40">IFERROR(G1029/I1029,"-")</f>
        <v>58726.95</v>
      </c>
    </row>
    <row r="1030" spans="2:11" s="8" customFormat="1" ht="13.15" customHeight="1">
      <c r="B1030" s="328"/>
      <c r="C1030" s="340"/>
      <c r="D1030" s="305"/>
      <c r="E1030" s="305"/>
      <c r="F1030" s="43" t="s">
        <v>113</v>
      </c>
      <c r="G1030" s="73">
        <v>122812</v>
      </c>
      <c r="H1030" s="60">
        <f>IFERROR(G1030/D1024,"-")</f>
        <v>2.7197681247746667E-3</v>
      </c>
      <c r="I1030" s="73">
        <v>12</v>
      </c>
      <c r="J1030" s="60">
        <f>IFERROR(I1030/E1024,"-")</f>
        <v>0.19354838709677419</v>
      </c>
      <c r="K1030" s="131">
        <f t="shared" si="40"/>
        <v>10234.333333333334</v>
      </c>
    </row>
    <row r="1031" spans="2:11" s="8" customFormat="1" ht="13.15" customHeight="1">
      <c r="B1031" s="328"/>
      <c r="C1031" s="340"/>
      <c r="D1031" s="305"/>
      <c r="E1031" s="305"/>
      <c r="F1031" s="43" t="s">
        <v>123</v>
      </c>
      <c r="G1031" s="73">
        <v>0</v>
      </c>
      <c r="H1031" s="60">
        <f>IFERROR(G1031/D1024,"-")</f>
        <v>0</v>
      </c>
      <c r="I1031" s="73">
        <v>0</v>
      </c>
      <c r="J1031" s="60">
        <f>IFERROR(I1031/E1024,"-")</f>
        <v>0</v>
      </c>
      <c r="K1031" s="131" t="str">
        <f t="shared" si="40"/>
        <v>-</v>
      </c>
    </row>
    <row r="1032" spans="2:11" s="8" customFormat="1" ht="13.15" customHeight="1">
      <c r="B1032" s="328"/>
      <c r="C1032" s="340"/>
      <c r="D1032" s="305"/>
      <c r="E1032" s="305"/>
      <c r="F1032" s="43" t="s">
        <v>114</v>
      </c>
      <c r="G1032" s="73">
        <v>625</v>
      </c>
      <c r="H1032" s="60">
        <f>IFERROR(G1032/D1024,"-")</f>
        <v>1.3841115509756105E-5</v>
      </c>
      <c r="I1032" s="73">
        <v>1</v>
      </c>
      <c r="J1032" s="60">
        <f>IFERROR(I1032/E1024,"-")</f>
        <v>1.6129032258064516E-2</v>
      </c>
      <c r="K1032" s="131">
        <f t="shared" si="40"/>
        <v>625</v>
      </c>
    </row>
    <row r="1033" spans="2:11" s="8" customFormat="1" ht="13.15" customHeight="1">
      <c r="B1033" s="328"/>
      <c r="C1033" s="340"/>
      <c r="D1033" s="305"/>
      <c r="E1033" s="305"/>
      <c r="F1033" s="43" t="s">
        <v>115</v>
      </c>
      <c r="G1033" s="73">
        <v>5173</v>
      </c>
      <c r="H1033" s="60">
        <f>IFERROR(G1033/D1024,"-")</f>
        <v>1.1456014485114932E-4</v>
      </c>
      <c r="I1033" s="73">
        <v>1</v>
      </c>
      <c r="J1033" s="60">
        <f>IFERROR(I1033/E1024,"-")</f>
        <v>1.6129032258064516E-2</v>
      </c>
      <c r="K1033" s="131">
        <f t="shared" si="40"/>
        <v>5173</v>
      </c>
    </row>
    <row r="1034" spans="2:11" s="8" customFormat="1" ht="13.15" customHeight="1">
      <c r="B1034" s="328"/>
      <c r="C1034" s="340"/>
      <c r="D1034" s="305"/>
      <c r="E1034" s="305"/>
      <c r="F1034" s="43" t="s">
        <v>116</v>
      </c>
      <c r="G1034" s="73">
        <v>0</v>
      </c>
      <c r="H1034" s="60">
        <f>IFERROR(G1034/D1024,"-")</f>
        <v>0</v>
      </c>
      <c r="I1034" s="73">
        <v>0</v>
      </c>
      <c r="J1034" s="60">
        <f>IFERROR(I1034/E1024,"-")</f>
        <v>0</v>
      </c>
      <c r="K1034" s="131" t="str">
        <f t="shared" si="40"/>
        <v>-</v>
      </c>
    </row>
    <row r="1035" spans="2:11" s="8" customFormat="1" ht="13.15" customHeight="1">
      <c r="B1035" s="328"/>
      <c r="C1035" s="340"/>
      <c r="D1035" s="305"/>
      <c r="E1035" s="305"/>
      <c r="F1035" s="43" t="s">
        <v>117</v>
      </c>
      <c r="G1035" s="73">
        <v>0</v>
      </c>
      <c r="H1035" s="60">
        <f>IFERROR(G1035/D1024,"-")</f>
        <v>0</v>
      </c>
      <c r="I1035" s="73">
        <v>0</v>
      </c>
      <c r="J1035" s="60">
        <f>IFERROR(I1035/E1024,"-")</f>
        <v>0</v>
      </c>
      <c r="K1035" s="131" t="str">
        <f t="shared" si="40"/>
        <v>-</v>
      </c>
    </row>
    <row r="1036" spans="2:11" s="8" customFormat="1" ht="13.15" customHeight="1">
      <c r="B1036" s="328"/>
      <c r="C1036" s="340"/>
      <c r="D1036" s="305"/>
      <c r="E1036" s="305"/>
      <c r="F1036" s="43" t="s">
        <v>118</v>
      </c>
      <c r="G1036" s="73">
        <v>664002</v>
      </c>
      <c r="H1036" s="60">
        <f>IFERROR(G1036/D1024,"-")</f>
        <v>1.4704845409134516E-2</v>
      </c>
      <c r="I1036" s="73">
        <v>11</v>
      </c>
      <c r="J1036" s="60">
        <f>IFERROR(I1036/E1024,"-")</f>
        <v>0.17741935483870969</v>
      </c>
      <c r="K1036" s="131">
        <f t="shared" si="40"/>
        <v>60363.818181818184</v>
      </c>
    </row>
    <row r="1037" spans="2:11" s="8" customFormat="1" ht="13.15" customHeight="1">
      <c r="B1037" s="328"/>
      <c r="C1037" s="340"/>
      <c r="D1037" s="305"/>
      <c r="E1037" s="305"/>
      <c r="F1037" s="43" t="s">
        <v>119</v>
      </c>
      <c r="G1037" s="73">
        <v>1325668</v>
      </c>
      <c r="H1037" s="60">
        <f>IFERROR(G1037/D1024,"-")</f>
        <v>2.9357958264939768E-2</v>
      </c>
      <c r="I1037" s="73">
        <v>6</v>
      </c>
      <c r="J1037" s="60">
        <f>IFERROR(I1037/E1024,"-")</f>
        <v>9.6774193548387094E-2</v>
      </c>
      <c r="K1037" s="131">
        <f t="shared" si="40"/>
        <v>220944.66666666666</v>
      </c>
    </row>
    <row r="1038" spans="2:11" s="8" customFormat="1" ht="13.15" customHeight="1">
      <c r="B1038" s="328"/>
      <c r="C1038" s="340"/>
      <c r="D1038" s="305"/>
      <c r="E1038" s="305"/>
      <c r="F1038" s="43" t="s">
        <v>120</v>
      </c>
      <c r="G1038" s="73">
        <v>71168</v>
      </c>
      <c r="H1038" s="60">
        <f>IFERROR(G1038/D1024,"-")</f>
        <v>1.576071213757316E-3</v>
      </c>
      <c r="I1038" s="73">
        <v>4</v>
      </c>
      <c r="J1038" s="60">
        <f>IFERROR(I1038/E1024,"-")</f>
        <v>6.4516129032258063E-2</v>
      </c>
      <c r="K1038" s="131">
        <f t="shared" si="40"/>
        <v>17792</v>
      </c>
    </row>
    <row r="1039" spans="2:11" s="8" customFormat="1" ht="13.15" customHeight="1">
      <c r="B1039" s="328"/>
      <c r="C1039" s="340"/>
      <c r="D1039" s="305"/>
      <c r="E1039" s="305"/>
      <c r="F1039" s="44" t="s">
        <v>121</v>
      </c>
      <c r="G1039" s="74">
        <v>129556</v>
      </c>
      <c r="H1039" s="61">
        <f>IFERROR(G1039/D1024,"-")</f>
        <v>2.869119297571139E-3</v>
      </c>
      <c r="I1039" s="74">
        <v>6</v>
      </c>
      <c r="J1039" s="61">
        <f>IFERROR(I1039/E1024,"-")</f>
        <v>9.6774193548387094E-2</v>
      </c>
      <c r="K1039" s="132">
        <f t="shared" si="40"/>
        <v>21592.666666666668</v>
      </c>
    </row>
    <row r="1040" spans="2:11" s="8" customFormat="1" ht="13.15" customHeight="1">
      <c r="B1040" s="329"/>
      <c r="C1040" s="341"/>
      <c r="D1040" s="306"/>
      <c r="E1040" s="306"/>
      <c r="F1040" s="45" t="s">
        <v>71</v>
      </c>
      <c r="G1040" s="69">
        <f>SUM(G1024:G1039)</f>
        <v>11072569</v>
      </c>
      <c r="H1040" s="61">
        <f>IFERROR(G1040/D1024,"-")</f>
        <v>0.24521073042999142</v>
      </c>
      <c r="I1040" s="74">
        <v>49</v>
      </c>
      <c r="J1040" s="61">
        <f>IFERROR(I1040/E1024,"-")</f>
        <v>0.79032258064516125</v>
      </c>
      <c r="K1040" s="132">
        <f t="shared" si="40"/>
        <v>225970.79591836734</v>
      </c>
    </row>
    <row r="1041" spans="2:11" s="8" customFormat="1" ht="13.15" customHeight="1">
      <c r="B1041" s="327">
        <v>62</v>
      </c>
      <c r="C1041" s="339" t="s">
        <v>18</v>
      </c>
      <c r="D1041" s="304">
        <v>35770440</v>
      </c>
      <c r="E1041" s="304">
        <v>40</v>
      </c>
      <c r="F1041" s="41" t="s">
        <v>107</v>
      </c>
      <c r="G1041" s="72">
        <v>2272930</v>
      </c>
      <c r="H1041" s="59">
        <f>IFERROR(G1041/D1041,"-")</f>
        <v>6.3542131435900706E-2</v>
      </c>
      <c r="I1041" s="72">
        <v>11</v>
      </c>
      <c r="J1041" s="59">
        <f>IFERROR(I1041/E1041,"-")</f>
        <v>0.27500000000000002</v>
      </c>
      <c r="K1041" s="130">
        <f t="shared" si="40"/>
        <v>206630</v>
      </c>
    </row>
    <row r="1042" spans="2:11" s="8" customFormat="1" ht="13.15" customHeight="1">
      <c r="B1042" s="328"/>
      <c r="C1042" s="340"/>
      <c r="D1042" s="305"/>
      <c r="E1042" s="305"/>
      <c r="F1042" s="42" t="s">
        <v>108</v>
      </c>
      <c r="G1042" s="73">
        <v>158413</v>
      </c>
      <c r="H1042" s="60">
        <f>IFERROR(G1042/D1041,"-")</f>
        <v>4.4286008223549944E-3</v>
      </c>
      <c r="I1042" s="73">
        <v>8</v>
      </c>
      <c r="J1042" s="60">
        <f>IFERROR(I1042/E1041,"-")</f>
        <v>0.2</v>
      </c>
      <c r="K1042" s="131">
        <f t="shared" si="40"/>
        <v>19801.625</v>
      </c>
    </row>
    <row r="1043" spans="2:11" s="8" customFormat="1" ht="13.15" customHeight="1">
      <c r="B1043" s="328"/>
      <c r="C1043" s="340"/>
      <c r="D1043" s="305"/>
      <c r="E1043" s="305"/>
      <c r="F1043" s="43" t="s">
        <v>109</v>
      </c>
      <c r="G1043" s="73">
        <v>48648</v>
      </c>
      <c r="H1043" s="60">
        <f>IFERROR(G1043/D1041,"-")</f>
        <v>1.3600056359385011E-3</v>
      </c>
      <c r="I1043" s="73">
        <v>4</v>
      </c>
      <c r="J1043" s="60">
        <f>IFERROR(I1043/E1041,"-")</f>
        <v>0.1</v>
      </c>
      <c r="K1043" s="131">
        <f t="shared" si="40"/>
        <v>12162</v>
      </c>
    </row>
    <row r="1044" spans="2:11" s="8" customFormat="1" ht="13.15" customHeight="1">
      <c r="B1044" s="328"/>
      <c r="C1044" s="340"/>
      <c r="D1044" s="305"/>
      <c r="E1044" s="305"/>
      <c r="F1044" s="43" t="s">
        <v>110</v>
      </c>
      <c r="G1044" s="73">
        <v>0</v>
      </c>
      <c r="H1044" s="60">
        <f>IFERROR(G1044/D1041,"-")</f>
        <v>0</v>
      </c>
      <c r="I1044" s="73">
        <v>0</v>
      </c>
      <c r="J1044" s="60">
        <f>IFERROR(I1044/E1041,"-")</f>
        <v>0</v>
      </c>
      <c r="K1044" s="131" t="str">
        <f t="shared" si="40"/>
        <v>-</v>
      </c>
    </row>
    <row r="1045" spans="2:11" s="8" customFormat="1" ht="13.15" customHeight="1">
      <c r="B1045" s="328"/>
      <c r="C1045" s="340"/>
      <c r="D1045" s="305"/>
      <c r="E1045" s="305"/>
      <c r="F1045" s="43" t="s">
        <v>111</v>
      </c>
      <c r="G1045" s="73">
        <v>140148</v>
      </c>
      <c r="H1045" s="60">
        <f>IFERROR(G1045/D1041,"-")</f>
        <v>3.9179836759066985E-3</v>
      </c>
      <c r="I1045" s="73">
        <v>11</v>
      </c>
      <c r="J1045" s="60">
        <f>IFERROR(I1045/E1041,"-")</f>
        <v>0.27500000000000002</v>
      </c>
      <c r="K1045" s="131">
        <f t="shared" si="40"/>
        <v>12740.727272727272</v>
      </c>
    </row>
    <row r="1046" spans="2:11" s="8" customFormat="1" ht="13.15" customHeight="1">
      <c r="B1046" s="328"/>
      <c r="C1046" s="340"/>
      <c r="D1046" s="305"/>
      <c r="E1046" s="305"/>
      <c r="F1046" s="43" t="s">
        <v>112</v>
      </c>
      <c r="G1046" s="73">
        <v>1869181</v>
      </c>
      <c r="H1046" s="60">
        <f>IFERROR(G1046/D1041,"-")</f>
        <v>5.2254906565309234E-2</v>
      </c>
      <c r="I1046" s="73">
        <v>14</v>
      </c>
      <c r="J1046" s="60">
        <f>IFERROR(I1046/E1041,"-")</f>
        <v>0.35</v>
      </c>
      <c r="K1046" s="131">
        <f t="shared" si="40"/>
        <v>133512.92857142858</v>
      </c>
    </row>
    <row r="1047" spans="2:11" s="8" customFormat="1" ht="13.15" customHeight="1">
      <c r="B1047" s="328"/>
      <c r="C1047" s="340"/>
      <c r="D1047" s="305"/>
      <c r="E1047" s="305"/>
      <c r="F1047" s="43" t="s">
        <v>113</v>
      </c>
      <c r="G1047" s="73">
        <v>57230</v>
      </c>
      <c r="H1047" s="60">
        <f>IFERROR(G1047/D1041,"-")</f>
        <v>1.5999244068566113E-3</v>
      </c>
      <c r="I1047" s="73">
        <v>6</v>
      </c>
      <c r="J1047" s="60">
        <f>IFERROR(I1047/E1041,"-")</f>
        <v>0.15</v>
      </c>
      <c r="K1047" s="131">
        <f t="shared" si="40"/>
        <v>9538.3333333333339</v>
      </c>
    </row>
    <row r="1048" spans="2:11" s="8" customFormat="1" ht="13.15" customHeight="1">
      <c r="B1048" s="328"/>
      <c r="C1048" s="340"/>
      <c r="D1048" s="305"/>
      <c r="E1048" s="305"/>
      <c r="F1048" s="43" t="s">
        <v>123</v>
      </c>
      <c r="G1048" s="73">
        <v>0</v>
      </c>
      <c r="H1048" s="60">
        <f>IFERROR(G1048/D1041,"-")</f>
        <v>0</v>
      </c>
      <c r="I1048" s="73">
        <v>0</v>
      </c>
      <c r="J1048" s="60">
        <f>IFERROR(I1048/E1041,"-")</f>
        <v>0</v>
      </c>
      <c r="K1048" s="131" t="str">
        <f t="shared" si="40"/>
        <v>-</v>
      </c>
    </row>
    <row r="1049" spans="2:11" s="8" customFormat="1" ht="13.15" customHeight="1">
      <c r="B1049" s="328"/>
      <c r="C1049" s="340"/>
      <c r="D1049" s="305"/>
      <c r="E1049" s="305"/>
      <c r="F1049" s="43" t="s">
        <v>114</v>
      </c>
      <c r="G1049" s="73">
        <v>0</v>
      </c>
      <c r="H1049" s="60">
        <f>IFERROR(G1049/D1041,"-")</f>
        <v>0</v>
      </c>
      <c r="I1049" s="73">
        <v>0</v>
      </c>
      <c r="J1049" s="60">
        <f>IFERROR(I1049/E1041,"-")</f>
        <v>0</v>
      </c>
      <c r="K1049" s="131" t="str">
        <f t="shared" si="40"/>
        <v>-</v>
      </c>
    </row>
    <row r="1050" spans="2:11" s="8" customFormat="1" ht="13.15" customHeight="1">
      <c r="B1050" s="328"/>
      <c r="C1050" s="340"/>
      <c r="D1050" s="305"/>
      <c r="E1050" s="305"/>
      <c r="F1050" s="43" t="s">
        <v>115</v>
      </c>
      <c r="G1050" s="73">
        <v>0</v>
      </c>
      <c r="H1050" s="60">
        <f>IFERROR(G1050/D1041,"-")</f>
        <v>0</v>
      </c>
      <c r="I1050" s="73">
        <v>0</v>
      </c>
      <c r="J1050" s="60">
        <f>IFERROR(I1050/E1041,"-")</f>
        <v>0</v>
      </c>
      <c r="K1050" s="131" t="str">
        <f t="shared" si="40"/>
        <v>-</v>
      </c>
    </row>
    <row r="1051" spans="2:11" s="8" customFormat="1" ht="13.15" customHeight="1">
      <c r="B1051" s="328"/>
      <c r="C1051" s="340"/>
      <c r="D1051" s="305"/>
      <c r="E1051" s="305"/>
      <c r="F1051" s="43" t="s">
        <v>116</v>
      </c>
      <c r="G1051" s="73">
        <v>0</v>
      </c>
      <c r="H1051" s="60">
        <f>IFERROR(G1051/D1041,"-")</f>
        <v>0</v>
      </c>
      <c r="I1051" s="73">
        <v>0</v>
      </c>
      <c r="J1051" s="60">
        <f>IFERROR(I1051/E1041,"-")</f>
        <v>0</v>
      </c>
      <c r="K1051" s="131" t="str">
        <f t="shared" si="40"/>
        <v>-</v>
      </c>
    </row>
    <row r="1052" spans="2:11" s="8" customFormat="1" ht="13.15" customHeight="1">
      <c r="B1052" s="328"/>
      <c r="C1052" s="340"/>
      <c r="D1052" s="305"/>
      <c r="E1052" s="305"/>
      <c r="F1052" s="43" t="s">
        <v>117</v>
      </c>
      <c r="G1052" s="73">
        <v>1681013</v>
      </c>
      <c r="H1052" s="60">
        <f>IFERROR(G1052/D1041,"-")</f>
        <v>4.6994473649191904E-2</v>
      </c>
      <c r="I1052" s="73">
        <v>1</v>
      </c>
      <c r="J1052" s="60">
        <f>IFERROR(I1052/E1041,"-")</f>
        <v>2.5000000000000001E-2</v>
      </c>
      <c r="K1052" s="131">
        <f t="shared" si="40"/>
        <v>1681013</v>
      </c>
    </row>
    <row r="1053" spans="2:11" s="8" customFormat="1" ht="13.15" customHeight="1">
      <c r="B1053" s="328"/>
      <c r="C1053" s="340"/>
      <c r="D1053" s="305"/>
      <c r="E1053" s="305"/>
      <c r="F1053" s="43" t="s">
        <v>118</v>
      </c>
      <c r="G1053" s="73">
        <v>401855</v>
      </c>
      <c r="H1053" s="60">
        <f>IFERROR(G1053/D1041,"-")</f>
        <v>1.1234276122966338E-2</v>
      </c>
      <c r="I1053" s="73">
        <v>9</v>
      </c>
      <c r="J1053" s="60">
        <f>IFERROR(I1053/E1041,"-")</f>
        <v>0.22500000000000001</v>
      </c>
      <c r="K1053" s="131">
        <f t="shared" si="40"/>
        <v>44650.555555555555</v>
      </c>
    </row>
    <row r="1054" spans="2:11" s="8" customFormat="1" ht="13.15" customHeight="1">
      <c r="B1054" s="328"/>
      <c r="C1054" s="340"/>
      <c r="D1054" s="305"/>
      <c r="E1054" s="305"/>
      <c r="F1054" s="43" t="s">
        <v>119</v>
      </c>
      <c r="G1054" s="73">
        <v>1230560</v>
      </c>
      <c r="H1054" s="60">
        <f>IFERROR(G1054/D1041,"-")</f>
        <v>3.4401589692494697E-2</v>
      </c>
      <c r="I1054" s="73">
        <v>10</v>
      </c>
      <c r="J1054" s="60">
        <f>IFERROR(I1054/E1041,"-")</f>
        <v>0.25</v>
      </c>
      <c r="K1054" s="131">
        <f t="shared" si="40"/>
        <v>123056</v>
      </c>
    </row>
    <row r="1055" spans="2:11" s="8" customFormat="1" ht="13.15" customHeight="1">
      <c r="B1055" s="328"/>
      <c r="C1055" s="340"/>
      <c r="D1055" s="305"/>
      <c r="E1055" s="305"/>
      <c r="F1055" s="43" t="s">
        <v>120</v>
      </c>
      <c r="G1055" s="73">
        <v>63216</v>
      </c>
      <c r="H1055" s="60">
        <f>IFERROR(G1055/D1041,"-")</f>
        <v>1.7672692871544215E-3</v>
      </c>
      <c r="I1055" s="73">
        <v>4</v>
      </c>
      <c r="J1055" s="60">
        <f>IFERROR(I1055/E1041,"-")</f>
        <v>0.1</v>
      </c>
      <c r="K1055" s="131">
        <f t="shared" si="40"/>
        <v>15804</v>
      </c>
    </row>
    <row r="1056" spans="2:11" s="8" customFormat="1" ht="13.15" customHeight="1">
      <c r="B1056" s="328"/>
      <c r="C1056" s="340"/>
      <c r="D1056" s="305"/>
      <c r="E1056" s="305"/>
      <c r="F1056" s="44" t="s">
        <v>121</v>
      </c>
      <c r="G1056" s="74">
        <v>33841</v>
      </c>
      <c r="H1056" s="61">
        <f>IFERROR(G1056/D1041,"-")</f>
        <v>9.4606049017009579E-4</v>
      </c>
      <c r="I1056" s="74">
        <v>5</v>
      </c>
      <c r="J1056" s="61">
        <f>IFERROR(I1056/E1041,"-")</f>
        <v>0.125</v>
      </c>
      <c r="K1056" s="132">
        <f t="shared" si="40"/>
        <v>6768.2</v>
      </c>
    </row>
    <row r="1057" spans="2:11" s="8" customFormat="1" ht="13.15" customHeight="1">
      <c r="B1057" s="329"/>
      <c r="C1057" s="341"/>
      <c r="D1057" s="306"/>
      <c r="E1057" s="306"/>
      <c r="F1057" s="45" t="s">
        <v>71</v>
      </c>
      <c r="G1057" s="69">
        <f>SUM(G1041:G1056)</f>
        <v>7957035</v>
      </c>
      <c r="H1057" s="61">
        <f>IFERROR(G1057/D1041,"-")</f>
        <v>0.2224472217842442</v>
      </c>
      <c r="I1057" s="74">
        <v>33</v>
      </c>
      <c r="J1057" s="61">
        <f>IFERROR(I1057/E1041,"-")</f>
        <v>0.82499999999999996</v>
      </c>
      <c r="K1057" s="132">
        <f t="shared" si="40"/>
        <v>241122.27272727274</v>
      </c>
    </row>
    <row r="1058" spans="2:11" s="8" customFormat="1" ht="13.15" customHeight="1">
      <c r="B1058" s="327">
        <v>63</v>
      </c>
      <c r="C1058" s="339" t="s">
        <v>29</v>
      </c>
      <c r="D1058" s="304">
        <v>50715340</v>
      </c>
      <c r="E1058" s="304">
        <v>77</v>
      </c>
      <c r="F1058" s="41" t="s">
        <v>107</v>
      </c>
      <c r="G1058" s="72">
        <v>1501617</v>
      </c>
      <c r="H1058" s="59">
        <f>IFERROR(G1058/D1058,"-")</f>
        <v>2.9608733767731814E-2</v>
      </c>
      <c r="I1058" s="72">
        <v>20</v>
      </c>
      <c r="J1058" s="59">
        <f>IFERROR(I1058/E1058,"-")</f>
        <v>0.25974025974025972</v>
      </c>
      <c r="K1058" s="130">
        <f t="shared" si="40"/>
        <v>75080.850000000006</v>
      </c>
    </row>
    <row r="1059" spans="2:11" s="8" customFormat="1" ht="13.15" customHeight="1">
      <c r="B1059" s="328"/>
      <c r="C1059" s="340"/>
      <c r="D1059" s="305"/>
      <c r="E1059" s="305"/>
      <c r="F1059" s="42" t="s">
        <v>108</v>
      </c>
      <c r="G1059" s="73">
        <v>430763</v>
      </c>
      <c r="H1059" s="60">
        <f>IFERROR(G1059/D1058,"-")</f>
        <v>8.4937417357351837E-3</v>
      </c>
      <c r="I1059" s="73">
        <v>19</v>
      </c>
      <c r="J1059" s="60">
        <f>IFERROR(I1059/E1058,"-")</f>
        <v>0.24675324675324675</v>
      </c>
      <c r="K1059" s="131">
        <f t="shared" si="40"/>
        <v>22671.736842105263</v>
      </c>
    </row>
    <row r="1060" spans="2:11" s="8" customFormat="1" ht="13.15" customHeight="1">
      <c r="B1060" s="328"/>
      <c r="C1060" s="340"/>
      <c r="D1060" s="305"/>
      <c r="E1060" s="305"/>
      <c r="F1060" s="43" t="s">
        <v>109</v>
      </c>
      <c r="G1060" s="73">
        <v>550125</v>
      </c>
      <c r="H1060" s="60">
        <f>IFERROR(G1060/D1058,"-")</f>
        <v>1.0847309709448857E-2</v>
      </c>
      <c r="I1060" s="73">
        <v>20</v>
      </c>
      <c r="J1060" s="60">
        <f>IFERROR(I1060/E1058,"-")</f>
        <v>0.25974025974025972</v>
      </c>
      <c r="K1060" s="131">
        <f t="shared" si="40"/>
        <v>27506.25</v>
      </c>
    </row>
    <row r="1061" spans="2:11" s="8" customFormat="1" ht="13.15" customHeight="1">
      <c r="B1061" s="328"/>
      <c r="C1061" s="340"/>
      <c r="D1061" s="305"/>
      <c r="E1061" s="305"/>
      <c r="F1061" s="43" t="s">
        <v>110</v>
      </c>
      <c r="G1061" s="73">
        <v>51544</v>
      </c>
      <c r="H1061" s="60">
        <f>IFERROR(G1061/D1058,"-")</f>
        <v>1.0163394349717461E-3</v>
      </c>
      <c r="I1061" s="73">
        <v>6</v>
      </c>
      <c r="J1061" s="60">
        <f>IFERROR(I1061/E1058,"-")</f>
        <v>7.792207792207792E-2</v>
      </c>
      <c r="K1061" s="131">
        <f t="shared" si="40"/>
        <v>8590.6666666666661</v>
      </c>
    </row>
    <row r="1062" spans="2:11" s="8" customFormat="1" ht="13.15" customHeight="1">
      <c r="B1062" s="328"/>
      <c r="C1062" s="340"/>
      <c r="D1062" s="305"/>
      <c r="E1062" s="305"/>
      <c r="F1062" s="43" t="s">
        <v>111</v>
      </c>
      <c r="G1062" s="73">
        <v>325359</v>
      </c>
      <c r="H1062" s="60">
        <f>IFERROR(G1062/D1058,"-")</f>
        <v>6.4153962095097857E-3</v>
      </c>
      <c r="I1062" s="73">
        <v>23</v>
      </c>
      <c r="J1062" s="60">
        <f>IFERROR(I1062/E1058,"-")</f>
        <v>0.29870129870129869</v>
      </c>
      <c r="K1062" s="131">
        <f t="shared" si="40"/>
        <v>14146.04347826087</v>
      </c>
    </row>
    <row r="1063" spans="2:11" s="8" customFormat="1" ht="13.15" customHeight="1">
      <c r="B1063" s="328"/>
      <c r="C1063" s="340"/>
      <c r="D1063" s="305"/>
      <c r="E1063" s="305"/>
      <c r="F1063" s="43" t="s">
        <v>112</v>
      </c>
      <c r="G1063" s="73">
        <v>1881668</v>
      </c>
      <c r="H1063" s="60">
        <f>IFERROR(G1063/D1058,"-")</f>
        <v>3.7102541361252829E-2</v>
      </c>
      <c r="I1063" s="73">
        <v>30</v>
      </c>
      <c r="J1063" s="60">
        <f>IFERROR(I1063/E1058,"-")</f>
        <v>0.38961038961038963</v>
      </c>
      <c r="K1063" s="131">
        <f t="shared" si="40"/>
        <v>62722.26666666667</v>
      </c>
    </row>
    <row r="1064" spans="2:11" s="8" customFormat="1" ht="13.15" customHeight="1">
      <c r="B1064" s="328"/>
      <c r="C1064" s="340"/>
      <c r="D1064" s="305"/>
      <c r="E1064" s="305"/>
      <c r="F1064" s="43" t="s">
        <v>113</v>
      </c>
      <c r="G1064" s="73">
        <v>97040</v>
      </c>
      <c r="H1064" s="60">
        <f>IFERROR(G1064/D1058,"-")</f>
        <v>1.913425011051883E-3</v>
      </c>
      <c r="I1064" s="73">
        <v>11</v>
      </c>
      <c r="J1064" s="60">
        <f>IFERROR(I1064/E1058,"-")</f>
        <v>0.14285714285714285</v>
      </c>
      <c r="K1064" s="131">
        <f t="shared" si="40"/>
        <v>8821.818181818182</v>
      </c>
    </row>
    <row r="1065" spans="2:11" s="8" customFormat="1" ht="13.15" customHeight="1">
      <c r="B1065" s="328"/>
      <c r="C1065" s="340"/>
      <c r="D1065" s="305"/>
      <c r="E1065" s="305"/>
      <c r="F1065" s="43" t="s">
        <v>123</v>
      </c>
      <c r="G1065" s="73">
        <v>0</v>
      </c>
      <c r="H1065" s="60">
        <f>IFERROR(G1065/D1058,"-")</f>
        <v>0</v>
      </c>
      <c r="I1065" s="73">
        <v>0</v>
      </c>
      <c r="J1065" s="60">
        <f>IFERROR(I1065/E1058,"-")</f>
        <v>0</v>
      </c>
      <c r="K1065" s="131" t="str">
        <f t="shared" si="40"/>
        <v>-</v>
      </c>
    </row>
    <row r="1066" spans="2:11" s="8" customFormat="1" ht="13.15" customHeight="1">
      <c r="B1066" s="328"/>
      <c r="C1066" s="340"/>
      <c r="D1066" s="305"/>
      <c r="E1066" s="305"/>
      <c r="F1066" s="43" t="s">
        <v>114</v>
      </c>
      <c r="G1066" s="73">
        <v>7364</v>
      </c>
      <c r="H1066" s="60">
        <f>IFERROR(G1066/D1058,"-")</f>
        <v>1.4520261522450603E-4</v>
      </c>
      <c r="I1066" s="73">
        <v>1</v>
      </c>
      <c r="J1066" s="60">
        <f>IFERROR(I1066/E1058,"-")</f>
        <v>1.2987012987012988E-2</v>
      </c>
      <c r="K1066" s="131">
        <f t="shared" si="40"/>
        <v>7364</v>
      </c>
    </row>
    <row r="1067" spans="2:11" s="8" customFormat="1" ht="13.15" customHeight="1">
      <c r="B1067" s="328"/>
      <c r="C1067" s="340"/>
      <c r="D1067" s="305"/>
      <c r="E1067" s="305"/>
      <c r="F1067" s="43" t="s">
        <v>115</v>
      </c>
      <c r="G1067" s="73">
        <v>16465</v>
      </c>
      <c r="H1067" s="60">
        <f>IFERROR(G1067/D1058,"-")</f>
        <v>3.246552226604416E-4</v>
      </c>
      <c r="I1067" s="73">
        <v>5</v>
      </c>
      <c r="J1067" s="60">
        <f>IFERROR(I1067/E1058,"-")</f>
        <v>6.4935064935064929E-2</v>
      </c>
      <c r="K1067" s="131">
        <f t="shared" si="40"/>
        <v>3293</v>
      </c>
    </row>
    <row r="1068" spans="2:11" s="8" customFormat="1" ht="13.15" customHeight="1">
      <c r="B1068" s="328"/>
      <c r="C1068" s="340"/>
      <c r="D1068" s="305"/>
      <c r="E1068" s="305"/>
      <c r="F1068" s="43" t="s">
        <v>116</v>
      </c>
      <c r="G1068" s="73">
        <v>7373</v>
      </c>
      <c r="H1068" s="60">
        <f>IFERROR(G1068/D1058,"-")</f>
        <v>1.4538007632404712E-4</v>
      </c>
      <c r="I1068" s="73">
        <v>1</v>
      </c>
      <c r="J1068" s="60">
        <f>IFERROR(I1068/E1058,"-")</f>
        <v>1.2987012987012988E-2</v>
      </c>
      <c r="K1068" s="131">
        <f t="shared" si="40"/>
        <v>7373</v>
      </c>
    </row>
    <row r="1069" spans="2:11" s="8" customFormat="1" ht="13.15" customHeight="1">
      <c r="B1069" s="328"/>
      <c r="C1069" s="340"/>
      <c r="D1069" s="305"/>
      <c r="E1069" s="305"/>
      <c r="F1069" s="43" t="s">
        <v>117</v>
      </c>
      <c r="G1069" s="73">
        <v>774007</v>
      </c>
      <c r="H1069" s="60">
        <f>IFERROR(G1069/D1058,"-")</f>
        <v>1.5261792585833005E-2</v>
      </c>
      <c r="I1069" s="73">
        <v>1</v>
      </c>
      <c r="J1069" s="60">
        <f>IFERROR(I1069/E1058,"-")</f>
        <v>1.2987012987012988E-2</v>
      </c>
      <c r="K1069" s="131">
        <f t="shared" si="40"/>
        <v>774007</v>
      </c>
    </row>
    <row r="1070" spans="2:11" s="8" customFormat="1" ht="13.15" customHeight="1">
      <c r="B1070" s="328"/>
      <c r="C1070" s="340"/>
      <c r="D1070" s="305"/>
      <c r="E1070" s="305"/>
      <c r="F1070" s="43" t="s">
        <v>118</v>
      </c>
      <c r="G1070" s="73">
        <v>421352</v>
      </c>
      <c r="H1070" s="60">
        <f>IFERROR(G1070/D1058,"-")</f>
        <v>8.3081765793150547E-3</v>
      </c>
      <c r="I1070" s="73">
        <v>13</v>
      </c>
      <c r="J1070" s="60">
        <f>IFERROR(I1070/E1058,"-")</f>
        <v>0.16883116883116883</v>
      </c>
      <c r="K1070" s="131">
        <f t="shared" si="40"/>
        <v>32411.692307692309</v>
      </c>
    </row>
    <row r="1071" spans="2:11" s="8" customFormat="1" ht="13.15" customHeight="1">
      <c r="B1071" s="328"/>
      <c r="C1071" s="340"/>
      <c r="D1071" s="305"/>
      <c r="E1071" s="305"/>
      <c r="F1071" s="43" t="s">
        <v>119</v>
      </c>
      <c r="G1071" s="73">
        <v>896069</v>
      </c>
      <c r="H1071" s="60">
        <f>IFERROR(G1071/D1058,"-")</f>
        <v>1.7668598889409002E-2</v>
      </c>
      <c r="I1071" s="73">
        <v>12</v>
      </c>
      <c r="J1071" s="60">
        <f>IFERROR(I1071/E1058,"-")</f>
        <v>0.15584415584415584</v>
      </c>
      <c r="K1071" s="131">
        <f t="shared" si="40"/>
        <v>74672.416666666672</v>
      </c>
    </row>
    <row r="1072" spans="2:11" s="8" customFormat="1" ht="13.15" customHeight="1">
      <c r="B1072" s="328"/>
      <c r="C1072" s="340"/>
      <c r="D1072" s="305"/>
      <c r="E1072" s="305"/>
      <c r="F1072" s="43" t="s">
        <v>120</v>
      </c>
      <c r="G1072" s="73">
        <v>108887</v>
      </c>
      <c r="H1072" s="60">
        <f>IFERROR(G1072/D1058,"-")</f>
        <v>2.1470229717477987E-3</v>
      </c>
      <c r="I1072" s="73">
        <v>3</v>
      </c>
      <c r="J1072" s="60">
        <f>IFERROR(I1072/E1058,"-")</f>
        <v>3.896103896103896E-2</v>
      </c>
      <c r="K1072" s="131">
        <f t="shared" si="40"/>
        <v>36295.666666666664</v>
      </c>
    </row>
    <row r="1073" spans="2:11" s="8" customFormat="1" ht="13.15" customHeight="1">
      <c r="B1073" s="328"/>
      <c r="C1073" s="340"/>
      <c r="D1073" s="305"/>
      <c r="E1073" s="305"/>
      <c r="F1073" s="44" t="s">
        <v>121</v>
      </c>
      <c r="G1073" s="74">
        <v>50821</v>
      </c>
      <c r="H1073" s="61">
        <f>IFERROR(G1073/D1058,"-")</f>
        <v>1.0020833933086124E-3</v>
      </c>
      <c r="I1073" s="74">
        <v>11</v>
      </c>
      <c r="J1073" s="61">
        <f>IFERROR(I1073/E1058,"-")</f>
        <v>0.14285714285714285</v>
      </c>
      <c r="K1073" s="132">
        <f t="shared" si="40"/>
        <v>4620.090909090909</v>
      </c>
    </row>
    <row r="1074" spans="2:11" s="8" customFormat="1" ht="13.15" customHeight="1">
      <c r="B1074" s="329"/>
      <c r="C1074" s="341"/>
      <c r="D1074" s="306"/>
      <c r="E1074" s="306"/>
      <c r="F1074" s="45" t="s">
        <v>71</v>
      </c>
      <c r="G1074" s="69">
        <f>SUM(G1058:G1073)</f>
        <v>7120454</v>
      </c>
      <c r="H1074" s="61">
        <f>IFERROR(G1074/D1058,"-")</f>
        <v>0.14040039956352457</v>
      </c>
      <c r="I1074" s="74">
        <v>64</v>
      </c>
      <c r="J1074" s="61">
        <f>IFERROR(I1074/E1058,"-")</f>
        <v>0.83116883116883122</v>
      </c>
      <c r="K1074" s="132">
        <f t="shared" si="40"/>
        <v>111257.09375</v>
      </c>
    </row>
    <row r="1075" spans="2:11" s="8" customFormat="1" ht="13.15" customHeight="1">
      <c r="B1075" s="327">
        <v>64</v>
      </c>
      <c r="C1075" s="339" t="s">
        <v>50</v>
      </c>
      <c r="D1075" s="304">
        <v>20012720</v>
      </c>
      <c r="E1075" s="304">
        <v>36</v>
      </c>
      <c r="F1075" s="41" t="s">
        <v>107</v>
      </c>
      <c r="G1075" s="72">
        <v>44721</v>
      </c>
      <c r="H1075" s="59">
        <f>IFERROR(G1075/D1075,"-")</f>
        <v>2.2346287760984015E-3</v>
      </c>
      <c r="I1075" s="72">
        <v>4</v>
      </c>
      <c r="J1075" s="59">
        <f>IFERROR(I1075/E1075,"-")</f>
        <v>0.1111111111111111</v>
      </c>
      <c r="K1075" s="130">
        <f t="shared" si="40"/>
        <v>11180.25</v>
      </c>
    </row>
    <row r="1076" spans="2:11" s="8" customFormat="1" ht="13.15" customHeight="1">
      <c r="B1076" s="328"/>
      <c r="C1076" s="340"/>
      <c r="D1076" s="305"/>
      <c r="E1076" s="305"/>
      <c r="F1076" s="42" t="s">
        <v>108</v>
      </c>
      <c r="G1076" s="73">
        <v>159667</v>
      </c>
      <c r="H1076" s="60">
        <f>IFERROR(G1076/D1075,"-")</f>
        <v>7.9782758165806555E-3</v>
      </c>
      <c r="I1076" s="73">
        <v>8</v>
      </c>
      <c r="J1076" s="60">
        <f>IFERROR(I1076/E1075,"-")</f>
        <v>0.22222222222222221</v>
      </c>
      <c r="K1076" s="131">
        <f t="shared" si="40"/>
        <v>19958.375</v>
      </c>
    </row>
    <row r="1077" spans="2:11" s="8" customFormat="1" ht="13.15" customHeight="1">
      <c r="B1077" s="328"/>
      <c r="C1077" s="340"/>
      <c r="D1077" s="305"/>
      <c r="E1077" s="305"/>
      <c r="F1077" s="43" t="s">
        <v>109</v>
      </c>
      <c r="G1077" s="73">
        <v>303578</v>
      </c>
      <c r="H1077" s="60">
        <f>IFERROR(G1077/D1075,"-")</f>
        <v>1.5169252355501902E-2</v>
      </c>
      <c r="I1077" s="73">
        <v>11</v>
      </c>
      <c r="J1077" s="60">
        <f>IFERROR(I1077/E1075,"-")</f>
        <v>0.30555555555555558</v>
      </c>
      <c r="K1077" s="131">
        <f t="shared" si="40"/>
        <v>27598</v>
      </c>
    </row>
    <row r="1078" spans="2:11" s="8" customFormat="1" ht="13.15" customHeight="1">
      <c r="B1078" s="328"/>
      <c r="C1078" s="340"/>
      <c r="D1078" s="305"/>
      <c r="E1078" s="305"/>
      <c r="F1078" s="43" t="s">
        <v>110</v>
      </c>
      <c r="G1078" s="73">
        <v>1703273</v>
      </c>
      <c r="H1078" s="60">
        <f>IFERROR(G1078/D1075,"-")</f>
        <v>8.5109520345060544E-2</v>
      </c>
      <c r="I1078" s="73">
        <v>4</v>
      </c>
      <c r="J1078" s="60">
        <f>IFERROR(I1078/E1075,"-")</f>
        <v>0.1111111111111111</v>
      </c>
      <c r="K1078" s="131">
        <f t="shared" si="40"/>
        <v>425818.25</v>
      </c>
    </row>
    <row r="1079" spans="2:11" s="8" customFormat="1" ht="13.15" customHeight="1">
      <c r="B1079" s="328"/>
      <c r="C1079" s="340"/>
      <c r="D1079" s="305"/>
      <c r="E1079" s="305"/>
      <c r="F1079" s="43" t="s">
        <v>111</v>
      </c>
      <c r="G1079" s="73">
        <v>298793</v>
      </c>
      <c r="H1079" s="60">
        <f>IFERROR(G1079/D1075,"-")</f>
        <v>1.4930154421787743E-2</v>
      </c>
      <c r="I1079" s="73">
        <v>13</v>
      </c>
      <c r="J1079" s="60">
        <f>IFERROR(I1079/E1075,"-")</f>
        <v>0.3611111111111111</v>
      </c>
      <c r="K1079" s="131">
        <f t="shared" si="40"/>
        <v>22984.076923076922</v>
      </c>
    </row>
    <row r="1080" spans="2:11" s="8" customFormat="1" ht="13.15" customHeight="1">
      <c r="B1080" s="328"/>
      <c r="C1080" s="340"/>
      <c r="D1080" s="305"/>
      <c r="E1080" s="305"/>
      <c r="F1080" s="43" t="s">
        <v>112</v>
      </c>
      <c r="G1080" s="73">
        <v>610865</v>
      </c>
      <c r="H1080" s="60">
        <f>IFERROR(G1080/D1075,"-")</f>
        <v>3.0523836839769905E-2</v>
      </c>
      <c r="I1080" s="73">
        <v>9</v>
      </c>
      <c r="J1080" s="60">
        <f>IFERROR(I1080/E1075,"-")</f>
        <v>0.25</v>
      </c>
      <c r="K1080" s="131">
        <f t="shared" si="40"/>
        <v>67873.888888888891</v>
      </c>
    </row>
    <row r="1081" spans="2:11" s="8" customFormat="1" ht="13.15" customHeight="1">
      <c r="B1081" s="328"/>
      <c r="C1081" s="340"/>
      <c r="D1081" s="305"/>
      <c r="E1081" s="305"/>
      <c r="F1081" s="43" t="s">
        <v>113</v>
      </c>
      <c r="G1081" s="73">
        <v>238563</v>
      </c>
      <c r="H1081" s="60">
        <f>IFERROR(G1081/D1075,"-")</f>
        <v>1.1920568518422284E-2</v>
      </c>
      <c r="I1081" s="73">
        <v>4</v>
      </c>
      <c r="J1081" s="60">
        <f>IFERROR(I1081/E1075,"-")</f>
        <v>0.1111111111111111</v>
      </c>
      <c r="K1081" s="131">
        <f t="shared" si="40"/>
        <v>59640.75</v>
      </c>
    </row>
    <row r="1082" spans="2:11" s="8" customFormat="1" ht="13.15" customHeight="1">
      <c r="B1082" s="328"/>
      <c r="C1082" s="340"/>
      <c r="D1082" s="305"/>
      <c r="E1082" s="305"/>
      <c r="F1082" s="43" t="s">
        <v>123</v>
      </c>
      <c r="G1082" s="73">
        <v>0</v>
      </c>
      <c r="H1082" s="60">
        <f>IFERROR(G1082/D1075,"-")</f>
        <v>0</v>
      </c>
      <c r="I1082" s="73">
        <v>0</v>
      </c>
      <c r="J1082" s="60">
        <f>IFERROR(I1082/E1075,"-")</f>
        <v>0</v>
      </c>
      <c r="K1082" s="131" t="str">
        <f t="shared" si="40"/>
        <v>-</v>
      </c>
    </row>
    <row r="1083" spans="2:11" s="8" customFormat="1" ht="13.15" customHeight="1">
      <c r="B1083" s="328"/>
      <c r="C1083" s="340"/>
      <c r="D1083" s="305"/>
      <c r="E1083" s="305"/>
      <c r="F1083" s="43" t="s">
        <v>114</v>
      </c>
      <c r="G1083" s="73">
        <v>0</v>
      </c>
      <c r="H1083" s="60">
        <f>IFERROR(G1083/D1075,"-")</f>
        <v>0</v>
      </c>
      <c r="I1083" s="73">
        <v>0</v>
      </c>
      <c r="J1083" s="60">
        <f>IFERROR(I1083/E1075,"-")</f>
        <v>0</v>
      </c>
      <c r="K1083" s="131" t="str">
        <f t="shared" si="40"/>
        <v>-</v>
      </c>
    </row>
    <row r="1084" spans="2:11" s="8" customFormat="1" ht="13.15" customHeight="1">
      <c r="B1084" s="328"/>
      <c r="C1084" s="340"/>
      <c r="D1084" s="305"/>
      <c r="E1084" s="305"/>
      <c r="F1084" s="43" t="s">
        <v>115</v>
      </c>
      <c r="G1084" s="73">
        <v>0</v>
      </c>
      <c r="H1084" s="60">
        <f>IFERROR(G1084/D1075,"-")</f>
        <v>0</v>
      </c>
      <c r="I1084" s="73">
        <v>0</v>
      </c>
      <c r="J1084" s="60">
        <f>IFERROR(I1084/E1075,"-")</f>
        <v>0</v>
      </c>
      <c r="K1084" s="131" t="str">
        <f t="shared" si="40"/>
        <v>-</v>
      </c>
    </row>
    <row r="1085" spans="2:11" s="8" customFormat="1" ht="13.15" customHeight="1">
      <c r="B1085" s="328"/>
      <c r="C1085" s="340"/>
      <c r="D1085" s="305"/>
      <c r="E1085" s="305"/>
      <c r="F1085" s="43" t="s">
        <v>116</v>
      </c>
      <c r="G1085" s="73">
        <v>0</v>
      </c>
      <c r="H1085" s="60">
        <f>IFERROR(G1085/D1075,"-")</f>
        <v>0</v>
      </c>
      <c r="I1085" s="73">
        <v>0</v>
      </c>
      <c r="J1085" s="60">
        <f>IFERROR(I1085/E1075,"-")</f>
        <v>0</v>
      </c>
      <c r="K1085" s="131" t="str">
        <f t="shared" si="40"/>
        <v>-</v>
      </c>
    </row>
    <row r="1086" spans="2:11" s="8" customFormat="1" ht="13.15" customHeight="1">
      <c r="B1086" s="328"/>
      <c r="C1086" s="340"/>
      <c r="D1086" s="305"/>
      <c r="E1086" s="305"/>
      <c r="F1086" s="43" t="s">
        <v>117</v>
      </c>
      <c r="G1086" s="73">
        <v>0</v>
      </c>
      <c r="H1086" s="60">
        <f>IFERROR(G1086/D1075,"-")</f>
        <v>0</v>
      </c>
      <c r="I1086" s="73">
        <v>0</v>
      </c>
      <c r="J1086" s="60">
        <f>IFERROR(I1086/E1075,"-")</f>
        <v>0</v>
      </c>
      <c r="K1086" s="131" t="str">
        <f t="shared" si="40"/>
        <v>-</v>
      </c>
    </row>
    <row r="1087" spans="2:11" s="8" customFormat="1" ht="13.15" customHeight="1">
      <c r="B1087" s="328"/>
      <c r="C1087" s="340"/>
      <c r="D1087" s="305"/>
      <c r="E1087" s="305"/>
      <c r="F1087" s="43" t="s">
        <v>118</v>
      </c>
      <c r="G1087" s="73">
        <v>19946</v>
      </c>
      <c r="H1087" s="60">
        <f>IFERROR(G1087/D1075,"-")</f>
        <v>9.96666120347459E-4</v>
      </c>
      <c r="I1087" s="73">
        <v>4</v>
      </c>
      <c r="J1087" s="60">
        <f>IFERROR(I1087/E1075,"-")</f>
        <v>0.1111111111111111</v>
      </c>
      <c r="K1087" s="131">
        <f t="shared" si="40"/>
        <v>4986.5</v>
      </c>
    </row>
    <row r="1088" spans="2:11" s="8" customFormat="1" ht="13.15" customHeight="1">
      <c r="B1088" s="328"/>
      <c r="C1088" s="340"/>
      <c r="D1088" s="305"/>
      <c r="E1088" s="305"/>
      <c r="F1088" s="43" t="s">
        <v>119</v>
      </c>
      <c r="G1088" s="73">
        <v>208052</v>
      </c>
      <c r="H1088" s="60">
        <f>IFERROR(G1088/D1075,"-")</f>
        <v>1.0395988151535623E-2</v>
      </c>
      <c r="I1088" s="73">
        <v>4</v>
      </c>
      <c r="J1088" s="60">
        <f>IFERROR(I1088/E1075,"-")</f>
        <v>0.1111111111111111</v>
      </c>
      <c r="K1088" s="131">
        <f t="shared" si="40"/>
        <v>52013</v>
      </c>
    </row>
    <row r="1089" spans="2:11" s="8" customFormat="1" ht="13.15" customHeight="1">
      <c r="B1089" s="328"/>
      <c r="C1089" s="340"/>
      <c r="D1089" s="305"/>
      <c r="E1089" s="305"/>
      <c r="F1089" s="43" t="s">
        <v>120</v>
      </c>
      <c r="G1089" s="73">
        <v>39677</v>
      </c>
      <c r="H1089" s="60">
        <f>IFERROR(G1089/D1075,"-")</f>
        <v>1.9825890733493499E-3</v>
      </c>
      <c r="I1089" s="73">
        <v>3</v>
      </c>
      <c r="J1089" s="60">
        <f>IFERROR(I1089/E1075,"-")</f>
        <v>8.3333333333333329E-2</v>
      </c>
      <c r="K1089" s="131">
        <f t="shared" si="40"/>
        <v>13225.666666666666</v>
      </c>
    </row>
    <row r="1090" spans="2:11" s="8" customFormat="1" ht="13.15" customHeight="1">
      <c r="B1090" s="328"/>
      <c r="C1090" s="340"/>
      <c r="D1090" s="305"/>
      <c r="E1090" s="305"/>
      <c r="F1090" s="44" t="s">
        <v>121</v>
      </c>
      <c r="G1090" s="74">
        <v>33788</v>
      </c>
      <c r="H1090" s="61">
        <f>IFERROR(G1090/D1075,"-")</f>
        <v>1.6883262245212046E-3</v>
      </c>
      <c r="I1090" s="74">
        <v>6</v>
      </c>
      <c r="J1090" s="61">
        <f>IFERROR(I1090/E1075,"-")</f>
        <v>0.16666666666666666</v>
      </c>
      <c r="K1090" s="132">
        <f t="shared" si="40"/>
        <v>5631.333333333333</v>
      </c>
    </row>
    <row r="1091" spans="2:11" s="8" customFormat="1" ht="13.15" customHeight="1">
      <c r="B1091" s="329"/>
      <c r="C1091" s="341"/>
      <c r="D1091" s="306"/>
      <c r="E1091" s="306"/>
      <c r="F1091" s="45" t="s">
        <v>71</v>
      </c>
      <c r="G1091" s="69">
        <f>SUM(G1075:G1090)</f>
        <v>3660923</v>
      </c>
      <c r="H1091" s="61">
        <f>IFERROR(G1091/D1075,"-")</f>
        <v>0.18292980664297506</v>
      </c>
      <c r="I1091" s="74">
        <v>28</v>
      </c>
      <c r="J1091" s="61">
        <f>IFERROR(I1091/E1075,"-")</f>
        <v>0.77777777777777779</v>
      </c>
      <c r="K1091" s="132">
        <f t="shared" si="40"/>
        <v>130747.25</v>
      </c>
    </row>
    <row r="1092" spans="2:11" s="8" customFormat="1" ht="13.15" customHeight="1">
      <c r="B1092" s="327">
        <v>65</v>
      </c>
      <c r="C1092" s="339" t="s">
        <v>10</v>
      </c>
      <c r="D1092" s="304">
        <v>46037300</v>
      </c>
      <c r="E1092" s="304">
        <v>43</v>
      </c>
      <c r="F1092" s="41" t="s">
        <v>107</v>
      </c>
      <c r="G1092" s="72">
        <v>1045940</v>
      </c>
      <c r="H1092" s="59">
        <f>IFERROR(G1092/D1092,"-")</f>
        <v>2.2719403614026017E-2</v>
      </c>
      <c r="I1092" s="72">
        <v>8</v>
      </c>
      <c r="J1092" s="59">
        <f>IFERROR(I1092/E1092,"-")</f>
        <v>0.18604651162790697</v>
      </c>
      <c r="K1092" s="130">
        <f t="shared" si="40"/>
        <v>130742.5</v>
      </c>
    </row>
    <row r="1093" spans="2:11" s="8" customFormat="1" ht="13.15" customHeight="1">
      <c r="B1093" s="328"/>
      <c r="C1093" s="340"/>
      <c r="D1093" s="305"/>
      <c r="E1093" s="305"/>
      <c r="F1093" s="42" t="s">
        <v>108</v>
      </c>
      <c r="G1093" s="73">
        <v>255417</v>
      </c>
      <c r="H1093" s="60">
        <f>IFERROR(G1093/D1092,"-")</f>
        <v>5.5480447376366551E-3</v>
      </c>
      <c r="I1093" s="73">
        <v>14</v>
      </c>
      <c r="J1093" s="60">
        <f>IFERROR(I1093/E1092,"-")</f>
        <v>0.32558139534883723</v>
      </c>
      <c r="K1093" s="131">
        <f t="shared" ref="K1093:K1156" si="41">IFERROR(G1093/I1093,"-")</f>
        <v>18244.071428571428</v>
      </c>
    </row>
    <row r="1094" spans="2:11" s="8" customFormat="1" ht="13.15" customHeight="1">
      <c r="B1094" s="328"/>
      <c r="C1094" s="340"/>
      <c r="D1094" s="305"/>
      <c r="E1094" s="305"/>
      <c r="F1094" s="43" t="s">
        <v>109</v>
      </c>
      <c r="G1094" s="73">
        <v>3134234</v>
      </c>
      <c r="H1094" s="60">
        <f>IFERROR(G1094/D1092,"-")</f>
        <v>6.8080317481694186E-2</v>
      </c>
      <c r="I1094" s="73">
        <v>12</v>
      </c>
      <c r="J1094" s="60">
        <f>IFERROR(I1094/E1092,"-")</f>
        <v>0.27906976744186046</v>
      </c>
      <c r="K1094" s="131">
        <f t="shared" si="41"/>
        <v>261186.16666666666</v>
      </c>
    </row>
    <row r="1095" spans="2:11" s="8" customFormat="1" ht="13.15" customHeight="1">
      <c r="B1095" s="328"/>
      <c r="C1095" s="340"/>
      <c r="D1095" s="305"/>
      <c r="E1095" s="305"/>
      <c r="F1095" s="43" t="s">
        <v>110</v>
      </c>
      <c r="G1095" s="73">
        <v>27693</v>
      </c>
      <c r="H1095" s="60">
        <f>IFERROR(G1095/D1092,"-")</f>
        <v>6.0153397353884786E-4</v>
      </c>
      <c r="I1095" s="73">
        <v>3</v>
      </c>
      <c r="J1095" s="60">
        <f>IFERROR(I1095/E1092,"-")</f>
        <v>6.9767441860465115E-2</v>
      </c>
      <c r="K1095" s="131">
        <f t="shared" si="41"/>
        <v>9231</v>
      </c>
    </row>
    <row r="1096" spans="2:11" s="8" customFormat="1" ht="13.15" customHeight="1">
      <c r="B1096" s="328"/>
      <c r="C1096" s="340"/>
      <c r="D1096" s="305"/>
      <c r="E1096" s="305"/>
      <c r="F1096" s="43" t="s">
        <v>111</v>
      </c>
      <c r="G1096" s="73">
        <v>258876</v>
      </c>
      <c r="H1096" s="60">
        <f>IFERROR(G1096/D1092,"-")</f>
        <v>5.623179465346578E-3</v>
      </c>
      <c r="I1096" s="73">
        <v>13</v>
      </c>
      <c r="J1096" s="60">
        <f>IFERROR(I1096/E1092,"-")</f>
        <v>0.30232558139534882</v>
      </c>
      <c r="K1096" s="131">
        <f t="shared" si="41"/>
        <v>19913.538461538461</v>
      </c>
    </row>
    <row r="1097" spans="2:11" s="8" customFormat="1" ht="13.15" customHeight="1">
      <c r="B1097" s="328"/>
      <c r="C1097" s="340"/>
      <c r="D1097" s="305"/>
      <c r="E1097" s="305"/>
      <c r="F1097" s="43" t="s">
        <v>112</v>
      </c>
      <c r="G1097" s="73">
        <v>2881946</v>
      </c>
      <c r="H1097" s="60">
        <f>IFERROR(G1097/D1092,"-")</f>
        <v>6.2600239371118638E-2</v>
      </c>
      <c r="I1097" s="73">
        <v>17</v>
      </c>
      <c r="J1097" s="60">
        <f>IFERROR(I1097/E1092,"-")</f>
        <v>0.39534883720930231</v>
      </c>
      <c r="K1097" s="131">
        <f t="shared" si="41"/>
        <v>169526.23529411765</v>
      </c>
    </row>
    <row r="1098" spans="2:11" s="8" customFormat="1" ht="13.15" customHeight="1">
      <c r="B1098" s="328"/>
      <c r="C1098" s="340"/>
      <c r="D1098" s="305"/>
      <c r="E1098" s="305"/>
      <c r="F1098" s="43" t="s">
        <v>113</v>
      </c>
      <c r="G1098" s="73">
        <v>1941518</v>
      </c>
      <c r="H1098" s="60">
        <f>IFERROR(G1098/D1092,"-")</f>
        <v>4.2172716471209216E-2</v>
      </c>
      <c r="I1098" s="73">
        <v>10</v>
      </c>
      <c r="J1098" s="60">
        <f>IFERROR(I1098/E1092,"-")</f>
        <v>0.23255813953488372</v>
      </c>
      <c r="K1098" s="131">
        <f t="shared" si="41"/>
        <v>194151.8</v>
      </c>
    </row>
    <row r="1099" spans="2:11" s="8" customFormat="1" ht="13.15" customHeight="1">
      <c r="B1099" s="328"/>
      <c r="C1099" s="340"/>
      <c r="D1099" s="305"/>
      <c r="E1099" s="305"/>
      <c r="F1099" s="43" t="s">
        <v>123</v>
      </c>
      <c r="G1099" s="73">
        <v>0</v>
      </c>
      <c r="H1099" s="60">
        <f>IFERROR(G1099/D1092,"-")</f>
        <v>0</v>
      </c>
      <c r="I1099" s="73">
        <v>0</v>
      </c>
      <c r="J1099" s="60">
        <f>IFERROR(I1099/E1092,"-")</f>
        <v>0</v>
      </c>
      <c r="K1099" s="131" t="str">
        <f t="shared" si="41"/>
        <v>-</v>
      </c>
    </row>
    <row r="1100" spans="2:11" s="8" customFormat="1" ht="13.15" customHeight="1">
      <c r="B1100" s="328"/>
      <c r="C1100" s="340"/>
      <c r="D1100" s="305"/>
      <c r="E1100" s="305"/>
      <c r="F1100" s="43" t="s">
        <v>114</v>
      </c>
      <c r="G1100" s="73">
        <v>62323</v>
      </c>
      <c r="H1100" s="60">
        <f>IFERROR(G1100/D1092,"-")</f>
        <v>1.3537501113227751E-3</v>
      </c>
      <c r="I1100" s="73">
        <v>2</v>
      </c>
      <c r="J1100" s="60">
        <f>IFERROR(I1100/E1092,"-")</f>
        <v>4.6511627906976744E-2</v>
      </c>
      <c r="K1100" s="131">
        <f t="shared" si="41"/>
        <v>31161.5</v>
      </c>
    </row>
    <row r="1101" spans="2:11" s="8" customFormat="1" ht="13.15" customHeight="1">
      <c r="B1101" s="328"/>
      <c r="C1101" s="340"/>
      <c r="D1101" s="305"/>
      <c r="E1101" s="305"/>
      <c r="F1101" s="43" t="s">
        <v>115</v>
      </c>
      <c r="G1101" s="73">
        <v>3597</v>
      </c>
      <c r="H1101" s="60">
        <f>IFERROR(G1101/D1092,"-")</f>
        <v>7.8132297072156713E-5</v>
      </c>
      <c r="I1101" s="73">
        <v>1</v>
      </c>
      <c r="J1101" s="60">
        <f>IFERROR(I1101/E1092,"-")</f>
        <v>2.3255813953488372E-2</v>
      </c>
      <c r="K1101" s="131">
        <f t="shared" si="41"/>
        <v>3597</v>
      </c>
    </row>
    <row r="1102" spans="2:11" s="8" customFormat="1" ht="13.15" customHeight="1">
      <c r="B1102" s="328"/>
      <c r="C1102" s="340"/>
      <c r="D1102" s="305"/>
      <c r="E1102" s="305"/>
      <c r="F1102" s="43" t="s">
        <v>116</v>
      </c>
      <c r="G1102" s="73">
        <v>2552</v>
      </c>
      <c r="H1102" s="60">
        <f>IFERROR(G1102/D1092,"-")</f>
        <v>5.5433311684221275E-5</v>
      </c>
      <c r="I1102" s="73">
        <v>1</v>
      </c>
      <c r="J1102" s="60">
        <f>IFERROR(I1102/E1092,"-")</f>
        <v>2.3255813953488372E-2</v>
      </c>
      <c r="K1102" s="131">
        <f t="shared" si="41"/>
        <v>2552</v>
      </c>
    </row>
    <row r="1103" spans="2:11" s="8" customFormat="1" ht="13.15" customHeight="1">
      <c r="B1103" s="328"/>
      <c r="C1103" s="340"/>
      <c r="D1103" s="305"/>
      <c r="E1103" s="305"/>
      <c r="F1103" s="43" t="s">
        <v>117</v>
      </c>
      <c r="G1103" s="73">
        <v>0</v>
      </c>
      <c r="H1103" s="60">
        <f>IFERROR(G1103/D1092,"-")</f>
        <v>0</v>
      </c>
      <c r="I1103" s="73">
        <v>0</v>
      </c>
      <c r="J1103" s="60">
        <f>IFERROR(I1103/E1092,"-")</f>
        <v>0</v>
      </c>
      <c r="K1103" s="131" t="str">
        <f t="shared" si="41"/>
        <v>-</v>
      </c>
    </row>
    <row r="1104" spans="2:11" s="8" customFormat="1" ht="13.15" customHeight="1">
      <c r="B1104" s="328"/>
      <c r="C1104" s="340"/>
      <c r="D1104" s="305"/>
      <c r="E1104" s="305"/>
      <c r="F1104" s="43" t="s">
        <v>118</v>
      </c>
      <c r="G1104" s="73">
        <v>490873</v>
      </c>
      <c r="H1104" s="60">
        <f>IFERROR(G1104/D1092,"-")</f>
        <v>1.0662506272088068E-2</v>
      </c>
      <c r="I1104" s="73">
        <v>9</v>
      </c>
      <c r="J1104" s="60">
        <f>IFERROR(I1104/E1092,"-")</f>
        <v>0.20930232558139536</v>
      </c>
      <c r="K1104" s="131">
        <f t="shared" si="41"/>
        <v>54541.444444444445</v>
      </c>
    </row>
    <row r="1105" spans="2:11" s="8" customFormat="1" ht="13.15" customHeight="1">
      <c r="B1105" s="328"/>
      <c r="C1105" s="340"/>
      <c r="D1105" s="305"/>
      <c r="E1105" s="305"/>
      <c r="F1105" s="43" t="s">
        <v>119</v>
      </c>
      <c r="G1105" s="73">
        <v>165644</v>
      </c>
      <c r="H1105" s="60">
        <f>IFERROR(G1105/D1092,"-")</f>
        <v>3.5980389814346194E-3</v>
      </c>
      <c r="I1105" s="73">
        <v>3</v>
      </c>
      <c r="J1105" s="60">
        <f>IFERROR(I1105/E1092,"-")</f>
        <v>6.9767441860465115E-2</v>
      </c>
      <c r="K1105" s="131">
        <f t="shared" si="41"/>
        <v>55214.666666666664</v>
      </c>
    </row>
    <row r="1106" spans="2:11" s="8" customFormat="1" ht="13.15" customHeight="1">
      <c r="B1106" s="328"/>
      <c r="C1106" s="340"/>
      <c r="D1106" s="305"/>
      <c r="E1106" s="305"/>
      <c r="F1106" s="43" t="s">
        <v>120</v>
      </c>
      <c r="G1106" s="73">
        <v>35405</v>
      </c>
      <c r="H1106" s="60">
        <f>IFERROR(G1106/D1092,"-")</f>
        <v>7.6905031355009958E-4</v>
      </c>
      <c r="I1106" s="73">
        <v>3</v>
      </c>
      <c r="J1106" s="60">
        <f>IFERROR(I1106/E1092,"-")</f>
        <v>6.9767441860465115E-2</v>
      </c>
      <c r="K1106" s="131">
        <f t="shared" si="41"/>
        <v>11801.666666666666</v>
      </c>
    </row>
    <row r="1107" spans="2:11" s="8" customFormat="1" ht="13.15" customHeight="1">
      <c r="B1107" s="328"/>
      <c r="C1107" s="340"/>
      <c r="D1107" s="305"/>
      <c r="E1107" s="305"/>
      <c r="F1107" s="44" t="s">
        <v>121</v>
      </c>
      <c r="G1107" s="74">
        <v>7426</v>
      </c>
      <c r="H1107" s="61">
        <f>IFERROR(G1107/D1092,"-")</f>
        <v>1.6130398611560626E-4</v>
      </c>
      <c r="I1107" s="74">
        <v>2</v>
      </c>
      <c r="J1107" s="61">
        <f>IFERROR(I1107/E1092,"-")</f>
        <v>4.6511627906976744E-2</v>
      </c>
      <c r="K1107" s="132">
        <f t="shared" si="41"/>
        <v>3713</v>
      </c>
    </row>
    <row r="1108" spans="2:11" s="8" customFormat="1" ht="13.15" customHeight="1">
      <c r="B1108" s="329"/>
      <c r="C1108" s="341"/>
      <c r="D1108" s="306"/>
      <c r="E1108" s="306"/>
      <c r="F1108" s="45" t="s">
        <v>71</v>
      </c>
      <c r="G1108" s="69">
        <f>SUM(G1092:G1107)</f>
        <v>10313444</v>
      </c>
      <c r="H1108" s="61">
        <f>IFERROR(G1108/D1092,"-")</f>
        <v>0.2240236503878377</v>
      </c>
      <c r="I1108" s="74">
        <v>34</v>
      </c>
      <c r="J1108" s="61">
        <f>IFERROR(I1108/E1092,"-")</f>
        <v>0.79069767441860461</v>
      </c>
      <c r="K1108" s="132">
        <f t="shared" si="41"/>
        <v>303336.5882352941</v>
      </c>
    </row>
    <row r="1109" spans="2:11" s="8" customFormat="1" ht="13.15" customHeight="1">
      <c r="B1109" s="327">
        <v>66</v>
      </c>
      <c r="C1109" s="339" t="s">
        <v>4</v>
      </c>
      <c r="D1109" s="304">
        <v>36421380</v>
      </c>
      <c r="E1109" s="304">
        <v>43</v>
      </c>
      <c r="F1109" s="41" t="s">
        <v>107</v>
      </c>
      <c r="G1109" s="72">
        <v>410526</v>
      </c>
      <c r="H1109" s="59">
        <f>IFERROR(G1109/D1109,"-")</f>
        <v>1.1271566316268081E-2</v>
      </c>
      <c r="I1109" s="72">
        <v>8</v>
      </c>
      <c r="J1109" s="59">
        <f>IFERROR(I1109/E1109,"-")</f>
        <v>0.18604651162790697</v>
      </c>
      <c r="K1109" s="130">
        <f t="shared" si="41"/>
        <v>51315.75</v>
      </c>
    </row>
    <row r="1110" spans="2:11" s="8" customFormat="1" ht="13.15" customHeight="1">
      <c r="B1110" s="328"/>
      <c r="C1110" s="340"/>
      <c r="D1110" s="305"/>
      <c r="E1110" s="305"/>
      <c r="F1110" s="42" t="s">
        <v>108</v>
      </c>
      <c r="G1110" s="73">
        <v>336574</v>
      </c>
      <c r="H1110" s="60">
        <f>IFERROR(G1110/D1109,"-")</f>
        <v>9.2411105784569389E-3</v>
      </c>
      <c r="I1110" s="73">
        <v>12</v>
      </c>
      <c r="J1110" s="60">
        <f>IFERROR(I1110/E1109,"-")</f>
        <v>0.27906976744186046</v>
      </c>
      <c r="K1110" s="131">
        <f t="shared" si="41"/>
        <v>28047.833333333332</v>
      </c>
    </row>
    <row r="1111" spans="2:11" s="8" customFormat="1" ht="13.15" customHeight="1">
      <c r="B1111" s="328"/>
      <c r="C1111" s="340"/>
      <c r="D1111" s="305"/>
      <c r="E1111" s="305"/>
      <c r="F1111" s="43" t="s">
        <v>109</v>
      </c>
      <c r="G1111" s="73">
        <v>207301</v>
      </c>
      <c r="H1111" s="60">
        <f>IFERROR(G1111/D1109,"-")</f>
        <v>5.6917393025744771E-3</v>
      </c>
      <c r="I1111" s="73">
        <v>5</v>
      </c>
      <c r="J1111" s="60">
        <f>IFERROR(I1111/E1109,"-")</f>
        <v>0.11627906976744186</v>
      </c>
      <c r="K1111" s="131">
        <f t="shared" si="41"/>
        <v>41460.199999999997</v>
      </c>
    </row>
    <row r="1112" spans="2:11" s="8" customFormat="1" ht="13.15" customHeight="1">
      <c r="B1112" s="328"/>
      <c r="C1112" s="340"/>
      <c r="D1112" s="305"/>
      <c r="E1112" s="305"/>
      <c r="F1112" s="43" t="s">
        <v>110</v>
      </c>
      <c r="G1112" s="73">
        <v>0</v>
      </c>
      <c r="H1112" s="60">
        <f>IFERROR(G1112/D1109,"-")</f>
        <v>0</v>
      </c>
      <c r="I1112" s="73">
        <v>0</v>
      </c>
      <c r="J1112" s="60">
        <f>IFERROR(I1112/E1109,"-")</f>
        <v>0</v>
      </c>
      <c r="K1112" s="131" t="str">
        <f t="shared" si="41"/>
        <v>-</v>
      </c>
    </row>
    <row r="1113" spans="2:11" s="8" customFormat="1" ht="13.15" customHeight="1">
      <c r="B1113" s="328"/>
      <c r="C1113" s="340"/>
      <c r="D1113" s="305"/>
      <c r="E1113" s="305"/>
      <c r="F1113" s="43" t="s">
        <v>111</v>
      </c>
      <c r="G1113" s="73">
        <v>187012</v>
      </c>
      <c r="H1113" s="60">
        <f>IFERROR(G1113/D1109,"-")</f>
        <v>5.1346763906255062E-3</v>
      </c>
      <c r="I1113" s="73">
        <v>9</v>
      </c>
      <c r="J1113" s="60">
        <f>IFERROR(I1113/E1109,"-")</f>
        <v>0.20930232558139536</v>
      </c>
      <c r="K1113" s="131">
        <f t="shared" si="41"/>
        <v>20779.111111111109</v>
      </c>
    </row>
    <row r="1114" spans="2:11" s="8" customFormat="1" ht="13.15" customHeight="1">
      <c r="B1114" s="328"/>
      <c r="C1114" s="340"/>
      <c r="D1114" s="305"/>
      <c r="E1114" s="305"/>
      <c r="F1114" s="43" t="s">
        <v>112</v>
      </c>
      <c r="G1114" s="73">
        <v>2091543</v>
      </c>
      <c r="H1114" s="60">
        <f>IFERROR(G1114/D1109,"-")</f>
        <v>5.7426242498224943E-2</v>
      </c>
      <c r="I1114" s="73">
        <v>11</v>
      </c>
      <c r="J1114" s="60">
        <f>IFERROR(I1114/E1109,"-")</f>
        <v>0.2558139534883721</v>
      </c>
      <c r="K1114" s="131">
        <f t="shared" si="41"/>
        <v>190140.27272727274</v>
      </c>
    </row>
    <row r="1115" spans="2:11" s="8" customFormat="1" ht="13.15" customHeight="1">
      <c r="B1115" s="328"/>
      <c r="C1115" s="340"/>
      <c r="D1115" s="305"/>
      <c r="E1115" s="305"/>
      <c r="F1115" s="43" t="s">
        <v>113</v>
      </c>
      <c r="G1115" s="73">
        <v>102613</v>
      </c>
      <c r="H1115" s="60">
        <f>IFERROR(G1115/D1109,"-")</f>
        <v>2.8173836356557604E-3</v>
      </c>
      <c r="I1115" s="73">
        <v>8</v>
      </c>
      <c r="J1115" s="60">
        <f>IFERROR(I1115/E1109,"-")</f>
        <v>0.18604651162790697</v>
      </c>
      <c r="K1115" s="131">
        <f t="shared" si="41"/>
        <v>12826.625</v>
      </c>
    </row>
    <row r="1116" spans="2:11" s="8" customFormat="1" ht="13.15" customHeight="1">
      <c r="B1116" s="328"/>
      <c r="C1116" s="340"/>
      <c r="D1116" s="305"/>
      <c r="E1116" s="305"/>
      <c r="F1116" s="43" t="s">
        <v>123</v>
      </c>
      <c r="G1116" s="73">
        <v>0</v>
      </c>
      <c r="H1116" s="60">
        <f>IFERROR(G1116/D1109,"-")</f>
        <v>0</v>
      </c>
      <c r="I1116" s="73">
        <v>0</v>
      </c>
      <c r="J1116" s="60">
        <f>IFERROR(I1116/E1109,"-")</f>
        <v>0</v>
      </c>
      <c r="K1116" s="131" t="str">
        <f t="shared" si="41"/>
        <v>-</v>
      </c>
    </row>
    <row r="1117" spans="2:11" s="8" customFormat="1" ht="13.15" customHeight="1">
      <c r="B1117" s="328"/>
      <c r="C1117" s="340"/>
      <c r="D1117" s="305"/>
      <c r="E1117" s="305"/>
      <c r="F1117" s="43" t="s">
        <v>114</v>
      </c>
      <c r="G1117" s="73">
        <v>0</v>
      </c>
      <c r="H1117" s="60">
        <f>IFERROR(G1117/D1109,"-")</f>
        <v>0</v>
      </c>
      <c r="I1117" s="73">
        <v>0</v>
      </c>
      <c r="J1117" s="60">
        <f>IFERROR(I1117/E1109,"-")</f>
        <v>0</v>
      </c>
      <c r="K1117" s="131" t="str">
        <f t="shared" si="41"/>
        <v>-</v>
      </c>
    </row>
    <row r="1118" spans="2:11" s="8" customFormat="1" ht="13.15" customHeight="1">
      <c r="B1118" s="328"/>
      <c r="C1118" s="340"/>
      <c r="D1118" s="305"/>
      <c r="E1118" s="305"/>
      <c r="F1118" s="43" t="s">
        <v>115</v>
      </c>
      <c r="G1118" s="73">
        <v>0</v>
      </c>
      <c r="H1118" s="60">
        <f>IFERROR(G1118/D1109,"-")</f>
        <v>0</v>
      </c>
      <c r="I1118" s="73">
        <v>0</v>
      </c>
      <c r="J1118" s="60">
        <f>IFERROR(I1118/E1109,"-")</f>
        <v>0</v>
      </c>
      <c r="K1118" s="131" t="str">
        <f t="shared" si="41"/>
        <v>-</v>
      </c>
    </row>
    <row r="1119" spans="2:11" s="8" customFormat="1" ht="13.15" customHeight="1">
      <c r="B1119" s="328"/>
      <c r="C1119" s="340"/>
      <c r="D1119" s="305"/>
      <c r="E1119" s="305"/>
      <c r="F1119" s="43" t="s">
        <v>116</v>
      </c>
      <c r="G1119" s="73">
        <v>0</v>
      </c>
      <c r="H1119" s="60">
        <f>IFERROR(G1119/D1109,"-")</f>
        <v>0</v>
      </c>
      <c r="I1119" s="73">
        <v>0</v>
      </c>
      <c r="J1119" s="60">
        <f>IFERROR(I1119/E1109,"-")</f>
        <v>0</v>
      </c>
      <c r="K1119" s="131" t="str">
        <f t="shared" si="41"/>
        <v>-</v>
      </c>
    </row>
    <row r="1120" spans="2:11" s="8" customFormat="1" ht="13.15" customHeight="1">
      <c r="B1120" s="328"/>
      <c r="C1120" s="340"/>
      <c r="D1120" s="305"/>
      <c r="E1120" s="305"/>
      <c r="F1120" s="43" t="s">
        <v>117</v>
      </c>
      <c r="G1120" s="73">
        <v>0</v>
      </c>
      <c r="H1120" s="60">
        <f>IFERROR(G1120/D1109,"-")</f>
        <v>0</v>
      </c>
      <c r="I1120" s="73">
        <v>0</v>
      </c>
      <c r="J1120" s="60">
        <f>IFERROR(I1120/E1109,"-")</f>
        <v>0</v>
      </c>
      <c r="K1120" s="131" t="str">
        <f t="shared" si="41"/>
        <v>-</v>
      </c>
    </row>
    <row r="1121" spans="2:11" s="8" customFormat="1" ht="13.15" customHeight="1">
      <c r="B1121" s="328"/>
      <c r="C1121" s="340"/>
      <c r="D1121" s="305"/>
      <c r="E1121" s="305"/>
      <c r="F1121" s="43" t="s">
        <v>118</v>
      </c>
      <c r="G1121" s="73">
        <v>153963</v>
      </c>
      <c r="H1121" s="60">
        <f>IFERROR(G1121/D1109,"-")</f>
        <v>4.2272698069101174E-3</v>
      </c>
      <c r="I1121" s="73">
        <v>6</v>
      </c>
      <c r="J1121" s="60">
        <f>IFERROR(I1121/E1109,"-")</f>
        <v>0.13953488372093023</v>
      </c>
      <c r="K1121" s="131">
        <f t="shared" si="41"/>
        <v>25660.5</v>
      </c>
    </row>
    <row r="1122" spans="2:11" s="8" customFormat="1" ht="13.15" customHeight="1">
      <c r="B1122" s="328"/>
      <c r="C1122" s="340"/>
      <c r="D1122" s="305"/>
      <c r="E1122" s="305"/>
      <c r="F1122" s="43" t="s">
        <v>119</v>
      </c>
      <c r="G1122" s="73">
        <v>512085</v>
      </c>
      <c r="H1122" s="60">
        <f>IFERROR(G1122/D1109,"-")</f>
        <v>1.4060010905682322E-2</v>
      </c>
      <c r="I1122" s="73">
        <v>6</v>
      </c>
      <c r="J1122" s="60">
        <f>IFERROR(I1122/E1109,"-")</f>
        <v>0.13953488372093023</v>
      </c>
      <c r="K1122" s="131">
        <f t="shared" si="41"/>
        <v>85347.5</v>
      </c>
    </row>
    <row r="1123" spans="2:11" s="8" customFormat="1" ht="13.15" customHeight="1">
      <c r="B1123" s="328"/>
      <c r="C1123" s="340"/>
      <c r="D1123" s="305"/>
      <c r="E1123" s="305"/>
      <c r="F1123" s="43" t="s">
        <v>120</v>
      </c>
      <c r="G1123" s="73">
        <v>34452</v>
      </c>
      <c r="H1123" s="60">
        <f>IFERROR(G1123/D1109,"-")</f>
        <v>9.4592791376933E-4</v>
      </c>
      <c r="I1123" s="73">
        <v>2</v>
      </c>
      <c r="J1123" s="60">
        <f>IFERROR(I1123/E1109,"-")</f>
        <v>4.6511627906976744E-2</v>
      </c>
      <c r="K1123" s="131">
        <f t="shared" si="41"/>
        <v>17226</v>
      </c>
    </row>
    <row r="1124" spans="2:11" s="8" customFormat="1" ht="13.15" customHeight="1">
      <c r="B1124" s="328"/>
      <c r="C1124" s="340"/>
      <c r="D1124" s="305"/>
      <c r="E1124" s="305"/>
      <c r="F1124" s="44" t="s">
        <v>121</v>
      </c>
      <c r="G1124" s="74">
        <v>30878</v>
      </c>
      <c r="H1124" s="61">
        <f>IFERROR(G1124/D1109,"-")</f>
        <v>8.4779873799400247E-4</v>
      </c>
      <c r="I1124" s="74">
        <v>8</v>
      </c>
      <c r="J1124" s="61">
        <f>IFERROR(I1124/E1109,"-")</f>
        <v>0.18604651162790697</v>
      </c>
      <c r="K1124" s="132">
        <f t="shared" si="41"/>
        <v>3859.75</v>
      </c>
    </row>
    <row r="1125" spans="2:11" s="8" customFormat="1" ht="13.15" customHeight="1">
      <c r="B1125" s="329"/>
      <c r="C1125" s="341"/>
      <c r="D1125" s="306"/>
      <c r="E1125" s="306"/>
      <c r="F1125" s="45" t="s">
        <v>71</v>
      </c>
      <c r="G1125" s="69">
        <f>SUM(G1109:G1124)</f>
        <v>4066947</v>
      </c>
      <c r="H1125" s="61">
        <f>IFERROR(G1125/D1109,"-")</f>
        <v>0.11166372608616149</v>
      </c>
      <c r="I1125" s="74">
        <v>31</v>
      </c>
      <c r="J1125" s="61">
        <f>IFERROR(I1125/E1109,"-")</f>
        <v>0.72093023255813948</v>
      </c>
      <c r="K1125" s="132">
        <f t="shared" si="41"/>
        <v>131191.83870967742</v>
      </c>
    </row>
    <row r="1126" spans="2:11" s="8" customFormat="1" ht="13.15" customHeight="1">
      <c r="B1126" s="327">
        <v>67</v>
      </c>
      <c r="C1126" s="339" t="s">
        <v>5</v>
      </c>
      <c r="D1126" s="304">
        <v>25810970</v>
      </c>
      <c r="E1126" s="304">
        <v>25</v>
      </c>
      <c r="F1126" s="41" t="s">
        <v>107</v>
      </c>
      <c r="G1126" s="72">
        <v>71319</v>
      </c>
      <c r="H1126" s="59">
        <f>IFERROR(G1126/D1126,"-")</f>
        <v>2.7631274609206859E-3</v>
      </c>
      <c r="I1126" s="72">
        <v>3</v>
      </c>
      <c r="J1126" s="59">
        <f>IFERROR(I1126/E1126,"-")</f>
        <v>0.12</v>
      </c>
      <c r="K1126" s="130">
        <f t="shared" si="41"/>
        <v>23773</v>
      </c>
    </row>
    <row r="1127" spans="2:11" s="8" customFormat="1" ht="13.15" customHeight="1">
      <c r="B1127" s="328"/>
      <c r="C1127" s="340"/>
      <c r="D1127" s="305"/>
      <c r="E1127" s="305"/>
      <c r="F1127" s="42" t="s">
        <v>108</v>
      </c>
      <c r="G1127" s="73">
        <v>605080</v>
      </c>
      <c r="H1127" s="60">
        <f>IFERROR(G1127/D1126,"-")</f>
        <v>2.3442745468302818E-2</v>
      </c>
      <c r="I1127" s="73">
        <v>4</v>
      </c>
      <c r="J1127" s="60">
        <f>IFERROR(I1127/E1126,"-")</f>
        <v>0.16</v>
      </c>
      <c r="K1127" s="131">
        <f t="shared" si="41"/>
        <v>151270</v>
      </c>
    </row>
    <row r="1128" spans="2:11" s="8" customFormat="1" ht="13.15" customHeight="1">
      <c r="B1128" s="328"/>
      <c r="C1128" s="340"/>
      <c r="D1128" s="305"/>
      <c r="E1128" s="305"/>
      <c r="F1128" s="43" t="s">
        <v>109</v>
      </c>
      <c r="G1128" s="73">
        <v>8586</v>
      </c>
      <c r="H1128" s="60">
        <f>IFERROR(G1128/D1126,"-")</f>
        <v>3.326492572731672E-4</v>
      </c>
      <c r="I1128" s="73">
        <v>1</v>
      </c>
      <c r="J1128" s="60">
        <f>IFERROR(I1128/E1126,"-")</f>
        <v>0.04</v>
      </c>
      <c r="K1128" s="131">
        <f t="shared" si="41"/>
        <v>8586</v>
      </c>
    </row>
    <row r="1129" spans="2:11" s="8" customFormat="1" ht="13.15" customHeight="1">
      <c r="B1129" s="328"/>
      <c r="C1129" s="340"/>
      <c r="D1129" s="305"/>
      <c r="E1129" s="305"/>
      <c r="F1129" s="43" t="s">
        <v>110</v>
      </c>
      <c r="G1129" s="73">
        <v>1271110</v>
      </c>
      <c r="H1129" s="60">
        <f>IFERROR(G1129/D1126,"-")</f>
        <v>4.9246889985149728E-2</v>
      </c>
      <c r="I1129" s="73">
        <v>1</v>
      </c>
      <c r="J1129" s="60">
        <f>IFERROR(I1129/E1126,"-")</f>
        <v>0.04</v>
      </c>
      <c r="K1129" s="131">
        <f t="shared" si="41"/>
        <v>1271110</v>
      </c>
    </row>
    <row r="1130" spans="2:11" s="8" customFormat="1" ht="13.15" customHeight="1">
      <c r="B1130" s="328"/>
      <c r="C1130" s="340"/>
      <c r="D1130" s="305"/>
      <c r="E1130" s="305"/>
      <c r="F1130" s="43" t="s">
        <v>111</v>
      </c>
      <c r="G1130" s="73">
        <v>453061</v>
      </c>
      <c r="H1130" s="60">
        <f>IFERROR(G1130/D1126,"-")</f>
        <v>1.7553040432033356E-2</v>
      </c>
      <c r="I1130" s="73">
        <v>5</v>
      </c>
      <c r="J1130" s="60">
        <f>IFERROR(I1130/E1126,"-")</f>
        <v>0.2</v>
      </c>
      <c r="K1130" s="131">
        <f t="shared" si="41"/>
        <v>90612.2</v>
      </c>
    </row>
    <row r="1131" spans="2:11" s="8" customFormat="1" ht="13.15" customHeight="1">
      <c r="B1131" s="328"/>
      <c r="C1131" s="340"/>
      <c r="D1131" s="305"/>
      <c r="E1131" s="305"/>
      <c r="F1131" s="43" t="s">
        <v>112</v>
      </c>
      <c r="G1131" s="73">
        <v>1895967</v>
      </c>
      <c r="H1131" s="60">
        <f>IFERROR(G1131/D1126,"-")</f>
        <v>7.3455860047103999E-2</v>
      </c>
      <c r="I1131" s="73">
        <v>5</v>
      </c>
      <c r="J1131" s="60">
        <f>IFERROR(I1131/E1126,"-")</f>
        <v>0.2</v>
      </c>
      <c r="K1131" s="131">
        <f t="shared" si="41"/>
        <v>379193.4</v>
      </c>
    </row>
    <row r="1132" spans="2:11" s="8" customFormat="1" ht="13.15" customHeight="1">
      <c r="B1132" s="328"/>
      <c r="C1132" s="340"/>
      <c r="D1132" s="305"/>
      <c r="E1132" s="305"/>
      <c r="F1132" s="43" t="s">
        <v>113</v>
      </c>
      <c r="G1132" s="73">
        <v>3857225</v>
      </c>
      <c r="H1132" s="60">
        <f>IFERROR(G1132/D1126,"-")</f>
        <v>0.14944130344578294</v>
      </c>
      <c r="I1132" s="73">
        <v>5</v>
      </c>
      <c r="J1132" s="60">
        <f>IFERROR(I1132/E1126,"-")</f>
        <v>0.2</v>
      </c>
      <c r="K1132" s="131">
        <f t="shared" si="41"/>
        <v>771445</v>
      </c>
    </row>
    <row r="1133" spans="2:11" s="8" customFormat="1" ht="13.15" customHeight="1">
      <c r="B1133" s="328"/>
      <c r="C1133" s="340"/>
      <c r="D1133" s="305"/>
      <c r="E1133" s="305"/>
      <c r="F1133" s="43" t="s">
        <v>123</v>
      </c>
      <c r="G1133" s="73">
        <v>0</v>
      </c>
      <c r="H1133" s="60">
        <f>IFERROR(G1133/D1126,"-")</f>
        <v>0</v>
      </c>
      <c r="I1133" s="73">
        <v>0</v>
      </c>
      <c r="J1133" s="60">
        <f>IFERROR(I1133/E1126,"-")</f>
        <v>0</v>
      </c>
      <c r="K1133" s="131" t="str">
        <f t="shared" si="41"/>
        <v>-</v>
      </c>
    </row>
    <row r="1134" spans="2:11" s="8" customFormat="1" ht="13.15" customHeight="1">
      <c r="B1134" s="328"/>
      <c r="C1134" s="340"/>
      <c r="D1134" s="305"/>
      <c r="E1134" s="305"/>
      <c r="F1134" s="43" t="s">
        <v>114</v>
      </c>
      <c r="G1134" s="73">
        <v>54471</v>
      </c>
      <c r="H1134" s="60">
        <f>IFERROR(G1134/D1126,"-")</f>
        <v>2.1103817485356034E-3</v>
      </c>
      <c r="I1134" s="73">
        <v>1</v>
      </c>
      <c r="J1134" s="60">
        <f>IFERROR(I1134/E1126,"-")</f>
        <v>0.04</v>
      </c>
      <c r="K1134" s="131">
        <f t="shared" si="41"/>
        <v>54471</v>
      </c>
    </row>
    <row r="1135" spans="2:11" s="8" customFormat="1" ht="13.15" customHeight="1">
      <c r="B1135" s="328"/>
      <c r="C1135" s="340"/>
      <c r="D1135" s="305"/>
      <c r="E1135" s="305"/>
      <c r="F1135" s="43" t="s">
        <v>115</v>
      </c>
      <c r="G1135" s="73">
        <v>0</v>
      </c>
      <c r="H1135" s="60">
        <f>IFERROR(G1135/D1126,"-")</f>
        <v>0</v>
      </c>
      <c r="I1135" s="73">
        <v>0</v>
      </c>
      <c r="J1135" s="60">
        <f>IFERROR(I1135/E1126,"-")</f>
        <v>0</v>
      </c>
      <c r="K1135" s="131" t="str">
        <f t="shared" si="41"/>
        <v>-</v>
      </c>
    </row>
    <row r="1136" spans="2:11" s="8" customFormat="1" ht="13.15" customHeight="1">
      <c r="B1136" s="328"/>
      <c r="C1136" s="340"/>
      <c r="D1136" s="305"/>
      <c r="E1136" s="305"/>
      <c r="F1136" s="43" t="s">
        <v>116</v>
      </c>
      <c r="G1136" s="73">
        <v>304270</v>
      </c>
      <c r="H1136" s="60">
        <f>IFERROR(G1136/D1126,"-")</f>
        <v>1.1788398498777846E-2</v>
      </c>
      <c r="I1136" s="73">
        <v>1</v>
      </c>
      <c r="J1136" s="60">
        <f>IFERROR(I1136/E1126,"-")</f>
        <v>0.04</v>
      </c>
      <c r="K1136" s="131">
        <f t="shared" si="41"/>
        <v>304270</v>
      </c>
    </row>
    <row r="1137" spans="2:11" s="8" customFormat="1" ht="13.15" customHeight="1">
      <c r="B1137" s="328"/>
      <c r="C1137" s="340"/>
      <c r="D1137" s="305"/>
      <c r="E1137" s="305"/>
      <c r="F1137" s="43" t="s">
        <v>117</v>
      </c>
      <c r="G1137" s="73">
        <v>0</v>
      </c>
      <c r="H1137" s="60">
        <f>IFERROR(G1137/D1126,"-")</f>
        <v>0</v>
      </c>
      <c r="I1137" s="73">
        <v>0</v>
      </c>
      <c r="J1137" s="60">
        <f>IFERROR(I1137/E1126,"-")</f>
        <v>0</v>
      </c>
      <c r="K1137" s="131" t="str">
        <f t="shared" si="41"/>
        <v>-</v>
      </c>
    </row>
    <row r="1138" spans="2:11" s="8" customFormat="1" ht="13.15" customHeight="1">
      <c r="B1138" s="328"/>
      <c r="C1138" s="340"/>
      <c r="D1138" s="305"/>
      <c r="E1138" s="305"/>
      <c r="F1138" s="43" t="s">
        <v>118</v>
      </c>
      <c r="G1138" s="73">
        <v>51251</v>
      </c>
      <c r="H1138" s="60">
        <f>IFERROR(G1138/D1126,"-")</f>
        <v>1.9856285912540289E-3</v>
      </c>
      <c r="I1138" s="73">
        <v>3</v>
      </c>
      <c r="J1138" s="60">
        <f>IFERROR(I1138/E1126,"-")</f>
        <v>0.12</v>
      </c>
      <c r="K1138" s="131">
        <f t="shared" si="41"/>
        <v>17083.666666666668</v>
      </c>
    </row>
    <row r="1139" spans="2:11" s="8" customFormat="1" ht="13.15" customHeight="1">
      <c r="B1139" s="328"/>
      <c r="C1139" s="340"/>
      <c r="D1139" s="305"/>
      <c r="E1139" s="305"/>
      <c r="F1139" s="43" t="s">
        <v>119</v>
      </c>
      <c r="G1139" s="73">
        <v>60349</v>
      </c>
      <c r="H1139" s="60">
        <f>IFERROR(G1139/D1126,"-")</f>
        <v>2.3381143753992972E-3</v>
      </c>
      <c r="I1139" s="73">
        <v>2</v>
      </c>
      <c r="J1139" s="60">
        <f>IFERROR(I1139/E1126,"-")</f>
        <v>0.08</v>
      </c>
      <c r="K1139" s="131">
        <f t="shared" si="41"/>
        <v>30174.5</v>
      </c>
    </row>
    <row r="1140" spans="2:11" s="8" customFormat="1" ht="13.15" customHeight="1">
      <c r="B1140" s="328"/>
      <c r="C1140" s="340"/>
      <c r="D1140" s="305"/>
      <c r="E1140" s="305"/>
      <c r="F1140" s="43" t="s">
        <v>120</v>
      </c>
      <c r="G1140" s="73">
        <v>131294</v>
      </c>
      <c r="H1140" s="60">
        <f>IFERROR(G1140/D1126,"-")</f>
        <v>5.0867518733313782E-3</v>
      </c>
      <c r="I1140" s="73">
        <v>1</v>
      </c>
      <c r="J1140" s="60">
        <f>IFERROR(I1140/E1126,"-")</f>
        <v>0.04</v>
      </c>
      <c r="K1140" s="131">
        <f t="shared" si="41"/>
        <v>131294</v>
      </c>
    </row>
    <row r="1141" spans="2:11" s="8" customFormat="1" ht="13.15" customHeight="1">
      <c r="B1141" s="328"/>
      <c r="C1141" s="340"/>
      <c r="D1141" s="305"/>
      <c r="E1141" s="305"/>
      <c r="F1141" s="44" t="s">
        <v>121</v>
      </c>
      <c r="G1141" s="74">
        <v>51886</v>
      </c>
      <c r="H1141" s="61">
        <f>IFERROR(G1141/D1126,"-")</f>
        <v>2.01023053376142E-3</v>
      </c>
      <c r="I1141" s="74">
        <v>3</v>
      </c>
      <c r="J1141" s="61">
        <f>IFERROR(I1141/E1126,"-")</f>
        <v>0.12</v>
      </c>
      <c r="K1141" s="132">
        <f t="shared" si="41"/>
        <v>17295.333333333332</v>
      </c>
    </row>
    <row r="1142" spans="2:11" s="8" customFormat="1" ht="13.15" customHeight="1">
      <c r="B1142" s="329"/>
      <c r="C1142" s="341"/>
      <c r="D1142" s="306"/>
      <c r="E1142" s="306"/>
      <c r="F1142" s="45" t="s">
        <v>71</v>
      </c>
      <c r="G1142" s="69">
        <f>SUM(G1126:G1141)</f>
        <v>8815869</v>
      </c>
      <c r="H1142" s="61">
        <f>IFERROR(G1142/D1126,"-")</f>
        <v>0.34155512171762625</v>
      </c>
      <c r="I1142" s="74">
        <v>16</v>
      </c>
      <c r="J1142" s="61">
        <f>IFERROR(I1142/E1126,"-")</f>
        <v>0.64</v>
      </c>
      <c r="K1142" s="132">
        <f t="shared" si="41"/>
        <v>550991.8125</v>
      </c>
    </row>
    <row r="1143" spans="2:11" s="8" customFormat="1" ht="13.15" customHeight="1">
      <c r="B1143" s="327">
        <v>68</v>
      </c>
      <c r="C1143" s="339" t="s">
        <v>51</v>
      </c>
      <c r="D1143" s="304">
        <v>13088290</v>
      </c>
      <c r="E1143" s="304">
        <v>19</v>
      </c>
      <c r="F1143" s="41" t="s">
        <v>107</v>
      </c>
      <c r="G1143" s="72">
        <v>63279</v>
      </c>
      <c r="H1143" s="59">
        <f>IFERROR(G1143/D1143,"-")</f>
        <v>4.8347797917069378E-3</v>
      </c>
      <c r="I1143" s="72">
        <v>4</v>
      </c>
      <c r="J1143" s="59">
        <f>IFERROR(I1143/E1143,"-")</f>
        <v>0.21052631578947367</v>
      </c>
      <c r="K1143" s="130">
        <f t="shared" si="41"/>
        <v>15819.75</v>
      </c>
    </row>
    <row r="1144" spans="2:11" s="8" customFormat="1" ht="13.15" customHeight="1">
      <c r="B1144" s="328"/>
      <c r="C1144" s="340"/>
      <c r="D1144" s="305"/>
      <c r="E1144" s="305"/>
      <c r="F1144" s="42" t="s">
        <v>108</v>
      </c>
      <c r="G1144" s="73">
        <v>50900</v>
      </c>
      <c r="H1144" s="60">
        <f>IFERROR(G1144/D1143,"-")</f>
        <v>3.8889725090137826E-3</v>
      </c>
      <c r="I1144" s="73">
        <v>5</v>
      </c>
      <c r="J1144" s="60">
        <f>IFERROR(I1144/E1143,"-")</f>
        <v>0.26315789473684209</v>
      </c>
      <c r="K1144" s="131">
        <f t="shared" si="41"/>
        <v>10180</v>
      </c>
    </row>
    <row r="1145" spans="2:11" s="8" customFormat="1" ht="13.15" customHeight="1">
      <c r="B1145" s="328"/>
      <c r="C1145" s="340"/>
      <c r="D1145" s="305"/>
      <c r="E1145" s="305"/>
      <c r="F1145" s="43" t="s">
        <v>109</v>
      </c>
      <c r="G1145" s="73">
        <v>97944</v>
      </c>
      <c r="H1145" s="60">
        <f>IFERROR(G1145/D1143,"-")</f>
        <v>7.4833305191128862E-3</v>
      </c>
      <c r="I1145" s="73">
        <v>6</v>
      </c>
      <c r="J1145" s="60">
        <f>IFERROR(I1145/E1143,"-")</f>
        <v>0.31578947368421051</v>
      </c>
      <c r="K1145" s="131">
        <f t="shared" si="41"/>
        <v>16324</v>
      </c>
    </row>
    <row r="1146" spans="2:11" s="8" customFormat="1" ht="13.15" customHeight="1">
      <c r="B1146" s="328"/>
      <c r="C1146" s="340"/>
      <c r="D1146" s="305"/>
      <c r="E1146" s="305"/>
      <c r="F1146" s="43" t="s">
        <v>110</v>
      </c>
      <c r="G1146" s="73">
        <v>396</v>
      </c>
      <c r="H1146" s="60">
        <f>IFERROR(G1146/D1143,"-")</f>
        <v>3.0256053311777169E-5</v>
      </c>
      <c r="I1146" s="73">
        <v>1</v>
      </c>
      <c r="J1146" s="60">
        <f>IFERROR(I1146/E1143,"-")</f>
        <v>5.2631578947368418E-2</v>
      </c>
      <c r="K1146" s="131">
        <f t="shared" si="41"/>
        <v>396</v>
      </c>
    </row>
    <row r="1147" spans="2:11" s="8" customFormat="1" ht="13.15" customHeight="1">
      <c r="B1147" s="328"/>
      <c r="C1147" s="340"/>
      <c r="D1147" s="305"/>
      <c r="E1147" s="305"/>
      <c r="F1147" s="43" t="s">
        <v>111</v>
      </c>
      <c r="G1147" s="73">
        <v>195883</v>
      </c>
      <c r="H1147" s="60">
        <f>IFERROR(G1147/D1143,"-")</f>
        <v>1.4966279017350623E-2</v>
      </c>
      <c r="I1147" s="73">
        <v>9</v>
      </c>
      <c r="J1147" s="60">
        <f>IFERROR(I1147/E1143,"-")</f>
        <v>0.47368421052631576</v>
      </c>
      <c r="K1147" s="131">
        <f t="shared" si="41"/>
        <v>21764.777777777777</v>
      </c>
    </row>
    <row r="1148" spans="2:11" s="8" customFormat="1" ht="13.15" customHeight="1">
      <c r="B1148" s="328"/>
      <c r="C1148" s="340"/>
      <c r="D1148" s="305"/>
      <c r="E1148" s="305"/>
      <c r="F1148" s="43" t="s">
        <v>112</v>
      </c>
      <c r="G1148" s="73">
        <v>1241772</v>
      </c>
      <c r="H1148" s="60">
        <f>IFERROR(G1148/D1143,"-")</f>
        <v>9.4876565235030699E-2</v>
      </c>
      <c r="I1148" s="73">
        <v>9</v>
      </c>
      <c r="J1148" s="60">
        <f>IFERROR(I1148/E1143,"-")</f>
        <v>0.47368421052631576</v>
      </c>
      <c r="K1148" s="131">
        <f t="shared" si="41"/>
        <v>137974.66666666666</v>
      </c>
    </row>
    <row r="1149" spans="2:11" s="8" customFormat="1" ht="13.15" customHeight="1">
      <c r="B1149" s="328"/>
      <c r="C1149" s="340"/>
      <c r="D1149" s="305"/>
      <c r="E1149" s="305"/>
      <c r="F1149" s="43" t="s">
        <v>113</v>
      </c>
      <c r="G1149" s="73">
        <v>1916336</v>
      </c>
      <c r="H1149" s="60">
        <f>IFERROR(G1149/D1143,"-")</f>
        <v>0.14641607115979247</v>
      </c>
      <c r="I1149" s="73">
        <v>7</v>
      </c>
      <c r="J1149" s="60">
        <f>IFERROR(I1149/E1143,"-")</f>
        <v>0.36842105263157893</v>
      </c>
      <c r="K1149" s="131">
        <f t="shared" si="41"/>
        <v>273762.28571428574</v>
      </c>
    </row>
    <row r="1150" spans="2:11" s="8" customFormat="1" ht="13.15" customHeight="1">
      <c r="B1150" s="328"/>
      <c r="C1150" s="340"/>
      <c r="D1150" s="305"/>
      <c r="E1150" s="305"/>
      <c r="F1150" s="43" t="s">
        <v>123</v>
      </c>
      <c r="G1150" s="73">
        <v>0</v>
      </c>
      <c r="H1150" s="60">
        <f>IFERROR(G1150/D1143,"-")</f>
        <v>0</v>
      </c>
      <c r="I1150" s="73">
        <v>0</v>
      </c>
      <c r="J1150" s="60">
        <f>IFERROR(I1150/E1143,"-")</f>
        <v>0</v>
      </c>
      <c r="K1150" s="131" t="str">
        <f t="shared" si="41"/>
        <v>-</v>
      </c>
    </row>
    <row r="1151" spans="2:11" s="8" customFormat="1" ht="13.15" customHeight="1">
      <c r="B1151" s="328"/>
      <c r="C1151" s="340"/>
      <c r="D1151" s="305"/>
      <c r="E1151" s="305"/>
      <c r="F1151" s="43" t="s">
        <v>114</v>
      </c>
      <c r="G1151" s="73">
        <v>3272</v>
      </c>
      <c r="H1151" s="60">
        <f>IFERROR(G1151/D1143,"-")</f>
        <v>2.4999446069731034E-4</v>
      </c>
      <c r="I1151" s="73">
        <v>1</v>
      </c>
      <c r="J1151" s="60">
        <f>IFERROR(I1151/E1143,"-")</f>
        <v>5.2631578947368418E-2</v>
      </c>
      <c r="K1151" s="131">
        <f t="shared" si="41"/>
        <v>3272</v>
      </c>
    </row>
    <row r="1152" spans="2:11" s="8" customFormat="1" ht="13.15" customHeight="1">
      <c r="B1152" s="328"/>
      <c r="C1152" s="340"/>
      <c r="D1152" s="305"/>
      <c r="E1152" s="305"/>
      <c r="F1152" s="43" t="s">
        <v>115</v>
      </c>
      <c r="G1152" s="73">
        <v>1226</v>
      </c>
      <c r="H1152" s="60">
        <f>IFERROR(G1152/D1143,"-")</f>
        <v>9.3671518586461633E-5</v>
      </c>
      <c r="I1152" s="73">
        <v>1</v>
      </c>
      <c r="J1152" s="60">
        <f>IFERROR(I1152/E1143,"-")</f>
        <v>5.2631578947368418E-2</v>
      </c>
      <c r="K1152" s="131">
        <f t="shared" si="41"/>
        <v>1226</v>
      </c>
    </row>
    <row r="1153" spans="2:11" s="8" customFormat="1" ht="13.15" customHeight="1">
      <c r="B1153" s="328"/>
      <c r="C1153" s="340"/>
      <c r="D1153" s="305"/>
      <c r="E1153" s="305"/>
      <c r="F1153" s="43" t="s">
        <v>116</v>
      </c>
      <c r="G1153" s="73">
        <v>0</v>
      </c>
      <c r="H1153" s="60">
        <f>IFERROR(G1153/D1143,"-")</f>
        <v>0</v>
      </c>
      <c r="I1153" s="73">
        <v>0</v>
      </c>
      <c r="J1153" s="60">
        <f>IFERROR(I1153/E1143,"-")</f>
        <v>0</v>
      </c>
      <c r="K1153" s="131" t="str">
        <f t="shared" si="41"/>
        <v>-</v>
      </c>
    </row>
    <row r="1154" spans="2:11" s="8" customFormat="1" ht="13.15" customHeight="1">
      <c r="B1154" s="328"/>
      <c r="C1154" s="340"/>
      <c r="D1154" s="305"/>
      <c r="E1154" s="305"/>
      <c r="F1154" s="43" t="s">
        <v>117</v>
      </c>
      <c r="G1154" s="73">
        <v>0</v>
      </c>
      <c r="H1154" s="60">
        <f>IFERROR(G1154/D1143,"-")</f>
        <v>0</v>
      </c>
      <c r="I1154" s="73">
        <v>0</v>
      </c>
      <c r="J1154" s="60">
        <f>IFERROR(I1154/E1143,"-")</f>
        <v>0</v>
      </c>
      <c r="K1154" s="131" t="str">
        <f t="shared" si="41"/>
        <v>-</v>
      </c>
    </row>
    <row r="1155" spans="2:11" s="8" customFormat="1" ht="13.15" customHeight="1">
      <c r="B1155" s="328"/>
      <c r="C1155" s="340"/>
      <c r="D1155" s="305"/>
      <c r="E1155" s="305"/>
      <c r="F1155" s="43" t="s">
        <v>118</v>
      </c>
      <c r="G1155" s="73">
        <v>17361</v>
      </c>
      <c r="H1155" s="60">
        <f>IFERROR(G1155/D1143,"-")</f>
        <v>1.3264528826913218E-3</v>
      </c>
      <c r="I1155" s="73">
        <v>3</v>
      </c>
      <c r="J1155" s="60">
        <f>IFERROR(I1155/E1143,"-")</f>
        <v>0.15789473684210525</v>
      </c>
      <c r="K1155" s="131">
        <f t="shared" si="41"/>
        <v>5787</v>
      </c>
    </row>
    <row r="1156" spans="2:11" s="8" customFormat="1" ht="13.15" customHeight="1">
      <c r="B1156" s="328"/>
      <c r="C1156" s="340"/>
      <c r="D1156" s="305"/>
      <c r="E1156" s="305"/>
      <c r="F1156" s="43" t="s">
        <v>119</v>
      </c>
      <c r="G1156" s="73">
        <v>214923</v>
      </c>
      <c r="H1156" s="60">
        <f>IFERROR(G1156/D1143,"-")</f>
        <v>1.6421014509916881E-2</v>
      </c>
      <c r="I1156" s="73">
        <v>2</v>
      </c>
      <c r="J1156" s="60">
        <f>IFERROR(I1156/E1143,"-")</f>
        <v>0.10526315789473684</v>
      </c>
      <c r="K1156" s="131">
        <f t="shared" si="41"/>
        <v>107461.5</v>
      </c>
    </row>
    <row r="1157" spans="2:11" s="8" customFormat="1" ht="13.15" customHeight="1">
      <c r="B1157" s="328"/>
      <c r="C1157" s="340"/>
      <c r="D1157" s="305"/>
      <c r="E1157" s="305"/>
      <c r="F1157" s="43" t="s">
        <v>120</v>
      </c>
      <c r="G1157" s="73">
        <v>131552</v>
      </c>
      <c r="H1157" s="60">
        <f>IFERROR(G1157/D1143,"-")</f>
        <v>1.0051122033512399E-2</v>
      </c>
      <c r="I1157" s="73">
        <v>2</v>
      </c>
      <c r="J1157" s="60">
        <f>IFERROR(I1157/E1143,"-")</f>
        <v>0.10526315789473684</v>
      </c>
      <c r="K1157" s="131">
        <f t="shared" ref="K1157:K1220" si="42">IFERROR(G1157/I1157,"-")</f>
        <v>65776</v>
      </c>
    </row>
    <row r="1158" spans="2:11" s="8" customFormat="1" ht="13.15" customHeight="1">
      <c r="B1158" s="328"/>
      <c r="C1158" s="340"/>
      <c r="D1158" s="305"/>
      <c r="E1158" s="305"/>
      <c r="F1158" s="44" t="s">
        <v>121</v>
      </c>
      <c r="G1158" s="74">
        <v>30219</v>
      </c>
      <c r="H1158" s="61">
        <f>IFERROR(G1158/D1143,"-")</f>
        <v>2.308857765223723E-3</v>
      </c>
      <c r="I1158" s="74">
        <v>3</v>
      </c>
      <c r="J1158" s="61">
        <f>IFERROR(I1158/E1143,"-")</f>
        <v>0.15789473684210525</v>
      </c>
      <c r="K1158" s="132">
        <f t="shared" si="42"/>
        <v>10073</v>
      </c>
    </row>
    <row r="1159" spans="2:11" s="8" customFormat="1" ht="13.15" customHeight="1">
      <c r="B1159" s="329"/>
      <c r="C1159" s="341"/>
      <c r="D1159" s="306"/>
      <c r="E1159" s="306"/>
      <c r="F1159" s="45" t="s">
        <v>71</v>
      </c>
      <c r="G1159" s="69">
        <f>SUM(G1143:G1158)</f>
        <v>3965063</v>
      </c>
      <c r="H1159" s="61">
        <f>IFERROR(G1159/D1143,"-")</f>
        <v>0.30294736745594725</v>
      </c>
      <c r="I1159" s="74">
        <v>17</v>
      </c>
      <c r="J1159" s="61">
        <f>IFERROR(I1159/E1143,"-")</f>
        <v>0.89473684210526316</v>
      </c>
      <c r="K1159" s="132">
        <f t="shared" si="42"/>
        <v>233239</v>
      </c>
    </row>
    <row r="1160" spans="2:11" s="8" customFormat="1" ht="13.15" customHeight="1">
      <c r="B1160" s="327">
        <v>69</v>
      </c>
      <c r="C1160" s="339" t="s">
        <v>52</v>
      </c>
      <c r="D1160" s="304">
        <v>42498860</v>
      </c>
      <c r="E1160" s="304">
        <v>48</v>
      </c>
      <c r="F1160" s="41" t="s">
        <v>107</v>
      </c>
      <c r="G1160" s="72">
        <v>398243</v>
      </c>
      <c r="H1160" s="59">
        <f>IFERROR(G1160/D1160,"-")</f>
        <v>9.3706748839851237E-3</v>
      </c>
      <c r="I1160" s="72">
        <v>17</v>
      </c>
      <c r="J1160" s="59">
        <f>IFERROR(I1160/E1160,"-")</f>
        <v>0.35416666666666669</v>
      </c>
      <c r="K1160" s="130">
        <f t="shared" si="42"/>
        <v>23426.058823529413</v>
      </c>
    </row>
    <row r="1161" spans="2:11" s="8" customFormat="1" ht="13.15" customHeight="1">
      <c r="B1161" s="328"/>
      <c r="C1161" s="340"/>
      <c r="D1161" s="305"/>
      <c r="E1161" s="305"/>
      <c r="F1161" s="42" t="s">
        <v>108</v>
      </c>
      <c r="G1161" s="73">
        <v>1002139</v>
      </c>
      <c r="H1161" s="60">
        <f>IFERROR(G1161/D1160,"-")</f>
        <v>2.3580373685317676E-2</v>
      </c>
      <c r="I1161" s="73">
        <v>16</v>
      </c>
      <c r="J1161" s="60">
        <f>IFERROR(I1161/E1160,"-")</f>
        <v>0.33333333333333331</v>
      </c>
      <c r="K1161" s="131">
        <f t="shared" si="42"/>
        <v>62633.6875</v>
      </c>
    </row>
    <row r="1162" spans="2:11" s="8" customFormat="1" ht="13.15" customHeight="1">
      <c r="B1162" s="328"/>
      <c r="C1162" s="340"/>
      <c r="D1162" s="305"/>
      <c r="E1162" s="305"/>
      <c r="F1162" s="43" t="s">
        <v>109</v>
      </c>
      <c r="G1162" s="73">
        <v>481269</v>
      </c>
      <c r="H1162" s="60">
        <f>IFERROR(G1162/D1160,"-")</f>
        <v>1.1324280227751992E-2</v>
      </c>
      <c r="I1162" s="73">
        <v>12</v>
      </c>
      <c r="J1162" s="60">
        <f>IFERROR(I1162/E1160,"-")</f>
        <v>0.25</v>
      </c>
      <c r="K1162" s="131">
        <f t="shared" si="42"/>
        <v>40105.75</v>
      </c>
    </row>
    <row r="1163" spans="2:11" s="8" customFormat="1" ht="13.15" customHeight="1">
      <c r="B1163" s="328"/>
      <c r="C1163" s="340"/>
      <c r="D1163" s="305"/>
      <c r="E1163" s="305"/>
      <c r="F1163" s="43" t="s">
        <v>110</v>
      </c>
      <c r="G1163" s="73">
        <v>0</v>
      </c>
      <c r="H1163" s="60">
        <f>IFERROR(G1163/D1160,"-")</f>
        <v>0</v>
      </c>
      <c r="I1163" s="73">
        <v>0</v>
      </c>
      <c r="J1163" s="60">
        <f>IFERROR(I1163/E1160,"-")</f>
        <v>0</v>
      </c>
      <c r="K1163" s="131" t="str">
        <f t="shared" si="42"/>
        <v>-</v>
      </c>
    </row>
    <row r="1164" spans="2:11" s="8" customFormat="1" ht="13.15" customHeight="1">
      <c r="B1164" s="328"/>
      <c r="C1164" s="340"/>
      <c r="D1164" s="305"/>
      <c r="E1164" s="305"/>
      <c r="F1164" s="43" t="s">
        <v>111</v>
      </c>
      <c r="G1164" s="73">
        <v>2993479</v>
      </c>
      <c r="H1164" s="60">
        <f>IFERROR(G1164/D1160,"-")</f>
        <v>7.0436689360608734E-2</v>
      </c>
      <c r="I1164" s="73">
        <v>15</v>
      </c>
      <c r="J1164" s="60">
        <f>IFERROR(I1164/E1160,"-")</f>
        <v>0.3125</v>
      </c>
      <c r="K1164" s="131">
        <f t="shared" si="42"/>
        <v>199565.26666666666</v>
      </c>
    </row>
    <row r="1165" spans="2:11" s="8" customFormat="1" ht="13.15" customHeight="1">
      <c r="B1165" s="328"/>
      <c r="C1165" s="340"/>
      <c r="D1165" s="305"/>
      <c r="E1165" s="305"/>
      <c r="F1165" s="43" t="s">
        <v>112</v>
      </c>
      <c r="G1165" s="73">
        <v>1632597</v>
      </c>
      <c r="H1165" s="60">
        <f>IFERROR(G1165/D1160,"-")</f>
        <v>3.8415077486784355E-2</v>
      </c>
      <c r="I1165" s="73">
        <v>11</v>
      </c>
      <c r="J1165" s="60">
        <f>IFERROR(I1165/E1160,"-")</f>
        <v>0.22916666666666666</v>
      </c>
      <c r="K1165" s="131">
        <f t="shared" si="42"/>
        <v>148417.90909090909</v>
      </c>
    </row>
    <row r="1166" spans="2:11" s="8" customFormat="1" ht="13.15" customHeight="1">
      <c r="B1166" s="328"/>
      <c r="C1166" s="340"/>
      <c r="D1166" s="305"/>
      <c r="E1166" s="305"/>
      <c r="F1166" s="43" t="s">
        <v>113</v>
      </c>
      <c r="G1166" s="73">
        <v>2844109</v>
      </c>
      <c r="H1166" s="60">
        <f>IFERROR(G1166/D1160,"-")</f>
        <v>6.6922006849124888E-2</v>
      </c>
      <c r="I1166" s="73">
        <v>5</v>
      </c>
      <c r="J1166" s="60">
        <f>IFERROR(I1166/E1160,"-")</f>
        <v>0.10416666666666667</v>
      </c>
      <c r="K1166" s="131">
        <f t="shared" si="42"/>
        <v>568821.80000000005</v>
      </c>
    </row>
    <row r="1167" spans="2:11" s="8" customFormat="1" ht="13.15" customHeight="1">
      <c r="B1167" s="328"/>
      <c r="C1167" s="340"/>
      <c r="D1167" s="305"/>
      <c r="E1167" s="305"/>
      <c r="F1167" s="43" t="s">
        <v>123</v>
      </c>
      <c r="G1167" s="73">
        <v>0</v>
      </c>
      <c r="H1167" s="60">
        <f>IFERROR(G1167/D1160,"-")</f>
        <v>0</v>
      </c>
      <c r="I1167" s="73">
        <v>0</v>
      </c>
      <c r="J1167" s="60">
        <f>IFERROR(I1167/E1160,"-")</f>
        <v>0</v>
      </c>
      <c r="K1167" s="131" t="str">
        <f t="shared" si="42"/>
        <v>-</v>
      </c>
    </row>
    <row r="1168" spans="2:11" s="8" customFormat="1" ht="13.15" customHeight="1">
      <c r="B1168" s="328"/>
      <c r="C1168" s="340"/>
      <c r="D1168" s="305"/>
      <c r="E1168" s="305"/>
      <c r="F1168" s="43" t="s">
        <v>114</v>
      </c>
      <c r="G1168" s="73">
        <v>0</v>
      </c>
      <c r="H1168" s="60">
        <f>IFERROR(G1168/D1160,"-")</f>
        <v>0</v>
      </c>
      <c r="I1168" s="73">
        <v>0</v>
      </c>
      <c r="J1168" s="60">
        <f>IFERROR(I1168/E1160,"-")</f>
        <v>0</v>
      </c>
      <c r="K1168" s="131" t="str">
        <f t="shared" si="42"/>
        <v>-</v>
      </c>
    </row>
    <row r="1169" spans="2:11" s="8" customFormat="1" ht="13.15" customHeight="1">
      <c r="B1169" s="328"/>
      <c r="C1169" s="340"/>
      <c r="D1169" s="305"/>
      <c r="E1169" s="305"/>
      <c r="F1169" s="43" t="s">
        <v>115</v>
      </c>
      <c r="G1169" s="73">
        <v>39000</v>
      </c>
      <c r="H1169" s="60">
        <f>IFERROR(G1169/D1160,"-")</f>
        <v>9.1767167401666779E-4</v>
      </c>
      <c r="I1169" s="73">
        <v>5</v>
      </c>
      <c r="J1169" s="60">
        <f>IFERROR(I1169/E1160,"-")</f>
        <v>0.10416666666666667</v>
      </c>
      <c r="K1169" s="131">
        <f t="shared" si="42"/>
        <v>7800</v>
      </c>
    </row>
    <row r="1170" spans="2:11" s="8" customFormat="1" ht="13.15" customHeight="1">
      <c r="B1170" s="328"/>
      <c r="C1170" s="340"/>
      <c r="D1170" s="305"/>
      <c r="E1170" s="305"/>
      <c r="F1170" s="43" t="s">
        <v>116</v>
      </c>
      <c r="G1170" s="73">
        <v>1745</v>
      </c>
      <c r="H1170" s="60">
        <f>IFERROR(G1170/D1160,"-")</f>
        <v>4.1059924901515003E-5</v>
      </c>
      <c r="I1170" s="73">
        <v>1</v>
      </c>
      <c r="J1170" s="60">
        <f>IFERROR(I1170/E1160,"-")</f>
        <v>2.0833333333333332E-2</v>
      </c>
      <c r="K1170" s="131">
        <f t="shared" si="42"/>
        <v>1745</v>
      </c>
    </row>
    <row r="1171" spans="2:11" s="8" customFormat="1" ht="13.15" customHeight="1">
      <c r="B1171" s="328"/>
      <c r="C1171" s="340"/>
      <c r="D1171" s="305"/>
      <c r="E1171" s="305"/>
      <c r="F1171" s="43" t="s">
        <v>117</v>
      </c>
      <c r="G1171" s="73">
        <v>8142</v>
      </c>
      <c r="H1171" s="60">
        <f>IFERROR(G1171/D1160,"-")</f>
        <v>1.9158160948317201E-4</v>
      </c>
      <c r="I1171" s="73">
        <v>1</v>
      </c>
      <c r="J1171" s="60">
        <f>IFERROR(I1171/E1160,"-")</f>
        <v>2.0833333333333332E-2</v>
      </c>
      <c r="K1171" s="131">
        <f t="shared" si="42"/>
        <v>8142</v>
      </c>
    </row>
    <row r="1172" spans="2:11" s="8" customFormat="1" ht="13.15" customHeight="1">
      <c r="B1172" s="328"/>
      <c r="C1172" s="340"/>
      <c r="D1172" s="305"/>
      <c r="E1172" s="305"/>
      <c r="F1172" s="43" t="s">
        <v>118</v>
      </c>
      <c r="G1172" s="73">
        <v>115711</v>
      </c>
      <c r="H1172" s="60">
        <f>IFERROR(G1172/D1160,"-")</f>
        <v>2.7226847967216062E-3</v>
      </c>
      <c r="I1172" s="73">
        <v>8</v>
      </c>
      <c r="J1172" s="60">
        <f>IFERROR(I1172/E1160,"-")</f>
        <v>0.16666666666666666</v>
      </c>
      <c r="K1172" s="131">
        <f t="shared" si="42"/>
        <v>14463.875</v>
      </c>
    </row>
    <row r="1173" spans="2:11" s="8" customFormat="1" ht="13.15" customHeight="1">
      <c r="B1173" s="328"/>
      <c r="C1173" s="340"/>
      <c r="D1173" s="305"/>
      <c r="E1173" s="305"/>
      <c r="F1173" s="43" t="s">
        <v>119</v>
      </c>
      <c r="G1173" s="73">
        <v>292088</v>
      </c>
      <c r="H1173" s="60">
        <f>IFERROR(G1173/D1160,"-")</f>
        <v>6.8728431774405241E-3</v>
      </c>
      <c r="I1173" s="73">
        <v>4</v>
      </c>
      <c r="J1173" s="60">
        <f>IFERROR(I1173/E1160,"-")</f>
        <v>8.3333333333333329E-2</v>
      </c>
      <c r="K1173" s="131">
        <f t="shared" si="42"/>
        <v>73022</v>
      </c>
    </row>
    <row r="1174" spans="2:11" s="8" customFormat="1" ht="13.15" customHeight="1">
      <c r="B1174" s="328"/>
      <c r="C1174" s="340"/>
      <c r="D1174" s="305"/>
      <c r="E1174" s="305"/>
      <c r="F1174" s="43" t="s">
        <v>120</v>
      </c>
      <c r="G1174" s="73">
        <v>79350</v>
      </c>
      <c r="H1174" s="60">
        <f>IFERROR(G1174/D1160,"-")</f>
        <v>1.8671089059800663E-3</v>
      </c>
      <c r="I1174" s="73">
        <v>4</v>
      </c>
      <c r="J1174" s="60">
        <f>IFERROR(I1174/E1160,"-")</f>
        <v>8.3333333333333329E-2</v>
      </c>
      <c r="K1174" s="131">
        <f t="shared" si="42"/>
        <v>19837.5</v>
      </c>
    </row>
    <row r="1175" spans="2:11" s="8" customFormat="1" ht="13.15" customHeight="1">
      <c r="B1175" s="328"/>
      <c r="C1175" s="340"/>
      <c r="D1175" s="305"/>
      <c r="E1175" s="305"/>
      <c r="F1175" s="44" t="s">
        <v>121</v>
      </c>
      <c r="G1175" s="74">
        <v>10238</v>
      </c>
      <c r="H1175" s="61">
        <f>IFERROR(G1175/D1160,"-")</f>
        <v>2.4090057945083703E-4</v>
      </c>
      <c r="I1175" s="74">
        <v>4</v>
      </c>
      <c r="J1175" s="61">
        <f>IFERROR(I1175/E1160,"-")</f>
        <v>8.3333333333333329E-2</v>
      </c>
      <c r="K1175" s="132">
        <f t="shared" si="42"/>
        <v>2559.5</v>
      </c>
    </row>
    <row r="1176" spans="2:11" s="8" customFormat="1" ht="13.15" customHeight="1">
      <c r="B1176" s="329"/>
      <c r="C1176" s="341"/>
      <c r="D1176" s="306"/>
      <c r="E1176" s="306"/>
      <c r="F1176" s="45" t="s">
        <v>71</v>
      </c>
      <c r="G1176" s="69">
        <f>SUM(G1160:G1175)</f>
        <v>9898110</v>
      </c>
      <c r="H1176" s="61">
        <f>IFERROR(G1176/D1160,"-")</f>
        <v>0.23290295316156714</v>
      </c>
      <c r="I1176" s="74">
        <v>36</v>
      </c>
      <c r="J1176" s="61">
        <f>IFERROR(I1176/E1160,"-")</f>
        <v>0.75</v>
      </c>
      <c r="K1176" s="132">
        <f t="shared" si="42"/>
        <v>274947.5</v>
      </c>
    </row>
    <row r="1177" spans="2:11" s="8" customFormat="1" ht="13.15" customHeight="1">
      <c r="B1177" s="327">
        <v>70</v>
      </c>
      <c r="C1177" s="339" t="s">
        <v>53</v>
      </c>
      <c r="D1177" s="304">
        <v>8454770</v>
      </c>
      <c r="E1177" s="304">
        <v>10</v>
      </c>
      <c r="F1177" s="41" t="s">
        <v>107</v>
      </c>
      <c r="G1177" s="72">
        <v>22401</v>
      </c>
      <c r="H1177" s="59">
        <f>IFERROR(G1177/D1177,"-")</f>
        <v>2.6495102764474963E-3</v>
      </c>
      <c r="I1177" s="72">
        <v>3</v>
      </c>
      <c r="J1177" s="59">
        <f>IFERROR(I1177/E1177,"-")</f>
        <v>0.3</v>
      </c>
      <c r="K1177" s="130">
        <f t="shared" si="42"/>
        <v>7467</v>
      </c>
    </row>
    <row r="1178" spans="2:11" s="8" customFormat="1" ht="13.15" customHeight="1">
      <c r="B1178" s="328"/>
      <c r="C1178" s="340"/>
      <c r="D1178" s="305"/>
      <c r="E1178" s="305"/>
      <c r="F1178" s="42" t="s">
        <v>108</v>
      </c>
      <c r="G1178" s="73">
        <v>10808</v>
      </c>
      <c r="H1178" s="60">
        <f>IFERROR(G1178/D1177,"-")</f>
        <v>1.2783316400091309E-3</v>
      </c>
      <c r="I1178" s="73">
        <v>2</v>
      </c>
      <c r="J1178" s="60">
        <f>IFERROR(I1178/E1177,"-")</f>
        <v>0.2</v>
      </c>
      <c r="K1178" s="131">
        <f t="shared" si="42"/>
        <v>5404</v>
      </c>
    </row>
    <row r="1179" spans="2:11" s="8" customFormat="1" ht="13.15" customHeight="1">
      <c r="B1179" s="328"/>
      <c r="C1179" s="340"/>
      <c r="D1179" s="305"/>
      <c r="E1179" s="305"/>
      <c r="F1179" s="43" t="s">
        <v>109</v>
      </c>
      <c r="G1179" s="73">
        <v>8601</v>
      </c>
      <c r="H1179" s="60">
        <f>IFERROR(G1179/D1177,"-")</f>
        <v>1.0172955621501236E-3</v>
      </c>
      <c r="I1179" s="73">
        <v>2</v>
      </c>
      <c r="J1179" s="60">
        <f>IFERROR(I1179/E1177,"-")</f>
        <v>0.2</v>
      </c>
      <c r="K1179" s="131">
        <f t="shared" si="42"/>
        <v>4300.5</v>
      </c>
    </row>
    <row r="1180" spans="2:11" s="8" customFormat="1" ht="13.15" customHeight="1">
      <c r="B1180" s="328"/>
      <c r="C1180" s="340"/>
      <c r="D1180" s="305"/>
      <c r="E1180" s="305"/>
      <c r="F1180" s="43" t="s">
        <v>110</v>
      </c>
      <c r="G1180" s="73">
        <v>0</v>
      </c>
      <c r="H1180" s="60">
        <f>IFERROR(G1180/D1177,"-")</f>
        <v>0</v>
      </c>
      <c r="I1180" s="73">
        <v>0</v>
      </c>
      <c r="J1180" s="60">
        <f>IFERROR(I1180/E1177,"-")</f>
        <v>0</v>
      </c>
      <c r="K1180" s="131" t="str">
        <f t="shared" si="42"/>
        <v>-</v>
      </c>
    </row>
    <row r="1181" spans="2:11" s="8" customFormat="1" ht="13.15" customHeight="1">
      <c r="B1181" s="328"/>
      <c r="C1181" s="340"/>
      <c r="D1181" s="305"/>
      <c r="E1181" s="305"/>
      <c r="F1181" s="43" t="s">
        <v>111</v>
      </c>
      <c r="G1181" s="73">
        <v>44141</v>
      </c>
      <c r="H1181" s="60">
        <f>IFERROR(G1181/D1177,"-")</f>
        <v>5.2208398336087199E-3</v>
      </c>
      <c r="I1181" s="73">
        <v>4</v>
      </c>
      <c r="J1181" s="60">
        <f>IFERROR(I1181/E1177,"-")</f>
        <v>0.4</v>
      </c>
      <c r="K1181" s="131">
        <f t="shared" si="42"/>
        <v>11035.25</v>
      </c>
    </row>
    <row r="1182" spans="2:11" s="8" customFormat="1" ht="13.15" customHeight="1">
      <c r="B1182" s="328"/>
      <c r="C1182" s="340"/>
      <c r="D1182" s="305"/>
      <c r="E1182" s="305"/>
      <c r="F1182" s="43" t="s">
        <v>112</v>
      </c>
      <c r="G1182" s="73">
        <v>88166</v>
      </c>
      <c r="H1182" s="60">
        <f>IFERROR(G1182/D1177,"-")</f>
        <v>1.0427959601503056E-2</v>
      </c>
      <c r="I1182" s="73">
        <v>2</v>
      </c>
      <c r="J1182" s="60">
        <f>IFERROR(I1182/E1177,"-")</f>
        <v>0.2</v>
      </c>
      <c r="K1182" s="131">
        <f t="shared" si="42"/>
        <v>44083</v>
      </c>
    </row>
    <row r="1183" spans="2:11" s="8" customFormat="1" ht="13.15" customHeight="1">
      <c r="B1183" s="328"/>
      <c r="C1183" s="340"/>
      <c r="D1183" s="305"/>
      <c r="E1183" s="305"/>
      <c r="F1183" s="43" t="s">
        <v>113</v>
      </c>
      <c r="G1183" s="73">
        <v>12408</v>
      </c>
      <c r="H1183" s="60">
        <f>IFERROR(G1183/D1177,"-")</f>
        <v>1.4675739257247683E-3</v>
      </c>
      <c r="I1183" s="73">
        <v>1</v>
      </c>
      <c r="J1183" s="60">
        <f>IFERROR(I1183/E1177,"-")</f>
        <v>0.1</v>
      </c>
      <c r="K1183" s="131">
        <f t="shared" si="42"/>
        <v>12408</v>
      </c>
    </row>
    <row r="1184" spans="2:11" s="8" customFormat="1" ht="13.15" customHeight="1">
      <c r="B1184" s="328"/>
      <c r="C1184" s="340"/>
      <c r="D1184" s="305"/>
      <c r="E1184" s="305"/>
      <c r="F1184" s="43" t="s">
        <v>123</v>
      </c>
      <c r="G1184" s="73">
        <v>0</v>
      </c>
      <c r="H1184" s="60">
        <f>IFERROR(G1184/D1177,"-")</f>
        <v>0</v>
      </c>
      <c r="I1184" s="73">
        <v>0</v>
      </c>
      <c r="J1184" s="60">
        <f>IFERROR(I1184/E1177,"-")</f>
        <v>0</v>
      </c>
      <c r="K1184" s="131" t="str">
        <f t="shared" si="42"/>
        <v>-</v>
      </c>
    </row>
    <row r="1185" spans="2:11" s="8" customFormat="1" ht="13.15" customHeight="1">
      <c r="B1185" s="328"/>
      <c r="C1185" s="340"/>
      <c r="D1185" s="305"/>
      <c r="E1185" s="305"/>
      <c r="F1185" s="43" t="s">
        <v>114</v>
      </c>
      <c r="G1185" s="73">
        <v>29961</v>
      </c>
      <c r="H1185" s="60">
        <f>IFERROR(G1185/D1177,"-")</f>
        <v>3.5436800764538836E-3</v>
      </c>
      <c r="I1185" s="73">
        <v>1</v>
      </c>
      <c r="J1185" s="60">
        <f>IFERROR(I1185/E1177,"-")</f>
        <v>0.1</v>
      </c>
      <c r="K1185" s="131">
        <f t="shared" si="42"/>
        <v>29961</v>
      </c>
    </row>
    <row r="1186" spans="2:11" s="8" customFormat="1" ht="13.15" customHeight="1">
      <c r="B1186" s="328"/>
      <c r="C1186" s="340"/>
      <c r="D1186" s="305"/>
      <c r="E1186" s="305"/>
      <c r="F1186" s="43" t="s">
        <v>115</v>
      </c>
      <c r="G1186" s="73">
        <v>0</v>
      </c>
      <c r="H1186" s="60">
        <f>IFERROR(G1186/D1177,"-")</f>
        <v>0</v>
      </c>
      <c r="I1186" s="73">
        <v>0</v>
      </c>
      <c r="J1186" s="60">
        <f>IFERROR(I1186/E1177,"-")</f>
        <v>0</v>
      </c>
      <c r="K1186" s="131" t="str">
        <f t="shared" si="42"/>
        <v>-</v>
      </c>
    </row>
    <row r="1187" spans="2:11" s="8" customFormat="1" ht="13.15" customHeight="1">
      <c r="B1187" s="328"/>
      <c r="C1187" s="340"/>
      <c r="D1187" s="305"/>
      <c r="E1187" s="305"/>
      <c r="F1187" s="43" t="s">
        <v>116</v>
      </c>
      <c r="G1187" s="73">
        <v>0</v>
      </c>
      <c r="H1187" s="60">
        <f>IFERROR(G1187/D1177,"-")</f>
        <v>0</v>
      </c>
      <c r="I1187" s="73">
        <v>0</v>
      </c>
      <c r="J1187" s="60">
        <f>IFERROR(I1187/E1177,"-")</f>
        <v>0</v>
      </c>
      <c r="K1187" s="131" t="str">
        <f t="shared" si="42"/>
        <v>-</v>
      </c>
    </row>
    <row r="1188" spans="2:11" s="8" customFormat="1" ht="13.15" customHeight="1">
      <c r="B1188" s="328"/>
      <c r="C1188" s="340"/>
      <c r="D1188" s="305"/>
      <c r="E1188" s="305"/>
      <c r="F1188" s="43" t="s">
        <v>117</v>
      </c>
      <c r="G1188" s="73">
        <v>0</v>
      </c>
      <c r="H1188" s="60">
        <f>IFERROR(G1188/D1177,"-")</f>
        <v>0</v>
      </c>
      <c r="I1188" s="73">
        <v>0</v>
      </c>
      <c r="J1188" s="60">
        <f>IFERROR(I1188/E1177,"-")</f>
        <v>0</v>
      </c>
      <c r="K1188" s="131" t="str">
        <f t="shared" si="42"/>
        <v>-</v>
      </c>
    </row>
    <row r="1189" spans="2:11" s="8" customFormat="1" ht="13.15" customHeight="1">
      <c r="B1189" s="328"/>
      <c r="C1189" s="340"/>
      <c r="D1189" s="305"/>
      <c r="E1189" s="305"/>
      <c r="F1189" s="43" t="s">
        <v>118</v>
      </c>
      <c r="G1189" s="73">
        <v>0</v>
      </c>
      <c r="H1189" s="60">
        <f>IFERROR(G1189/D1177,"-")</f>
        <v>0</v>
      </c>
      <c r="I1189" s="73">
        <v>0</v>
      </c>
      <c r="J1189" s="60">
        <f>IFERROR(I1189/E1177,"-")</f>
        <v>0</v>
      </c>
      <c r="K1189" s="131" t="str">
        <f t="shared" si="42"/>
        <v>-</v>
      </c>
    </row>
    <row r="1190" spans="2:11" s="8" customFormat="1" ht="13.15" customHeight="1">
      <c r="B1190" s="328"/>
      <c r="C1190" s="340"/>
      <c r="D1190" s="305"/>
      <c r="E1190" s="305"/>
      <c r="F1190" s="43" t="s">
        <v>119</v>
      </c>
      <c r="G1190" s="73">
        <v>169070</v>
      </c>
      <c r="H1190" s="60">
        <f>IFERROR(G1190/D1177,"-")</f>
        <v>1.9996995778714263E-2</v>
      </c>
      <c r="I1190" s="73">
        <v>2</v>
      </c>
      <c r="J1190" s="60">
        <f>IFERROR(I1190/E1177,"-")</f>
        <v>0.2</v>
      </c>
      <c r="K1190" s="131">
        <f t="shared" si="42"/>
        <v>84535</v>
      </c>
    </row>
    <row r="1191" spans="2:11" s="8" customFormat="1" ht="13.15" customHeight="1">
      <c r="B1191" s="328"/>
      <c r="C1191" s="340"/>
      <c r="D1191" s="305"/>
      <c r="E1191" s="305"/>
      <c r="F1191" s="43" t="s">
        <v>120</v>
      </c>
      <c r="G1191" s="73">
        <v>0</v>
      </c>
      <c r="H1191" s="60">
        <f>IFERROR(G1191/D1177,"-")</f>
        <v>0</v>
      </c>
      <c r="I1191" s="73">
        <v>0</v>
      </c>
      <c r="J1191" s="60">
        <f>IFERROR(I1191/E1177,"-")</f>
        <v>0</v>
      </c>
      <c r="K1191" s="131" t="str">
        <f t="shared" si="42"/>
        <v>-</v>
      </c>
    </row>
    <row r="1192" spans="2:11" s="8" customFormat="1" ht="13.15" customHeight="1">
      <c r="B1192" s="328"/>
      <c r="C1192" s="340"/>
      <c r="D1192" s="305"/>
      <c r="E1192" s="305"/>
      <c r="F1192" s="44" t="s">
        <v>121</v>
      </c>
      <c r="G1192" s="74">
        <v>544</v>
      </c>
      <c r="H1192" s="61">
        <f>IFERROR(G1192/D1177,"-")</f>
        <v>6.4342377143316727E-5</v>
      </c>
      <c r="I1192" s="74">
        <v>1</v>
      </c>
      <c r="J1192" s="61">
        <f>IFERROR(I1192/E1177,"-")</f>
        <v>0.1</v>
      </c>
      <c r="K1192" s="132">
        <f t="shared" si="42"/>
        <v>544</v>
      </c>
    </row>
    <row r="1193" spans="2:11" s="8" customFormat="1" ht="13.15" customHeight="1">
      <c r="B1193" s="329"/>
      <c r="C1193" s="341"/>
      <c r="D1193" s="306"/>
      <c r="E1193" s="306"/>
      <c r="F1193" s="45" t="s">
        <v>71</v>
      </c>
      <c r="G1193" s="69">
        <f>SUM(G1177:G1192)</f>
        <v>386100</v>
      </c>
      <c r="H1193" s="61">
        <f>IFERROR(G1193/D1177,"-")</f>
        <v>4.5666529071754759E-2</v>
      </c>
      <c r="I1193" s="74">
        <v>8</v>
      </c>
      <c r="J1193" s="61">
        <f>IFERROR(I1193/E1177,"-")</f>
        <v>0.8</v>
      </c>
      <c r="K1193" s="132">
        <f t="shared" si="42"/>
        <v>48262.5</v>
      </c>
    </row>
    <row r="1194" spans="2:11" s="8" customFormat="1" ht="13.15" customHeight="1">
      <c r="B1194" s="327">
        <v>71</v>
      </c>
      <c r="C1194" s="339" t="s">
        <v>54</v>
      </c>
      <c r="D1194" s="304">
        <v>13290520</v>
      </c>
      <c r="E1194" s="304">
        <v>11</v>
      </c>
      <c r="F1194" s="41" t="s">
        <v>107</v>
      </c>
      <c r="G1194" s="72">
        <v>582298</v>
      </c>
      <c r="H1194" s="59">
        <f>IFERROR(G1194/D1194,"-")</f>
        <v>4.3813033651053532E-2</v>
      </c>
      <c r="I1194" s="72">
        <v>5</v>
      </c>
      <c r="J1194" s="59">
        <f>IFERROR(I1194/E1194,"-")</f>
        <v>0.45454545454545453</v>
      </c>
      <c r="K1194" s="130">
        <f t="shared" si="42"/>
        <v>116459.6</v>
      </c>
    </row>
    <row r="1195" spans="2:11" s="8" customFormat="1" ht="13.15" customHeight="1">
      <c r="B1195" s="328"/>
      <c r="C1195" s="340"/>
      <c r="D1195" s="305"/>
      <c r="E1195" s="305"/>
      <c r="F1195" s="42" t="s">
        <v>108</v>
      </c>
      <c r="G1195" s="73">
        <v>10063</v>
      </c>
      <c r="H1195" s="60">
        <f>IFERROR(G1195/D1194,"-")</f>
        <v>7.5715622865019582E-4</v>
      </c>
      <c r="I1195" s="73">
        <v>2</v>
      </c>
      <c r="J1195" s="60">
        <f>IFERROR(I1195/E1194,"-")</f>
        <v>0.18181818181818182</v>
      </c>
      <c r="K1195" s="131">
        <f t="shared" si="42"/>
        <v>5031.5</v>
      </c>
    </row>
    <row r="1196" spans="2:11" s="8" customFormat="1" ht="13.15" customHeight="1">
      <c r="B1196" s="328"/>
      <c r="C1196" s="340"/>
      <c r="D1196" s="305"/>
      <c r="E1196" s="305"/>
      <c r="F1196" s="43" t="s">
        <v>109</v>
      </c>
      <c r="G1196" s="73">
        <v>99135</v>
      </c>
      <c r="H1196" s="60">
        <f>IFERROR(G1196/D1194,"-")</f>
        <v>7.4590760933357005E-3</v>
      </c>
      <c r="I1196" s="73">
        <v>3</v>
      </c>
      <c r="J1196" s="60">
        <f>IFERROR(I1196/E1194,"-")</f>
        <v>0.27272727272727271</v>
      </c>
      <c r="K1196" s="131">
        <f t="shared" si="42"/>
        <v>33045</v>
      </c>
    </row>
    <row r="1197" spans="2:11" s="8" customFormat="1" ht="13.15" customHeight="1">
      <c r="B1197" s="328"/>
      <c r="C1197" s="340"/>
      <c r="D1197" s="305"/>
      <c r="E1197" s="305"/>
      <c r="F1197" s="43" t="s">
        <v>110</v>
      </c>
      <c r="G1197" s="73">
        <v>0</v>
      </c>
      <c r="H1197" s="60">
        <f>IFERROR(G1197/D1194,"-")</f>
        <v>0</v>
      </c>
      <c r="I1197" s="73">
        <v>0</v>
      </c>
      <c r="J1197" s="60">
        <f>IFERROR(I1197/E1194,"-")</f>
        <v>0</v>
      </c>
      <c r="K1197" s="131" t="str">
        <f t="shared" si="42"/>
        <v>-</v>
      </c>
    </row>
    <row r="1198" spans="2:11" s="8" customFormat="1" ht="13.15" customHeight="1">
      <c r="B1198" s="328"/>
      <c r="C1198" s="340"/>
      <c r="D1198" s="305"/>
      <c r="E1198" s="305"/>
      <c r="F1198" s="43" t="s">
        <v>111</v>
      </c>
      <c r="G1198" s="73">
        <v>273094</v>
      </c>
      <c r="H1198" s="60">
        <f>IFERROR(G1198/D1194,"-")</f>
        <v>2.0548029723441972E-2</v>
      </c>
      <c r="I1198" s="73">
        <v>4</v>
      </c>
      <c r="J1198" s="60">
        <f>IFERROR(I1198/E1194,"-")</f>
        <v>0.36363636363636365</v>
      </c>
      <c r="K1198" s="131">
        <f t="shared" si="42"/>
        <v>68273.5</v>
      </c>
    </row>
    <row r="1199" spans="2:11" s="8" customFormat="1" ht="13.15" customHeight="1">
      <c r="B1199" s="328"/>
      <c r="C1199" s="340"/>
      <c r="D1199" s="305"/>
      <c r="E1199" s="305"/>
      <c r="F1199" s="43" t="s">
        <v>112</v>
      </c>
      <c r="G1199" s="73">
        <v>2219208</v>
      </c>
      <c r="H1199" s="60">
        <f>IFERROR(G1199/D1194,"-")</f>
        <v>0.16697676238401507</v>
      </c>
      <c r="I1199" s="73">
        <v>4</v>
      </c>
      <c r="J1199" s="60">
        <f>IFERROR(I1199/E1194,"-")</f>
        <v>0.36363636363636365</v>
      </c>
      <c r="K1199" s="131">
        <f t="shared" si="42"/>
        <v>554802</v>
      </c>
    </row>
    <row r="1200" spans="2:11" s="8" customFormat="1" ht="13.15" customHeight="1">
      <c r="B1200" s="328"/>
      <c r="C1200" s="340"/>
      <c r="D1200" s="305"/>
      <c r="E1200" s="305"/>
      <c r="F1200" s="43" t="s">
        <v>113</v>
      </c>
      <c r="G1200" s="73">
        <v>35574</v>
      </c>
      <c r="H1200" s="60">
        <f>IFERROR(G1200/D1194,"-")</f>
        <v>2.6766447061514521E-3</v>
      </c>
      <c r="I1200" s="73">
        <v>1</v>
      </c>
      <c r="J1200" s="60">
        <f>IFERROR(I1200/E1194,"-")</f>
        <v>9.0909090909090912E-2</v>
      </c>
      <c r="K1200" s="131">
        <f t="shared" si="42"/>
        <v>35574</v>
      </c>
    </row>
    <row r="1201" spans="2:11" s="8" customFormat="1" ht="13.15" customHeight="1">
      <c r="B1201" s="328"/>
      <c r="C1201" s="340"/>
      <c r="D1201" s="305"/>
      <c r="E1201" s="305"/>
      <c r="F1201" s="43" t="s">
        <v>123</v>
      </c>
      <c r="G1201" s="73">
        <v>0</v>
      </c>
      <c r="H1201" s="60">
        <f>IFERROR(G1201/D1194,"-")</f>
        <v>0</v>
      </c>
      <c r="I1201" s="73">
        <v>0</v>
      </c>
      <c r="J1201" s="60">
        <f>IFERROR(I1201/E1194,"-")</f>
        <v>0</v>
      </c>
      <c r="K1201" s="131" t="str">
        <f t="shared" si="42"/>
        <v>-</v>
      </c>
    </row>
    <row r="1202" spans="2:11" s="8" customFormat="1" ht="13.15" customHeight="1">
      <c r="B1202" s="328"/>
      <c r="C1202" s="340"/>
      <c r="D1202" s="305"/>
      <c r="E1202" s="305"/>
      <c r="F1202" s="43" t="s">
        <v>114</v>
      </c>
      <c r="G1202" s="73">
        <v>0</v>
      </c>
      <c r="H1202" s="60">
        <f>IFERROR(G1202/D1194,"-")</f>
        <v>0</v>
      </c>
      <c r="I1202" s="73">
        <v>0</v>
      </c>
      <c r="J1202" s="60">
        <f>IFERROR(I1202/E1194,"-")</f>
        <v>0</v>
      </c>
      <c r="K1202" s="131" t="str">
        <f t="shared" si="42"/>
        <v>-</v>
      </c>
    </row>
    <row r="1203" spans="2:11" s="8" customFormat="1" ht="13.15" customHeight="1">
      <c r="B1203" s="328"/>
      <c r="C1203" s="340"/>
      <c r="D1203" s="305"/>
      <c r="E1203" s="305"/>
      <c r="F1203" s="43" t="s">
        <v>115</v>
      </c>
      <c r="G1203" s="73">
        <v>5488</v>
      </c>
      <c r="H1203" s="60">
        <f>IFERROR(G1203/D1194,"-")</f>
        <v>4.1292590508121578E-4</v>
      </c>
      <c r="I1203" s="73">
        <v>4</v>
      </c>
      <c r="J1203" s="60">
        <f>IFERROR(I1203/E1194,"-")</f>
        <v>0.36363636363636365</v>
      </c>
      <c r="K1203" s="131">
        <f t="shared" si="42"/>
        <v>1372</v>
      </c>
    </row>
    <row r="1204" spans="2:11" s="8" customFormat="1" ht="13.15" customHeight="1">
      <c r="B1204" s="328"/>
      <c r="C1204" s="340"/>
      <c r="D1204" s="305"/>
      <c r="E1204" s="305"/>
      <c r="F1204" s="43" t="s">
        <v>116</v>
      </c>
      <c r="G1204" s="73">
        <v>0</v>
      </c>
      <c r="H1204" s="60">
        <f>IFERROR(G1204/D1194,"-")</f>
        <v>0</v>
      </c>
      <c r="I1204" s="73">
        <v>0</v>
      </c>
      <c r="J1204" s="60">
        <f>IFERROR(I1204/E1194,"-")</f>
        <v>0</v>
      </c>
      <c r="K1204" s="131" t="str">
        <f t="shared" si="42"/>
        <v>-</v>
      </c>
    </row>
    <row r="1205" spans="2:11" s="8" customFormat="1" ht="13.15" customHeight="1">
      <c r="B1205" s="328"/>
      <c r="C1205" s="340"/>
      <c r="D1205" s="305"/>
      <c r="E1205" s="305"/>
      <c r="F1205" s="43" t="s">
        <v>117</v>
      </c>
      <c r="G1205" s="73">
        <v>408360</v>
      </c>
      <c r="H1205" s="60">
        <f>IFERROR(G1205/D1194,"-")</f>
        <v>3.0725660094563643E-2</v>
      </c>
      <c r="I1205" s="73">
        <v>1</v>
      </c>
      <c r="J1205" s="60">
        <f>IFERROR(I1205/E1194,"-")</f>
        <v>9.0909090909090912E-2</v>
      </c>
      <c r="K1205" s="131">
        <f t="shared" si="42"/>
        <v>408360</v>
      </c>
    </row>
    <row r="1206" spans="2:11" s="8" customFormat="1" ht="13.15" customHeight="1">
      <c r="B1206" s="328"/>
      <c r="C1206" s="340"/>
      <c r="D1206" s="305"/>
      <c r="E1206" s="305"/>
      <c r="F1206" s="43" t="s">
        <v>118</v>
      </c>
      <c r="G1206" s="73">
        <v>11607</v>
      </c>
      <c r="H1206" s="60">
        <f>IFERROR(G1206/D1194,"-")</f>
        <v>8.7332926025467778E-4</v>
      </c>
      <c r="I1206" s="73">
        <v>4</v>
      </c>
      <c r="J1206" s="60">
        <f>IFERROR(I1206/E1194,"-")</f>
        <v>0.36363636363636365</v>
      </c>
      <c r="K1206" s="131">
        <f t="shared" si="42"/>
        <v>2901.75</v>
      </c>
    </row>
    <row r="1207" spans="2:11" s="8" customFormat="1" ht="13.15" customHeight="1">
      <c r="B1207" s="328"/>
      <c r="C1207" s="340"/>
      <c r="D1207" s="305"/>
      <c r="E1207" s="305"/>
      <c r="F1207" s="43" t="s">
        <v>119</v>
      </c>
      <c r="G1207" s="73">
        <v>42033</v>
      </c>
      <c r="H1207" s="60">
        <f>IFERROR(G1207/D1194,"-")</f>
        <v>3.16263020559015E-3</v>
      </c>
      <c r="I1207" s="73">
        <v>2</v>
      </c>
      <c r="J1207" s="60">
        <f>IFERROR(I1207/E1194,"-")</f>
        <v>0.18181818181818182</v>
      </c>
      <c r="K1207" s="131">
        <f t="shared" si="42"/>
        <v>21016.5</v>
      </c>
    </row>
    <row r="1208" spans="2:11" s="8" customFormat="1" ht="13.15" customHeight="1">
      <c r="B1208" s="328"/>
      <c r="C1208" s="340"/>
      <c r="D1208" s="305"/>
      <c r="E1208" s="305"/>
      <c r="F1208" s="43" t="s">
        <v>120</v>
      </c>
      <c r="G1208" s="73">
        <v>55125</v>
      </c>
      <c r="H1208" s="60">
        <f>IFERROR(G1208/D1194,"-")</f>
        <v>4.1476932430032833E-3</v>
      </c>
      <c r="I1208" s="73">
        <v>3</v>
      </c>
      <c r="J1208" s="60">
        <f>IFERROR(I1208/E1194,"-")</f>
        <v>0.27272727272727271</v>
      </c>
      <c r="K1208" s="131">
        <f t="shared" si="42"/>
        <v>18375</v>
      </c>
    </row>
    <row r="1209" spans="2:11" s="8" customFormat="1" ht="13.15" customHeight="1">
      <c r="B1209" s="328"/>
      <c r="C1209" s="340"/>
      <c r="D1209" s="305"/>
      <c r="E1209" s="305"/>
      <c r="F1209" s="44" t="s">
        <v>121</v>
      </c>
      <c r="G1209" s="74">
        <v>1828</v>
      </c>
      <c r="H1209" s="61">
        <f>IFERROR(G1209/D1194,"-")</f>
        <v>1.3754164622603178E-4</v>
      </c>
      <c r="I1209" s="74">
        <v>3</v>
      </c>
      <c r="J1209" s="61">
        <f>IFERROR(I1209/E1194,"-")</f>
        <v>0.27272727272727271</v>
      </c>
      <c r="K1209" s="132">
        <f t="shared" si="42"/>
        <v>609.33333333333337</v>
      </c>
    </row>
    <row r="1210" spans="2:11" s="8" customFormat="1" ht="13.15" customHeight="1">
      <c r="B1210" s="329"/>
      <c r="C1210" s="341"/>
      <c r="D1210" s="306"/>
      <c r="E1210" s="306"/>
      <c r="F1210" s="45" t="s">
        <v>71</v>
      </c>
      <c r="G1210" s="69">
        <f>SUM(G1194:G1209)</f>
        <v>3743813</v>
      </c>
      <c r="H1210" s="61">
        <f>IFERROR(G1210/D1194,"-")</f>
        <v>0.28169048314136691</v>
      </c>
      <c r="I1210" s="74">
        <v>9</v>
      </c>
      <c r="J1210" s="61">
        <f>IFERROR(I1210/E1194,"-")</f>
        <v>0.81818181818181823</v>
      </c>
      <c r="K1210" s="132">
        <f t="shared" si="42"/>
        <v>415979.22222222225</v>
      </c>
    </row>
    <row r="1211" spans="2:11" s="8" customFormat="1" ht="13.15" customHeight="1">
      <c r="B1211" s="327">
        <v>72</v>
      </c>
      <c r="C1211" s="339" t="s">
        <v>30</v>
      </c>
      <c r="D1211" s="304">
        <v>8890080</v>
      </c>
      <c r="E1211" s="304">
        <v>15</v>
      </c>
      <c r="F1211" s="41" t="s">
        <v>107</v>
      </c>
      <c r="G1211" s="72">
        <v>83032</v>
      </c>
      <c r="H1211" s="59">
        <f>IFERROR(G1211/D1211,"-")</f>
        <v>9.3398484603063187E-3</v>
      </c>
      <c r="I1211" s="72">
        <v>1</v>
      </c>
      <c r="J1211" s="59">
        <f>IFERROR(I1211/E1211,"-")</f>
        <v>6.6666666666666666E-2</v>
      </c>
      <c r="K1211" s="130">
        <f t="shared" si="42"/>
        <v>83032</v>
      </c>
    </row>
    <row r="1212" spans="2:11" s="8" customFormat="1" ht="13.15" customHeight="1">
      <c r="B1212" s="328"/>
      <c r="C1212" s="340"/>
      <c r="D1212" s="305"/>
      <c r="E1212" s="305"/>
      <c r="F1212" s="42" t="s">
        <v>108</v>
      </c>
      <c r="G1212" s="73">
        <v>91826</v>
      </c>
      <c r="H1212" s="60">
        <f>IFERROR(G1212/D1211,"-")</f>
        <v>1.0329040908518258E-2</v>
      </c>
      <c r="I1212" s="73">
        <v>6</v>
      </c>
      <c r="J1212" s="60">
        <f>IFERROR(I1212/E1211,"-")</f>
        <v>0.4</v>
      </c>
      <c r="K1212" s="131">
        <f t="shared" si="42"/>
        <v>15304.333333333334</v>
      </c>
    </row>
    <row r="1213" spans="2:11" s="8" customFormat="1" ht="13.15" customHeight="1">
      <c r="B1213" s="328"/>
      <c r="C1213" s="340"/>
      <c r="D1213" s="305"/>
      <c r="E1213" s="305"/>
      <c r="F1213" s="43" t="s">
        <v>109</v>
      </c>
      <c r="G1213" s="73">
        <v>77227</v>
      </c>
      <c r="H1213" s="60">
        <f>IFERROR(G1213/D1211,"-")</f>
        <v>8.686873458956499E-3</v>
      </c>
      <c r="I1213" s="73">
        <v>1</v>
      </c>
      <c r="J1213" s="60">
        <f>IFERROR(I1213/E1211,"-")</f>
        <v>6.6666666666666666E-2</v>
      </c>
      <c r="K1213" s="131">
        <f t="shared" si="42"/>
        <v>77227</v>
      </c>
    </row>
    <row r="1214" spans="2:11" s="8" customFormat="1" ht="13.15" customHeight="1">
      <c r="B1214" s="328"/>
      <c r="C1214" s="340"/>
      <c r="D1214" s="305"/>
      <c r="E1214" s="305"/>
      <c r="F1214" s="43" t="s">
        <v>110</v>
      </c>
      <c r="G1214" s="73">
        <v>0</v>
      </c>
      <c r="H1214" s="60">
        <f>IFERROR(G1214/D1211,"-")</f>
        <v>0</v>
      </c>
      <c r="I1214" s="73">
        <v>0</v>
      </c>
      <c r="J1214" s="60">
        <f>IFERROR(I1214/E1211,"-")</f>
        <v>0</v>
      </c>
      <c r="K1214" s="131" t="str">
        <f t="shared" si="42"/>
        <v>-</v>
      </c>
    </row>
    <row r="1215" spans="2:11" s="8" customFormat="1" ht="13.15" customHeight="1">
      <c r="B1215" s="328"/>
      <c r="C1215" s="340"/>
      <c r="D1215" s="305"/>
      <c r="E1215" s="305"/>
      <c r="F1215" s="43" t="s">
        <v>111</v>
      </c>
      <c r="G1215" s="73">
        <v>25191</v>
      </c>
      <c r="H1215" s="60">
        <f>IFERROR(G1215/D1211,"-")</f>
        <v>2.8336077965552616E-3</v>
      </c>
      <c r="I1215" s="73">
        <v>2</v>
      </c>
      <c r="J1215" s="60">
        <f>IFERROR(I1215/E1211,"-")</f>
        <v>0.13333333333333333</v>
      </c>
      <c r="K1215" s="131">
        <f t="shared" si="42"/>
        <v>12595.5</v>
      </c>
    </row>
    <row r="1216" spans="2:11" s="8" customFormat="1" ht="13.15" customHeight="1">
      <c r="B1216" s="328"/>
      <c r="C1216" s="340"/>
      <c r="D1216" s="305"/>
      <c r="E1216" s="305"/>
      <c r="F1216" s="43" t="s">
        <v>112</v>
      </c>
      <c r="G1216" s="73">
        <v>29449</v>
      </c>
      <c r="H1216" s="60">
        <f>IFERROR(G1216/D1211,"-")</f>
        <v>3.3125686158054822E-3</v>
      </c>
      <c r="I1216" s="73">
        <v>2</v>
      </c>
      <c r="J1216" s="60">
        <f>IFERROR(I1216/E1211,"-")</f>
        <v>0.13333333333333333</v>
      </c>
      <c r="K1216" s="131">
        <f t="shared" si="42"/>
        <v>14724.5</v>
      </c>
    </row>
    <row r="1217" spans="2:11" s="8" customFormat="1" ht="13.15" customHeight="1">
      <c r="B1217" s="328"/>
      <c r="C1217" s="340"/>
      <c r="D1217" s="305"/>
      <c r="E1217" s="305"/>
      <c r="F1217" s="43" t="s">
        <v>113</v>
      </c>
      <c r="G1217" s="73">
        <v>0</v>
      </c>
      <c r="H1217" s="60">
        <f>IFERROR(G1217/D1211,"-")</f>
        <v>0</v>
      </c>
      <c r="I1217" s="73">
        <v>0</v>
      </c>
      <c r="J1217" s="60">
        <f>IFERROR(I1217/E1211,"-")</f>
        <v>0</v>
      </c>
      <c r="K1217" s="131" t="str">
        <f t="shared" si="42"/>
        <v>-</v>
      </c>
    </row>
    <row r="1218" spans="2:11" s="8" customFormat="1" ht="13.15" customHeight="1">
      <c r="B1218" s="328"/>
      <c r="C1218" s="340"/>
      <c r="D1218" s="305"/>
      <c r="E1218" s="305"/>
      <c r="F1218" s="43" t="s">
        <v>123</v>
      </c>
      <c r="G1218" s="73">
        <v>0</v>
      </c>
      <c r="H1218" s="60">
        <f>IFERROR(G1218/D1211,"-")</f>
        <v>0</v>
      </c>
      <c r="I1218" s="73">
        <v>0</v>
      </c>
      <c r="J1218" s="60">
        <f>IFERROR(I1218/E1211,"-")</f>
        <v>0</v>
      </c>
      <c r="K1218" s="131" t="str">
        <f t="shared" si="42"/>
        <v>-</v>
      </c>
    </row>
    <row r="1219" spans="2:11" s="8" customFormat="1" ht="13.15" customHeight="1">
      <c r="B1219" s="328"/>
      <c r="C1219" s="340"/>
      <c r="D1219" s="305"/>
      <c r="E1219" s="305"/>
      <c r="F1219" s="43" t="s">
        <v>114</v>
      </c>
      <c r="G1219" s="73">
        <v>0</v>
      </c>
      <c r="H1219" s="60">
        <f>IFERROR(G1219/D1211,"-")</f>
        <v>0</v>
      </c>
      <c r="I1219" s="73">
        <v>0</v>
      </c>
      <c r="J1219" s="60">
        <f>IFERROR(I1219/E1211,"-")</f>
        <v>0</v>
      </c>
      <c r="K1219" s="131" t="str">
        <f t="shared" si="42"/>
        <v>-</v>
      </c>
    </row>
    <row r="1220" spans="2:11" s="8" customFormat="1" ht="13.15" customHeight="1">
      <c r="B1220" s="328"/>
      <c r="C1220" s="340"/>
      <c r="D1220" s="305"/>
      <c r="E1220" s="305"/>
      <c r="F1220" s="43" t="s">
        <v>115</v>
      </c>
      <c r="G1220" s="73">
        <v>8523</v>
      </c>
      <c r="H1220" s="60">
        <f>IFERROR(G1220/D1211,"-")</f>
        <v>9.5870903298957936E-4</v>
      </c>
      <c r="I1220" s="73">
        <v>3</v>
      </c>
      <c r="J1220" s="60">
        <f>IFERROR(I1220/E1211,"-")</f>
        <v>0.2</v>
      </c>
      <c r="K1220" s="131">
        <f t="shared" si="42"/>
        <v>2841</v>
      </c>
    </row>
    <row r="1221" spans="2:11" s="8" customFormat="1" ht="13.15" customHeight="1">
      <c r="B1221" s="328"/>
      <c r="C1221" s="340"/>
      <c r="D1221" s="305"/>
      <c r="E1221" s="305"/>
      <c r="F1221" s="43" t="s">
        <v>116</v>
      </c>
      <c r="G1221" s="73">
        <v>0</v>
      </c>
      <c r="H1221" s="60">
        <f>IFERROR(G1221/D1211,"-")</f>
        <v>0</v>
      </c>
      <c r="I1221" s="73">
        <v>0</v>
      </c>
      <c r="J1221" s="60">
        <f>IFERROR(I1221/E1211,"-")</f>
        <v>0</v>
      </c>
      <c r="K1221" s="131" t="str">
        <f t="shared" ref="K1221:K1261" si="43">IFERROR(G1221/I1221,"-")</f>
        <v>-</v>
      </c>
    </row>
    <row r="1222" spans="2:11" s="8" customFormat="1" ht="13.15" customHeight="1">
      <c r="B1222" s="328"/>
      <c r="C1222" s="340"/>
      <c r="D1222" s="305"/>
      <c r="E1222" s="305"/>
      <c r="F1222" s="43" t="s">
        <v>117</v>
      </c>
      <c r="G1222" s="73">
        <v>0</v>
      </c>
      <c r="H1222" s="60">
        <f>IFERROR(G1222/D1211,"-")</f>
        <v>0</v>
      </c>
      <c r="I1222" s="73">
        <v>0</v>
      </c>
      <c r="J1222" s="60">
        <f>IFERROR(I1222/E1211,"-")</f>
        <v>0</v>
      </c>
      <c r="K1222" s="131" t="str">
        <f t="shared" si="43"/>
        <v>-</v>
      </c>
    </row>
    <row r="1223" spans="2:11" s="8" customFormat="1" ht="13.15" customHeight="1">
      <c r="B1223" s="328"/>
      <c r="C1223" s="340"/>
      <c r="D1223" s="305"/>
      <c r="E1223" s="305"/>
      <c r="F1223" s="43" t="s">
        <v>118</v>
      </c>
      <c r="G1223" s="73">
        <v>292367</v>
      </c>
      <c r="H1223" s="60">
        <f>IFERROR(G1223/D1211,"-")</f>
        <v>3.2886880657991828E-2</v>
      </c>
      <c r="I1223" s="73">
        <v>4</v>
      </c>
      <c r="J1223" s="60">
        <f>IFERROR(I1223/E1211,"-")</f>
        <v>0.26666666666666666</v>
      </c>
      <c r="K1223" s="131">
        <f t="shared" si="43"/>
        <v>73091.75</v>
      </c>
    </row>
    <row r="1224" spans="2:11" s="8" customFormat="1" ht="13.15" customHeight="1">
      <c r="B1224" s="328"/>
      <c r="C1224" s="340"/>
      <c r="D1224" s="305"/>
      <c r="E1224" s="305"/>
      <c r="F1224" s="43" t="s">
        <v>119</v>
      </c>
      <c r="G1224" s="73">
        <v>333207</v>
      </c>
      <c r="H1224" s="60">
        <f>IFERROR(G1224/D1211,"-")</f>
        <v>3.7480765077479619E-2</v>
      </c>
      <c r="I1224" s="73">
        <v>5</v>
      </c>
      <c r="J1224" s="60">
        <f>IFERROR(I1224/E1211,"-")</f>
        <v>0.33333333333333331</v>
      </c>
      <c r="K1224" s="131">
        <f t="shared" si="43"/>
        <v>66641.399999999994</v>
      </c>
    </row>
    <row r="1225" spans="2:11" s="8" customFormat="1" ht="13.15" customHeight="1">
      <c r="B1225" s="328"/>
      <c r="C1225" s="340"/>
      <c r="D1225" s="305"/>
      <c r="E1225" s="305"/>
      <c r="F1225" s="43" t="s">
        <v>120</v>
      </c>
      <c r="G1225" s="73">
        <v>0</v>
      </c>
      <c r="H1225" s="60">
        <f>IFERROR(G1225/D1211,"-")</f>
        <v>0</v>
      </c>
      <c r="I1225" s="73">
        <v>0</v>
      </c>
      <c r="J1225" s="60">
        <f>IFERROR(I1225/E1211,"-")</f>
        <v>0</v>
      </c>
      <c r="K1225" s="131" t="str">
        <f t="shared" si="43"/>
        <v>-</v>
      </c>
    </row>
    <row r="1226" spans="2:11" s="8" customFormat="1" ht="13.15" customHeight="1">
      <c r="B1226" s="328"/>
      <c r="C1226" s="340"/>
      <c r="D1226" s="305"/>
      <c r="E1226" s="305"/>
      <c r="F1226" s="44" t="s">
        <v>121</v>
      </c>
      <c r="G1226" s="74">
        <v>1558</v>
      </c>
      <c r="H1226" s="61">
        <f>IFERROR(G1226/D1211,"-")</f>
        <v>1.7525151629681622E-4</v>
      </c>
      <c r="I1226" s="74">
        <v>1</v>
      </c>
      <c r="J1226" s="61">
        <f>IFERROR(I1226/E1211,"-")</f>
        <v>6.6666666666666666E-2</v>
      </c>
      <c r="K1226" s="132">
        <f t="shared" si="43"/>
        <v>1558</v>
      </c>
    </row>
    <row r="1227" spans="2:11" s="8" customFormat="1" ht="13.15" customHeight="1">
      <c r="B1227" s="329"/>
      <c r="C1227" s="341"/>
      <c r="D1227" s="306"/>
      <c r="E1227" s="306"/>
      <c r="F1227" s="45" t="s">
        <v>71</v>
      </c>
      <c r="G1227" s="69">
        <f>SUM(G1211:G1226)</f>
        <v>942380</v>
      </c>
      <c r="H1227" s="61">
        <f>IFERROR(G1227/D1211,"-")</f>
        <v>0.10600354552489967</v>
      </c>
      <c r="I1227" s="74">
        <v>11</v>
      </c>
      <c r="J1227" s="61">
        <f>IFERROR(I1227/E1211,"-")</f>
        <v>0.73333333333333328</v>
      </c>
      <c r="K1227" s="132">
        <f t="shared" si="43"/>
        <v>85670.909090909088</v>
      </c>
    </row>
    <row r="1228" spans="2:11" s="8" customFormat="1" ht="13.15" customHeight="1">
      <c r="B1228" s="327">
        <v>73</v>
      </c>
      <c r="C1228" s="339" t="s">
        <v>31</v>
      </c>
      <c r="D1228" s="304">
        <v>23816020</v>
      </c>
      <c r="E1228" s="304">
        <v>28</v>
      </c>
      <c r="F1228" s="41" t="s">
        <v>107</v>
      </c>
      <c r="G1228" s="72">
        <v>196974</v>
      </c>
      <c r="H1228" s="59">
        <f>IFERROR(G1228/D1228,"-")</f>
        <v>8.2706514354623489E-3</v>
      </c>
      <c r="I1228" s="72">
        <v>4</v>
      </c>
      <c r="J1228" s="59">
        <f>IFERROR(I1228/E1228,"-")</f>
        <v>0.14285714285714285</v>
      </c>
      <c r="K1228" s="130">
        <f t="shared" si="43"/>
        <v>49243.5</v>
      </c>
    </row>
    <row r="1229" spans="2:11" s="8" customFormat="1" ht="13.15" customHeight="1">
      <c r="B1229" s="328"/>
      <c r="C1229" s="340"/>
      <c r="D1229" s="305"/>
      <c r="E1229" s="305"/>
      <c r="F1229" s="42" t="s">
        <v>108</v>
      </c>
      <c r="G1229" s="73">
        <v>150889</v>
      </c>
      <c r="H1229" s="60">
        <f t="shared" ref="H1229" si="44">IFERROR(G1229/D1228,"-")</f>
        <v>6.3356093923333957E-3</v>
      </c>
      <c r="I1229" s="73">
        <v>8</v>
      </c>
      <c r="J1229" s="60">
        <f>IFERROR(I1229/E1228,"-")</f>
        <v>0.2857142857142857</v>
      </c>
      <c r="K1229" s="131">
        <f t="shared" si="43"/>
        <v>18861.125</v>
      </c>
    </row>
    <row r="1230" spans="2:11" s="8" customFormat="1" ht="13.15" customHeight="1">
      <c r="B1230" s="328"/>
      <c r="C1230" s="340"/>
      <c r="D1230" s="305"/>
      <c r="E1230" s="305"/>
      <c r="F1230" s="43" t="s">
        <v>109</v>
      </c>
      <c r="G1230" s="73">
        <v>451617</v>
      </c>
      <c r="H1230" s="60">
        <f>IFERROR(G1230/D1228,"-")</f>
        <v>1.8962740205962204E-2</v>
      </c>
      <c r="I1230" s="73">
        <v>10</v>
      </c>
      <c r="J1230" s="60">
        <f>IFERROR(I1230/E1228,"-")</f>
        <v>0.35714285714285715</v>
      </c>
      <c r="K1230" s="131">
        <f t="shared" si="43"/>
        <v>45161.7</v>
      </c>
    </row>
    <row r="1231" spans="2:11" s="8" customFormat="1" ht="13.15" customHeight="1">
      <c r="B1231" s="328"/>
      <c r="C1231" s="340"/>
      <c r="D1231" s="305"/>
      <c r="E1231" s="305"/>
      <c r="F1231" s="43" t="s">
        <v>110</v>
      </c>
      <c r="G1231" s="73">
        <v>0</v>
      </c>
      <c r="H1231" s="60">
        <f>IFERROR(G1231/D1228,"-")</f>
        <v>0</v>
      </c>
      <c r="I1231" s="73">
        <v>0</v>
      </c>
      <c r="J1231" s="60">
        <f>IFERROR(I1231/E1228,"-")</f>
        <v>0</v>
      </c>
      <c r="K1231" s="131" t="str">
        <f t="shared" si="43"/>
        <v>-</v>
      </c>
    </row>
    <row r="1232" spans="2:11" s="8" customFormat="1" ht="13.15" customHeight="1">
      <c r="B1232" s="328"/>
      <c r="C1232" s="340"/>
      <c r="D1232" s="305"/>
      <c r="E1232" s="305"/>
      <c r="F1232" s="43" t="s">
        <v>111</v>
      </c>
      <c r="G1232" s="73">
        <v>1798228</v>
      </c>
      <c r="H1232" s="60">
        <f>IFERROR(G1232/D1228,"-")</f>
        <v>7.5504975222560278E-2</v>
      </c>
      <c r="I1232" s="73">
        <v>15</v>
      </c>
      <c r="J1232" s="60">
        <f>IFERROR(I1232/E1228,"-")</f>
        <v>0.5357142857142857</v>
      </c>
      <c r="K1232" s="131">
        <f t="shared" si="43"/>
        <v>119881.86666666667</v>
      </c>
    </row>
    <row r="1233" spans="2:11" s="8" customFormat="1" ht="13.15" customHeight="1">
      <c r="B1233" s="328"/>
      <c r="C1233" s="340"/>
      <c r="D1233" s="305"/>
      <c r="E1233" s="305"/>
      <c r="F1233" s="43" t="s">
        <v>112</v>
      </c>
      <c r="G1233" s="73">
        <v>811647</v>
      </c>
      <c r="H1233" s="60">
        <f>IFERROR(G1233/D1228,"-")</f>
        <v>3.4079875646728548E-2</v>
      </c>
      <c r="I1233" s="73">
        <v>12</v>
      </c>
      <c r="J1233" s="60">
        <f>IFERROR(I1233/E1228,"-")</f>
        <v>0.42857142857142855</v>
      </c>
      <c r="K1233" s="131">
        <f t="shared" si="43"/>
        <v>67637.25</v>
      </c>
    </row>
    <row r="1234" spans="2:11" s="8" customFormat="1" ht="13.15" customHeight="1">
      <c r="B1234" s="328"/>
      <c r="C1234" s="340"/>
      <c r="D1234" s="305"/>
      <c r="E1234" s="305"/>
      <c r="F1234" s="43" t="s">
        <v>113</v>
      </c>
      <c r="G1234" s="73">
        <v>73064</v>
      </c>
      <c r="H1234" s="60">
        <f>IFERROR(G1234/D1228,"-")</f>
        <v>3.0678509675420157E-3</v>
      </c>
      <c r="I1234" s="73">
        <v>4</v>
      </c>
      <c r="J1234" s="60">
        <f>IFERROR(I1234/E1228,"-")</f>
        <v>0.14285714285714285</v>
      </c>
      <c r="K1234" s="131">
        <f t="shared" si="43"/>
        <v>18266</v>
      </c>
    </row>
    <row r="1235" spans="2:11" s="8" customFormat="1" ht="13.15" customHeight="1">
      <c r="B1235" s="328"/>
      <c r="C1235" s="340"/>
      <c r="D1235" s="305"/>
      <c r="E1235" s="305"/>
      <c r="F1235" s="43" t="s">
        <v>123</v>
      </c>
      <c r="G1235" s="73">
        <v>0</v>
      </c>
      <c r="H1235" s="60">
        <f>IFERROR(G1235/D1228,"-")</f>
        <v>0</v>
      </c>
      <c r="I1235" s="73">
        <v>0</v>
      </c>
      <c r="J1235" s="60">
        <f>IFERROR(I1235/E1228,"-")</f>
        <v>0</v>
      </c>
      <c r="K1235" s="131" t="str">
        <f t="shared" si="43"/>
        <v>-</v>
      </c>
    </row>
    <row r="1236" spans="2:11" s="8" customFormat="1" ht="13.15" customHeight="1">
      <c r="B1236" s="328"/>
      <c r="C1236" s="340"/>
      <c r="D1236" s="305"/>
      <c r="E1236" s="305"/>
      <c r="F1236" s="43" t="s">
        <v>114</v>
      </c>
      <c r="G1236" s="73">
        <v>0</v>
      </c>
      <c r="H1236" s="60">
        <f>IFERROR(G1236/D1228,"-")</f>
        <v>0</v>
      </c>
      <c r="I1236" s="73">
        <v>0</v>
      </c>
      <c r="J1236" s="60">
        <f>IFERROR(I1236/E1228,"-")</f>
        <v>0</v>
      </c>
      <c r="K1236" s="131" t="str">
        <f t="shared" si="43"/>
        <v>-</v>
      </c>
    </row>
    <row r="1237" spans="2:11" s="8" customFormat="1" ht="13.15" customHeight="1">
      <c r="B1237" s="328"/>
      <c r="C1237" s="340"/>
      <c r="D1237" s="305"/>
      <c r="E1237" s="305"/>
      <c r="F1237" s="43" t="s">
        <v>115</v>
      </c>
      <c r="G1237" s="73">
        <v>8269</v>
      </c>
      <c r="H1237" s="60">
        <f>IFERROR(G1237/D1228,"-")</f>
        <v>3.4720326906006966E-4</v>
      </c>
      <c r="I1237" s="73">
        <v>1</v>
      </c>
      <c r="J1237" s="60">
        <f>IFERROR(I1237/E1228,"-")</f>
        <v>3.5714285714285712E-2</v>
      </c>
      <c r="K1237" s="131">
        <f t="shared" si="43"/>
        <v>8269</v>
      </c>
    </row>
    <row r="1238" spans="2:11" s="8" customFormat="1" ht="13.15" customHeight="1">
      <c r="B1238" s="328"/>
      <c r="C1238" s="340"/>
      <c r="D1238" s="305"/>
      <c r="E1238" s="305"/>
      <c r="F1238" s="43" t="s">
        <v>116</v>
      </c>
      <c r="G1238" s="73">
        <v>0</v>
      </c>
      <c r="H1238" s="60">
        <f>IFERROR(G1238/D1228,"-")</f>
        <v>0</v>
      </c>
      <c r="I1238" s="73">
        <v>0</v>
      </c>
      <c r="J1238" s="60">
        <f>IFERROR(I1238/E1228,"-")</f>
        <v>0</v>
      </c>
      <c r="K1238" s="131" t="str">
        <f t="shared" si="43"/>
        <v>-</v>
      </c>
    </row>
    <row r="1239" spans="2:11" s="8" customFormat="1" ht="13.15" customHeight="1">
      <c r="B1239" s="328"/>
      <c r="C1239" s="340"/>
      <c r="D1239" s="305"/>
      <c r="E1239" s="305"/>
      <c r="F1239" s="43" t="s">
        <v>117</v>
      </c>
      <c r="G1239" s="73">
        <v>0</v>
      </c>
      <c r="H1239" s="60">
        <f>IFERROR(G1239/D1228,"-")</f>
        <v>0</v>
      </c>
      <c r="I1239" s="73">
        <v>0</v>
      </c>
      <c r="J1239" s="60">
        <f>IFERROR(I1239/E1228,"-")</f>
        <v>0</v>
      </c>
      <c r="K1239" s="131" t="str">
        <f t="shared" si="43"/>
        <v>-</v>
      </c>
    </row>
    <row r="1240" spans="2:11" s="8" customFormat="1" ht="13.15" customHeight="1">
      <c r="B1240" s="328"/>
      <c r="C1240" s="340"/>
      <c r="D1240" s="305"/>
      <c r="E1240" s="305"/>
      <c r="F1240" s="43" t="s">
        <v>118</v>
      </c>
      <c r="G1240" s="73">
        <v>80535</v>
      </c>
      <c r="H1240" s="60">
        <f>IFERROR(G1240/D1228,"-")</f>
        <v>3.3815473786132193E-3</v>
      </c>
      <c r="I1240" s="73">
        <v>5</v>
      </c>
      <c r="J1240" s="60">
        <f>IFERROR(I1240/E1228,"-")</f>
        <v>0.17857142857142858</v>
      </c>
      <c r="K1240" s="131">
        <f t="shared" si="43"/>
        <v>16107</v>
      </c>
    </row>
    <row r="1241" spans="2:11" s="8" customFormat="1" ht="13.15" customHeight="1">
      <c r="B1241" s="328"/>
      <c r="C1241" s="340"/>
      <c r="D1241" s="305"/>
      <c r="E1241" s="305"/>
      <c r="F1241" s="43" t="s">
        <v>119</v>
      </c>
      <c r="G1241" s="73">
        <v>211912</v>
      </c>
      <c r="H1241" s="60">
        <f>IFERROR(G1241/D1228,"-")</f>
        <v>8.8978763034293726E-3</v>
      </c>
      <c r="I1241" s="73">
        <v>3</v>
      </c>
      <c r="J1241" s="60">
        <f>IFERROR(I1241/E1228,"-")</f>
        <v>0.10714285714285714</v>
      </c>
      <c r="K1241" s="131">
        <f t="shared" si="43"/>
        <v>70637.333333333328</v>
      </c>
    </row>
    <row r="1242" spans="2:11" s="8" customFormat="1" ht="13.15" customHeight="1">
      <c r="B1242" s="328"/>
      <c r="C1242" s="340"/>
      <c r="D1242" s="305"/>
      <c r="E1242" s="305"/>
      <c r="F1242" s="43" t="s">
        <v>120</v>
      </c>
      <c r="G1242" s="73">
        <v>63277</v>
      </c>
      <c r="H1242" s="60">
        <f>IFERROR(G1242/D1228,"-")</f>
        <v>2.6569090889241778E-3</v>
      </c>
      <c r="I1242" s="73">
        <v>3</v>
      </c>
      <c r="J1242" s="60">
        <f>IFERROR(I1242/E1228,"-")</f>
        <v>0.10714285714285714</v>
      </c>
      <c r="K1242" s="131">
        <f t="shared" si="43"/>
        <v>21092.333333333332</v>
      </c>
    </row>
    <row r="1243" spans="2:11" s="8" customFormat="1" ht="13.15" customHeight="1">
      <c r="B1243" s="328"/>
      <c r="C1243" s="340"/>
      <c r="D1243" s="305"/>
      <c r="E1243" s="305"/>
      <c r="F1243" s="44" t="s">
        <v>121</v>
      </c>
      <c r="G1243" s="74">
        <v>110084</v>
      </c>
      <c r="H1243" s="61">
        <f>IFERROR(G1243/D1228,"-")</f>
        <v>4.6222668607097239E-3</v>
      </c>
      <c r="I1243" s="74">
        <v>4</v>
      </c>
      <c r="J1243" s="63">
        <f>IFERROR(I1243/E1228,"-")</f>
        <v>0.14285714285714285</v>
      </c>
      <c r="K1243" s="132">
        <f t="shared" si="43"/>
        <v>27521</v>
      </c>
    </row>
    <row r="1244" spans="2:11" s="8" customFormat="1" ht="13.15" customHeight="1">
      <c r="B1244" s="329"/>
      <c r="C1244" s="341"/>
      <c r="D1244" s="306"/>
      <c r="E1244" s="306"/>
      <c r="F1244" s="45" t="s">
        <v>71</v>
      </c>
      <c r="G1244" s="69">
        <f>SUM(G1228:G1243)</f>
        <v>3956496</v>
      </c>
      <c r="H1244" s="61">
        <f>IFERROR(G1244/D1228,"-")</f>
        <v>0.16612750577132535</v>
      </c>
      <c r="I1244" s="74">
        <v>23</v>
      </c>
      <c r="J1244" s="103">
        <f>IFERROR(I1244/E1228,"-")</f>
        <v>0.8214285714285714</v>
      </c>
      <c r="K1244" s="132">
        <f t="shared" si="43"/>
        <v>172021.5652173913</v>
      </c>
    </row>
    <row r="1245" spans="2:11" s="8" customFormat="1" ht="13.15" customHeight="1" thickBot="1">
      <c r="B1245" s="330">
        <v>74</v>
      </c>
      <c r="C1245" s="343" t="s">
        <v>32</v>
      </c>
      <c r="D1245" s="304">
        <v>10936630</v>
      </c>
      <c r="E1245" s="304">
        <v>17</v>
      </c>
      <c r="F1245" s="41" t="s">
        <v>107</v>
      </c>
      <c r="G1245" s="72">
        <v>56327</v>
      </c>
      <c r="H1245" s="59">
        <f>IFERROR(G1245/D1245,"-")</f>
        <v>5.1503068129762093E-3</v>
      </c>
      <c r="I1245" s="72">
        <v>6</v>
      </c>
      <c r="J1245" s="59">
        <f t="shared" ref="J1245" si="45">IFERROR(I1245/E1245,"-")</f>
        <v>0.35294117647058826</v>
      </c>
      <c r="K1245" s="130">
        <f t="shared" si="43"/>
        <v>9387.8333333333339</v>
      </c>
    </row>
    <row r="1246" spans="2:11" s="8" customFormat="1" ht="13.15" customHeight="1" thickTop="1" thickBot="1">
      <c r="B1246" s="331"/>
      <c r="C1246" s="344"/>
      <c r="D1246" s="305"/>
      <c r="E1246" s="305"/>
      <c r="F1246" s="42" t="s">
        <v>108</v>
      </c>
      <c r="G1246" s="73">
        <v>109062</v>
      </c>
      <c r="H1246" s="60">
        <f>IFERROR(G1246/D1245,"-")</f>
        <v>9.9721760725195972E-3</v>
      </c>
      <c r="I1246" s="73">
        <v>4</v>
      </c>
      <c r="J1246" s="60">
        <f>IFERROR(I1246/E1245,"-")</f>
        <v>0.23529411764705882</v>
      </c>
      <c r="K1246" s="131">
        <f t="shared" si="43"/>
        <v>27265.5</v>
      </c>
    </row>
    <row r="1247" spans="2:11" s="8" customFormat="1" ht="13.15" customHeight="1" thickTop="1" thickBot="1">
      <c r="B1247" s="331"/>
      <c r="C1247" s="344"/>
      <c r="D1247" s="305"/>
      <c r="E1247" s="305"/>
      <c r="F1247" s="43" t="s">
        <v>109</v>
      </c>
      <c r="G1247" s="73">
        <v>1772169</v>
      </c>
      <c r="H1247" s="60">
        <f>IFERROR(G1247/D1245,"-")</f>
        <v>0.16203976910620549</v>
      </c>
      <c r="I1247" s="73">
        <v>6</v>
      </c>
      <c r="J1247" s="60">
        <f>IFERROR(I1247/E1245,"-")</f>
        <v>0.35294117647058826</v>
      </c>
      <c r="K1247" s="131">
        <f t="shared" si="43"/>
        <v>295361.5</v>
      </c>
    </row>
    <row r="1248" spans="2:11" s="8" customFormat="1" ht="13.15" customHeight="1" thickTop="1" thickBot="1">
      <c r="B1248" s="331"/>
      <c r="C1248" s="344"/>
      <c r="D1248" s="305"/>
      <c r="E1248" s="305"/>
      <c r="F1248" s="43" t="s">
        <v>110</v>
      </c>
      <c r="G1248" s="73">
        <v>0</v>
      </c>
      <c r="H1248" s="60">
        <f>IFERROR(G1248/D1245,"-")</f>
        <v>0</v>
      </c>
      <c r="I1248" s="73">
        <v>0</v>
      </c>
      <c r="J1248" s="60">
        <f>IFERROR(I1248/E1245,"-")</f>
        <v>0</v>
      </c>
      <c r="K1248" s="131" t="str">
        <f t="shared" si="43"/>
        <v>-</v>
      </c>
    </row>
    <row r="1249" spans="2:11" s="8" customFormat="1" ht="13.15" customHeight="1" thickTop="1" thickBot="1">
      <c r="B1249" s="331"/>
      <c r="C1249" s="344"/>
      <c r="D1249" s="305"/>
      <c r="E1249" s="305"/>
      <c r="F1249" s="43" t="s">
        <v>111</v>
      </c>
      <c r="G1249" s="73">
        <v>83881</v>
      </c>
      <c r="H1249" s="60">
        <f>IFERROR(G1249/D1245,"-")</f>
        <v>7.6697300722434608E-3</v>
      </c>
      <c r="I1249" s="73">
        <v>6</v>
      </c>
      <c r="J1249" s="60">
        <f>IFERROR(I1249/E1245,"-")</f>
        <v>0.35294117647058826</v>
      </c>
      <c r="K1249" s="131">
        <f t="shared" si="43"/>
        <v>13980.166666666666</v>
      </c>
    </row>
    <row r="1250" spans="2:11" s="8" customFormat="1" ht="13.15" customHeight="1" thickTop="1" thickBot="1">
      <c r="B1250" s="331"/>
      <c r="C1250" s="344"/>
      <c r="D1250" s="305"/>
      <c r="E1250" s="305"/>
      <c r="F1250" s="43" t="s">
        <v>112</v>
      </c>
      <c r="G1250" s="73">
        <v>186983</v>
      </c>
      <c r="H1250" s="60">
        <f>IFERROR(G1250/D1245,"-")</f>
        <v>1.7096948511561606E-2</v>
      </c>
      <c r="I1250" s="73">
        <v>6</v>
      </c>
      <c r="J1250" s="60">
        <f>IFERROR(I1250/E1245,"-")</f>
        <v>0.35294117647058826</v>
      </c>
      <c r="K1250" s="131">
        <f t="shared" si="43"/>
        <v>31163.833333333332</v>
      </c>
    </row>
    <row r="1251" spans="2:11" s="8" customFormat="1" ht="13.15" customHeight="1" thickTop="1" thickBot="1">
      <c r="B1251" s="331"/>
      <c r="C1251" s="344"/>
      <c r="D1251" s="305"/>
      <c r="E1251" s="305"/>
      <c r="F1251" s="43" t="s">
        <v>113</v>
      </c>
      <c r="G1251" s="73">
        <v>1405645</v>
      </c>
      <c r="H1251" s="60">
        <f>IFERROR(G1251/D1245,"-")</f>
        <v>0.12852633763782811</v>
      </c>
      <c r="I1251" s="73">
        <v>2</v>
      </c>
      <c r="J1251" s="60">
        <f>IFERROR(I1251/E1245,"-")</f>
        <v>0.11764705882352941</v>
      </c>
      <c r="K1251" s="131">
        <f t="shared" si="43"/>
        <v>702822.5</v>
      </c>
    </row>
    <row r="1252" spans="2:11" s="8" customFormat="1" ht="13.15" customHeight="1" thickTop="1" thickBot="1">
      <c r="B1252" s="331"/>
      <c r="C1252" s="344"/>
      <c r="D1252" s="305"/>
      <c r="E1252" s="305"/>
      <c r="F1252" s="43" t="s">
        <v>123</v>
      </c>
      <c r="G1252" s="73">
        <v>0</v>
      </c>
      <c r="H1252" s="60">
        <f>IFERROR(G1252/D1245,"-")</f>
        <v>0</v>
      </c>
      <c r="I1252" s="73">
        <v>0</v>
      </c>
      <c r="J1252" s="60">
        <f>IFERROR(I1252/E1245,"-")</f>
        <v>0</v>
      </c>
      <c r="K1252" s="131" t="str">
        <f t="shared" si="43"/>
        <v>-</v>
      </c>
    </row>
    <row r="1253" spans="2:11" s="8" customFormat="1" ht="13.15" customHeight="1" thickTop="1" thickBot="1">
      <c r="B1253" s="331"/>
      <c r="C1253" s="344"/>
      <c r="D1253" s="305"/>
      <c r="E1253" s="305"/>
      <c r="F1253" s="43" t="s">
        <v>114</v>
      </c>
      <c r="G1253" s="73">
        <v>1345</v>
      </c>
      <c r="H1253" s="60">
        <f>IFERROR(G1253/D1245,"-")</f>
        <v>1.2298121084831435E-4</v>
      </c>
      <c r="I1253" s="73">
        <v>1</v>
      </c>
      <c r="J1253" s="60">
        <f>IFERROR(I1253/E1245,"-")</f>
        <v>5.8823529411764705E-2</v>
      </c>
      <c r="K1253" s="131">
        <f t="shared" si="43"/>
        <v>1345</v>
      </c>
    </row>
    <row r="1254" spans="2:11" s="8" customFormat="1" ht="13.15" customHeight="1" thickTop="1" thickBot="1">
      <c r="B1254" s="331"/>
      <c r="C1254" s="344"/>
      <c r="D1254" s="305"/>
      <c r="E1254" s="305"/>
      <c r="F1254" s="43" t="s">
        <v>115</v>
      </c>
      <c r="G1254" s="73">
        <v>18037</v>
      </c>
      <c r="H1254" s="60">
        <f>IFERROR(G1254/D1245,"-")</f>
        <v>1.6492283271903685E-3</v>
      </c>
      <c r="I1254" s="73">
        <v>1</v>
      </c>
      <c r="J1254" s="60">
        <f>IFERROR(I1254/E1245,"-")</f>
        <v>5.8823529411764705E-2</v>
      </c>
      <c r="K1254" s="131">
        <f t="shared" si="43"/>
        <v>18037</v>
      </c>
    </row>
    <row r="1255" spans="2:11" s="8" customFormat="1" ht="13.15" customHeight="1" thickTop="1" thickBot="1">
      <c r="B1255" s="331"/>
      <c r="C1255" s="344"/>
      <c r="D1255" s="305"/>
      <c r="E1255" s="305"/>
      <c r="F1255" s="43" t="s">
        <v>116</v>
      </c>
      <c r="G1255" s="73">
        <v>0</v>
      </c>
      <c r="H1255" s="60">
        <f>IFERROR(G1255/D1245,"-")</f>
        <v>0</v>
      </c>
      <c r="I1255" s="73">
        <v>0</v>
      </c>
      <c r="J1255" s="60">
        <f>IFERROR(I1255/E1245,"-")</f>
        <v>0</v>
      </c>
      <c r="K1255" s="131" t="str">
        <f t="shared" si="43"/>
        <v>-</v>
      </c>
    </row>
    <row r="1256" spans="2:11" s="8" customFormat="1" ht="13.15" customHeight="1" thickTop="1" thickBot="1">
      <c r="B1256" s="331"/>
      <c r="C1256" s="344"/>
      <c r="D1256" s="305"/>
      <c r="E1256" s="305"/>
      <c r="F1256" s="43" t="s">
        <v>117</v>
      </c>
      <c r="G1256" s="73">
        <v>0</v>
      </c>
      <c r="H1256" s="60">
        <f>IFERROR(G1256/D1245,"-")</f>
        <v>0</v>
      </c>
      <c r="I1256" s="73">
        <v>0</v>
      </c>
      <c r="J1256" s="60">
        <f>IFERROR(I1256/E1245,"-")</f>
        <v>0</v>
      </c>
      <c r="K1256" s="131" t="str">
        <f t="shared" si="43"/>
        <v>-</v>
      </c>
    </row>
    <row r="1257" spans="2:11" s="8" customFormat="1" ht="13.15" customHeight="1" thickTop="1" thickBot="1">
      <c r="B1257" s="331"/>
      <c r="C1257" s="344"/>
      <c r="D1257" s="305"/>
      <c r="E1257" s="305"/>
      <c r="F1257" s="43" t="s">
        <v>118</v>
      </c>
      <c r="G1257" s="73">
        <v>37994</v>
      </c>
      <c r="H1257" s="60">
        <f>IFERROR(G1257/D1245,"-")</f>
        <v>3.4740134758147619E-3</v>
      </c>
      <c r="I1257" s="73">
        <v>2</v>
      </c>
      <c r="J1257" s="60">
        <f>IFERROR(I1257/E1245,"-")</f>
        <v>0.11764705882352941</v>
      </c>
      <c r="K1257" s="131">
        <f t="shared" si="43"/>
        <v>18997</v>
      </c>
    </row>
    <row r="1258" spans="2:11" s="8" customFormat="1" ht="13.15" customHeight="1" thickTop="1" thickBot="1">
      <c r="B1258" s="331"/>
      <c r="C1258" s="344"/>
      <c r="D1258" s="305"/>
      <c r="E1258" s="305"/>
      <c r="F1258" s="43" t="s">
        <v>119</v>
      </c>
      <c r="G1258" s="73">
        <v>351415</v>
      </c>
      <c r="H1258" s="60">
        <f>IFERROR(G1258/D1245,"-")</f>
        <v>3.2131927293873888E-2</v>
      </c>
      <c r="I1258" s="73">
        <v>4</v>
      </c>
      <c r="J1258" s="60">
        <f>IFERROR(I1258/E1245,"-")</f>
        <v>0.23529411764705882</v>
      </c>
      <c r="K1258" s="131">
        <f t="shared" si="43"/>
        <v>87853.75</v>
      </c>
    </row>
    <row r="1259" spans="2:11" s="8" customFormat="1" ht="13.15" customHeight="1" thickTop="1" thickBot="1">
      <c r="B1259" s="331"/>
      <c r="C1259" s="344"/>
      <c r="D1259" s="305"/>
      <c r="E1259" s="305"/>
      <c r="F1259" s="43" t="s">
        <v>120</v>
      </c>
      <c r="G1259" s="73">
        <v>0</v>
      </c>
      <c r="H1259" s="60">
        <f>IFERROR(G1259/D1245,"-")</f>
        <v>0</v>
      </c>
      <c r="I1259" s="73">
        <v>0</v>
      </c>
      <c r="J1259" s="60">
        <f>IFERROR(I1259/E1245,"-")</f>
        <v>0</v>
      </c>
      <c r="K1259" s="131" t="str">
        <f t="shared" si="43"/>
        <v>-</v>
      </c>
    </row>
    <row r="1260" spans="2:11" s="8" customFormat="1" ht="13.15" customHeight="1" thickTop="1" thickBot="1">
      <c r="B1260" s="331"/>
      <c r="C1260" s="344"/>
      <c r="D1260" s="305"/>
      <c r="E1260" s="305"/>
      <c r="F1260" s="44" t="s">
        <v>121</v>
      </c>
      <c r="G1260" s="74">
        <v>1500</v>
      </c>
      <c r="H1260" s="61">
        <f>IFERROR(G1260/D1245,"-")</f>
        <v>1.3715376674533196E-4</v>
      </c>
      <c r="I1260" s="74">
        <v>2</v>
      </c>
      <c r="J1260" s="61">
        <f>IFERROR(I1260/E1245,"-")</f>
        <v>0.11764705882352941</v>
      </c>
      <c r="K1260" s="132">
        <f t="shared" si="43"/>
        <v>750</v>
      </c>
    </row>
    <row r="1261" spans="2:11" s="8" customFormat="1" ht="13.15" customHeight="1" thickTop="1" thickBot="1">
      <c r="B1261" s="331"/>
      <c r="C1261" s="344"/>
      <c r="D1261" s="325"/>
      <c r="E1261" s="325"/>
      <c r="F1261" s="115" t="s">
        <v>71</v>
      </c>
      <c r="G1261" s="116">
        <f>SUM(G1245:G1260)</f>
        <v>4024358</v>
      </c>
      <c r="H1261" s="117">
        <f>IFERROR(G1261/D1245,"-")</f>
        <v>0.36797057228780711</v>
      </c>
      <c r="I1261" s="258">
        <v>14</v>
      </c>
      <c r="J1261" s="117">
        <f>IFERROR(I1261/E1245,"-")</f>
        <v>0.82352941176470584</v>
      </c>
      <c r="K1261" s="154">
        <f t="shared" si="43"/>
        <v>287454.14285714284</v>
      </c>
    </row>
    <row r="1262" spans="2:11" s="8" customFormat="1" ht="13.15" customHeight="1" thickTop="1" thickBot="1">
      <c r="B1262" s="346" t="s">
        <v>106</v>
      </c>
      <c r="C1262" s="347"/>
      <c r="D1262" s="322">
        <f>地区別_歯科健診3項目以上該当者_高齢者の疾病!D140</f>
        <v>11065376820</v>
      </c>
      <c r="E1262" s="322">
        <f>地区別_歯科健診3項目以上該当者_高齢者の疾病!E140</f>
        <v>13186</v>
      </c>
      <c r="F1262" s="107" t="s">
        <v>107</v>
      </c>
      <c r="G1262" s="118">
        <f>地区別_歯科健診3項目以上該当者_高齢者の疾病!G140</f>
        <v>264448912</v>
      </c>
      <c r="H1262" s="109">
        <f>地区別_歯科健診3項目以上該当者_高齢者の疾病!H140</f>
        <v>2.3898771483500187E-2</v>
      </c>
      <c r="I1262" s="118">
        <f>地区別_歯科健診3項目以上該当者_高齢者の疾病!I140</f>
        <v>3200</v>
      </c>
      <c r="J1262" s="109">
        <f>地区別_歯科健診3項目以上該当者_高齢者の疾病!J140</f>
        <v>0.24268163203397544</v>
      </c>
      <c r="K1262" s="136">
        <f>地区別_歯科健診3項目以上該当者_高齢者の疾病!K140</f>
        <v>82640.285000000003</v>
      </c>
    </row>
    <row r="1263" spans="2:11" s="8" customFormat="1" ht="13.15" customHeight="1" thickTop="1" thickBot="1">
      <c r="B1263" s="348"/>
      <c r="C1263" s="349"/>
      <c r="D1263" s="322"/>
      <c r="E1263" s="322"/>
      <c r="F1263" s="42" t="s">
        <v>108</v>
      </c>
      <c r="G1263" s="73">
        <f>地区別_歯科健診3項目以上該当者_高齢者の疾病!G141</f>
        <v>279116413</v>
      </c>
      <c r="H1263" s="60">
        <f>地区別_歯科健診3項目以上該当者_高齢者の疾病!H141</f>
        <v>2.5224302573728347E-2</v>
      </c>
      <c r="I1263" s="73">
        <f>地区別_歯科健診3項目以上該当者_高齢者の疾病!I141</f>
        <v>3968</v>
      </c>
      <c r="J1263" s="60">
        <f>地区別_歯科健診3項目以上該当者_高齢者の疾病!J141</f>
        <v>0.30092522372212954</v>
      </c>
      <c r="K1263" s="131">
        <f>地区別_歯科健診3項目以上該当者_高齢者の疾病!K141</f>
        <v>70341.83795362903</v>
      </c>
    </row>
    <row r="1264" spans="2:11" s="8" customFormat="1" ht="13.15" customHeight="1" thickTop="1" thickBot="1">
      <c r="B1264" s="348"/>
      <c r="C1264" s="349"/>
      <c r="D1264" s="322"/>
      <c r="E1264" s="322"/>
      <c r="F1264" s="43" t="s">
        <v>109</v>
      </c>
      <c r="G1264" s="73">
        <f>地区別_歯科健診3項目以上該当者_高齢者の疾病!G142</f>
        <v>213466868</v>
      </c>
      <c r="H1264" s="60">
        <f>地区別_歯科健診3項目以上該当者_高齢者の疾病!H142</f>
        <v>1.9291423281145883E-2</v>
      </c>
      <c r="I1264" s="73">
        <f>地区別_歯科健診3項目以上該当者_高齢者の疾病!I142</f>
        <v>3924</v>
      </c>
      <c r="J1264" s="60">
        <f>地区別_歯科健診3項目以上該当者_高齢者の疾病!J142</f>
        <v>0.29758835128166239</v>
      </c>
      <c r="K1264" s="131">
        <f>地区別_歯科健診3項目以上該当者_高齢者の疾病!K142</f>
        <v>54400.323139653417</v>
      </c>
    </row>
    <row r="1265" spans="2:11" s="8" customFormat="1" ht="13.15" customHeight="1" thickTop="1" thickBot="1">
      <c r="B1265" s="348"/>
      <c r="C1265" s="349"/>
      <c r="D1265" s="322"/>
      <c r="E1265" s="322"/>
      <c r="F1265" s="43" t="s">
        <v>110</v>
      </c>
      <c r="G1265" s="73">
        <f>地区別_歯科健診3項目以上該当者_高齢者の疾病!G143</f>
        <v>28011267</v>
      </c>
      <c r="H1265" s="60">
        <f>地区別_歯科健診3項目以上該当者_高齢者の疾病!H143</f>
        <v>2.5314336290266524E-3</v>
      </c>
      <c r="I1265" s="73">
        <f>地区別_歯科健診3項目以上該当者_高齢者の疾病!I143</f>
        <v>640</v>
      </c>
      <c r="J1265" s="60">
        <f>地区別_歯科健診3項目以上該当者_高齢者の疾病!J143</f>
        <v>4.8536326406795088E-2</v>
      </c>
      <c r="K1265" s="131">
        <f>地区別_歯科健診3項目以上該当者_高齢者の疾病!K143</f>
        <v>43767.604687500003</v>
      </c>
    </row>
    <row r="1266" spans="2:11" s="8" customFormat="1" ht="13.15" customHeight="1" thickTop="1" thickBot="1">
      <c r="B1266" s="348"/>
      <c r="C1266" s="349"/>
      <c r="D1266" s="322"/>
      <c r="E1266" s="322"/>
      <c r="F1266" s="43" t="s">
        <v>111</v>
      </c>
      <c r="G1266" s="73">
        <f>地区別_歯科健診3項目以上該当者_高齢者の疾病!G144</f>
        <v>296718761</v>
      </c>
      <c r="H1266" s="60">
        <f>地区別_歯科健診3項目以上該当者_高齢者の疾病!H144</f>
        <v>2.6815061594983262E-2</v>
      </c>
      <c r="I1266" s="73">
        <f>地区別_歯科健診3項目以上該当者_高齢者の疾病!I144</f>
        <v>4877</v>
      </c>
      <c r="J1266" s="60">
        <f>地区別_歯科健診3項目以上該当者_高齢者の疾病!J144</f>
        <v>0.36986197482178068</v>
      </c>
      <c r="K1266" s="131">
        <f>地区別_歯科健診3項目以上該当者_高齢者の疾病!K144</f>
        <v>60840.4266967398</v>
      </c>
    </row>
    <row r="1267" spans="2:11" s="8" customFormat="1" ht="13.15" customHeight="1" thickTop="1" thickBot="1">
      <c r="B1267" s="348"/>
      <c r="C1267" s="349"/>
      <c r="D1267" s="322"/>
      <c r="E1267" s="322"/>
      <c r="F1267" s="43" t="s">
        <v>112</v>
      </c>
      <c r="G1267" s="73">
        <f>地区別_歯科健診3項目以上該当者_高齢者の疾病!G145</f>
        <v>396230387</v>
      </c>
      <c r="H1267" s="60">
        <f>地区別_歯科健診3項目以上該当者_高齢者の疾病!H145</f>
        <v>3.58081241556851E-2</v>
      </c>
      <c r="I1267" s="73">
        <f>地区別_歯科健診3項目以上該当者_高齢者の疾病!I145</f>
        <v>5239</v>
      </c>
      <c r="J1267" s="60">
        <f>地区別_歯科健診3項目以上該当者_高齢者の疾病!J145</f>
        <v>0.39731533444562417</v>
      </c>
      <c r="K1267" s="131">
        <f>地区別_歯科健診3項目以上該当者_高齢者の疾病!K145</f>
        <v>75630.919450276764</v>
      </c>
    </row>
    <row r="1268" spans="2:11" s="8" customFormat="1" ht="13.15" customHeight="1" thickTop="1" thickBot="1">
      <c r="B1268" s="348"/>
      <c r="C1268" s="349"/>
      <c r="D1268" s="322"/>
      <c r="E1268" s="322"/>
      <c r="F1268" s="43" t="s">
        <v>113</v>
      </c>
      <c r="G1268" s="73">
        <f>地区別_歯科健診3項目以上該当者_高齢者の疾病!G146</f>
        <v>440764124</v>
      </c>
      <c r="H1268" s="60">
        <f>地区別_歯科健診3項目以上該当者_高齢者の疾病!H146</f>
        <v>3.9832726094184652E-2</v>
      </c>
      <c r="I1268" s="73">
        <f>地区別_歯科健診3項目以上該当者_高齢者の疾病!I146</f>
        <v>1883</v>
      </c>
      <c r="J1268" s="60">
        <f>地区別_歯科健診3項目以上該当者_高齢者の疾病!J146</f>
        <v>0.14280297284999241</v>
      </c>
      <c r="K1268" s="131">
        <f>地区別_歯科健診3項目以上該当者_高齢者の疾病!K146</f>
        <v>234075.47742963355</v>
      </c>
    </row>
    <row r="1269" spans="2:11" s="8" customFormat="1" ht="13.15" customHeight="1" thickTop="1" thickBot="1">
      <c r="B1269" s="348"/>
      <c r="C1269" s="349"/>
      <c r="D1269" s="322"/>
      <c r="E1269" s="322"/>
      <c r="F1269" s="43" t="s">
        <v>123</v>
      </c>
      <c r="G1269" s="73">
        <f>地区別_歯科健診3項目以上該当者_高齢者の疾病!G147</f>
        <v>43567</v>
      </c>
      <c r="H1269" s="60">
        <f>地区別_歯科健診3項目以上該当者_高齢者の疾病!H147</f>
        <v>3.937236002777174E-6</v>
      </c>
      <c r="I1269" s="73">
        <f>地区別_歯科健診3項目以上該当者_高齢者の疾病!I147</f>
        <v>10</v>
      </c>
      <c r="J1269" s="60">
        <f>地区別_歯科健診3項目以上該当者_高齢者の疾病!J147</f>
        <v>7.5838010010617326E-4</v>
      </c>
      <c r="K1269" s="131">
        <f>地区別_歯科健診3項目以上該当者_高齢者の疾病!K147</f>
        <v>4356.7</v>
      </c>
    </row>
    <row r="1270" spans="2:11" s="8" customFormat="1" ht="13.15" customHeight="1" thickTop="1" thickBot="1">
      <c r="B1270" s="348"/>
      <c r="C1270" s="349"/>
      <c r="D1270" s="322"/>
      <c r="E1270" s="322"/>
      <c r="F1270" s="43" t="s">
        <v>114</v>
      </c>
      <c r="G1270" s="73">
        <f>地区別_歯科健診3項目以上該当者_高齢者の疾病!G148</f>
        <v>3915504</v>
      </c>
      <c r="H1270" s="60">
        <f>地区別_歯科健診3項目以上該当者_高齢者の疾病!H148</f>
        <v>3.5385184469479276E-4</v>
      </c>
      <c r="I1270" s="73">
        <f>地区別_歯科健診3項目以上該当者_高齢者の疾病!I148</f>
        <v>150</v>
      </c>
      <c r="J1270" s="60">
        <f>地区別_歯科健診3項目以上該当者_高齢者の疾病!J148</f>
        <v>1.1375701501592598E-2</v>
      </c>
      <c r="K1270" s="131">
        <f>地区別_歯科健診3項目以上該当者_高齢者の疾病!K148</f>
        <v>26103.360000000001</v>
      </c>
    </row>
    <row r="1271" spans="2:11" s="8" customFormat="1" ht="13.15" customHeight="1" thickTop="1" thickBot="1">
      <c r="B1271" s="348"/>
      <c r="C1271" s="349"/>
      <c r="D1271" s="322"/>
      <c r="E1271" s="322"/>
      <c r="F1271" s="43" t="s">
        <v>115</v>
      </c>
      <c r="G1271" s="73">
        <f>地区別_歯科健診3項目以上該当者_高齢者の疾病!G149</f>
        <v>11168266</v>
      </c>
      <c r="H1271" s="60">
        <f>地区別_歯科健診3項目以上該当者_高齢者の疾病!H149</f>
        <v>1.0092982987993716E-3</v>
      </c>
      <c r="I1271" s="73">
        <f>地区別_歯科健診3項目以上該当者_高齢者の疾病!I149</f>
        <v>663</v>
      </c>
      <c r="J1271" s="60">
        <f>地区別_歯科健診3項目以上該当者_高齢者の疾病!J149</f>
        <v>5.0280600637039284E-2</v>
      </c>
      <c r="K1271" s="131">
        <f>地区別_歯科健診3項目以上該当者_高齢者の疾病!K149</f>
        <v>16845.046757164404</v>
      </c>
    </row>
    <row r="1272" spans="2:11" s="8" customFormat="1" ht="13.15" customHeight="1" thickTop="1" thickBot="1">
      <c r="B1272" s="348"/>
      <c r="C1272" s="349"/>
      <c r="D1272" s="322"/>
      <c r="E1272" s="322"/>
      <c r="F1272" s="43" t="s">
        <v>116</v>
      </c>
      <c r="G1272" s="73">
        <f>地区別_歯科健診3項目以上該当者_高齢者の疾病!G150</f>
        <v>7214037</v>
      </c>
      <c r="H1272" s="60">
        <f>地区別_歯科健診3項目以上該当者_高齢者の疾病!H150</f>
        <v>6.5194679922341773E-4</v>
      </c>
      <c r="I1272" s="73">
        <f>地区別_歯科健診3項目以上該当者_高齢者の疾病!I150</f>
        <v>190</v>
      </c>
      <c r="J1272" s="60">
        <f>地区別_歯科健診3項目以上該当者_高齢者の疾病!J150</f>
        <v>1.4409221902017291E-2</v>
      </c>
      <c r="K1272" s="131">
        <f>地区別_歯科健診3項目以上該当者_高齢者の疾病!K150</f>
        <v>37968.615789473683</v>
      </c>
    </row>
    <row r="1273" spans="2:11" s="8" customFormat="1" ht="13.15" customHeight="1" thickTop="1" thickBot="1">
      <c r="B1273" s="348"/>
      <c r="C1273" s="349"/>
      <c r="D1273" s="322"/>
      <c r="E1273" s="322"/>
      <c r="F1273" s="43" t="s">
        <v>117</v>
      </c>
      <c r="G1273" s="73">
        <f>地区別_歯科健診3項目以上該当者_高齢者の疾病!G151</f>
        <v>62711795</v>
      </c>
      <c r="H1273" s="60">
        <f>地区別_歯科健診3項目以上該当者_高齢者の疾病!H151</f>
        <v>5.6673890117010942E-3</v>
      </c>
      <c r="I1273" s="73">
        <f>地区別_歯科健診3項目以上該当者_高齢者の疾病!I151</f>
        <v>205</v>
      </c>
      <c r="J1273" s="60">
        <f>地区別_歯科健診3項目以上該当者_高齢者の疾病!J151</f>
        <v>1.5546792052176552E-2</v>
      </c>
      <c r="K1273" s="131">
        <f>地区別_歯科健診3項目以上該当者_高齢者の疾病!K151</f>
        <v>305911.19512195123</v>
      </c>
    </row>
    <row r="1274" spans="2:11" s="8" customFormat="1" ht="13.15" customHeight="1" thickTop="1" thickBot="1">
      <c r="B1274" s="348"/>
      <c r="C1274" s="349"/>
      <c r="D1274" s="322"/>
      <c r="E1274" s="322"/>
      <c r="F1274" s="43" t="s">
        <v>118</v>
      </c>
      <c r="G1274" s="73">
        <f>地区別_歯科健診3項目以上該当者_高齢者の疾病!G152</f>
        <v>95554784</v>
      </c>
      <c r="H1274" s="60">
        <f>地区別_歯科健診3項目以上該当者_高齢者の疾病!H152</f>
        <v>8.6354749191451391E-3</v>
      </c>
      <c r="I1274" s="73">
        <f>地区別_歯科健診3項目以上該当者_高齢者の疾病!I152</f>
        <v>1975</v>
      </c>
      <c r="J1274" s="60">
        <f>地区別_歯科健診3項目以上該当者_高齢者の疾病!J152</f>
        <v>0.14978006977096922</v>
      </c>
      <c r="K1274" s="131">
        <f>地区別_歯科健診3項目以上該当者_高齢者の疾病!K152</f>
        <v>48382.16911392405</v>
      </c>
    </row>
    <row r="1275" spans="2:11" s="8" customFormat="1" ht="13.15" customHeight="1" thickTop="1" thickBot="1">
      <c r="B1275" s="348"/>
      <c r="C1275" s="349"/>
      <c r="D1275" s="322"/>
      <c r="E1275" s="322"/>
      <c r="F1275" s="43" t="s">
        <v>119</v>
      </c>
      <c r="G1275" s="73">
        <f>地区別_歯科健診3項目以上該当者_高齢者の疾病!G153</f>
        <v>176681011</v>
      </c>
      <c r="H1275" s="60">
        <f>地区別_歯科健診3項目以上該当者_高齢者の疾病!H153</f>
        <v>1.5967012590177656E-2</v>
      </c>
      <c r="I1275" s="73">
        <f>地区別_歯科健診3項目以上該当者_高齢者の疾病!I153</f>
        <v>1753</v>
      </c>
      <c r="J1275" s="60">
        <f>地区別_歯科健診3項目以上該当者_高齢者の疾病!J153</f>
        <v>0.13294403154861217</v>
      </c>
      <c r="K1275" s="131">
        <f>地区別_歯科健診3項目以上該当者_高齢者の疾病!K153</f>
        <v>100787.79863091842</v>
      </c>
    </row>
    <row r="1276" spans="2:11" s="8" customFormat="1" ht="13.15" customHeight="1" thickTop="1" thickBot="1">
      <c r="B1276" s="348"/>
      <c r="C1276" s="349"/>
      <c r="D1276" s="322"/>
      <c r="E1276" s="322"/>
      <c r="F1276" s="43" t="s">
        <v>120</v>
      </c>
      <c r="G1276" s="73">
        <f>地区別_歯科健診3項目以上該当者_高齢者の疾病!G154</f>
        <v>59061400</v>
      </c>
      <c r="H1276" s="60">
        <f>地区別_歯科健診3項目以上該当者_高齢者の疾病!H154</f>
        <v>5.3374955919485807E-3</v>
      </c>
      <c r="I1276" s="73">
        <f>地区別_歯科健診3項目以上該当者_高齢者の疾病!I154</f>
        <v>1121</v>
      </c>
      <c r="J1276" s="60">
        <f>地区別_歯科健診3項目以上該当者_高齢者の疾病!J154</f>
        <v>8.5014409221902024E-2</v>
      </c>
      <c r="K1276" s="131">
        <f>地区別_歯科健診3項目以上該当者_高齢者の疾病!K154</f>
        <v>52686.351471900089</v>
      </c>
    </row>
    <row r="1277" spans="2:11" s="8" customFormat="1" ht="13.15" customHeight="1" thickTop="1" thickBot="1">
      <c r="B1277" s="348"/>
      <c r="C1277" s="349"/>
      <c r="D1277" s="322"/>
      <c r="E1277" s="322"/>
      <c r="F1277" s="44" t="s">
        <v>121</v>
      </c>
      <c r="G1277" s="74">
        <f>地区別_歯科健診3項目以上該当者_高齢者の疾病!G155</f>
        <v>23296008</v>
      </c>
      <c r="H1277" s="61">
        <f>地区別_歯科健診3項目以上該当者_高齢者の疾病!H155</f>
        <v>2.1053063423826538E-3</v>
      </c>
      <c r="I1277" s="74">
        <f>地区別_歯科健診3項目以上該当者_高齢者の疾病!I155</f>
        <v>1545</v>
      </c>
      <c r="J1277" s="61">
        <f>地区別_歯科健診3項目以上該当者_高齢者の疾病!J155</f>
        <v>0.11716972546640377</v>
      </c>
      <c r="K1277" s="132">
        <f>地区別_歯科健診3項目以上該当者_高齢者の疾病!K155</f>
        <v>15078.322330097088</v>
      </c>
    </row>
    <row r="1278" spans="2:11" s="8" customFormat="1" ht="13.15" customHeight="1" thickTop="1">
      <c r="B1278" s="350"/>
      <c r="C1278" s="351"/>
      <c r="D1278" s="323"/>
      <c r="E1278" s="323"/>
      <c r="F1278" s="45" t="s">
        <v>71</v>
      </c>
      <c r="G1278" s="69">
        <f>地区別_歯科健診3項目以上該当者_高齢者の疾病!G156</f>
        <v>2358403104</v>
      </c>
      <c r="H1278" s="61">
        <f>地区別_歯科健診3項目以上該当者_高齢者の疾病!H156</f>
        <v>0.21313355544632956</v>
      </c>
      <c r="I1278" s="74">
        <f>地区別_歯科健診3項目以上該当者_高齢者の疾病!I156</f>
        <v>11038</v>
      </c>
      <c r="J1278" s="61">
        <f>地区別_歯科健診3項目以上該当者_高齢者の疾病!J156</f>
        <v>0.83709995449719399</v>
      </c>
      <c r="K1278" s="132">
        <f>地区別_歯科健診3項目以上該当者_高齢者の疾病!K156</f>
        <v>213662.1764812466</v>
      </c>
    </row>
    <row r="1279" spans="2:11" s="8" customFormat="1">
      <c r="D1279" s="52"/>
      <c r="E1279" s="52"/>
    </row>
  </sheetData>
  <mergeCells count="302">
    <mergeCell ref="C939:C955"/>
    <mergeCell ref="C888:C904"/>
    <mergeCell ref="C905:C921"/>
    <mergeCell ref="C752:C768"/>
    <mergeCell ref="C769:C785"/>
    <mergeCell ref="C718:C734"/>
    <mergeCell ref="C735:C751"/>
    <mergeCell ref="C684:C700"/>
    <mergeCell ref="C701:C717"/>
    <mergeCell ref="C854:C870"/>
    <mergeCell ref="C871:C887"/>
    <mergeCell ref="C820:C836"/>
    <mergeCell ref="C837:C853"/>
    <mergeCell ref="C786:C802"/>
    <mergeCell ref="C803:C819"/>
    <mergeCell ref="C922:C938"/>
    <mergeCell ref="D1262:D1278"/>
    <mergeCell ref="E1262:E1278"/>
    <mergeCell ref="C1228:C1244"/>
    <mergeCell ref="C1245:C1261"/>
    <mergeCell ref="C1194:C1210"/>
    <mergeCell ref="C1211:C1227"/>
    <mergeCell ref="C956:C972"/>
    <mergeCell ref="C973:C989"/>
    <mergeCell ref="C1058:C1074"/>
    <mergeCell ref="C1075:C1091"/>
    <mergeCell ref="C1024:C1040"/>
    <mergeCell ref="C1041:C1057"/>
    <mergeCell ref="C990:C1006"/>
    <mergeCell ref="C1007:C1023"/>
    <mergeCell ref="C1092:C1108"/>
    <mergeCell ref="D1024:D1040"/>
    <mergeCell ref="E1024:E1040"/>
    <mergeCell ref="D1041:D1057"/>
    <mergeCell ref="E1041:E1057"/>
    <mergeCell ref="D1058:D1074"/>
    <mergeCell ref="E1058:E1074"/>
    <mergeCell ref="D1075:D1091"/>
    <mergeCell ref="E1075:E1091"/>
    <mergeCell ref="D1092:D1108"/>
    <mergeCell ref="C548:C564"/>
    <mergeCell ref="C565:C581"/>
    <mergeCell ref="C514:C530"/>
    <mergeCell ref="C531:C547"/>
    <mergeCell ref="C480:C496"/>
    <mergeCell ref="C497:C513"/>
    <mergeCell ref="C650:C666"/>
    <mergeCell ref="C667:C683"/>
    <mergeCell ref="C616:C632"/>
    <mergeCell ref="C633:C649"/>
    <mergeCell ref="C582:C598"/>
    <mergeCell ref="C599:C615"/>
    <mergeCell ref="C344:C360"/>
    <mergeCell ref="C361:C377"/>
    <mergeCell ref="C310:C326"/>
    <mergeCell ref="C327:C343"/>
    <mergeCell ref="C276:C292"/>
    <mergeCell ref="C293:C309"/>
    <mergeCell ref="C446:C462"/>
    <mergeCell ref="C463:C479"/>
    <mergeCell ref="C412:C428"/>
    <mergeCell ref="C429:C445"/>
    <mergeCell ref="C378:C394"/>
    <mergeCell ref="C395:C411"/>
    <mergeCell ref="C140:C156"/>
    <mergeCell ref="C157:C173"/>
    <mergeCell ref="C106:C122"/>
    <mergeCell ref="C123:C139"/>
    <mergeCell ref="C72:C88"/>
    <mergeCell ref="C89:C105"/>
    <mergeCell ref="C242:C258"/>
    <mergeCell ref="C259:C275"/>
    <mergeCell ref="C208:C224"/>
    <mergeCell ref="C225:C241"/>
    <mergeCell ref="C174:C190"/>
    <mergeCell ref="C191:C207"/>
    <mergeCell ref="B4:B20"/>
    <mergeCell ref="B21:B37"/>
    <mergeCell ref="B38:B54"/>
    <mergeCell ref="B55:B71"/>
    <mergeCell ref="B72:B88"/>
    <mergeCell ref="R3:S3"/>
    <mergeCell ref="T3:U3"/>
    <mergeCell ref="V3:W3"/>
    <mergeCell ref="C38:C54"/>
    <mergeCell ref="C55:C71"/>
    <mergeCell ref="C4:C20"/>
    <mergeCell ref="C21:C37"/>
    <mergeCell ref="D4:D20"/>
    <mergeCell ref="E4:E20"/>
    <mergeCell ref="D21:D37"/>
    <mergeCell ref="E21:E37"/>
    <mergeCell ref="D38:D54"/>
    <mergeCell ref="E38:E54"/>
    <mergeCell ref="D55:D71"/>
    <mergeCell ref="E55:E71"/>
    <mergeCell ref="D72:D88"/>
    <mergeCell ref="E72:E88"/>
    <mergeCell ref="B174:B190"/>
    <mergeCell ref="B191:B207"/>
    <mergeCell ref="B208:B224"/>
    <mergeCell ref="B225:B241"/>
    <mergeCell ref="B242:B258"/>
    <mergeCell ref="B89:B105"/>
    <mergeCell ref="B106:B122"/>
    <mergeCell ref="B123:B139"/>
    <mergeCell ref="B140:B156"/>
    <mergeCell ref="B157:B173"/>
    <mergeCell ref="B344:B360"/>
    <mergeCell ref="B361:B377"/>
    <mergeCell ref="B378:B394"/>
    <mergeCell ref="B395:B411"/>
    <mergeCell ref="B412:B428"/>
    <mergeCell ref="B259:B275"/>
    <mergeCell ref="B276:B292"/>
    <mergeCell ref="B293:B309"/>
    <mergeCell ref="B310:B326"/>
    <mergeCell ref="B327:B343"/>
    <mergeCell ref="B514:B530"/>
    <mergeCell ref="B531:B547"/>
    <mergeCell ref="B548:B564"/>
    <mergeCell ref="B565:B581"/>
    <mergeCell ref="B582:B598"/>
    <mergeCell ref="B429:B445"/>
    <mergeCell ref="B446:B462"/>
    <mergeCell ref="B463:B479"/>
    <mergeCell ref="B480:B496"/>
    <mergeCell ref="B497:B513"/>
    <mergeCell ref="B684:B700"/>
    <mergeCell ref="B701:B717"/>
    <mergeCell ref="B718:B734"/>
    <mergeCell ref="B735:B751"/>
    <mergeCell ref="B752:B768"/>
    <mergeCell ref="B599:B615"/>
    <mergeCell ref="B616:B632"/>
    <mergeCell ref="B633:B649"/>
    <mergeCell ref="B650:B666"/>
    <mergeCell ref="B667:B683"/>
    <mergeCell ref="B854:B870"/>
    <mergeCell ref="B871:B887"/>
    <mergeCell ref="B888:B904"/>
    <mergeCell ref="B905:B921"/>
    <mergeCell ref="B922:B938"/>
    <mergeCell ref="B769:B785"/>
    <mergeCell ref="B786:B802"/>
    <mergeCell ref="B803:B819"/>
    <mergeCell ref="B820:B836"/>
    <mergeCell ref="B837:B853"/>
    <mergeCell ref="B1024:B1040"/>
    <mergeCell ref="B1041:B1057"/>
    <mergeCell ref="B1058:B1074"/>
    <mergeCell ref="B1075:B1091"/>
    <mergeCell ref="B1092:B1108"/>
    <mergeCell ref="B939:B955"/>
    <mergeCell ref="B956:B972"/>
    <mergeCell ref="B973:B989"/>
    <mergeCell ref="B990:B1006"/>
    <mergeCell ref="B1007:B1023"/>
    <mergeCell ref="B1194:B1210"/>
    <mergeCell ref="B1211:B1227"/>
    <mergeCell ref="B1228:B1244"/>
    <mergeCell ref="B1245:B1261"/>
    <mergeCell ref="B1262:C1278"/>
    <mergeCell ref="B1109:B1125"/>
    <mergeCell ref="B1126:B1142"/>
    <mergeCell ref="B1143:B1159"/>
    <mergeCell ref="B1160:B1176"/>
    <mergeCell ref="B1177:B1193"/>
    <mergeCell ref="C1160:C1176"/>
    <mergeCell ref="C1177:C1193"/>
    <mergeCell ref="C1126:C1142"/>
    <mergeCell ref="C1143:C1159"/>
    <mergeCell ref="C1109:C1125"/>
    <mergeCell ref="D89:D105"/>
    <mergeCell ref="E89:E105"/>
    <mergeCell ref="D106:D122"/>
    <mergeCell ref="E106:E122"/>
    <mergeCell ref="D123:D139"/>
    <mergeCell ref="E123:E139"/>
    <mergeCell ref="D140:D156"/>
    <mergeCell ref="E140:E156"/>
    <mergeCell ref="D157:D173"/>
    <mergeCell ref="E157:E173"/>
    <mergeCell ref="D174:D190"/>
    <mergeCell ref="E174:E190"/>
    <mergeCell ref="D191:D207"/>
    <mergeCell ref="E191:E207"/>
    <mergeCell ref="D208:D224"/>
    <mergeCell ref="E208:E224"/>
    <mergeCell ref="D225:D241"/>
    <mergeCell ref="E225:E241"/>
    <mergeCell ref="D242:D258"/>
    <mergeCell ref="E242:E258"/>
    <mergeCell ref="D259:D275"/>
    <mergeCell ref="E259:E275"/>
    <mergeCell ref="D276:D292"/>
    <mergeCell ref="E276:E292"/>
    <mergeCell ref="D293:D309"/>
    <mergeCell ref="E293:E309"/>
    <mergeCell ref="D310:D326"/>
    <mergeCell ref="E310:E326"/>
    <mergeCell ref="D327:D343"/>
    <mergeCell ref="E327:E343"/>
    <mergeCell ref="D344:D360"/>
    <mergeCell ref="E344:E360"/>
    <mergeCell ref="D361:D377"/>
    <mergeCell ref="E361:E377"/>
    <mergeCell ref="D378:D394"/>
    <mergeCell ref="E378:E394"/>
    <mergeCell ref="D395:D411"/>
    <mergeCell ref="E395:E411"/>
    <mergeCell ref="D412:D428"/>
    <mergeCell ref="E412:E428"/>
    <mergeCell ref="D429:D445"/>
    <mergeCell ref="E429:E445"/>
    <mergeCell ref="D446:D462"/>
    <mergeCell ref="E446:E462"/>
    <mergeCell ref="D463:D479"/>
    <mergeCell ref="E463:E479"/>
    <mergeCell ref="D480:D496"/>
    <mergeCell ref="E480:E496"/>
    <mergeCell ref="D497:D513"/>
    <mergeCell ref="E497:E513"/>
    <mergeCell ref="D514:D530"/>
    <mergeCell ref="E514:E530"/>
    <mergeCell ref="D531:D547"/>
    <mergeCell ref="E531:E547"/>
    <mergeCell ref="D548:D564"/>
    <mergeCell ref="E548:E564"/>
    <mergeCell ref="D565:D581"/>
    <mergeCell ref="E565:E581"/>
    <mergeCell ref="D582:D598"/>
    <mergeCell ref="E582:E598"/>
    <mergeCell ref="D599:D615"/>
    <mergeCell ref="E599:E615"/>
    <mergeCell ref="D616:D632"/>
    <mergeCell ref="E616:E632"/>
    <mergeCell ref="D633:D649"/>
    <mergeCell ref="E633:E649"/>
    <mergeCell ref="D650:D666"/>
    <mergeCell ref="E650:E666"/>
    <mergeCell ref="D667:D683"/>
    <mergeCell ref="E667:E683"/>
    <mergeCell ref="D684:D700"/>
    <mergeCell ref="E684:E700"/>
    <mergeCell ref="D701:D717"/>
    <mergeCell ref="E701:E717"/>
    <mergeCell ref="D718:D734"/>
    <mergeCell ref="E718:E734"/>
    <mergeCell ref="D735:D751"/>
    <mergeCell ref="E735:E751"/>
    <mergeCell ref="D752:D768"/>
    <mergeCell ref="E752:E768"/>
    <mergeCell ref="D769:D785"/>
    <mergeCell ref="E769:E785"/>
    <mergeCell ref="D786:D802"/>
    <mergeCell ref="E786:E802"/>
    <mergeCell ref="D803:D819"/>
    <mergeCell ref="E803:E819"/>
    <mergeCell ref="D820:D836"/>
    <mergeCell ref="E820:E836"/>
    <mergeCell ref="D837:D853"/>
    <mergeCell ref="E837:E853"/>
    <mergeCell ref="D854:D870"/>
    <mergeCell ref="E854:E870"/>
    <mergeCell ref="D871:D887"/>
    <mergeCell ref="E871:E887"/>
    <mergeCell ref="D888:D904"/>
    <mergeCell ref="E888:E904"/>
    <mergeCell ref="D905:D921"/>
    <mergeCell ref="E905:E921"/>
    <mergeCell ref="D922:D938"/>
    <mergeCell ref="E922:E938"/>
    <mergeCell ref="D939:D955"/>
    <mergeCell ref="E939:E955"/>
    <mergeCell ref="D956:D972"/>
    <mergeCell ref="E956:E972"/>
    <mergeCell ref="D973:D989"/>
    <mergeCell ref="E973:E989"/>
    <mergeCell ref="D990:D1006"/>
    <mergeCell ref="E990:E1006"/>
    <mergeCell ref="D1007:D1023"/>
    <mergeCell ref="E1007:E1023"/>
    <mergeCell ref="E1092:E1108"/>
    <mergeCell ref="D1109:D1125"/>
    <mergeCell ref="E1109:E1125"/>
    <mergeCell ref="D1126:D1142"/>
    <mergeCell ref="E1126:E1142"/>
    <mergeCell ref="D1143:D1159"/>
    <mergeCell ref="E1143:E1159"/>
    <mergeCell ref="D1160:D1176"/>
    <mergeCell ref="E1160:E1176"/>
    <mergeCell ref="D1177:D1193"/>
    <mergeCell ref="E1177:E1193"/>
    <mergeCell ref="D1194:D1210"/>
    <mergeCell ref="E1194:E1210"/>
    <mergeCell ref="D1211:D1227"/>
    <mergeCell ref="E1211:E1227"/>
    <mergeCell ref="D1228:D1244"/>
    <mergeCell ref="E1228:E1244"/>
    <mergeCell ref="D1245:D1261"/>
    <mergeCell ref="E1245:E1261"/>
  </mergeCells>
  <phoneticPr fontId="3"/>
  <pageMargins left="0.43307086614173229" right="0.43307086614173229" top="0.55118110236220474" bottom="0.55118110236220474" header="0.31496062992125984" footer="0.31496062992125984"/>
  <pageSetup paperSize="9" scale="70" pageOrder="overThenDown" orientation="portrait" r:id="rId1"/>
  <headerFooter>
    <oddHeader>&amp;R&amp;"ＭＳ 明朝,標準"&amp;12 2-12.②口腔フレイルに係る分析(歯科)</oddHeader>
  </headerFooter>
  <rowBreaks count="14" manualBreakCount="14">
    <brk id="88" max="82" man="1"/>
    <brk id="173" max="82" man="1"/>
    <brk id="258" max="82" man="1"/>
    <brk id="343" max="16383" man="1"/>
    <brk id="428" max="82" man="1"/>
    <brk id="513" max="82" man="1"/>
    <brk id="598" max="82" man="1"/>
    <brk id="683" max="16383" man="1"/>
    <brk id="768" max="82" man="1"/>
    <brk id="853" max="82" man="1"/>
    <brk id="938" max="82" man="1"/>
    <brk id="1023" max="82" man="1"/>
    <brk id="1108" max="82" man="1"/>
    <brk id="1193" max="82" man="1"/>
  </rowBreaks>
  <ignoredErrors>
    <ignoredError sqref="N4:P6 S6:S77 U6:U77 W6:W77 N7:P77" emptyCellReference="1"/>
    <ignoredError sqref="T31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A8340-814F-4DA8-BA9D-ADB236B42E0B}">
  <sheetPr codeName="Sheet62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52" t="s">
        <v>357</v>
      </c>
      <c r="B1" s="8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</row>
    <row r="2" spans="1:13" ht="16.5" customHeight="1">
      <c r="A2" s="52" t="s">
        <v>138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52"/>
    </row>
  </sheetData>
  <phoneticPr fontId="3"/>
  <pageMargins left="0.43307086614173229" right="0.43307086614173229" top="0.55118110236220474" bottom="0.55118110236220474" header="0.31496062992125984" footer="0.31496062992125984"/>
  <pageSetup paperSize="9" scale="75" fitToHeight="0" orientation="portrait" r:id="rId1"/>
  <headerFooter>
    <oddHeader>&amp;R&amp;"ＭＳ 明朝,標準"&amp;12 2-12.②口腔フレイルに係る分析(歯科)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C78E4-1F47-4281-BC31-DC2B4673237B}">
  <sheetPr codeName="Sheet63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52" t="s">
        <v>359</v>
      </c>
      <c r="B1" s="8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</row>
    <row r="2" spans="1:13" ht="16.5" customHeight="1">
      <c r="A2" s="52" t="s">
        <v>138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52"/>
    </row>
  </sheetData>
  <phoneticPr fontId="3"/>
  <pageMargins left="0.43307086614173229" right="0.43307086614173229" top="0.55118110236220474" bottom="0.55118110236220474" header="0.31496062992125984" footer="0.31496062992125984"/>
  <pageSetup paperSize="9" scale="75" fitToHeight="0" orientation="portrait" r:id="rId1"/>
  <headerFooter>
    <oddHeader>&amp;R&amp;"ＭＳ 明朝,標準"&amp;12 2-12.②口腔フレイルに係る分析(歯科)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4548A-A777-4AA2-A8CB-F4B38AAA0660}">
  <sheetPr codeName="Sheet46"/>
  <dimension ref="A1:O44"/>
  <sheetViews>
    <sheetView showGridLines="0" zoomScaleNormal="100" zoomScaleSheetLayoutView="100" workbookViewId="0"/>
  </sheetViews>
  <sheetFormatPr defaultColWidth="9" defaultRowHeight="13.5"/>
  <cols>
    <col min="1" max="1" width="4.625" style="13" customWidth="1"/>
    <col min="2" max="2" width="9.125" style="13" customWidth="1"/>
    <col min="3" max="14" width="9.625" style="13" customWidth="1"/>
    <col min="15" max="15" width="9" style="13"/>
    <col min="16" max="16" width="12.375" style="13" customWidth="1"/>
    <col min="17" max="18" width="9" style="13"/>
    <col min="19" max="19" width="12.375" style="13" customWidth="1"/>
    <col min="20" max="21" width="9" style="13"/>
    <col min="22" max="22" width="12.375" style="13" customWidth="1"/>
    <col min="23" max="24" width="9" style="13"/>
    <col min="25" max="25" width="12.375" style="13" customWidth="1"/>
    <col min="26" max="27" width="9" style="13"/>
    <col min="28" max="28" width="12.375" style="13" customWidth="1"/>
    <col min="29" max="30" width="9" style="13"/>
    <col min="31" max="31" width="12.375" style="13" customWidth="1"/>
    <col min="32" max="33" width="9" style="13"/>
    <col min="34" max="34" width="12.375" style="13" customWidth="1"/>
    <col min="35" max="35" width="9.5" style="13" bestFit="1" customWidth="1"/>
    <col min="36" max="16384" width="9" style="13"/>
  </cols>
  <sheetData>
    <row r="1" spans="1:15" ht="16.5" customHeight="1">
      <c r="A1" s="52" t="s">
        <v>259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</row>
    <row r="2" spans="1:15" ht="16.5" customHeight="1">
      <c r="A2" s="52" t="s">
        <v>139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</row>
    <row r="3" spans="1:15" ht="34.5" customHeight="1">
      <c r="A3" s="52"/>
      <c r="B3" s="281"/>
      <c r="C3" s="282" t="s">
        <v>229</v>
      </c>
      <c r="D3" s="282"/>
      <c r="E3" s="282"/>
      <c r="F3" s="283" t="s">
        <v>230</v>
      </c>
      <c r="G3" s="283"/>
      <c r="H3" s="283"/>
      <c r="I3" s="283" t="s">
        <v>231</v>
      </c>
      <c r="J3" s="283"/>
      <c r="K3" s="283"/>
      <c r="L3" s="282" t="s">
        <v>396</v>
      </c>
      <c r="M3" s="282"/>
      <c r="N3" s="282"/>
      <c r="O3" s="213"/>
    </row>
    <row r="4" spans="1:15" ht="81" customHeight="1">
      <c r="A4" s="198"/>
      <c r="B4" s="281"/>
      <c r="C4" s="86" t="s">
        <v>386</v>
      </c>
      <c r="D4" s="87" t="s">
        <v>298</v>
      </c>
      <c r="E4" s="85" t="s">
        <v>366</v>
      </c>
      <c r="F4" s="86" t="s">
        <v>386</v>
      </c>
      <c r="G4" s="87" t="s">
        <v>298</v>
      </c>
      <c r="H4" s="85" t="s">
        <v>366</v>
      </c>
      <c r="I4" s="86" t="s">
        <v>386</v>
      </c>
      <c r="J4" s="87" t="s">
        <v>298</v>
      </c>
      <c r="K4" s="85" t="s">
        <v>366</v>
      </c>
      <c r="L4" s="86" t="s">
        <v>386</v>
      </c>
      <c r="M4" s="87" t="s">
        <v>298</v>
      </c>
      <c r="N4" s="85" t="s">
        <v>366</v>
      </c>
      <c r="O4" s="213"/>
    </row>
    <row r="5" spans="1:15" ht="30" customHeight="1">
      <c r="A5" s="198"/>
      <c r="B5" s="199" t="s">
        <v>75</v>
      </c>
      <c r="C5" s="64">
        <v>124</v>
      </c>
      <c r="D5" s="200">
        <v>49</v>
      </c>
      <c r="E5" s="53">
        <f t="shared" ref="E5:E15" si="0">IFERROR(D5/C5,"-")</f>
        <v>0.39516129032258063</v>
      </c>
      <c r="F5" s="64">
        <v>124</v>
      </c>
      <c r="G5" s="200">
        <v>15</v>
      </c>
      <c r="H5" s="53">
        <f t="shared" ref="H5:H15" si="1">IFERROR(G5/F5,"-")</f>
        <v>0.12096774193548387</v>
      </c>
      <c r="I5" s="64">
        <v>124</v>
      </c>
      <c r="J5" s="200">
        <v>42</v>
      </c>
      <c r="K5" s="53">
        <f t="shared" ref="K5:K15" si="2">IFERROR(J5/I5,"-")</f>
        <v>0.33870967741935482</v>
      </c>
      <c r="L5" s="64">
        <v>124</v>
      </c>
      <c r="M5" s="200">
        <v>4</v>
      </c>
      <c r="N5" s="53">
        <f t="shared" ref="N5:N15" si="3">IFERROR(M5/L5,"-")</f>
        <v>3.2258064516129031E-2</v>
      </c>
      <c r="O5" s="213"/>
    </row>
    <row r="6" spans="1:15" ht="30" customHeight="1">
      <c r="A6" s="198"/>
      <c r="B6" s="199" t="s">
        <v>76</v>
      </c>
      <c r="C6" s="64">
        <v>7643</v>
      </c>
      <c r="D6" s="200">
        <v>2264</v>
      </c>
      <c r="E6" s="53">
        <f t="shared" si="0"/>
        <v>0.29621876226612587</v>
      </c>
      <c r="F6" s="64">
        <v>7643</v>
      </c>
      <c r="G6" s="200">
        <v>879</v>
      </c>
      <c r="H6" s="53">
        <f t="shared" si="1"/>
        <v>0.11500719612717519</v>
      </c>
      <c r="I6" s="64">
        <v>7643</v>
      </c>
      <c r="J6" s="200">
        <v>1786</v>
      </c>
      <c r="K6" s="53">
        <f t="shared" si="2"/>
        <v>0.23367787517990318</v>
      </c>
      <c r="L6" s="64">
        <v>7643</v>
      </c>
      <c r="M6" s="200">
        <v>125</v>
      </c>
      <c r="N6" s="53">
        <f t="shared" si="3"/>
        <v>1.635483448907497E-2</v>
      </c>
      <c r="O6" s="213"/>
    </row>
    <row r="7" spans="1:15" ht="30" customHeight="1">
      <c r="A7" s="198"/>
      <c r="B7" s="199" t="s">
        <v>77</v>
      </c>
      <c r="C7" s="64">
        <v>11998</v>
      </c>
      <c r="D7" s="200">
        <v>3892</v>
      </c>
      <c r="E7" s="53">
        <f t="shared" si="0"/>
        <v>0.32438739789964993</v>
      </c>
      <c r="F7" s="64">
        <v>11998</v>
      </c>
      <c r="G7" s="200">
        <v>1502</v>
      </c>
      <c r="H7" s="53">
        <f t="shared" si="1"/>
        <v>0.12518753125520921</v>
      </c>
      <c r="I7" s="64">
        <v>11998</v>
      </c>
      <c r="J7" s="200">
        <v>2830</v>
      </c>
      <c r="K7" s="53">
        <f t="shared" si="2"/>
        <v>0.23587264544090683</v>
      </c>
      <c r="L7" s="64">
        <v>11998</v>
      </c>
      <c r="M7" s="200">
        <v>207</v>
      </c>
      <c r="N7" s="53">
        <f t="shared" si="3"/>
        <v>1.7252875479246543E-2</v>
      </c>
      <c r="O7" s="213"/>
    </row>
    <row r="8" spans="1:15" ht="30" customHeight="1">
      <c r="A8" s="198"/>
      <c r="B8" s="199" t="s">
        <v>78</v>
      </c>
      <c r="C8" s="64">
        <v>13740</v>
      </c>
      <c r="D8" s="200">
        <v>4666</v>
      </c>
      <c r="E8" s="53">
        <f t="shared" si="0"/>
        <v>0.33959243085880642</v>
      </c>
      <c r="F8" s="64">
        <v>13740</v>
      </c>
      <c r="G8" s="200">
        <v>1677</v>
      </c>
      <c r="H8" s="53">
        <f t="shared" si="1"/>
        <v>0.1220524017467249</v>
      </c>
      <c r="I8" s="64">
        <v>13740</v>
      </c>
      <c r="J8" s="200">
        <v>3294</v>
      </c>
      <c r="K8" s="53">
        <f t="shared" si="2"/>
        <v>0.23973799126637554</v>
      </c>
      <c r="L8" s="64">
        <v>13740</v>
      </c>
      <c r="M8" s="200">
        <v>247</v>
      </c>
      <c r="N8" s="53">
        <f t="shared" si="3"/>
        <v>1.7976710334788936E-2</v>
      </c>
      <c r="O8" s="213"/>
    </row>
    <row r="9" spans="1:15" ht="30" customHeight="1">
      <c r="A9" s="198"/>
      <c r="B9" s="199" t="s">
        <v>79</v>
      </c>
      <c r="C9" s="201">
        <v>12915</v>
      </c>
      <c r="D9" s="202">
        <v>4608</v>
      </c>
      <c r="E9" s="83">
        <f t="shared" si="0"/>
        <v>0.35679442508710801</v>
      </c>
      <c r="F9" s="201">
        <v>12915</v>
      </c>
      <c r="G9" s="202">
        <v>1627</v>
      </c>
      <c r="H9" s="83">
        <f t="shared" si="1"/>
        <v>0.12597754548974061</v>
      </c>
      <c r="I9" s="201">
        <v>12915</v>
      </c>
      <c r="J9" s="202">
        <v>3085</v>
      </c>
      <c r="K9" s="83">
        <f t="shared" si="2"/>
        <v>0.23886953155245838</v>
      </c>
      <c r="L9" s="201">
        <v>12915</v>
      </c>
      <c r="M9" s="202">
        <v>253</v>
      </c>
      <c r="N9" s="83">
        <f t="shared" si="3"/>
        <v>1.9589624467673247E-2</v>
      </c>
      <c r="O9" s="213"/>
    </row>
    <row r="10" spans="1:15" ht="30" customHeight="1">
      <c r="A10" s="198"/>
      <c r="B10" s="199" t="s">
        <v>80</v>
      </c>
      <c r="C10" s="64">
        <v>13371</v>
      </c>
      <c r="D10" s="200">
        <v>5104</v>
      </c>
      <c r="E10" s="53">
        <f t="shared" si="0"/>
        <v>0.38172163637723433</v>
      </c>
      <c r="F10" s="64">
        <v>13371</v>
      </c>
      <c r="G10" s="200">
        <v>1720</v>
      </c>
      <c r="H10" s="53">
        <f t="shared" si="1"/>
        <v>0.12863660160047866</v>
      </c>
      <c r="I10" s="64">
        <v>13371</v>
      </c>
      <c r="J10" s="200">
        <v>3463</v>
      </c>
      <c r="K10" s="53">
        <f t="shared" si="2"/>
        <v>0.25899334380375438</v>
      </c>
      <c r="L10" s="64">
        <v>13371</v>
      </c>
      <c r="M10" s="200">
        <v>288</v>
      </c>
      <c r="N10" s="53">
        <f t="shared" si="3"/>
        <v>2.1539151895894098E-2</v>
      </c>
      <c r="O10" s="213"/>
    </row>
    <row r="11" spans="1:15" ht="30" customHeight="1">
      <c r="A11" s="198"/>
      <c r="B11" s="199" t="s">
        <v>81</v>
      </c>
      <c r="C11" s="64">
        <v>11514</v>
      </c>
      <c r="D11" s="200">
        <v>4447</v>
      </c>
      <c r="E11" s="53">
        <f t="shared" si="0"/>
        <v>0.38622546465172836</v>
      </c>
      <c r="F11" s="64">
        <v>11514</v>
      </c>
      <c r="G11" s="200">
        <v>1432</v>
      </c>
      <c r="H11" s="53">
        <f t="shared" si="1"/>
        <v>0.1243703317700191</v>
      </c>
      <c r="I11" s="64">
        <v>11514</v>
      </c>
      <c r="J11" s="200">
        <v>2941</v>
      </c>
      <c r="K11" s="53">
        <f t="shared" si="2"/>
        <v>0.25542817439638699</v>
      </c>
      <c r="L11" s="64">
        <v>11514</v>
      </c>
      <c r="M11" s="200">
        <v>263</v>
      </c>
      <c r="N11" s="53">
        <f t="shared" si="3"/>
        <v>2.2841757859996526E-2</v>
      </c>
      <c r="O11" s="213"/>
    </row>
    <row r="12" spans="1:15" ht="30" customHeight="1">
      <c r="A12" s="198"/>
      <c r="B12" s="199" t="s">
        <v>82</v>
      </c>
      <c r="C12" s="64">
        <v>9356</v>
      </c>
      <c r="D12" s="200">
        <v>3861</v>
      </c>
      <c r="E12" s="53">
        <f t="shared" si="0"/>
        <v>0.41267635741769987</v>
      </c>
      <c r="F12" s="64">
        <v>9356</v>
      </c>
      <c r="G12" s="200">
        <v>1256</v>
      </c>
      <c r="H12" s="53">
        <f t="shared" si="1"/>
        <v>0.13424540401881147</v>
      </c>
      <c r="I12" s="64">
        <v>9356</v>
      </c>
      <c r="J12" s="200">
        <v>2435</v>
      </c>
      <c r="K12" s="53">
        <f t="shared" si="2"/>
        <v>0.26026079521162893</v>
      </c>
      <c r="L12" s="64">
        <v>9356</v>
      </c>
      <c r="M12" s="200">
        <v>233</v>
      </c>
      <c r="N12" s="53">
        <f t="shared" si="3"/>
        <v>2.4903805044890977E-2</v>
      </c>
      <c r="O12" s="213"/>
    </row>
    <row r="13" spans="1:15" ht="30" customHeight="1">
      <c r="A13" s="198"/>
      <c r="B13" s="199" t="s">
        <v>83</v>
      </c>
      <c r="C13" s="201">
        <v>7744</v>
      </c>
      <c r="D13" s="202">
        <v>3339</v>
      </c>
      <c r="E13" s="83">
        <f t="shared" si="0"/>
        <v>0.43117252066115702</v>
      </c>
      <c r="F13" s="201">
        <v>7744</v>
      </c>
      <c r="G13" s="202">
        <v>1000</v>
      </c>
      <c r="H13" s="83">
        <f t="shared" si="1"/>
        <v>0.12913223140495866</v>
      </c>
      <c r="I13" s="201">
        <v>7744</v>
      </c>
      <c r="J13" s="202">
        <v>2073</v>
      </c>
      <c r="K13" s="83">
        <f t="shared" si="2"/>
        <v>0.26769111570247933</v>
      </c>
      <c r="L13" s="201">
        <v>7744</v>
      </c>
      <c r="M13" s="202">
        <v>196</v>
      </c>
      <c r="N13" s="83">
        <f t="shared" si="3"/>
        <v>2.53099173553719E-2</v>
      </c>
      <c r="O13" s="213"/>
    </row>
    <row r="14" spans="1:15" ht="30" customHeight="1">
      <c r="A14" s="198"/>
      <c r="B14" s="199" t="s">
        <v>84</v>
      </c>
      <c r="C14" s="64">
        <v>8005</v>
      </c>
      <c r="D14" s="200">
        <v>3667</v>
      </c>
      <c r="E14" s="53">
        <f t="shared" si="0"/>
        <v>0.45808869456589629</v>
      </c>
      <c r="F14" s="64">
        <v>8005</v>
      </c>
      <c r="G14" s="200">
        <v>1198</v>
      </c>
      <c r="H14" s="53">
        <f t="shared" si="1"/>
        <v>0.14965646470955651</v>
      </c>
      <c r="I14" s="64">
        <v>8005</v>
      </c>
      <c r="J14" s="200">
        <v>2254</v>
      </c>
      <c r="K14" s="53">
        <f t="shared" si="2"/>
        <v>0.28157401623985007</v>
      </c>
      <c r="L14" s="64">
        <v>8005</v>
      </c>
      <c r="M14" s="200">
        <v>225</v>
      </c>
      <c r="N14" s="53">
        <f t="shared" si="3"/>
        <v>2.8107432854465958E-2</v>
      </c>
      <c r="O14" s="213"/>
    </row>
    <row r="15" spans="1:15" ht="30" customHeight="1" thickBot="1">
      <c r="A15" s="198"/>
      <c r="B15" s="199" t="s">
        <v>85</v>
      </c>
      <c r="C15" s="64">
        <v>6756</v>
      </c>
      <c r="D15" s="200">
        <v>3298</v>
      </c>
      <c r="E15" s="53">
        <f t="shared" si="0"/>
        <v>0.48815867377146238</v>
      </c>
      <c r="F15" s="64">
        <v>6756</v>
      </c>
      <c r="G15" s="200">
        <v>998</v>
      </c>
      <c r="H15" s="53">
        <f t="shared" si="1"/>
        <v>0.14772054470100651</v>
      </c>
      <c r="I15" s="64">
        <v>6756</v>
      </c>
      <c r="J15" s="200">
        <v>1923</v>
      </c>
      <c r="K15" s="53">
        <f t="shared" si="2"/>
        <v>0.28463587921847244</v>
      </c>
      <c r="L15" s="64">
        <v>6756</v>
      </c>
      <c r="M15" s="200">
        <v>219</v>
      </c>
      <c r="N15" s="53">
        <f t="shared" si="3"/>
        <v>3.2415630550621667E-2</v>
      </c>
      <c r="O15" s="213"/>
    </row>
    <row r="16" spans="1:15" ht="30" customHeight="1" thickTop="1">
      <c r="A16" s="198"/>
      <c r="B16" s="204" t="s">
        <v>148</v>
      </c>
      <c r="C16" s="65">
        <f>地区別_歯科健診項目別該当人数･割合!D13</f>
        <v>129821</v>
      </c>
      <c r="D16" s="66">
        <f>地区別_歯科健診項目別該当人数･割合!E13</f>
        <v>54364</v>
      </c>
      <c r="E16" s="55">
        <f>地区別_歯科健診項目別該当人数･割合!F13</f>
        <v>0.4187612173685305</v>
      </c>
      <c r="F16" s="65">
        <f>地区別_歯科健診項目別該当人数･割合!G13</f>
        <v>129821</v>
      </c>
      <c r="G16" s="66">
        <f>地区別_歯科健診項目別該当人数･割合!H13</f>
        <v>17983</v>
      </c>
      <c r="H16" s="55">
        <f>地区別_歯科健診項目別該当人数･割合!I13</f>
        <v>0.13852150268446553</v>
      </c>
      <c r="I16" s="65">
        <f>地区別_歯科健診項目別該当人数･割合!J13</f>
        <v>129821</v>
      </c>
      <c r="J16" s="66">
        <f>地区別_歯科健診項目別該当人数･割合!K13</f>
        <v>34308</v>
      </c>
      <c r="K16" s="55">
        <f>地区別_歯科健診項目別該当人数･割合!L13</f>
        <v>0.26427157393642015</v>
      </c>
      <c r="L16" s="65">
        <f>地区別_歯科健診項目別該当人数･割合!M13</f>
        <v>129821</v>
      </c>
      <c r="M16" s="66">
        <f>地区別_歯科健診項目別該当人数･割合!N13</f>
        <v>3255</v>
      </c>
      <c r="N16" s="55">
        <f>地区別_歯科健診項目別該当人数･割合!O13</f>
        <v>2.5072985110267215E-2</v>
      </c>
      <c r="O16" s="213"/>
    </row>
    <row r="17" spans="1:15" ht="30" customHeight="1">
      <c r="A17" s="198"/>
      <c r="B17" s="214"/>
      <c r="C17" s="126"/>
      <c r="D17" s="126"/>
      <c r="E17" s="125"/>
      <c r="F17" s="126"/>
      <c r="G17" s="126"/>
      <c r="H17" s="125"/>
      <c r="I17" s="126"/>
      <c r="J17" s="126"/>
      <c r="K17" s="125"/>
      <c r="L17" s="127"/>
      <c r="M17" s="127"/>
      <c r="N17" s="124"/>
      <c r="O17" s="215"/>
    </row>
    <row r="18" spans="1:15" ht="34.5" customHeight="1">
      <c r="A18" s="52"/>
      <c r="B18" s="281"/>
      <c r="C18" s="282" t="s">
        <v>232</v>
      </c>
      <c r="D18" s="282"/>
      <c r="E18" s="282"/>
      <c r="F18" s="283" t="s">
        <v>233</v>
      </c>
      <c r="G18" s="283"/>
      <c r="H18" s="283"/>
      <c r="I18" s="283" t="s">
        <v>193</v>
      </c>
      <c r="J18" s="283"/>
      <c r="K18" s="283"/>
      <c r="L18" s="213"/>
      <c r="M18" s="215"/>
      <c r="N18" s="215"/>
      <c r="O18" s="198"/>
    </row>
    <row r="19" spans="1:15" ht="81" customHeight="1">
      <c r="A19" s="198"/>
      <c r="B19" s="281"/>
      <c r="C19" s="86" t="s">
        <v>386</v>
      </c>
      <c r="D19" s="87" t="s">
        <v>298</v>
      </c>
      <c r="E19" s="85" t="s">
        <v>366</v>
      </c>
      <c r="F19" s="86" t="s">
        <v>386</v>
      </c>
      <c r="G19" s="87" t="s">
        <v>298</v>
      </c>
      <c r="H19" s="85" t="s">
        <v>366</v>
      </c>
      <c r="I19" s="86" t="s">
        <v>386</v>
      </c>
      <c r="J19" s="87" t="s">
        <v>298</v>
      </c>
      <c r="K19" s="85" t="s">
        <v>366</v>
      </c>
      <c r="L19" s="213"/>
      <c r="M19" s="198"/>
      <c r="N19" s="198"/>
      <c r="O19" s="198"/>
    </row>
    <row r="20" spans="1:15" ht="30" customHeight="1">
      <c r="A20" s="198"/>
      <c r="B20" s="199" t="s">
        <v>75</v>
      </c>
      <c r="C20" s="64">
        <v>124</v>
      </c>
      <c r="D20" s="200">
        <v>11</v>
      </c>
      <c r="E20" s="53">
        <f t="shared" ref="E20:E30" si="4">IFERROR(D20/C20,"-")</f>
        <v>8.8709677419354843E-2</v>
      </c>
      <c r="F20" s="64">
        <v>124</v>
      </c>
      <c r="G20" s="200">
        <v>29</v>
      </c>
      <c r="H20" s="53">
        <f t="shared" ref="H20:H30" si="5">IFERROR(G20/F20,"-")</f>
        <v>0.23387096774193547</v>
      </c>
      <c r="I20" s="64">
        <v>124</v>
      </c>
      <c r="J20" s="200">
        <v>16</v>
      </c>
      <c r="K20" s="53">
        <f t="shared" ref="K20:K30" si="6">IFERROR(J20/I20,"-")</f>
        <v>0.12903225806451613</v>
      </c>
      <c r="L20" s="213"/>
      <c r="M20" s="198"/>
      <c r="N20" s="198"/>
      <c r="O20" s="198"/>
    </row>
    <row r="21" spans="1:15" ht="30" customHeight="1">
      <c r="A21" s="198"/>
      <c r="B21" s="199" t="s">
        <v>76</v>
      </c>
      <c r="C21" s="64">
        <v>7643</v>
      </c>
      <c r="D21" s="200">
        <v>337</v>
      </c>
      <c r="E21" s="53">
        <f t="shared" si="4"/>
        <v>4.4092633782546117E-2</v>
      </c>
      <c r="F21" s="64">
        <v>7643</v>
      </c>
      <c r="G21" s="200">
        <v>1276</v>
      </c>
      <c r="H21" s="53">
        <f t="shared" si="5"/>
        <v>0.16695015046447731</v>
      </c>
      <c r="I21" s="64">
        <v>7643</v>
      </c>
      <c r="J21" s="200">
        <v>573</v>
      </c>
      <c r="K21" s="53">
        <f t="shared" si="6"/>
        <v>7.4970561297919666E-2</v>
      </c>
      <c r="L21" s="213"/>
      <c r="M21" s="198"/>
      <c r="N21" s="198"/>
      <c r="O21" s="198"/>
    </row>
    <row r="22" spans="1:15" ht="30" customHeight="1">
      <c r="A22" s="198"/>
      <c r="B22" s="199" t="s">
        <v>77</v>
      </c>
      <c r="C22" s="64">
        <v>11998</v>
      </c>
      <c r="D22" s="200">
        <v>597</v>
      </c>
      <c r="E22" s="53">
        <f t="shared" si="4"/>
        <v>4.9758293048841475E-2</v>
      </c>
      <c r="F22" s="64">
        <v>11998</v>
      </c>
      <c r="G22" s="200">
        <v>2220</v>
      </c>
      <c r="H22" s="53">
        <f t="shared" si="5"/>
        <v>0.18503083847307886</v>
      </c>
      <c r="I22" s="64">
        <v>11998</v>
      </c>
      <c r="J22" s="200">
        <v>800</v>
      </c>
      <c r="K22" s="53">
        <f t="shared" si="6"/>
        <v>6.6677779629938316E-2</v>
      </c>
      <c r="L22" s="213"/>
      <c r="M22" s="198"/>
      <c r="N22" s="198"/>
      <c r="O22" s="198"/>
    </row>
    <row r="23" spans="1:15" ht="30" customHeight="1">
      <c r="A23" s="198"/>
      <c r="B23" s="199" t="s">
        <v>78</v>
      </c>
      <c r="C23" s="64">
        <v>13740</v>
      </c>
      <c r="D23" s="200">
        <v>657</v>
      </c>
      <c r="E23" s="53">
        <f t="shared" si="4"/>
        <v>4.781659388646288E-2</v>
      </c>
      <c r="F23" s="64">
        <v>13740</v>
      </c>
      <c r="G23" s="200">
        <v>2630</v>
      </c>
      <c r="H23" s="53">
        <f t="shared" si="5"/>
        <v>0.19141193595342068</v>
      </c>
      <c r="I23" s="64">
        <v>13740</v>
      </c>
      <c r="J23" s="200">
        <v>1058</v>
      </c>
      <c r="K23" s="53">
        <f t="shared" si="6"/>
        <v>7.7001455604075689E-2</v>
      </c>
      <c r="L23" s="213"/>
      <c r="M23" s="198"/>
      <c r="N23" s="198"/>
      <c r="O23" s="198"/>
    </row>
    <row r="24" spans="1:15" ht="30" customHeight="1">
      <c r="A24" s="198"/>
      <c r="B24" s="199" t="s">
        <v>79</v>
      </c>
      <c r="C24" s="201">
        <v>12915</v>
      </c>
      <c r="D24" s="202">
        <v>645</v>
      </c>
      <c r="E24" s="83">
        <f t="shared" si="4"/>
        <v>4.9941927990708478E-2</v>
      </c>
      <c r="F24" s="201">
        <v>12915</v>
      </c>
      <c r="G24" s="202">
        <v>2605</v>
      </c>
      <c r="H24" s="83">
        <f t="shared" si="5"/>
        <v>0.20170344560588463</v>
      </c>
      <c r="I24" s="201">
        <v>12915</v>
      </c>
      <c r="J24" s="202">
        <v>1048</v>
      </c>
      <c r="K24" s="83">
        <f t="shared" si="6"/>
        <v>8.1145954316686031E-2</v>
      </c>
      <c r="L24" s="213"/>
      <c r="M24" s="198"/>
      <c r="N24" s="198"/>
      <c r="O24" s="198"/>
    </row>
    <row r="25" spans="1:15" ht="30" customHeight="1">
      <c r="A25" s="198"/>
      <c r="B25" s="199" t="s">
        <v>80</v>
      </c>
      <c r="C25" s="64">
        <v>13371</v>
      </c>
      <c r="D25" s="200">
        <v>707</v>
      </c>
      <c r="E25" s="53">
        <f t="shared" si="4"/>
        <v>5.2875626355545581E-2</v>
      </c>
      <c r="F25" s="64">
        <v>13371</v>
      </c>
      <c r="G25" s="200">
        <v>2795</v>
      </c>
      <c r="H25" s="53">
        <f t="shared" si="5"/>
        <v>0.20903447760077781</v>
      </c>
      <c r="I25" s="64">
        <v>13371</v>
      </c>
      <c r="J25" s="200">
        <v>1075</v>
      </c>
      <c r="K25" s="53">
        <f t="shared" si="6"/>
        <v>8.0397876000299157E-2</v>
      </c>
      <c r="L25" s="213"/>
      <c r="M25" s="198"/>
      <c r="N25" s="198"/>
      <c r="O25" s="198"/>
    </row>
    <row r="26" spans="1:15" ht="30" customHeight="1">
      <c r="A26" s="198"/>
      <c r="B26" s="199" t="s">
        <v>81</v>
      </c>
      <c r="C26" s="64">
        <v>11514</v>
      </c>
      <c r="D26" s="200">
        <v>622</v>
      </c>
      <c r="E26" s="53">
        <f t="shared" si="4"/>
        <v>5.4021191592843493E-2</v>
      </c>
      <c r="F26" s="64">
        <v>11514</v>
      </c>
      <c r="G26" s="200">
        <v>2559</v>
      </c>
      <c r="H26" s="53">
        <f t="shared" si="5"/>
        <v>0.22225117248566961</v>
      </c>
      <c r="I26" s="64">
        <v>11514</v>
      </c>
      <c r="J26" s="200">
        <v>1053</v>
      </c>
      <c r="K26" s="53">
        <f t="shared" si="6"/>
        <v>9.1453882230328298E-2</v>
      </c>
      <c r="L26" s="213"/>
      <c r="M26" s="198"/>
      <c r="N26" s="198"/>
      <c r="O26" s="198"/>
    </row>
    <row r="27" spans="1:15" ht="30" customHeight="1">
      <c r="A27" s="198"/>
      <c r="B27" s="199" t="s">
        <v>82</v>
      </c>
      <c r="C27" s="64">
        <v>9356</v>
      </c>
      <c r="D27" s="200">
        <v>489</v>
      </c>
      <c r="E27" s="53">
        <f t="shared" si="4"/>
        <v>5.2265925609234716E-2</v>
      </c>
      <c r="F27" s="64">
        <v>9356</v>
      </c>
      <c r="G27" s="200">
        <v>2084</v>
      </c>
      <c r="H27" s="53">
        <f t="shared" si="5"/>
        <v>0.22274476271911073</v>
      </c>
      <c r="I27" s="64">
        <v>9356</v>
      </c>
      <c r="J27" s="200">
        <v>929</v>
      </c>
      <c r="K27" s="53">
        <f t="shared" si="6"/>
        <v>9.9294570329200513E-2</v>
      </c>
      <c r="L27" s="213"/>
      <c r="M27" s="198"/>
      <c r="N27" s="198"/>
      <c r="O27" s="198"/>
    </row>
    <row r="28" spans="1:15" ht="30" customHeight="1">
      <c r="A28" s="198"/>
      <c r="B28" s="199" t="s">
        <v>83</v>
      </c>
      <c r="C28" s="201">
        <v>7744</v>
      </c>
      <c r="D28" s="202">
        <v>427</v>
      </c>
      <c r="E28" s="83">
        <f t="shared" si="4"/>
        <v>5.5139462809917356E-2</v>
      </c>
      <c r="F28" s="201">
        <v>7744</v>
      </c>
      <c r="G28" s="202">
        <v>1847</v>
      </c>
      <c r="H28" s="83">
        <f t="shared" si="5"/>
        <v>0.23850723140495866</v>
      </c>
      <c r="I28" s="201">
        <v>7744</v>
      </c>
      <c r="J28" s="202">
        <v>750</v>
      </c>
      <c r="K28" s="83">
        <f t="shared" si="6"/>
        <v>9.6849173553719012E-2</v>
      </c>
      <c r="L28" s="213"/>
      <c r="M28" s="198"/>
      <c r="N28" s="198"/>
      <c r="O28" s="198"/>
    </row>
    <row r="29" spans="1:15" ht="30" customHeight="1">
      <c r="A29" s="198"/>
      <c r="B29" s="199" t="s">
        <v>84</v>
      </c>
      <c r="C29" s="64">
        <v>8005</v>
      </c>
      <c r="D29" s="200">
        <v>526</v>
      </c>
      <c r="E29" s="53">
        <f t="shared" si="4"/>
        <v>6.5708931917551533E-2</v>
      </c>
      <c r="F29" s="64">
        <v>8005</v>
      </c>
      <c r="G29" s="200">
        <v>2017</v>
      </c>
      <c r="H29" s="53">
        <f t="shared" si="5"/>
        <v>0.25196752029981262</v>
      </c>
      <c r="I29" s="64">
        <v>8005</v>
      </c>
      <c r="J29" s="200">
        <v>868</v>
      </c>
      <c r="K29" s="53">
        <f t="shared" si="6"/>
        <v>0.10843222985633978</v>
      </c>
      <c r="L29" s="213"/>
      <c r="M29" s="198"/>
      <c r="N29" s="198"/>
      <c r="O29" s="198"/>
    </row>
    <row r="30" spans="1:15" ht="30" customHeight="1" thickBot="1">
      <c r="A30" s="198"/>
      <c r="B30" s="199" t="s">
        <v>85</v>
      </c>
      <c r="C30" s="64">
        <v>6756</v>
      </c>
      <c r="D30" s="200">
        <v>476</v>
      </c>
      <c r="E30" s="53">
        <f t="shared" si="4"/>
        <v>7.04558910597987E-2</v>
      </c>
      <c r="F30" s="64">
        <v>6756</v>
      </c>
      <c r="G30" s="200">
        <v>1772</v>
      </c>
      <c r="H30" s="53">
        <f t="shared" si="5"/>
        <v>0.26228537596210777</v>
      </c>
      <c r="I30" s="64">
        <v>6756</v>
      </c>
      <c r="J30" s="200">
        <v>793</v>
      </c>
      <c r="K30" s="53">
        <f t="shared" si="6"/>
        <v>0.11737714624037893</v>
      </c>
      <c r="L30" s="213"/>
      <c r="M30" s="198"/>
      <c r="N30" s="198"/>
      <c r="O30" s="198"/>
    </row>
    <row r="31" spans="1:15" ht="30" customHeight="1" thickTop="1">
      <c r="A31" s="198"/>
      <c r="B31" s="204" t="s">
        <v>148</v>
      </c>
      <c r="C31" s="65">
        <f>地区別_歯科健診項目別該当人数･割合!P13</f>
        <v>129821</v>
      </c>
      <c r="D31" s="66">
        <f>地区別_歯科健診項目別該当人数･割合!Q13</f>
        <v>7921</v>
      </c>
      <c r="E31" s="55">
        <f>地区別_歯科健診項目別該当人数･割合!R13</f>
        <v>6.1014781891989743E-2</v>
      </c>
      <c r="F31" s="65">
        <f>地区別_歯科健診項目別該当人数･割合!S13</f>
        <v>129821</v>
      </c>
      <c r="G31" s="66">
        <f>地区別_歯科健診項目別該当人数･割合!T13</f>
        <v>29859</v>
      </c>
      <c r="H31" s="55">
        <f>地区別_歯科健診項目別該当人数･割合!U13</f>
        <v>0.23000130949538211</v>
      </c>
      <c r="I31" s="65">
        <f>地区別_歯科健診項目別該当人数･割合!V13</f>
        <v>129821</v>
      </c>
      <c r="J31" s="66">
        <f>地区別_歯科健診項目別該当人数･割合!W13</f>
        <v>12506</v>
      </c>
      <c r="K31" s="55">
        <f>地区別_歯科健診項目別該当人数･割合!X13</f>
        <v>9.633264263871022E-2</v>
      </c>
      <c r="L31" s="213"/>
      <c r="M31" s="198"/>
      <c r="N31" s="198"/>
      <c r="O31" s="198"/>
    </row>
    <row r="32" spans="1:15" ht="13.5" customHeight="1">
      <c r="A32" s="198"/>
      <c r="B32" s="22"/>
      <c r="C32" s="206"/>
      <c r="D32" s="20"/>
      <c r="E32" s="21"/>
      <c r="F32" s="198"/>
      <c r="G32" s="198"/>
      <c r="H32" s="198"/>
      <c r="I32" s="198"/>
      <c r="J32" s="198"/>
      <c r="K32" s="198"/>
      <c r="L32" s="198"/>
      <c r="M32" s="198"/>
      <c r="N32" s="198"/>
      <c r="O32" s="198"/>
    </row>
    <row r="33" spans="1:15" ht="13.5" customHeight="1">
      <c r="A33" s="198"/>
      <c r="B33" s="82"/>
      <c r="C33" s="206"/>
      <c r="D33" s="20"/>
      <c r="E33" s="21"/>
      <c r="F33" s="198"/>
      <c r="G33" s="198"/>
      <c r="H33" s="198"/>
      <c r="I33" s="198"/>
      <c r="J33" s="198"/>
      <c r="K33" s="198"/>
      <c r="L33" s="198"/>
      <c r="M33" s="198"/>
      <c r="N33" s="198"/>
      <c r="O33" s="198"/>
    </row>
    <row r="34" spans="1:15" ht="13.5" customHeight="1">
      <c r="A34" s="198"/>
      <c r="B34" s="82"/>
      <c r="C34" s="206"/>
      <c r="D34" s="20"/>
      <c r="E34" s="21"/>
      <c r="F34" s="198"/>
      <c r="G34" s="198"/>
      <c r="H34" s="198"/>
      <c r="I34" s="198"/>
      <c r="J34" s="198"/>
      <c r="K34" s="198"/>
      <c r="L34" s="198"/>
      <c r="M34" s="198"/>
      <c r="N34" s="198"/>
      <c r="O34" s="198"/>
    </row>
    <row r="35" spans="1:15" ht="13.5" customHeight="1">
      <c r="A35" s="198"/>
      <c r="B35" s="84"/>
      <c r="C35" s="206"/>
      <c r="D35" s="20"/>
      <c r="E35" s="21"/>
      <c r="F35" s="198"/>
      <c r="G35" s="198"/>
      <c r="H35" s="198"/>
      <c r="I35" s="198"/>
      <c r="J35" s="198"/>
      <c r="K35" s="198"/>
      <c r="L35" s="198"/>
      <c r="M35" s="198"/>
      <c r="N35" s="198"/>
      <c r="O35" s="198"/>
    </row>
    <row r="36" spans="1:15" ht="13.5" customHeight="1">
      <c r="A36" s="198"/>
      <c r="B36" s="207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/>
      <c r="O36" s="198"/>
    </row>
    <row r="37" spans="1:15" ht="13.5" customHeight="1">
      <c r="A37" s="198"/>
      <c r="B37" s="208"/>
      <c r="C37" s="198"/>
      <c r="D37" s="208"/>
      <c r="E37" s="198"/>
      <c r="F37" s="208"/>
      <c r="G37" s="198"/>
      <c r="H37" s="198"/>
      <c r="I37" s="198"/>
      <c r="J37" s="198"/>
      <c r="K37" s="198"/>
      <c r="L37" s="198"/>
      <c r="M37" s="198"/>
      <c r="N37" s="198"/>
      <c r="O37" s="198"/>
    </row>
    <row r="38" spans="1:15" ht="13.5" customHeight="1">
      <c r="A38" s="198"/>
      <c r="B38" s="208"/>
      <c r="C38" s="198"/>
      <c r="D38" s="208"/>
      <c r="E38" s="198"/>
      <c r="F38" s="208"/>
      <c r="G38" s="198"/>
      <c r="H38" s="198"/>
      <c r="I38" s="198"/>
      <c r="J38" s="198"/>
      <c r="K38" s="198"/>
      <c r="L38" s="198"/>
      <c r="M38" s="198"/>
      <c r="N38" s="198"/>
      <c r="O38" s="198"/>
    </row>
    <row r="39" spans="1:15" ht="13.5" customHeight="1">
      <c r="A39" s="198"/>
      <c r="B39" s="19"/>
      <c r="C39" s="93"/>
      <c r="D39" s="18"/>
      <c r="E39" s="198"/>
      <c r="F39" s="208"/>
      <c r="G39" s="198"/>
      <c r="H39" s="198"/>
      <c r="I39" s="198"/>
      <c r="J39" s="198"/>
      <c r="K39" s="198"/>
      <c r="L39" s="198"/>
      <c r="M39" s="198"/>
      <c r="N39" s="198"/>
      <c r="O39" s="198"/>
    </row>
    <row r="40" spans="1:15">
      <c r="A40" s="198"/>
      <c r="B40" s="19"/>
      <c r="C40" s="93"/>
      <c r="D40" s="18"/>
      <c r="E40" s="198"/>
      <c r="F40" s="198"/>
      <c r="G40" s="198"/>
      <c r="H40" s="198"/>
      <c r="I40" s="198"/>
      <c r="J40" s="198"/>
      <c r="K40" s="198"/>
      <c r="L40" s="198"/>
      <c r="M40" s="198"/>
      <c r="N40" s="198"/>
      <c r="O40" s="198"/>
    </row>
    <row r="41" spans="1:15">
      <c r="A41" s="198"/>
      <c r="B41" s="19"/>
      <c r="C41" s="209"/>
      <c r="D41" s="18"/>
      <c r="E41" s="198"/>
      <c r="F41" s="198"/>
      <c r="G41" s="198"/>
      <c r="H41" s="198"/>
      <c r="I41" s="198"/>
      <c r="J41" s="198"/>
      <c r="K41" s="198"/>
      <c r="L41" s="198"/>
      <c r="M41" s="198"/>
      <c r="N41" s="198"/>
      <c r="O41" s="198"/>
    </row>
    <row r="42" spans="1:15">
      <c r="A42" s="198"/>
      <c r="B42" s="19"/>
      <c r="C42" s="209"/>
      <c r="D42" s="18"/>
      <c r="E42" s="198"/>
      <c r="F42" s="198"/>
      <c r="G42" s="198"/>
      <c r="H42" s="198"/>
      <c r="I42" s="198"/>
      <c r="J42" s="198"/>
      <c r="K42" s="198"/>
      <c r="L42" s="198"/>
      <c r="M42" s="198"/>
      <c r="N42" s="198"/>
      <c r="O42" s="198"/>
    </row>
    <row r="43" spans="1:15">
      <c r="A43" s="198"/>
      <c r="B43" s="210"/>
      <c r="C43" s="211"/>
      <c r="D43" s="198"/>
      <c r="E43" s="198"/>
      <c r="F43" s="198"/>
      <c r="G43" s="198"/>
      <c r="H43" s="198"/>
      <c r="I43" s="198"/>
      <c r="J43" s="198"/>
      <c r="K43" s="198"/>
      <c r="L43" s="198"/>
      <c r="M43" s="198"/>
      <c r="N43" s="198"/>
      <c r="O43" s="198"/>
    </row>
    <row r="44" spans="1:15">
      <c r="A44" s="198"/>
      <c r="B44" s="198"/>
      <c r="C44" s="198"/>
      <c r="D44" s="20"/>
      <c r="E44" s="198"/>
      <c r="F44" s="198"/>
      <c r="G44" s="198"/>
      <c r="H44" s="198"/>
      <c r="I44" s="198"/>
      <c r="J44" s="198"/>
      <c r="K44" s="198"/>
      <c r="L44" s="198"/>
      <c r="M44" s="198"/>
      <c r="N44" s="198"/>
      <c r="O44" s="198"/>
    </row>
  </sheetData>
  <mergeCells count="9">
    <mergeCell ref="L3:N3"/>
    <mergeCell ref="B18:B19"/>
    <mergeCell ref="C18:E18"/>
    <mergeCell ref="F18:H18"/>
    <mergeCell ref="I18:K18"/>
    <mergeCell ref="B3:B4"/>
    <mergeCell ref="C3:E3"/>
    <mergeCell ref="F3:H3"/>
    <mergeCell ref="I3:K3"/>
  </mergeCells>
  <phoneticPr fontId="3"/>
  <pageMargins left="0.70866141732283472" right="0.70866141732283472" top="0.74803149606299213" bottom="0.74803149606299213" header="0.31496062992125984" footer="0.31496062992125984"/>
  <pageSetup paperSize="9" scale="68" fitToHeight="0" orientation="portrait" r:id="rId1"/>
  <headerFooter>
    <oddHeader>&amp;R&amp;"ＭＳ 明朝,標準"&amp;12 2-12.②口腔フレイルに係る分析(歯科)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A3396-9518-414F-9D1F-FFB0A70E89A8}">
  <sheetPr codeName="Sheet64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52" t="s">
        <v>362</v>
      </c>
      <c r="B1" s="8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</row>
    <row r="2" spans="1:13" ht="16.5" customHeight="1">
      <c r="A2" s="52" t="s">
        <v>138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52"/>
    </row>
  </sheetData>
  <phoneticPr fontId="3"/>
  <pageMargins left="0.43307086614173229" right="0.43307086614173229" top="0.55118110236220474" bottom="0.55118110236220474" header="0.31496062992125984" footer="0.31496062992125984"/>
  <pageSetup paperSize="9" scale="75" fitToHeight="0" orientation="portrait" r:id="rId1"/>
  <headerFooter>
    <oddHeader>&amp;R&amp;"ＭＳ 明朝,標準"&amp;12 2-12.②口腔フレイルに係る分析(歯科)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A4026-BA10-4010-B2F4-35B25A7EBA31}">
  <sheetPr codeName="Sheet65"/>
  <dimension ref="A1:AB49"/>
  <sheetViews>
    <sheetView showGridLines="0" zoomScaleNormal="100" zoomScaleSheetLayoutView="100" workbookViewId="0"/>
  </sheetViews>
  <sheetFormatPr defaultColWidth="9" defaultRowHeight="13.5"/>
  <cols>
    <col min="1" max="1" width="4.625" style="13" customWidth="1"/>
    <col min="2" max="2" width="11.625" style="13" customWidth="1"/>
    <col min="3" max="26" width="9.625" style="13" customWidth="1"/>
    <col min="27" max="27" width="9" style="13"/>
    <col min="28" max="28" width="12.375" style="13" customWidth="1"/>
    <col min="29" max="30" width="9" style="13"/>
    <col min="31" max="31" width="12.375" style="13" customWidth="1"/>
    <col min="32" max="33" width="9" style="13"/>
    <col min="34" max="34" width="12.375" style="13" customWidth="1"/>
    <col min="35" max="36" width="9" style="13"/>
    <col min="37" max="37" width="12.375" style="13" customWidth="1"/>
    <col min="38" max="39" width="9" style="13"/>
    <col min="40" max="40" width="12.375" style="13" customWidth="1"/>
    <col min="41" max="42" width="9" style="13"/>
    <col min="43" max="43" width="12.375" style="13" customWidth="1"/>
    <col min="44" max="45" width="9" style="13"/>
    <col min="46" max="46" width="12.375" style="13" customWidth="1"/>
    <col min="47" max="47" width="9.5" style="13" bestFit="1" customWidth="1"/>
    <col min="48" max="16384" width="9" style="13"/>
  </cols>
  <sheetData>
    <row r="1" spans="1:28" ht="16.5" customHeight="1">
      <c r="A1" s="52" t="s">
        <v>363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</row>
    <row r="2" spans="1:28" ht="16.5" customHeight="1">
      <c r="A2" s="52" t="s">
        <v>139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8"/>
      <c r="Y2" s="198"/>
      <c r="Z2" s="198"/>
      <c r="AA2" s="198"/>
      <c r="AB2" s="212" t="s">
        <v>271</v>
      </c>
    </row>
    <row r="3" spans="1:28" ht="16.5" customHeight="1">
      <c r="A3" s="52"/>
      <c r="B3" s="354"/>
      <c r="C3" s="282" t="s">
        <v>224</v>
      </c>
      <c r="D3" s="282"/>
      <c r="E3" s="282" t="s">
        <v>235</v>
      </c>
      <c r="F3" s="282"/>
      <c r="G3" s="289" t="s">
        <v>341</v>
      </c>
      <c r="H3" s="291"/>
      <c r="I3" s="283" t="s">
        <v>294</v>
      </c>
      <c r="J3" s="283"/>
      <c r="K3" s="283" t="s">
        <v>182</v>
      </c>
      <c r="L3" s="283"/>
      <c r="M3" s="283" t="s">
        <v>183</v>
      </c>
      <c r="N3" s="283"/>
      <c r="O3" s="282" t="s">
        <v>184</v>
      </c>
      <c r="P3" s="282"/>
      <c r="Q3" s="282" t="s">
        <v>187</v>
      </c>
      <c r="R3" s="282"/>
      <c r="S3" s="283" t="s">
        <v>188</v>
      </c>
      <c r="T3" s="283"/>
      <c r="U3" s="283" t="s">
        <v>189</v>
      </c>
      <c r="V3" s="283"/>
      <c r="W3" s="283" t="s">
        <v>190</v>
      </c>
      <c r="X3" s="283"/>
      <c r="Y3" s="352" t="s">
        <v>71</v>
      </c>
      <c r="Z3" s="353"/>
      <c r="AA3" s="198"/>
      <c r="AB3" s="212" t="s">
        <v>185</v>
      </c>
    </row>
    <row r="4" spans="1:28" ht="72" customHeight="1">
      <c r="A4" s="198"/>
      <c r="B4" s="355"/>
      <c r="C4" s="15" t="s">
        <v>298</v>
      </c>
      <c r="D4" s="80" t="s">
        <v>388</v>
      </c>
      <c r="E4" s="15" t="s">
        <v>298</v>
      </c>
      <c r="F4" s="80" t="s">
        <v>388</v>
      </c>
      <c r="G4" s="15" t="s">
        <v>298</v>
      </c>
      <c r="H4" s="80" t="s">
        <v>388</v>
      </c>
      <c r="I4" s="15" t="s">
        <v>298</v>
      </c>
      <c r="J4" s="80" t="s">
        <v>388</v>
      </c>
      <c r="K4" s="15" t="s">
        <v>298</v>
      </c>
      <c r="L4" s="80" t="s">
        <v>388</v>
      </c>
      <c r="M4" s="15" t="s">
        <v>298</v>
      </c>
      <c r="N4" s="80" t="s">
        <v>388</v>
      </c>
      <c r="O4" s="15" t="s">
        <v>298</v>
      </c>
      <c r="P4" s="80" t="s">
        <v>388</v>
      </c>
      <c r="Q4" s="15" t="s">
        <v>298</v>
      </c>
      <c r="R4" s="80" t="s">
        <v>388</v>
      </c>
      <c r="S4" s="15" t="s">
        <v>298</v>
      </c>
      <c r="T4" s="80" t="s">
        <v>388</v>
      </c>
      <c r="U4" s="15" t="s">
        <v>298</v>
      </c>
      <c r="V4" s="80" t="s">
        <v>388</v>
      </c>
      <c r="W4" s="15" t="s">
        <v>298</v>
      </c>
      <c r="X4" s="80" t="s">
        <v>388</v>
      </c>
      <c r="Y4" s="15" t="s">
        <v>298</v>
      </c>
      <c r="Z4" s="80" t="s">
        <v>388</v>
      </c>
      <c r="AA4" s="198"/>
      <c r="AB4" s="212" t="s">
        <v>186</v>
      </c>
    </row>
    <row r="5" spans="1:28" ht="30" customHeight="1">
      <c r="A5" s="198"/>
      <c r="B5" s="199" t="s">
        <v>63</v>
      </c>
      <c r="C5" s="64">
        <v>14</v>
      </c>
      <c r="D5" s="53">
        <f>IFERROR(C5/$Y5,"-")</f>
        <v>0.77777777777777779</v>
      </c>
      <c r="E5" s="64">
        <v>0</v>
      </c>
      <c r="F5" s="53">
        <f t="shared" ref="F5:F11" si="0">IFERROR(E5/$Y5,"-")</f>
        <v>0</v>
      </c>
      <c r="G5" s="64">
        <v>0</v>
      </c>
      <c r="H5" s="53">
        <f t="shared" ref="H5:H11" si="1">IFERROR(G5/$Y5,"-")</f>
        <v>0</v>
      </c>
      <c r="I5" s="64">
        <v>0</v>
      </c>
      <c r="J5" s="53">
        <f t="shared" ref="J5:J11" si="2">IFERROR(I5/$Y5,"-")</f>
        <v>0</v>
      </c>
      <c r="K5" s="64">
        <v>2</v>
      </c>
      <c r="L5" s="53">
        <f t="shared" ref="L5:L9" si="3">IFERROR(K5/$Y5,"-")</f>
        <v>0.1111111111111111</v>
      </c>
      <c r="M5" s="64">
        <v>2</v>
      </c>
      <c r="N5" s="53">
        <f t="shared" ref="N5:N9" si="4">IFERROR(M5/$Y5,"-")</f>
        <v>0.1111111111111111</v>
      </c>
      <c r="O5" s="64">
        <v>0</v>
      </c>
      <c r="P5" s="53">
        <f t="shared" ref="P5:P11" si="5">IFERROR(O5/$Y5,"-")</f>
        <v>0</v>
      </c>
      <c r="Q5" s="64">
        <v>0</v>
      </c>
      <c r="R5" s="53">
        <f t="shared" ref="R5:R11" si="6">IFERROR(Q5/$Y5,"-")</f>
        <v>0</v>
      </c>
      <c r="S5" s="64">
        <v>0</v>
      </c>
      <c r="T5" s="53">
        <f t="shared" ref="T5:T11" si="7">IFERROR(S5/$Y5,"-")</f>
        <v>0</v>
      </c>
      <c r="U5" s="64">
        <v>0</v>
      </c>
      <c r="V5" s="53">
        <f t="shared" ref="V5:V11" si="8">IFERROR(U5/$Y5,"-")</f>
        <v>0</v>
      </c>
      <c r="W5" s="64">
        <v>0</v>
      </c>
      <c r="X5" s="53">
        <f t="shared" ref="X5:X11" si="9">IFERROR(W5/$Y5,"-")</f>
        <v>0</v>
      </c>
      <c r="Y5" s="64">
        <f>SUM(C5,E5,G5,I5,K5,M5,O5,Q5,S5,U5,W5)</f>
        <v>18</v>
      </c>
      <c r="Z5" s="53">
        <f t="shared" ref="Z5:Z10" si="10">IFERROR(Y5/$Y5,"-")</f>
        <v>1</v>
      </c>
      <c r="AA5" s="198"/>
      <c r="AB5" s="198" t="s">
        <v>340</v>
      </c>
    </row>
    <row r="6" spans="1:28" ht="30" customHeight="1">
      <c r="A6" s="198"/>
      <c r="B6" s="199" t="s">
        <v>64</v>
      </c>
      <c r="C6" s="64">
        <v>54</v>
      </c>
      <c r="D6" s="53">
        <f t="shared" ref="D6:D8" si="11">IFERROR(C6/$Y6,"-")</f>
        <v>0.67500000000000004</v>
      </c>
      <c r="E6" s="64">
        <v>2</v>
      </c>
      <c r="F6" s="53">
        <f t="shared" si="0"/>
        <v>2.5000000000000001E-2</v>
      </c>
      <c r="G6" s="64">
        <v>1</v>
      </c>
      <c r="H6" s="53">
        <f t="shared" si="1"/>
        <v>1.2500000000000001E-2</v>
      </c>
      <c r="I6" s="64">
        <v>0</v>
      </c>
      <c r="J6" s="53">
        <f t="shared" si="2"/>
        <v>0</v>
      </c>
      <c r="K6" s="64">
        <v>2</v>
      </c>
      <c r="L6" s="53">
        <f t="shared" si="3"/>
        <v>2.5000000000000001E-2</v>
      </c>
      <c r="M6" s="64">
        <v>5</v>
      </c>
      <c r="N6" s="53">
        <f t="shared" si="4"/>
        <v>6.25E-2</v>
      </c>
      <c r="O6" s="64">
        <v>2</v>
      </c>
      <c r="P6" s="53">
        <f t="shared" si="5"/>
        <v>2.5000000000000001E-2</v>
      </c>
      <c r="Q6" s="64">
        <v>5</v>
      </c>
      <c r="R6" s="53">
        <f t="shared" si="6"/>
        <v>6.25E-2</v>
      </c>
      <c r="S6" s="64">
        <v>4</v>
      </c>
      <c r="T6" s="53">
        <f t="shared" si="7"/>
        <v>0.05</v>
      </c>
      <c r="U6" s="64">
        <v>5</v>
      </c>
      <c r="V6" s="53">
        <f t="shared" si="8"/>
        <v>6.25E-2</v>
      </c>
      <c r="W6" s="64">
        <v>0</v>
      </c>
      <c r="X6" s="53">
        <f t="shared" si="9"/>
        <v>0</v>
      </c>
      <c r="Y6" s="64">
        <f t="shared" ref="Y6:Y10" si="12">SUM(C6,E6,G6,I6,K6,M6,O6,Q6,S6,U6,W6)</f>
        <v>80</v>
      </c>
      <c r="Z6" s="53">
        <f t="shared" si="10"/>
        <v>1</v>
      </c>
      <c r="AA6" s="198"/>
      <c r="AB6" s="212" t="s">
        <v>292</v>
      </c>
    </row>
    <row r="7" spans="1:28" ht="30" customHeight="1">
      <c r="A7" s="198"/>
      <c r="B7" s="199" t="s">
        <v>65</v>
      </c>
      <c r="C7" s="64">
        <v>3583</v>
      </c>
      <c r="D7" s="53">
        <f t="shared" si="11"/>
        <v>0.83871722846441943</v>
      </c>
      <c r="E7" s="64">
        <v>14</v>
      </c>
      <c r="F7" s="53">
        <f t="shared" si="0"/>
        <v>3.2771535580524347E-3</v>
      </c>
      <c r="G7" s="64">
        <v>23</v>
      </c>
      <c r="H7" s="53">
        <f t="shared" si="1"/>
        <v>5.3838951310861425E-3</v>
      </c>
      <c r="I7" s="64">
        <v>0</v>
      </c>
      <c r="J7" s="53">
        <f t="shared" si="2"/>
        <v>0</v>
      </c>
      <c r="K7" s="64">
        <v>185</v>
      </c>
      <c r="L7" s="53">
        <f t="shared" si="3"/>
        <v>4.3305243445692886E-2</v>
      </c>
      <c r="M7" s="64">
        <v>153</v>
      </c>
      <c r="N7" s="53">
        <f t="shared" si="4"/>
        <v>3.5814606741573031E-2</v>
      </c>
      <c r="O7" s="64">
        <v>136</v>
      </c>
      <c r="P7" s="53">
        <f t="shared" si="5"/>
        <v>3.1835205992509365E-2</v>
      </c>
      <c r="Q7" s="64">
        <v>88</v>
      </c>
      <c r="R7" s="53">
        <f t="shared" si="6"/>
        <v>2.0599250936329586E-2</v>
      </c>
      <c r="S7" s="64">
        <v>41</v>
      </c>
      <c r="T7" s="53">
        <f t="shared" si="7"/>
        <v>9.5973782771535572E-3</v>
      </c>
      <c r="U7" s="64">
        <v>36</v>
      </c>
      <c r="V7" s="53">
        <f t="shared" si="8"/>
        <v>8.4269662921348312E-3</v>
      </c>
      <c r="W7" s="64">
        <v>13</v>
      </c>
      <c r="X7" s="53">
        <f t="shared" si="9"/>
        <v>3.0430711610486892E-3</v>
      </c>
      <c r="Y7" s="64">
        <f t="shared" si="12"/>
        <v>4272</v>
      </c>
      <c r="Z7" s="53">
        <f t="shared" si="10"/>
        <v>1</v>
      </c>
      <c r="AA7" s="198"/>
      <c r="AB7" s="212" t="s">
        <v>182</v>
      </c>
    </row>
    <row r="8" spans="1:28" ht="30" customHeight="1">
      <c r="A8" s="198"/>
      <c r="B8" s="199" t="s">
        <v>66</v>
      </c>
      <c r="C8" s="64">
        <v>3201</v>
      </c>
      <c r="D8" s="53">
        <f t="shared" si="11"/>
        <v>0.71739130434782605</v>
      </c>
      <c r="E8" s="64">
        <v>45</v>
      </c>
      <c r="F8" s="53">
        <f t="shared" si="0"/>
        <v>1.0085163603765128E-2</v>
      </c>
      <c r="G8" s="64">
        <v>21</v>
      </c>
      <c r="H8" s="53">
        <f t="shared" si="1"/>
        <v>4.7064096817570596E-3</v>
      </c>
      <c r="I8" s="64">
        <v>0</v>
      </c>
      <c r="J8" s="53">
        <f t="shared" si="2"/>
        <v>0</v>
      </c>
      <c r="K8" s="64">
        <v>394</v>
      </c>
      <c r="L8" s="53">
        <f t="shared" si="3"/>
        <v>8.8301210219632456E-2</v>
      </c>
      <c r="M8" s="64">
        <v>267</v>
      </c>
      <c r="N8" s="53">
        <f t="shared" si="4"/>
        <v>5.9838637382339757E-2</v>
      </c>
      <c r="O8" s="64">
        <v>240</v>
      </c>
      <c r="P8" s="53">
        <f t="shared" si="5"/>
        <v>5.3787539220080678E-2</v>
      </c>
      <c r="Q8" s="64">
        <v>164</v>
      </c>
      <c r="R8" s="53">
        <f t="shared" si="6"/>
        <v>3.6754818467055132E-2</v>
      </c>
      <c r="S8" s="64">
        <v>63</v>
      </c>
      <c r="T8" s="53">
        <f t="shared" si="7"/>
        <v>1.411922904527118E-2</v>
      </c>
      <c r="U8" s="64">
        <v>51</v>
      </c>
      <c r="V8" s="53">
        <f t="shared" si="8"/>
        <v>1.1429852084267144E-2</v>
      </c>
      <c r="W8" s="64">
        <v>16</v>
      </c>
      <c r="X8" s="53">
        <f t="shared" si="9"/>
        <v>3.5858359480053789E-3</v>
      </c>
      <c r="Y8" s="64">
        <f t="shared" si="12"/>
        <v>4462</v>
      </c>
      <c r="Z8" s="53">
        <f t="shared" si="10"/>
        <v>1</v>
      </c>
      <c r="AA8" s="198"/>
      <c r="AB8" s="212" t="s">
        <v>183</v>
      </c>
    </row>
    <row r="9" spans="1:28" ht="30" customHeight="1">
      <c r="A9" s="198"/>
      <c r="B9" s="199" t="s">
        <v>67</v>
      </c>
      <c r="C9" s="64">
        <v>1901</v>
      </c>
      <c r="D9" s="53">
        <f>IFERROR(C9/$Y9,"-")</f>
        <v>0.59350608804246019</v>
      </c>
      <c r="E9" s="64">
        <v>33</v>
      </c>
      <c r="F9" s="53">
        <f t="shared" si="0"/>
        <v>1.0302841086481423E-2</v>
      </c>
      <c r="G9" s="64">
        <v>23</v>
      </c>
      <c r="H9" s="53">
        <f t="shared" si="1"/>
        <v>7.1807680299719014E-3</v>
      </c>
      <c r="I9" s="64">
        <v>0</v>
      </c>
      <c r="J9" s="53">
        <f t="shared" si="2"/>
        <v>0</v>
      </c>
      <c r="K9" s="64">
        <v>335</v>
      </c>
      <c r="L9" s="53">
        <f t="shared" si="3"/>
        <v>0.104589447393069</v>
      </c>
      <c r="M9" s="64">
        <v>244</v>
      </c>
      <c r="N9" s="53">
        <f t="shared" si="4"/>
        <v>7.6178582578832338E-2</v>
      </c>
      <c r="O9" s="64">
        <v>264</v>
      </c>
      <c r="P9" s="53">
        <f t="shared" si="5"/>
        <v>8.2422728691851382E-2</v>
      </c>
      <c r="Q9" s="64">
        <v>209</v>
      </c>
      <c r="R9" s="53">
        <f t="shared" si="6"/>
        <v>6.525132688104901E-2</v>
      </c>
      <c r="S9" s="64">
        <v>108</v>
      </c>
      <c r="T9" s="53">
        <f t="shared" si="7"/>
        <v>3.3718389010302843E-2</v>
      </c>
      <c r="U9" s="64">
        <v>49</v>
      </c>
      <c r="V9" s="53">
        <f t="shared" si="8"/>
        <v>1.5298157976896659E-2</v>
      </c>
      <c r="W9" s="64">
        <v>37</v>
      </c>
      <c r="X9" s="53">
        <f>IFERROR(W9/$Y9,"-")</f>
        <v>1.1551670309085233E-2</v>
      </c>
      <c r="Y9" s="64">
        <f t="shared" si="12"/>
        <v>3203</v>
      </c>
      <c r="Z9" s="53">
        <f t="shared" si="10"/>
        <v>1</v>
      </c>
      <c r="AA9" s="198"/>
      <c r="AB9" s="212" t="s">
        <v>184</v>
      </c>
    </row>
    <row r="10" spans="1:28" ht="30" customHeight="1">
      <c r="A10" s="198"/>
      <c r="B10" s="199" t="s">
        <v>68</v>
      </c>
      <c r="C10" s="64">
        <v>534</v>
      </c>
      <c r="D10" s="53">
        <f>IFERROR(C10/$Y10,"-")</f>
        <v>0.47089947089947087</v>
      </c>
      <c r="E10" s="64">
        <v>18</v>
      </c>
      <c r="F10" s="53">
        <f t="shared" si="0"/>
        <v>1.5873015873015872E-2</v>
      </c>
      <c r="G10" s="64">
        <v>11</v>
      </c>
      <c r="H10" s="53">
        <f t="shared" si="1"/>
        <v>9.700176366843033E-3</v>
      </c>
      <c r="I10" s="64">
        <v>0</v>
      </c>
      <c r="J10" s="53">
        <f t="shared" si="2"/>
        <v>0</v>
      </c>
      <c r="K10" s="64">
        <v>116</v>
      </c>
      <c r="L10" s="53">
        <f>IFERROR(K10/$Y10,"-")</f>
        <v>0.10229276895943562</v>
      </c>
      <c r="M10" s="64">
        <v>105</v>
      </c>
      <c r="N10" s="53">
        <f>IFERROR(M10/$Y10,"-")</f>
        <v>9.2592592592592587E-2</v>
      </c>
      <c r="O10" s="64">
        <v>133</v>
      </c>
      <c r="P10" s="53">
        <f t="shared" si="5"/>
        <v>0.11728395061728394</v>
      </c>
      <c r="Q10" s="64">
        <v>121</v>
      </c>
      <c r="R10" s="53">
        <f t="shared" si="6"/>
        <v>0.10670194003527336</v>
      </c>
      <c r="S10" s="64">
        <v>62</v>
      </c>
      <c r="T10" s="53">
        <f t="shared" si="7"/>
        <v>5.4673721340388004E-2</v>
      </c>
      <c r="U10" s="64">
        <v>21</v>
      </c>
      <c r="V10" s="53">
        <f t="shared" si="8"/>
        <v>1.8518518518518517E-2</v>
      </c>
      <c r="W10" s="64">
        <v>13</v>
      </c>
      <c r="X10" s="53">
        <f t="shared" si="9"/>
        <v>1.146384479717813E-2</v>
      </c>
      <c r="Y10" s="64">
        <f t="shared" si="12"/>
        <v>1134</v>
      </c>
      <c r="Z10" s="53">
        <f t="shared" si="10"/>
        <v>1</v>
      </c>
      <c r="AA10" s="198"/>
      <c r="AB10" s="212" t="s">
        <v>187</v>
      </c>
    </row>
    <row r="11" spans="1:28" ht="30" customHeight="1" thickBot="1">
      <c r="A11" s="198"/>
      <c r="B11" s="221" t="s">
        <v>158</v>
      </c>
      <c r="C11" s="64">
        <v>97</v>
      </c>
      <c r="D11" s="53">
        <f>IFERROR(C11/$Y11,"-")</f>
        <v>0.4330357142857143</v>
      </c>
      <c r="E11" s="64">
        <v>4</v>
      </c>
      <c r="F11" s="53">
        <f t="shared" si="0"/>
        <v>1.7857142857142856E-2</v>
      </c>
      <c r="G11" s="64">
        <v>0</v>
      </c>
      <c r="H11" s="53">
        <f t="shared" si="1"/>
        <v>0</v>
      </c>
      <c r="I11" s="64">
        <v>0</v>
      </c>
      <c r="J11" s="53">
        <f t="shared" si="2"/>
        <v>0</v>
      </c>
      <c r="K11" s="64">
        <v>16</v>
      </c>
      <c r="L11" s="53">
        <f>IFERROR(K11/$Y11,"-")</f>
        <v>7.1428571428571425E-2</v>
      </c>
      <c r="M11" s="64">
        <v>11</v>
      </c>
      <c r="N11" s="53">
        <f>IFERROR(M11/$Y11,"-")</f>
        <v>4.9107142857142856E-2</v>
      </c>
      <c r="O11" s="64">
        <v>32</v>
      </c>
      <c r="P11" s="53">
        <f t="shared" si="5"/>
        <v>0.14285714285714285</v>
      </c>
      <c r="Q11" s="64">
        <v>28</v>
      </c>
      <c r="R11" s="53">
        <f t="shared" si="6"/>
        <v>0.125</v>
      </c>
      <c r="S11" s="64">
        <v>22</v>
      </c>
      <c r="T11" s="53">
        <f t="shared" si="7"/>
        <v>9.8214285714285712E-2</v>
      </c>
      <c r="U11" s="64">
        <v>6</v>
      </c>
      <c r="V11" s="53">
        <f t="shared" si="8"/>
        <v>2.6785714285714284E-2</v>
      </c>
      <c r="W11" s="64">
        <v>8</v>
      </c>
      <c r="X11" s="53">
        <f t="shared" si="9"/>
        <v>3.5714285714285712E-2</v>
      </c>
      <c r="Y11" s="64">
        <f>SUM(C11,E11,G11,I11,K11,M11,O11,Q11,S11,U11,W11)</f>
        <v>224</v>
      </c>
      <c r="Z11" s="53">
        <f t="shared" ref="Z11" si="13">IFERROR(Y11/$Y11,"-")</f>
        <v>1</v>
      </c>
      <c r="AA11" s="198"/>
      <c r="AB11" s="212" t="s">
        <v>188</v>
      </c>
    </row>
    <row r="12" spans="1:28" ht="30" customHeight="1" thickTop="1">
      <c r="A12" s="198"/>
      <c r="B12" s="222" t="s">
        <v>148</v>
      </c>
      <c r="C12" s="65">
        <f>地区別_歯科健診3項目以上該当者_要介護度別人数･割合!D13</f>
        <v>9384</v>
      </c>
      <c r="D12" s="55">
        <f>地区別_歯科健診3項目以上該当者_要介護度別人数･割合!E13</f>
        <v>0.70066452624505338</v>
      </c>
      <c r="E12" s="65">
        <f>地区別_歯科健診3項目以上該当者_要介護度別人数･割合!F13</f>
        <v>116</v>
      </c>
      <c r="F12" s="55">
        <f>地区別_歯科健診3項目以上該当者_要介護度別人数･割合!G13</f>
        <v>8.6612409467632344E-3</v>
      </c>
      <c r="G12" s="65">
        <f>地区別_歯科健診3項目以上該当者_要介護度別人数･割合!H13</f>
        <v>79</v>
      </c>
      <c r="H12" s="55">
        <f>地区別_歯科健診3項目以上該当者_要介護度別人数･割合!I13</f>
        <v>5.898603748226686E-3</v>
      </c>
      <c r="I12" s="65">
        <f>地区別_歯科健診3項目以上該当者_要介護度別人数･割合!J13</f>
        <v>0</v>
      </c>
      <c r="J12" s="55">
        <f>地区別_歯科健診3項目以上該当者_要介護度別人数･割合!K13</f>
        <v>0</v>
      </c>
      <c r="K12" s="65">
        <f>地区別_歯科健診3項目以上該当者_要介護度別人数･割合!L13</f>
        <v>1050</v>
      </c>
      <c r="L12" s="55">
        <f>地区別_歯科健診3項目以上該当者_要介護度別人数･割合!M13</f>
        <v>7.8399163742253419E-2</v>
      </c>
      <c r="M12" s="65">
        <f>地区別_歯科健診3項目以上該当者_要介護度別人数･割合!N13</f>
        <v>787</v>
      </c>
      <c r="N12" s="55">
        <f>地区別_歯科健診3項目以上該当者_要介護度別人数･割合!O13</f>
        <v>5.8762039871574703E-2</v>
      </c>
      <c r="O12" s="65">
        <f>地区別_歯科健診3項目以上該当者_要介護度別人数･割合!P13</f>
        <v>807</v>
      </c>
      <c r="P12" s="55">
        <f>地区別_歯科健診3項目以上該当者_要介護度別人数･割合!Q13</f>
        <v>6.0255357276189053E-2</v>
      </c>
      <c r="Q12" s="65">
        <f>地区別_歯科健診3項目以上該当者_要介護度別人数･割合!R13</f>
        <v>615</v>
      </c>
      <c r="R12" s="55">
        <f>地区別_歯科健診3項目以上該当者_要介護度別人数･割合!S13</f>
        <v>4.5919510191891284E-2</v>
      </c>
      <c r="S12" s="65">
        <f>地区別_歯科健診3項目以上該当者_要介護度別人数･割合!T13</f>
        <v>300</v>
      </c>
      <c r="T12" s="55">
        <f>地区別_歯科健診3項目以上該当者_要介護度別人数･割合!U13</f>
        <v>2.2399761069215263E-2</v>
      </c>
      <c r="U12" s="65">
        <f>地区別_歯科健診3項目以上該当者_要介護度別人数･割合!V13</f>
        <v>168</v>
      </c>
      <c r="V12" s="55">
        <f>地区別_歯科健診3項目以上該当者_要介護度別人数･割合!W13</f>
        <v>1.2543866198760547E-2</v>
      </c>
      <c r="W12" s="65">
        <f>地区別_歯科健診3項目以上該当者_要介護度別人数･割合!X13</f>
        <v>87</v>
      </c>
      <c r="X12" s="55">
        <f>地区別_歯科健診3項目以上該当者_要介護度別人数･割合!Y13</f>
        <v>6.4959307100724258E-3</v>
      </c>
      <c r="Y12" s="65">
        <f>地区別_歯科健診3項目以上該当者_要介護度別人数･割合!Z13</f>
        <v>13393</v>
      </c>
      <c r="Z12" s="55">
        <f>地区別_歯科健診3項目以上該当者_要介護度別人数･割合!AA13</f>
        <v>1</v>
      </c>
      <c r="AA12" s="198"/>
      <c r="AB12" s="212" t="s">
        <v>189</v>
      </c>
    </row>
    <row r="13" spans="1:28" ht="13.5" customHeight="1">
      <c r="A13" s="198"/>
      <c r="B13" s="22" t="s">
        <v>199</v>
      </c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198"/>
      <c r="Q13" s="198"/>
      <c r="R13" s="198"/>
      <c r="S13" s="198"/>
      <c r="T13" s="198"/>
      <c r="U13" s="198"/>
      <c r="V13" s="198"/>
      <c r="W13" s="198"/>
      <c r="X13" s="198"/>
      <c r="Y13" s="198"/>
      <c r="Z13" s="198"/>
      <c r="AA13" s="198"/>
      <c r="AB13" s="212" t="s">
        <v>190</v>
      </c>
    </row>
    <row r="14" spans="1:28" ht="13.5" customHeight="1">
      <c r="A14" s="198"/>
      <c r="B14" s="82" t="s">
        <v>152</v>
      </c>
      <c r="C14" s="208"/>
      <c r="D14" s="198"/>
      <c r="E14" s="198"/>
      <c r="F14" s="198"/>
      <c r="G14" s="198"/>
      <c r="H14" s="198"/>
      <c r="I14" s="198"/>
      <c r="J14" s="198"/>
      <c r="K14" s="198"/>
      <c r="L14" s="198"/>
      <c r="M14" s="198"/>
      <c r="N14" s="198"/>
      <c r="O14" s="198"/>
      <c r="P14" s="198"/>
      <c r="Q14" s="198"/>
      <c r="R14" s="198"/>
      <c r="S14" s="198"/>
      <c r="T14" s="198"/>
      <c r="U14" s="198"/>
      <c r="V14" s="198"/>
      <c r="W14" s="198"/>
      <c r="X14" s="198"/>
      <c r="Y14" s="198"/>
      <c r="Z14" s="198"/>
      <c r="AA14" s="198"/>
      <c r="AB14" s="198"/>
    </row>
    <row r="15" spans="1:28" ht="13.5" customHeight="1">
      <c r="A15" s="198"/>
      <c r="B15" s="82" t="s">
        <v>251</v>
      </c>
      <c r="C15" s="20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198"/>
      <c r="Z15" s="198"/>
      <c r="AA15" s="198"/>
      <c r="AB15" s="198"/>
    </row>
    <row r="16" spans="1:28" ht="13.5" customHeight="1">
      <c r="A16" s="198"/>
      <c r="B16" s="224" t="s">
        <v>371</v>
      </c>
      <c r="C16" s="208"/>
      <c r="D16" s="198"/>
      <c r="E16" s="198"/>
      <c r="F16" s="198"/>
      <c r="G16" s="198"/>
      <c r="H16" s="198"/>
      <c r="I16" s="198"/>
      <c r="J16" s="198"/>
      <c r="K16" s="198"/>
      <c r="L16" s="198"/>
      <c r="M16" s="198"/>
      <c r="N16" s="198"/>
      <c r="O16" s="198"/>
      <c r="P16" s="198"/>
      <c r="Q16" s="198"/>
      <c r="R16" s="198"/>
      <c r="S16" s="198"/>
      <c r="T16" s="198"/>
      <c r="U16" s="198"/>
      <c r="V16" s="198"/>
      <c r="W16" s="198"/>
      <c r="X16" s="198"/>
      <c r="Y16" s="198"/>
      <c r="Z16" s="198"/>
      <c r="AA16" s="198"/>
      <c r="AB16" s="198"/>
    </row>
    <row r="17" spans="1:28" ht="13.5" customHeight="1">
      <c r="A17" s="198"/>
      <c r="B17" s="224" t="s">
        <v>372</v>
      </c>
      <c r="C17" s="1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8"/>
      <c r="Y17" s="198"/>
      <c r="Z17" s="198"/>
      <c r="AA17" s="198"/>
      <c r="AB17" s="198"/>
    </row>
    <row r="18" spans="1:28" ht="13.5" customHeight="1">
      <c r="A18" s="198"/>
      <c r="B18" s="224" t="s">
        <v>373</v>
      </c>
      <c r="C18" s="1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</row>
    <row r="19" spans="1:28" ht="16.5" customHeight="1">
      <c r="A19" s="198"/>
      <c r="B19" s="224"/>
      <c r="C19" s="18"/>
      <c r="D19" s="198"/>
      <c r="E19" s="198"/>
      <c r="F19" s="198"/>
      <c r="G19" s="198"/>
      <c r="H19" s="198"/>
      <c r="I19" s="198"/>
      <c r="J19" s="198"/>
      <c r="K19" s="198"/>
      <c r="L19" s="198"/>
      <c r="M19" s="198"/>
      <c r="N19" s="198"/>
      <c r="O19" s="198"/>
      <c r="P19" s="198"/>
      <c r="Q19" s="198"/>
      <c r="R19" s="198"/>
      <c r="S19" s="198"/>
      <c r="T19" s="198"/>
      <c r="U19" s="198"/>
      <c r="V19" s="198"/>
      <c r="W19" s="198"/>
      <c r="X19" s="198"/>
      <c r="Y19" s="198"/>
      <c r="Z19" s="198"/>
      <c r="AA19" s="198"/>
      <c r="AB19" s="198"/>
    </row>
    <row r="20" spans="1:28" ht="16.5" customHeight="1">
      <c r="A20" s="52" t="s">
        <v>279</v>
      </c>
      <c r="B20" s="198"/>
      <c r="C20" s="198"/>
      <c r="D20" s="198"/>
      <c r="E20" s="198"/>
      <c r="F20" s="198"/>
      <c r="G20" s="198"/>
      <c r="H20" s="198"/>
      <c r="I20" s="198"/>
      <c r="J20" s="198"/>
      <c r="K20" s="198"/>
      <c r="L20" s="198"/>
      <c r="M20" s="198"/>
      <c r="N20" s="198"/>
      <c r="O20" s="198"/>
      <c r="P20" s="198"/>
      <c r="Q20" s="198"/>
      <c r="R20" s="198"/>
      <c r="S20" s="198"/>
      <c r="T20" s="198"/>
      <c r="U20" s="198"/>
      <c r="V20" s="198"/>
      <c r="W20" s="198"/>
      <c r="X20" s="198"/>
      <c r="Y20" s="198"/>
      <c r="Z20" s="198"/>
      <c r="AA20" s="198"/>
      <c r="AB20" s="198"/>
    </row>
    <row r="21" spans="1:28" ht="16.5" customHeight="1">
      <c r="A21" s="52" t="s">
        <v>139</v>
      </c>
      <c r="B21" s="198"/>
      <c r="C21" s="198"/>
      <c r="D21" s="198"/>
      <c r="E21" s="198"/>
      <c r="F21" s="198"/>
      <c r="G21" s="198"/>
      <c r="H21" s="198"/>
      <c r="I21" s="198"/>
      <c r="J21" s="198"/>
      <c r="K21" s="198"/>
      <c r="L21" s="198"/>
      <c r="M21" s="198"/>
      <c r="N21" s="198"/>
      <c r="O21" s="198"/>
      <c r="P21" s="198"/>
      <c r="Q21" s="198"/>
      <c r="R21" s="198"/>
      <c r="S21" s="198"/>
      <c r="T21" s="198"/>
      <c r="U21" s="198"/>
      <c r="V21" s="198"/>
      <c r="W21" s="198"/>
      <c r="X21" s="198"/>
      <c r="Y21" s="198"/>
      <c r="Z21" s="198"/>
      <c r="AA21" s="198"/>
      <c r="AB21" s="198"/>
    </row>
    <row r="22" spans="1:28">
      <c r="A22" s="198"/>
      <c r="B22" s="198"/>
      <c r="C22" s="198"/>
      <c r="D22" s="198"/>
      <c r="E22" s="198"/>
      <c r="F22" s="198"/>
      <c r="G22" s="198"/>
      <c r="H22" s="198"/>
      <c r="I22" s="198"/>
      <c r="J22" s="198"/>
      <c r="K22" s="198"/>
      <c r="L22" s="198"/>
      <c r="M22" s="198"/>
      <c r="N22" s="198"/>
      <c r="O22" s="198"/>
      <c r="P22" s="212"/>
      <c r="Q22" s="198"/>
      <c r="R22" s="198"/>
      <c r="S22" s="198"/>
      <c r="T22" s="198"/>
      <c r="U22" s="198"/>
      <c r="V22" s="198"/>
      <c r="W22" s="198"/>
      <c r="X22" s="198"/>
      <c r="Y22" s="198"/>
      <c r="Z22" s="198"/>
      <c r="AA22" s="198"/>
      <c r="AB22" s="198"/>
    </row>
    <row r="23" spans="1:28">
      <c r="A23" s="198"/>
      <c r="B23" s="198"/>
      <c r="C23" s="198"/>
      <c r="D23" s="198"/>
      <c r="E23" s="198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212"/>
      <c r="Q23" s="212"/>
      <c r="R23" s="198"/>
      <c r="S23" s="198"/>
      <c r="T23" s="198"/>
      <c r="U23" s="198"/>
      <c r="V23" s="198"/>
      <c r="W23" s="198"/>
      <c r="X23" s="198"/>
      <c r="Y23" s="198"/>
      <c r="Z23" s="198"/>
      <c r="AA23" s="198"/>
      <c r="AB23" s="198"/>
    </row>
    <row r="24" spans="1:28">
      <c r="A24" s="198"/>
      <c r="B24" s="198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212"/>
      <c r="Q24" s="212"/>
      <c r="R24" s="198"/>
      <c r="S24" s="198"/>
      <c r="T24" s="198"/>
      <c r="U24" s="198"/>
      <c r="V24" s="198"/>
      <c r="W24" s="198"/>
      <c r="X24" s="198"/>
      <c r="Y24" s="198"/>
      <c r="Z24" s="198"/>
      <c r="AA24" s="198"/>
      <c r="AB24" s="198"/>
    </row>
    <row r="25" spans="1:28">
      <c r="A25" s="198"/>
      <c r="B25" s="198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212"/>
      <c r="Q25" s="212"/>
      <c r="R25" s="198"/>
      <c r="S25" s="198"/>
      <c r="T25" s="198"/>
      <c r="U25" s="198"/>
      <c r="V25" s="198"/>
      <c r="W25" s="198"/>
      <c r="X25" s="198"/>
      <c r="Y25" s="198"/>
      <c r="Z25" s="198"/>
      <c r="AA25" s="198"/>
      <c r="AB25" s="198"/>
    </row>
    <row r="26" spans="1:28">
      <c r="A26" s="198"/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212"/>
      <c r="Q26" s="212"/>
      <c r="R26" s="198"/>
      <c r="S26" s="198"/>
      <c r="T26" s="198"/>
      <c r="U26" s="198"/>
      <c r="V26" s="198"/>
      <c r="W26" s="198"/>
      <c r="X26" s="198"/>
      <c r="Y26" s="198"/>
      <c r="Z26" s="198"/>
      <c r="AA26" s="198"/>
      <c r="AB26" s="198"/>
    </row>
    <row r="27" spans="1:28">
      <c r="A27" s="198"/>
      <c r="B27" s="198"/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212"/>
      <c r="Q27" s="212"/>
      <c r="R27" s="198"/>
      <c r="S27" s="198"/>
      <c r="T27" s="198"/>
      <c r="U27" s="198"/>
      <c r="V27" s="198"/>
      <c r="W27" s="198"/>
      <c r="X27" s="198"/>
      <c r="Y27" s="198"/>
      <c r="Z27" s="198"/>
      <c r="AA27" s="198"/>
      <c r="AB27" s="198"/>
    </row>
    <row r="28" spans="1:28">
      <c r="A28" s="198"/>
      <c r="B28" s="198"/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212"/>
      <c r="Q28" s="212"/>
      <c r="R28" s="198"/>
      <c r="S28" s="198"/>
      <c r="T28" s="198"/>
      <c r="U28" s="198"/>
      <c r="V28" s="198"/>
      <c r="W28" s="198"/>
      <c r="X28" s="198"/>
      <c r="Y28" s="198"/>
      <c r="Z28" s="198"/>
      <c r="AA28" s="198"/>
      <c r="AB28" s="198"/>
    </row>
    <row r="29" spans="1:28">
      <c r="A29" s="198"/>
      <c r="B29" s="198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212"/>
      <c r="Q29" s="212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</row>
    <row r="30" spans="1:28">
      <c r="A30" s="198"/>
      <c r="B30" s="198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212"/>
      <c r="Q30" s="212"/>
      <c r="R30" s="198"/>
      <c r="S30" s="198"/>
      <c r="T30" s="198"/>
      <c r="U30" s="198"/>
      <c r="V30" s="198"/>
      <c r="W30" s="198"/>
      <c r="X30" s="198"/>
      <c r="Y30" s="198"/>
      <c r="Z30" s="198"/>
      <c r="AA30" s="198"/>
      <c r="AB30" s="198"/>
    </row>
    <row r="31" spans="1:28">
      <c r="A31" s="198"/>
      <c r="B31" s="198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212"/>
      <c r="Q31" s="212"/>
      <c r="R31" s="198"/>
      <c r="S31" s="198"/>
      <c r="T31" s="198"/>
      <c r="U31" s="198"/>
      <c r="V31" s="198"/>
      <c r="W31" s="198"/>
      <c r="X31" s="198"/>
      <c r="Y31" s="198"/>
      <c r="Z31" s="198"/>
      <c r="AA31" s="198"/>
      <c r="AB31" s="198"/>
    </row>
    <row r="32" spans="1:28">
      <c r="A32" s="198"/>
      <c r="B32" s="198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8"/>
      <c r="S32" s="198"/>
      <c r="T32" s="198"/>
      <c r="U32" s="198"/>
      <c r="V32" s="198"/>
      <c r="W32" s="198"/>
      <c r="X32" s="198"/>
      <c r="Y32" s="198"/>
      <c r="Z32" s="198"/>
      <c r="AA32" s="198"/>
      <c r="AB32" s="198"/>
    </row>
    <row r="33" spans="1:28">
      <c r="A33" s="198"/>
      <c r="B33" s="198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8"/>
      <c r="AA33" s="198"/>
      <c r="AB33" s="198"/>
    </row>
    <row r="34" spans="1:28">
      <c r="A34" s="198"/>
      <c r="B34" s="198"/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</row>
    <row r="35" spans="1:28">
      <c r="A35" s="198"/>
      <c r="B35" s="198"/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198"/>
      <c r="S35" s="198"/>
      <c r="T35" s="198"/>
      <c r="U35" s="198"/>
      <c r="V35" s="198"/>
      <c r="W35" s="198"/>
      <c r="X35" s="198"/>
      <c r="Y35" s="198"/>
      <c r="Z35" s="198"/>
      <c r="AA35" s="198"/>
      <c r="AB35" s="198"/>
    </row>
    <row r="36" spans="1:28">
      <c r="A36" s="198"/>
      <c r="B36" s="198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8"/>
      <c r="S36" s="198"/>
      <c r="T36" s="198"/>
      <c r="U36" s="198"/>
      <c r="V36" s="198"/>
      <c r="W36" s="198"/>
      <c r="X36" s="198"/>
      <c r="Y36" s="198"/>
      <c r="Z36" s="198"/>
      <c r="AA36" s="198"/>
      <c r="AB36" s="198"/>
    </row>
    <row r="37" spans="1:28">
      <c r="A37" s="198"/>
      <c r="B37" s="198"/>
      <c r="C37" s="19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98"/>
      <c r="W37" s="198"/>
      <c r="X37" s="198"/>
      <c r="Y37" s="198"/>
      <c r="Z37" s="198"/>
      <c r="AA37" s="198"/>
      <c r="AB37" s="198"/>
    </row>
    <row r="38" spans="1:28">
      <c r="A38" s="198"/>
      <c r="B38" s="198"/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8"/>
      <c r="P38" s="198"/>
      <c r="Q38" s="198"/>
      <c r="R38" s="198"/>
      <c r="S38" s="198"/>
      <c r="T38" s="198"/>
      <c r="U38" s="198"/>
      <c r="V38" s="198"/>
      <c r="W38" s="198"/>
      <c r="X38" s="198"/>
      <c r="Y38" s="198"/>
      <c r="Z38" s="198"/>
      <c r="AA38" s="198"/>
      <c r="AB38" s="198"/>
    </row>
    <row r="39" spans="1:28">
      <c r="A39" s="198"/>
      <c r="B39" s="198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  <c r="Q39" s="198"/>
      <c r="R39" s="198"/>
      <c r="S39" s="198"/>
      <c r="T39" s="198"/>
      <c r="U39" s="198"/>
      <c r="V39" s="198"/>
      <c r="W39" s="198"/>
      <c r="X39" s="198"/>
      <c r="Y39" s="198"/>
      <c r="Z39" s="198"/>
      <c r="AA39" s="198"/>
      <c r="AB39" s="198"/>
    </row>
    <row r="40" spans="1:28">
      <c r="A40" s="198"/>
      <c r="B40" s="198"/>
      <c r="C40" s="198"/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8"/>
      <c r="Y40" s="198"/>
      <c r="Z40" s="198"/>
      <c r="AA40" s="198"/>
      <c r="AB40" s="198"/>
    </row>
    <row r="41" spans="1:28">
      <c r="A41" s="198"/>
      <c r="B41" s="198"/>
      <c r="C41" s="198"/>
      <c r="D41" s="198"/>
      <c r="E41" s="198"/>
      <c r="F41" s="198"/>
      <c r="G41" s="198"/>
      <c r="H41" s="198"/>
      <c r="I41" s="198"/>
      <c r="J41" s="198"/>
      <c r="K41" s="198"/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</row>
    <row r="42" spans="1:28">
      <c r="A42" s="198"/>
      <c r="B42" s="198"/>
      <c r="C42" s="198"/>
      <c r="D42" s="198"/>
      <c r="E42" s="198"/>
      <c r="F42" s="198"/>
      <c r="G42" s="198"/>
      <c r="H42" s="198"/>
      <c r="I42" s="198"/>
      <c r="J42" s="198"/>
      <c r="K42" s="198"/>
      <c r="L42" s="198"/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8"/>
      <c r="Y42" s="198"/>
      <c r="Z42" s="198"/>
      <c r="AA42" s="198"/>
      <c r="AB42" s="198"/>
    </row>
    <row r="43" spans="1:28">
      <c r="A43" s="198"/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L43" s="198"/>
      <c r="M43" s="198"/>
      <c r="N43" s="198"/>
      <c r="O43" s="198"/>
      <c r="P43" s="198"/>
      <c r="Q43" s="198"/>
      <c r="R43" s="198"/>
      <c r="S43" s="198"/>
      <c r="T43" s="198"/>
      <c r="U43" s="198"/>
      <c r="V43" s="198"/>
      <c r="W43" s="198"/>
      <c r="X43" s="198"/>
      <c r="Y43" s="198"/>
      <c r="Z43" s="198"/>
      <c r="AA43" s="198"/>
      <c r="AB43" s="198"/>
    </row>
    <row r="44" spans="1:28" ht="13.5" customHeight="1">
      <c r="A44" s="198"/>
      <c r="B44" s="198"/>
      <c r="C44" s="198"/>
      <c r="D44" s="198"/>
      <c r="E44" s="198"/>
      <c r="F44" s="198"/>
      <c r="G44" s="198"/>
      <c r="H44" s="198"/>
      <c r="I44" s="198"/>
      <c r="J44" s="198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</row>
    <row r="45" spans="1:28" ht="13.5" customHeight="1">
      <c r="A45" s="198"/>
      <c r="B45" s="22" t="s">
        <v>199</v>
      </c>
      <c r="C45" s="198"/>
      <c r="D45" s="21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8"/>
      <c r="AA45" s="198"/>
      <c r="AB45" s="198"/>
    </row>
    <row r="46" spans="1:28">
      <c r="A46" s="198"/>
      <c r="B46" s="82" t="s">
        <v>152</v>
      </c>
      <c r="C46" s="20"/>
      <c r="D46" s="21"/>
      <c r="E46" s="198"/>
      <c r="F46" s="198"/>
      <c r="G46" s="198"/>
      <c r="H46" s="198"/>
      <c r="I46" s="198"/>
      <c r="J46" s="198"/>
      <c r="K46" s="198"/>
      <c r="L46" s="198"/>
      <c r="M46" s="198"/>
      <c r="N46" s="198"/>
      <c r="O46" s="198"/>
      <c r="P46" s="198"/>
      <c r="Q46" s="198"/>
      <c r="R46" s="198"/>
      <c r="S46" s="198"/>
      <c r="T46" s="198"/>
      <c r="U46" s="198"/>
      <c r="V46" s="198"/>
      <c r="W46" s="198"/>
      <c r="X46" s="198"/>
      <c r="Y46" s="198"/>
      <c r="Z46" s="198"/>
      <c r="AA46" s="198"/>
      <c r="AB46" s="198"/>
    </row>
    <row r="47" spans="1:28">
      <c r="A47" s="198"/>
      <c r="B47" s="224" t="s">
        <v>371</v>
      </c>
      <c r="C47" s="20"/>
      <c r="D47" s="198"/>
      <c r="E47" s="198"/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  <c r="Q47" s="198"/>
      <c r="R47" s="198"/>
      <c r="S47" s="198"/>
      <c r="T47" s="198"/>
      <c r="U47" s="198"/>
      <c r="V47" s="198"/>
      <c r="W47" s="198"/>
      <c r="X47" s="198"/>
      <c r="Y47" s="198"/>
      <c r="Z47" s="198"/>
      <c r="AA47" s="198"/>
      <c r="AB47" s="198"/>
    </row>
    <row r="48" spans="1:28">
      <c r="A48" s="198"/>
      <c r="B48" s="224" t="s">
        <v>372</v>
      </c>
      <c r="C48" s="198"/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8"/>
      <c r="P48" s="198"/>
      <c r="Q48" s="198"/>
      <c r="R48" s="198"/>
      <c r="S48" s="198"/>
      <c r="T48" s="198"/>
      <c r="U48" s="198"/>
      <c r="V48" s="198"/>
      <c r="W48" s="198"/>
      <c r="X48" s="198"/>
      <c r="Y48" s="198"/>
      <c r="Z48" s="198"/>
      <c r="AA48" s="198"/>
      <c r="AB48" s="198"/>
    </row>
    <row r="49" spans="1:28">
      <c r="A49" s="198"/>
      <c r="B49" s="224" t="s">
        <v>373</v>
      </c>
      <c r="C49" s="198"/>
      <c r="D49" s="198"/>
      <c r="E49" s="198"/>
      <c r="F49" s="198"/>
      <c r="G49" s="198"/>
      <c r="H49" s="198"/>
      <c r="I49" s="198"/>
      <c r="J49" s="198"/>
      <c r="K49" s="198"/>
      <c r="L49" s="198"/>
      <c r="M49" s="198"/>
      <c r="N49" s="198"/>
      <c r="O49" s="198"/>
      <c r="P49" s="198"/>
      <c r="Q49" s="198"/>
      <c r="R49" s="198"/>
      <c r="S49" s="198"/>
      <c r="T49" s="198"/>
      <c r="U49" s="198"/>
      <c r="V49" s="198"/>
      <c r="W49" s="198"/>
      <c r="X49" s="198"/>
      <c r="Y49" s="198"/>
      <c r="Z49" s="198"/>
      <c r="AA49" s="198"/>
      <c r="AB49" s="198"/>
    </row>
  </sheetData>
  <mergeCells count="13">
    <mergeCell ref="S3:T3"/>
    <mergeCell ref="U3:V3"/>
    <mergeCell ref="W3:X3"/>
    <mergeCell ref="Y3:Z3"/>
    <mergeCell ref="B3:B4"/>
    <mergeCell ref="C3:D3"/>
    <mergeCell ref="E3:F3"/>
    <mergeCell ref="K3:L3"/>
    <mergeCell ref="M3:N3"/>
    <mergeCell ref="O3:P3"/>
    <mergeCell ref="Q3:R3"/>
    <mergeCell ref="I3:J3"/>
    <mergeCell ref="G3:H3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2-12.②口腔フレイルに係る分析(歯科)</oddHeader>
  </headerFooter>
  <ignoredErrors>
    <ignoredError sqref="Y5:Y11" formula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A76BB-5D39-4A2B-9D91-B8544D4B841C}">
  <sheetPr codeName="Sheet66"/>
  <dimension ref="A1:AB22"/>
  <sheetViews>
    <sheetView showGridLines="0" zoomScaleNormal="100" zoomScaleSheetLayoutView="100" workbookViewId="0"/>
  </sheetViews>
  <sheetFormatPr defaultColWidth="9" defaultRowHeight="13.5"/>
  <cols>
    <col min="1" max="1" width="4.625" style="13" customWidth="1"/>
    <col min="2" max="2" width="9.125" style="13" customWidth="1"/>
    <col min="3" max="26" width="9.625" style="13" customWidth="1"/>
    <col min="27" max="27" width="9" style="13"/>
    <col min="28" max="28" width="12.375" style="13" customWidth="1"/>
    <col min="29" max="30" width="9" style="13"/>
    <col min="31" max="31" width="12.375" style="13" customWidth="1"/>
    <col min="32" max="33" width="9" style="13"/>
    <col min="34" max="34" width="12.375" style="13" customWidth="1"/>
    <col min="35" max="36" width="9" style="13"/>
    <col min="37" max="37" width="12.375" style="13" customWidth="1"/>
    <col min="38" max="39" width="9" style="13"/>
    <col min="40" max="40" width="12.375" style="13" customWidth="1"/>
    <col min="41" max="42" width="9" style="13"/>
    <col min="43" max="43" width="12.375" style="13" customWidth="1"/>
    <col min="44" max="45" width="9" style="13"/>
    <col min="46" max="46" width="12.375" style="13" customWidth="1"/>
    <col min="47" max="47" width="9.5" style="13" bestFit="1" customWidth="1"/>
    <col min="48" max="16384" width="9" style="13"/>
  </cols>
  <sheetData>
    <row r="1" spans="1:28" ht="16.5" customHeight="1">
      <c r="A1" s="52" t="s">
        <v>364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</row>
    <row r="2" spans="1:28" ht="16.5" customHeight="1">
      <c r="A2" s="52" t="s">
        <v>139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8"/>
      <c r="Y2" s="198"/>
      <c r="Z2" s="198"/>
      <c r="AA2" s="198"/>
      <c r="AB2" s="198"/>
    </row>
    <row r="3" spans="1:28" ht="16.5" customHeight="1">
      <c r="A3" s="52"/>
      <c r="B3" s="354"/>
      <c r="C3" s="282" t="s">
        <v>224</v>
      </c>
      <c r="D3" s="282"/>
      <c r="E3" s="282" t="s">
        <v>225</v>
      </c>
      <c r="F3" s="282"/>
      <c r="G3" s="289" t="s">
        <v>341</v>
      </c>
      <c r="H3" s="291"/>
      <c r="I3" s="356" t="s">
        <v>292</v>
      </c>
      <c r="J3" s="356"/>
      <c r="K3" s="356" t="s">
        <v>182</v>
      </c>
      <c r="L3" s="356"/>
      <c r="M3" s="356" t="s">
        <v>183</v>
      </c>
      <c r="N3" s="356"/>
      <c r="O3" s="282" t="s">
        <v>184</v>
      </c>
      <c r="P3" s="282"/>
      <c r="Q3" s="282" t="s">
        <v>187</v>
      </c>
      <c r="R3" s="282"/>
      <c r="S3" s="356" t="s">
        <v>188</v>
      </c>
      <c r="T3" s="356"/>
      <c r="U3" s="356" t="s">
        <v>189</v>
      </c>
      <c r="V3" s="356"/>
      <c r="W3" s="356" t="s">
        <v>190</v>
      </c>
      <c r="X3" s="356"/>
      <c r="Y3" s="356" t="s">
        <v>71</v>
      </c>
      <c r="Z3" s="356"/>
      <c r="AA3" s="198"/>
      <c r="AB3" s="212"/>
    </row>
    <row r="4" spans="1:28" ht="72" customHeight="1">
      <c r="A4" s="198"/>
      <c r="B4" s="355"/>
      <c r="C4" s="15" t="s">
        <v>298</v>
      </c>
      <c r="D4" s="80" t="s">
        <v>388</v>
      </c>
      <c r="E4" s="15" t="s">
        <v>298</v>
      </c>
      <c r="F4" s="80" t="s">
        <v>388</v>
      </c>
      <c r="G4" s="15" t="s">
        <v>298</v>
      </c>
      <c r="H4" s="80" t="s">
        <v>388</v>
      </c>
      <c r="I4" s="15" t="s">
        <v>298</v>
      </c>
      <c r="J4" s="80" t="s">
        <v>388</v>
      </c>
      <c r="K4" s="15" t="s">
        <v>298</v>
      </c>
      <c r="L4" s="80" t="s">
        <v>388</v>
      </c>
      <c r="M4" s="15" t="s">
        <v>298</v>
      </c>
      <c r="N4" s="80" t="s">
        <v>388</v>
      </c>
      <c r="O4" s="15" t="s">
        <v>298</v>
      </c>
      <c r="P4" s="80" t="s">
        <v>388</v>
      </c>
      <c r="Q4" s="15" t="s">
        <v>298</v>
      </c>
      <c r="R4" s="80" t="s">
        <v>388</v>
      </c>
      <c r="S4" s="15" t="s">
        <v>298</v>
      </c>
      <c r="T4" s="80" t="s">
        <v>388</v>
      </c>
      <c r="U4" s="15" t="s">
        <v>298</v>
      </c>
      <c r="V4" s="80" t="s">
        <v>388</v>
      </c>
      <c r="W4" s="15" t="s">
        <v>298</v>
      </c>
      <c r="X4" s="80" t="s">
        <v>388</v>
      </c>
      <c r="Y4" s="15" t="s">
        <v>298</v>
      </c>
      <c r="Z4" s="80" t="s">
        <v>388</v>
      </c>
      <c r="AA4" s="198"/>
      <c r="AB4" s="212"/>
    </row>
    <row r="5" spans="1:28" ht="30" customHeight="1">
      <c r="A5" s="198"/>
      <c r="B5" s="199" t="s">
        <v>75</v>
      </c>
      <c r="C5" s="64">
        <v>11</v>
      </c>
      <c r="D5" s="53">
        <f>IFERROR(C5/$Y5,"-")</f>
        <v>0.6470588235294118</v>
      </c>
      <c r="E5" s="64">
        <v>1</v>
      </c>
      <c r="F5" s="53">
        <f t="shared" ref="F5:F15" si="0">IFERROR(E5/$Y5,"-")</f>
        <v>5.8823529411764705E-2</v>
      </c>
      <c r="G5" s="64">
        <v>0</v>
      </c>
      <c r="H5" s="53">
        <f>IFERROR(G5/$Y5,"-")</f>
        <v>0</v>
      </c>
      <c r="I5" s="64">
        <v>0</v>
      </c>
      <c r="J5" s="53">
        <f t="shared" ref="J5:J15" si="1">IFERROR(I5/$Y5,"-")</f>
        <v>0</v>
      </c>
      <c r="K5" s="64">
        <v>1</v>
      </c>
      <c r="L5" s="53">
        <f t="shared" ref="L5:L15" si="2">IFERROR(K5/$Y5,"-")</f>
        <v>5.8823529411764705E-2</v>
      </c>
      <c r="M5" s="64">
        <v>0</v>
      </c>
      <c r="N5" s="53">
        <f t="shared" ref="N5:N15" si="3">IFERROR(M5/$Y5,"-")</f>
        <v>0</v>
      </c>
      <c r="O5" s="64">
        <v>0</v>
      </c>
      <c r="P5" s="53">
        <f t="shared" ref="P5:P15" si="4">IFERROR(O5/$Y5,"-")</f>
        <v>0</v>
      </c>
      <c r="Q5" s="64">
        <v>2</v>
      </c>
      <c r="R5" s="53">
        <f t="shared" ref="R5:R15" si="5">IFERROR(Q5/$Y5,"-")</f>
        <v>0.11764705882352941</v>
      </c>
      <c r="S5" s="64">
        <v>1</v>
      </c>
      <c r="T5" s="53">
        <f t="shared" ref="T5:T15" si="6">IFERROR(S5/$Y5,"-")</f>
        <v>5.8823529411764705E-2</v>
      </c>
      <c r="U5" s="64">
        <v>1</v>
      </c>
      <c r="V5" s="53">
        <f t="shared" ref="V5:V15" si="7">IFERROR(U5/$Y5,"-")</f>
        <v>5.8823529411764705E-2</v>
      </c>
      <c r="W5" s="64">
        <v>0</v>
      </c>
      <c r="X5" s="53">
        <f t="shared" ref="X5:X15" si="8">IFERROR(W5/$Y5,"-")</f>
        <v>0</v>
      </c>
      <c r="Y5" s="64">
        <f t="shared" ref="Y5:Y15" si="9">SUM(C5,E5,G5,I5,K5,M5,O5,Q5,S5,U5,W5)</f>
        <v>17</v>
      </c>
      <c r="Z5" s="53">
        <f t="shared" ref="Z5:Z15" si="10">IFERROR(Y5/$Y5,"-")</f>
        <v>1</v>
      </c>
      <c r="AA5" s="198"/>
      <c r="AB5" s="212"/>
    </row>
    <row r="6" spans="1:28" ht="30" customHeight="1">
      <c r="A6" s="198"/>
      <c r="B6" s="199" t="s">
        <v>76</v>
      </c>
      <c r="C6" s="64">
        <v>411</v>
      </c>
      <c r="D6" s="53">
        <f t="shared" ref="D6:D15" si="11">IFERROR(C6/$Y6,"-")</f>
        <v>0.91130820399113077</v>
      </c>
      <c r="E6" s="64">
        <v>0</v>
      </c>
      <c r="F6" s="53">
        <f t="shared" si="0"/>
        <v>0</v>
      </c>
      <c r="G6" s="64">
        <v>2</v>
      </c>
      <c r="H6" s="53">
        <f t="shared" ref="H6:H15" si="12">IFERROR(G6/$Y6,"-")</f>
        <v>4.434589800443459E-3</v>
      </c>
      <c r="I6" s="64">
        <v>0</v>
      </c>
      <c r="J6" s="53">
        <f t="shared" si="1"/>
        <v>0</v>
      </c>
      <c r="K6" s="64">
        <v>11</v>
      </c>
      <c r="L6" s="53">
        <f t="shared" si="2"/>
        <v>2.4390243902439025E-2</v>
      </c>
      <c r="M6" s="64">
        <v>7</v>
      </c>
      <c r="N6" s="53">
        <f t="shared" si="3"/>
        <v>1.5521064301552107E-2</v>
      </c>
      <c r="O6" s="64">
        <v>9</v>
      </c>
      <c r="P6" s="53">
        <f t="shared" si="4"/>
        <v>1.9955654101995565E-2</v>
      </c>
      <c r="Q6" s="64">
        <v>6</v>
      </c>
      <c r="R6" s="53">
        <f t="shared" si="5"/>
        <v>1.3303769401330377E-2</v>
      </c>
      <c r="S6" s="64">
        <v>1</v>
      </c>
      <c r="T6" s="53">
        <f t="shared" si="6"/>
        <v>2.2172949002217295E-3</v>
      </c>
      <c r="U6" s="64">
        <v>4</v>
      </c>
      <c r="V6" s="53">
        <f t="shared" si="7"/>
        <v>8.869179600886918E-3</v>
      </c>
      <c r="W6" s="64">
        <v>0</v>
      </c>
      <c r="X6" s="53">
        <f t="shared" si="8"/>
        <v>0</v>
      </c>
      <c r="Y6" s="64">
        <f t="shared" si="9"/>
        <v>451</v>
      </c>
      <c r="Z6" s="53">
        <f t="shared" si="10"/>
        <v>1</v>
      </c>
      <c r="AA6" s="198"/>
      <c r="AB6" s="212"/>
    </row>
    <row r="7" spans="1:28" ht="30" customHeight="1">
      <c r="A7" s="198"/>
      <c r="B7" s="199" t="s">
        <v>77</v>
      </c>
      <c r="C7" s="64">
        <v>674</v>
      </c>
      <c r="D7" s="53">
        <f t="shared" si="11"/>
        <v>0.86410256410256414</v>
      </c>
      <c r="E7" s="64">
        <v>1</v>
      </c>
      <c r="F7" s="53">
        <f t="shared" si="0"/>
        <v>1.2820512820512821E-3</v>
      </c>
      <c r="G7" s="64">
        <v>3</v>
      </c>
      <c r="H7" s="53">
        <f t="shared" si="12"/>
        <v>3.8461538461538464E-3</v>
      </c>
      <c r="I7" s="64">
        <v>0</v>
      </c>
      <c r="J7" s="53">
        <f t="shared" si="1"/>
        <v>0</v>
      </c>
      <c r="K7" s="64">
        <v>22</v>
      </c>
      <c r="L7" s="53">
        <f t="shared" si="2"/>
        <v>2.8205128205128206E-2</v>
      </c>
      <c r="M7" s="64">
        <v>28</v>
      </c>
      <c r="N7" s="53">
        <f t="shared" si="3"/>
        <v>3.5897435897435895E-2</v>
      </c>
      <c r="O7" s="64">
        <v>20</v>
      </c>
      <c r="P7" s="53">
        <f t="shared" si="4"/>
        <v>2.564102564102564E-2</v>
      </c>
      <c r="Q7" s="64">
        <v>14</v>
      </c>
      <c r="R7" s="53">
        <f t="shared" si="5"/>
        <v>1.7948717948717947E-2</v>
      </c>
      <c r="S7" s="64">
        <v>8</v>
      </c>
      <c r="T7" s="53">
        <f t="shared" si="6"/>
        <v>1.0256410256410256E-2</v>
      </c>
      <c r="U7" s="64">
        <v>6</v>
      </c>
      <c r="V7" s="53">
        <f t="shared" si="7"/>
        <v>7.6923076923076927E-3</v>
      </c>
      <c r="W7" s="64">
        <v>4</v>
      </c>
      <c r="X7" s="53">
        <f t="shared" si="8"/>
        <v>5.1282051282051282E-3</v>
      </c>
      <c r="Y7" s="64">
        <f t="shared" si="9"/>
        <v>780</v>
      </c>
      <c r="Z7" s="53">
        <f t="shared" si="10"/>
        <v>1</v>
      </c>
      <c r="AA7" s="198"/>
      <c r="AB7" s="212"/>
    </row>
    <row r="8" spans="1:28" ht="30" customHeight="1">
      <c r="A8" s="198"/>
      <c r="B8" s="199" t="s">
        <v>78</v>
      </c>
      <c r="C8" s="64">
        <v>812</v>
      </c>
      <c r="D8" s="53">
        <f t="shared" si="11"/>
        <v>0.84145077720207251</v>
      </c>
      <c r="E8" s="64">
        <v>2</v>
      </c>
      <c r="F8" s="53">
        <f t="shared" si="0"/>
        <v>2.0725388601036268E-3</v>
      </c>
      <c r="G8" s="64">
        <v>2</v>
      </c>
      <c r="H8" s="53">
        <f t="shared" si="12"/>
        <v>2.0725388601036268E-3</v>
      </c>
      <c r="I8" s="64">
        <v>0</v>
      </c>
      <c r="J8" s="53">
        <f t="shared" si="1"/>
        <v>0</v>
      </c>
      <c r="K8" s="64">
        <v>36</v>
      </c>
      <c r="L8" s="53">
        <f t="shared" si="2"/>
        <v>3.7305699481865282E-2</v>
      </c>
      <c r="M8" s="64">
        <v>30</v>
      </c>
      <c r="N8" s="53">
        <f t="shared" si="3"/>
        <v>3.1088082901554404E-2</v>
      </c>
      <c r="O8" s="64">
        <v>41</v>
      </c>
      <c r="P8" s="53">
        <f t="shared" si="4"/>
        <v>4.2487046632124353E-2</v>
      </c>
      <c r="Q8" s="64">
        <v>25</v>
      </c>
      <c r="R8" s="53">
        <f t="shared" si="5"/>
        <v>2.5906735751295335E-2</v>
      </c>
      <c r="S8" s="64">
        <v>11</v>
      </c>
      <c r="T8" s="53">
        <f t="shared" si="6"/>
        <v>1.1398963730569948E-2</v>
      </c>
      <c r="U8" s="64">
        <v>4</v>
      </c>
      <c r="V8" s="53">
        <f t="shared" si="7"/>
        <v>4.1450777202072537E-3</v>
      </c>
      <c r="W8" s="64">
        <v>2</v>
      </c>
      <c r="X8" s="53">
        <f t="shared" si="8"/>
        <v>2.0725388601036268E-3</v>
      </c>
      <c r="Y8" s="64">
        <f t="shared" si="9"/>
        <v>965</v>
      </c>
      <c r="Z8" s="53">
        <f t="shared" si="10"/>
        <v>1</v>
      </c>
      <c r="AA8" s="198"/>
      <c r="AB8" s="212"/>
    </row>
    <row r="9" spans="1:28" ht="30" customHeight="1">
      <c r="A9" s="198"/>
      <c r="B9" s="199" t="s">
        <v>79</v>
      </c>
      <c r="C9" s="64">
        <v>817</v>
      </c>
      <c r="D9" s="53">
        <f t="shared" si="11"/>
        <v>0.85909568874868558</v>
      </c>
      <c r="E9" s="64">
        <v>3</v>
      </c>
      <c r="F9" s="53">
        <f t="shared" si="0"/>
        <v>3.1545741324921135E-3</v>
      </c>
      <c r="G9" s="64">
        <v>4</v>
      </c>
      <c r="H9" s="53">
        <f t="shared" si="12"/>
        <v>4.206098843322818E-3</v>
      </c>
      <c r="I9" s="64">
        <v>0</v>
      </c>
      <c r="J9" s="53">
        <f t="shared" si="1"/>
        <v>0</v>
      </c>
      <c r="K9" s="64">
        <v>42</v>
      </c>
      <c r="L9" s="53">
        <f t="shared" si="2"/>
        <v>4.4164037854889593E-2</v>
      </c>
      <c r="M9" s="64">
        <v>26</v>
      </c>
      <c r="N9" s="53">
        <f t="shared" si="3"/>
        <v>2.7339642481598318E-2</v>
      </c>
      <c r="O9" s="64">
        <v>20</v>
      </c>
      <c r="P9" s="53">
        <f t="shared" si="4"/>
        <v>2.1030494216614092E-2</v>
      </c>
      <c r="Q9" s="64">
        <v>16</v>
      </c>
      <c r="R9" s="53">
        <f t="shared" si="5"/>
        <v>1.6824395373291272E-2</v>
      </c>
      <c r="S9" s="64">
        <v>10</v>
      </c>
      <c r="T9" s="53">
        <f t="shared" si="6"/>
        <v>1.0515247108307046E-2</v>
      </c>
      <c r="U9" s="64">
        <v>10</v>
      </c>
      <c r="V9" s="53">
        <f t="shared" si="7"/>
        <v>1.0515247108307046E-2</v>
      </c>
      <c r="W9" s="64">
        <v>3</v>
      </c>
      <c r="X9" s="53">
        <f t="shared" si="8"/>
        <v>3.1545741324921135E-3</v>
      </c>
      <c r="Y9" s="64">
        <f t="shared" si="9"/>
        <v>951</v>
      </c>
      <c r="Z9" s="53">
        <f t="shared" si="10"/>
        <v>1</v>
      </c>
      <c r="AA9" s="198"/>
      <c r="AB9" s="212"/>
    </row>
    <row r="10" spans="1:28" ht="30" customHeight="1">
      <c r="A10" s="198"/>
      <c r="B10" s="199" t="s">
        <v>80</v>
      </c>
      <c r="C10" s="64">
        <v>869</v>
      </c>
      <c r="D10" s="53">
        <f t="shared" si="11"/>
        <v>0.77244444444444449</v>
      </c>
      <c r="E10" s="64">
        <v>8</v>
      </c>
      <c r="F10" s="53">
        <f t="shared" si="0"/>
        <v>7.1111111111111115E-3</v>
      </c>
      <c r="G10" s="64">
        <v>12</v>
      </c>
      <c r="H10" s="53">
        <f t="shared" si="12"/>
        <v>1.0666666666666666E-2</v>
      </c>
      <c r="I10" s="64">
        <v>0</v>
      </c>
      <c r="J10" s="53">
        <f t="shared" si="1"/>
        <v>0</v>
      </c>
      <c r="K10" s="64">
        <v>74</v>
      </c>
      <c r="L10" s="53">
        <f t="shared" si="2"/>
        <v>6.5777777777777782E-2</v>
      </c>
      <c r="M10" s="64">
        <v>62</v>
      </c>
      <c r="N10" s="53">
        <f t="shared" si="3"/>
        <v>5.5111111111111111E-2</v>
      </c>
      <c r="O10" s="64">
        <v>46</v>
      </c>
      <c r="P10" s="53">
        <f t="shared" si="4"/>
        <v>4.0888888888888891E-2</v>
      </c>
      <c r="Q10" s="64">
        <v>27</v>
      </c>
      <c r="R10" s="53">
        <f t="shared" si="5"/>
        <v>2.4E-2</v>
      </c>
      <c r="S10" s="64">
        <v>11</v>
      </c>
      <c r="T10" s="53">
        <f t="shared" si="6"/>
        <v>9.7777777777777776E-3</v>
      </c>
      <c r="U10" s="64">
        <v>12</v>
      </c>
      <c r="V10" s="53">
        <f t="shared" si="7"/>
        <v>1.0666666666666666E-2</v>
      </c>
      <c r="W10" s="64">
        <v>4</v>
      </c>
      <c r="X10" s="53">
        <f t="shared" si="8"/>
        <v>3.5555555555555557E-3</v>
      </c>
      <c r="Y10" s="64">
        <f t="shared" si="9"/>
        <v>1125</v>
      </c>
      <c r="Z10" s="53">
        <f t="shared" si="10"/>
        <v>1</v>
      </c>
      <c r="AA10" s="198"/>
      <c r="AB10" s="212"/>
    </row>
    <row r="11" spans="1:28" ht="30" customHeight="1">
      <c r="A11" s="198"/>
      <c r="B11" s="199" t="s">
        <v>81</v>
      </c>
      <c r="C11" s="64">
        <v>771</v>
      </c>
      <c r="D11" s="53">
        <f t="shared" si="11"/>
        <v>0.77643504531722052</v>
      </c>
      <c r="E11" s="64">
        <v>12</v>
      </c>
      <c r="F11" s="53">
        <f t="shared" si="0"/>
        <v>1.2084592145015106E-2</v>
      </c>
      <c r="G11" s="64">
        <v>3</v>
      </c>
      <c r="H11" s="53">
        <f t="shared" si="12"/>
        <v>3.0211480362537764E-3</v>
      </c>
      <c r="I11" s="64">
        <v>0</v>
      </c>
      <c r="J11" s="53">
        <f t="shared" si="1"/>
        <v>0</v>
      </c>
      <c r="K11" s="64">
        <v>65</v>
      </c>
      <c r="L11" s="53">
        <f t="shared" si="2"/>
        <v>6.5458207452165157E-2</v>
      </c>
      <c r="M11" s="64">
        <v>42</v>
      </c>
      <c r="N11" s="53">
        <f t="shared" si="3"/>
        <v>4.2296072507552872E-2</v>
      </c>
      <c r="O11" s="64">
        <v>44</v>
      </c>
      <c r="P11" s="53">
        <f t="shared" si="4"/>
        <v>4.4310171198388724E-2</v>
      </c>
      <c r="Q11" s="64">
        <v>38</v>
      </c>
      <c r="R11" s="53">
        <f t="shared" si="5"/>
        <v>3.8267875125881166E-2</v>
      </c>
      <c r="S11" s="64">
        <v>13</v>
      </c>
      <c r="T11" s="53">
        <f t="shared" si="6"/>
        <v>1.3091641490433032E-2</v>
      </c>
      <c r="U11" s="64">
        <v>3</v>
      </c>
      <c r="V11" s="53">
        <f t="shared" si="7"/>
        <v>3.0211480362537764E-3</v>
      </c>
      <c r="W11" s="64">
        <v>2</v>
      </c>
      <c r="X11" s="53">
        <f t="shared" si="8"/>
        <v>2.014098690835851E-3</v>
      </c>
      <c r="Y11" s="64">
        <f t="shared" si="9"/>
        <v>993</v>
      </c>
      <c r="Z11" s="53">
        <f t="shared" si="10"/>
        <v>1</v>
      </c>
      <c r="AA11" s="198"/>
      <c r="AB11" s="212"/>
    </row>
    <row r="12" spans="1:28" ht="30" customHeight="1">
      <c r="A12" s="198"/>
      <c r="B12" s="199" t="s">
        <v>82</v>
      </c>
      <c r="C12" s="64">
        <v>631</v>
      </c>
      <c r="D12" s="53">
        <f t="shared" si="11"/>
        <v>0.72031963470319638</v>
      </c>
      <c r="E12" s="64">
        <v>10</v>
      </c>
      <c r="F12" s="53">
        <f t="shared" si="0"/>
        <v>1.1415525114155251E-2</v>
      </c>
      <c r="G12" s="64">
        <v>5</v>
      </c>
      <c r="H12" s="53">
        <f t="shared" si="12"/>
        <v>5.7077625570776253E-3</v>
      </c>
      <c r="I12" s="64">
        <v>0</v>
      </c>
      <c r="J12" s="53">
        <f t="shared" si="1"/>
        <v>0</v>
      </c>
      <c r="K12" s="64">
        <v>80</v>
      </c>
      <c r="L12" s="53">
        <f t="shared" si="2"/>
        <v>9.1324200913242004E-2</v>
      </c>
      <c r="M12" s="64">
        <v>53</v>
      </c>
      <c r="N12" s="53">
        <f t="shared" si="3"/>
        <v>6.0502283105022828E-2</v>
      </c>
      <c r="O12" s="64">
        <v>42</v>
      </c>
      <c r="P12" s="53">
        <f t="shared" si="4"/>
        <v>4.7945205479452052E-2</v>
      </c>
      <c r="Q12" s="64">
        <v>29</v>
      </c>
      <c r="R12" s="53">
        <f t="shared" si="5"/>
        <v>3.3105022831050226E-2</v>
      </c>
      <c r="S12" s="64">
        <v>13</v>
      </c>
      <c r="T12" s="53">
        <f t="shared" si="6"/>
        <v>1.4840182648401826E-2</v>
      </c>
      <c r="U12" s="64">
        <v>7</v>
      </c>
      <c r="V12" s="53">
        <f t="shared" si="7"/>
        <v>7.9908675799086754E-3</v>
      </c>
      <c r="W12" s="64">
        <v>6</v>
      </c>
      <c r="X12" s="53">
        <f t="shared" si="8"/>
        <v>6.8493150684931503E-3</v>
      </c>
      <c r="Y12" s="64">
        <f t="shared" si="9"/>
        <v>876</v>
      </c>
      <c r="Z12" s="53">
        <f t="shared" si="10"/>
        <v>1</v>
      </c>
      <c r="AA12" s="198"/>
      <c r="AB12" s="198"/>
    </row>
    <row r="13" spans="1:28" ht="30" customHeight="1">
      <c r="A13" s="198"/>
      <c r="B13" s="199" t="s">
        <v>83</v>
      </c>
      <c r="C13" s="64">
        <v>592</v>
      </c>
      <c r="D13" s="53">
        <f t="shared" si="11"/>
        <v>0.73815461346633415</v>
      </c>
      <c r="E13" s="64">
        <v>8</v>
      </c>
      <c r="F13" s="53">
        <f t="shared" si="0"/>
        <v>9.9750623441396506E-3</v>
      </c>
      <c r="G13" s="64">
        <v>2</v>
      </c>
      <c r="H13" s="53">
        <f t="shared" si="12"/>
        <v>2.4937655860349127E-3</v>
      </c>
      <c r="I13" s="64">
        <v>0</v>
      </c>
      <c r="J13" s="53">
        <f t="shared" si="1"/>
        <v>0</v>
      </c>
      <c r="K13" s="64">
        <v>66</v>
      </c>
      <c r="L13" s="53">
        <f t="shared" si="2"/>
        <v>8.2294264339152115E-2</v>
      </c>
      <c r="M13" s="64">
        <v>46</v>
      </c>
      <c r="N13" s="53">
        <f t="shared" si="3"/>
        <v>5.7356608478802994E-2</v>
      </c>
      <c r="O13" s="64">
        <v>34</v>
      </c>
      <c r="P13" s="53">
        <f t="shared" si="4"/>
        <v>4.2394014962593519E-2</v>
      </c>
      <c r="Q13" s="64">
        <v>28</v>
      </c>
      <c r="R13" s="53">
        <f t="shared" si="5"/>
        <v>3.4912718204488775E-2</v>
      </c>
      <c r="S13" s="64">
        <v>13</v>
      </c>
      <c r="T13" s="53">
        <f t="shared" si="6"/>
        <v>1.6209476309226933E-2</v>
      </c>
      <c r="U13" s="64">
        <v>10</v>
      </c>
      <c r="V13" s="53">
        <f t="shared" si="7"/>
        <v>1.2468827930174564E-2</v>
      </c>
      <c r="W13" s="64">
        <v>3</v>
      </c>
      <c r="X13" s="53">
        <f t="shared" si="8"/>
        <v>3.740648379052369E-3</v>
      </c>
      <c r="Y13" s="64">
        <f t="shared" si="9"/>
        <v>802</v>
      </c>
      <c r="Z13" s="53">
        <f t="shared" si="10"/>
        <v>1</v>
      </c>
      <c r="AA13" s="198"/>
      <c r="AB13" s="198"/>
    </row>
    <row r="14" spans="1:28" ht="30" customHeight="1">
      <c r="A14" s="198"/>
      <c r="B14" s="199" t="s">
        <v>84</v>
      </c>
      <c r="C14" s="64">
        <v>657</v>
      </c>
      <c r="D14" s="53">
        <f t="shared" si="11"/>
        <v>0.70721205597416581</v>
      </c>
      <c r="E14" s="64">
        <v>8</v>
      </c>
      <c r="F14" s="53">
        <f t="shared" si="0"/>
        <v>8.6114101184068884E-3</v>
      </c>
      <c r="G14" s="64">
        <v>3</v>
      </c>
      <c r="H14" s="53">
        <f t="shared" si="12"/>
        <v>3.2292787944025836E-3</v>
      </c>
      <c r="I14" s="64">
        <v>0</v>
      </c>
      <c r="J14" s="53">
        <f t="shared" si="1"/>
        <v>0</v>
      </c>
      <c r="K14" s="64">
        <v>81</v>
      </c>
      <c r="L14" s="53">
        <f t="shared" si="2"/>
        <v>8.7190527448869751E-2</v>
      </c>
      <c r="M14" s="64">
        <v>61</v>
      </c>
      <c r="N14" s="53">
        <f t="shared" si="3"/>
        <v>6.5662002152852533E-2</v>
      </c>
      <c r="O14" s="64">
        <v>52</v>
      </c>
      <c r="P14" s="53">
        <f t="shared" si="4"/>
        <v>5.5974165769644778E-2</v>
      </c>
      <c r="Q14" s="64">
        <v>31</v>
      </c>
      <c r="R14" s="53">
        <f t="shared" si="5"/>
        <v>3.3369214208826693E-2</v>
      </c>
      <c r="S14" s="64">
        <v>11</v>
      </c>
      <c r="T14" s="53">
        <f t="shared" si="6"/>
        <v>1.1840688912809472E-2</v>
      </c>
      <c r="U14" s="64">
        <v>23</v>
      </c>
      <c r="V14" s="53">
        <f t="shared" si="7"/>
        <v>2.4757804090419805E-2</v>
      </c>
      <c r="W14" s="64">
        <v>2</v>
      </c>
      <c r="X14" s="53">
        <f t="shared" si="8"/>
        <v>2.1528525296017221E-3</v>
      </c>
      <c r="Y14" s="64">
        <f t="shared" si="9"/>
        <v>929</v>
      </c>
      <c r="Z14" s="53">
        <f t="shared" si="10"/>
        <v>1</v>
      </c>
      <c r="AA14" s="198"/>
      <c r="AB14" s="198"/>
    </row>
    <row r="15" spans="1:28" ht="30" customHeight="1" thickBot="1">
      <c r="A15" s="198"/>
      <c r="B15" s="221" t="s">
        <v>85</v>
      </c>
      <c r="C15" s="64">
        <v>550</v>
      </c>
      <c r="D15" s="53">
        <f t="shared" si="11"/>
        <v>0.63805104408352664</v>
      </c>
      <c r="E15" s="64">
        <v>7</v>
      </c>
      <c r="F15" s="53">
        <f t="shared" si="0"/>
        <v>8.1206496519721574E-3</v>
      </c>
      <c r="G15" s="64">
        <v>8</v>
      </c>
      <c r="H15" s="53">
        <f t="shared" si="12"/>
        <v>9.2807424593967514E-3</v>
      </c>
      <c r="I15" s="64">
        <v>0</v>
      </c>
      <c r="J15" s="53">
        <f t="shared" si="1"/>
        <v>0</v>
      </c>
      <c r="K15" s="64">
        <v>102</v>
      </c>
      <c r="L15" s="53">
        <f t="shared" si="2"/>
        <v>0.11832946635730858</v>
      </c>
      <c r="M15" s="64">
        <v>65</v>
      </c>
      <c r="N15" s="53">
        <f t="shared" si="3"/>
        <v>7.5406032482598612E-2</v>
      </c>
      <c r="O15" s="64">
        <v>68</v>
      </c>
      <c r="P15" s="53">
        <f t="shared" si="4"/>
        <v>7.8886310904872387E-2</v>
      </c>
      <c r="Q15" s="64">
        <v>38</v>
      </c>
      <c r="R15" s="53">
        <f t="shared" si="5"/>
        <v>4.4083526682134569E-2</v>
      </c>
      <c r="S15" s="64">
        <v>13</v>
      </c>
      <c r="T15" s="53">
        <f t="shared" si="6"/>
        <v>1.5081206496519721E-2</v>
      </c>
      <c r="U15" s="64">
        <v>8</v>
      </c>
      <c r="V15" s="53">
        <f t="shared" si="7"/>
        <v>9.2807424593967514E-3</v>
      </c>
      <c r="W15" s="64">
        <v>3</v>
      </c>
      <c r="X15" s="53">
        <f t="shared" si="8"/>
        <v>3.4802784222737818E-3</v>
      </c>
      <c r="Y15" s="64">
        <f t="shared" si="9"/>
        <v>862</v>
      </c>
      <c r="Z15" s="53">
        <f t="shared" si="10"/>
        <v>1</v>
      </c>
      <c r="AA15" s="198"/>
      <c r="AB15" s="198"/>
    </row>
    <row r="16" spans="1:28" ht="30" customHeight="1" thickTop="1">
      <c r="A16" s="198"/>
      <c r="B16" s="222" t="s">
        <v>148</v>
      </c>
      <c r="C16" s="65">
        <f>地区別_歯科健診3項目以上該当者_要介護度別人数･割合!D13</f>
        <v>9384</v>
      </c>
      <c r="D16" s="55">
        <f>地区別_歯科健診3項目以上該当者_要介護度別人数･割合!E13</f>
        <v>0.70066452624505338</v>
      </c>
      <c r="E16" s="65">
        <f>地区別_歯科健診3項目以上該当者_要介護度別人数･割合!F13</f>
        <v>116</v>
      </c>
      <c r="F16" s="55">
        <f>地区別_歯科健診3項目以上該当者_要介護度別人数･割合!G13</f>
        <v>8.6612409467632344E-3</v>
      </c>
      <c r="G16" s="65">
        <f>地区別_歯科健診3項目以上該当者_要介護度別人数･割合!H13</f>
        <v>79</v>
      </c>
      <c r="H16" s="55">
        <f>地区別_歯科健診3項目以上該当者_要介護度別人数･割合!I13</f>
        <v>5.898603748226686E-3</v>
      </c>
      <c r="I16" s="65">
        <f>地区別_歯科健診3項目以上該当者_要介護度別人数･割合!J13</f>
        <v>0</v>
      </c>
      <c r="J16" s="55">
        <f>地区別_歯科健診3項目以上該当者_要介護度別人数･割合!K13</f>
        <v>0</v>
      </c>
      <c r="K16" s="65">
        <f>地区別_歯科健診3項目以上該当者_要介護度別人数･割合!L13</f>
        <v>1050</v>
      </c>
      <c r="L16" s="55">
        <f>地区別_歯科健診3項目以上該当者_要介護度別人数･割合!M13</f>
        <v>7.8399163742253419E-2</v>
      </c>
      <c r="M16" s="65">
        <f>地区別_歯科健診3項目以上該当者_要介護度別人数･割合!N13</f>
        <v>787</v>
      </c>
      <c r="N16" s="55">
        <f>地区別_歯科健診3項目以上該当者_要介護度別人数･割合!O13</f>
        <v>5.8762039871574703E-2</v>
      </c>
      <c r="O16" s="65">
        <f>地区別_歯科健診3項目以上該当者_要介護度別人数･割合!P13</f>
        <v>807</v>
      </c>
      <c r="P16" s="55">
        <f>地区別_歯科健診3項目以上該当者_要介護度別人数･割合!Q13</f>
        <v>6.0255357276189053E-2</v>
      </c>
      <c r="Q16" s="65">
        <f>地区別_歯科健診3項目以上該当者_要介護度別人数･割合!R13</f>
        <v>615</v>
      </c>
      <c r="R16" s="55">
        <f>地区別_歯科健診3項目以上該当者_要介護度別人数･割合!S13</f>
        <v>4.5919510191891284E-2</v>
      </c>
      <c r="S16" s="65">
        <f>地区別_歯科健診3項目以上該当者_要介護度別人数･割合!T13</f>
        <v>300</v>
      </c>
      <c r="T16" s="55">
        <f>地区別_歯科健診3項目以上該当者_要介護度別人数･割合!U13</f>
        <v>2.2399761069215263E-2</v>
      </c>
      <c r="U16" s="65">
        <f>地区別_歯科健診3項目以上該当者_要介護度別人数･割合!V13</f>
        <v>168</v>
      </c>
      <c r="V16" s="55">
        <f>地区別_歯科健診3項目以上該当者_要介護度別人数･割合!W13</f>
        <v>1.2543866198760547E-2</v>
      </c>
      <c r="W16" s="65">
        <f>地区別_歯科健診3項目以上該当者_要介護度別人数･割合!X13</f>
        <v>87</v>
      </c>
      <c r="X16" s="55">
        <f>地区別_歯科健診3項目以上該当者_要介護度別人数･割合!Y13</f>
        <v>6.4959307100724258E-3</v>
      </c>
      <c r="Y16" s="65">
        <f>地区別_歯科健診3項目以上該当者_要介護度別人数･割合!Z13</f>
        <v>13393</v>
      </c>
      <c r="Z16" s="55">
        <f>地区別_歯科健診3項目以上該当者_要介護度別人数･割合!AA13</f>
        <v>1</v>
      </c>
      <c r="AA16" s="198"/>
      <c r="AB16" s="198"/>
    </row>
    <row r="17" spans="1:28" ht="13.5" customHeight="1">
      <c r="A17" s="198"/>
      <c r="B17" s="22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8"/>
      <c r="Y17" s="198"/>
      <c r="Z17" s="198"/>
      <c r="AA17" s="198"/>
      <c r="AB17" s="198"/>
    </row>
    <row r="18" spans="1:28" ht="13.5" customHeight="1">
      <c r="A18" s="198"/>
      <c r="B18" s="82"/>
      <c r="C18" s="20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</row>
    <row r="19" spans="1:28" ht="13.5" customHeight="1">
      <c r="A19" s="198"/>
      <c r="B19" s="82"/>
      <c r="C19" s="208"/>
      <c r="D19" s="198"/>
      <c r="E19" s="198"/>
      <c r="F19" s="198"/>
      <c r="G19" s="198"/>
      <c r="H19" s="198"/>
      <c r="I19" s="198"/>
      <c r="J19" s="198"/>
      <c r="K19" s="198"/>
      <c r="L19" s="198"/>
      <c r="M19" s="198"/>
      <c r="N19" s="198"/>
      <c r="O19" s="198"/>
      <c r="P19" s="198"/>
      <c r="Q19" s="198"/>
      <c r="R19" s="198"/>
      <c r="S19" s="198"/>
      <c r="T19" s="198"/>
      <c r="U19" s="198"/>
      <c r="V19" s="198"/>
      <c r="W19" s="198"/>
      <c r="X19" s="198"/>
      <c r="Y19" s="198"/>
      <c r="Z19" s="198"/>
      <c r="AA19" s="198"/>
      <c r="AB19" s="198"/>
    </row>
    <row r="20" spans="1:28" ht="13.5" customHeight="1">
      <c r="A20" s="198"/>
      <c r="B20" s="224"/>
      <c r="C20" s="208"/>
      <c r="D20" s="198"/>
      <c r="E20" s="198"/>
      <c r="F20" s="198"/>
      <c r="G20" s="198"/>
      <c r="H20" s="198"/>
      <c r="I20" s="198"/>
      <c r="J20" s="198"/>
      <c r="K20" s="198"/>
      <c r="L20" s="198"/>
      <c r="M20" s="198"/>
      <c r="N20" s="198"/>
      <c r="O20" s="198"/>
      <c r="P20" s="198"/>
      <c r="Q20" s="198"/>
      <c r="R20" s="198"/>
      <c r="S20" s="198"/>
      <c r="T20" s="198"/>
      <c r="U20" s="198"/>
      <c r="V20" s="198"/>
      <c r="W20" s="198"/>
      <c r="X20" s="198"/>
      <c r="Y20" s="198"/>
      <c r="Z20" s="198"/>
      <c r="AA20" s="198"/>
      <c r="AB20" s="198"/>
    </row>
    <row r="21" spans="1:28" ht="13.5" customHeight="1">
      <c r="A21" s="198"/>
      <c r="B21" s="224"/>
      <c r="C21" s="18"/>
      <c r="D21" s="198"/>
      <c r="E21" s="198"/>
      <c r="F21" s="198"/>
      <c r="G21" s="198"/>
      <c r="H21" s="198"/>
      <c r="I21" s="198"/>
      <c r="J21" s="198"/>
      <c r="K21" s="198"/>
      <c r="L21" s="198"/>
      <c r="M21" s="198"/>
      <c r="N21" s="198"/>
      <c r="O21" s="198"/>
      <c r="P21" s="198"/>
      <c r="Q21" s="198"/>
      <c r="R21" s="198"/>
      <c r="S21" s="198"/>
      <c r="T21" s="198"/>
      <c r="U21" s="198"/>
      <c r="V21" s="198"/>
      <c r="W21" s="198"/>
      <c r="X21" s="198"/>
      <c r="Y21" s="198"/>
      <c r="Z21" s="198"/>
      <c r="AA21" s="198"/>
      <c r="AB21" s="198"/>
    </row>
    <row r="22" spans="1:28" ht="13.5" customHeight="1">
      <c r="A22" s="198"/>
      <c r="B22" s="224"/>
      <c r="C22" s="18"/>
      <c r="D22" s="198"/>
      <c r="E22" s="198"/>
      <c r="F22" s="198"/>
      <c r="G22" s="198"/>
      <c r="H22" s="198"/>
      <c r="I22" s="198"/>
      <c r="J22" s="198"/>
      <c r="K22" s="198"/>
      <c r="L22" s="198"/>
      <c r="M22" s="198"/>
      <c r="N22" s="198"/>
      <c r="O22" s="198"/>
      <c r="P22" s="198"/>
      <c r="Q22" s="198"/>
      <c r="R22" s="198"/>
      <c r="S22" s="198"/>
      <c r="T22" s="198"/>
      <c r="U22" s="198"/>
      <c r="V22" s="198"/>
      <c r="W22" s="198"/>
      <c r="X22" s="198"/>
      <c r="Y22" s="198"/>
      <c r="Z22" s="198"/>
      <c r="AA22" s="198"/>
      <c r="AB22" s="198"/>
    </row>
  </sheetData>
  <mergeCells count="13">
    <mergeCell ref="S3:T3"/>
    <mergeCell ref="U3:V3"/>
    <mergeCell ref="W3:X3"/>
    <mergeCell ref="Y3:Z3"/>
    <mergeCell ref="B3:B4"/>
    <mergeCell ref="C3:D3"/>
    <mergeCell ref="E3:F3"/>
    <mergeCell ref="K3:L3"/>
    <mergeCell ref="M3:N3"/>
    <mergeCell ref="O3:P3"/>
    <mergeCell ref="Q3:R3"/>
    <mergeCell ref="I3:J3"/>
    <mergeCell ref="G3:H3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2-12.②口腔フレイルに係る分析(歯科)</oddHeader>
  </headerFooter>
  <ignoredErrors>
    <ignoredError sqref="Y5:Y15" 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94F06-3A06-49AC-BA87-F2CB058E64BB}">
  <sheetPr codeName="Sheet67"/>
  <dimension ref="A1:AB14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125" style="1" customWidth="1"/>
    <col min="3" max="3" width="11.375" style="1" bestFit="1" customWidth="1"/>
    <col min="4" max="27" width="9.625" style="1" customWidth="1"/>
    <col min="28" max="16384" width="9" style="1"/>
  </cols>
  <sheetData>
    <row r="1" spans="1:28" ht="16.5" customHeight="1">
      <c r="A1" s="52" t="s">
        <v>265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</row>
    <row r="2" spans="1:28" ht="16.5" customHeight="1">
      <c r="A2" s="52" t="s">
        <v>128</v>
      </c>
      <c r="B2" s="8"/>
      <c r="C2" s="8"/>
      <c r="D2" s="212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</row>
    <row r="3" spans="1:28" ht="16.5" customHeight="1">
      <c r="A3" s="8"/>
      <c r="B3" s="285"/>
      <c r="C3" s="285" t="s">
        <v>86</v>
      </c>
      <c r="D3" s="289" t="s">
        <v>185</v>
      </c>
      <c r="E3" s="291"/>
      <c r="F3" s="289" t="s">
        <v>235</v>
      </c>
      <c r="G3" s="291"/>
      <c r="H3" s="289" t="s">
        <v>341</v>
      </c>
      <c r="I3" s="291"/>
      <c r="J3" s="289" t="s">
        <v>294</v>
      </c>
      <c r="K3" s="291"/>
      <c r="L3" s="289" t="s">
        <v>182</v>
      </c>
      <c r="M3" s="291"/>
      <c r="N3" s="289" t="s">
        <v>183</v>
      </c>
      <c r="O3" s="291"/>
      <c r="P3" s="289" t="s">
        <v>236</v>
      </c>
      <c r="Q3" s="291"/>
      <c r="R3" s="289" t="s">
        <v>237</v>
      </c>
      <c r="S3" s="291"/>
      <c r="T3" s="289" t="s">
        <v>238</v>
      </c>
      <c r="U3" s="291"/>
      <c r="V3" s="289" t="s">
        <v>239</v>
      </c>
      <c r="W3" s="291"/>
      <c r="X3" s="289" t="s">
        <v>240</v>
      </c>
      <c r="Y3" s="291"/>
      <c r="Z3" s="289" t="s">
        <v>71</v>
      </c>
      <c r="AA3" s="291"/>
      <c r="AB3" s="8"/>
    </row>
    <row r="4" spans="1:28" ht="72" customHeight="1">
      <c r="A4" s="8"/>
      <c r="B4" s="286"/>
      <c r="C4" s="286"/>
      <c r="D4" s="5" t="s">
        <v>70</v>
      </c>
      <c r="E4" s="181" t="s">
        <v>388</v>
      </c>
      <c r="F4" s="5" t="s">
        <v>70</v>
      </c>
      <c r="G4" s="181" t="s">
        <v>388</v>
      </c>
      <c r="H4" s="5" t="s">
        <v>70</v>
      </c>
      <c r="I4" s="181" t="s">
        <v>388</v>
      </c>
      <c r="J4" s="5" t="s">
        <v>70</v>
      </c>
      <c r="K4" s="181" t="s">
        <v>388</v>
      </c>
      <c r="L4" s="5" t="s">
        <v>70</v>
      </c>
      <c r="M4" s="181" t="s">
        <v>388</v>
      </c>
      <c r="N4" s="5" t="s">
        <v>70</v>
      </c>
      <c r="O4" s="181" t="s">
        <v>388</v>
      </c>
      <c r="P4" s="5" t="s">
        <v>70</v>
      </c>
      <c r="Q4" s="181" t="s">
        <v>388</v>
      </c>
      <c r="R4" s="5" t="s">
        <v>70</v>
      </c>
      <c r="S4" s="181" t="s">
        <v>388</v>
      </c>
      <c r="T4" s="5" t="s">
        <v>70</v>
      </c>
      <c r="U4" s="181" t="s">
        <v>388</v>
      </c>
      <c r="V4" s="5" t="s">
        <v>70</v>
      </c>
      <c r="W4" s="181" t="s">
        <v>388</v>
      </c>
      <c r="X4" s="5" t="s">
        <v>70</v>
      </c>
      <c r="Y4" s="181" t="s">
        <v>388</v>
      </c>
      <c r="Z4" s="5" t="s">
        <v>70</v>
      </c>
      <c r="AA4" s="181" t="s">
        <v>388</v>
      </c>
      <c r="AB4" s="8"/>
    </row>
    <row r="5" spans="1:28" s="8" customFormat="1" ht="30" customHeight="1">
      <c r="B5" s="195">
        <v>1</v>
      </c>
      <c r="C5" s="193" t="s">
        <v>133</v>
      </c>
      <c r="D5" s="67">
        <v>863</v>
      </c>
      <c r="E5" s="33">
        <f>IFERROR(D5/$Z5,"-")</f>
        <v>0.56075373619233271</v>
      </c>
      <c r="F5" s="67">
        <v>50</v>
      </c>
      <c r="G5" s="33">
        <f>IFERROR(F5/$Z5,"-")</f>
        <v>3.2488628979857048E-2</v>
      </c>
      <c r="H5" s="67">
        <v>23</v>
      </c>
      <c r="I5" s="33">
        <f>IFERROR(H5/$Z5,"-")</f>
        <v>1.4944769330734242E-2</v>
      </c>
      <c r="J5" s="67">
        <v>0</v>
      </c>
      <c r="K5" s="33">
        <f>IFERROR(J5/$Z5,"-")</f>
        <v>0</v>
      </c>
      <c r="L5" s="67">
        <v>148</v>
      </c>
      <c r="M5" s="33">
        <f>IFERROR(L5/$Z5,"-")</f>
        <v>9.6166341780376863E-2</v>
      </c>
      <c r="N5" s="67">
        <v>112</v>
      </c>
      <c r="O5" s="33">
        <f>IFERROR(N5/$Z5,"-")</f>
        <v>7.2774528914879788E-2</v>
      </c>
      <c r="P5" s="67">
        <v>156</v>
      </c>
      <c r="Q5" s="33">
        <f>IFERROR(P5/$Z5,"-")</f>
        <v>0.10136452241715399</v>
      </c>
      <c r="R5" s="67">
        <v>100</v>
      </c>
      <c r="S5" s="33">
        <f>IFERROR(R5/$Z5,"-")</f>
        <v>6.4977257959714096E-2</v>
      </c>
      <c r="T5" s="67">
        <v>54</v>
      </c>
      <c r="U5" s="33">
        <f>IFERROR(T5/$Z5,"-")</f>
        <v>3.5087719298245612E-2</v>
      </c>
      <c r="V5" s="67">
        <v>24</v>
      </c>
      <c r="W5" s="33">
        <f>IFERROR(V5/$Z5,"-")</f>
        <v>1.5594541910331383E-2</v>
      </c>
      <c r="X5" s="67">
        <v>9</v>
      </c>
      <c r="Y5" s="33">
        <f>IFERROR(X5/$Z5,"-")</f>
        <v>5.8479532163742687E-3</v>
      </c>
      <c r="Z5" s="67">
        <f>SUM(D5,F5,H5,J5,L5,N5,P5,R5,T5,V5,X5)</f>
        <v>1539</v>
      </c>
      <c r="AA5" s="33">
        <f>IFERROR(Z5/$Z5,"-")</f>
        <v>1</v>
      </c>
      <c r="AB5" s="78"/>
    </row>
    <row r="6" spans="1:28" s="8" customFormat="1" ht="30" customHeight="1">
      <c r="B6" s="195">
        <v>2</v>
      </c>
      <c r="C6" s="193" t="s">
        <v>72</v>
      </c>
      <c r="D6" s="67">
        <v>854</v>
      </c>
      <c r="E6" s="33">
        <f t="shared" ref="E6:E13" si="0">IFERROR(D6/$Z6,"-")</f>
        <v>0.61571737563085793</v>
      </c>
      <c r="F6" s="67">
        <v>28</v>
      </c>
      <c r="G6" s="33">
        <f t="shared" ref="G6:G13" si="1">IFERROR(F6/$Z6,"-")</f>
        <v>2.0187454938716654E-2</v>
      </c>
      <c r="H6" s="67">
        <v>12</v>
      </c>
      <c r="I6" s="33">
        <f t="shared" ref="I6:I13" si="2">IFERROR(H6/$Z6,"-")</f>
        <v>8.6517664023071372E-3</v>
      </c>
      <c r="J6" s="67">
        <v>0</v>
      </c>
      <c r="K6" s="33">
        <f t="shared" ref="K6:K13" si="3">IFERROR(J6/$Z6,"-")</f>
        <v>0</v>
      </c>
      <c r="L6" s="67">
        <v>128</v>
      </c>
      <c r="M6" s="33">
        <f t="shared" ref="M6:M13" si="4">IFERROR(L6/$Z6,"-")</f>
        <v>9.228550829127613E-2</v>
      </c>
      <c r="N6" s="67">
        <v>100</v>
      </c>
      <c r="O6" s="33">
        <f t="shared" ref="O6:O13" si="5">IFERROR(N6/$Z6,"-")</f>
        <v>7.2098053352559477E-2</v>
      </c>
      <c r="P6" s="67">
        <v>100</v>
      </c>
      <c r="Q6" s="33">
        <f t="shared" ref="Q6:Q13" si="6">IFERROR(P6/$Z6,"-")</f>
        <v>7.2098053352559477E-2</v>
      </c>
      <c r="R6" s="67">
        <v>83</v>
      </c>
      <c r="S6" s="33">
        <f t="shared" ref="S6:S13" si="7">IFERROR(R6/$Z6,"-")</f>
        <v>5.9841384282624366E-2</v>
      </c>
      <c r="T6" s="67">
        <v>41</v>
      </c>
      <c r="U6" s="33">
        <f t="shared" ref="U6:U13" si="8">IFERROR(T6/$Z6,"-")</f>
        <v>2.9560201874549386E-2</v>
      </c>
      <c r="V6" s="67">
        <v>25</v>
      </c>
      <c r="W6" s="33">
        <f t="shared" ref="W6:W13" si="9">IFERROR(V6/$Z6,"-")</f>
        <v>1.8024513338139869E-2</v>
      </c>
      <c r="X6" s="67">
        <v>16</v>
      </c>
      <c r="Y6" s="33">
        <f t="shared" ref="Y6:Y13" si="10">IFERROR(X6/$Z6,"-")</f>
        <v>1.1535688536409516E-2</v>
      </c>
      <c r="Z6" s="67">
        <f t="shared" ref="Z6:Z13" si="11">SUM(D6,F6,H6,J6,L6,N6,P6,R6,T6,V6,X6)</f>
        <v>1387</v>
      </c>
      <c r="AA6" s="33">
        <f t="shared" ref="AA6:AA13" si="12">IFERROR(Z6/$Z6,"-")</f>
        <v>1</v>
      </c>
      <c r="AB6" s="78"/>
    </row>
    <row r="7" spans="1:28" s="8" customFormat="1" ht="30" customHeight="1">
      <c r="B7" s="195">
        <v>3</v>
      </c>
      <c r="C7" s="193" t="s">
        <v>73</v>
      </c>
      <c r="D7" s="67">
        <v>938</v>
      </c>
      <c r="E7" s="33">
        <f t="shared" si="0"/>
        <v>0.67482014388489209</v>
      </c>
      <c r="F7" s="67">
        <v>9</v>
      </c>
      <c r="G7" s="33">
        <f t="shared" si="1"/>
        <v>6.4748201438848919E-3</v>
      </c>
      <c r="H7" s="67">
        <v>4</v>
      </c>
      <c r="I7" s="33">
        <f t="shared" si="2"/>
        <v>2.8776978417266188E-3</v>
      </c>
      <c r="J7" s="67">
        <v>0</v>
      </c>
      <c r="K7" s="33">
        <f t="shared" si="3"/>
        <v>0</v>
      </c>
      <c r="L7" s="67">
        <v>107</v>
      </c>
      <c r="M7" s="33">
        <f t="shared" si="4"/>
        <v>7.6978417266187052E-2</v>
      </c>
      <c r="N7" s="67">
        <v>76</v>
      </c>
      <c r="O7" s="33">
        <f t="shared" si="5"/>
        <v>5.4676258992805753E-2</v>
      </c>
      <c r="P7" s="67">
        <v>87</v>
      </c>
      <c r="Q7" s="33">
        <f t="shared" si="6"/>
        <v>6.2589928057553951E-2</v>
      </c>
      <c r="R7" s="67">
        <v>80</v>
      </c>
      <c r="S7" s="33">
        <f t="shared" si="7"/>
        <v>5.7553956834532377E-2</v>
      </c>
      <c r="T7" s="67">
        <v>43</v>
      </c>
      <c r="U7" s="33">
        <f t="shared" si="8"/>
        <v>3.0935251798561152E-2</v>
      </c>
      <c r="V7" s="67">
        <v>25</v>
      </c>
      <c r="W7" s="33">
        <f t="shared" si="9"/>
        <v>1.7985611510791366E-2</v>
      </c>
      <c r="X7" s="67">
        <v>21</v>
      </c>
      <c r="Y7" s="33">
        <f t="shared" si="10"/>
        <v>1.5107913669064749E-2</v>
      </c>
      <c r="Z7" s="67">
        <f t="shared" si="11"/>
        <v>1390</v>
      </c>
      <c r="AA7" s="33">
        <f t="shared" si="12"/>
        <v>1</v>
      </c>
      <c r="AB7" s="78"/>
    </row>
    <row r="8" spans="1:28" s="8" customFormat="1" ht="30" customHeight="1">
      <c r="B8" s="195">
        <v>4</v>
      </c>
      <c r="C8" s="193" t="s">
        <v>74</v>
      </c>
      <c r="D8" s="67">
        <v>977</v>
      </c>
      <c r="E8" s="33">
        <f t="shared" si="0"/>
        <v>0.55197740112994353</v>
      </c>
      <c r="F8" s="67">
        <v>2</v>
      </c>
      <c r="G8" s="33">
        <f t="shared" si="1"/>
        <v>1.1299435028248588E-3</v>
      </c>
      <c r="H8" s="67">
        <v>6</v>
      </c>
      <c r="I8" s="33">
        <f t="shared" si="2"/>
        <v>3.3898305084745762E-3</v>
      </c>
      <c r="J8" s="67">
        <v>0</v>
      </c>
      <c r="K8" s="33">
        <f t="shared" si="3"/>
        <v>0</v>
      </c>
      <c r="L8" s="67">
        <v>236</v>
      </c>
      <c r="M8" s="33">
        <f t="shared" si="4"/>
        <v>0.13333333333333333</v>
      </c>
      <c r="N8" s="67">
        <v>170</v>
      </c>
      <c r="O8" s="33">
        <f t="shared" si="5"/>
        <v>9.6045197740112997E-2</v>
      </c>
      <c r="P8" s="67">
        <v>169</v>
      </c>
      <c r="Q8" s="33">
        <f t="shared" si="6"/>
        <v>9.5480225988700568E-2</v>
      </c>
      <c r="R8" s="67">
        <v>116</v>
      </c>
      <c r="S8" s="33">
        <f t="shared" si="7"/>
        <v>6.5536723163841806E-2</v>
      </c>
      <c r="T8" s="67">
        <v>48</v>
      </c>
      <c r="U8" s="33">
        <f t="shared" si="8"/>
        <v>2.7118644067796609E-2</v>
      </c>
      <c r="V8" s="67">
        <v>30</v>
      </c>
      <c r="W8" s="33">
        <f t="shared" si="9"/>
        <v>1.6949152542372881E-2</v>
      </c>
      <c r="X8" s="67">
        <v>16</v>
      </c>
      <c r="Y8" s="33">
        <f t="shared" si="10"/>
        <v>9.0395480225988704E-3</v>
      </c>
      <c r="Z8" s="67">
        <f t="shared" si="11"/>
        <v>1770</v>
      </c>
      <c r="AA8" s="33">
        <f t="shared" si="12"/>
        <v>1</v>
      </c>
      <c r="AB8" s="78"/>
    </row>
    <row r="9" spans="1:28" s="8" customFormat="1" ht="30" customHeight="1">
      <c r="B9" s="195">
        <v>5</v>
      </c>
      <c r="C9" s="193" t="s">
        <v>124</v>
      </c>
      <c r="D9" s="67">
        <v>626</v>
      </c>
      <c r="E9" s="33">
        <f t="shared" si="0"/>
        <v>0.551056338028169</v>
      </c>
      <c r="F9" s="67">
        <v>20</v>
      </c>
      <c r="G9" s="33">
        <f t="shared" si="1"/>
        <v>1.7605633802816902E-2</v>
      </c>
      <c r="H9" s="67">
        <v>15</v>
      </c>
      <c r="I9" s="33">
        <f t="shared" si="2"/>
        <v>1.3204225352112676E-2</v>
      </c>
      <c r="J9" s="67">
        <v>0</v>
      </c>
      <c r="K9" s="33">
        <f t="shared" si="3"/>
        <v>0</v>
      </c>
      <c r="L9" s="67">
        <v>128</v>
      </c>
      <c r="M9" s="33">
        <f t="shared" si="4"/>
        <v>0.11267605633802817</v>
      </c>
      <c r="N9" s="67">
        <v>103</v>
      </c>
      <c r="O9" s="33">
        <f t="shared" si="5"/>
        <v>9.0669014084507046E-2</v>
      </c>
      <c r="P9" s="67">
        <v>111</v>
      </c>
      <c r="Q9" s="33">
        <f t="shared" si="6"/>
        <v>9.7711267605633798E-2</v>
      </c>
      <c r="R9" s="67">
        <v>74</v>
      </c>
      <c r="S9" s="33">
        <f t="shared" si="7"/>
        <v>6.5140845070422532E-2</v>
      </c>
      <c r="T9" s="67">
        <v>32</v>
      </c>
      <c r="U9" s="33">
        <f t="shared" si="8"/>
        <v>2.8169014084507043E-2</v>
      </c>
      <c r="V9" s="67">
        <v>21</v>
      </c>
      <c r="W9" s="33">
        <f t="shared" si="9"/>
        <v>1.8485915492957746E-2</v>
      </c>
      <c r="X9" s="67">
        <v>6</v>
      </c>
      <c r="Y9" s="33">
        <f t="shared" si="10"/>
        <v>5.2816901408450703E-3</v>
      </c>
      <c r="Z9" s="67">
        <f t="shared" si="11"/>
        <v>1136</v>
      </c>
      <c r="AA9" s="33">
        <f t="shared" si="12"/>
        <v>1</v>
      </c>
      <c r="AB9" s="78"/>
    </row>
    <row r="10" spans="1:28" s="8" customFormat="1" ht="30" customHeight="1">
      <c r="B10" s="195">
        <v>6</v>
      </c>
      <c r="C10" s="193" t="s">
        <v>125</v>
      </c>
      <c r="D10" s="67">
        <v>499</v>
      </c>
      <c r="E10" s="33">
        <f t="shared" si="0"/>
        <v>0.5459518599562363</v>
      </c>
      <c r="F10" s="67">
        <v>1</v>
      </c>
      <c r="G10" s="33">
        <f t="shared" si="1"/>
        <v>1.0940919037199124E-3</v>
      </c>
      <c r="H10" s="67">
        <v>3</v>
      </c>
      <c r="I10" s="33">
        <f t="shared" si="2"/>
        <v>3.2822757111597373E-3</v>
      </c>
      <c r="J10" s="67">
        <v>0</v>
      </c>
      <c r="K10" s="33">
        <f t="shared" si="3"/>
        <v>0</v>
      </c>
      <c r="L10" s="67">
        <v>146</v>
      </c>
      <c r="M10" s="33">
        <f t="shared" si="4"/>
        <v>0.15973741794310722</v>
      </c>
      <c r="N10" s="67">
        <v>85</v>
      </c>
      <c r="O10" s="33">
        <f t="shared" si="5"/>
        <v>9.2997811816192558E-2</v>
      </c>
      <c r="P10" s="67">
        <v>66</v>
      </c>
      <c r="Q10" s="33">
        <f t="shared" si="6"/>
        <v>7.2210065645514229E-2</v>
      </c>
      <c r="R10" s="67">
        <v>60</v>
      </c>
      <c r="S10" s="33">
        <f t="shared" si="7"/>
        <v>6.5645514223194742E-2</v>
      </c>
      <c r="T10" s="67">
        <v>31</v>
      </c>
      <c r="U10" s="33">
        <f t="shared" si="8"/>
        <v>3.3916849015317288E-2</v>
      </c>
      <c r="V10" s="67">
        <v>17</v>
      </c>
      <c r="W10" s="33">
        <f t="shared" si="9"/>
        <v>1.8599562363238512E-2</v>
      </c>
      <c r="X10" s="67">
        <v>6</v>
      </c>
      <c r="Y10" s="33">
        <f t="shared" si="10"/>
        <v>6.5645514223194746E-3</v>
      </c>
      <c r="Z10" s="67">
        <f t="shared" si="11"/>
        <v>914</v>
      </c>
      <c r="AA10" s="33">
        <f t="shared" si="12"/>
        <v>1</v>
      </c>
      <c r="AB10" s="78"/>
    </row>
    <row r="11" spans="1:28" s="8" customFormat="1" ht="30" customHeight="1">
      <c r="B11" s="195">
        <v>7</v>
      </c>
      <c r="C11" s="193" t="s">
        <v>126</v>
      </c>
      <c r="D11" s="67">
        <v>798</v>
      </c>
      <c r="E11" s="33">
        <f t="shared" si="0"/>
        <v>0.56236786469344613</v>
      </c>
      <c r="F11" s="67">
        <v>6</v>
      </c>
      <c r="G11" s="33">
        <f t="shared" si="1"/>
        <v>4.2283298097251587E-3</v>
      </c>
      <c r="H11" s="67">
        <v>16</v>
      </c>
      <c r="I11" s="33">
        <f t="shared" si="2"/>
        <v>1.127554615926709E-2</v>
      </c>
      <c r="J11" s="67">
        <v>0</v>
      </c>
      <c r="K11" s="33">
        <f t="shared" si="3"/>
        <v>0</v>
      </c>
      <c r="L11" s="67">
        <v>156</v>
      </c>
      <c r="M11" s="33">
        <f t="shared" si="4"/>
        <v>0.10993657505285412</v>
      </c>
      <c r="N11" s="67">
        <v>138</v>
      </c>
      <c r="O11" s="33">
        <f t="shared" si="5"/>
        <v>9.7251585623678652E-2</v>
      </c>
      <c r="P11" s="67">
        <v>116</v>
      </c>
      <c r="Q11" s="33">
        <f t="shared" si="6"/>
        <v>8.1747709654686404E-2</v>
      </c>
      <c r="R11" s="67">
        <v>101</v>
      </c>
      <c r="S11" s="33">
        <f t="shared" si="7"/>
        <v>7.1176885130373499E-2</v>
      </c>
      <c r="T11" s="67">
        <v>49</v>
      </c>
      <c r="U11" s="33">
        <f t="shared" si="8"/>
        <v>3.4531360112755462E-2</v>
      </c>
      <c r="V11" s="67">
        <v>26</v>
      </c>
      <c r="W11" s="33">
        <f t="shared" si="9"/>
        <v>1.8322762508809022E-2</v>
      </c>
      <c r="X11" s="67">
        <v>13</v>
      </c>
      <c r="Y11" s="33">
        <f t="shared" si="10"/>
        <v>9.161381254404511E-3</v>
      </c>
      <c r="Z11" s="67">
        <f t="shared" si="11"/>
        <v>1419</v>
      </c>
      <c r="AA11" s="33">
        <f t="shared" si="12"/>
        <v>1</v>
      </c>
      <c r="AB11" s="78"/>
    </row>
    <row r="12" spans="1:28" s="8" customFormat="1" ht="30" customHeight="1" thickBot="1">
      <c r="B12" s="195">
        <v>8</v>
      </c>
      <c r="C12" s="193" t="s">
        <v>127</v>
      </c>
      <c r="D12" s="67">
        <v>3829</v>
      </c>
      <c r="E12" s="33">
        <f t="shared" si="0"/>
        <v>0.99765502866076083</v>
      </c>
      <c r="F12" s="67">
        <v>0</v>
      </c>
      <c r="G12" s="33">
        <f t="shared" si="1"/>
        <v>0</v>
      </c>
      <c r="H12" s="67">
        <v>0</v>
      </c>
      <c r="I12" s="33">
        <f t="shared" si="2"/>
        <v>0</v>
      </c>
      <c r="J12" s="67">
        <v>0</v>
      </c>
      <c r="K12" s="33">
        <f t="shared" si="3"/>
        <v>0</v>
      </c>
      <c r="L12" s="67">
        <v>1</v>
      </c>
      <c r="M12" s="33">
        <f t="shared" si="4"/>
        <v>2.6055237102657632E-4</v>
      </c>
      <c r="N12" s="67">
        <v>3</v>
      </c>
      <c r="O12" s="33">
        <f t="shared" si="5"/>
        <v>7.8165711307972901E-4</v>
      </c>
      <c r="P12" s="67">
        <v>2</v>
      </c>
      <c r="Q12" s="33">
        <f t="shared" si="6"/>
        <v>5.2110474205315264E-4</v>
      </c>
      <c r="R12" s="67">
        <v>1</v>
      </c>
      <c r="S12" s="33">
        <f t="shared" si="7"/>
        <v>2.6055237102657632E-4</v>
      </c>
      <c r="T12" s="67">
        <v>2</v>
      </c>
      <c r="U12" s="33">
        <f t="shared" si="8"/>
        <v>5.2110474205315264E-4</v>
      </c>
      <c r="V12" s="67">
        <v>0</v>
      </c>
      <c r="W12" s="33">
        <f t="shared" si="9"/>
        <v>0</v>
      </c>
      <c r="X12" s="67">
        <v>0</v>
      </c>
      <c r="Y12" s="33">
        <f t="shared" si="10"/>
        <v>0</v>
      </c>
      <c r="Z12" s="67">
        <f t="shared" si="11"/>
        <v>3838</v>
      </c>
      <c r="AA12" s="33">
        <f t="shared" si="12"/>
        <v>1</v>
      </c>
      <c r="AB12" s="78"/>
    </row>
    <row r="13" spans="1:28" s="8" customFormat="1" ht="30" customHeight="1" thickTop="1">
      <c r="B13" s="287" t="s">
        <v>105</v>
      </c>
      <c r="C13" s="288"/>
      <c r="D13" s="166">
        <f>SUM(D5:D12)</f>
        <v>9384</v>
      </c>
      <c r="E13" s="31">
        <f t="shared" si="0"/>
        <v>0.70066452624505338</v>
      </c>
      <c r="F13" s="79">
        <f>SUM(F5:F12)</f>
        <v>116</v>
      </c>
      <c r="G13" s="31">
        <f t="shared" si="1"/>
        <v>8.6612409467632344E-3</v>
      </c>
      <c r="H13" s="79">
        <f>SUM(H5:H12)</f>
        <v>79</v>
      </c>
      <c r="I13" s="31">
        <f t="shared" si="2"/>
        <v>5.898603748226686E-3</v>
      </c>
      <c r="J13" s="79">
        <f>SUM(J5:J12)</f>
        <v>0</v>
      </c>
      <c r="K13" s="31">
        <f t="shared" si="3"/>
        <v>0</v>
      </c>
      <c r="L13" s="79">
        <f>SUM(L5:L12)</f>
        <v>1050</v>
      </c>
      <c r="M13" s="31">
        <f t="shared" si="4"/>
        <v>7.8399163742253419E-2</v>
      </c>
      <c r="N13" s="79">
        <f>SUM(N5:N12)</f>
        <v>787</v>
      </c>
      <c r="O13" s="31">
        <f t="shared" si="5"/>
        <v>5.8762039871574703E-2</v>
      </c>
      <c r="P13" s="79">
        <f>SUM(P5:P12)</f>
        <v>807</v>
      </c>
      <c r="Q13" s="31">
        <f t="shared" si="6"/>
        <v>6.0255357276189053E-2</v>
      </c>
      <c r="R13" s="79">
        <f>SUM(R5:R12)</f>
        <v>615</v>
      </c>
      <c r="S13" s="31">
        <f t="shared" si="7"/>
        <v>4.5919510191891284E-2</v>
      </c>
      <c r="T13" s="79">
        <f>SUM(T5:T12)</f>
        <v>300</v>
      </c>
      <c r="U13" s="31">
        <f t="shared" si="8"/>
        <v>2.2399761069215263E-2</v>
      </c>
      <c r="V13" s="79">
        <f>SUM(V5:V12)</f>
        <v>168</v>
      </c>
      <c r="W13" s="31">
        <f t="shared" si="9"/>
        <v>1.2543866198760547E-2</v>
      </c>
      <c r="X13" s="79">
        <f>SUM(X5:X12)</f>
        <v>87</v>
      </c>
      <c r="Y13" s="31">
        <f t="shared" si="10"/>
        <v>6.4959307100724258E-3</v>
      </c>
      <c r="Z13" s="79">
        <f t="shared" si="11"/>
        <v>13393</v>
      </c>
      <c r="AA13" s="31">
        <f t="shared" si="12"/>
        <v>1</v>
      </c>
    </row>
    <row r="14" spans="1:28">
      <c r="A14" s="8"/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8"/>
    </row>
  </sheetData>
  <mergeCells count="15">
    <mergeCell ref="B3:B4"/>
    <mergeCell ref="B13:C13"/>
    <mergeCell ref="Z3:AA3"/>
    <mergeCell ref="C3:C4"/>
    <mergeCell ref="D3:E3"/>
    <mergeCell ref="F3:G3"/>
    <mergeCell ref="L3:M3"/>
    <mergeCell ref="N3:O3"/>
    <mergeCell ref="J3:K3"/>
    <mergeCell ref="P3:Q3"/>
    <mergeCell ref="R3:S3"/>
    <mergeCell ref="T3:U3"/>
    <mergeCell ref="V3:W3"/>
    <mergeCell ref="X3:Y3"/>
    <mergeCell ref="H3:I3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2-12.②口腔フレイルに係る分析(歯科)</oddHeader>
  </headerFooter>
  <ignoredErrors>
    <ignoredError sqref="Z5:Z13 E13:X13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9C022-2DA1-4CD0-A77E-0BA05B275D1A}">
  <sheetPr codeName="Sheet68"/>
  <dimension ref="A1:AB80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125" style="1" customWidth="1"/>
    <col min="3" max="3" width="11.375" style="1" bestFit="1" customWidth="1"/>
    <col min="4" max="27" width="9.625" style="1" customWidth="1"/>
    <col min="28" max="16384" width="9" style="1"/>
  </cols>
  <sheetData>
    <row r="1" spans="1:28" ht="16.5" customHeight="1">
      <c r="A1" s="52" t="s">
        <v>265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</row>
    <row r="2" spans="1:28" ht="16.5" customHeight="1">
      <c r="A2" s="52" t="s">
        <v>226</v>
      </c>
      <c r="B2" s="8"/>
      <c r="C2" s="8"/>
      <c r="D2" s="212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</row>
    <row r="3" spans="1:28" ht="16.5" customHeight="1">
      <c r="A3" s="8"/>
      <c r="B3" s="285"/>
      <c r="C3" s="285" t="s">
        <v>130</v>
      </c>
      <c r="D3" s="289" t="s">
        <v>185</v>
      </c>
      <c r="E3" s="291"/>
      <c r="F3" s="289" t="s">
        <v>186</v>
      </c>
      <c r="G3" s="291"/>
      <c r="H3" s="289" t="s">
        <v>341</v>
      </c>
      <c r="I3" s="291"/>
      <c r="J3" s="289" t="s">
        <v>292</v>
      </c>
      <c r="K3" s="291"/>
      <c r="L3" s="289" t="s">
        <v>182</v>
      </c>
      <c r="M3" s="291"/>
      <c r="N3" s="289" t="s">
        <v>183</v>
      </c>
      <c r="O3" s="291"/>
      <c r="P3" s="289" t="s">
        <v>236</v>
      </c>
      <c r="Q3" s="291"/>
      <c r="R3" s="289" t="s">
        <v>237</v>
      </c>
      <c r="S3" s="291"/>
      <c r="T3" s="289" t="s">
        <v>238</v>
      </c>
      <c r="U3" s="291"/>
      <c r="V3" s="289" t="s">
        <v>239</v>
      </c>
      <c r="W3" s="291"/>
      <c r="X3" s="289" t="s">
        <v>240</v>
      </c>
      <c r="Y3" s="291"/>
      <c r="Z3" s="289" t="s">
        <v>71</v>
      </c>
      <c r="AA3" s="291"/>
      <c r="AB3" s="8"/>
    </row>
    <row r="4" spans="1:28" ht="72" customHeight="1">
      <c r="A4" s="8"/>
      <c r="B4" s="286"/>
      <c r="C4" s="286"/>
      <c r="D4" s="5" t="s">
        <v>70</v>
      </c>
      <c r="E4" s="181" t="s">
        <v>388</v>
      </c>
      <c r="F4" s="5" t="s">
        <v>70</v>
      </c>
      <c r="G4" s="181" t="s">
        <v>388</v>
      </c>
      <c r="H4" s="5" t="s">
        <v>70</v>
      </c>
      <c r="I4" s="181" t="s">
        <v>388</v>
      </c>
      <c r="J4" s="5" t="s">
        <v>70</v>
      </c>
      <c r="K4" s="181" t="s">
        <v>388</v>
      </c>
      <c r="L4" s="5" t="s">
        <v>70</v>
      </c>
      <c r="M4" s="181" t="s">
        <v>388</v>
      </c>
      <c r="N4" s="5" t="s">
        <v>70</v>
      </c>
      <c r="O4" s="181" t="s">
        <v>388</v>
      </c>
      <c r="P4" s="5" t="s">
        <v>70</v>
      </c>
      <c r="Q4" s="181" t="s">
        <v>388</v>
      </c>
      <c r="R4" s="5" t="s">
        <v>70</v>
      </c>
      <c r="S4" s="181" t="s">
        <v>388</v>
      </c>
      <c r="T4" s="5" t="s">
        <v>70</v>
      </c>
      <c r="U4" s="181" t="s">
        <v>388</v>
      </c>
      <c r="V4" s="5" t="s">
        <v>70</v>
      </c>
      <c r="W4" s="181" t="s">
        <v>388</v>
      </c>
      <c r="X4" s="5" t="s">
        <v>70</v>
      </c>
      <c r="Y4" s="181" t="s">
        <v>388</v>
      </c>
      <c r="Z4" s="5" t="s">
        <v>70</v>
      </c>
      <c r="AA4" s="181" t="s">
        <v>388</v>
      </c>
      <c r="AB4" s="8"/>
    </row>
    <row r="5" spans="1:28" s="8" customFormat="1" ht="30" customHeight="1">
      <c r="B5" s="195">
        <v>1</v>
      </c>
      <c r="C5" s="193" t="s">
        <v>56</v>
      </c>
      <c r="D5" s="67">
        <v>3829</v>
      </c>
      <c r="E5" s="33">
        <f>IFERROR(D5/$Z5,"-")</f>
        <v>0.99765502866076083</v>
      </c>
      <c r="F5" s="67">
        <v>0</v>
      </c>
      <c r="G5" s="33">
        <f>IFERROR(F5/$Z5,"-")</f>
        <v>0</v>
      </c>
      <c r="H5" s="67">
        <v>0</v>
      </c>
      <c r="I5" s="33">
        <f>IFERROR(H5/$Z5,"-")</f>
        <v>0</v>
      </c>
      <c r="J5" s="67">
        <v>0</v>
      </c>
      <c r="K5" s="33">
        <f>IFERROR(J5/$Z5,"-")</f>
        <v>0</v>
      </c>
      <c r="L5" s="67">
        <v>1</v>
      </c>
      <c r="M5" s="33">
        <f>IFERROR(L5/$Z5,"-")</f>
        <v>2.6055237102657632E-4</v>
      </c>
      <c r="N5" s="67">
        <v>3</v>
      </c>
      <c r="O5" s="33">
        <f>IFERROR(N5/$Z5,"-")</f>
        <v>7.8165711307972901E-4</v>
      </c>
      <c r="P5" s="67">
        <v>2</v>
      </c>
      <c r="Q5" s="33">
        <f>IFERROR(P5/$Z5,"-")</f>
        <v>5.2110474205315264E-4</v>
      </c>
      <c r="R5" s="67">
        <v>1</v>
      </c>
      <c r="S5" s="33">
        <f>IFERROR(R5/$Z5,"-")</f>
        <v>2.6055237102657632E-4</v>
      </c>
      <c r="T5" s="67">
        <v>2</v>
      </c>
      <c r="U5" s="33">
        <f>IFERROR(T5/$Z5,"-")</f>
        <v>5.2110474205315264E-4</v>
      </c>
      <c r="V5" s="67">
        <v>0</v>
      </c>
      <c r="W5" s="33">
        <f>IFERROR(V5/$Z5,"-")</f>
        <v>0</v>
      </c>
      <c r="X5" s="67">
        <v>0</v>
      </c>
      <c r="Y5" s="33">
        <f>IFERROR(X5/$Z5,"-")</f>
        <v>0</v>
      </c>
      <c r="Z5" s="67">
        <f>SUM(D5,F5,H5,J5,L5,N5,P5,R5,T5,V5,X5)</f>
        <v>3838</v>
      </c>
      <c r="AA5" s="33">
        <f>IFERROR(Z5/$Z5,"-")</f>
        <v>1</v>
      </c>
      <c r="AB5" s="78"/>
    </row>
    <row r="6" spans="1:28" s="8" customFormat="1" ht="30" customHeight="1">
      <c r="B6" s="195">
        <v>2</v>
      </c>
      <c r="C6" s="193" t="s">
        <v>87</v>
      </c>
      <c r="D6" s="67">
        <v>206</v>
      </c>
      <c r="E6" s="33">
        <f t="shared" ref="E6:E69" si="0">IFERROR(D6/$Z6,"-")</f>
        <v>1</v>
      </c>
      <c r="F6" s="67">
        <v>0</v>
      </c>
      <c r="G6" s="33">
        <f t="shared" ref="G6:G69" si="1">IFERROR(F6/$Z6,"-")</f>
        <v>0</v>
      </c>
      <c r="H6" s="67">
        <v>0</v>
      </c>
      <c r="I6" s="33">
        <f t="shared" ref="I6:I69" si="2">IFERROR(H6/$Z6,"-")</f>
        <v>0</v>
      </c>
      <c r="J6" s="67">
        <v>0</v>
      </c>
      <c r="K6" s="33">
        <f t="shared" ref="K6:K69" si="3">IFERROR(J6/$Z6,"-")</f>
        <v>0</v>
      </c>
      <c r="L6" s="67">
        <v>0</v>
      </c>
      <c r="M6" s="33">
        <f t="shared" ref="M6:M69" si="4">IFERROR(L6/$Z6,"-")</f>
        <v>0</v>
      </c>
      <c r="N6" s="67">
        <v>0</v>
      </c>
      <c r="O6" s="33">
        <f t="shared" ref="O6:O69" si="5">IFERROR(N6/$Z6,"-")</f>
        <v>0</v>
      </c>
      <c r="P6" s="67">
        <v>0</v>
      </c>
      <c r="Q6" s="33">
        <f t="shared" ref="Q6:Q69" si="6">IFERROR(P6/$Z6,"-")</f>
        <v>0</v>
      </c>
      <c r="R6" s="67">
        <v>0</v>
      </c>
      <c r="S6" s="33">
        <f t="shared" ref="S6:S69" si="7">IFERROR(R6/$Z6,"-")</f>
        <v>0</v>
      </c>
      <c r="T6" s="67">
        <v>0</v>
      </c>
      <c r="U6" s="33">
        <f t="shared" ref="U6:U69" si="8">IFERROR(T6/$Z6,"-")</f>
        <v>0</v>
      </c>
      <c r="V6" s="67">
        <v>0</v>
      </c>
      <c r="W6" s="33">
        <f t="shared" ref="W6:W69" si="9">IFERROR(V6/$Z6,"-")</f>
        <v>0</v>
      </c>
      <c r="X6" s="67">
        <v>0</v>
      </c>
      <c r="Y6" s="33">
        <f t="shared" ref="Y6:Y69" si="10">IFERROR(X6/$Z6,"-")</f>
        <v>0</v>
      </c>
      <c r="Z6" s="67">
        <f t="shared" ref="Z6:Z69" si="11">SUM(D6,F6,H6,J6,L6,N6,P6,R6,T6,V6,X6)</f>
        <v>206</v>
      </c>
      <c r="AA6" s="33">
        <f t="shared" ref="AA6:AA69" si="12">IFERROR(Z6/$Z6,"-")</f>
        <v>1</v>
      </c>
      <c r="AB6" s="78"/>
    </row>
    <row r="7" spans="1:28" s="8" customFormat="1" ht="30" customHeight="1">
      <c r="B7" s="195">
        <v>3</v>
      </c>
      <c r="C7" s="193" t="s">
        <v>88</v>
      </c>
      <c r="D7" s="67">
        <v>47</v>
      </c>
      <c r="E7" s="33">
        <f t="shared" si="0"/>
        <v>1</v>
      </c>
      <c r="F7" s="67">
        <v>0</v>
      </c>
      <c r="G7" s="33">
        <f t="shared" si="1"/>
        <v>0</v>
      </c>
      <c r="H7" s="67">
        <v>0</v>
      </c>
      <c r="I7" s="33">
        <f t="shared" si="2"/>
        <v>0</v>
      </c>
      <c r="J7" s="67">
        <v>0</v>
      </c>
      <c r="K7" s="33">
        <f t="shared" si="3"/>
        <v>0</v>
      </c>
      <c r="L7" s="67">
        <v>0</v>
      </c>
      <c r="M7" s="33">
        <f t="shared" si="4"/>
        <v>0</v>
      </c>
      <c r="N7" s="67">
        <v>0</v>
      </c>
      <c r="O7" s="33">
        <f t="shared" si="5"/>
        <v>0</v>
      </c>
      <c r="P7" s="67">
        <v>0</v>
      </c>
      <c r="Q7" s="33">
        <f t="shared" si="6"/>
        <v>0</v>
      </c>
      <c r="R7" s="67">
        <v>0</v>
      </c>
      <c r="S7" s="33">
        <f t="shared" si="7"/>
        <v>0</v>
      </c>
      <c r="T7" s="67">
        <v>0</v>
      </c>
      <c r="U7" s="33">
        <f t="shared" si="8"/>
        <v>0</v>
      </c>
      <c r="V7" s="67">
        <v>0</v>
      </c>
      <c r="W7" s="33">
        <f t="shared" si="9"/>
        <v>0</v>
      </c>
      <c r="X7" s="67">
        <v>0</v>
      </c>
      <c r="Y7" s="33">
        <f t="shared" si="10"/>
        <v>0</v>
      </c>
      <c r="Z7" s="67">
        <f t="shared" si="11"/>
        <v>47</v>
      </c>
      <c r="AA7" s="33">
        <f t="shared" si="12"/>
        <v>1</v>
      </c>
      <c r="AB7" s="78"/>
    </row>
    <row r="8" spans="1:28" s="8" customFormat="1" ht="30" customHeight="1">
      <c r="B8" s="195">
        <v>4</v>
      </c>
      <c r="C8" s="193" t="s">
        <v>89</v>
      </c>
      <c r="D8" s="67">
        <v>49</v>
      </c>
      <c r="E8" s="33">
        <f t="shared" si="0"/>
        <v>1</v>
      </c>
      <c r="F8" s="67">
        <v>0</v>
      </c>
      <c r="G8" s="33">
        <f t="shared" si="1"/>
        <v>0</v>
      </c>
      <c r="H8" s="67">
        <v>0</v>
      </c>
      <c r="I8" s="33">
        <f t="shared" si="2"/>
        <v>0</v>
      </c>
      <c r="J8" s="67">
        <v>0</v>
      </c>
      <c r="K8" s="33">
        <f t="shared" si="3"/>
        <v>0</v>
      </c>
      <c r="L8" s="67">
        <v>0</v>
      </c>
      <c r="M8" s="33">
        <f t="shared" si="4"/>
        <v>0</v>
      </c>
      <c r="N8" s="67">
        <v>0</v>
      </c>
      <c r="O8" s="33">
        <f t="shared" si="5"/>
        <v>0</v>
      </c>
      <c r="P8" s="67">
        <v>0</v>
      </c>
      <c r="Q8" s="33">
        <f t="shared" si="6"/>
        <v>0</v>
      </c>
      <c r="R8" s="67">
        <v>0</v>
      </c>
      <c r="S8" s="33">
        <f t="shared" si="7"/>
        <v>0</v>
      </c>
      <c r="T8" s="67">
        <v>0</v>
      </c>
      <c r="U8" s="33">
        <f t="shared" si="8"/>
        <v>0</v>
      </c>
      <c r="V8" s="67">
        <v>0</v>
      </c>
      <c r="W8" s="33">
        <f t="shared" si="9"/>
        <v>0</v>
      </c>
      <c r="X8" s="67">
        <v>0</v>
      </c>
      <c r="Y8" s="33">
        <f t="shared" si="10"/>
        <v>0</v>
      </c>
      <c r="Z8" s="67">
        <f t="shared" si="11"/>
        <v>49</v>
      </c>
      <c r="AA8" s="33">
        <f t="shared" si="12"/>
        <v>1</v>
      </c>
      <c r="AB8" s="78"/>
    </row>
    <row r="9" spans="1:28" s="8" customFormat="1" ht="30" customHeight="1">
      <c r="B9" s="195">
        <v>5</v>
      </c>
      <c r="C9" s="193" t="s">
        <v>90</v>
      </c>
      <c r="D9" s="67">
        <v>52</v>
      </c>
      <c r="E9" s="33">
        <f t="shared" si="0"/>
        <v>1</v>
      </c>
      <c r="F9" s="67">
        <v>0</v>
      </c>
      <c r="G9" s="33">
        <f t="shared" si="1"/>
        <v>0</v>
      </c>
      <c r="H9" s="67">
        <v>0</v>
      </c>
      <c r="I9" s="33">
        <f t="shared" si="2"/>
        <v>0</v>
      </c>
      <c r="J9" s="67">
        <v>0</v>
      </c>
      <c r="K9" s="33">
        <f t="shared" si="3"/>
        <v>0</v>
      </c>
      <c r="L9" s="67">
        <v>0</v>
      </c>
      <c r="M9" s="33">
        <f t="shared" si="4"/>
        <v>0</v>
      </c>
      <c r="N9" s="67">
        <v>0</v>
      </c>
      <c r="O9" s="33">
        <f t="shared" si="5"/>
        <v>0</v>
      </c>
      <c r="P9" s="67">
        <v>0</v>
      </c>
      <c r="Q9" s="33">
        <f t="shared" si="6"/>
        <v>0</v>
      </c>
      <c r="R9" s="67">
        <v>0</v>
      </c>
      <c r="S9" s="33">
        <f t="shared" si="7"/>
        <v>0</v>
      </c>
      <c r="T9" s="67">
        <v>0</v>
      </c>
      <c r="U9" s="33">
        <f t="shared" si="8"/>
        <v>0</v>
      </c>
      <c r="V9" s="67">
        <v>0</v>
      </c>
      <c r="W9" s="33">
        <f t="shared" si="9"/>
        <v>0</v>
      </c>
      <c r="X9" s="67">
        <v>0</v>
      </c>
      <c r="Y9" s="33">
        <f t="shared" si="10"/>
        <v>0</v>
      </c>
      <c r="Z9" s="67">
        <f t="shared" si="11"/>
        <v>52</v>
      </c>
      <c r="AA9" s="33">
        <f t="shared" si="12"/>
        <v>1</v>
      </c>
      <c r="AB9" s="78"/>
    </row>
    <row r="10" spans="1:28" s="8" customFormat="1" ht="30" customHeight="1">
      <c r="B10" s="195">
        <v>6</v>
      </c>
      <c r="C10" s="193" t="s">
        <v>91</v>
      </c>
      <c r="D10" s="67">
        <v>153</v>
      </c>
      <c r="E10" s="33">
        <f t="shared" si="0"/>
        <v>1</v>
      </c>
      <c r="F10" s="67">
        <v>0</v>
      </c>
      <c r="G10" s="33">
        <f t="shared" si="1"/>
        <v>0</v>
      </c>
      <c r="H10" s="67">
        <v>0</v>
      </c>
      <c r="I10" s="33">
        <f t="shared" si="2"/>
        <v>0</v>
      </c>
      <c r="J10" s="67">
        <v>0</v>
      </c>
      <c r="K10" s="33">
        <f t="shared" si="3"/>
        <v>0</v>
      </c>
      <c r="L10" s="67">
        <v>0</v>
      </c>
      <c r="M10" s="33">
        <f t="shared" si="4"/>
        <v>0</v>
      </c>
      <c r="N10" s="67">
        <v>0</v>
      </c>
      <c r="O10" s="33">
        <f t="shared" si="5"/>
        <v>0</v>
      </c>
      <c r="P10" s="67">
        <v>0</v>
      </c>
      <c r="Q10" s="33">
        <f t="shared" si="6"/>
        <v>0</v>
      </c>
      <c r="R10" s="67">
        <v>0</v>
      </c>
      <c r="S10" s="33">
        <f t="shared" si="7"/>
        <v>0</v>
      </c>
      <c r="T10" s="67">
        <v>0</v>
      </c>
      <c r="U10" s="33">
        <f t="shared" si="8"/>
        <v>0</v>
      </c>
      <c r="V10" s="67">
        <v>0</v>
      </c>
      <c r="W10" s="33">
        <f t="shared" si="9"/>
        <v>0</v>
      </c>
      <c r="X10" s="67">
        <v>0</v>
      </c>
      <c r="Y10" s="33">
        <f t="shared" si="10"/>
        <v>0</v>
      </c>
      <c r="Z10" s="67">
        <f t="shared" si="11"/>
        <v>153</v>
      </c>
      <c r="AA10" s="33">
        <f t="shared" si="12"/>
        <v>1</v>
      </c>
      <c r="AB10" s="78"/>
    </row>
    <row r="11" spans="1:28" s="8" customFormat="1" ht="30" customHeight="1">
      <c r="B11" s="195">
        <v>7</v>
      </c>
      <c r="C11" s="193" t="s">
        <v>92</v>
      </c>
      <c r="D11" s="67">
        <v>163</v>
      </c>
      <c r="E11" s="33">
        <f t="shared" si="0"/>
        <v>0.99390243902439024</v>
      </c>
      <c r="F11" s="67">
        <v>0</v>
      </c>
      <c r="G11" s="33">
        <f t="shared" si="1"/>
        <v>0</v>
      </c>
      <c r="H11" s="67">
        <v>0</v>
      </c>
      <c r="I11" s="33">
        <f t="shared" si="2"/>
        <v>0</v>
      </c>
      <c r="J11" s="67">
        <v>0</v>
      </c>
      <c r="K11" s="33">
        <f t="shared" si="3"/>
        <v>0</v>
      </c>
      <c r="L11" s="67">
        <v>0</v>
      </c>
      <c r="M11" s="33">
        <f t="shared" si="4"/>
        <v>0</v>
      </c>
      <c r="N11" s="67">
        <v>0</v>
      </c>
      <c r="O11" s="33">
        <f t="shared" si="5"/>
        <v>0</v>
      </c>
      <c r="P11" s="67">
        <v>0</v>
      </c>
      <c r="Q11" s="33">
        <f t="shared" si="6"/>
        <v>0</v>
      </c>
      <c r="R11" s="67">
        <v>1</v>
      </c>
      <c r="S11" s="33">
        <f t="shared" si="7"/>
        <v>6.0975609756097563E-3</v>
      </c>
      <c r="T11" s="67">
        <v>0</v>
      </c>
      <c r="U11" s="33">
        <f t="shared" si="8"/>
        <v>0</v>
      </c>
      <c r="V11" s="67">
        <v>0</v>
      </c>
      <c r="W11" s="33">
        <f t="shared" si="9"/>
        <v>0</v>
      </c>
      <c r="X11" s="67">
        <v>0</v>
      </c>
      <c r="Y11" s="33">
        <f t="shared" si="10"/>
        <v>0</v>
      </c>
      <c r="Z11" s="67">
        <f t="shared" si="11"/>
        <v>164</v>
      </c>
      <c r="AA11" s="33">
        <f t="shared" si="12"/>
        <v>1</v>
      </c>
      <c r="AB11" s="78"/>
    </row>
    <row r="12" spans="1:28" s="8" customFormat="1" ht="30" customHeight="1">
      <c r="B12" s="195">
        <v>8</v>
      </c>
      <c r="C12" s="193" t="s">
        <v>57</v>
      </c>
      <c r="D12" s="67">
        <v>51</v>
      </c>
      <c r="E12" s="33">
        <f t="shared" si="0"/>
        <v>1</v>
      </c>
      <c r="F12" s="67">
        <v>0</v>
      </c>
      <c r="G12" s="33">
        <f t="shared" si="1"/>
        <v>0</v>
      </c>
      <c r="H12" s="67">
        <v>0</v>
      </c>
      <c r="I12" s="33">
        <f t="shared" si="2"/>
        <v>0</v>
      </c>
      <c r="J12" s="67">
        <v>0</v>
      </c>
      <c r="K12" s="33">
        <f t="shared" si="3"/>
        <v>0</v>
      </c>
      <c r="L12" s="67">
        <v>0</v>
      </c>
      <c r="M12" s="33">
        <f t="shared" si="4"/>
        <v>0</v>
      </c>
      <c r="N12" s="67">
        <v>0</v>
      </c>
      <c r="O12" s="33">
        <f t="shared" si="5"/>
        <v>0</v>
      </c>
      <c r="P12" s="67">
        <v>0</v>
      </c>
      <c r="Q12" s="33">
        <f t="shared" si="6"/>
        <v>0</v>
      </c>
      <c r="R12" s="67">
        <v>0</v>
      </c>
      <c r="S12" s="33">
        <f t="shared" si="7"/>
        <v>0</v>
      </c>
      <c r="T12" s="67">
        <v>0</v>
      </c>
      <c r="U12" s="33">
        <f t="shared" si="8"/>
        <v>0</v>
      </c>
      <c r="V12" s="67">
        <v>0</v>
      </c>
      <c r="W12" s="33">
        <f t="shared" si="9"/>
        <v>0</v>
      </c>
      <c r="X12" s="67">
        <v>0</v>
      </c>
      <c r="Y12" s="33">
        <f t="shared" si="10"/>
        <v>0</v>
      </c>
      <c r="Z12" s="67">
        <f t="shared" si="11"/>
        <v>51</v>
      </c>
      <c r="AA12" s="33">
        <f t="shared" si="12"/>
        <v>1</v>
      </c>
      <c r="AB12" s="78"/>
    </row>
    <row r="13" spans="1:28" s="8" customFormat="1" ht="30" customHeight="1">
      <c r="B13" s="195">
        <v>9</v>
      </c>
      <c r="C13" s="193" t="s">
        <v>93</v>
      </c>
      <c r="D13" s="67">
        <v>82</v>
      </c>
      <c r="E13" s="33">
        <f t="shared" si="0"/>
        <v>1</v>
      </c>
      <c r="F13" s="67">
        <v>0</v>
      </c>
      <c r="G13" s="33">
        <f t="shared" si="1"/>
        <v>0</v>
      </c>
      <c r="H13" s="67">
        <v>0</v>
      </c>
      <c r="I13" s="33">
        <f t="shared" si="2"/>
        <v>0</v>
      </c>
      <c r="J13" s="67">
        <v>0</v>
      </c>
      <c r="K13" s="33">
        <f t="shared" si="3"/>
        <v>0</v>
      </c>
      <c r="L13" s="67">
        <v>0</v>
      </c>
      <c r="M13" s="33">
        <f t="shared" si="4"/>
        <v>0</v>
      </c>
      <c r="N13" s="67">
        <v>0</v>
      </c>
      <c r="O13" s="33">
        <f t="shared" si="5"/>
        <v>0</v>
      </c>
      <c r="P13" s="67">
        <v>0</v>
      </c>
      <c r="Q13" s="33">
        <f t="shared" si="6"/>
        <v>0</v>
      </c>
      <c r="R13" s="67">
        <v>0</v>
      </c>
      <c r="S13" s="33">
        <f t="shared" si="7"/>
        <v>0</v>
      </c>
      <c r="T13" s="67">
        <v>0</v>
      </c>
      <c r="U13" s="33">
        <f t="shared" si="8"/>
        <v>0</v>
      </c>
      <c r="V13" s="67">
        <v>0</v>
      </c>
      <c r="W13" s="33">
        <f t="shared" si="9"/>
        <v>0</v>
      </c>
      <c r="X13" s="67">
        <v>0</v>
      </c>
      <c r="Y13" s="33">
        <f t="shared" si="10"/>
        <v>0</v>
      </c>
      <c r="Z13" s="67">
        <f t="shared" si="11"/>
        <v>82</v>
      </c>
      <c r="AA13" s="33">
        <f t="shared" si="12"/>
        <v>1</v>
      </c>
    </row>
    <row r="14" spans="1:28" ht="30" customHeight="1">
      <c r="A14" s="8"/>
      <c r="B14" s="195">
        <v>10</v>
      </c>
      <c r="C14" s="193" t="s">
        <v>58</v>
      </c>
      <c r="D14" s="67">
        <v>143</v>
      </c>
      <c r="E14" s="33">
        <f t="shared" si="0"/>
        <v>1</v>
      </c>
      <c r="F14" s="67">
        <v>0</v>
      </c>
      <c r="G14" s="33">
        <f t="shared" si="1"/>
        <v>0</v>
      </c>
      <c r="H14" s="67">
        <v>0</v>
      </c>
      <c r="I14" s="33">
        <f t="shared" si="2"/>
        <v>0</v>
      </c>
      <c r="J14" s="67">
        <v>0</v>
      </c>
      <c r="K14" s="33">
        <f t="shared" si="3"/>
        <v>0</v>
      </c>
      <c r="L14" s="67">
        <v>0</v>
      </c>
      <c r="M14" s="33">
        <f t="shared" si="4"/>
        <v>0</v>
      </c>
      <c r="N14" s="67">
        <v>0</v>
      </c>
      <c r="O14" s="33">
        <f t="shared" si="5"/>
        <v>0</v>
      </c>
      <c r="P14" s="67">
        <v>0</v>
      </c>
      <c r="Q14" s="33">
        <f t="shared" si="6"/>
        <v>0</v>
      </c>
      <c r="R14" s="67">
        <v>0</v>
      </c>
      <c r="S14" s="33">
        <f t="shared" si="7"/>
        <v>0</v>
      </c>
      <c r="T14" s="67">
        <v>0</v>
      </c>
      <c r="U14" s="33">
        <f t="shared" si="8"/>
        <v>0</v>
      </c>
      <c r="V14" s="67">
        <v>0</v>
      </c>
      <c r="W14" s="33">
        <f t="shared" si="9"/>
        <v>0</v>
      </c>
      <c r="X14" s="67">
        <v>0</v>
      </c>
      <c r="Y14" s="33">
        <f t="shared" si="10"/>
        <v>0</v>
      </c>
      <c r="Z14" s="67">
        <f t="shared" si="11"/>
        <v>143</v>
      </c>
      <c r="AA14" s="33">
        <f t="shared" si="12"/>
        <v>1</v>
      </c>
      <c r="AB14" s="8"/>
    </row>
    <row r="15" spans="1:28" ht="30" customHeight="1">
      <c r="A15" s="8"/>
      <c r="B15" s="195">
        <v>11</v>
      </c>
      <c r="C15" s="193" t="s">
        <v>59</v>
      </c>
      <c r="D15" s="67">
        <v>279</v>
      </c>
      <c r="E15" s="33">
        <f t="shared" si="0"/>
        <v>0.99288256227758009</v>
      </c>
      <c r="F15" s="67">
        <v>0</v>
      </c>
      <c r="G15" s="33">
        <f t="shared" si="1"/>
        <v>0</v>
      </c>
      <c r="H15" s="67">
        <v>0</v>
      </c>
      <c r="I15" s="33">
        <f t="shared" si="2"/>
        <v>0</v>
      </c>
      <c r="J15" s="67">
        <v>0</v>
      </c>
      <c r="K15" s="33">
        <f t="shared" si="3"/>
        <v>0</v>
      </c>
      <c r="L15" s="67">
        <v>0</v>
      </c>
      <c r="M15" s="33">
        <f t="shared" si="4"/>
        <v>0</v>
      </c>
      <c r="N15" s="67">
        <v>1</v>
      </c>
      <c r="O15" s="33">
        <f t="shared" si="5"/>
        <v>3.5587188612099642E-3</v>
      </c>
      <c r="P15" s="67">
        <v>0</v>
      </c>
      <c r="Q15" s="33">
        <f t="shared" si="6"/>
        <v>0</v>
      </c>
      <c r="R15" s="67">
        <v>0</v>
      </c>
      <c r="S15" s="33">
        <f t="shared" si="7"/>
        <v>0</v>
      </c>
      <c r="T15" s="67">
        <v>1</v>
      </c>
      <c r="U15" s="33">
        <f t="shared" si="8"/>
        <v>3.5587188612099642E-3</v>
      </c>
      <c r="V15" s="67">
        <v>0</v>
      </c>
      <c r="W15" s="33">
        <f t="shared" si="9"/>
        <v>0</v>
      </c>
      <c r="X15" s="67">
        <v>0</v>
      </c>
      <c r="Y15" s="33">
        <f t="shared" si="10"/>
        <v>0</v>
      </c>
      <c r="Z15" s="67">
        <f t="shared" si="11"/>
        <v>281</v>
      </c>
      <c r="AA15" s="33">
        <f t="shared" si="12"/>
        <v>1</v>
      </c>
      <c r="AB15" s="8"/>
    </row>
    <row r="16" spans="1:28" ht="30" customHeight="1">
      <c r="A16" s="8"/>
      <c r="B16" s="195">
        <v>12</v>
      </c>
      <c r="C16" s="193" t="s">
        <v>94</v>
      </c>
      <c r="D16" s="67">
        <v>227</v>
      </c>
      <c r="E16" s="33">
        <f t="shared" si="0"/>
        <v>1</v>
      </c>
      <c r="F16" s="67">
        <v>0</v>
      </c>
      <c r="G16" s="33">
        <f t="shared" si="1"/>
        <v>0</v>
      </c>
      <c r="H16" s="67">
        <v>0</v>
      </c>
      <c r="I16" s="33">
        <f t="shared" si="2"/>
        <v>0</v>
      </c>
      <c r="J16" s="67">
        <v>0</v>
      </c>
      <c r="K16" s="33">
        <f t="shared" si="3"/>
        <v>0</v>
      </c>
      <c r="L16" s="67">
        <v>0</v>
      </c>
      <c r="M16" s="33">
        <f t="shared" si="4"/>
        <v>0</v>
      </c>
      <c r="N16" s="67">
        <v>0</v>
      </c>
      <c r="O16" s="33">
        <f t="shared" si="5"/>
        <v>0</v>
      </c>
      <c r="P16" s="67">
        <v>0</v>
      </c>
      <c r="Q16" s="33">
        <f t="shared" si="6"/>
        <v>0</v>
      </c>
      <c r="R16" s="67">
        <v>0</v>
      </c>
      <c r="S16" s="33">
        <f t="shared" si="7"/>
        <v>0</v>
      </c>
      <c r="T16" s="67">
        <v>0</v>
      </c>
      <c r="U16" s="33">
        <f t="shared" si="8"/>
        <v>0</v>
      </c>
      <c r="V16" s="67">
        <v>0</v>
      </c>
      <c r="W16" s="33">
        <f t="shared" si="9"/>
        <v>0</v>
      </c>
      <c r="X16" s="67">
        <v>0</v>
      </c>
      <c r="Y16" s="33">
        <f t="shared" si="10"/>
        <v>0</v>
      </c>
      <c r="Z16" s="67">
        <f t="shared" si="11"/>
        <v>227</v>
      </c>
      <c r="AA16" s="33">
        <f t="shared" si="12"/>
        <v>1</v>
      </c>
      <c r="AB16" s="8"/>
    </row>
    <row r="17" spans="1:28" ht="30" customHeight="1">
      <c r="A17" s="8"/>
      <c r="B17" s="195">
        <v>13</v>
      </c>
      <c r="C17" s="193" t="s">
        <v>95</v>
      </c>
      <c r="D17" s="67">
        <v>187</v>
      </c>
      <c r="E17" s="33">
        <f t="shared" si="0"/>
        <v>1</v>
      </c>
      <c r="F17" s="67">
        <v>0</v>
      </c>
      <c r="G17" s="33">
        <f t="shared" si="1"/>
        <v>0</v>
      </c>
      <c r="H17" s="67">
        <v>0</v>
      </c>
      <c r="I17" s="33">
        <f t="shared" si="2"/>
        <v>0</v>
      </c>
      <c r="J17" s="67">
        <v>0</v>
      </c>
      <c r="K17" s="33">
        <f t="shared" si="3"/>
        <v>0</v>
      </c>
      <c r="L17" s="67">
        <v>0</v>
      </c>
      <c r="M17" s="33">
        <f t="shared" si="4"/>
        <v>0</v>
      </c>
      <c r="N17" s="67">
        <v>0</v>
      </c>
      <c r="O17" s="33">
        <f t="shared" si="5"/>
        <v>0</v>
      </c>
      <c r="P17" s="67">
        <v>0</v>
      </c>
      <c r="Q17" s="33">
        <f t="shared" si="6"/>
        <v>0</v>
      </c>
      <c r="R17" s="67">
        <v>0</v>
      </c>
      <c r="S17" s="33">
        <f t="shared" si="7"/>
        <v>0</v>
      </c>
      <c r="T17" s="67">
        <v>0</v>
      </c>
      <c r="U17" s="33">
        <f t="shared" si="8"/>
        <v>0</v>
      </c>
      <c r="V17" s="67">
        <v>0</v>
      </c>
      <c r="W17" s="33">
        <f t="shared" si="9"/>
        <v>0</v>
      </c>
      <c r="X17" s="67">
        <v>0</v>
      </c>
      <c r="Y17" s="33">
        <f t="shared" si="10"/>
        <v>0</v>
      </c>
      <c r="Z17" s="67">
        <f t="shared" si="11"/>
        <v>187</v>
      </c>
      <c r="AA17" s="33">
        <f t="shared" si="12"/>
        <v>1</v>
      </c>
      <c r="AB17" s="8"/>
    </row>
    <row r="18" spans="1:28" ht="30" customHeight="1">
      <c r="A18" s="8"/>
      <c r="B18" s="195">
        <v>14</v>
      </c>
      <c r="C18" s="193" t="s">
        <v>96</v>
      </c>
      <c r="D18" s="67">
        <v>168</v>
      </c>
      <c r="E18" s="33">
        <f t="shared" si="0"/>
        <v>1</v>
      </c>
      <c r="F18" s="67">
        <v>0</v>
      </c>
      <c r="G18" s="33">
        <f t="shared" si="1"/>
        <v>0</v>
      </c>
      <c r="H18" s="67">
        <v>0</v>
      </c>
      <c r="I18" s="33">
        <f t="shared" si="2"/>
        <v>0</v>
      </c>
      <c r="J18" s="67">
        <v>0</v>
      </c>
      <c r="K18" s="33">
        <f t="shared" si="3"/>
        <v>0</v>
      </c>
      <c r="L18" s="67">
        <v>0</v>
      </c>
      <c r="M18" s="33">
        <f t="shared" si="4"/>
        <v>0</v>
      </c>
      <c r="N18" s="67">
        <v>0</v>
      </c>
      <c r="O18" s="33">
        <f t="shared" si="5"/>
        <v>0</v>
      </c>
      <c r="P18" s="67">
        <v>0</v>
      </c>
      <c r="Q18" s="33">
        <f t="shared" si="6"/>
        <v>0</v>
      </c>
      <c r="R18" s="67">
        <v>0</v>
      </c>
      <c r="S18" s="33">
        <f t="shared" si="7"/>
        <v>0</v>
      </c>
      <c r="T18" s="67">
        <v>0</v>
      </c>
      <c r="U18" s="33">
        <f t="shared" si="8"/>
        <v>0</v>
      </c>
      <c r="V18" s="67">
        <v>0</v>
      </c>
      <c r="W18" s="33">
        <f t="shared" si="9"/>
        <v>0</v>
      </c>
      <c r="X18" s="67">
        <v>0</v>
      </c>
      <c r="Y18" s="33">
        <f t="shared" si="10"/>
        <v>0</v>
      </c>
      <c r="Z18" s="67">
        <f t="shared" si="11"/>
        <v>168</v>
      </c>
      <c r="AA18" s="33">
        <f t="shared" si="12"/>
        <v>1</v>
      </c>
      <c r="AB18" s="8"/>
    </row>
    <row r="19" spans="1:28" ht="30" customHeight="1">
      <c r="A19" s="8"/>
      <c r="B19" s="195">
        <v>15</v>
      </c>
      <c r="C19" s="193" t="s">
        <v>97</v>
      </c>
      <c r="D19" s="67">
        <v>230</v>
      </c>
      <c r="E19" s="33">
        <f t="shared" si="0"/>
        <v>0.99567099567099571</v>
      </c>
      <c r="F19" s="67">
        <v>0</v>
      </c>
      <c r="G19" s="33">
        <f t="shared" si="1"/>
        <v>0</v>
      </c>
      <c r="H19" s="67">
        <v>0</v>
      </c>
      <c r="I19" s="33">
        <f t="shared" si="2"/>
        <v>0</v>
      </c>
      <c r="J19" s="67">
        <v>0</v>
      </c>
      <c r="K19" s="33">
        <f t="shared" si="3"/>
        <v>0</v>
      </c>
      <c r="L19" s="67">
        <v>0</v>
      </c>
      <c r="M19" s="33">
        <f t="shared" si="4"/>
        <v>0</v>
      </c>
      <c r="N19" s="67">
        <v>1</v>
      </c>
      <c r="O19" s="33">
        <f t="shared" si="5"/>
        <v>4.329004329004329E-3</v>
      </c>
      <c r="P19" s="67">
        <v>0</v>
      </c>
      <c r="Q19" s="33">
        <f t="shared" si="6"/>
        <v>0</v>
      </c>
      <c r="R19" s="67">
        <v>0</v>
      </c>
      <c r="S19" s="33">
        <f t="shared" si="7"/>
        <v>0</v>
      </c>
      <c r="T19" s="67">
        <v>0</v>
      </c>
      <c r="U19" s="33">
        <f t="shared" si="8"/>
        <v>0</v>
      </c>
      <c r="V19" s="67">
        <v>0</v>
      </c>
      <c r="W19" s="33">
        <f t="shared" si="9"/>
        <v>0</v>
      </c>
      <c r="X19" s="67">
        <v>0</v>
      </c>
      <c r="Y19" s="33">
        <f t="shared" si="10"/>
        <v>0</v>
      </c>
      <c r="Z19" s="67">
        <f t="shared" si="11"/>
        <v>231</v>
      </c>
      <c r="AA19" s="33">
        <f t="shared" si="12"/>
        <v>1</v>
      </c>
      <c r="AB19" s="8"/>
    </row>
    <row r="20" spans="1:28" ht="30" customHeight="1">
      <c r="A20" s="8"/>
      <c r="B20" s="195">
        <v>16</v>
      </c>
      <c r="C20" s="193" t="s">
        <v>60</v>
      </c>
      <c r="D20" s="67">
        <v>163</v>
      </c>
      <c r="E20" s="33">
        <f t="shared" si="0"/>
        <v>1</v>
      </c>
      <c r="F20" s="67">
        <v>0</v>
      </c>
      <c r="G20" s="33">
        <f t="shared" si="1"/>
        <v>0</v>
      </c>
      <c r="H20" s="67">
        <v>0</v>
      </c>
      <c r="I20" s="33">
        <f t="shared" si="2"/>
        <v>0</v>
      </c>
      <c r="J20" s="67">
        <v>0</v>
      </c>
      <c r="K20" s="33">
        <f t="shared" si="3"/>
        <v>0</v>
      </c>
      <c r="L20" s="67">
        <v>0</v>
      </c>
      <c r="M20" s="33">
        <f t="shared" si="4"/>
        <v>0</v>
      </c>
      <c r="N20" s="67">
        <v>0</v>
      </c>
      <c r="O20" s="33">
        <f t="shared" si="5"/>
        <v>0</v>
      </c>
      <c r="P20" s="67">
        <v>0</v>
      </c>
      <c r="Q20" s="33">
        <f t="shared" si="6"/>
        <v>0</v>
      </c>
      <c r="R20" s="67">
        <v>0</v>
      </c>
      <c r="S20" s="33">
        <f t="shared" si="7"/>
        <v>0</v>
      </c>
      <c r="T20" s="67">
        <v>0</v>
      </c>
      <c r="U20" s="33">
        <f t="shared" si="8"/>
        <v>0</v>
      </c>
      <c r="V20" s="67">
        <v>0</v>
      </c>
      <c r="W20" s="33">
        <f t="shared" si="9"/>
        <v>0</v>
      </c>
      <c r="X20" s="67">
        <v>0</v>
      </c>
      <c r="Y20" s="33">
        <f t="shared" si="10"/>
        <v>0</v>
      </c>
      <c r="Z20" s="67">
        <f t="shared" si="11"/>
        <v>163</v>
      </c>
      <c r="AA20" s="33">
        <f t="shared" si="12"/>
        <v>1</v>
      </c>
      <c r="AB20" s="8"/>
    </row>
    <row r="21" spans="1:28" ht="30" customHeight="1">
      <c r="A21" s="8"/>
      <c r="B21" s="195">
        <v>17</v>
      </c>
      <c r="C21" s="193" t="s">
        <v>98</v>
      </c>
      <c r="D21" s="67">
        <v>258</v>
      </c>
      <c r="E21" s="33">
        <f t="shared" si="0"/>
        <v>0.99613899613899615</v>
      </c>
      <c r="F21" s="67">
        <v>0</v>
      </c>
      <c r="G21" s="33">
        <f t="shared" si="1"/>
        <v>0</v>
      </c>
      <c r="H21" s="67">
        <v>0</v>
      </c>
      <c r="I21" s="33">
        <f t="shared" si="2"/>
        <v>0</v>
      </c>
      <c r="J21" s="67">
        <v>0</v>
      </c>
      <c r="K21" s="33">
        <f t="shared" si="3"/>
        <v>0</v>
      </c>
      <c r="L21" s="67">
        <v>0</v>
      </c>
      <c r="M21" s="33">
        <f t="shared" si="4"/>
        <v>0</v>
      </c>
      <c r="N21" s="67">
        <v>0</v>
      </c>
      <c r="O21" s="33">
        <f t="shared" si="5"/>
        <v>0</v>
      </c>
      <c r="P21" s="67">
        <v>1</v>
      </c>
      <c r="Q21" s="33">
        <f t="shared" si="6"/>
        <v>3.8610038610038611E-3</v>
      </c>
      <c r="R21" s="67">
        <v>0</v>
      </c>
      <c r="S21" s="33">
        <f t="shared" si="7"/>
        <v>0</v>
      </c>
      <c r="T21" s="67">
        <v>0</v>
      </c>
      <c r="U21" s="33">
        <f t="shared" si="8"/>
        <v>0</v>
      </c>
      <c r="V21" s="67">
        <v>0</v>
      </c>
      <c r="W21" s="33">
        <f t="shared" si="9"/>
        <v>0</v>
      </c>
      <c r="X21" s="67">
        <v>0</v>
      </c>
      <c r="Y21" s="33">
        <f t="shared" si="10"/>
        <v>0</v>
      </c>
      <c r="Z21" s="67">
        <f t="shared" si="11"/>
        <v>259</v>
      </c>
      <c r="AA21" s="33">
        <f t="shared" si="12"/>
        <v>1</v>
      </c>
      <c r="AB21" s="8"/>
    </row>
    <row r="22" spans="1:28" ht="30" customHeight="1">
      <c r="A22" s="8"/>
      <c r="B22" s="195">
        <v>18</v>
      </c>
      <c r="C22" s="193" t="s">
        <v>61</v>
      </c>
      <c r="D22" s="67">
        <v>281</v>
      </c>
      <c r="E22" s="33">
        <f t="shared" si="0"/>
        <v>1</v>
      </c>
      <c r="F22" s="67">
        <v>0</v>
      </c>
      <c r="G22" s="33">
        <f t="shared" si="1"/>
        <v>0</v>
      </c>
      <c r="H22" s="67">
        <v>0</v>
      </c>
      <c r="I22" s="33">
        <f t="shared" si="2"/>
        <v>0</v>
      </c>
      <c r="J22" s="67">
        <v>0</v>
      </c>
      <c r="K22" s="33">
        <f t="shared" si="3"/>
        <v>0</v>
      </c>
      <c r="L22" s="67">
        <v>0</v>
      </c>
      <c r="M22" s="33">
        <f t="shared" si="4"/>
        <v>0</v>
      </c>
      <c r="N22" s="67">
        <v>0</v>
      </c>
      <c r="O22" s="33">
        <f t="shared" si="5"/>
        <v>0</v>
      </c>
      <c r="P22" s="67">
        <v>0</v>
      </c>
      <c r="Q22" s="33">
        <f t="shared" si="6"/>
        <v>0</v>
      </c>
      <c r="R22" s="67">
        <v>0</v>
      </c>
      <c r="S22" s="33">
        <f t="shared" si="7"/>
        <v>0</v>
      </c>
      <c r="T22" s="67">
        <v>0</v>
      </c>
      <c r="U22" s="33">
        <f t="shared" si="8"/>
        <v>0</v>
      </c>
      <c r="V22" s="67">
        <v>0</v>
      </c>
      <c r="W22" s="33">
        <f t="shared" si="9"/>
        <v>0</v>
      </c>
      <c r="X22" s="67">
        <v>0</v>
      </c>
      <c r="Y22" s="33">
        <f t="shared" si="10"/>
        <v>0</v>
      </c>
      <c r="Z22" s="67">
        <f t="shared" si="11"/>
        <v>281</v>
      </c>
      <c r="AA22" s="33">
        <f t="shared" si="12"/>
        <v>1</v>
      </c>
      <c r="AB22" s="8"/>
    </row>
    <row r="23" spans="1:28" ht="30" customHeight="1">
      <c r="A23" s="8"/>
      <c r="B23" s="195">
        <v>19</v>
      </c>
      <c r="C23" s="193" t="s">
        <v>99</v>
      </c>
      <c r="D23" s="67">
        <v>92</v>
      </c>
      <c r="E23" s="33">
        <f t="shared" si="0"/>
        <v>0.989247311827957</v>
      </c>
      <c r="F23" s="67">
        <v>0</v>
      </c>
      <c r="G23" s="33">
        <f t="shared" si="1"/>
        <v>0</v>
      </c>
      <c r="H23" s="67">
        <v>0</v>
      </c>
      <c r="I23" s="33">
        <f t="shared" si="2"/>
        <v>0</v>
      </c>
      <c r="J23" s="67">
        <v>0</v>
      </c>
      <c r="K23" s="33">
        <f t="shared" si="3"/>
        <v>0</v>
      </c>
      <c r="L23" s="67">
        <v>0</v>
      </c>
      <c r="M23" s="33">
        <f t="shared" si="4"/>
        <v>0</v>
      </c>
      <c r="N23" s="67">
        <v>1</v>
      </c>
      <c r="O23" s="33">
        <f t="shared" si="5"/>
        <v>1.0752688172043012E-2</v>
      </c>
      <c r="P23" s="67">
        <v>0</v>
      </c>
      <c r="Q23" s="33">
        <f t="shared" si="6"/>
        <v>0</v>
      </c>
      <c r="R23" s="67">
        <v>0</v>
      </c>
      <c r="S23" s="33">
        <f t="shared" si="7"/>
        <v>0</v>
      </c>
      <c r="T23" s="67">
        <v>0</v>
      </c>
      <c r="U23" s="33">
        <f t="shared" si="8"/>
        <v>0</v>
      </c>
      <c r="V23" s="67">
        <v>0</v>
      </c>
      <c r="W23" s="33">
        <f t="shared" si="9"/>
        <v>0</v>
      </c>
      <c r="X23" s="67">
        <v>0</v>
      </c>
      <c r="Y23" s="33">
        <f t="shared" si="10"/>
        <v>0</v>
      </c>
      <c r="Z23" s="67">
        <f t="shared" si="11"/>
        <v>93</v>
      </c>
      <c r="AA23" s="33">
        <f t="shared" si="12"/>
        <v>1</v>
      </c>
      <c r="AB23" s="8"/>
    </row>
    <row r="24" spans="1:28" ht="30" customHeight="1">
      <c r="A24" s="8"/>
      <c r="B24" s="195">
        <v>20</v>
      </c>
      <c r="C24" s="193" t="s">
        <v>100</v>
      </c>
      <c r="D24" s="67">
        <v>155</v>
      </c>
      <c r="E24" s="33">
        <f t="shared" si="0"/>
        <v>1</v>
      </c>
      <c r="F24" s="67">
        <v>0</v>
      </c>
      <c r="G24" s="33">
        <f t="shared" si="1"/>
        <v>0</v>
      </c>
      <c r="H24" s="67">
        <v>0</v>
      </c>
      <c r="I24" s="33">
        <f t="shared" si="2"/>
        <v>0</v>
      </c>
      <c r="J24" s="67">
        <v>0</v>
      </c>
      <c r="K24" s="33">
        <f t="shared" si="3"/>
        <v>0</v>
      </c>
      <c r="L24" s="67">
        <v>0</v>
      </c>
      <c r="M24" s="33">
        <f t="shared" si="4"/>
        <v>0</v>
      </c>
      <c r="N24" s="67">
        <v>0</v>
      </c>
      <c r="O24" s="33">
        <f t="shared" si="5"/>
        <v>0</v>
      </c>
      <c r="P24" s="67">
        <v>0</v>
      </c>
      <c r="Q24" s="33">
        <f t="shared" si="6"/>
        <v>0</v>
      </c>
      <c r="R24" s="67">
        <v>0</v>
      </c>
      <c r="S24" s="33">
        <f t="shared" si="7"/>
        <v>0</v>
      </c>
      <c r="T24" s="67">
        <v>0</v>
      </c>
      <c r="U24" s="33">
        <f t="shared" si="8"/>
        <v>0</v>
      </c>
      <c r="V24" s="67">
        <v>0</v>
      </c>
      <c r="W24" s="33">
        <f t="shared" si="9"/>
        <v>0</v>
      </c>
      <c r="X24" s="67">
        <v>0</v>
      </c>
      <c r="Y24" s="33">
        <f t="shared" si="10"/>
        <v>0</v>
      </c>
      <c r="Z24" s="67">
        <f t="shared" si="11"/>
        <v>155</v>
      </c>
      <c r="AA24" s="33">
        <f t="shared" si="12"/>
        <v>1</v>
      </c>
      <c r="AB24" s="8"/>
    </row>
    <row r="25" spans="1:28" ht="30" customHeight="1">
      <c r="A25" s="8"/>
      <c r="B25" s="195">
        <v>21</v>
      </c>
      <c r="C25" s="193" t="s">
        <v>101</v>
      </c>
      <c r="D25" s="67">
        <v>168</v>
      </c>
      <c r="E25" s="33">
        <f t="shared" si="0"/>
        <v>1</v>
      </c>
      <c r="F25" s="67">
        <v>0</v>
      </c>
      <c r="G25" s="33">
        <f t="shared" si="1"/>
        <v>0</v>
      </c>
      <c r="H25" s="67">
        <v>0</v>
      </c>
      <c r="I25" s="33">
        <f t="shared" si="2"/>
        <v>0</v>
      </c>
      <c r="J25" s="67">
        <v>0</v>
      </c>
      <c r="K25" s="33">
        <f t="shared" si="3"/>
        <v>0</v>
      </c>
      <c r="L25" s="67">
        <v>0</v>
      </c>
      <c r="M25" s="33">
        <f t="shared" si="4"/>
        <v>0</v>
      </c>
      <c r="N25" s="67">
        <v>0</v>
      </c>
      <c r="O25" s="33">
        <f t="shared" si="5"/>
        <v>0</v>
      </c>
      <c r="P25" s="67">
        <v>0</v>
      </c>
      <c r="Q25" s="33">
        <f t="shared" si="6"/>
        <v>0</v>
      </c>
      <c r="R25" s="67">
        <v>0</v>
      </c>
      <c r="S25" s="33">
        <f t="shared" si="7"/>
        <v>0</v>
      </c>
      <c r="T25" s="67">
        <v>0</v>
      </c>
      <c r="U25" s="33">
        <f t="shared" si="8"/>
        <v>0</v>
      </c>
      <c r="V25" s="67">
        <v>0</v>
      </c>
      <c r="W25" s="33">
        <f t="shared" si="9"/>
        <v>0</v>
      </c>
      <c r="X25" s="67">
        <v>0</v>
      </c>
      <c r="Y25" s="33">
        <f t="shared" si="10"/>
        <v>0</v>
      </c>
      <c r="Z25" s="67">
        <f t="shared" si="11"/>
        <v>168</v>
      </c>
      <c r="AA25" s="33">
        <f t="shared" si="12"/>
        <v>1</v>
      </c>
      <c r="AB25" s="8"/>
    </row>
    <row r="26" spans="1:28" ht="30" customHeight="1">
      <c r="A26" s="8"/>
      <c r="B26" s="195">
        <v>22</v>
      </c>
      <c r="C26" s="193" t="s">
        <v>62</v>
      </c>
      <c r="D26" s="67">
        <v>235</v>
      </c>
      <c r="E26" s="33">
        <f t="shared" si="0"/>
        <v>1</v>
      </c>
      <c r="F26" s="67">
        <v>0</v>
      </c>
      <c r="G26" s="33">
        <f t="shared" si="1"/>
        <v>0</v>
      </c>
      <c r="H26" s="67">
        <v>0</v>
      </c>
      <c r="I26" s="33">
        <f t="shared" si="2"/>
        <v>0</v>
      </c>
      <c r="J26" s="67">
        <v>0</v>
      </c>
      <c r="K26" s="33">
        <f t="shared" si="3"/>
        <v>0</v>
      </c>
      <c r="L26" s="67">
        <v>0</v>
      </c>
      <c r="M26" s="33">
        <f t="shared" si="4"/>
        <v>0</v>
      </c>
      <c r="N26" s="67">
        <v>0</v>
      </c>
      <c r="O26" s="33">
        <f t="shared" si="5"/>
        <v>0</v>
      </c>
      <c r="P26" s="67">
        <v>0</v>
      </c>
      <c r="Q26" s="33">
        <f t="shared" si="6"/>
        <v>0</v>
      </c>
      <c r="R26" s="67">
        <v>0</v>
      </c>
      <c r="S26" s="33">
        <f t="shared" si="7"/>
        <v>0</v>
      </c>
      <c r="T26" s="67">
        <v>0</v>
      </c>
      <c r="U26" s="33">
        <f t="shared" si="8"/>
        <v>0</v>
      </c>
      <c r="V26" s="67">
        <v>0</v>
      </c>
      <c r="W26" s="33">
        <f t="shared" si="9"/>
        <v>0</v>
      </c>
      <c r="X26" s="67">
        <v>0</v>
      </c>
      <c r="Y26" s="33">
        <f t="shared" si="10"/>
        <v>0</v>
      </c>
      <c r="Z26" s="67">
        <f t="shared" si="11"/>
        <v>235</v>
      </c>
      <c r="AA26" s="33">
        <f t="shared" si="12"/>
        <v>1</v>
      </c>
      <c r="AB26" s="8"/>
    </row>
    <row r="27" spans="1:28" ht="30" customHeight="1">
      <c r="A27" s="8"/>
      <c r="B27" s="195">
        <v>23</v>
      </c>
      <c r="C27" s="193" t="s">
        <v>102</v>
      </c>
      <c r="D27" s="67">
        <v>265</v>
      </c>
      <c r="E27" s="33">
        <f t="shared" si="0"/>
        <v>0.99624060150375937</v>
      </c>
      <c r="F27" s="67">
        <v>0</v>
      </c>
      <c r="G27" s="33">
        <f t="shared" si="1"/>
        <v>0</v>
      </c>
      <c r="H27" s="67">
        <v>0</v>
      </c>
      <c r="I27" s="33">
        <f t="shared" si="2"/>
        <v>0</v>
      </c>
      <c r="J27" s="67">
        <v>0</v>
      </c>
      <c r="K27" s="33">
        <f t="shared" si="3"/>
        <v>0</v>
      </c>
      <c r="L27" s="67">
        <v>0</v>
      </c>
      <c r="M27" s="33">
        <f t="shared" si="4"/>
        <v>0</v>
      </c>
      <c r="N27" s="67">
        <v>0</v>
      </c>
      <c r="O27" s="33">
        <f t="shared" si="5"/>
        <v>0</v>
      </c>
      <c r="P27" s="67">
        <v>1</v>
      </c>
      <c r="Q27" s="33">
        <f t="shared" si="6"/>
        <v>3.7593984962406013E-3</v>
      </c>
      <c r="R27" s="67">
        <v>0</v>
      </c>
      <c r="S27" s="33">
        <f t="shared" si="7"/>
        <v>0</v>
      </c>
      <c r="T27" s="67">
        <v>0</v>
      </c>
      <c r="U27" s="33">
        <f t="shared" si="8"/>
        <v>0</v>
      </c>
      <c r="V27" s="67">
        <v>0</v>
      </c>
      <c r="W27" s="33">
        <f t="shared" si="9"/>
        <v>0</v>
      </c>
      <c r="X27" s="67">
        <v>0</v>
      </c>
      <c r="Y27" s="33">
        <f t="shared" si="10"/>
        <v>0</v>
      </c>
      <c r="Z27" s="67">
        <f t="shared" si="11"/>
        <v>266</v>
      </c>
      <c r="AA27" s="33">
        <f t="shared" si="12"/>
        <v>1</v>
      </c>
      <c r="AB27" s="8"/>
    </row>
    <row r="28" spans="1:28" ht="30" customHeight="1">
      <c r="A28" s="8"/>
      <c r="B28" s="195">
        <v>24</v>
      </c>
      <c r="C28" s="193" t="s">
        <v>103</v>
      </c>
      <c r="D28" s="67">
        <v>106</v>
      </c>
      <c r="E28" s="33">
        <f t="shared" si="0"/>
        <v>0.98148148148148151</v>
      </c>
      <c r="F28" s="67">
        <v>0</v>
      </c>
      <c r="G28" s="33">
        <f t="shared" si="1"/>
        <v>0</v>
      </c>
      <c r="H28" s="67">
        <v>0</v>
      </c>
      <c r="I28" s="33">
        <f t="shared" si="2"/>
        <v>0</v>
      </c>
      <c r="J28" s="67">
        <v>0</v>
      </c>
      <c r="K28" s="33">
        <f t="shared" si="3"/>
        <v>0</v>
      </c>
      <c r="L28" s="67">
        <v>1</v>
      </c>
      <c r="M28" s="33">
        <f t="shared" si="4"/>
        <v>9.2592592592592587E-3</v>
      </c>
      <c r="N28" s="67">
        <v>0</v>
      </c>
      <c r="O28" s="33">
        <f t="shared" si="5"/>
        <v>0</v>
      </c>
      <c r="P28" s="67">
        <v>0</v>
      </c>
      <c r="Q28" s="33">
        <f t="shared" si="6"/>
        <v>0</v>
      </c>
      <c r="R28" s="67">
        <v>0</v>
      </c>
      <c r="S28" s="33">
        <f t="shared" si="7"/>
        <v>0</v>
      </c>
      <c r="T28" s="67">
        <v>1</v>
      </c>
      <c r="U28" s="33">
        <f t="shared" si="8"/>
        <v>9.2592592592592587E-3</v>
      </c>
      <c r="V28" s="67">
        <v>0</v>
      </c>
      <c r="W28" s="33">
        <f t="shared" si="9"/>
        <v>0</v>
      </c>
      <c r="X28" s="67">
        <v>0</v>
      </c>
      <c r="Y28" s="33">
        <f t="shared" si="10"/>
        <v>0</v>
      </c>
      <c r="Z28" s="67">
        <f t="shared" si="11"/>
        <v>108</v>
      </c>
      <c r="AA28" s="33">
        <f t="shared" si="12"/>
        <v>1</v>
      </c>
      <c r="AB28" s="8"/>
    </row>
    <row r="29" spans="1:28" ht="30" customHeight="1">
      <c r="A29" s="8"/>
      <c r="B29" s="195">
        <v>25</v>
      </c>
      <c r="C29" s="193" t="s">
        <v>104</v>
      </c>
      <c r="D29" s="67">
        <v>69</v>
      </c>
      <c r="E29" s="33">
        <f t="shared" si="0"/>
        <v>1</v>
      </c>
      <c r="F29" s="67">
        <v>0</v>
      </c>
      <c r="G29" s="33">
        <f t="shared" si="1"/>
        <v>0</v>
      </c>
      <c r="H29" s="67">
        <v>0</v>
      </c>
      <c r="I29" s="33">
        <f t="shared" si="2"/>
        <v>0</v>
      </c>
      <c r="J29" s="67">
        <v>0</v>
      </c>
      <c r="K29" s="33">
        <f t="shared" si="3"/>
        <v>0</v>
      </c>
      <c r="L29" s="67">
        <v>0</v>
      </c>
      <c r="M29" s="33">
        <f t="shared" si="4"/>
        <v>0</v>
      </c>
      <c r="N29" s="67">
        <v>0</v>
      </c>
      <c r="O29" s="33">
        <f t="shared" si="5"/>
        <v>0</v>
      </c>
      <c r="P29" s="67">
        <v>0</v>
      </c>
      <c r="Q29" s="33">
        <f t="shared" si="6"/>
        <v>0</v>
      </c>
      <c r="R29" s="67">
        <v>0</v>
      </c>
      <c r="S29" s="33">
        <f t="shared" si="7"/>
        <v>0</v>
      </c>
      <c r="T29" s="67">
        <v>0</v>
      </c>
      <c r="U29" s="33">
        <f t="shared" si="8"/>
        <v>0</v>
      </c>
      <c r="V29" s="67">
        <v>0</v>
      </c>
      <c r="W29" s="33">
        <f t="shared" si="9"/>
        <v>0</v>
      </c>
      <c r="X29" s="67">
        <v>0</v>
      </c>
      <c r="Y29" s="33">
        <f t="shared" si="10"/>
        <v>0</v>
      </c>
      <c r="Z29" s="67">
        <f t="shared" si="11"/>
        <v>69</v>
      </c>
      <c r="AA29" s="33">
        <f t="shared" si="12"/>
        <v>1</v>
      </c>
      <c r="AB29" s="8"/>
    </row>
    <row r="30" spans="1:28" ht="30" customHeight="1">
      <c r="A30" s="8"/>
      <c r="B30" s="195">
        <v>26</v>
      </c>
      <c r="C30" s="193" t="s">
        <v>34</v>
      </c>
      <c r="D30" s="67">
        <v>499</v>
      </c>
      <c r="E30" s="33">
        <f t="shared" si="0"/>
        <v>0.5459518599562363</v>
      </c>
      <c r="F30" s="67">
        <v>1</v>
      </c>
      <c r="G30" s="33">
        <f t="shared" si="1"/>
        <v>1.0940919037199124E-3</v>
      </c>
      <c r="H30" s="67">
        <v>3</v>
      </c>
      <c r="I30" s="33">
        <f t="shared" si="2"/>
        <v>3.2822757111597373E-3</v>
      </c>
      <c r="J30" s="67">
        <v>0</v>
      </c>
      <c r="K30" s="33">
        <f t="shared" si="3"/>
        <v>0</v>
      </c>
      <c r="L30" s="67">
        <v>146</v>
      </c>
      <c r="M30" s="33">
        <f t="shared" si="4"/>
        <v>0.15973741794310722</v>
      </c>
      <c r="N30" s="67">
        <v>85</v>
      </c>
      <c r="O30" s="33">
        <f t="shared" si="5"/>
        <v>9.2997811816192558E-2</v>
      </c>
      <c r="P30" s="67">
        <v>66</v>
      </c>
      <c r="Q30" s="33">
        <f t="shared" si="6"/>
        <v>7.2210065645514229E-2</v>
      </c>
      <c r="R30" s="67">
        <v>60</v>
      </c>
      <c r="S30" s="33">
        <f t="shared" si="7"/>
        <v>6.5645514223194742E-2</v>
      </c>
      <c r="T30" s="67">
        <v>31</v>
      </c>
      <c r="U30" s="33">
        <f t="shared" si="8"/>
        <v>3.3916849015317288E-2</v>
      </c>
      <c r="V30" s="67">
        <v>17</v>
      </c>
      <c r="W30" s="33">
        <f t="shared" si="9"/>
        <v>1.8599562363238512E-2</v>
      </c>
      <c r="X30" s="67">
        <v>6</v>
      </c>
      <c r="Y30" s="33">
        <f t="shared" si="10"/>
        <v>6.5645514223194746E-3</v>
      </c>
      <c r="Z30" s="67">
        <f t="shared" si="11"/>
        <v>914</v>
      </c>
      <c r="AA30" s="33">
        <f t="shared" si="12"/>
        <v>1</v>
      </c>
      <c r="AB30" s="8"/>
    </row>
    <row r="31" spans="1:28" ht="30" customHeight="1">
      <c r="A31" s="8"/>
      <c r="B31" s="195">
        <v>27</v>
      </c>
      <c r="C31" s="193" t="s">
        <v>35</v>
      </c>
      <c r="D31" s="67">
        <v>46</v>
      </c>
      <c r="E31" s="33">
        <f t="shared" si="0"/>
        <v>0.48936170212765956</v>
      </c>
      <c r="F31" s="67">
        <v>0</v>
      </c>
      <c r="G31" s="33">
        <f t="shared" si="1"/>
        <v>0</v>
      </c>
      <c r="H31" s="67">
        <v>0</v>
      </c>
      <c r="I31" s="33">
        <f t="shared" si="2"/>
        <v>0</v>
      </c>
      <c r="J31" s="67">
        <v>0</v>
      </c>
      <c r="K31" s="33">
        <f t="shared" si="3"/>
        <v>0</v>
      </c>
      <c r="L31" s="67">
        <v>11</v>
      </c>
      <c r="M31" s="33">
        <f t="shared" si="4"/>
        <v>0.11702127659574468</v>
      </c>
      <c r="N31" s="67">
        <v>8</v>
      </c>
      <c r="O31" s="33">
        <f t="shared" si="5"/>
        <v>8.5106382978723402E-2</v>
      </c>
      <c r="P31" s="67">
        <v>7</v>
      </c>
      <c r="Q31" s="33">
        <f t="shared" si="6"/>
        <v>7.4468085106382975E-2</v>
      </c>
      <c r="R31" s="67">
        <v>12</v>
      </c>
      <c r="S31" s="33">
        <f t="shared" si="7"/>
        <v>0.1276595744680851</v>
      </c>
      <c r="T31" s="67">
        <v>7</v>
      </c>
      <c r="U31" s="33">
        <f t="shared" si="8"/>
        <v>7.4468085106382975E-2</v>
      </c>
      <c r="V31" s="67">
        <v>1</v>
      </c>
      <c r="W31" s="33">
        <f t="shared" si="9"/>
        <v>1.0638297872340425E-2</v>
      </c>
      <c r="X31" s="67">
        <v>2</v>
      </c>
      <c r="Y31" s="33">
        <f t="shared" si="10"/>
        <v>2.1276595744680851E-2</v>
      </c>
      <c r="Z31" s="67">
        <f t="shared" si="11"/>
        <v>94</v>
      </c>
      <c r="AA31" s="33">
        <f t="shared" si="12"/>
        <v>1</v>
      </c>
      <c r="AB31" s="8"/>
    </row>
    <row r="32" spans="1:28" ht="30" customHeight="1">
      <c r="A32" s="8"/>
      <c r="B32" s="195">
        <v>28</v>
      </c>
      <c r="C32" s="193" t="s">
        <v>36</v>
      </c>
      <c r="D32" s="67">
        <v>70</v>
      </c>
      <c r="E32" s="33">
        <f t="shared" si="0"/>
        <v>0.66666666666666663</v>
      </c>
      <c r="F32" s="67">
        <v>0</v>
      </c>
      <c r="G32" s="33">
        <f t="shared" si="1"/>
        <v>0</v>
      </c>
      <c r="H32" s="67">
        <v>0</v>
      </c>
      <c r="I32" s="33">
        <f t="shared" si="2"/>
        <v>0</v>
      </c>
      <c r="J32" s="67">
        <v>0</v>
      </c>
      <c r="K32" s="33">
        <f t="shared" si="3"/>
        <v>0</v>
      </c>
      <c r="L32" s="67">
        <v>15</v>
      </c>
      <c r="M32" s="33">
        <f t="shared" si="4"/>
        <v>0.14285714285714285</v>
      </c>
      <c r="N32" s="67">
        <v>4</v>
      </c>
      <c r="O32" s="33">
        <f t="shared" si="5"/>
        <v>3.8095238095238099E-2</v>
      </c>
      <c r="P32" s="67">
        <v>4</v>
      </c>
      <c r="Q32" s="33">
        <f t="shared" si="6"/>
        <v>3.8095238095238099E-2</v>
      </c>
      <c r="R32" s="67">
        <v>6</v>
      </c>
      <c r="S32" s="33">
        <f t="shared" si="7"/>
        <v>5.7142857142857141E-2</v>
      </c>
      <c r="T32" s="67">
        <v>5</v>
      </c>
      <c r="U32" s="33">
        <f t="shared" si="8"/>
        <v>4.7619047619047616E-2</v>
      </c>
      <c r="V32" s="67">
        <v>1</v>
      </c>
      <c r="W32" s="33">
        <f t="shared" si="9"/>
        <v>9.5238095238095247E-3</v>
      </c>
      <c r="X32" s="67">
        <v>0</v>
      </c>
      <c r="Y32" s="33">
        <f t="shared" si="10"/>
        <v>0</v>
      </c>
      <c r="Z32" s="67">
        <f t="shared" si="11"/>
        <v>105</v>
      </c>
      <c r="AA32" s="33">
        <f t="shared" si="12"/>
        <v>1</v>
      </c>
      <c r="AB32" s="8"/>
    </row>
    <row r="33" spans="1:28" ht="30" customHeight="1">
      <c r="A33" s="8"/>
      <c r="B33" s="195">
        <v>29</v>
      </c>
      <c r="C33" s="193" t="s">
        <v>37</v>
      </c>
      <c r="D33" s="67">
        <v>67</v>
      </c>
      <c r="E33" s="33">
        <f t="shared" si="0"/>
        <v>0.57264957264957261</v>
      </c>
      <c r="F33" s="67">
        <v>0</v>
      </c>
      <c r="G33" s="33">
        <f t="shared" si="1"/>
        <v>0</v>
      </c>
      <c r="H33" s="67">
        <v>0</v>
      </c>
      <c r="I33" s="33">
        <f t="shared" si="2"/>
        <v>0</v>
      </c>
      <c r="J33" s="67">
        <v>0</v>
      </c>
      <c r="K33" s="33">
        <f t="shared" si="3"/>
        <v>0</v>
      </c>
      <c r="L33" s="67">
        <v>19</v>
      </c>
      <c r="M33" s="33">
        <f t="shared" si="4"/>
        <v>0.1623931623931624</v>
      </c>
      <c r="N33" s="67">
        <v>10</v>
      </c>
      <c r="O33" s="33">
        <f t="shared" si="5"/>
        <v>8.5470085470085472E-2</v>
      </c>
      <c r="P33" s="67">
        <v>9</v>
      </c>
      <c r="Q33" s="33">
        <f t="shared" si="6"/>
        <v>7.6923076923076927E-2</v>
      </c>
      <c r="R33" s="67">
        <v>5</v>
      </c>
      <c r="S33" s="33">
        <f t="shared" si="7"/>
        <v>4.2735042735042736E-2</v>
      </c>
      <c r="T33" s="67">
        <v>3</v>
      </c>
      <c r="U33" s="33">
        <f t="shared" si="8"/>
        <v>2.564102564102564E-2</v>
      </c>
      <c r="V33" s="67">
        <v>3</v>
      </c>
      <c r="W33" s="33">
        <f t="shared" si="9"/>
        <v>2.564102564102564E-2</v>
      </c>
      <c r="X33" s="67">
        <v>1</v>
      </c>
      <c r="Y33" s="33">
        <f t="shared" si="10"/>
        <v>8.5470085470085479E-3</v>
      </c>
      <c r="Z33" s="67">
        <f t="shared" si="11"/>
        <v>117</v>
      </c>
      <c r="AA33" s="33">
        <f t="shared" si="12"/>
        <v>1</v>
      </c>
      <c r="AB33" s="8"/>
    </row>
    <row r="34" spans="1:28" ht="30" customHeight="1">
      <c r="A34" s="8"/>
      <c r="B34" s="192">
        <v>30</v>
      </c>
      <c r="C34" s="197" t="s">
        <v>38</v>
      </c>
      <c r="D34" s="133">
        <v>52</v>
      </c>
      <c r="E34" s="122">
        <f t="shared" si="0"/>
        <v>0.45217391304347826</v>
      </c>
      <c r="F34" s="133">
        <v>1</v>
      </c>
      <c r="G34" s="122">
        <f t="shared" si="1"/>
        <v>8.6956521739130436E-3</v>
      </c>
      <c r="H34" s="133">
        <v>0</v>
      </c>
      <c r="I34" s="122">
        <f t="shared" si="2"/>
        <v>0</v>
      </c>
      <c r="J34" s="133">
        <v>0</v>
      </c>
      <c r="K34" s="122">
        <f t="shared" si="3"/>
        <v>0</v>
      </c>
      <c r="L34" s="133">
        <v>14</v>
      </c>
      <c r="M34" s="122">
        <f t="shared" si="4"/>
        <v>0.12173913043478261</v>
      </c>
      <c r="N34" s="133">
        <v>12</v>
      </c>
      <c r="O34" s="122">
        <f t="shared" si="5"/>
        <v>0.10434782608695652</v>
      </c>
      <c r="P34" s="133">
        <v>14</v>
      </c>
      <c r="Q34" s="122">
        <f t="shared" si="6"/>
        <v>0.12173913043478261</v>
      </c>
      <c r="R34" s="133">
        <v>14</v>
      </c>
      <c r="S34" s="122">
        <f t="shared" si="7"/>
        <v>0.12173913043478261</v>
      </c>
      <c r="T34" s="133">
        <v>3</v>
      </c>
      <c r="U34" s="122">
        <f t="shared" si="8"/>
        <v>2.6086956521739129E-2</v>
      </c>
      <c r="V34" s="133">
        <v>5</v>
      </c>
      <c r="W34" s="122">
        <f t="shared" si="9"/>
        <v>4.3478260869565216E-2</v>
      </c>
      <c r="X34" s="133">
        <v>0</v>
      </c>
      <c r="Y34" s="122">
        <f t="shared" si="10"/>
        <v>0</v>
      </c>
      <c r="Z34" s="133">
        <f t="shared" si="11"/>
        <v>115</v>
      </c>
      <c r="AA34" s="122">
        <f t="shared" si="12"/>
        <v>1</v>
      </c>
      <c r="AB34" s="8"/>
    </row>
    <row r="35" spans="1:28" ht="30" customHeight="1">
      <c r="A35" s="8"/>
      <c r="B35" s="195">
        <v>31</v>
      </c>
      <c r="C35" s="193" t="s">
        <v>39</v>
      </c>
      <c r="D35" s="67">
        <v>128</v>
      </c>
      <c r="E35" s="33">
        <f t="shared" si="0"/>
        <v>0.60093896713615025</v>
      </c>
      <c r="F35" s="67">
        <v>0</v>
      </c>
      <c r="G35" s="33">
        <f t="shared" si="1"/>
        <v>0</v>
      </c>
      <c r="H35" s="67">
        <v>2</v>
      </c>
      <c r="I35" s="33">
        <f t="shared" si="2"/>
        <v>9.3896713615023476E-3</v>
      </c>
      <c r="J35" s="67">
        <v>0</v>
      </c>
      <c r="K35" s="33">
        <f t="shared" si="3"/>
        <v>0</v>
      </c>
      <c r="L35" s="67">
        <v>45</v>
      </c>
      <c r="M35" s="33">
        <f t="shared" si="4"/>
        <v>0.21126760563380281</v>
      </c>
      <c r="N35" s="67">
        <v>17</v>
      </c>
      <c r="O35" s="33">
        <f t="shared" si="5"/>
        <v>7.9812206572769953E-2</v>
      </c>
      <c r="P35" s="67">
        <v>13</v>
      </c>
      <c r="Q35" s="33">
        <f t="shared" si="6"/>
        <v>6.1032863849765258E-2</v>
      </c>
      <c r="R35" s="67">
        <v>6</v>
      </c>
      <c r="S35" s="33">
        <f t="shared" si="7"/>
        <v>2.8169014084507043E-2</v>
      </c>
      <c r="T35" s="67">
        <v>1</v>
      </c>
      <c r="U35" s="33">
        <f t="shared" si="8"/>
        <v>4.6948356807511738E-3</v>
      </c>
      <c r="V35" s="67">
        <v>1</v>
      </c>
      <c r="W35" s="33">
        <f t="shared" si="9"/>
        <v>4.6948356807511738E-3</v>
      </c>
      <c r="X35" s="67">
        <v>0</v>
      </c>
      <c r="Y35" s="33">
        <f t="shared" si="10"/>
        <v>0</v>
      </c>
      <c r="Z35" s="67">
        <f t="shared" si="11"/>
        <v>213</v>
      </c>
      <c r="AA35" s="33">
        <f t="shared" si="12"/>
        <v>1</v>
      </c>
      <c r="AB35" s="8"/>
    </row>
    <row r="36" spans="1:28" ht="30" customHeight="1">
      <c r="A36" s="8"/>
      <c r="B36" s="195">
        <v>32</v>
      </c>
      <c r="C36" s="193" t="s">
        <v>40</v>
      </c>
      <c r="D36" s="67">
        <v>114</v>
      </c>
      <c r="E36" s="33">
        <f t="shared" si="0"/>
        <v>0.50220264317180618</v>
      </c>
      <c r="F36" s="67">
        <v>0</v>
      </c>
      <c r="G36" s="33">
        <f t="shared" si="1"/>
        <v>0</v>
      </c>
      <c r="H36" s="67">
        <v>0</v>
      </c>
      <c r="I36" s="33">
        <f t="shared" si="2"/>
        <v>0</v>
      </c>
      <c r="J36" s="67">
        <v>0</v>
      </c>
      <c r="K36" s="33">
        <f t="shared" si="3"/>
        <v>0</v>
      </c>
      <c r="L36" s="67">
        <v>35</v>
      </c>
      <c r="M36" s="33">
        <f t="shared" si="4"/>
        <v>0.15418502202643172</v>
      </c>
      <c r="N36" s="67">
        <v>30</v>
      </c>
      <c r="O36" s="33">
        <f t="shared" si="5"/>
        <v>0.13215859030837004</v>
      </c>
      <c r="P36" s="67">
        <v>14</v>
      </c>
      <c r="Q36" s="33">
        <f t="shared" si="6"/>
        <v>6.1674008810572688E-2</v>
      </c>
      <c r="R36" s="67">
        <v>16</v>
      </c>
      <c r="S36" s="33">
        <f t="shared" si="7"/>
        <v>7.0484581497797363E-2</v>
      </c>
      <c r="T36" s="67">
        <v>11</v>
      </c>
      <c r="U36" s="33">
        <f t="shared" si="8"/>
        <v>4.8458149779735685E-2</v>
      </c>
      <c r="V36" s="67">
        <v>4</v>
      </c>
      <c r="W36" s="33">
        <f t="shared" si="9"/>
        <v>1.7621145374449341E-2</v>
      </c>
      <c r="X36" s="67">
        <v>3</v>
      </c>
      <c r="Y36" s="33">
        <f t="shared" si="10"/>
        <v>1.3215859030837005E-2</v>
      </c>
      <c r="Z36" s="67">
        <f t="shared" si="11"/>
        <v>227</v>
      </c>
      <c r="AA36" s="33">
        <f t="shared" si="12"/>
        <v>1</v>
      </c>
      <c r="AB36" s="8"/>
    </row>
    <row r="37" spans="1:28" ht="30" customHeight="1">
      <c r="A37" s="8"/>
      <c r="B37" s="195">
        <v>33</v>
      </c>
      <c r="C37" s="193" t="s">
        <v>41</v>
      </c>
      <c r="D37" s="67">
        <v>22</v>
      </c>
      <c r="E37" s="33">
        <f t="shared" si="0"/>
        <v>0.51162790697674421</v>
      </c>
      <c r="F37" s="67">
        <v>0</v>
      </c>
      <c r="G37" s="33">
        <f t="shared" si="1"/>
        <v>0</v>
      </c>
      <c r="H37" s="67">
        <v>1</v>
      </c>
      <c r="I37" s="33">
        <f t="shared" si="2"/>
        <v>2.3255813953488372E-2</v>
      </c>
      <c r="J37" s="67">
        <v>0</v>
      </c>
      <c r="K37" s="33">
        <f t="shared" si="3"/>
        <v>0</v>
      </c>
      <c r="L37" s="67">
        <v>7</v>
      </c>
      <c r="M37" s="33">
        <f t="shared" si="4"/>
        <v>0.16279069767441862</v>
      </c>
      <c r="N37" s="67">
        <v>4</v>
      </c>
      <c r="O37" s="33">
        <f t="shared" si="5"/>
        <v>9.3023255813953487E-2</v>
      </c>
      <c r="P37" s="67">
        <v>5</v>
      </c>
      <c r="Q37" s="33">
        <f t="shared" si="6"/>
        <v>0.11627906976744186</v>
      </c>
      <c r="R37" s="67">
        <v>1</v>
      </c>
      <c r="S37" s="33">
        <f t="shared" si="7"/>
        <v>2.3255813953488372E-2</v>
      </c>
      <c r="T37" s="67">
        <v>1</v>
      </c>
      <c r="U37" s="33">
        <f t="shared" si="8"/>
        <v>2.3255813953488372E-2</v>
      </c>
      <c r="V37" s="67">
        <v>2</v>
      </c>
      <c r="W37" s="33">
        <f t="shared" si="9"/>
        <v>4.6511627906976744E-2</v>
      </c>
      <c r="X37" s="67">
        <v>0</v>
      </c>
      <c r="Y37" s="33">
        <f t="shared" si="10"/>
        <v>0</v>
      </c>
      <c r="Z37" s="67">
        <f t="shared" si="11"/>
        <v>43</v>
      </c>
      <c r="AA37" s="33">
        <f t="shared" si="12"/>
        <v>1</v>
      </c>
      <c r="AB37" s="8"/>
    </row>
    <row r="38" spans="1:28" ht="30" customHeight="1">
      <c r="A38" s="8"/>
      <c r="B38" s="195">
        <v>34</v>
      </c>
      <c r="C38" s="193" t="s">
        <v>43</v>
      </c>
      <c r="D38" s="67">
        <v>129</v>
      </c>
      <c r="E38" s="33">
        <f t="shared" si="0"/>
        <v>0.53086419753086422</v>
      </c>
      <c r="F38" s="67">
        <v>0</v>
      </c>
      <c r="G38" s="33">
        <f t="shared" si="1"/>
        <v>0</v>
      </c>
      <c r="H38" s="67">
        <v>4</v>
      </c>
      <c r="I38" s="33">
        <f t="shared" si="2"/>
        <v>1.646090534979424E-2</v>
      </c>
      <c r="J38" s="67">
        <v>0</v>
      </c>
      <c r="K38" s="33">
        <f t="shared" si="3"/>
        <v>0</v>
      </c>
      <c r="L38" s="67">
        <v>34</v>
      </c>
      <c r="M38" s="33">
        <f t="shared" si="4"/>
        <v>0.13991769547325103</v>
      </c>
      <c r="N38" s="67">
        <v>22</v>
      </c>
      <c r="O38" s="33">
        <f t="shared" si="5"/>
        <v>9.0534979423868317E-2</v>
      </c>
      <c r="P38" s="67">
        <v>23</v>
      </c>
      <c r="Q38" s="33">
        <f t="shared" si="6"/>
        <v>9.4650205761316872E-2</v>
      </c>
      <c r="R38" s="67">
        <v>19</v>
      </c>
      <c r="S38" s="33">
        <f t="shared" si="7"/>
        <v>7.8189300411522639E-2</v>
      </c>
      <c r="T38" s="67">
        <v>8</v>
      </c>
      <c r="U38" s="33">
        <f t="shared" si="8"/>
        <v>3.292181069958848E-2</v>
      </c>
      <c r="V38" s="67">
        <v>4</v>
      </c>
      <c r="W38" s="33">
        <f t="shared" si="9"/>
        <v>1.646090534979424E-2</v>
      </c>
      <c r="X38" s="67">
        <v>0</v>
      </c>
      <c r="Y38" s="33">
        <f t="shared" si="10"/>
        <v>0</v>
      </c>
      <c r="Z38" s="67">
        <f t="shared" si="11"/>
        <v>243</v>
      </c>
      <c r="AA38" s="33">
        <f t="shared" si="12"/>
        <v>1</v>
      </c>
      <c r="AB38" s="8"/>
    </row>
    <row r="39" spans="1:28" ht="30" customHeight="1">
      <c r="A39" s="8"/>
      <c r="B39" s="195">
        <v>35</v>
      </c>
      <c r="C39" s="193" t="s">
        <v>0</v>
      </c>
      <c r="D39" s="67">
        <v>326</v>
      </c>
      <c r="E39" s="33">
        <f t="shared" si="0"/>
        <v>0.56993006993006989</v>
      </c>
      <c r="F39" s="67">
        <v>15</v>
      </c>
      <c r="G39" s="33">
        <f t="shared" si="1"/>
        <v>2.6223776223776224E-2</v>
      </c>
      <c r="H39" s="67">
        <v>0</v>
      </c>
      <c r="I39" s="33">
        <f t="shared" si="2"/>
        <v>0</v>
      </c>
      <c r="J39" s="67">
        <v>0</v>
      </c>
      <c r="K39" s="33">
        <f t="shared" si="3"/>
        <v>0</v>
      </c>
      <c r="L39" s="67">
        <v>60</v>
      </c>
      <c r="M39" s="33">
        <f t="shared" si="4"/>
        <v>0.1048951048951049</v>
      </c>
      <c r="N39" s="67">
        <v>45</v>
      </c>
      <c r="O39" s="33">
        <f t="shared" si="5"/>
        <v>7.8671328671328672E-2</v>
      </c>
      <c r="P39" s="67">
        <v>62</v>
      </c>
      <c r="Q39" s="33">
        <f t="shared" si="6"/>
        <v>0.10839160839160839</v>
      </c>
      <c r="R39" s="67">
        <v>34</v>
      </c>
      <c r="S39" s="33">
        <f t="shared" si="7"/>
        <v>5.944055944055944E-2</v>
      </c>
      <c r="T39" s="67">
        <v>16</v>
      </c>
      <c r="U39" s="33">
        <f t="shared" si="8"/>
        <v>2.7972027972027972E-2</v>
      </c>
      <c r="V39" s="67">
        <v>10</v>
      </c>
      <c r="W39" s="33">
        <f t="shared" si="9"/>
        <v>1.7482517482517484E-2</v>
      </c>
      <c r="X39" s="67">
        <v>4</v>
      </c>
      <c r="Y39" s="33">
        <f t="shared" si="10"/>
        <v>6.993006993006993E-3</v>
      </c>
      <c r="Z39" s="67">
        <f t="shared" si="11"/>
        <v>572</v>
      </c>
      <c r="AA39" s="33">
        <f t="shared" si="12"/>
        <v>1</v>
      </c>
      <c r="AB39" s="8"/>
    </row>
    <row r="40" spans="1:28" ht="30" customHeight="1">
      <c r="A40" s="8"/>
      <c r="B40" s="195">
        <v>36</v>
      </c>
      <c r="C40" s="193" t="s">
        <v>1</v>
      </c>
      <c r="D40" s="67">
        <v>43</v>
      </c>
      <c r="E40" s="33">
        <f t="shared" si="0"/>
        <v>0.48863636363636365</v>
      </c>
      <c r="F40" s="67">
        <v>1</v>
      </c>
      <c r="G40" s="33">
        <f t="shared" si="1"/>
        <v>1.1363636363636364E-2</v>
      </c>
      <c r="H40" s="67">
        <v>2</v>
      </c>
      <c r="I40" s="33">
        <f t="shared" si="2"/>
        <v>2.2727272727272728E-2</v>
      </c>
      <c r="J40" s="67">
        <v>0</v>
      </c>
      <c r="K40" s="33">
        <f t="shared" si="3"/>
        <v>0</v>
      </c>
      <c r="L40" s="67">
        <v>16</v>
      </c>
      <c r="M40" s="33">
        <f t="shared" si="4"/>
        <v>0.18181818181818182</v>
      </c>
      <c r="N40" s="67">
        <v>4</v>
      </c>
      <c r="O40" s="33">
        <f t="shared" si="5"/>
        <v>4.5454545454545456E-2</v>
      </c>
      <c r="P40" s="67">
        <v>7</v>
      </c>
      <c r="Q40" s="33">
        <f t="shared" si="6"/>
        <v>7.9545454545454544E-2</v>
      </c>
      <c r="R40" s="67">
        <v>5</v>
      </c>
      <c r="S40" s="33">
        <f t="shared" si="7"/>
        <v>5.6818181818181816E-2</v>
      </c>
      <c r="T40" s="67">
        <v>6</v>
      </c>
      <c r="U40" s="33">
        <f t="shared" si="8"/>
        <v>6.8181818181818177E-2</v>
      </c>
      <c r="V40" s="67">
        <v>4</v>
      </c>
      <c r="W40" s="33">
        <f t="shared" si="9"/>
        <v>4.5454545454545456E-2</v>
      </c>
      <c r="X40" s="67">
        <v>0</v>
      </c>
      <c r="Y40" s="33">
        <f t="shared" si="10"/>
        <v>0</v>
      </c>
      <c r="Z40" s="67">
        <f t="shared" si="11"/>
        <v>88</v>
      </c>
      <c r="AA40" s="33">
        <f t="shared" si="12"/>
        <v>1</v>
      </c>
      <c r="AB40" s="8"/>
    </row>
    <row r="41" spans="1:28" ht="30" customHeight="1">
      <c r="A41" s="8"/>
      <c r="B41" s="195">
        <v>37</v>
      </c>
      <c r="C41" s="193" t="s">
        <v>2</v>
      </c>
      <c r="D41" s="67">
        <v>335</v>
      </c>
      <c r="E41" s="33">
        <f t="shared" si="0"/>
        <v>0.59714795008912658</v>
      </c>
      <c r="F41" s="67">
        <v>25</v>
      </c>
      <c r="G41" s="33">
        <f t="shared" si="1"/>
        <v>4.4563279857397504E-2</v>
      </c>
      <c r="H41" s="67">
        <v>10</v>
      </c>
      <c r="I41" s="33">
        <f t="shared" si="2"/>
        <v>1.7825311942959002E-2</v>
      </c>
      <c r="J41" s="67">
        <v>0</v>
      </c>
      <c r="K41" s="33">
        <f t="shared" si="3"/>
        <v>0</v>
      </c>
      <c r="L41" s="67">
        <v>48</v>
      </c>
      <c r="M41" s="33">
        <f t="shared" si="4"/>
        <v>8.5561497326203204E-2</v>
      </c>
      <c r="N41" s="67">
        <v>33</v>
      </c>
      <c r="O41" s="33">
        <f t="shared" si="5"/>
        <v>5.8823529411764705E-2</v>
      </c>
      <c r="P41" s="67">
        <v>50</v>
      </c>
      <c r="Q41" s="33">
        <f t="shared" si="6"/>
        <v>8.9126559714795009E-2</v>
      </c>
      <c r="R41" s="67">
        <v>36</v>
      </c>
      <c r="S41" s="33">
        <f t="shared" si="7"/>
        <v>6.4171122994652413E-2</v>
      </c>
      <c r="T41" s="67">
        <v>15</v>
      </c>
      <c r="U41" s="33">
        <f t="shared" si="8"/>
        <v>2.6737967914438502E-2</v>
      </c>
      <c r="V41" s="67">
        <v>7</v>
      </c>
      <c r="W41" s="33">
        <f t="shared" si="9"/>
        <v>1.2477718360071301E-2</v>
      </c>
      <c r="X41" s="67">
        <v>2</v>
      </c>
      <c r="Y41" s="33">
        <f t="shared" si="10"/>
        <v>3.5650623885918001E-3</v>
      </c>
      <c r="Z41" s="67">
        <f t="shared" si="11"/>
        <v>561</v>
      </c>
      <c r="AA41" s="33">
        <f t="shared" si="12"/>
        <v>1</v>
      </c>
      <c r="AB41" s="8"/>
    </row>
    <row r="42" spans="1:28" ht="30" customHeight="1">
      <c r="A42" s="8"/>
      <c r="B42" s="195">
        <v>38</v>
      </c>
      <c r="C42" s="193" t="s">
        <v>44</v>
      </c>
      <c r="D42" s="67">
        <v>71</v>
      </c>
      <c r="E42" s="33">
        <f t="shared" si="0"/>
        <v>0.5461538461538461</v>
      </c>
      <c r="F42" s="67">
        <v>0</v>
      </c>
      <c r="G42" s="33">
        <f t="shared" si="1"/>
        <v>0</v>
      </c>
      <c r="H42" s="67">
        <v>3</v>
      </c>
      <c r="I42" s="33">
        <f t="shared" si="2"/>
        <v>2.3076923076923078E-2</v>
      </c>
      <c r="J42" s="67">
        <v>0</v>
      </c>
      <c r="K42" s="33">
        <f t="shared" si="3"/>
        <v>0</v>
      </c>
      <c r="L42" s="67">
        <v>15</v>
      </c>
      <c r="M42" s="33">
        <f t="shared" si="4"/>
        <v>0.11538461538461539</v>
      </c>
      <c r="N42" s="67">
        <v>14</v>
      </c>
      <c r="O42" s="33">
        <f t="shared" si="5"/>
        <v>0.1076923076923077</v>
      </c>
      <c r="P42" s="67">
        <v>9</v>
      </c>
      <c r="Q42" s="33">
        <f t="shared" si="6"/>
        <v>6.9230769230769235E-2</v>
      </c>
      <c r="R42" s="67">
        <v>5</v>
      </c>
      <c r="S42" s="33">
        <f t="shared" si="7"/>
        <v>3.8461538461538464E-2</v>
      </c>
      <c r="T42" s="67">
        <v>7</v>
      </c>
      <c r="U42" s="33">
        <f t="shared" si="8"/>
        <v>5.3846153846153849E-2</v>
      </c>
      <c r="V42" s="67">
        <v>3</v>
      </c>
      <c r="W42" s="33">
        <f t="shared" si="9"/>
        <v>2.3076923076923078E-2</v>
      </c>
      <c r="X42" s="67">
        <v>3</v>
      </c>
      <c r="Y42" s="33">
        <f t="shared" si="10"/>
        <v>2.3076923076923078E-2</v>
      </c>
      <c r="Z42" s="67">
        <f t="shared" si="11"/>
        <v>130</v>
      </c>
      <c r="AA42" s="33">
        <f t="shared" si="12"/>
        <v>1</v>
      </c>
      <c r="AB42" s="8"/>
    </row>
    <row r="43" spans="1:28" ht="30" customHeight="1">
      <c r="A43" s="8"/>
      <c r="B43" s="195">
        <v>39</v>
      </c>
      <c r="C43" s="193" t="s">
        <v>7</v>
      </c>
      <c r="D43" s="67">
        <v>283</v>
      </c>
      <c r="E43" s="33">
        <f t="shared" si="0"/>
        <v>0.58230452674897115</v>
      </c>
      <c r="F43" s="67">
        <v>0</v>
      </c>
      <c r="G43" s="33">
        <f t="shared" si="1"/>
        <v>0</v>
      </c>
      <c r="H43" s="67">
        <v>3</v>
      </c>
      <c r="I43" s="33">
        <f t="shared" si="2"/>
        <v>6.1728395061728392E-3</v>
      </c>
      <c r="J43" s="67">
        <v>0</v>
      </c>
      <c r="K43" s="33">
        <f t="shared" si="3"/>
        <v>0</v>
      </c>
      <c r="L43" s="67">
        <v>69</v>
      </c>
      <c r="M43" s="33">
        <f t="shared" si="4"/>
        <v>0.1419753086419753</v>
      </c>
      <c r="N43" s="67">
        <v>42</v>
      </c>
      <c r="O43" s="33">
        <f t="shared" si="5"/>
        <v>8.6419753086419748E-2</v>
      </c>
      <c r="P43" s="67">
        <v>35</v>
      </c>
      <c r="Q43" s="33">
        <f t="shared" si="6"/>
        <v>7.2016460905349799E-2</v>
      </c>
      <c r="R43" s="67">
        <v>21</v>
      </c>
      <c r="S43" s="33">
        <f t="shared" si="7"/>
        <v>4.3209876543209874E-2</v>
      </c>
      <c r="T43" s="67">
        <v>14</v>
      </c>
      <c r="U43" s="33">
        <f t="shared" si="8"/>
        <v>2.8806584362139918E-2</v>
      </c>
      <c r="V43" s="67">
        <v>11</v>
      </c>
      <c r="W43" s="33">
        <f t="shared" si="9"/>
        <v>2.2633744855967079E-2</v>
      </c>
      <c r="X43" s="67">
        <v>8</v>
      </c>
      <c r="Y43" s="33">
        <f t="shared" si="10"/>
        <v>1.646090534979424E-2</v>
      </c>
      <c r="Z43" s="67">
        <f t="shared" si="11"/>
        <v>486</v>
      </c>
      <c r="AA43" s="33">
        <f t="shared" si="12"/>
        <v>1</v>
      </c>
      <c r="AB43" s="8"/>
    </row>
    <row r="44" spans="1:28" ht="30" customHeight="1">
      <c r="A44" s="8"/>
      <c r="B44" s="195">
        <v>40</v>
      </c>
      <c r="C44" s="193" t="s">
        <v>45</v>
      </c>
      <c r="D44" s="67">
        <v>74</v>
      </c>
      <c r="E44" s="33">
        <f t="shared" si="0"/>
        <v>0.55223880597014929</v>
      </c>
      <c r="F44" s="67">
        <v>0</v>
      </c>
      <c r="G44" s="33">
        <f t="shared" si="1"/>
        <v>0</v>
      </c>
      <c r="H44" s="67">
        <v>1</v>
      </c>
      <c r="I44" s="33">
        <f t="shared" si="2"/>
        <v>7.462686567164179E-3</v>
      </c>
      <c r="J44" s="67">
        <v>0</v>
      </c>
      <c r="K44" s="33">
        <f t="shared" si="3"/>
        <v>0</v>
      </c>
      <c r="L44" s="67">
        <v>10</v>
      </c>
      <c r="M44" s="33">
        <f t="shared" si="4"/>
        <v>7.4626865671641784E-2</v>
      </c>
      <c r="N44" s="67">
        <v>8</v>
      </c>
      <c r="O44" s="33">
        <f t="shared" si="5"/>
        <v>5.9701492537313432E-2</v>
      </c>
      <c r="P44" s="67">
        <v>7</v>
      </c>
      <c r="Q44" s="33">
        <f t="shared" si="6"/>
        <v>5.2238805970149252E-2</v>
      </c>
      <c r="R44" s="67">
        <v>23</v>
      </c>
      <c r="S44" s="33">
        <f t="shared" si="7"/>
        <v>0.17164179104477612</v>
      </c>
      <c r="T44" s="67">
        <v>7</v>
      </c>
      <c r="U44" s="33">
        <f t="shared" si="8"/>
        <v>5.2238805970149252E-2</v>
      </c>
      <c r="V44" s="67">
        <v>4</v>
      </c>
      <c r="W44" s="33">
        <f t="shared" si="9"/>
        <v>2.9850746268656716E-2</v>
      </c>
      <c r="X44" s="67">
        <v>0</v>
      </c>
      <c r="Y44" s="33">
        <f t="shared" si="10"/>
        <v>0</v>
      </c>
      <c r="Z44" s="67">
        <f t="shared" si="11"/>
        <v>134</v>
      </c>
      <c r="AA44" s="33">
        <f t="shared" si="12"/>
        <v>1</v>
      </c>
      <c r="AB44" s="8"/>
    </row>
    <row r="45" spans="1:28" ht="30" customHeight="1">
      <c r="A45" s="8"/>
      <c r="B45" s="195">
        <v>41</v>
      </c>
      <c r="C45" s="193" t="s">
        <v>12</v>
      </c>
      <c r="D45" s="67">
        <v>269</v>
      </c>
      <c r="E45" s="33">
        <f t="shared" si="0"/>
        <v>0.99629629629629635</v>
      </c>
      <c r="F45" s="67">
        <v>0</v>
      </c>
      <c r="G45" s="33">
        <f t="shared" si="1"/>
        <v>0</v>
      </c>
      <c r="H45" s="67">
        <v>0</v>
      </c>
      <c r="I45" s="33">
        <f t="shared" si="2"/>
        <v>0</v>
      </c>
      <c r="J45" s="67">
        <v>0</v>
      </c>
      <c r="K45" s="33">
        <f t="shared" si="3"/>
        <v>0</v>
      </c>
      <c r="L45" s="67">
        <v>1</v>
      </c>
      <c r="M45" s="33">
        <f t="shared" si="4"/>
        <v>3.7037037037037038E-3</v>
      </c>
      <c r="N45" s="67">
        <v>0</v>
      </c>
      <c r="O45" s="33">
        <f t="shared" si="5"/>
        <v>0</v>
      </c>
      <c r="P45" s="67">
        <v>0</v>
      </c>
      <c r="Q45" s="33">
        <f t="shared" si="6"/>
        <v>0</v>
      </c>
      <c r="R45" s="67">
        <v>0</v>
      </c>
      <c r="S45" s="33">
        <f t="shared" si="7"/>
        <v>0</v>
      </c>
      <c r="T45" s="67">
        <v>0</v>
      </c>
      <c r="U45" s="33">
        <f t="shared" si="8"/>
        <v>0</v>
      </c>
      <c r="V45" s="67">
        <v>0</v>
      </c>
      <c r="W45" s="33">
        <f t="shared" si="9"/>
        <v>0</v>
      </c>
      <c r="X45" s="67">
        <v>0</v>
      </c>
      <c r="Y45" s="33">
        <f t="shared" si="10"/>
        <v>0</v>
      </c>
      <c r="Z45" s="67">
        <f t="shared" si="11"/>
        <v>270</v>
      </c>
      <c r="AA45" s="33">
        <f t="shared" si="12"/>
        <v>1</v>
      </c>
      <c r="AB45" s="8"/>
    </row>
    <row r="46" spans="1:28" ht="30" customHeight="1">
      <c r="A46" s="8"/>
      <c r="B46" s="195">
        <v>42</v>
      </c>
      <c r="C46" s="193" t="s">
        <v>13</v>
      </c>
      <c r="D46" s="67">
        <v>148</v>
      </c>
      <c r="E46" s="33">
        <f t="shared" si="0"/>
        <v>0.6271186440677966</v>
      </c>
      <c r="F46" s="67">
        <v>7</v>
      </c>
      <c r="G46" s="33">
        <f t="shared" si="1"/>
        <v>2.9661016949152543E-2</v>
      </c>
      <c r="H46" s="67">
        <v>0</v>
      </c>
      <c r="I46" s="33">
        <f t="shared" si="2"/>
        <v>0</v>
      </c>
      <c r="J46" s="67">
        <v>0</v>
      </c>
      <c r="K46" s="33">
        <f t="shared" si="3"/>
        <v>0</v>
      </c>
      <c r="L46" s="67">
        <v>17</v>
      </c>
      <c r="M46" s="33">
        <f t="shared" si="4"/>
        <v>7.2033898305084748E-2</v>
      </c>
      <c r="N46" s="67">
        <v>11</v>
      </c>
      <c r="O46" s="33">
        <f t="shared" si="5"/>
        <v>4.6610169491525424E-2</v>
      </c>
      <c r="P46" s="67">
        <v>11</v>
      </c>
      <c r="Q46" s="33">
        <f t="shared" si="6"/>
        <v>4.6610169491525424E-2</v>
      </c>
      <c r="R46" s="67">
        <v>23</v>
      </c>
      <c r="S46" s="33">
        <f t="shared" si="7"/>
        <v>9.7457627118644072E-2</v>
      </c>
      <c r="T46" s="67">
        <v>6</v>
      </c>
      <c r="U46" s="33">
        <f t="shared" si="8"/>
        <v>2.5423728813559324E-2</v>
      </c>
      <c r="V46" s="67">
        <v>6</v>
      </c>
      <c r="W46" s="33">
        <f t="shared" si="9"/>
        <v>2.5423728813559324E-2</v>
      </c>
      <c r="X46" s="67">
        <v>7</v>
      </c>
      <c r="Y46" s="33">
        <f t="shared" si="10"/>
        <v>2.9661016949152543E-2</v>
      </c>
      <c r="Z46" s="67">
        <f t="shared" si="11"/>
        <v>236</v>
      </c>
      <c r="AA46" s="33">
        <f t="shared" si="12"/>
        <v>1</v>
      </c>
      <c r="AB46" s="8"/>
    </row>
    <row r="47" spans="1:28" ht="30" customHeight="1">
      <c r="A47" s="8"/>
      <c r="B47" s="195">
        <v>43</v>
      </c>
      <c r="C47" s="193" t="s">
        <v>8</v>
      </c>
      <c r="D47" s="67">
        <v>440</v>
      </c>
      <c r="E47" s="33">
        <f t="shared" si="0"/>
        <v>0.62146892655367236</v>
      </c>
      <c r="F47" s="67">
        <v>22</v>
      </c>
      <c r="G47" s="33">
        <f t="shared" si="1"/>
        <v>3.1073446327683617E-2</v>
      </c>
      <c r="H47" s="67">
        <v>7</v>
      </c>
      <c r="I47" s="33">
        <f t="shared" si="2"/>
        <v>9.887005649717515E-3</v>
      </c>
      <c r="J47" s="67">
        <v>0</v>
      </c>
      <c r="K47" s="33">
        <f t="shared" si="3"/>
        <v>0</v>
      </c>
      <c r="L47" s="67">
        <v>47</v>
      </c>
      <c r="M47" s="33">
        <f t="shared" si="4"/>
        <v>6.6384180790960451E-2</v>
      </c>
      <c r="N47" s="67">
        <v>45</v>
      </c>
      <c r="O47" s="33">
        <f t="shared" si="5"/>
        <v>6.3559322033898302E-2</v>
      </c>
      <c r="P47" s="67">
        <v>52</v>
      </c>
      <c r="Q47" s="33">
        <f t="shared" si="6"/>
        <v>7.3446327683615822E-2</v>
      </c>
      <c r="R47" s="67">
        <v>48</v>
      </c>
      <c r="S47" s="33">
        <f t="shared" si="7"/>
        <v>6.7796610169491525E-2</v>
      </c>
      <c r="T47" s="67">
        <v>25</v>
      </c>
      <c r="U47" s="33">
        <f t="shared" si="8"/>
        <v>3.5310734463276837E-2</v>
      </c>
      <c r="V47" s="67">
        <v>14</v>
      </c>
      <c r="W47" s="33">
        <f t="shared" si="9"/>
        <v>1.977401129943503E-2</v>
      </c>
      <c r="X47" s="67">
        <v>8</v>
      </c>
      <c r="Y47" s="33">
        <f t="shared" si="10"/>
        <v>1.1299435028248588E-2</v>
      </c>
      <c r="Z47" s="67">
        <f t="shared" si="11"/>
        <v>708</v>
      </c>
      <c r="AA47" s="33">
        <f t="shared" si="12"/>
        <v>1</v>
      </c>
      <c r="AB47" s="8"/>
    </row>
    <row r="48" spans="1:28" ht="30" customHeight="1">
      <c r="A48" s="8"/>
      <c r="B48" s="195">
        <v>44</v>
      </c>
      <c r="C48" s="193" t="s">
        <v>20</v>
      </c>
      <c r="D48" s="67">
        <v>319</v>
      </c>
      <c r="E48" s="33">
        <f t="shared" si="0"/>
        <v>0.55190311418685123</v>
      </c>
      <c r="F48" s="67">
        <v>0</v>
      </c>
      <c r="G48" s="33">
        <f t="shared" si="1"/>
        <v>0</v>
      </c>
      <c r="H48" s="67">
        <v>0</v>
      </c>
      <c r="I48" s="33">
        <f t="shared" si="2"/>
        <v>0</v>
      </c>
      <c r="J48" s="67">
        <v>0</v>
      </c>
      <c r="K48" s="33">
        <f t="shared" si="3"/>
        <v>0</v>
      </c>
      <c r="L48" s="67">
        <v>78</v>
      </c>
      <c r="M48" s="33">
        <f t="shared" si="4"/>
        <v>0.13494809688581316</v>
      </c>
      <c r="N48" s="67">
        <v>55</v>
      </c>
      <c r="O48" s="33">
        <f t="shared" si="5"/>
        <v>9.5155709342560554E-2</v>
      </c>
      <c r="P48" s="67">
        <v>36</v>
      </c>
      <c r="Q48" s="33">
        <f t="shared" si="6"/>
        <v>6.228373702422145E-2</v>
      </c>
      <c r="R48" s="67">
        <v>48</v>
      </c>
      <c r="S48" s="33">
        <f t="shared" si="7"/>
        <v>8.3044982698961933E-2</v>
      </c>
      <c r="T48" s="67">
        <v>25</v>
      </c>
      <c r="U48" s="33">
        <f t="shared" si="8"/>
        <v>4.3252595155709339E-2</v>
      </c>
      <c r="V48" s="67">
        <v>12</v>
      </c>
      <c r="W48" s="33">
        <f t="shared" si="9"/>
        <v>2.0761245674740483E-2</v>
      </c>
      <c r="X48" s="67">
        <v>5</v>
      </c>
      <c r="Y48" s="33">
        <f t="shared" si="10"/>
        <v>8.6505190311418692E-3</v>
      </c>
      <c r="Z48" s="67">
        <f t="shared" si="11"/>
        <v>578</v>
      </c>
      <c r="AA48" s="33">
        <f t="shared" si="12"/>
        <v>1</v>
      </c>
      <c r="AB48" s="8"/>
    </row>
    <row r="49" spans="1:28" ht="30" customHeight="1">
      <c r="A49" s="8"/>
      <c r="B49" s="195">
        <v>45</v>
      </c>
      <c r="C49" s="193" t="s">
        <v>46</v>
      </c>
      <c r="D49" s="67">
        <v>94</v>
      </c>
      <c r="E49" s="33">
        <f t="shared" si="0"/>
        <v>0.4845360824742268</v>
      </c>
      <c r="F49" s="67">
        <v>2</v>
      </c>
      <c r="G49" s="33">
        <f t="shared" si="1"/>
        <v>1.0309278350515464E-2</v>
      </c>
      <c r="H49" s="67">
        <v>4</v>
      </c>
      <c r="I49" s="33">
        <f t="shared" si="2"/>
        <v>2.0618556701030927E-2</v>
      </c>
      <c r="J49" s="67">
        <v>0</v>
      </c>
      <c r="K49" s="33">
        <f t="shared" si="3"/>
        <v>0</v>
      </c>
      <c r="L49" s="67">
        <v>14</v>
      </c>
      <c r="M49" s="33">
        <f t="shared" si="4"/>
        <v>7.2164948453608241E-2</v>
      </c>
      <c r="N49" s="67">
        <v>22</v>
      </c>
      <c r="O49" s="33">
        <f t="shared" si="5"/>
        <v>0.1134020618556701</v>
      </c>
      <c r="P49" s="67">
        <v>19</v>
      </c>
      <c r="Q49" s="33">
        <f t="shared" si="6"/>
        <v>9.7938144329896906E-2</v>
      </c>
      <c r="R49" s="67">
        <v>22</v>
      </c>
      <c r="S49" s="33">
        <f t="shared" si="7"/>
        <v>0.1134020618556701</v>
      </c>
      <c r="T49" s="67">
        <v>7</v>
      </c>
      <c r="U49" s="33">
        <f t="shared" si="8"/>
        <v>3.608247422680412E-2</v>
      </c>
      <c r="V49" s="67">
        <v>6</v>
      </c>
      <c r="W49" s="33">
        <f t="shared" si="9"/>
        <v>3.0927835051546393E-2</v>
      </c>
      <c r="X49" s="67">
        <v>4</v>
      </c>
      <c r="Y49" s="33">
        <f t="shared" si="10"/>
        <v>2.0618556701030927E-2</v>
      </c>
      <c r="Z49" s="67">
        <f t="shared" si="11"/>
        <v>194</v>
      </c>
      <c r="AA49" s="33">
        <f t="shared" si="12"/>
        <v>1</v>
      </c>
      <c r="AB49" s="8"/>
    </row>
    <row r="50" spans="1:28" ht="30" customHeight="1">
      <c r="A50" s="8"/>
      <c r="B50" s="195">
        <v>46</v>
      </c>
      <c r="C50" s="193" t="s">
        <v>24</v>
      </c>
      <c r="D50" s="67">
        <v>147</v>
      </c>
      <c r="E50" s="33">
        <f t="shared" si="0"/>
        <v>0.56538461538461537</v>
      </c>
      <c r="F50" s="67">
        <v>1</v>
      </c>
      <c r="G50" s="33">
        <f t="shared" si="1"/>
        <v>3.8461538461538464E-3</v>
      </c>
      <c r="H50" s="67">
        <v>6</v>
      </c>
      <c r="I50" s="33">
        <f t="shared" si="2"/>
        <v>2.3076923076923078E-2</v>
      </c>
      <c r="J50" s="67">
        <v>0</v>
      </c>
      <c r="K50" s="33">
        <f t="shared" si="3"/>
        <v>0</v>
      </c>
      <c r="L50" s="67">
        <v>26</v>
      </c>
      <c r="M50" s="33">
        <f t="shared" si="4"/>
        <v>0.1</v>
      </c>
      <c r="N50" s="67">
        <v>24</v>
      </c>
      <c r="O50" s="33">
        <f t="shared" si="5"/>
        <v>9.2307692307692313E-2</v>
      </c>
      <c r="P50" s="67">
        <v>26</v>
      </c>
      <c r="Q50" s="33">
        <f t="shared" si="6"/>
        <v>0.1</v>
      </c>
      <c r="R50" s="67">
        <v>17</v>
      </c>
      <c r="S50" s="33">
        <f t="shared" si="7"/>
        <v>6.5384615384615388E-2</v>
      </c>
      <c r="T50" s="67">
        <v>8</v>
      </c>
      <c r="U50" s="33">
        <f t="shared" si="8"/>
        <v>3.0769230769230771E-2</v>
      </c>
      <c r="V50" s="67">
        <v>3</v>
      </c>
      <c r="W50" s="33">
        <f t="shared" si="9"/>
        <v>1.1538461538461539E-2</v>
      </c>
      <c r="X50" s="67">
        <v>2</v>
      </c>
      <c r="Y50" s="33">
        <f t="shared" si="10"/>
        <v>7.6923076923076927E-3</v>
      </c>
      <c r="Z50" s="67">
        <f t="shared" si="11"/>
        <v>260</v>
      </c>
      <c r="AA50" s="33">
        <f t="shared" si="12"/>
        <v>1</v>
      </c>
      <c r="AB50" s="8"/>
    </row>
    <row r="51" spans="1:28" ht="30" customHeight="1">
      <c r="A51" s="8"/>
      <c r="B51" s="195">
        <v>47</v>
      </c>
      <c r="C51" s="193" t="s">
        <v>14</v>
      </c>
      <c r="D51" s="67">
        <v>258</v>
      </c>
      <c r="E51" s="33">
        <f t="shared" si="0"/>
        <v>0.61722488038277512</v>
      </c>
      <c r="F51" s="67">
        <v>1</v>
      </c>
      <c r="G51" s="33">
        <f t="shared" si="1"/>
        <v>2.3923444976076554E-3</v>
      </c>
      <c r="H51" s="67">
        <v>1</v>
      </c>
      <c r="I51" s="33">
        <f t="shared" si="2"/>
        <v>2.3923444976076554E-3</v>
      </c>
      <c r="J51" s="67">
        <v>0</v>
      </c>
      <c r="K51" s="33">
        <f t="shared" si="3"/>
        <v>0</v>
      </c>
      <c r="L51" s="67">
        <v>44</v>
      </c>
      <c r="M51" s="33">
        <f t="shared" si="4"/>
        <v>0.10526315789473684</v>
      </c>
      <c r="N51" s="67">
        <v>29</v>
      </c>
      <c r="O51" s="33">
        <f t="shared" si="5"/>
        <v>6.9377990430622011E-2</v>
      </c>
      <c r="P51" s="67">
        <v>32</v>
      </c>
      <c r="Q51" s="33">
        <f t="shared" si="6"/>
        <v>7.6555023923444973E-2</v>
      </c>
      <c r="R51" s="67">
        <v>24</v>
      </c>
      <c r="S51" s="33">
        <f t="shared" si="7"/>
        <v>5.7416267942583733E-2</v>
      </c>
      <c r="T51" s="67">
        <v>15</v>
      </c>
      <c r="U51" s="33">
        <f t="shared" si="8"/>
        <v>3.5885167464114832E-2</v>
      </c>
      <c r="V51" s="67">
        <v>10</v>
      </c>
      <c r="W51" s="33">
        <f t="shared" si="9"/>
        <v>2.3923444976076555E-2</v>
      </c>
      <c r="X51" s="67">
        <v>4</v>
      </c>
      <c r="Y51" s="33">
        <f t="shared" si="10"/>
        <v>9.5693779904306216E-3</v>
      </c>
      <c r="Z51" s="67">
        <f t="shared" si="11"/>
        <v>418</v>
      </c>
      <c r="AA51" s="33">
        <f t="shared" si="12"/>
        <v>1</v>
      </c>
      <c r="AB51" s="8"/>
    </row>
    <row r="52" spans="1:28" ht="30" customHeight="1">
      <c r="A52" s="8"/>
      <c r="B52" s="195">
        <v>48</v>
      </c>
      <c r="C52" s="193" t="s">
        <v>25</v>
      </c>
      <c r="D52" s="67">
        <v>120</v>
      </c>
      <c r="E52" s="33">
        <f t="shared" si="0"/>
        <v>0.48979591836734693</v>
      </c>
      <c r="F52" s="67">
        <v>17</v>
      </c>
      <c r="G52" s="33">
        <f t="shared" si="1"/>
        <v>6.9387755102040816E-2</v>
      </c>
      <c r="H52" s="67">
        <v>7</v>
      </c>
      <c r="I52" s="33">
        <f t="shared" si="2"/>
        <v>2.8571428571428571E-2</v>
      </c>
      <c r="J52" s="67">
        <v>0</v>
      </c>
      <c r="K52" s="33">
        <f t="shared" si="3"/>
        <v>0</v>
      </c>
      <c r="L52" s="67">
        <v>23</v>
      </c>
      <c r="M52" s="33">
        <f t="shared" si="4"/>
        <v>9.3877551020408165E-2</v>
      </c>
      <c r="N52" s="67">
        <v>21</v>
      </c>
      <c r="O52" s="33">
        <f t="shared" si="5"/>
        <v>8.5714285714285715E-2</v>
      </c>
      <c r="P52" s="67">
        <v>26</v>
      </c>
      <c r="Q52" s="33">
        <f t="shared" si="6"/>
        <v>0.10612244897959183</v>
      </c>
      <c r="R52" s="67">
        <v>19</v>
      </c>
      <c r="S52" s="33">
        <f t="shared" si="7"/>
        <v>7.7551020408163265E-2</v>
      </c>
      <c r="T52" s="67">
        <v>7</v>
      </c>
      <c r="U52" s="33">
        <f t="shared" si="8"/>
        <v>2.8571428571428571E-2</v>
      </c>
      <c r="V52" s="67">
        <v>4</v>
      </c>
      <c r="W52" s="33">
        <f t="shared" si="9"/>
        <v>1.6326530612244899E-2</v>
      </c>
      <c r="X52" s="67">
        <v>1</v>
      </c>
      <c r="Y52" s="33">
        <f t="shared" si="10"/>
        <v>4.0816326530612249E-3</v>
      </c>
      <c r="Z52" s="67">
        <f t="shared" si="11"/>
        <v>245</v>
      </c>
      <c r="AA52" s="33">
        <f t="shared" si="12"/>
        <v>1</v>
      </c>
      <c r="AB52" s="8"/>
    </row>
    <row r="53" spans="1:28" ht="30" customHeight="1">
      <c r="A53" s="8"/>
      <c r="B53" s="195">
        <v>49</v>
      </c>
      <c r="C53" s="193" t="s">
        <v>26</v>
      </c>
      <c r="D53" s="67">
        <v>103</v>
      </c>
      <c r="E53" s="33">
        <f t="shared" si="0"/>
        <v>0.56906077348066297</v>
      </c>
      <c r="F53" s="67">
        <v>0</v>
      </c>
      <c r="G53" s="33">
        <f t="shared" si="1"/>
        <v>0</v>
      </c>
      <c r="H53" s="67">
        <v>1</v>
      </c>
      <c r="I53" s="33">
        <f t="shared" si="2"/>
        <v>5.5248618784530384E-3</v>
      </c>
      <c r="J53" s="67">
        <v>0</v>
      </c>
      <c r="K53" s="33">
        <f t="shared" si="3"/>
        <v>0</v>
      </c>
      <c r="L53" s="67">
        <v>25</v>
      </c>
      <c r="M53" s="33">
        <f t="shared" si="4"/>
        <v>0.13812154696132597</v>
      </c>
      <c r="N53" s="67">
        <v>13</v>
      </c>
      <c r="O53" s="33">
        <f t="shared" si="5"/>
        <v>7.18232044198895E-2</v>
      </c>
      <c r="P53" s="67">
        <v>20</v>
      </c>
      <c r="Q53" s="33">
        <f t="shared" si="6"/>
        <v>0.11049723756906077</v>
      </c>
      <c r="R53" s="67">
        <v>16</v>
      </c>
      <c r="S53" s="33">
        <f t="shared" si="7"/>
        <v>8.8397790055248615E-2</v>
      </c>
      <c r="T53" s="67">
        <v>1</v>
      </c>
      <c r="U53" s="33">
        <f t="shared" si="8"/>
        <v>5.5248618784530384E-3</v>
      </c>
      <c r="V53" s="67">
        <v>2</v>
      </c>
      <c r="W53" s="33">
        <f t="shared" si="9"/>
        <v>1.1049723756906077E-2</v>
      </c>
      <c r="X53" s="67">
        <v>0</v>
      </c>
      <c r="Y53" s="33">
        <f t="shared" si="10"/>
        <v>0</v>
      </c>
      <c r="Z53" s="67">
        <f t="shared" si="11"/>
        <v>181</v>
      </c>
      <c r="AA53" s="33">
        <f t="shared" si="12"/>
        <v>1</v>
      </c>
      <c r="AB53" s="8"/>
    </row>
    <row r="54" spans="1:28" ht="30" customHeight="1">
      <c r="A54" s="8"/>
      <c r="B54" s="195">
        <v>50</v>
      </c>
      <c r="C54" s="193" t="s">
        <v>15</v>
      </c>
      <c r="D54" s="67">
        <v>118</v>
      </c>
      <c r="E54" s="33">
        <f t="shared" si="0"/>
        <v>0.59296482412060303</v>
      </c>
      <c r="F54" s="67">
        <v>1</v>
      </c>
      <c r="G54" s="33">
        <f t="shared" si="1"/>
        <v>5.0251256281407036E-3</v>
      </c>
      <c r="H54" s="67">
        <v>2</v>
      </c>
      <c r="I54" s="33">
        <f t="shared" si="2"/>
        <v>1.0050251256281407E-2</v>
      </c>
      <c r="J54" s="67">
        <v>0</v>
      </c>
      <c r="K54" s="33">
        <f t="shared" si="3"/>
        <v>0</v>
      </c>
      <c r="L54" s="67">
        <v>19</v>
      </c>
      <c r="M54" s="33">
        <f t="shared" si="4"/>
        <v>9.5477386934673364E-2</v>
      </c>
      <c r="N54" s="67">
        <v>17</v>
      </c>
      <c r="O54" s="33">
        <f t="shared" si="5"/>
        <v>8.5427135678391955E-2</v>
      </c>
      <c r="P54" s="67">
        <v>17</v>
      </c>
      <c r="Q54" s="33">
        <f t="shared" si="6"/>
        <v>8.5427135678391955E-2</v>
      </c>
      <c r="R54" s="67">
        <v>10</v>
      </c>
      <c r="S54" s="33">
        <f t="shared" si="7"/>
        <v>5.0251256281407038E-2</v>
      </c>
      <c r="T54" s="67">
        <v>8</v>
      </c>
      <c r="U54" s="33">
        <f t="shared" si="8"/>
        <v>4.0201005025125629E-2</v>
      </c>
      <c r="V54" s="67">
        <v>4</v>
      </c>
      <c r="W54" s="33">
        <f t="shared" si="9"/>
        <v>2.0100502512562814E-2</v>
      </c>
      <c r="X54" s="67">
        <v>3</v>
      </c>
      <c r="Y54" s="33">
        <f t="shared" si="10"/>
        <v>1.507537688442211E-2</v>
      </c>
      <c r="Z54" s="67">
        <f t="shared" si="11"/>
        <v>199</v>
      </c>
      <c r="AA54" s="33">
        <f t="shared" si="12"/>
        <v>1</v>
      </c>
      <c r="AB54" s="8"/>
    </row>
    <row r="55" spans="1:28" ht="30" customHeight="1">
      <c r="A55" s="8"/>
      <c r="B55" s="195">
        <v>51</v>
      </c>
      <c r="C55" s="193" t="s">
        <v>47</v>
      </c>
      <c r="D55" s="67">
        <v>251</v>
      </c>
      <c r="E55" s="33">
        <f t="shared" si="0"/>
        <v>0.606280193236715</v>
      </c>
      <c r="F55" s="67">
        <v>2</v>
      </c>
      <c r="G55" s="33">
        <f t="shared" si="1"/>
        <v>4.830917874396135E-3</v>
      </c>
      <c r="H55" s="67">
        <v>1</v>
      </c>
      <c r="I55" s="33">
        <f t="shared" si="2"/>
        <v>2.4154589371980675E-3</v>
      </c>
      <c r="J55" s="67">
        <v>0</v>
      </c>
      <c r="K55" s="33">
        <f t="shared" si="3"/>
        <v>0</v>
      </c>
      <c r="L55" s="67">
        <v>39</v>
      </c>
      <c r="M55" s="33">
        <f t="shared" si="4"/>
        <v>9.420289855072464E-2</v>
      </c>
      <c r="N55" s="67">
        <v>48</v>
      </c>
      <c r="O55" s="33">
        <f t="shared" si="5"/>
        <v>0.11594202898550725</v>
      </c>
      <c r="P55" s="67">
        <v>36</v>
      </c>
      <c r="Q55" s="33">
        <f t="shared" si="6"/>
        <v>8.6956521739130432E-2</v>
      </c>
      <c r="R55" s="67">
        <v>18</v>
      </c>
      <c r="S55" s="33">
        <f t="shared" si="7"/>
        <v>4.3478260869565216E-2</v>
      </c>
      <c r="T55" s="67">
        <v>11</v>
      </c>
      <c r="U55" s="33">
        <f t="shared" si="8"/>
        <v>2.6570048309178744E-2</v>
      </c>
      <c r="V55" s="67">
        <v>5</v>
      </c>
      <c r="W55" s="33">
        <f t="shared" si="9"/>
        <v>1.2077294685990338E-2</v>
      </c>
      <c r="X55" s="67">
        <v>3</v>
      </c>
      <c r="Y55" s="33">
        <f t="shared" si="10"/>
        <v>7.246376811594203E-3</v>
      </c>
      <c r="Z55" s="67">
        <f t="shared" si="11"/>
        <v>414</v>
      </c>
      <c r="AA55" s="33">
        <f t="shared" si="12"/>
        <v>1</v>
      </c>
      <c r="AB55" s="8"/>
    </row>
    <row r="56" spans="1:28" ht="30" customHeight="1">
      <c r="A56" s="8"/>
      <c r="B56" s="195">
        <v>52</v>
      </c>
      <c r="C56" s="193" t="s">
        <v>3</v>
      </c>
      <c r="D56" s="67">
        <v>125</v>
      </c>
      <c r="E56" s="33">
        <f t="shared" si="0"/>
        <v>0.5</v>
      </c>
      <c r="F56" s="67">
        <v>9</v>
      </c>
      <c r="G56" s="33">
        <f t="shared" si="1"/>
        <v>3.5999999999999997E-2</v>
      </c>
      <c r="H56" s="67">
        <v>11</v>
      </c>
      <c r="I56" s="33">
        <f t="shared" si="2"/>
        <v>4.3999999999999997E-2</v>
      </c>
      <c r="J56" s="67">
        <v>0</v>
      </c>
      <c r="K56" s="33">
        <f t="shared" si="3"/>
        <v>0</v>
      </c>
      <c r="L56" s="67">
        <v>18</v>
      </c>
      <c r="M56" s="33">
        <f t="shared" si="4"/>
        <v>7.1999999999999995E-2</v>
      </c>
      <c r="N56" s="67">
        <v>24</v>
      </c>
      <c r="O56" s="33">
        <f t="shared" si="5"/>
        <v>9.6000000000000002E-2</v>
      </c>
      <c r="P56" s="67">
        <v>25</v>
      </c>
      <c r="Q56" s="33">
        <f t="shared" si="6"/>
        <v>0.1</v>
      </c>
      <c r="R56" s="67">
        <v>21</v>
      </c>
      <c r="S56" s="33">
        <f t="shared" si="7"/>
        <v>8.4000000000000005E-2</v>
      </c>
      <c r="T56" s="67">
        <v>12</v>
      </c>
      <c r="U56" s="33">
        <f t="shared" si="8"/>
        <v>4.8000000000000001E-2</v>
      </c>
      <c r="V56" s="67">
        <v>2</v>
      </c>
      <c r="W56" s="33">
        <f t="shared" si="9"/>
        <v>8.0000000000000002E-3</v>
      </c>
      <c r="X56" s="67">
        <v>3</v>
      </c>
      <c r="Y56" s="33">
        <f t="shared" si="10"/>
        <v>1.2E-2</v>
      </c>
      <c r="Z56" s="67">
        <f t="shared" si="11"/>
        <v>250</v>
      </c>
      <c r="AA56" s="33">
        <f t="shared" si="12"/>
        <v>1</v>
      </c>
      <c r="AB56" s="8"/>
    </row>
    <row r="57" spans="1:28" ht="30" customHeight="1">
      <c r="A57" s="8"/>
      <c r="B57" s="195">
        <v>53</v>
      </c>
      <c r="C57" s="193" t="s">
        <v>21</v>
      </c>
      <c r="D57" s="67">
        <v>131</v>
      </c>
      <c r="E57" s="33">
        <f t="shared" si="0"/>
        <v>0.62679425837320579</v>
      </c>
      <c r="F57" s="67">
        <v>1</v>
      </c>
      <c r="G57" s="33">
        <f t="shared" si="1"/>
        <v>4.7846889952153108E-3</v>
      </c>
      <c r="H57" s="67">
        <v>0</v>
      </c>
      <c r="I57" s="33">
        <f t="shared" si="2"/>
        <v>0</v>
      </c>
      <c r="J57" s="67">
        <v>0</v>
      </c>
      <c r="K57" s="33">
        <f t="shared" si="3"/>
        <v>0</v>
      </c>
      <c r="L57" s="67">
        <v>26</v>
      </c>
      <c r="M57" s="33">
        <f t="shared" si="4"/>
        <v>0.12440191387559808</v>
      </c>
      <c r="N57" s="67">
        <v>18</v>
      </c>
      <c r="O57" s="33">
        <f t="shared" si="5"/>
        <v>8.6124401913875603E-2</v>
      </c>
      <c r="P57" s="67">
        <v>19</v>
      </c>
      <c r="Q57" s="33">
        <f t="shared" si="6"/>
        <v>9.0909090909090912E-2</v>
      </c>
      <c r="R57" s="67">
        <v>8</v>
      </c>
      <c r="S57" s="33">
        <f t="shared" si="7"/>
        <v>3.8277511961722487E-2</v>
      </c>
      <c r="T57" s="67">
        <v>1</v>
      </c>
      <c r="U57" s="33">
        <f t="shared" si="8"/>
        <v>4.7846889952153108E-3</v>
      </c>
      <c r="V57" s="67">
        <v>4</v>
      </c>
      <c r="W57" s="33">
        <f t="shared" si="9"/>
        <v>1.9138755980861243E-2</v>
      </c>
      <c r="X57" s="67">
        <v>1</v>
      </c>
      <c r="Y57" s="33">
        <f t="shared" si="10"/>
        <v>4.7846889952153108E-3</v>
      </c>
      <c r="Z57" s="67">
        <f t="shared" si="11"/>
        <v>209</v>
      </c>
      <c r="AA57" s="33">
        <f t="shared" si="12"/>
        <v>1</v>
      </c>
      <c r="AB57" s="8"/>
    </row>
    <row r="58" spans="1:28" ht="30" customHeight="1">
      <c r="A58" s="8"/>
      <c r="B58" s="195">
        <v>54</v>
      </c>
      <c r="C58" s="193" t="s">
        <v>27</v>
      </c>
      <c r="D58" s="67">
        <v>101</v>
      </c>
      <c r="E58" s="33">
        <f t="shared" si="0"/>
        <v>0.58045977011494254</v>
      </c>
      <c r="F58" s="67">
        <v>1</v>
      </c>
      <c r="G58" s="33">
        <f t="shared" si="1"/>
        <v>5.7471264367816091E-3</v>
      </c>
      <c r="H58" s="67">
        <v>0</v>
      </c>
      <c r="I58" s="33">
        <f t="shared" si="2"/>
        <v>0</v>
      </c>
      <c r="J58" s="67">
        <v>0</v>
      </c>
      <c r="K58" s="33">
        <f t="shared" si="3"/>
        <v>0</v>
      </c>
      <c r="L58" s="67">
        <v>24</v>
      </c>
      <c r="M58" s="33">
        <f t="shared" si="4"/>
        <v>0.13793103448275862</v>
      </c>
      <c r="N58" s="67">
        <v>18</v>
      </c>
      <c r="O58" s="33">
        <f t="shared" si="5"/>
        <v>0.10344827586206896</v>
      </c>
      <c r="P58" s="67">
        <v>13</v>
      </c>
      <c r="Q58" s="33">
        <f t="shared" si="6"/>
        <v>7.4712643678160925E-2</v>
      </c>
      <c r="R58" s="67">
        <v>11</v>
      </c>
      <c r="S58" s="33">
        <f t="shared" si="7"/>
        <v>6.3218390804597707E-2</v>
      </c>
      <c r="T58" s="67">
        <v>2</v>
      </c>
      <c r="U58" s="33">
        <f t="shared" si="8"/>
        <v>1.1494252873563218E-2</v>
      </c>
      <c r="V58" s="67">
        <v>4</v>
      </c>
      <c r="W58" s="33">
        <f t="shared" si="9"/>
        <v>2.2988505747126436E-2</v>
      </c>
      <c r="X58" s="67">
        <v>0</v>
      </c>
      <c r="Y58" s="33">
        <f t="shared" si="10"/>
        <v>0</v>
      </c>
      <c r="Z58" s="67">
        <f t="shared" si="11"/>
        <v>174</v>
      </c>
      <c r="AA58" s="33">
        <f t="shared" si="12"/>
        <v>1</v>
      </c>
      <c r="AB58" s="8"/>
    </row>
    <row r="59" spans="1:28" ht="30" customHeight="1">
      <c r="A59" s="8"/>
      <c r="B59" s="195">
        <v>55</v>
      </c>
      <c r="C59" s="193" t="s">
        <v>16</v>
      </c>
      <c r="D59" s="67">
        <v>88</v>
      </c>
      <c r="E59" s="33">
        <f t="shared" si="0"/>
        <v>0.53333333333333333</v>
      </c>
      <c r="F59" s="67">
        <v>0</v>
      </c>
      <c r="G59" s="33">
        <f t="shared" si="1"/>
        <v>0</v>
      </c>
      <c r="H59" s="67">
        <v>0</v>
      </c>
      <c r="I59" s="33">
        <f t="shared" si="2"/>
        <v>0</v>
      </c>
      <c r="J59" s="67">
        <v>0</v>
      </c>
      <c r="K59" s="33">
        <f t="shared" si="3"/>
        <v>0</v>
      </c>
      <c r="L59" s="67">
        <v>11</v>
      </c>
      <c r="M59" s="33">
        <f t="shared" si="4"/>
        <v>6.6666666666666666E-2</v>
      </c>
      <c r="N59" s="67">
        <v>13</v>
      </c>
      <c r="O59" s="33">
        <f t="shared" si="5"/>
        <v>7.8787878787878782E-2</v>
      </c>
      <c r="P59" s="67">
        <v>18</v>
      </c>
      <c r="Q59" s="33">
        <f t="shared" si="6"/>
        <v>0.10909090909090909</v>
      </c>
      <c r="R59" s="67">
        <v>15</v>
      </c>
      <c r="S59" s="33">
        <f t="shared" si="7"/>
        <v>9.0909090909090912E-2</v>
      </c>
      <c r="T59" s="67">
        <v>9</v>
      </c>
      <c r="U59" s="33">
        <f t="shared" si="8"/>
        <v>5.4545454545454543E-2</v>
      </c>
      <c r="V59" s="67">
        <v>5</v>
      </c>
      <c r="W59" s="33">
        <f t="shared" si="9"/>
        <v>3.0303030303030304E-2</v>
      </c>
      <c r="X59" s="67">
        <v>6</v>
      </c>
      <c r="Y59" s="33">
        <f t="shared" si="10"/>
        <v>3.6363636363636362E-2</v>
      </c>
      <c r="Z59" s="67">
        <f t="shared" si="11"/>
        <v>165</v>
      </c>
      <c r="AA59" s="33">
        <f t="shared" si="12"/>
        <v>1</v>
      </c>
      <c r="AB59" s="8"/>
    </row>
    <row r="60" spans="1:28" ht="30" customHeight="1">
      <c r="A60" s="8"/>
      <c r="B60" s="195">
        <v>56</v>
      </c>
      <c r="C60" s="193" t="s">
        <v>9</v>
      </c>
      <c r="D60" s="67">
        <v>105</v>
      </c>
      <c r="E60" s="33">
        <f t="shared" si="0"/>
        <v>0.7</v>
      </c>
      <c r="F60" s="67">
        <v>6</v>
      </c>
      <c r="G60" s="33">
        <f t="shared" si="1"/>
        <v>0.04</v>
      </c>
      <c r="H60" s="67">
        <v>1</v>
      </c>
      <c r="I60" s="33">
        <f t="shared" si="2"/>
        <v>6.6666666666666671E-3</v>
      </c>
      <c r="J60" s="67">
        <v>0</v>
      </c>
      <c r="K60" s="33">
        <f t="shared" si="3"/>
        <v>0</v>
      </c>
      <c r="L60" s="67">
        <v>9</v>
      </c>
      <c r="M60" s="33">
        <f t="shared" si="4"/>
        <v>0.06</v>
      </c>
      <c r="N60" s="67">
        <v>9</v>
      </c>
      <c r="O60" s="33">
        <f t="shared" si="5"/>
        <v>0.06</v>
      </c>
      <c r="P60" s="67">
        <v>9</v>
      </c>
      <c r="Q60" s="33">
        <f t="shared" si="6"/>
        <v>0.06</v>
      </c>
      <c r="R60" s="67">
        <v>10</v>
      </c>
      <c r="S60" s="33">
        <f t="shared" si="7"/>
        <v>6.6666666666666666E-2</v>
      </c>
      <c r="T60" s="67">
        <v>1</v>
      </c>
      <c r="U60" s="33">
        <f t="shared" si="8"/>
        <v>6.6666666666666671E-3</v>
      </c>
      <c r="V60" s="67">
        <v>0</v>
      </c>
      <c r="W60" s="33">
        <f t="shared" si="9"/>
        <v>0</v>
      </c>
      <c r="X60" s="67">
        <v>0</v>
      </c>
      <c r="Y60" s="33">
        <f t="shared" si="10"/>
        <v>0</v>
      </c>
      <c r="Z60" s="67">
        <f t="shared" si="11"/>
        <v>150</v>
      </c>
      <c r="AA60" s="33">
        <f t="shared" si="12"/>
        <v>1</v>
      </c>
      <c r="AB60" s="8"/>
    </row>
    <row r="61" spans="1:28" ht="30" customHeight="1">
      <c r="A61" s="8"/>
      <c r="B61" s="195">
        <v>57</v>
      </c>
      <c r="C61" s="193" t="s">
        <v>48</v>
      </c>
      <c r="D61" s="67">
        <v>48</v>
      </c>
      <c r="E61" s="33">
        <f t="shared" si="0"/>
        <v>0.54545454545454541</v>
      </c>
      <c r="F61" s="67">
        <v>0</v>
      </c>
      <c r="G61" s="33">
        <f t="shared" si="1"/>
        <v>0</v>
      </c>
      <c r="H61" s="67">
        <v>0</v>
      </c>
      <c r="I61" s="33">
        <f t="shared" si="2"/>
        <v>0</v>
      </c>
      <c r="J61" s="67">
        <v>0</v>
      </c>
      <c r="K61" s="33">
        <f t="shared" si="3"/>
        <v>0</v>
      </c>
      <c r="L61" s="67">
        <v>19</v>
      </c>
      <c r="M61" s="33">
        <f t="shared" si="4"/>
        <v>0.21590909090909091</v>
      </c>
      <c r="N61" s="67">
        <v>6</v>
      </c>
      <c r="O61" s="33">
        <f t="shared" si="5"/>
        <v>6.8181818181818177E-2</v>
      </c>
      <c r="P61" s="67">
        <v>5</v>
      </c>
      <c r="Q61" s="33">
        <f t="shared" si="6"/>
        <v>5.6818181818181816E-2</v>
      </c>
      <c r="R61" s="67">
        <v>4</v>
      </c>
      <c r="S61" s="33">
        <f t="shared" si="7"/>
        <v>4.5454545454545456E-2</v>
      </c>
      <c r="T61" s="67">
        <v>3</v>
      </c>
      <c r="U61" s="33">
        <f t="shared" si="8"/>
        <v>3.4090909090909088E-2</v>
      </c>
      <c r="V61" s="67">
        <v>2</v>
      </c>
      <c r="W61" s="33">
        <f t="shared" si="9"/>
        <v>2.2727272727272728E-2</v>
      </c>
      <c r="X61" s="67">
        <v>1</v>
      </c>
      <c r="Y61" s="33">
        <f t="shared" si="10"/>
        <v>1.1363636363636364E-2</v>
      </c>
      <c r="Z61" s="67">
        <f t="shared" si="11"/>
        <v>88</v>
      </c>
      <c r="AA61" s="33">
        <f t="shared" si="12"/>
        <v>1</v>
      </c>
      <c r="AB61" s="8"/>
    </row>
    <row r="62" spans="1:28" ht="30" customHeight="1">
      <c r="A62" s="8"/>
      <c r="B62" s="195">
        <v>58</v>
      </c>
      <c r="C62" s="193" t="s">
        <v>28</v>
      </c>
      <c r="D62" s="67">
        <v>77</v>
      </c>
      <c r="E62" s="33">
        <f t="shared" si="0"/>
        <v>0.56204379562043794</v>
      </c>
      <c r="F62" s="67">
        <v>1</v>
      </c>
      <c r="G62" s="33">
        <f t="shared" si="1"/>
        <v>7.2992700729927005E-3</v>
      </c>
      <c r="H62" s="67">
        <v>0</v>
      </c>
      <c r="I62" s="33">
        <f t="shared" si="2"/>
        <v>0</v>
      </c>
      <c r="J62" s="67">
        <v>0</v>
      </c>
      <c r="K62" s="33">
        <f t="shared" si="3"/>
        <v>0</v>
      </c>
      <c r="L62" s="67">
        <v>16</v>
      </c>
      <c r="M62" s="33">
        <f t="shared" si="4"/>
        <v>0.11678832116788321</v>
      </c>
      <c r="N62" s="67">
        <v>14</v>
      </c>
      <c r="O62" s="33">
        <f t="shared" si="5"/>
        <v>0.10218978102189781</v>
      </c>
      <c r="P62" s="67">
        <v>12</v>
      </c>
      <c r="Q62" s="33">
        <f t="shared" si="6"/>
        <v>8.7591240875912413E-2</v>
      </c>
      <c r="R62" s="67">
        <v>2</v>
      </c>
      <c r="S62" s="33">
        <f t="shared" si="7"/>
        <v>1.4598540145985401E-2</v>
      </c>
      <c r="T62" s="67">
        <v>7</v>
      </c>
      <c r="U62" s="33">
        <f t="shared" si="8"/>
        <v>5.1094890510948905E-2</v>
      </c>
      <c r="V62" s="67">
        <v>6</v>
      </c>
      <c r="W62" s="33">
        <f t="shared" si="9"/>
        <v>4.3795620437956206E-2</v>
      </c>
      <c r="X62" s="67">
        <v>2</v>
      </c>
      <c r="Y62" s="33">
        <f t="shared" si="10"/>
        <v>1.4598540145985401E-2</v>
      </c>
      <c r="Z62" s="67">
        <f t="shared" si="11"/>
        <v>137</v>
      </c>
      <c r="AA62" s="33">
        <f t="shared" si="12"/>
        <v>1</v>
      </c>
      <c r="AB62" s="8"/>
    </row>
    <row r="63" spans="1:28" ht="30" customHeight="1">
      <c r="A63" s="8"/>
      <c r="B63" s="195">
        <v>59</v>
      </c>
      <c r="C63" s="193" t="s">
        <v>22</v>
      </c>
      <c r="D63" s="67">
        <v>527</v>
      </c>
      <c r="E63" s="33">
        <f t="shared" si="0"/>
        <v>0.53611393692777209</v>
      </c>
      <c r="F63" s="67">
        <v>1</v>
      </c>
      <c r="G63" s="33">
        <f t="shared" si="1"/>
        <v>1.017293997965412E-3</v>
      </c>
      <c r="H63" s="67">
        <v>6</v>
      </c>
      <c r="I63" s="33">
        <f t="shared" si="2"/>
        <v>6.1037639877924718E-3</v>
      </c>
      <c r="J63" s="67">
        <v>0</v>
      </c>
      <c r="K63" s="33">
        <f t="shared" si="3"/>
        <v>0</v>
      </c>
      <c r="L63" s="67">
        <v>132</v>
      </c>
      <c r="M63" s="33">
        <f t="shared" si="4"/>
        <v>0.13428280773143439</v>
      </c>
      <c r="N63" s="67">
        <v>97</v>
      </c>
      <c r="O63" s="33">
        <f t="shared" si="5"/>
        <v>9.8677517802644971E-2</v>
      </c>
      <c r="P63" s="67">
        <v>114</v>
      </c>
      <c r="Q63" s="33">
        <f t="shared" si="6"/>
        <v>0.11597151576805696</v>
      </c>
      <c r="R63" s="67">
        <v>60</v>
      </c>
      <c r="S63" s="33">
        <f t="shared" si="7"/>
        <v>6.1037639877924724E-2</v>
      </c>
      <c r="T63" s="67">
        <v>22</v>
      </c>
      <c r="U63" s="33">
        <f t="shared" si="8"/>
        <v>2.2380467955239063E-2</v>
      </c>
      <c r="V63" s="67">
        <v>14</v>
      </c>
      <c r="W63" s="33">
        <f t="shared" si="9"/>
        <v>1.4242115971515769E-2</v>
      </c>
      <c r="X63" s="67">
        <v>10</v>
      </c>
      <c r="Y63" s="33">
        <f t="shared" si="10"/>
        <v>1.0172939979654121E-2</v>
      </c>
      <c r="Z63" s="67">
        <f t="shared" si="11"/>
        <v>983</v>
      </c>
      <c r="AA63" s="33">
        <f t="shared" si="12"/>
        <v>1</v>
      </c>
      <c r="AB63" s="8"/>
    </row>
    <row r="64" spans="1:28" ht="30" customHeight="1">
      <c r="A64" s="8"/>
      <c r="B64" s="192">
        <v>60</v>
      </c>
      <c r="C64" s="197" t="s">
        <v>49</v>
      </c>
      <c r="D64" s="133">
        <v>55</v>
      </c>
      <c r="E64" s="122">
        <f t="shared" si="0"/>
        <v>0.60439560439560436</v>
      </c>
      <c r="F64" s="133">
        <v>1</v>
      </c>
      <c r="G64" s="122">
        <f t="shared" si="1"/>
        <v>1.098901098901099E-2</v>
      </c>
      <c r="H64" s="133">
        <v>2</v>
      </c>
      <c r="I64" s="122">
        <f t="shared" si="2"/>
        <v>2.197802197802198E-2</v>
      </c>
      <c r="J64" s="133">
        <v>0</v>
      </c>
      <c r="K64" s="122">
        <f t="shared" si="3"/>
        <v>0</v>
      </c>
      <c r="L64" s="133">
        <v>6</v>
      </c>
      <c r="M64" s="122">
        <f t="shared" si="4"/>
        <v>6.5934065934065936E-2</v>
      </c>
      <c r="N64" s="133">
        <v>8</v>
      </c>
      <c r="O64" s="122">
        <f t="shared" si="5"/>
        <v>8.7912087912087919E-2</v>
      </c>
      <c r="P64" s="133">
        <v>10</v>
      </c>
      <c r="Q64" s="122">
        <f t="shared" si="6"/>
        <v>0.10989010989010989</v>
      </c>
      <c r="R64" s="133">
        <v>6</v>
      </c>
      <c r="S64" s="122">
        <f t="shared" si="7"/>
        <v>6.5934065934065936E-2</v>
      </c>
      <c r="T64" s="133">
        <v>2</v>
      </c>
      <c r="U64" s="122">
        <f t="shared" si="8"/>
        <v>2.197802197802198E-2</v>
      </c>
      <c r="V64" s="133">
        <v>1</v>
      </c>
      <c r="W64" s="122">
        <f t="shared" si="9"/>
        <v>1.098901098901099E-2</v>
      </c>
      <c r="X64" s="133">
        <v>0</v>
      </c>
      <c r="Y64" s="122">
        <f t="shared" si="10"/>
        <v>0</v>
      </c>
      <c r="Z64" s="133">
        <f t="shared" si="11"/>
        <v>91</v>
      </c>
      <c r="AA64" s="122">
        <f t="shared" si="12"/>
        <v>1</v>
      </c>
      <c r="AB64" s="8"/>
    </row>
    <row r="65" spans="1:28" ht="30" customHeight="1">
      <c r="A65" s="8"/>
      <c r="B65" s="195">
        <v>61</v>
      </c>
      <c r="C65" s="193" t="s">
        <v>17</v>
      </c>
      <c r="D65" s="67">
        <v>40</v>
      </c>
      <c r="E65" s="33">
        <f t="shared" si="0"/>
        <v>0.64516129032258063</v>
      </c>
      <c r="F65" s="67">
        <v>0</v>
      </c>
      <c r="G65" s="33">
        <f t="shared" si="1"/>
        <v>0</v>
      </c>
      <c r="H65" s="67">
        <v>0</v>
      </c>
      <c r="I65" s="33">
        <f t="shared" si="2"/>
        <v>0</v>
      </c>
      <c r="J65" s="67">
        <v>0</v>
      </c>
      <c r="K65" s="33">
        <f t="shared" si="3"/>
        <v>0</v>
      </c>
      <c r="L65" s="67">
        <v>10</v>
      </c>
      <c r="M65" s="33">
        <f t="shared" si="4"/>
        <v>0.16129032258064516</v>
      </c>
      <c r="N65" s="67">
        <v>1</v>
      </c>
      <c r="O65" s="33">
        <f t="shared" si="5"/>
        <v>1.6129032258064516E-2</v>
      </c>
      <c r="P65" s="67">
        <v>2</v>
      </c>
      <c r="Q65" s="33">
        <f t="shared" si="6"/>
        <v>3.2258064516129031E-2</v>
      </c>
      <c r="R65" s="67">
        <v>7</v>
      </c>
      <c r="S65" s="33">
        <f t="shared" si="7"/>
        <v>0.11290322580645161</v>
      </c>
      <c r="T65" s="67">
        <v>1</v>
      </c>
      <c r="U65" s="33">
        <f t="shared" si="8"/>
        <v>1.6129032258064516E-2</v>
      </c>
      <c r="V65" s="67">
        <v>0</v>
      </c>
      <c r="W65" s="33">
        <f t="shared" si="9"/>
        <v>0</v>
      </c>
      <c r="X65" s="67">
        <v>1</v>
      </c>
      <c r="Y65" s="33">
        <f t="shared" si="10"/>
        <v>1.6129032258064516E-2</v>
      </c>
      <c r="Z65" s="67">
        <f t="shared" si="11"/>
        <v>62</v>
      </c>
      <c r="AA65" s="33">
        <f t="shared" si="12"/>
        <v>1</v>
      </c>
      <c r="AB65" s="8"/>
    </row>
    <row r="66" spans="1:28" ht="30" customHeight="1">
      <c r="A66" s="8"/>
      <c r="B66" s="195">
        <v>62</v>
      </c>
      <c r="C66" s="193" t="s">
        <v>18</v>
      </c>
      <c r="D66" s="67">
        <v>17</v>
      </c>
      <c r="E66" s="33">
        <f t="shared" si="0"/>
        <v>0.42499999999999999</v>
      </c>
      <c r="F66" s="67">
        <v>0</v>
      </c>
      <c r="G66" s="33">
        <f t="shared" si="1"/>
        <v>0</v>
      </c>
      <c r="H66" s="67">
        <v>1</v>
      </c>
      <c r="I66" s="33">
        <f t="shared" si="2"/>
        <v>2.5000000000000001E-2</v>
      </c>
      <c r="J66" s="67">
        <v>0</v>
      </c>
      <c r="K66" s="33">
        <f t="shared" si="3"/>
        <v>0</v>
      </c>
      <c r="L66" s="67">
        <v>5</v>
      </c>
      <c r="M66" s="33">
        <f t="shared" si="4"/>
        <v>0.125</v>
      </c>
      <c r="N66" s="67">
        <v>5</v>
      </c>
      <c r="O66" s="33">
        <f t="shared" si="5"/>
        <v>0.125</v>
      </c>
      <c r="P66" s="67">
        <v>7</v>
      </c>
      <c r="Q66" s="33">
        <f t="shared" si="6"/>
        <v>0.17499999999999999</v>
      </c>
      <c r="R66" s="67">
        <v>1</v>
      </c>
      <c r="S66" s="33">
        <f t="shared" si="7"/>
        <v>2.5000000000000001E-2</v>
      </c>
      <c r="T66" s="67">
        <v>4</v>
      </c>
      <c r="U66" s="33">
        <f t="shared" si="8"/>
        <v>0.1</v>
      </c>
      <c r="V66" s="67">
        <v>0</v>
      </c>
      <c r="W66" s="33">
        <f t="shared" si="9"/>
        <v>0</v>
      </c>
      <c r="X66" s="67">
        <v>0</v>
      </c>
      <c r="Y66" s="33">
        <f t="shared" si="10"/>
        <v>0</v>
      </c>
      <c r="Z66" s="67">
        <f t="shared" si="11"/>
        <v>40</v>
      </c>
      <c r="AA66" s="33">
        <f t="shared" si="12"/>
        <v>1</v>
      </c>
      <c r="AB66" s="8"/>
    </row>
    <row r="67" spans="1:28" ht="30" customHeight="1">
      <c r="A67" s="8"/>
      <c r="B67" s="195">
        <v>63</v>
      </c>
      <c r="C67" s="193" t="s">
        <v>29</v>
      </c>
      <c r="D67" s="67">
        <v>43</v>
      </c>
      <c r="E67" s="33">
        <f t="shared" si="0"/>
        <v>0.54430379746835444</v>
      </c>
      <c r="F67" s="67">
        <v>0</v>
      </c>
      <c r="G67" s="33">
        <f t="shared" si="1"/>
        <v>0</v>
      </c>
      <c r="H67" s="67">
        <v>1</v>
      </c>
      <c r="I67" s="33">
        <f t="shared" si="2"/>
        <v>1.2658227848101266E-2</v>
      </c>
      <c r="J67" s="67">
        <v>0</v>
      </c>
      <c r="K67" s="33">
        <f t="shared" si="3"/>
        <v>0</v>
      </c>
      <c r="L67" s="67">
        <v>8</v>
      </c>
      <c r="M67" s="33">
        <f t="shared" si="4"/>
        <v>0.10126582278481013</v>
      </c>
      <c r="N67" s="67">
        <v>11</v>
      </c>
      <c r="O67" s="33">
        <f t="shared" si="5"/>
        <v>0.13924050632911392</v>
      </c>
      <c r="P67" s="67">
        <v>5</v>
      </c>
      <c r="Q67" s="33">
        <f t="shared" si="6"/>
        <v>6.3291139240506333E-2</v>
      </c>
      <c r="R67" s="67">
        <v>6</v>
      </c>
      <c r="S67" s="33">
        <f t="shared" si="7"/>
        <v>7.5949367088607597E-2</v>
      </c>
      <c r="T67" s="67">
        <v>3</v>
      </c>
      <c r="U67" s="33">
        <f t="shared" si="8"/>
        <v>3.7974683544303799E-2</v>
      </c>
      <c r="V67" s="67">
        <v>1</v>
      </c>
      <c r="W67" s="33">
        <f t="shared" si="9"/>
        <v>1.2658227848101266E-2</v>
      </c>
      <c r="X67" s="67">
        <v>1</v>
      </c>
      <c r="Y67" s="33">
        <f t="shared" si="10"/>
        <v>1.2658227848101266E-2</v>
      </c>
      <c r="Z67" s="67">
        <f t="shared" si="11"/>
        <v>79</v>
      </c>
      <c r="AA67" s="33">
        <f t="shared" si="12"/>
        <v>1</v>
      </c>
      <c r="AB67" s="8"/>
    </row>
    <row r="68" spans="1:28" ht="30" customHeight="1">
      <c r="A68" s="8"/>
      <c r="B68" s="195">
        <v>64</v>
      </c>
      <c r="C68" s="193" t="s">
        <v>50</v>
      </c>
      <c r="D68" s="67">
        <v>21</v>
      </c>
      <c r="E68" s="33">
        <f t="shared" si="0"/>
        <v>0.56756756756756754</v>
      </c>
      <c r="F68" s="67">
        <v>0</v>
      </c>
      <c r="G68" s="33">
        <f t="shared" si="1"/>
        <v>0</v>
      </c>
      <c r="H68" s="67">
        <v>1</v>
      </c>
      <c r="I68" s="33">
        <f t="shared" si="2"/>
        <v>2.7027027027027029E-2</v>
      </c>
      <c r="J68" s="67">
        <v>0</v>
      </c>
      <c r="K68" s="33">
        <f t="shared" si="3"/>
        <v>0</v>
      </c>
      <c r="L68" s="67">
        <v>9</v>
      </c>
      <c r="M68" s="33">
        <f t="shared" si="4"/>
        <v>0.24324324324324326</v>
      </c>
      <c r="N68" s="67">
        <v>2</v>
      </c>
      <c r="O68" s="33">
        <f t="shared" si="5"/>
        <v>5.4054054054054057E-2</v>
      </c>
      <c r="P68" s="67">
        <v>3</v>
      </c>
      <c r="Q68" s="33">
        <f t="shared" si="6"/>
        <v>8.1081081081081086E-2</v>
      </c>
      <c r="R68" s="67">
        <v>0</v>
      </c>
      <c r="S68" s="33">
        <f t="shared" si="7"/>
        <v>0</v>
      </c>
      <c r="T68" s="67">
        <v>0</v>
      </c>
      <c r="U68" s="33">
        <f t="shared" si="8"/>
        <v>0</v>
      </c>
      <c r="V68" s="67">
        <v>0</v>
      </c>
      <c r="W68" s="33">
        <f t="shared" si="9"/>
        <v>0</v>
      </c>
      <c r="X68" s="67">
        <v>1</v>
      </c>
      <c r="Y68" s="33">
        <f t="shared" si="10"/>
        <v>2.7027027027027029E-2</v>
      </c>
      <c r="Z68" s="67">
        <f t="shared" si="11"/>
        <v>37</v>
      </c>
      <c r="AA68" s="33">
        <f t="shared" si="12"/>
        <v>1</v>
      </c>
      <c r="AB68" s="8"/>
    </row>
    <row r="69" spans="1:28" ht="30" customHeight="1">
      <c r="A69" s="8"/>
      <c r="B69" s="195">
        <v>65</v>
      </c>
      <c r="C69" s="193" t="s">
        <v>10</v>
      </c>
      <c r="D69" s="67">
        <v>26</v>
      </c>
      <c r="E69" s="33">
        <f t="shared" si="0"/>
        <v>0.60465116279069764</v>
      </c>
      <c r="F69" s="67">
        <v>0</v>
      </c>
      <c r="G69" s="33">
        <f t="shared" si="1"/>
        <v>0</v>
      </c>
      <c r="H69" s="67">
        <v>1</v>
      </c>
      <c r="I69" s="33">
        <f t="shared" si="2"/>
        <v>2.3255813953488372E-2</v>
      </c>
      <c r="J69" s="67">
        <v>0</v>
      </c>
      <c r="K69" s="33">
        <f t="shared" si="3"/>
        <v>0</v>
      </c>
      <c r="L69" s="67">
        <v>3</v>
      </c>
      <c r="M69" s="33">
        <f t="shared" si="4"/>
        <v>6.9767441860465115E-2</v>
      </c>
      <c r="N69" s="67">
        <v>4</v>
      </c>
      <c r="O69" s="33">
        <f t="shared" si="5"/>
        <v>9.3023255813953487E-2</v>
      </c>
      <c r="P69" s="67">
        <v>4</v>
      </c>
      <c r="Q69" s="33">
        <f t="shared" si="6"/>
        <v>9.3023255813953487E-2</v>
      </c>
      <c r="R69" s="67">
        <v>4</v>
      </c>
      <c r="S69" s="33">
        <f t="shared" si="7"/>
        <v>9.3023255813953487E-2</v>
      </c>
      <c r="T69" s="67">
        <v>1</v>
      </c>
      <c r="U69" s="33">
        <f t="shared" si="8"/>
        <v>2.3255813953488372E-2</v>
      </c>
      <c r="V69" s="67">
        <v>0</v>
      </c>
      <c r="W69" s="33">
        <f t="shared" si="9"/>
        <v>0</v>
      </c>
      <c r="X69" s="67">
        <v>0</v>
      </c>
      <c r="Y69" s="33">
        <f t="shared" si="10"/>
        <v>0</v>
      </c>
      <c r="Z69" s="67">
        <f t="shared" si="11"/>
        <v>43</v>
      </c>
      <c r="AA69" s="33">
        <f t="shared" si="12"/>
        <v>1</v>
      </c>
      <c r="AB69" s="8"/>
    </row>
    <row r="70" spans="1:28" ht="30" customHeight="1">
      <c r="A70" s="8"/>
      <c r="B70" s="195">
        <v>66</v>
      </c>
      <c r="C70" s="193" t="s">
        <v>4</v>
      </c>
      <c r="D70" s="67">
        <v>21</v>
      </c>
      <c r="E70" s="33">
        <f t="shared" ref="E70:E78" si="13">IFERROR(D70/$Z70,"-")</f>
        <v>0.48837209302325579</v>
      </c>
      <c r="F70" s="67">
        <v>0</v>
      </c>
      <c r="G70" s="33">
        <f t="shared" ref="G70:G78" si="14">IFERROR(F70/$Z70,"-")</f>
        <v>0</v>
      </c>
      <c r="H70" s="67">
        <v>0</v>
      </c>
      <c r="I70" s="33">
        <f t="shared" ref="I70:I78" si="15">IFERROR(H70/$Z70,"-")</f>
        <v>0</v>
      </c>
      <c r="J70" s="67">
        <v>0</v>
      </c>
      <c r="K70" s="33">
        <f t="shared" ref="K70:K78" si="16">IFERROR(J70/$Z70,"-")</f>
        <v>0</v>
      </c>
      <c r="L70" s="67">
        <v>5</v>
      </c>
      <c r="M70" s="33">
        <f t="shared" ref="M70:M78" si="17">IFERROR(L70/$Z70,"-")</f>
        <v>0.11627906976744186</v>
      </c>
      <c r="N70" s="67">
        <v>3</v>
      </c>
      <c r="O70" s="33">
        <f t="shared" ref="O70:O78" si="18">IFERROR(N70/$Z70,"-")</f>
        <v>6.9767441860465115E-2</v>
      </c>
      <c r="P70" s="67">
        <v>10</v>
      </c>
      <c r="Q70" s="33">
        <f t="shared" ref="Q70:Q78" si="19">IFERROR(P70/$Z70,"-")</f>
        <v>0.23255813953488372</v>
      </c>
      <c r="R70" s="67">
        <v>2</v>
      </c>
      <c r="S70" s="33">
        <f t="shared" ref="S70:S78" si="20">IFERROR(R70/$Z70,"-")</f>
        <v>4.6511627906976744E-2</v>
      </c>
      <c r="T70" s="67">
        <v>2</v>
      </c>
      <c r="U70" s="33">
        <f t="shared" ref="U70:U78" si="21">IFERROR(T70/$Z70,"-")</f>
        <v>4.6511627906976744E-2</v>
      </c>
      <c r="V70" s="67">
        <v>0</v>
      </c>
      <c r="W70" s="33">
        <f t="shared" ref="W70:W78" si="22">IFERROR(V70/$Z70,"-")</f>
        <v>0</v>
      </c>
      <c r="X70" s="67">
        <v>0</v>
      </c>
      <c r="Y70" s="33">
        <f t="shared" ref="Y70:Y78" si="23">IFERROR(X70/$Z70,"-")</f>
        <v>0</v>
      </c>
      <c r="Z70" s="67">
        <f t="shared" ref="Z70:Z77" si="24">SUM(D70,F70,H70,J70,L70,N70,P70,R70,T70,V70,X70)</f>
        <v>43</v>
      </c>
      <c r="AA70" s="33">
        <f t="shared" ref="AA70:AA78" si="25">IFERROR(Z70/$Z70,"-")</f>
        <v>1</v>
      </c>
      <c r="AB70" s="8"/>
    </row>
    <row r="71" spans="1:28" ht="30" customHeight="1">
      <c r="A71" s="8"/>
      <c r="B71" s="195">
        <v>67</v>
      </c>
      <c r="C71" s="193" t="s">
        <v>5</v>
      </c>
      <c r="D71" s="67">
        <v>13</v>
      </c>
      <c r="E71" s="33">
        <f t="shared" si="13"/>
        <v>0.52</v>
      </c>
      <c r="F71" s="67">
        <v>0</v>
      </c>
      <c r="G71" s="33">
        <f t="shared" si="14"/>
        <v>0</v>
      </c>
      <c r="H71" s="67">
        <v>0</v>
      </c>
      <c r="I71" s="33">
        <f t="shared" si="15"/>
        <v>0</v>
      </c>
      <c r="J71" s="67">
        <v>0</v>
      </c>
      <c r="K71" s="33">
        <f t="shared" si="16"/>
        <v>0</v>
      </c>
      <c r="L71" s="67">
        <v>1</v>
      </c>
      <c r="M71" s="33">
        <f t="shared" si="17"/>
        <v>0.04</v>
      </c>
      <c r="N71" s="67">
        <v>3</v>
      </c>
      <c r="O71" s="33">
        <f t="shared" si="18"/>
        <v>0.12</v>
      </c>
      <c r="P71" s="67">
        <v>2</v>
      </c>
      <c r="Q71" s="33">
        <f t="shared" si="19"/>
        <v>0.08</v>
      </c>
      <c r="R71" s="67">
        <v>2</v>
      </c>
      <c r="S71" s="33">
        <f t="shared" si="20"/>
        <v>0.08</v>
      </c>
      <c r="T71" s="67">
        <v>3</v>
      </c>
      <c r="U71" s="33">
        <f t="shared" si="21"/>
        <v>0.12</v>
      </c>
      <c r="V71" s="67">
        <v>1</v>
      </c>
      <c r="W71" s="33">
        <f t="shared" si="22"/>
        <v>0.04</v>
      </c>
      <c r="X71" s="67">
        <v>0</v>
      </c>
      <c r="Y71" s="33">
        <f t="shared" si="23"/>
        <v>0</v>
      </c>
      <c r="Z71" s="67">
        <f t="shared" si="24"/>
        <v>25</v>
      </c>
      <c r="AA71" s="33">
        <f t="shared" si="25"/>
        <v>1</v>
      </c>
      <c r="AB71" s="8"/>
    </row>
    <row r="72" spans="1:28" ht="30" customHeight="1">
      <c r="A72" s="8"/>
      <c r="B72" s="195">
        <v>68</v>
      </c>
      <c r="C72" s="193" t="s">
        <v>51</v>
      </c>
      <c r="D72" s="67">
        <v>19</v>
      </c>
      <c r="E72" s="33">
        <f t="shared" si="13"/>
        <v>1</v>
      </c>
      <c r="F72" s="67">
        <v>0</v>
      </c>
      <c r="G72" s="33">
        <f t="shared" si="14"/>
        <v>0</v>
      </c>
      <c r="H72" s="67">
        <v>0</v>
      </c>
      <c r="I72" s="33">
        <f t="shared" si="15"/>
        <v>0</v>
      </c>
      <c r="J72" s="67">
        <v>0</v>
      </c>
      <c r="K72" s="33">
        <f t="shared" si="16"/>
        <v>0</v>
      </c>
      <c r="L72" s="67">
        <v>0</v>
      </c>
      <c r="M72" s="33">
        <f t="shared" si="17"/>
        <v>0</v>
      </c>
      <c r="N72" s="67">
        <v>0</v>
      </c>
      <c r="O72" s="33">
        <f t="shared" si="18"/>
        <v>0</v>
      </c>
      <c r="P72" s="67">
        <v>0</v>
      </c>
      <c r="Q72" s="33">
        <f t="shared" si="19"/>
        <v>0</v>
      </c>
      <c r="R72" s="67">
        <v>0</v>
      </c>
      <c r="S72" s="33">
        <f t="shared" si="20"/>
        <v>0</v>
      </c>
      <c r="T72" s="67">
        <v>0</v>
      </c>
      <c r="U72" s="33">
        <f t="shared" si="21"/>
        <v>0</v>
      </c>
      <c r="V72" s="67">
        <v>0</v>
      </c>
      <c r="W72" s="33">
        <f t="shared" si="22"/>
        <v>0</v>
      </c>
      <c r="X72" s="67">
        <v>0</v>
      </c>
      <c r="Y72" s="33">
        <f t="shared" si="23"/>
        <v>0</v>
      </c>
      <c r="Z72" s="67">
        <f t="shared" si="24"/>
        <v>19</v>
      </c>
      <c r="AA72" s="33">
        <f t="shared" si="25"/>
        <v>1</v>
      </c>
      <c r="AB72" s="8"/>
    </row>
    <row r="73" spans="1:28" ht="30" customHeight="1">
      <c r="A73" s="8"/>
      <c r="B73" s="195">
        <v>69</v>
      </c>
      <c r="C73" s="193" t="s">
        <v>52</v>
      </c>
      <c r="D73" s="67">
        <v>26</v>
      </c>
      <c r="E73" s="33">
        <f t="shared" si="13"/>
        <v>0.54166666666666663</v>
      </c>
      <c r="F73" s="67">
        <v>0</v>
      </c>
      <c r="G73" s="33">
        <f t="shared" si="14"/>
        <v>0</v>
      </c>
      <c r="H73" s="67">
        <v>0</v>
      </c>
      <c r="I73" s="33">
        <f t="shared" si="15"/>
        <v>0</v>
      </c>
      <c r="J73" s="67">
        <v>0</v>
      </c>
      <c r="K73" s="33">
        <f t="shared" si="16"/>
        <v>0</v>
      </c>
      <c r="L73" s="67">
        <v>8</v>
      </c>
      <c r="M73" s="33">
        <f t="shared" si="17"/>
        <v>0.16666666666666666</v>
      </c>
      <c r="N73" s="67">
        <v>5</v>
      </c>
      <c r="O73" s="33">
        <f t="shared" si="18"/>
        <v>0.10416666666666667</v>
      </c>
      <c r="P73" s="67">
        <v>3</v>
      </c>
      <c r="Q73" s="33">
        <f t="shared" si="19"/>
        <v>6.25E-2</v>
      </c>
      <c r="R73" s="67">
        <v>3</v>
      </c>
      <c r="S73" s="33">
        <f t="shared" si="20"/>
        <v>6.25E-2</v>
      </c>
      <c r="T73" s="67">
        <v>2</v>
      </c>
      <c r="U73" s="33">
        <f t="shared" si="21"/>
        <v>4.1666666666666664E-2</v>
      </c>
      <c r="V73" s="67">
        <v>0</v>
      </c>
      <c r="W73" s="33">
        <f t="shared" si="22"/>
        <v>0</v>
      </c>
      <c r="X73" s="67">
        <v>1</v>
      </c>
      <c r="Y73" s="33">
        <f t="shared" si="23"/>
        <v>2.0833333333333332E-2</v>
      </c>
      <c r="Z73" s="67">
        <f>SUM(D73,F73,H73,J73,L73,N73,P73,R73,T73,V73,X73)</f>
        <v>48</v>
      </c>
      <c r="AA73" s="33">
        <f t="shared" si="25"/>
        <v>1</v>
      </c>
      <c r="AB73" s="8"/>
    </row>
    <row r="74" spans="1:28" ht="30" customHeight="1">
      <c r="A74" s="8"/>
      <c r="B74" s="195">
        <v>70</v>
      </c>
      <c r="C74" s="193" t="s">
        <v>53</v>
      </c>
      <c r="D74" s="67">
        <v>5</v>
      </c>
      <c r="E74" s="33">
        <f t="shared" si="13"/>
        <v>0.5</v>
      </c>
      <c r="F74" s="67">
        <v>1</v>
      </c>
      <c r="G74" s="33">
        <f t="shared" si="14"/>
        <v>0.1</v>
      </c>
      <c r="H74" s="67">
        <v>0</v>
      </c>
      <c r="I74" s="33">
        <f t="shared" si="15"/>
        <v>0</v>
      </c>
      <c r="J74" s="67">
        <v>0</v>
      </c>
      <c r="K74" s="33">
        <f t="shared" si="16"/>
        <v>0</v>
      </c>
      <c r="L74" s="67">
        <v>0</v>
      </c>
      <c r="M74" s="33">
        <f t="shared" si="17"/>
        <v>0</v>
      </c>
      <c r="N74" s="67">
        <v>1</v>
      </c>
      <c r="O74" s="33">
        <f t="shared" si="18"/>
        <v>0.1</v>
      </c>
      <c r="P74" s="67">
        <v>0</v>
      </c>
      <c r="Q74" s="33">
        <f t="shared" si="19"/>
        <v>0</v>
      </c>
      <c r="R74" s="67">
        <v>1</v>
      </c>
      <c r="S74" s="33">
        <f t="shared" si="20"/>
        <v>0.1</v>
      </c>
      <c r="T74" s="67">
        <v>2</v>
      </c>
      <c r="U74" s="33">
        <f t="shared" si="21"/>
        <v>0.2</v>
      </c>
      <c r="V74" s="67">
        <v>0</v>
      </c>
      <c r="W74" s="33">
        <f t="shared" si="22"/>
        <v>0</v>
      </c>
      <c r="X74" s="67">
        <v>0</v>
      </c>
      <c r="Y74" s="33">
        <f t="shared" si="23"/>
        <v>0</v>
      </c>
      <c r="Z74" s="67">
        <f t="shared" si="24"/>
        <v>10</v>
      </c>
      <c r="AA74" s="33">
        <f t="shared" si="25"/>
        <v>1</v>
      </c>
      <c r="AB74" s="8"/>
    </row>
    <row r="75" spans="1:28" ht="30" customHeight="1">
      <c r="A75" s="8"/>
      <c r="B75" s="195">
        <v>71</v>
      </c>
      <c r="C75" s="193" t="s">
        <v>54</v>
      </c>
      <c r="D75" s="67">
        <v>5</v>
      </c>
      <c r="E75" s="33">
        <f t="shared" si="13"/>
        <v>0.45454545454545453</v>
      </c>
      <c r="F75" s="67">
        <v>0</v>
      </c>
      <c r="G75" s="33">
        <f t="shared" si="14"/>
        <v>0</v>
      </c>
      <c r="H75" s="67">
        <v>0</v>
      </c>
      <c r="I75" s="33">
        <f t="shared" si="15"/>
        <v>0</v>
      </c>
      <c r="J75" s="67">
        <v>0</v>
      </c>
      <c r="K75" s="33">
        <f t="shared" si="16"/>
        <v>0</v>
      </c>
      <c r="L75" s="67">
        <v>2</v>
      </c>
      <c r="M75" s="33">
        <f t="shared" si="17"/>
        <v>0.18181818181818182</v>
      </c>
      <c r="N75" s="67">
        <v>2</v>
      </c>
      <c r="O75" s="33">
        <f t="shared" si="18"/>
        <v>0.18181818181818182</v>
      </c>
      <c r="P75" s="67">
        <v>1</v>
      </c>
      <c r="Q75" s="33">
        <f t="shared" si="19"/>
        <v>9.0909090909090912E-2</v>
      </c>
      <c r="R75" s="67">
        <v>0</v>
      </c>
      <c r="S75" s="33">
        <f t="shared" si="20"/>
        <v>0</v>
      </c>
      <c r="T75" s="67">
        <v>0</v>
      </c>
      <c r="U75" s="33">
        <f t="shared" si="21"/>
        <v>0</v>
      </c>
      <c r="V75" s="67">
        <v>1</v>
      </c>
      <c r="W75" s="33">
        <f t="shared" si="22"/>
        <v>9.0909090909090912E-2</v>
      </c>
      <c r="X75" s="67">
        <v>0</v>
      </c>
      <c r="Y75" s="33">
        <f t="shared" si="23"/>
        <v>0</v>
      </c>
      <c r="Z75" s="67">
        <f t="shared" si="24"/>
        <v>11</v>
      </c>
      <c r="AA75" s="33">
        <f t="shared" si="25"/>
        <v>1</v>
      </c>
      <c r="AB75" s="8"/>
    </row>
    <row r="76" spans="1:28" ht="30" customHeight="1">
      <c r="A76" s="8"/>
      <c r="B76" s="195">
        <v>72</v>
      </c>
      <c r="C76" s="193" t="s">
        <v>30</v>
      </c>
      <c r="D76" s="67">
        <v>9</v>
      </c>
      <c r="E76" s="33">
        <f t="shared" si="13"/>
        <v>0.6</v>
      </c>
      <c r="F76" s="67">
        <v>0</v>
      </c>
      <c r="G76" s="33">
        <f t="shared" si="14"/>
        <v>0</v>
      </c>
      <c r="H76" s="67">
        <v>0</v>
      </c>
      <c r="I76" s="33">
        <f t="shared" si="15"/>
        <v>0</v>
      </c>
      <c r="J76" s="67">
        <v>0</v>
      </c>
      <c r="K76" s="33">
        <f t="shared" si="16"/>
        <v>0</v>
      </c>
      <c r="L76" s="67">
        <v>0</v>
      </c>
      <c r="M76" s="33">
        <f t="shared" si="17"/>
        <v>0</v>
      </c>
      <c r="N76" s="67">
        <v>2</v>
      </c>
      <c r="O76" s="33">
        <f t="shared" si="18"/>
        <v>0.13333333333333333</v>
      </c>
      <c r="P76" s="67">
        <v>4</v>
      </c>
      <c r="Q76" s="33">
        <f t="shared" si="19"/>
        <v>0.26666666666666666</v>
      </c>
      <c r="R76" s="67">
        <v>0</v>
      </c>
      <c r="S76" s="33">
        <f t="shared" si="20"/>
        <v>0</v>
      </c>
      <c r="T76" s="67">
        <v>0</v>
      </c>
      <c r="U76" s="33">
        <f t="shared" si="21"/>
        <v>0</v>
      </c>
      <c r="V76" s="67">
        <v>0</v>
      </c>
      <c r="W76" s="33">
        <f t="shared" si="22"/>
        <v>0</v>
      </c>
      <c r="X76" s="67">
        <v>0</v>
      </c>
      <c r="Y76" s="33">
        <f t="shared" si="23"/>
        <v>0</v>
      </c>
      <c r="Z76" s="67">
        <f t="shared" si="24"/>
        <v>15</v>
      </c>
      <c r="AA76" s="33">
        <f t="shared" si="25"/>
        <v>1</v>
      </c>
      <c r="AB76" s="8"/>
    </row>
    <row r="77" spans="1:28" ht="30" customHeight="1">
      <c r="A77" s="8"/>
      <c r="B77" s="195">
        <v>73</v>
      </c>
      <c r="C77" s="193" t="s">
        <v>31</v>
      </c>
      <c r="D77" s="67">
        <v>16</v>
      </c>
      <c r="E77" s="33">
        <f t="shared" si="13"/>
        <v>0.5714285714285714</v>
      </c>
      <c r="F77" s="67">
        <v>0</v>
      </c>
      <c r="G77" s="33">
        <f t="shared" si="14"/>
        <v>0</v>
      </c>
      <c r="H77" s="67">
        <v>0</v>
      </c>
      <c r="I77" s="33">
        <f t="shared" si="15"/>
        <v>0</v>
      </c>
      <c r="J77" s="67">
        <v>0</v>
      </c>
      <c r="K77" s="33">
        <f t="shared" si="16"/>
        <v>0</v>
      </c>
      <c r="L77" s="67">
        <v>3</v>
      </c>
      <c r="M77" s="33">
        <f t="shared" si="17"/>
        <v>0.10714285714285714</v>
      </c>
      <c r="N77" s="67">
        <v>0</v>
      </c>
      <c r="O77" s="33">
        <f t="shared" si="18"/>
        <v>0</v>
      </c>
      <c r="P77" s="67">
        <v>3</v>
      </c>
      <c r="Q77" s="33">
        <f t="shared" si="19"/>
        <v>0.10714285714285714</v>
      </c>
      <c r="R77" s="67">
        <v>2</v>
      </c>
      <c r="S77" s="33">
        <f t="shared" si="20"/>
        <v>7.1428571428571425E-2</v>
      </c>
      <c r="T77" s="67">
        <v>3</v>
      </c>
      <c r="U77" s="33">
        <f t="shared" si="21"/>
        <v>0.10714285714285714</v>
      </c>
      <c r="V77" s="67">
        <v>1</v>
      </c>
      <c r="W77" s="33">
        <f t="shared" si="22"/>
        <v>3.5714285714285712E-2</v>
      </c>
      <c r="X77" s="67">
        <v>0</v>
      </c>
      <c r="Y77" s="33">
        <f t="shared" si="23"/>
        <v>0</v>
      </c>
      <c r="Z77" s="67">
        <f t="shared" si="24"/>
        <v>28</v>
      </c>
      <c r="AA77" s="33">
        <f t="shared" si="25"/>
        <v>1</v>
      </c>
      <c r="AB77" s="8"/>
    </row>
    <row r="78" spans="1:28" ht="30" customHeight="1" thickBot="1">
      <c r="A78" s="8"/>
      <c r="B78" s="195">
        <v>74</v>
      </c>
      <c r="C78" s="193" t="s">
        <v>32</v>
      </c>
      <c r="D78" s="67">
        <v>10</v>
      </c>
      <c r="E78" s="33">
        <f t="shared" si="13"/>
        <v>0.58823529411764708</v>
      </c>
      <c r="F78" s="67">
        <v>0</v>
      </c>
      <c r="G78" s="33">
        <f t="shared" si="14"/>
        <v>0</v>
      </c>
      <c r="H78" s="67">
        <v>0</v>
      </c>
      <c r="I78" s="33">
        <f t="shared" si="15"/>
        <v>0</v>
      </c>
      <c r="J78" s="67">
        <v>0</v>
      </c>
      <c r="K78" s="33">
        <f t="shared" si="16"/>
        <v>0</v>
      </c>
      <c r="L78" s="67">
        <v>3</v>
      </c>
      <c r="M78" s="33">
        <f t="shared" si="17"/>
        <v>0.17647058823529413</v>
      </c>
      <c r="N78" s="67">
        <v>0</v>
      </c>
      <c r="O78" s="33">
        <f t="shared" si="18"/>
        <v>0</v>
      </c>
      <c r="P78" s="67">
        <v>2</v>
      </c>
      <c r="Q78" s="33">
        <f t="shared" si="19"/>
        <v>0.11764705882352941</v>
      </c>
      <c r="R78" s="67">
        <v>1</v>
      </c>
      <c r="S78" s="33">
        <f t="shared" si="20"/>
        <v>5.8823529411764705E-2</v>
      </c>
      <c r="T78" s="67">
        <v>1</v>
      </c>
      <c r="U78" s="33">
        <f t="shared" si="21"/>
        <v>5.8823529411764705E-2</v>
      </c>
      <c r="V78" s="67">
        <v>0</v>
      </c>
      <c r="W78" s="33">
        <f t="shared" si="22"/>
        <v>0</v>
      </c>
      <c r="X78" s="67">
        <v>0</v>
      </c>
      <c r="Y78" s="33">
        <f t="shared" si="23"/>
        <v>0</v>
      </c>
      <c r="Z78" s="67">
        <f>SUM(D78,F78,H78,J78,L78,N78,P78,R78,T78,V78,X78)</f>
        <v>17</v>
      </c>
      <c r="AA78" s="33">
        <f t="shared" si="25"/>
        <v>1</v>
      </c>
      <c r="AB78" s="8"/>
    </row>
    <row r="79" spans="1:28" ht="30" customHeight="1" thickTop="1">
      <c r="A79" s="8"/>
      <c r="B79" s="287" t="s">
        <v>105</v>
      </c>
      <c r="C79" s="288"/>
      <c r="D79" s="166">
        <f>地区別_歯科健診3項目以上該当者_要介護度別人数･割合!D13</f>
        <v>9384</v>
      </c>
      <c r="E79" s="31">
        <f>地区別_歯科健診3項目以上該当者_要介護度別人数･割合!E13</f>
        <v>0.70066452624505338</v>
      </c>
      <c r="F79" s="79">
        <f>地区別_歯科健診3項目以上該当者_要介護度別人数･割合!F13</f>
        <v>116</v>
      </c>
      <c r="G79" s="31">
        <f>地区別_歯科健診3項目以上該当者_要介護度別人数･割合!G13</f>
        <v>8.6612409467632344E-3</v>
      </c>
      <c r="H79" s="79">
        <f>地区別_歯科健診3項目以上該当者_要介護度別人数･割合!H13</f>
        <v>79</v>
      </c>
      <c r="I79" s="31">
        <f>地区別_歯科健診3項目以上該当者_要介護度別人数･割合!I13</f>
        <v>5.898603748226686E-3</v>
      </c>
      <c r="J79" s="79">
        <f>地区別_歯科健診3項目以上該当者_要介護度別人数･割合!J13</f>
        <v>0</v>
      </c>
      <c r="K79" s="31">
        <f>地区別_歯科健診3項目以上該当者_要介護度別人数･割合!K13</f>
        <v>0</v>
      </c>
      <c r="L79" s="79">
        <f>地区別_歯科健診3項目以上該当者_要介護度別人数･割合!L13</f>
        <v>1050</v>
      </c>
      <c r="M79" s="31">
        <f>地区別_歯科健診3項目以上該当者_要介護度別人数･割合!M13</f>
        <v>7.8399163742253419E-2</v>
      </c>
      <c r="N79" s="79">
        <f>地区別_歯科健診3項目以上該当者_要介護度別人数･割合!N13</f>
        <v>787</v>
      </c>
      <c r="O79" s="31">
        <f>地区別_歯科健診3項目以上該当者_要介護度別人数･割合!O13</f>
        <v>5.8762039871574703E-2</v>
      </c>
      <c r="P79" s="79">
        <f>地区別_歯科健診3項目以上該当者_要介護度別人数･割合!P13</f>
        <v>807</v>
      </c>
      <c r="Q79" s="31">
        <f>地区別_歯科健診3項目以上該当者_要介護度別人数･割合!Q13</f>
        <v>6.0255357276189053E-2</v>
      </c>
      <c r="R79" s="79">
        <f>地区別_歯科健診3項目以上該当者_要介護度別人数･割合!R13</f>
        <v>615</v>
      </c>
      <c r="S79" s="31">
        <f>地区別_歯科健診3項目以上該当者_要介護度別人数･割合!S13</f>
        <v>4.5919510191891284E-2</v>
      </c>
      <c r="T79" s="79">
        <f>地区別_歯科健診3項目以上該当者_要介護度別人数･割合!T13</f>
        <v>300</v>
      </c>
      <c r="U79" s="31">
        <f>地区別_歯科健診3項目以上該当者_要介護度別人数･割合!U13</f>
        <v>2.2399761069215263E-2</v>
      </c>
      <c r="V79" s="79">
        <f>地区別_歯科健診3項目以上該当者_要介護度別人数･割合!V13</f>
        <v>168</v>
      </c>
      <c r="W79" s="31">
        <f>地区別_歯科健診3項目以上該当者_要介護度別人数･割合!W13</f>
        <v>1.2543866198760547E-2</v>
      </c>
      <c r="X79" s="79">
        <f>地区別_歯科健診3項目以上該当者_要介護度別人数･割合!X13</f>
        <v>87</v>
      </c>
      <c r="Y79" s="31">
        <f>地区別_歯科健診3項目以上該当者_要介護度別人数･割合!Y13</f>
        <v>6.4959307100724258E-3</v>
      </c>
      <c r="Z79" s="79">
        <f>地区別_歯科健診3項目以上該当者_要介護度別人数･割合!Z13</f>
        <v>13393</v>
      </c>
      <c r="AA79" s="31">
        <f>地区別_歯科健診3項目以上該当者_要介護度別人数･割合!AA13</f>
        <v>1</v>
      </c>
      <c r="AB79" s="8"/>
    </row>
    <row r="80" spans="1:28">
      <c r="A80" s="8"/>
      <c r="B80" s="217"/>
      <c r="C80" s="217"/>
      <c r="D80" s="217"/>
      <c r="E80" s="217"/>
      <c r="F80" s="217"/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217"/>
      <c r="AB80" s="8"/>
    </row>
  </sheetData>
  <mergeCells count="15">
    <mergeCell ref="B3:B4"/>
    <mergeCell ref="B79:C79"/>
    <mergeCell ref="Z3:AA3"/>
    <mergeCell ref="C3:C4"/>
    <mergeCell ref="D3:E3"/>
    <mergeCell ref="F3:G3"/>
    <mergeCell ref="L3:M3"/>
    <mergeCell ref="N3:O3"/>
    <mergeCell ref="J3:K3"/>
    <mergeCell ref="P3:Q3"/>
    <mergeCell ref="R3:S3"/>
    <mergeCell ref="T3:U3"/>
    <mergeCell ref="V3:W3"/>
    <mergeCell ref="X3:Y3"/>
    <mergeCell ref="H3:I3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2-12.②口腔フレイルに係る分析(歯科)</oddHeader>
  </headerFooter>
  <rowBreaks count="2" manualBreakCount="2">
    <brk id="34" max="26" man="1"/>
    <brk id="64" max="26" man="1"/>
  </rowBreaks>
  <ignoredErrors>
    <ignoredError sqref="Z5:Z78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B71A4-5632-458A-8D82-83973E381F64}">
  <sheetPr codeName="Sheet1"/>
  <dimension ref="A1:L26"/>
  <sheetViews>
    <sheetView showGridLines="0" zoomScaleNormal="100" zoomScaleSheetLayoutView="100" workbookViewId="0"/>
  </sheetViews>
  <sheetFormatPr defaultColWidth="9" defaultRowHeight="13.5"/>
  <cols>
    <col min="1" max="1" width="4.625" style="13" customWidth="1"/>
    <col min="2" max="3" width="9.625" style="13" customWidth="1"/>
    <col min="4" max="5" width="16.625" style="13" customWidth="1"/>
    <col min="6" max="6" width="9.625" style="13" customWidth="1"/>
    <col min="7" max="12" width="8.625" style="13" customWidth="1"/>
    <col min="13" max="16384" width="9" style="13"/>
  </cols>
  <sheetData>
    <row r="1" spans="1:12" s="1" customFormat="1" ht="16.5" customHeight="1">
      <c r="A1" s="198" t="s">
        <v>307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 ht="16.5" customHeight="1">
      <c r="A2" s="198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</row>
    <row r="3" spans="1:12" ht="27" customHeight="1">
      <c r="A3" s="198"/>
      <c r="B3" s="358" t="s">
        <v>308</v>
      </c>
      <c r="C3" s="358" t="s">
        <v>299</v>
      </c>
      <c r="D3" s="358"/>
      <c r="E3" s="358" t="s">
        <v>376</v>
      </c>
      <c r="F3" s="358" t="s">
        <v>323</v>
      </c>
      <c r="G3" s="357" t="s">
        <v>324</v>
      </c>
      <c r="H3" s="357"/>
      <c r="I3" s="357"/>
      <c r="J3" s="357"/>
      <c r="K3" s="357"/>
      <c r="L3" s="357"/>
    </row>
    <row r="4" spans="1:12" ht="27" customHeight="1">
      <c r="A4" s="198"/>
      <c r="B4" s="358"/>
      <c r="C4" s="358"/>
      <c r="D4" s="358"/>
      <c r="E4" s="358"/>
      <c r="F4" s="358"/>
      <c r="G4" s="358" t="s">
        <v>325</v>
      </c>
      <c r="H4" s="358"/>
      <c r="I4" s="358"/>
      <c r="J4" s="358"/>
      <c r="K4" s="191" t="s">
        <v>318</v>
      </c>
      <c r="L4" s="259" t="s">
        <v>319</v>
      </c>
    </row>
    <row r="5" spans="1:12" ht="27" customHeight="1">
      <c r="A5" s="198"/>
      <c r="B5" s="358"/>
      <c r="C5" s="358"/>
      <c r="D5" s="358"/>
      <c r="E5" s="358"/>
      <c r="F5" s="358"/>
      <c r="G5" s="184" t="s">
        <v>381</v>
      </c>
      <c r="H5" s="185" t="s">
        <v>382</v>
      </c>
      <c r="I5" s="185" t="s">
        <v>383</v>
      </c>
      <c r="J5" s="186" t="s">
        <v>384</v>
      </c>
      <c r="K5" s="183" t="s">
        <v>385</v>
      </c>
      <c r="L5" s="259" t="s">
        <v>186</v>
      </c>
    </row>
    <row r="6" spans="1:12" ht="36.75" customHeight="1">
      <c r="A6" s="198"/>
      <c r="B6" s="359" t="s">
        <v>300</v>
      </c>
      <c r="C6" s="359" t="s">
        <v>309</v>
      </c>
      <c r="D6" s="260" t="s">
        <v>327</v>
      </c>
      <c r="E6" s="260" t="s">
        <v>301</v>
      </c>
      <c r="F6" s="360" t="s">
        <v>320</v>
      </c>
      <c r="G6" s="363" t="s">
        <v>302</v>
      </c>
      <c r="H6" s="366" t="s">
        <v>302</v>
      </c>
      <c r="I6" s="366" t="s">
        <v>302</v>
      </c>
      <c r="J6" s="372" t="s">
        <v>321</v>
      </c>
      <c r="K6" s="375"/>
      <c r="L6" s="369" t="s">
        <v>319</v>
      </c>
    </row>
    <row r="7" spans="1:12" ht="36.75" customHeight="1">
      <c r="A7" s="198"/>
      <c r="B7" s="359"/>
      <c r="C7" s="359"/>
      <c r="D7" s="261" t="s">
        <v>328</v>
      </c>
      <c r="E7" s="261" t="s">
        <v>301</v>
      </c>
      <c r="F7" s="361"/>
      <c r="G7" s="364"/>
      <c r="H7" s="367"/>
      <c r="I7" s="367"/>
      <c r="J7" s="373"/>
      <c r="K7" s="376"/>
      <c r="L7" s="370"/>
    </row>
    <row r="8" spans="1:12" ht="36.75" customHeight="1">
      <c r="A8" s="198"/>
      <c r="B8" s="359"/>
      <c r="C8" s="359"/>
      <c r="D8" s="262" t="s">
        <v>329</v>
      </c>
      <c r="E8" s="263" t="s">
        <v>301</v>
      </c>
      <c r="F8" s="362"/>
      <c r="G8" s="365"/>
      <c r="H8" s="368"/>
      <c r="I8" s="368"/>
      <c r="J8" s="374"/>
      <c r="K8" s="377"/>
      <c r="L8" s="371"/>
    </row>
    <row r="9" spans="1:12" ht="36.75" customHeight="1">
      <c r="A9" s="198"/>
      <c r="B9" s="359"/>
      <c r="C9" s="359" t="s">
        <v>167</v>
      </c>
      <c r="D9" s="260" t="s">
        <v>330</v>
      </c>
      <c r="E9" s="380" t="s">
        <v>301</v>
      </c>
      <c r="F9" s="381"/>
      <c r="G9" s="384"/>
      <c r="H9" s="382"/>
      <c r="I9" s="187" t="s">
        <v>302</v>
      </c>
      <c r="J9" s="188" t="s">
        <v>302</v>
      </c>
      <c r="K9" s="375"/>
      <c r="L9" s="369" t="s">
        <v>319</v>
      </c>
    </row>
    <row r="10" spans="1:12" ht="36.75" customHeight="1">
      <c r="A10" s="198"/>
      <c r="B10" s="359"/>
      <c r="C10" s="359"/>
      <c r="D10" s="264" t="s">
        <v>310</v>
      </c>
      <c r="E10" s="378" t="s">
        <v>311</v>
      </c>
      <c r="F10" s="379"/>
      <c r="G10" s="385"/>
      <c r="H10" s="383"/>
      <c r="I10" s="189" t="s">
        <v>302</v>
      </c>
      <c r="J10" s="190" t="s">
        <v>302</v>
      </c>
      <c r="K10" s="377"/>
      <c r="L10" s="371"/>
    </row>
    <row r="11" spans="1:12" ht="36.75" customHeight="1">
      <c r="A11" s="198"/>
      <c r="B11" s="359" t="s">
        <v>312</v>
      </c>
      <c r="C11" s="359" t="s">
        <v>313</v>
      </c>
      <c r="D11" s="359"/>
      <c r="E11" s="380" t="s">
        <v>314</v>
      </c>
      <c r="F11" s="381"/>
      <c r="G11" s="384"/>
      <c r="H11" s="366" t="s">
        <v>302</v>
      </c>
      <c r="I11" s="382"/>
      <c r="J11" s="372" t="s">
        <v>302</v>
      </c>
      <c r="K11" s="375"/>
      <c r="L11" s="369" t="s">
        <v>319</v>
      </c>
    </row>
    <row r="12" spans="1:12" ht="36.75" customHeight="1">
      <c r="A12" s="198"/>
      <c r="B12" s="359"/>
      <c r="C12" s="359"/>
      <c r="D12" s="359"/>
      <c r="E12" s="378" t="s">
        <v>315</v>
      </c>
      <c r="F12" s="379"/>
      <c r="G12" s="385"/>
      <c r="H12" s="368"/>
      <c r="I12" s="383"/>
      <c r="J12" s="374"/>
      <c r="K12" s="377"/>
      <c r="L12" s="371"/>
    </row>
    <row r="13" spans="1:12" ht="36.75" customHeight="1">
      <c r="A13" s="198"/>
      <c r="B13" s="359" t="s">
        <v>316</v>
      </c>
      <c r="C13" s="386" t="s">
        <v>331</v>
      </c>
      <c r="D13" s="386"/>
      <c r="E13" s="260" t="s">
        <v>317</v>
      </c>
      <c r="F13" s="360" t="s">
        <v>322</v>
      </c>
      <c r="G13" s="384"/>
      <c r="H13" s="382"/>
      <c r="I13" s="382"/>
      <c r="J13" s="391"/>
      <c r="K13" s="394" t="s">
        <v>302</v>
      </c>
      <c r="L13" s="369" t="s">
        <v>319</v>
      </c>
    </row>
    <row r="14" spans="1:12" ht="36.75" customHeight="1">
      <c r="A14" s="198"/>
      <c r="B14" s="359"/>
      <c r="C14" s="389" t="s">
        <v>332</v>
      </c>
      <c r="D14" s="389"/>
      <c r="E14" s="261" t="s">
        <v>374</v>
      </c>
      <c r="F14" s="361"/>
      <c r="G14" s="387"/>
      <c r="H14" s="388"/>
      <c r="I14" s="388"/>
      <c r="J14" s="392"/>
      <c r="K14" s="395"/>
      <c r="L14" s="370"/>
    </row>
    <row r="15" spans="1:12" ht="36.75" customHeight="1">
      <c r="A15" s="198"/>
      <c r="B15" s="359"/>
      <c r="C15" s="389" t="s">
        <v>333</v>
      </c>
      <c r="D15" s="389"/>
      <c r="E15" s="261" t="s">
        <v>375</v>
      </c>
      <c r="F15" s="361"/>
      <c r="G15" s="387"/>
      <c r="H15" s="388"/>
      <c r="I15" s="388"/>
      <c r="J15" s="392"/>
      <c r="K15" s="395"/>
      <c r="L15" s="370"/>
    </row>
    <row r="16" spans="1:12" ht="36.75" customHeight="1">
      <c r="A16" s="198"/>
      <c r="B16" s="359"/>
      <c r="C16" s="389" t="s">
        <v>334</v>
      </c>
      <c r="D16" s="389"/>
      <c r="E16" s="261" t="s">
        <v>317</v>
      </c>
      <c r="F16" s="361"/>
      <c r="G16" s="387"/>
      <c r="H16" s="388"/>
      <c r="I16" s="388"/>
      <c r="J16" s="392"/>
      <c r="K16" s="395"/>
      <c r="L16" s="370"/>
    </row>
    <row r="17" spans="1:12" ht="36.75" customHeight="1">
      <c r="A17" s="198"/>
      <c r="B17" s="386"/>
      <c r="C17" s="389" t="s">
        <v>335</v>
      </c>
      <c r="D17" s="389"/>
      <c r="E17" s="261" t="s">
        <v>317</v>
      </c>
      <c r="F17" s="361"/>
      <c r="G17" s="387"/>
      <c r="H17" s="388"/>
      <c r="I17" s="388"/>
      <c r="J17" s="392"/>
      <c r="K17" s="395"/>
      <c r="L17" s="370"/>
    </row>
    <row r="18" spans="1:12" ht="36.75" customHeight="1">
      <c r="A18" s="198"/>
      <c r="B18" s="264" t="s">
        <v>300</v>
      </c>
      <c r="C18" s="390" t="s">
        <v>336</v>
      </c>
      <c r="D18" s="390"/>
      <c r="E18" s="262" t="s">
        <v>354</v>
      </c>
      <c r="F18" s="362"/>
      <c r="G18" s="385"/>
      <c r="H18" s="383"/>
      <c r="I18" s="383"/>
      <c r="J18" s="393"/>
      <c r="K18" s="396"/>
      <c r="L18" s="371"/>
    </row>
    <row r="19" spans="1:12" ht="36.75" customHeight="1">
      <c r="A19" s="198"/>
      <c r="B19" s="359" t="s">
        <v>312</v>
      </c>
      <c r="C19" s="359" t="s">
        <v>313</v>
      </c>
      <c r="D19" s="359"/>
      <c r="E19" s="380" t="s">
        <v>315</v>
      </c>
      <c r="F19" s="381"/>
      <c r="G19" s="384"/>
      <c r="H19" s="382"/>
      <c r="I19" s="382"/>
      <c r="J19" s="391"/>
      <c r="K19" s="394" t="s">
        <v>302</v>
      </c>
      <c r="L19" s="369" t="s">
        <v>319</v>
      </c>
    </row>
    <row r="20" spans="1:12" ht="36.75" customHeight="1">
      <c r="A20" s="198"/>
      <c r="B20" s="359"/>
      <c r="C20" s="359"/>
      <c r="D20" s="359"/>
      <c r="E20" s="378" t="s">
        <v>326</v>
      </c>
      <c r="F20" s="379"/>
      <c r="G20" s="385"/>
      <c r="H20" s="383"/>
      <c r="I20" s="383"/>
      <c r="J20" s="393"/>
      <c r="K20" s="396"/>
      <c r="L20" s="371"/>
    </row>
    <row r="21" spans="1:12">
      <c r="A21" s="198"/>
      <c r="B21" s="265" t="s">
        <v>377</v>
      </c>
      <c r="C21" s="266"/>
      <c r="D21" s="267"/>
      <c r="E21" s="267"/>
      <c r="F21" s="267"/>
      <c r="G21" s="267"/>
      <c r="H21" s="267"/>
      <c r="I21" s="267"/>
      <c r="J21" s="267"/>
      <c r="K21" s="198"/>
      <c r="L21" s="198"/>
    </row>
    <row r="22" spans="1:12">
      <c r="A22" s="198"/>
      <c r="B22" s="265" t="s">
        <v>390</v>
      </c>
      <c r="C22" s="266"/>
      <c r="D22" s="267"/>
      <c r="E22" s="267"/>
      <c r="F22" s="267"/>
      <c r="G22" s="267"/>
      <c r="H22" s="267"/>
      <c r="I22" s="267"/>
      <c r="J22" s="267"/>
      <c r="K22" s="198"/>
      <c r="L22" s="198"/>
    </row>
    <row r="23" spans="1:12">
      <c r="A23" s="198"/>
      <c r="B23" s="265" t="s">
        <v>391</v>
      </c>
      <c r="C23" s="266"/>
      <c r="D23" s="267"/>
      <c r="E23" s="267"/>
      <c r="F23" s="267"/>
      <c r="G23" s="267"/>
      <c r="H23" s="267"/>
      <c r="I23" s="267"/>
      <c r="J23" s="267"/>
      <c r="K23" s="198"/>
      <c r="L23" s="198"/>
    </row>
    <row r="24" spans="1:12">
      <c r="A24" s="198"/>
      <c r="B24" s="265" t="s">
        <v>378</v>
      </c>
      <c r="C24" s="198"/>
      <c r="D24" s="267"/>
      <c r="E24" s="267"/>
      <c r="F24" s="267"/>
      <c r="G24" s="267"/>
      <c r="H24" s="267"/>
      <c r="I24" s="267"/>
      <c r="J24" s="267"/>
      <c r="K24" s="198"/>
      <c r="L24" s="198"/>
    </row>
    <row r="25" spans="1:12">
      <c r="A25" s="198"/>
      <c r="B25" s="265" t="s">
        <v>379</v>
      </c>
      <c r="C25" s="198"/>
      <c r="D25" s="267"/>
      <c r="E25" s="267"/>
      <c r="F25" s="267"/>
      <c r="G25" s="267"/>
      <c r="H25" s="267"/>
      <c r="I25" s="267"/>
      <c r="J25" s="267"/>
      <c r="K25" s="198"/>
      <c r="L25" s="198"/>
    </row>
    <row r="26" spans="1:12">
      <c r="A26" s="198"/>
      <c r="B26" s="265" t="s">
        <v>380</v>
      </c>
      <c r="C26" s="198"/>
      <c r="D26" s="267"/>
      <c r="E26" s="267"/>
      <c r="F26" s="267"/>
      <c r="G26" s="267"/>
      <c r="H26" s="267"/>
      <c r="I26" s="267"/>
      <c r="J26" s="267"/>
      <c r="K26" s="198"/>
      <c r="L26" s="198"/>
    </row>
  </sheetData>
  <mergeCells count="56">
    <mergeCell ref="J13:J18"/>
    <mergeCell ref="K13:K18"/>
    <mergeCell ref="L13:L18"/>
    <mergeCell ref="I13:I18"/>
    <mergeCell ref="J19:J20"/>
    <mergeCell ref="K19:K20"/>
    <mergeCell ref="L19:L20"/>
    <mergeCell ref="E20:F20"/>
    <mergeCell ref="I19:I20"/>
    <mergeCell ref="B19:B20"/>
    <mergeCell ref="C19:D20"/>
    <mergeCell ref="E19:F19"/>
    <mergeCell ref="G19:G20"/>
    <mergeCell ref="H19:H20"/>
    <mergeCell ref="B11:B12"/>
    <mergeCell ref="C11:D12"/>
    <mergeCell ref="E11:F11"/>
    <mergeCell ref="G11:G12"/>
    <mergeCell ref="H11:H12"/>
    <mergeCell ref="B13:B17"/>
    <mergeCell ref="C13:D13"/>
    <mergeCell ref="F13:F18"/>
    <mergeCell ref="G13:G18"/>
    <mergeCell ref="H13:H18"/>
    <mergeCell ref="C14:D14"/>
    <mergeCell ref="C15:D15"/>
    <mergeCell ref="C16:D16"/>
    <mergeCell ref="C17:D17"/>
    <mergeCell ref="C18:D18"/>
    <mergeCell ref="J11:J12"/>
    <mergeCell ref="K11:K12"/>
    <mergeCell ref="L11:L12"/>
    <mergeCell ref="E12:F12"/>
    <mergeCell ref="E9:F9"/>
    <mergeCell ref="E10:F10"/>
    <mergeCell ref="I11:I12"/>
    <mergeCell ref="G9:G10"/>
    <mergeCell ref="H9:H10"/>
    <mergeCell ref="K9:K10"/>
    <mergeCell ref="L9:L10"/>
    <mergeCell ref="G3:L3"/>
    <mergeCell ref="G4:J4"/>
    <mergeCell ref="B6:B10"/>
    <mergeCell ref="C6:C8"/>
    <mergeCell ref="F6:F8"/>
    <mergeCell ref="G6:G8"/>
    <mergeCell ref="H6:H8"/>
    <mergeCell ref="I6:I8"/>
    <mergeCell ref="B3:B5"/>
    <mergeCell ref="C3:D5"/>
    <mergeCell ref="E3:E5"/>
    <mergeCell ref="F3:F5"/>
    <mergeCell ref="C9:C10"/>
    <mergeCell ref="L6:L8"/>
    <mergeCell ref="J6:J8"/>
    <mergeCell ref="K6:K8"/>
  </mergeCells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2-12.②口腔フレイルに係る分析(歯科)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73A78-9DA1-4913-9FD8-7D570EF199D5}">
  <sheetPr codeName="Sheet69"/>
  <dimension ref="A1:N68"/>
  <sheetViews>
    <sheetView showGridLines="0" zoomScaleNormal="100" zoomScaleSheetLayoutView="100" workbookViewId="0"/>
  </sheetViews>
  <sheetFormatPr defaultColWidth="9" defaultRowHeight="13.5"/>
  <cols>
    <col min="1" max="1" width="4.625" style="13" customWidth="1"/>
    <col min="2" max="2" width="11.625" style="13" customWidth="1"/>
    <col min="3" max="11" width="10.625" style="13" customWidth="1"/>
    <col min="12" max="12" width="5.625" style="13" customWidth="1"/>
    <col min="13" max="16384" width="9" style="13"/>
  </cols>
  <sheetData>
    <row r="1" spans="1:14" s="1" customFormat="1" ht="16.5" customHeight="1">
      <c r="A1" s="52" t="s">
        <v>266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</row>
    <row r="2" spans="1:14" ht="16.5" customHeight="1">
      <c r="A2" s="52" t="s">
        <v>139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</row>
    <row r="3" spans="1:14" ht="27" customHeight="1">
      <c r="A3" s="198"/>
      <c r="B3" s="397"/>
      <c r="C3" s="399" t="s">
        <v>305</v>
      </c>
      <c r="D3" s="352" t="s">
        <v>200</v>
      </c>
      <c r="E3" s="353"/>
      <c r="F3" s="352" t="s">
        <v>201</v>
      </c>
      <c r="G3" s="353"/>
      <c r="H3" s="352" t="s">
        <v>202</v>
      </c>
      <c r="I3" s="353"/>
      <c r="J3" s="352" t="s">
        <v>203</v>
      </c>
      <c r="K3" s="353"/>
      <c r="L3" s="198"/>
      <c r="M3" s="198"/>
      <c r="N3" s="198"/>
    </row>
    <row r="4" spans="1:14" ht="45" customHeight="1">
      <c r="A4" s="198"/>
      <c r="B4" s="398"/>
      <c r="C4" s="399"/>
      <c r="D4" s="14" t="s">
        <v>145</v>
      </c>
      <c r="E4" s="29" t="s">
        <v>393</v>
      </c>
      <c r="F4" s="14" t="s">
        <v>145</v>
      </c>
      <c r="G4" s="29" t="s">
        <v>393</v>
      </c>
      <c r="H4" s="14" t="s">
        <v>145</v>
      </c>
      <c r="I4" s="29" t="s">
        <v>393</v>
      </c>
      <c r="J4" s="182" t="s">
        <v>145</v>
      </c>
      <c r="K4" s="29" t="s">
        <v>393</v>
      </c>
      <c r="L4" s="198"/>
      <c r="M4" s="198"/>
      <c r="N4" s="198"/>
    </row>
    <row r="5" spans="1:14" ht="30" customHeight="1">
      <c r="A5" s="198"/>
      <c r="B5" s="199" t="s">
        <v>63</v>
      </c>
      <c r="C5" s="219">
        <v>187</v>
      </c>
      <c r="D5" s="200">
        <v>38</v>
      </c>
      <c r="E5" s="124">
        <f>IFERROR(D5/$C5,"-")</f>
        <v>0.20320855614973263</v>
      </c>
      <c r="F5" s="201">
        <v>24</v>
      </c>
      <c r="G5" s="124">
        <f>IFERROR(F5/$C5,"-")</f>
        <v>0.12834224598930483</v>
      </c>
      <c r="H5" s="201">
        <v>7</v>
      </c>
      <c r="I5" s="124">
        <f t="shared" ref="I5:I8" si="0">IFERROR(H5/$C5,"-")</f>
        <v>3.7433155080213901E-2</v>
      </c>
      <c r="J5" s="201">
        <v>3</v>
      </c>
      <c r="K5" s="54">
        <f t="shared" ref="K5:K8" si="1">IFERROR(J5/$C5,"-")</f>
        <v>1.6042780748663103E-2</v>
      </c>
      <c r="L5" s="198"/>
      <c r="M5" s="198"/>
      <c r="N5" s="198"/>
    </row>
    <row r="6" spans="1:14" ht="30" customHeight="1">
      <c r="A6" s="198"/>
      <c r="B6" s="199" t="s">
        <v>64</v>
      </c>
      <c r="C6" s="219">
        <v>522</v>
      </c>
      <c r="D6" s="200">
        <v>124</v>
      </c>
      <c r="E6" s="53">
        <f t="shared" ref="E6:E11" si="2">IFERROR(D6/$C6,"-")</f>
        <v>0.23754789272030652</v>
      </c>
      <c r="F6" s="200">
        <v>82</v>
      </c>
      <c r="G6" s="53">
        <f t="shared" ref="G6:G11" si="3">IFERROR(F6/$C6,"-")</f>
        <v>0.15708812260536398</v>
      </c>
      <c r="H6" s="200">
        <v>10</v>
      </c>
      <c r="I6" s="53">
        <f t="shared" si="0"/>
        <v>1.9157088122605363E-2</v>
      </c>
      <c r="J6" s="64">
        <v>6</v>
      </c>
      <c r="K6" s="53">
        <f t="shared" si="1"/>
        <v>1.1494252873563218E-2</v>
      </c>
      <c r="L6" s="198"/>
      <c r="M6" s="198"/>
      <c r="N6" s="198"/>
    </row>
    <row r="7" spans="1:14" ht="30" customHeight="1">
      <c r="A7" s="198"/>
      <c r="B7" s="199" t="s">
        <v>65</v>
      </c>
      <c r="C7" s="219">
        <v>59667</v>
      </c>
      <c r="D7" s="200">
        <v>10904</v>
      </c>
      <c r="E7" s="53">
        <f t="shared" si="2"/>
        <v>0.18274758241574068</v>
      </c>
      <c r="F7" s="200">
        <v>7872</v>
      </c>
      <c r="G7" s="53">
        <f t="shared" si="3"/>
        <v>0.13193222384232489</v>
      </c>
      <c r="H7" s="200">
        <v>946</v>
      </c>
      <c r="I7" s="53">
        <f t="shared" si="0"/>
        <v>1.5854660029832237E-2</v>
      </c>
      <c r="J7" s="64">
        <v>700</v>
      </c>
      <c r="K7" s="53">
        <f t="shared" si="1"/>
        <v>1.1731778034759582E-2</v>
      </c>
      <c r="L7" s="198"/>
      <c r="M7" s="198"/>
      <c r="N7" s="198"/>
    </row>
    <row r="8" spans="1:14" ht="30" customHeight="1">
      <c r="A8" s="198"/>
      <c r="B8" s="199" t="s">
        <v>66</v>
      </c>
      <c r="C8" s="219">
        <v>43375</v>
      </c>
      <c r="D8" s="200">
        <v>8825</v>
      </c>
      <c r="E8" s="53">
        <f t="shared" si="2"/>
        <v>0.20345821325648414</v>
      </c>
      <c r="F8" s="200">
        <v>6497</v>
      </c>
      <c r="G8" s="53">
        <f t="shared" si="3"/>
        <v>0.14978674351585014</v>
      </c>
      <c r="H8" s="200">
        <v>968</v>
      </c>
      <c r="I8" s="53">
        <f t="shared" si="0"/>
        <v>2.2317002881844381E-2</v>
      </c>
      <c r="J8" s="64">
        <v>689</v>
      </c>
      <c r="K8" s="53">
        <f t="shared" si="1"/>
        <v>1.588472622478386E-2</v>
      </c>
      <c r="L8" s="198"/>
      <c r="M8" s="198"/>
      <c r="N8" s="198"/>
    </row>
    <row r="9" spans="1:14" ht="30" customHeight="1">
      <c r="A9" s="198"/>
      <c r="B9" s="199" t="s">
        <v>67</v>
      </c>
      <c r="C9" s="219">
        <v>20289</v>
      </c>
      <c r="D9" s="200">
        <v>4697</v>
      </c>
      <c r="E9" s="53">
        <f t="shared" si="2"/>
        <v>0.23150475627187145</v>
      </c>
      <c r="F9" s="200">
        <v>3568</v>
      </c>
      <c r="G9" s="53">
        <f>IFERROR(F9/$C9,"-")</f>
        <v>0.1758588397653901</v>
      </c>
      <c r="H9" s="200">
        <v>616</v>
      </c>
      <c r="I9" s="53">
        <f>IFERROR(H9/$C9,"-")</f>
        <v>3.0361279511065108E-2</v>
      </c>
      <c r="J9" s="64">
        <v>481</v>
      </c>
      <c r="K9" s="53">
        <f>IFERROR(J9/$C9,"-")</f>
        <v>2.3707427670166099E-2</v>
      </c>
      <c r="L9" s="198"/>
      <c r="M9" s="198"/>
      <c r="N9" s="198"/>
    </row>
    <row r="10" spans="1:14" ht="30" customHeight="1">
      <c r="A10" s="198"/>
      <c r="B10" s="199" t="s">
        <v>68</v>
      </c>
      <c r="C10" s="219">
        <v>5061</v>
      </c>
      <c r="D10" s="200">
        <v>1361</v>
      </c>
      <c r="E10" s="53">
        <f>IFERROR(D10/$C10,"-")</f>
        <v>0.26891918593163405</v>
      </c>
      <c r="F10" s="200">
        <v>1047</v>
      </c>
      <c r="G10" s="53">
        <f>IFERROR(F10/$C10,"-")</f>
        <v>0.20687611144042678</v>
      </c>
      <c r="H10" s="200">
        <v>201</v>
      </c>
      <c r="I10" s="53">
        <f>IFERROR(H10/$C10,"-")</f>
        <v>3.9715471250740958E-2</v>
      </c>
      <c r="J10" s="64">
        <v>154</v>
      </c>
      <c r="K10" s="53">
        <f>IFERROR(J10/$C10,"-")</f>
        <v>3.0428769017980636E-2</v>
      </c>
      <c r="L10" s="198"/>
      <c r="M10" s="198"/>
      <c r="N10" s="198"/>
    </row>
    <row r="11" spans="1:14" ht="30" customHeight="1" thickBot="1">
      <c r="A11" s="198"/>
      <c r="B11" s="268" t="s">
        <v>69</v>
      </c>
      <c r="C11" s="269">
        <v>720</v>
      </c>
      <c r="D11" s="200">
        <v>201</v>
      </c>
      <c r="E11" s="53">
        <f t="shared" si="2"/>
        <v>0.27916666666666667</v>
      </c>
      <c r="F11" s="200">
        <v>151</v>
      </c>
      <c r="G11" s="53">
        <f t="shared" si="3"/>
        <v>0.20972222222222223</v>
      </c>
      <c r="H11" s="200">
        <v>42</v>
      </c>
      <c r="I11" s="53">
        <f>IFERROR(H11/$C11,"-")</f>
        <v>5.8333333333333334E-2</v>
      </c>
      <c r="J11" s="64">
        <v>30</v>
      </c>
      <c r="K11" s="53">
        <f>IFERROR(J11/$C11,"-")</f>
        <v>4.1666666666666664E-2</v>
      </c>
      <c r="L11" s="198"/>
      <c r="M11" s="198"/>
      <c r="N11" s="198"/>
    </row>
    <row r="12" spans="1:14" ht="30" customHeight="1" thickTop="1">
      <c r="A12" s="198"/>
      <c r="B12" s="222" t="s">
        <v>148</v>
      </c>
      <c r="C12" s="128">
        <f>地区別_オーラルフレイル区分別該当人数･割合!D13</f>
        <v>129821</v>
      </c>
      <c r="D12" s="66">
        <f>地区別_オーラルフレイル区分別該当人数･割合!E13</f>
        <v>26150</v>
      </c>
      <c r="E12" s="55">
        <f>地区別_オーラルフレイル区分別該当人数･割合!F13</f>
        <v>0.20143120142349852</v>
      </c>
      <c r="F12" s="66">
        <f>地区別_オーラルフレイル区分別該当人数･割合!G13</f>
        <v>19241</v>
      </c>
      <c r="G12" s="55">
        <f>地区別_オーラルフレイル区分別該当人数･割合!H13</f>
        <v>0.14821176851202811</v>
      </c>
      <c r="H12" s="66">
        <f>地区別_オーラルフレイル区分別該当人数･割合!I13</f>
        <v>2790</v>
      </c>
      <c r="I12" s="55">
        <f>地区別_オーラルフレイル区分別該当人数･割合!J13</f>
        <v>2.1491130094514754E-2</v>
      </c>
      <c r="J12" s="65">
        <f>地区別_オーラルフレイル区分別該当人数･割合!K13</f>
        <v>2063</v>
      </c>
      <c r="K12" s="55">
        <f>地区別_オーラルフレイル区分別該当人数･割合!L13</f>
        <v>1.5891111607521127E-2</v>
      </c>
      <c r="L12" s="198"/>
      <c r="M12" s="198"/>
      <c r="N12" s="198"/>
    </row>
    <row r="13" spans="1:14" ht="13.5" customHeight="1">
      <c r="A13" s="198"/>
      <c r="B13" s="198"/>
      <c r="C13" s="20"/>
      <c r="D13" s="20"/>
      <c r="E13" s="21"/>
      <c r="F13" s="198"/>
      <c r="G13" s="198"/>
      <c r="H13" s="198"/>
      <c r="I13" s="198"/>
      <c r="J13" s="198"/>
      <c r="K13" s="198"/>
      <c r="L13" s="198"/>
      <c r="M13" s="198"/>
      <c r="N13" s="198"/>
    </row>
    <row r="14" spans="1:14" ht="27" customHeight="1">
      <c r="A14" s="198"/>
      <c r="B14" s="397"/>
      <c r="C14" s="399" t="s">
        <v>305</v>
      </c>
      <c r="D14" s="352" t="s">
        <v>204</v>
      </c>
      <c r="E14" s="353"/>
      <c r="F14" s="352" t="s">
        <v>186</v>
      </c>
      <c r="G14" s="353"/>
      <c r="H14" s="198"/>
      <c r="I14" s="198"/>
      <c r="J14" s="198"/>
      <c r="K14" s="198"/>
      <c r="L14" s="198"/>
      <c r="M14" s="198"/>
      <c r="N14" s="198"/>
    </row>
    <row r="15" spans="1:14" ht="45" customHeight="1">
      <c r="A15" s="198"/>
      <c r="B15" s="398"/>
      <c r="C15" s="399"/>
      <c r="D15" s="14" t="s">
        <v>145</v>
      </c>
      <c r="E15" s="29" t="s">
        <v>393</v>
      </c>
      <c r="F15" s="14" t="s">
        <v>145</v>
      </c>
      <c r="G15" s="29" t="s">
        <v>393</v>
      </c>
      <c r="H15" s="198"/>
      <c r="I15" s="198"/>
      <c r="J15" s="198"/>
      <c r="K15" s="198"/>
      <c r="L15" s="198"/>
      <c r="M15" s="198"/>
      <c r="N15" s="198"/>
    </row>
    <row r="16" spans="1:14" ht="30" customHeight="1">
      <c r="A16" s="198"/>
      <c r="B16" s="199" t="s">
        <v>63</v>
      </c>
      <c r="C16" s="164">
        <f t="shared" ref="C16:C20" si="4">C5</f>
        <v>187</v>
      </c>
      <c r="D16" s="64">
        <v>12</v>
      </c>
      <c r="E16" s="124">
        <f>IFERROR(D16/$C16,"-")</f>
        <v>6.4171122994652413E-2</v>
      </c>
      <c r="F16" s="201">
        <v>142</v>
      </c>
      <c r="G16" s="83">
        <f t="shared" ref="G16:G20" si="5">IFERROR(F16/$C16,"-")</f>
        <v>0.75935828877005351</v>
      </c>
      <c r="H16" s="198"/>
      <c r="I16" s="198"/>
      <c r="J16" s="198"/>
      <c r="K16" s="198"/>
      <c r="L16" s="198"/>
      <c r="M16" s="198"/>
      <c r="N16" s="198"/>
    </row>
    <row r="17" spans="1:14" ht="30" customHeight="1">
      <c r="A17" s="198"/>
      <c r="B17" s="199" t="s">
        <v>64</v>
      </c>
      <c r="C17" s="164">
        <f t="shared" si="4"/>
        <v>522</v>
      </c>
      <c r="D17" s="64">
        <v>64</v>
      </c>
      <c r="E17" s="53">
        <f t="shared" ref="E17:E20" si="6">IFERROR(D17/$C17,"-")</f>
        <v>0.12260536398467432</v>
      </c>
      <c r="F17" s="200">
        <v>362</v>
      </c>
      <c r="G17" s="53">
        <f t="shared" si="5"/>
        <v>0.69348659003831414</v>
      </c>
      <c r="H17" s="198"/>
      <c r="I17" s="198"/>
      <c r="J17" s="198"/>
      <c r="K17" s="198"/>
      <c r="L17" s="198"/>
      <c r="M17" s="198"/>
      <c r="N17" s="198"/>
    </row>
    <row r="18" spans="1:14" ht="30" customHeight="1">
      <c r="A18" s="198"/>
      <c r="B18" s="199" t="s">
        <v>65</v>
      </c>
      <c r="C18" s="164">
        <f t="shared" si="4"/>
        <v>59667</v>
      </c>
      <c r="D18" s="64">
        <v>2607</v>
      </c>
      <c r="E18" s="53">
        <f t="shared" si="6"/>
        <v>4.3692493338026044E-2</v>
      </c>
      <c r="F18" s="200">
        <v>47311</v>
      </c>
      <c r="G18" s="53">
        <f t="shared" si="5"/>
        <v>0.79291735800358654</v>
      </c>
      <c r="H18" s="198"/>
      <c r="I18" s="198"/>
      <c r="J18" s="198"/>
      <c r="K18" s="198"/>
      <c r="L18" s="198"/>
      <c r="M18" s="198"/>
      <c r="N18" s="198"/>
    </row>
    <row r="19" spans="1:14" ht="30" customHeight="1">
      <c r="A19" s="198"/>
      <c r="B19" s="199" t="s">
        <v>66</v>
      </c>
      <c r="C19" s="164">
        <f t="shared" si="4"/>
        <v>43375</v>
      </c>
      <c r="D19" s="64">
        <v>2607</v>
      </c>
      <c r="E19" s="53">
        <f t="shared" si="6"/>
        <v>6.0103746397694523E-2</v>
      </c>
      <c r="F19" s="200">
        <v>33110</v>
      </c>
      <c r="G19" s="53">
        <f t="shared" si="5"/>
        <v>0.76334293948126797</v>
      </c>
      <c r="H19" s="198"/>
      <c r="I19" s="198"/>
      <c r="J19" s="198"/>
      <c r="K19" s="198"/>
      <c r="L19" s="198"/>
      <c r="M19" s="198"/>
      <c r="N19" s="198"/>
    </row>
    <row r="20" spans="1:14" ht="30" customHeight="1">
      <c r="A20" s="198"/>
      <c r="B20" s="199" t="s">
        <v>67</v>
      </c>
      <c r="C20" s="164">
        <f t="shared" si="4"/>
        <v>20289</v>
      </c>
      <c r="D20" s="64">
        <v>1880</v>
      </c>
      <c r="E20" s="53">
        <f t="shared" si="6"/>
        <v>9.2661047858445464E-2</v>
      </c>
      <c r="F20" s="200">
        <v>14570</v>
      </c>
      <c r="G20" s="53">
        <f t="shared" si="5"/>
        <v>0.71812312090295238</v>
      </c>
      <c r="H20" s="198"/>
      <c r="I20" s="198"/>
      <c r="J20" s="198"/>
      <c r="K20" s="198"/>
      <c r="L20" s="198"/>
      <c r="M20" s="198"/>
      <c r="N20" s="198"/>
    </row>
    <row r="21" spans="1:14" ht="30" customHeight="1">
      <c r="A21" s="198"/>
      <c r="B21" s="199" t="s">
        <v>68</v>
      </c>
      <c r="C21" s="164">
        <f>C10</f>
        <v>5061</v>
      </c>
      <c r="D21" s="64">
        <v>657</v>
      </c>
      <c r="E21" s="53">
        <f>IFERROR(D21/$C21,"-")</f>
        <v>0.12981624184943688</v>
      </c>
      <c r="F21" s="200">
        <v>3343</v>
      </c>
      <c r="G21" s="53">
        <f>IFERROR(F21/$C21,"-")</f>
        <v>0.66054139498122899</v>
      </c>
      <c r="H21" s="198"/>
      <c r="I21" s="198"/>
      <c r="J21" s="198"/>
      <c r="K21" s="198"/>
      <c r="L21" s="198"/>
      <c r="M21" s="198"/>
      <c r="N21" s="198"/>
    </row>
    <row r="22" spans="1:14" ht="30" customHeight="1" thickBot="1">
      <c r="A22" s="198"/>
      <c r="B22" s="268" t="s">
        <v>69</v>
      </c>
      <c r="C22" s="164">
        <f t="shared" ref="C22" si="7">C11</f>
        <v>720</v>
      </c>
      <c r="D22" s="64">
        <v>139</v>
      </c>
      <c r="E22" s="53">
        <f>IFERROR(D22/$C22,"-")</f>
        <v>0.19305555555555556</v>
      </c>
      <c r="F22" s="200">
        <v>442</v>
      </c>
      <c r="G22" s="53">
        <f>IFERROR(F22/$C22,"-")</f>
        <v>0.61388888888888893</v>
      </c>
      <c r="H22" s="198"/>
      <c r="I22" s="198"/>
      <c r="J22" s="198"/>
      <c r="K22" s="198"/>
      <c r="L22" s="198"/>
      <c r="M22" s="198"/>
      <c r="N22" s="198"/>
    </row>
    <row r="23" spans="1:14" ht="30" customHeight="1" thickTop="1">
      <c r="A23" s="198"/>
      <c r="B23" s="222" t="s">
        <v>148</v>
      </c>
      <c r="C23" s="94">
        <f>地区別_オーラルフレイル区分別該当人数･割合!D13</f>
        <v>129821</v>
      </c>
      <c r="D23" s="65">
        <f>地区別_オーラルフレイル区分別該当人数･割合!M13</f>
        <v>7966</v>
      </c>
      <c r="E23" s="55">
        <f>地区別_オーラルフレイル区分別該当人数･割合!N13</f>
        <v>6.1361413022546427E-2</v>
      </c>
      <c r="F23" s="66">
        <f>地区別_オーラルフレイル区分別該当人数･割合!O13</f>
        <v>99280</v>
      </c>
      <c r="G23" s="55">
        <f>地区別_オーラルフレイル区分別該当人数･割合!P13</f>
        <v>0.76474530314818101</v>
      </c>
      <c r="H23" s="198"/>
      <c r="I23" s="198"/>
      <c r="J23" s="198"/>
      <c r="K23" s="198"/>
      <c r="L23" s="198"/>
      <c r="M23" s="198"/>
      <c r="N23" s="198"/>
    </row>
    <row r="24" spans="1:14" ht="13.5" customHeight="1">
      <c r="A24" s="198"/>
      <c r="B24" s="22" t="s">
        <v>199</v>
      </c>
      <c r="C24" s="20"/>
      <c r="D24" s="20"/>
      <c r="E24" s="21"/>
      <c r="F24" s="198"/>
      <c r="G24" s="198"/>
      <c r="H24" s="198"/>
      <c r="I24" s="198"/>
      <c r="J24" s="198"/>
      <c r="K24" s="198"/>
      <c r="L24" s="198"/>
      <c r="M24" s="198"/>
      <c r="N24" s="198"/>
    </row>
    <row r="25" spans="1:14" ht="13.5" customHeight="1">
      <c r="A25" s="198"/>
      <c r="B25" s="82" t="s">
        <v>152</v>
      </c>
      <c r="C25" s="20"/>
      <c r="D25" s="20"/>
      <c r="E25" s="21"/>
      <c r="F25" s="198"/>
      <c r="G25" s="198"/>
      <c r="H25" s="198"/>
      <c r="I25" s="198"/>
      <c r="J25" s="198"/>
      <c r="K25" s="198"/>
      <c r="L25" s="198"/>
      <c r="M25" s="198"/>
      <c r="N25" s="198"/>
    </row>
    <row r="26" spans="1:14" ht="13.5" customHeight="1">
      <c r="A26" s="198"/>
      <c r="B26" s="23" t="s">
        <v>147</v>
      </c>
      <c r="C26" s="20"/>
      <c r="D26" s="20"/>
      <c r="E26" s="21"/>
      <c r="F26" s="198"/>
      <c r="G26" s="198"/>
      <c r="H26" s="198"/>
      <c r="I26" s="198"/>
      <c r="J26" s="198"/>
      <c r="K26" s="198"/>
      <c r="L26" s="198"/>
      <c r="M26" s="198"/>
      <c r="N26" s="198"/>
    </row>
    <row r="27" spans="1:14" ht="13.5" customHeight="1">
      <c r="A27" s="198"/>
      <c r="B27" s="19" t="s">
        <v>338</v>
      </c>
      <c r="C27" s="20"/>
      <c r="D27" s="20"/>
      <c r="E27" s="21"/>
      <c r="F27" s="198"/>
      <c r="G27" s="198"/>
      <c r="H27" s="198"/>
      <c r="I27" s="198"/>
      <c r="J27" s="198"/>
      <c r="K27" s="198"/>
      <c r="L27" s="198"/>
      <c r="M27" s="198"/>
      <c r="N27" s="198"/>
    </row>
    <row r="28" spans="1:14" ht="13.5" customHeight="1">
      <c r="A28" s="198"/>
      <c r="B28" s="207" t="s">
        <v>392</v>
      </c>
      <c r="C28" s="20"/>
      <c r="D28" s="20"/>
      <c r="E28" s="21"/>
      <c r="F28" s="198"/>
      <c r="G28" s="198"/>
      <c r="H28" s="198"/>
      <c r="I28" s="198"/>
      <c r="J28" s="198"/>
      <c r="K28" s="198"/>
      <c r="L28" s="198"/>
      <c r="M28" s="198"/>
      <c r="N28" s="198"/>
    </row>
    <row r="29" spans="1:14" ht="13.5" customHeight="1">
      <c r="A29" s="198"/>
      <c r="B29" s="208" t="s">
        <v>306</v>
      </c>
      <c r="C29" s="20"/>
      <c r="D29" s="20"/>
      <c r="E29" s="21"/>
      <c r="F29" s="198"/>
      <c r="G29" s="198"/>
      <c r="H29" s="198"/>
      <c r="I29" s="198"/>
      <c r="J29" s="198"/>
      <c r="K29" s="198"/>
      <c r="L29" s="198"/>
      <c r="M29" s="198"/>
      <c r="N29" s="198"/>
    </row>
    <row r="30" spans="1:14" ht="13.5" customHeight="1">
      <c r="A30" s="198"/>
      <c r="B30" s="208"/>
      <c r="C30" s="20"/>
      <c r="D30" s="20"/>
      <c r="E30" s="21"/>
      <c r="F30" s="198"/>
      <c r="G30" s="198"/>
      <c r="H30" s="198"/>
      <c r="I30" s="198"/>
      <c r="J30" s="198"/>
      <c r="K30" s="198"/>
      <c r="L30" s="198"/>
      <c r="M30" s="198"/>
      <c r="N30" s="198"/>
    </row>
    <row r="31" spans="1:14">
      <c r="A31" s="198"/>
      <c r="B31" s="210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</row>
    <row r="32" spans="1:14" ht="16.5" customHeight="1">
      <c r="A32" s="52" t="s">
        <v>280</v>
      </c>
      <c r="B32" s="8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</row>
    <row r="33" spans="1:14" ht="16.5" customHeight="1">
      <c r="A33" s="52" t="s">
        <v>139</v>
      </c>
      <c r="B33" s="198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 t="s">
        <v>271</v>
      </c>
    </row>
    <row r="34" spans="1:14">
      <c r="A34" s="198"/>
      <c r="B34" s="198"/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 t="s">
        <v>273</v>
      </c>
    </row>
    <row r="35" spans="1:14">
      <c r="A35" s="198"/>
      <c r="B35" s="198"/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 t="s">
        <v>274</v>
      </c>
    </row>
    <row r="36" spans="1:14">
      <c r="A36" s="198"/>
      <c r="B36" s="198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 t="s">
        <v>275</v>
      </c>
    </row>
    <row r="37" spans="1:14">
      <c r="A37" s="198"/>
      <c r="B37" s="198"/>
      <c r="C37" s="19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 t="s">
        <v>276</v>
      </c>
    </row>
    <row r="38" spans="1:14">
      <c r="A38" s="198"/>
      <c r="B38" s="198"/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 t="s">
        <v>277</v>
      </c>
    </row>
    <row r="39" spans="1:14">
      <c r="A39" s="198"/>
      <c r="B39" s="198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 t="s">
        <v>272</v>
      </c>
    </row>
    <row r="40" spans="1:14">
      <c r="A40" s="198"/>
      <c r="B40" s="198"/>
      <c r="C40" s="198"/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</row>
    <row r="41" spans="1:14">
      <c r="A41" s="198"/>
      <c r="B41" s="198"/>
      <c r="C41" s="198"/>
      <c r="D41" s="198"/>
      <c r="E41" s="198"/>
      <c r="F41" s="198"/>
      <c r="G41" s="198"/>
      <c r="H41" s="198"/>
      <c r="I41" s="198"/>
      <c r="J41" s="198"/>
      <c r="K41" s="198"/>
      <c r="L41" s="198"/>
      <c r="M41" s="198"/>
      <c r="N41" s="198"/>
    </row>
    <row r="42" spans="1:14">
      <c r="A42" s="198"/>
      <c r="B42" s="198"/>
      <c r="C42" s="198"/>
      <c r="D42" s="198"/>
      <c r="E42" s="198"/>
      <c r="F42" s="198"/>
      <c r="G42" s="198"/>
      <c r="H42" s="198"/>
      <c r="I42" s="198"/>
      <c r="J42" s="198"/>
      <c r="K42" s="198"/>
      <c r="L42" s="198"/>
      <c r="M42" s="198"/>
      <c r="N42" s="198"/>
    </row>
    <row r="43" spans="1:14">
      <c r="A43" s="198"/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L43" s="198"/>
      <c r="M43" s="198"/>
      <c r="N43" s="198"/>
    </row>
    <row r="44" spans="1:14">
      <c r="A44" s="198"/>
      <c r="B44" s="198"/>
      <c r="C44" s="198"/>
      <c r="D44" s="198"/>
      <c r="E44" s="198"/>
      <c r="F44" s="198"/>
      <c r="G44" s="198"/>
      <c r="H44" s="198"/>
      <c r="I44" s="198"/>
      <c r="J44" s="198"/>
      <c r="K44" s="198"/>
      <c r="L44" s="198"/>
      <c r="M44" s="198"/>
      <c r="N44" s="198"/>
    </row>
    <row r="45" spans="1:14">
      <c r="A45" s="198"/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</row>
    <row r="46" spans="1:14">
      <c r="A46" s="198"/>
      <c r="B46" s="198"/>
      <c r="C46" s="198"/>
      <c r="D46" s="198"/>
      <c r="E46" s="198"/>
      <c r="F46" s="198"/>
      <c r="G46" s="198"/>
      <c r="H46" s="198"/>
      <c r="I46" s="198"/>
      <c r="J46" s="198"/>
      <c r="K46" s="198"/>
      <c r="L46" s="198"/>
      <c r="M46" s="198"/>
      <c r="N46" s="198"/>
    </row>
    <row r="47" spans="1:14">
      <c r="A47" s="198"/>
      <c r="B47" s="198"/>
      <c r="C47" s="198"/>
      <c r="D47" s="198"/>
      <c r="E47" s="198"/>
      <c r="F47" s="198"/>
      <c r="G47" s="198"/>
      <c r="H47" s="198"/>
      <c r="I47" s="198"/>
      <c r="J47" s="198"/>
      <c r="K47" s="198"/>
      <c r="L47" s="198"/>
      <c r="M47" s="198"/>
      <c r="N47" s="198"/>
    </row>
    <row r="48" spans="1:14">
      <c r="A48" s="198"/>
      <c r="B48" s="198"/>
      <c r="C48" s="198"/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</row>
    <row r="49" spans="1:14">
      <c r="A49" s="198"/>
      <c r="B49" s="198"/>
      <c r="C49" s="198"/>
      <c r="D49" s="198"/>
      <c r="E49" s="198"/>
      <c r="F49" s="198"/>
      <c r="G49" s="198"/>
      <c r="H49" s="198"/>
      <c r="I49" s="198"/>
      <c r="J49" s="198"/>
      <c r="K49" s="198"/>
      <c r="L49" s="198"/>
      <c r="M49" s="198"/>
      <c r="N49" s="198"/>
    </row>
    <row r="50" spans="1:14">
      <c r="A50" s="198"/>
      <c r="B50" s="198"/>
      <c r="C50" s="198"/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</row>
    <row r="51" spans="1:14">
      <c r="A51" s="198"/>
      <c r="B51" s="198"/>
      <c r="C51" s="198"/>
      <c r="D51" s="198"/>
      <c r="E51" s="198"/>
      <c r="F51" s="198"/>
      <c r="G51" s="198"/>
      <c r="H51" s="198"/>
      <c r="I51" s="198"/>
      <c r="J51" s="198"/>
      <c r="K51" s="198"/>
      <c r="L51" s="198"/>
      <c r="M51" s="198"/>
      <c r="N51" s="198"/>
    </row>
    <row r="52" spans="1:14">
      <c r="A52" s="198"/>
      <c r="B52" s="198"/>
      <c r="C52" s="198"/>
      <c r="D52" s="198"/>
      <c r="E52" s="198"/>
      <c r="F52" s="198"/>
      <c r="G52" s="198"/>
      <c r="H52" s="198"/>
      <c r="I52" s="198"/>
      <c r="J52" s="198"/>
      <c r="K52" s="198"/>
      <c r="L52" s="198"/>
      <c r="M52" s="198"/>
      <c r="N52" s="198"/>
    </row>
    <row r="53" spans="1:14">
      <c r="A53" s="198"/>
      <c r="B53" s="198"/>
      <c r="C53" s="198"/>
      <c r="D53" s="198"/>
      <c r="E53" s="198"/>
      <c r="F53" s="198"/>
      <c r="G53" s="198"/>
      <c r="H53" s="198"/>
      <c r="I53" s="198"/>
      <c r="J53" s="198"/>
      <c r="K53" s="198"/>
      <c r="L53" s="198"/>
      <c r="M53" s="198"/>
      <c r="N53" s="198"/>
    </row>
    <row r="54" spans="1:14">
      <c r="A54" s="198"/>
      <c r="B54" s="198"/>
      <c r="C54" s="198"/>
      <c r="D54" s="198"/>
      <c r="E54" s="198"/>
      <c r="F54" s="198"/>
      <c r="G54" s="198"/>
      <c r="H54" s="198"/>
      <c r="I54" s="198"/>
      <c r="J54" s="198"/>
      <c r="K54" s="198"/>
      <c r="L54" s="198"/>
      <c r="M54" s="198"/>
      <c r="N54" s="198"/>
    </row>
    <row r="55" spans="1:14">
      <c r="A55" s="198"/>
      <c r="B55" s="198"/>
      <c r="C55" s="198"/>
      <c r="D55" s="198"/>
      <c r="E55" s="198"/>
      <c r="F55" s="198"/>
      <c r="G55" s="198"/>
      <c r="H55" s="198"/>
      <c r="I55" s="198"/>
      <c r="J55" s="198"/>
      <c r="K55" s="198"/>
      <c r="L55" s="198"/>
      <c r="M55" s="198"/>
      <c r="N55" s="198"/>
    </row>
    <row r="56" spans="1:14">
      <c r="A56" s="198"/>
      <c r="B56" s="198"/>
      <c r="C56" s="198"/>
      <c r="D56" s="198"/>
      <c r="E56" s="198"/>
      <c r="F56" s="198"/>
      <c r="G56" s="198"/>
      <c r="H56" s="198"/>
      <c r="I56" s="198"/>
      <c r="J56" s="198"/>
      <c r="K56" s="198"/>
      <c r="L56" s="198"/>
      <c r="M56" s="198"/>
      <c r="N56" s="198"/>
    </row>
    <row r="57" spans="1:14">
      <c r="A57" s="198"/>
      <c r="B57" s="198"/>
      <c r="C57" s="198"/>
      <c r="D57" s="198"/>
      <c r="E57" s="198"/>
      <c r="F57" s="198"/>
      <c r="G57" s="198"/>
      <c r="H57" s="198"/>
      <c r="I57" s="198"/>
      <c r="J57" s="198"/>
      <c r="K57" s="198"/>
      <c r="L57" s="198"/>
      <c r="M57" s="198"/>
      <c r="N57" s="198"/>
    </row>
    <row r="58" spans="1:14">
      <c r="A58" s="198"/>
      <c r="B58" s="198"/>
      <c r="C58" s="198"/>
      <c r="D58" s="198"/>
      <c r="E58" s="198"/>
      <c r="F58" s="198"/>
      <c r="G58" s="198"/>
      <c r="H58" s="198"/>
      <c r="I58" s="198"/>
      <c r="J58" s="198"/>
      <c r="K58" s="198"/>
      <c r="L58" s="198"/>
      <c r="M58" s="198"/>
      <c r="N58" s="198"/>
    </row>
    <row r="59" spans="1:14">
      <c r="A59" s="198"/>
      <c r="B59" s="198"/>
      <c r="C59" s="198"/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</row>
    <row r="60" spans="1:14">
      <c r="A60" s="198"/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</row>
    <row r="61" spans="1:14">
      <c r="A61" s="198"/>
      <c r="B61" s="198"/>
      <c r="C61" s="198"/>
      <c r="D61" s="198"/>
      <c r="E61" s="198"/>
      <c r="F61" s="198"/>
      <c r="G61" s="198"/>
      <c r="H61" s="198"/>
      <c r="I61" s="198"/>
      <c r="J61" s="198"/>
      <c r="K61" s="198"/>
      <c r="L61" s="198"/>
      <c r="M61" s="198"/>
      <c r="N61" s="198"/>
    </row>
    <row r="62" spans="1:14">
      <c r="A62" s="198"/>
      <c r="B62" s="198"/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</row>
    <row r="63" spans="1:14">
      <c r="A63" s="198"/>
      <c r="B63" s="198"/>
      <c r="C63" s="198"/>
      <c r="D63" s="198"/>
      <c r="E63" s="198"/>
      <c r="F63" s="198"/>
      <c r="G63" s="198"/>
      <c r="H63" s="198"/>
      <c r="I63" s="198"/>
      <c r="J63" s="198"/>
      <c r="K63" s="198"/>
      <c r="L63" s="198"/>
      <c r="M63" s="198"/>
      <c r="N63" s="198"/>
    </row>
    <row r="64" spans="1:14">
      <c r="A64" s="198"/>
      <c r="B64" s="198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</row>
    <row r="65" spans="1:14">
      <c r="A65" s="198"/>
      <c r="B65" s="198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</row>
    <row r="66" spans="1:14">
      <c r="A66" s="198"/>
      <c r="B66" s="22" t="s">
        <v>199</v>
      </c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</row>
    <row r="67" spans="1:14">
      <c r="A67" s="198"/>
      <c r="B67" s="82" t="s">
        <v>152</v>
      </c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</row>
    <row r="68" spans="1:14">
      <c r="A68" s="198"/>
      <c r="B68" s="23" t="s">
        <v>147</v>
      </c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</row>
  </sheetData>
  <mergeCells count="10">
    <mergeCell ref="F14:G14"/>
    <mergeCell ref="B14:B15"/>
    <mergeCell ref="J3:K3"/>
    <mergeCell ref="C3:C4"/>
    <mergeCell ref="D3:E3"/>
    <mergeCell ref="F3:G3"/>
    <mergeCell ref="H3:I3"/>
    <mergeCell ref="B3:B4"/>
    <mergeCell ref="C14:C15"/>
    <mergeCell ref="D14:E14"/>
  </mergeCells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2-12.②口腔フレイルに係る分析(歯科)</oddHeader>
  </headerFooter>
  <rowBreaks count="1" manualBreakCount="1">
    <brk id="31" max="10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A6226-9FE1-4121-8797-8B57281D07F3}">
  <sheetPr codeName="Sheet70"/>
  <dimension ref="A1:K37"/>
  <sheetViews>
    <sheetView showGridLines="0" zoomScaleNormal="100" zoomScaleSheetLayoutView="100" workbookViewId="0"/>
  </sheetViews>
  <sheetFormatPr defaultColWidth="9" defaultRowHeight="13.5"/>
  <cols>
    <col min="1" max="1" width="4.625" style="13" customWidth="1"/>
    <col min="2" max="2" width="9.125" style="13" customWidth="1"/>
    <col min="3" max="11" width="10.625" style="13" customWidth="1"/>
    <col min="12" max="16384" width="9" style="13"/>
  </cols>
  <sheetData>
    <row r="1" spans="1:11" s="1" customFormat="1" ht="16.5" customHeight="1">
      <c r="A1" s="52" t="s">
        <v>267</v>
      </c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ht="16.5" customHeight="1">
      <c r="A2" s="52" t="s">
        <v>139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</row>
    <row r="3" spans="1:11" ht="27" customHeight="1">
      <c r="A3" s="198"/>
      <c r="B3" s="400"/>
      <c r="C3" s="399" t="s">
        <v>305</v>
      </c>
      <c r="D3" s="352" t="s">
        <v>200</v>
      </c>
      <c r="E3" s="353"/>
      <c r="F3" s="352" t="s">
        <v>201</v>
      </c>
      <c r="G3" s="353"/>
      <c r="H3" s="352" t="s">
        <v>202</v>
      </c>
      <c r="I3" s="353"/>
      <c r="J3" s="352" t="s">
        <v>203</v>
      </c>
      <c r="K3" s="353"/>
    </row>
    <row r="4" spans="1:11" ht="45" customHeight="1">
      <c r="A4" s="198"/>
      <c r="B4" s="401"/>
      <c r="C4" s="399"/>
      <c r="D4" s="14" t="s">
        <v>303</v>
      </c>
      <c r="E4" s="29" t="s">
        <v>393</v>
      </c>
      <c r="F4" s="14" t="s">
        <v>303</v>
      </c>
      <c r="G4" s="29" t="s">
        <v>393</v>
      </c>
      <c r="H4" s="14" t="s">
        <v>303</v>
      </c>
      <c r="I4" s="29" t="s">
        <v>393</v>
      </c>
      <c r="J4" s="14" t="s">
        <v>303</v>
      </c>
      <c r="K4" s="29" t="s">
        <v>393</v>
      </c>
    </row>
    <row r="5" spans="1:11" ht="30" customHeight="1">
      <c r="A5" s="198"/>
      <c r="B5" s="199" t="s">
        <v>75</v>
      </c>
      <c r="C5" s="164">
        <v>124</v>
      </c>
      <c r="D5" s="64">
        <v>26</v>
      </c>
      <c r="E5" s="124">
        <f>IFERROR(D5/$C5,"-")</f>
        <v>0.20967741935483872</v>
      </c>
      <c r="F5" s="201">
        <v>17</v>
      </c>
      <c r="G5" s="124">
        <f t="shared" ref="G5:G15" si="0">IFERROR(F5/$C5,"-")</f>
        <v>0.13709677419354838</v>
      </c>
      <c r="H5" s="201">
        <v>3</v>
      </c>
      <c r="I5" s="124">
        <f t="shared" ref="I5:I15" si="1">IFERROR(H5/$C5,"-")</f>
        <v>2.4193548387096774E-2</v>
      </c>
      <c r="J5" s="201">
        <v>1</v>
      </c>
      <c r="K5" s="54">
        <f t="shared" ref="K5:K15" si="2">IFERROR(J5/$C5,"-")</f>
        <v>8.0645161290322578E-3</v>
      </c>
    </row>
    <row r="6" spans="1:11" ht="30" customHeight="1">
      <c r="A6" s="198"/>
      <c r="B6" s="199" t="s">
        <v>76</v>
      </c>
      <c r="C6" s="164">
        <v>7643</v>
      </c>
      <c r="D6" s="64">
        <v>1404</v>
      </c>
      <c r="E6" s="53">
        <f t="shared" ref="E6:E15" si="3">IFERROR(D6/$C6,"-")</f>
        <v>0.18369750098129006</v>
      </c>
      <c r="F6" s="200">
        <v>997</v>
      </c>
      <c r="G6" s="53">
        <f t="shared" si="0"/>
        <v>0.13044615988486197</v>
      </c>
      <c r="H6" s="200">
        <v>107</v>
      </c>
      <c r="I6" s="53">
        <f t="shared" si="1"/>
        <v>1.3999738322648175E-2</v>
      </c>
      <c r="J6" s="200">
        <v>78</v>
      </c>
      <c r="K6" s="53">
        <f t="shared" si="2"/>
        <v>1.0205416721182782E-2</v>
      </c>
    </row>
    <row r="7" spans="1:11" ht="30" customHeight="1">
      <c r="A7" s="198"/>
      <c r="B7" s="199" t="s">
        <v>77</v>
      </c>
      <c r="C7" s="164">
        <v>11998</v>
      </c>
      <c r="D7" s="64">
        <v>2127</v>
      </c>
      <c r="E7" s="53">
        <f t="shared" si="3"/>
        <v>0.17727954659109851</v>
      </c>
      <c r="F7" s="200">
        <v>1529</v>
      </c>
      <c r="G7" s="53">
        <f t="shared" si="0"/>
        <v>0.12743790631771962</v>
      </c>
      <c r="H7" s="200">
        <v>186</v>
      </c>
      <c r="I7" s="53">
        <f t="shared" si="1"/>
        <v>1.5502583763960661E-2</v>
      </c>
      <c r="J7" s="200">
        <v>137</v>
      </c>
      <c r="K7" s="53">
        <f t="shared" si="2"/>
        <v>1.1418569761626939E-2</v>
      </c>
    </row>
    <row r="8" spans="1:11" ht="30" customHeight="1">
      <c r="A8" s="198"/>
      <c r="B8" s="199" t="s">
        <v>78</v>
      </c>
      <c r="C8" s="164">
        <v>13740</v>
      </c>
      <c r="D8" s="64">
        <v>2466</v>
      </c>
      <c r="E8" s="53">
        <f t="shared" si="3"/>
        <v>0.1794759825327511</v>
      </c>
      <c r="F8" s="200">
        <v>1758</v>
      </c>
      <c r="G8" s="53">
        <f t="shared" si="0"/>
        <v>0.12794759825327512</v>
      </c>
      <c r="H8" s="200">
        <v>213</v>
      </c>
      <c r="I8" s="53">
        <f t="shared" si="1"/>
        <v>1.5502183406113538E-2</v>
      </c>
      <c r="J8" s="200">
        <v>159</v>
      </c>
      <c r="K8" s="53">
        <f t="shared" si="2"/>
        <v>1.1572052401746726E-2</v>
      </c>
    </row>
    <row r="9" spans="1:11" ht="30" customHeight="1">
      <c r="A9" s="198"/>
      <c r="B9" s="199" t="s">
        <v>79</v>
      </c>
      <c r="C9" s="164">
        <v>12915</v>
      </c>
      <c r="D9" s="64">
        <v>2422</v>
      </c>
      <c r="E9" s="53">
        <f t="shared" si="3"/>
        <v>0.18753387533875338</v>
      </c>
      <c r="F9" s="200">
        <v>1784</v>
      </c>
      <c r="G9" s="53">
        <f t="shared" si="0"/>
        <v>0.13813395276809912</v>
      </c>
      <c r="H9" s="200">
        <v>218</v>
      </c>
      <c r="I9" s="53">
        <f t="shared" si="1"/>
        <v>1.6879597367402247E-2</v>
      </c>
      <c r="J9" s="200">
        <v>162</v>
      </c>
      <c r="K9" s="53">
        <f t="shared" si="2"/>
        <v>1.2543554006968641E-2</v>
      </c>
    </row>
    <row r="10" spans="1:11" ht="30" customHeight="1">
      <c r="A10" s="198"/>
      <c r="B10" s="199" t="s">
        <v>80</v>
      </c>
      <c r="C10" s="164">
        <v>13371</v>
      </c>
      <c r="D10" s="64">
        <v>2485</v>
      </c>
      <c r="E10" s="53">
        <f t="shared" si="3"/>
        <v>0.18584997382394736</v>
      </c>
      <c r="F10" s="200">
        <v>1804</v>
      </c>
      <c r="G10" s="53">
        <f t="shared" si="0"/>
        <v>0.1349188542367811</v>
      </c>
      <c r="H10" s="200">
        <v>222</v>
      </c>
      <c r="I10" s="53">
        <f t="shared" si="1"/>
        <v>1.6603096253085033E-2</v>
      </c>
      <c r="J10" s="200">
        <v>164</v>
      </c>
      <c r="K10" s="53">
        <f t="shared" si="2"/>
        <v>1.2265350385161918E-2</v>
      </c>
    </row>
    <row r="11" spans="1:11" ht="30" customHeight="1">
      <c r="A11" s="198"/>
      <c r="B11" s="199" t="s">
        <v>81</v>
      </c>
      <c r="C11" s="164">
        <v>11514</v>
      </c>
      <c r="D11" s="64">
        <v>2264</v>
      </c>
      <c r="E11" s="53">
        <f t="shared" si="3"/>
        <v>0.19663018933472295</v>
      </c>
      <c r="F11" s="200">
        <v>1650</v>
      </c>
      <c r="G11" s="53">
        <f t="shared" si="0"/>
        <v>0.14330380406461699</v>
      </c>
      <c r="H11" s="200">
        <v>218</v>
      </c>
      <c r="I11" s="53">
        <f t="shared" si="1"/>
        <v>1.8933472294597881E-2</v>
      </c>
      <c r="J11" s="200">
        <v>155</v>
      </c>
      <c r="K11" s="53">
        <f t="shared" si="2"/>
        <v>1.3461872503039778E-2</v>
      </c>
    </row>
    <row r="12" spans="1:11" ht="30" customHeight="1">
      <c r="A12" s="198"/>
      <c r="B12" s="199" t="s">
        <v>82</v>
      </c>
      <c r="C12" s="164">
        <v>9356</v>
      </c>
      <c r="D12" s="64">
        <v>1845</v>
      </c>
      <c r="E12" s="53">
        <f t="shared" si="3"/>
        <v>0.19719965797349295</v>
      </c>
      <c r="F12" s="200">
        <v>1359</v>
      </c>
      <c r="G12" s="53">
        <f t="shared" si="0"/>
        <v>0.14525438221462164</v>
      </c>
      <c r="H12" s="200">
        <v>200</v>
      </c>
      <c r="I12" s="53">
        <f t="shared" si="1"/>
        <v>2.1376656690893545E-2</v>
      </c>
      <c r="J12" s="200">
        <v>135</v>
      </c>
      <c r="K12" s="53">
        <f t="shared" si="2"/>
        <v>1.4429243266353142E-2</v>
      </c>
    </row>
    <row r="13" spans="1:11" ht="30" customHeight="1">
      <c r="A13" s="198"/>
      <c r="B13" s="199" t="s">
        <v>83</v>
      </c>
      <c r="C13" s="164">
        <v>7744</v>
      </c>
      <c r="D13" s="64">
        <v>1573</v>
      </c>
      <c r="E13" s="53">
        <f t="shared" si="3"/>
        <v>0.203125</v>
      </c>
      <c r="F13" s="200">
        <v>1176</v>
      </c>
      <c r="G13" s="53">
        <f t="shared" si="0"/>
        <v>0.1518595041322314</v>
      </c>
      <c r="H13" s="200">
        <v>163</v>
      </c>
      <c r="I13" s="53">
        <f t="shared" si="1"/>
        <v>2.1048553719008264E-2</v>
      </c>
      <c r="J13" s="200">
        <v>127</v>
      </c>
      <c r="K13" s="53">
        <f t="shared" si="2"/>
        <v>1.6399793388429753E-2</v>
      </c>
    </row>
    <row r="14" spans="1:11" ht="30" customHeight="1">
      <c r="A14" s="198"/>
      <c r="B14" s="199" t="s">
        <v>84</v>
      </c>
      <c r="C14" s="164">
        <v>8005</v>
      </c>
      <c r="D14" s="64">
        <v>1720</v>
      </c>
      <c r="E14" s="53">
        <f t="shared" si="3"/>
        <v>0.21486570893191756</v>
      </c>
      <c r="F14" s="200">
        <v>1255</v>
      </c>
      <c r="G14" s="53">
        <f t="shared" si="0"/>
        <v>0.15677701436602123</v>
      </c>
      <c r="H14" s="200">
        <v>223</v>
      </c>
      <c r="I14" s="53">
        <f t="shared" si="1"/>
        <v>2.7857589006870707E-2</v>
      </c>
      <c r="J14" s="200">
        <v>164</v>
      </c>
      <c r="K14" s="53">
        <f t="shared" si="2"/>
        <v>2.0487195502810744E-2</v>
      </c>
    </row>
    <row r="15" spans="1:11" ht="30" customHeight="1" thickBot="1">
      <c r="A15" s="198"/>
      <c r="B15" s="199" t="s">
        <v>85</v>
      </c>
      <c r="C15" s="164">
        <v>6756</v>
      </c>
      <c r="D15" s="64">
        <v>1423</v>
      </c>
      <c r="E15" s="53">
        <f t="shared" si="3"/>
        <v>0.21062759029011249</v>
      </c>
      <c r="F15" s="200">
        <v>1057</v>
      </c>
      <c r="G15" s="53">
        <f t="shared" si="0"/>
        <v>0.15645352279455299</v>
      </c>
      <c r="H15" s="200">
        <v>164</v>
      </c>
      <c r="I15" s="53">
        <f t="shared" si="1"/>
        <v>2.4274718768502072E-2</v>
      </c>
      <c r="J15" s="200">
        <v>108</v>
      </c>
      <c r="K15" s="53">
        <f t="shared" si="2"/>
        <v>1.5985790408525755E-2</v>
      </c>
    </row>
    <row r="16" spans="1:11" ht="30" customHeight="1" thickTop="1">
      <c r="A16" s="198"/>
      <c r="B16" s="204" t="s">
        <v>148</v>
      </c>
      <c r="C16" s="94">
        <f>地区別_オーラルフレイル区分別該当人数･割合!D13</f>
        <v>129821</v>
      </c>
      <c r="D16" s="65">
        <f>地区別_オーラルフレイル区分別該当人数･割合!E13</f>
        <v>26150</v>
      </c>
      <c r="E16" s="55">
        <f>地区別_オーラルフレイル区分別該当人数･割合!F13</f>
        <v>0.20143120142349852</v>
      </c>
      <c r="F16" s="66">
        <f>地区別_オーラルフレイル区分別該当人数･割合!G13</f>
        <v>19241</v>
      </c>
      <c r="G16" s="55">
        <f>地区別_オーラルフレイル区分別該当人数･割合!H13</f>
        <v>0.14821176851202811</v>
      </c>
      <c r="H16" s="66">
        <f>地区別_オーラルフレイル区分別該当人数･割合!I13</f>
        <v>2790</v>
      </c>
      <c r="I16" s="55">
        <f>地区別_オーラルフレイル区分別該当人数･割合!J13</f>
        <v>2.1491130094514754E-2</v>
      </c>
      <c r="J16" s="66">
        <f>地区別_オーラルフレイル区分別該当人数･割合!K13</f>
        <v>2063</v>
      </c>
      <c r="K16" s="55">
        <f>地区別_オーラルフレイル区分別該当人数･割合!L13</f>
        <v>1.5891111607521127E-2</v>
      </c>
    </row>
    <row r="17" spans="1:11" ht="13.5" customHeight="1">
      <c r="A17" s="198"/>
      <c r="B17" s="198"/>
      <c r="C17" s="20"/>
      <c r="D17" s="20"/>
      <c r="E17" s="21"/>
      <c r="F17" s="198"/>
      <c r="G17" s="198"/>
      <c r="H17" s="198"/>
      <c r="I17" s="198"/>
      <c r="J17" s="198"/>
      <c r="K17" s="198"/>
    </row>
    <row r="18" spans="1:11" ht="27" customHeight="1">
      <c r="A18" s="198"/>
      <c r="B18" s="400"/>
      <c r="C18" s="399" t="s">
        <v>305</v>
      </c>
      <c r="D18" s="352" t="s">
        <v>204</v>
      </c>
      <c r="E18" s="353"/>
      <c r="F18" s="352" t="s">
        <v>186</v>
      </c>
      <c r="G18" s="353"/>
      <c r="H18" s="198"/>
      <c r="I18" s="198"/>
      <c r="J18" s="198"/>
      <c r="K18" s="198"/>
    </row>
    <row r="19" spans="1:11" ht="45" customHeight="1">
      <c r="A19" s="198"/>
      <c r="B19" s="401"/>
      <c r="C19" s="399"/>
      <c r="D19" s="14" t="s">
        <v>303</v>
      </c>
      <c r="E19" s="29" t="s">
        <v>393</v>
      </c>
      <c r="F19" s="14" t="s">
        <v>303</v>
      </c>
      <c r="G19" s="29" t="s">
        <v>393</v>
      </c>
      <c r="H19" s="198"/>
      <c r="I19" s="198"/>
      <c r="J19" s="198"/>
      <c r="K19" s="198"/>
    </row>
    <row r="20" spans="1:11" ht="30" customHeight="1">
      <c r="A20" s="198"/>
      <c r="B20" s="199" t="s">
        <v>75</v>
      </c>
      <c r="C20" s="164">
        <f>C5</f>
        <v>124</v>
      </c>
      <c r="D20" s="64">
        <v>14</v>
      </c>
      <c r="E20" s="124">
        <f>IFERROR(D20/$C20,"-")</f>
        <v>0.11290322580645161</v>
      </c>
      <c r="F20" s="201">
        <v>89</v>
      </c>
      <c r="G20" s="83">
        <f t="shared" ref="G20:G30" si="4">IFERROR(F20/$C20,"-")</f>
        <v>0.717741935483871</v>
      </c>
      <c r="H20" s="198"/>
      <c r="I20" s="198"/>
      <c r="J20" s="198"/>
      <c r="K20" s="198"/>
    </row>
    <row r="21" spans="1:11" ht="30" customHeight="1">
      <c r="A21" s="198"/>
      <c r="B21" s="199" t="s">
        <v>76</v>
      </c>
      <c r="C21" s="164">
        <f t="shared" ref="C21:C30" si="5">C6</f>
        <v>7643</v>
      </c>
      <c r="D21" s="64">
        <v>285</v>
      </c>
      <c r="E21" s="53">
        <f t="shared" ref="E21:E30" si="6">IFERROR(D21/$C21,"-")</f>
        <v>3.7289022635090936E-2</v>
      </c>
      <c r="F21" s="200">
        <v>6074</v>
      </c>
      <c r="G21" s="53">
        <f t="shared" si="4"/>
        <v>0.79471411749313092</v>
      </c>
      <c r="H21" s="198"/>
      <c r="I21" s="198"/>
      <c r="J21" s="198"/>
      <c r="K21" s="198"/>
    </row>
    <row r="22" spans="1:11" ht="30" customHeight="1">
      <c r="A22" s="198"/>
      <c r="B22" s="199" t="s">
        <v>77</v>
      </c>
      <c r="C22" s="164">
        <f t="shared" si="5"/>
        <v>11998</v>
      </c>
      <c r="D22" s="64">
        <v>484</v>
      </c>
      <c r="E22" s="53">
        <f t="shared" si="6"/>
        <v>4.0340056676112686E-2</v>
      </c>
      <c r="F22" s="200">
        <v>9591</v>
      </c>
      <c r="G22" s="53">
        <f t="shared" si="4"/>
        <v>0.79938323053842308</v>
      </c>
      <c r="H22" s="198"/>
      <c r="I22" s="198"/>
      <c r="J22" s="198"/>
      <c r="K22" s="198"/>
    </row>
    <row r="23" spans="1:11" ht="30" customHeight="1">
      <c r="A23" s="198"/>
      <c r="B23" s="199" t="s">
        <v>78</v>
      </c>
      <c r="C23" s="164">
        <f t="shared" si="5"/>
        <v>13740</v>
      </c>
      <c r="D23" s="64">
        <v>599</v>
      </c>
      <c r="E23" s="53">
        <f t="shared" si="6"/>
        <v>4.3595342066957789E-2</v>
      </c>
      <c r="F23" s="200">
        <v>10939</v>
      </c>
      <c r="G23" s="53">
        <f t="shared" si="4"/>
        <v>0.7961426491994178</v>
      </c>
      <c r="H23" s="198"/>
      <c r="I23" s="198"/>
      <c r="J23" s="198"/>
      <c r="K23" s="198"/>
    </row>
    <row r="24" spans="1:11" ht="30" customHeight="1">
      <c r="A24" s="198"/>
      <c r="B24" s="199" t="s">
        <v>79</v>
      </c>
      <c r="C24" s="164">
        <f t="shared" si="5"/>
        <v>12915</v>
      </c>
      <c r="D24" s="64">
        <v>586</v>
      </c>
      <c r="E24" s="53">
        <f t="shared" si="6"/>
        <v>4.5373596593108786E-2</v>
      </c>
      <c r="F24" s="200">
        <v>10171</v>
      </c>
      <c r="G24" s="53">
        <f t="shared" si="4"/>
        <v>0.78753387533875341</v>
      </c>
      <c r="H24" s="198"/>
      <c r="I24" s="198"/>
      <c r="J24" s="198"/>
      <c r="K24" s="198"/>
    </row>
    <row r="25" spans="1:11" ht="30" customHeight="1">
      <c r="A25" s="198"/>
      <c r="B25" s="199" t="s">
        <v>80</v>
      </c>
      <c r="C25" s="164">
        <f t="shared" si="5"/>
        <v>13371</v>
      </c>
      <c r="D25" s="64">
        <v>653</v>
      </c>
      <c r="E25" s="53">
        <f t="shared" si="6"/>
        <v>4.8837035375065438E-2</v>
      </c>
      <c r="F25" s="200">
        <v>10536</v>
      </c>
      <c r="G25" s="53">
        <f t="shared" si="4"/>
        <v>0.78797397352479248</v>
      </c>
      <c r="H25" s="198"/>
      <c r="I25" s="198"/>
      <c r="J25" s="198"/>
      <c r="K25" s="198"/>
    </row>
    <row r="26" spans="1:11" ht="30" customHeight="1">
      <c r="A26" s="198"/>
      <c r="B26" s="199" t="s">
        <v>81</v>
      </c>
      <c r="C26" s="164">
        <f t="shared" si="5"/>
        <v>11514</v>
      </c>
      <c r="D26" s="64">
        <v>579</v>
      </c>
      <c r="E26" s="53">
        <f t="shared" si="6"/>
        <v>5.0286607608129232E-2</v>
      </c>
      <c r="F26" s="200">
        <v>8932</v>
      </c>
      <c r="G26" s="53">
        <f t="shared" si="4"/>
        <v>0.77575125933645994</v>
      </c>
      <c r="H26" s="198"/>
      <c r="I26" s="198"/>
      <c r="J26" s="198"/>
      <c r="K26" s="198"/>
    </row>
    <row r="27" spans="1:11" ht="30" customHeight="1">
      <c r="A27" s="198"/>
      <c r="B27" s="199" t="s">
        <v>82</v>
      </c>
      <c r="C27" s="164">
        <f t="shared" si="5"/>
        <v>9356</v>
      </c>
      <c r="D27" s="64">
        <v>516</v>
      </c>
      <c r="E27" s="53">
        <f t="shared" si="6"/>
        <v>5.5151774262505344E-2</v>
      </c>
      <c r="F27" s="200">
        <v>7219</v>
      </c>
      <c r="G27" s="53">
        <f t="shared" si="4"/>
        <v>0.77159042325780247</v>
      </c>
      <c r="H27" s="198"/>
      <c r="I27" s="198"/>
      <c r="J27" s="198"/>
      <c r="K27" s="198"/>
    </row>
    <row r="28" spans="1:11" ht="30" customHeight="1">
      <c r="A28" s="198"/>
      <c r="B28" s="199" t="s">
        <v>83</v>
      </c>
      <c r="C28" s="164">
        <f t="shared" si="5"/>
        <v>7744</v>
      </c>
      <c r="D28" s="64">
        <v>463</v>
      </c>
      <c r="E28" s="53">
        <f t="shared" si="6"/>
        <v>5.9788223140495866E-2</v>
      </c>
      <c r="F28" s="200">
        <v>5928</v>
      </c>
      <c r="G28" s="53">
        <f t="shared" si="4"/>
        <v>0.76549586776859502</v>
      </c>
      <c r="H28" s="198"/>
      <c r="I28" s="198"/>
      <c r="J28" s="198"/>
      <c r="K28" s="198"/>
    </row>
    <row r="29" spans="1:11" ht="30" customHeight="1">
      <c r="A29" s="198"/>
      <c r="B29" s="199" t="s">
        <v>84</v>
      </c>
      <c r="C29" s="164">
        <f t="shared" si="5"/>
        <v>8005</v>
      </c>
      <c r="D29" s="64">
        <v>547</v>
      </c>
      <c r="E29" s="53">
        <f t="shared" si="6"/>
        <v>6.8332292317301688E-2</v>
      </c>
      <c r="F29" s="200">
        <v>5979</v>
      </c>
      <c r="G29" s="53">
        <f t="shared" si="4"/>
        <v>0.74690818238600876</v>
      </c>
      <c r="H29" s="198"/>
      <c r="I29" s="198"/>
      <c r="J29" s="198"/>
      <c r="K29" s="198"/>
    </row>
    <row r="30" spans="1:11" ht="30" customHeight="1" thickBot="1">
      <c r="A30" s="198"/>
      <c r="B30" s="199" t="s">
        <v>85</v>
      </c>
      <c r="C30" s="164">
        <f t="shared" si="5"/>
        <v>6756</v>
      </c>
      <c r="D30" s="64">
        <v>502</v>
      </c>
      <c r="E30" s="53">
        <f t="shared" si="6"/>
        <v>7.4304322084073421E-2</v>
      </c>
      <c r="F30" s="200">
        <v>5052</v>
      </c>
      <c r="G30" s="53">
        <f t="shared" si="4"/>
        <v>0.74777975133214925</v>
      </c>
      <c r="H30" s="198"/>
      <c r="I30" s="198"/>
      <c r="J30" s="198"/>
      <c r="K30" s="198"/>
    </row>
    <row r="31" spans="1:11" ht="30" customHeight="1" thickTop="1">
      <c r="A31" s="198"/>
      <c r="B31" s="204" t="s">
        <v>148</v>
      </c>
      <c r="C31" s="94">
        <f>地区別_オーラルフレイル区分別該当人数･割合!D13</f>
        <v>129821</v>
      </c>
      <c r="D31" s="65">
        <f>地区別_オーラルフレイル区分別該当人数･割合!M13</f>
        <v>7966</v>
      </c>
      <c r="E31" s="55">
        <f>地区別_オーラルフレイル区分別該当人数･割合!N13</f>
        <v>6.1361413022546427E-2</v>
      </c>
      <c r="F31" s="66">
        <f>地区別_オーラルフレイル区分別該当人数･割合!O13</f>
        <v>99280</v>
      </c>
      <c r="G31" s="55">
        <f>地区別_オーラルフレイル区分別該当人数･割合!P13</f>
        <v>0.76474530314818101</v>
      </c>
      <c r="H31" s="198"/>
      <c r="I31" s="198"/>
      <c r="J31" s="198"/>
      <c r="K31" s="198"/>
    </row>
    <row r="32" spans="1:11" ht="13.5" customHeight="1">
      <c r="A32" s="198"/>
      <c r="B32" s="22"/>
      <c r="C32" s="20"/>
      <c r="D32" s="20"/>
      <c r="E32" s="21"/>
      <c r="F32" s="198"/>
      <c r="G32" s="198"/>
      <c r="H32" s="198"/>
      <c r="I32" s="198"/>
      <c r="J32" s="198"/>
      <c r="K32" s="198"/>
    </row>
    <row r="33" spans="1:11" ht="13.5" customHeight="1">
      <c r="A33" s="198"/>
      <c r="B33" s="82"/>
      <c r="C33" s="20"/>
      <c r="D33" s="20"/>
      <c r="E33" s="21"/>
      <c r="F33" s="198"/>
      <c r="G33" s="198"/>
      <c r="H33" s="198"/>
      <c r="I33" s="198"/>
      <c r="J33" s="198"/>
      <c r="K33" s="198"/>
    </row>
    <row r="34" spans="1:11" ht="13.5" customHeight="1">
      <c r="A34" s="198"/>
      <c r="B34" s="23"/>
      <c r="C34" s="20"/>
      <c r="D34" s="20"/>
      <c r="E34" s="21"/>
      <c r="F34" s="198"/>
      <c r="G34" s="198"/>
      <c r="H34" s="198"/>
      <c r="I34" s="198"/>
      <c r="J34" s="198"/>
      <c r="K34" s="198"/>
    </row>
    <row r="35" spans="1:11" ht="13.5" customHeight="1">
      <c r="A35" s="198"/>
      <c r="B35" s="19"/>
      <c r="C35" s="20"/>
      <c r="D35" s="20"/>
      <c r="E35" s="21"/>
      <c r="F35" s="198"/>
      <c r="G35" s="198"/>
      <c r="H35" s="198"/>
      <c r="I35" s="198"/>
      <c r="J35" s="198"/>
      <c r="K35" s="198"/>
    </row>
    <row r="36" spans="1:11" ht="13.5" customHeight="1">
      <c r="A36" s="198"/>
      <c r="B36" s="207"/>
      <c r="C36" s="20"/>
      <c r="D36" s="20"/>
      <c r="E36" s="21"/>
      <c r="F36" s="198"/>
      <c r="G36" s="198"/>
      <c r="H36" s="198"/>
      <c r="I36" s="198"/>
      <c r="J36" s="198"/>
      <c r="K36" s="198"/>
    </row>
    <row r="37" spans="1:11" ht="13.5" customHeight="1">
      <c r="A37" s="198"/>
      <c r="B37" s="208"/>
      <c r="C37" s="20"/>
      <c r="D37" s="20"/>
      <c r="E37" s="21"/>
      <c r="F37" s="198"/>
      <c r="G37" s="198"/>
      <c r="H37" s="198"/>
      <c r="I37" s="198"/>
      <c r="J37" s="198"/>
      <c r="K37" s="198"/>
    </row>
  </sheetData>
  <mergeCells count="10">
    <mergeCell ref="B3:B4"/>
    <mergeCell ref="B18:B19"/>
    <mergeCell ref="H3:I3"/>
    <mergeCell ref="J3:K3"/>
    <mergeCell ref="C18:C19"/>
    <mergeCell ref="D18:E18"/>
    <mergeCell ref="F18:G18"/>
    <mergeCell ref="C3:C4"/>
    <mergeCell ref="D3:E3"/>
    <mergeCell ref="F3:G3"/>
  </mergeCells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2-12.②口腔フレイルに係る分析(歯科)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2A822-13FF-4C03-8BAE-F5265917B6B7}">
  <sheetPr codeName="Sheet71"/>
  <dimension ref="A1:P19"/>
  <sheetViews>
    <sheetView showGridLines="0" zoomScaleNormal="100" zoomScaleSheetLayoutView="100" workbookViewId="0"/>
  </sheetViews>
  <sheetFormatPr defaultColWidth="9" defaultRowHeight="13.5"/>
  <cols>
    <col min="1" max="1" width="4.625" style="13" customWidth="1"/>
    <col min="2" max="2" width="3.125" style="13" customWidth="1"/>
    <col min="3" max="3" width="13" style="13" customWidth="1"/>
    <col min="4" max="16" width="10.625" style="13" customWidth="1"/>
    <col min="17" max="16384" width="9" style="13"/>
  </cols>
  <sheetData>
    <row r="1" spans="1:16" s="1" customFormat="1" ht="16.5" customHeight="1">
      <c r="A1" s="52" t="s">
        <v>268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16.5" customHeight="1">
      <c r="A2" s="52" t="s">
        <v>241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</row>
    <row r="3" spans="1:16" ht="27" customHeight="1">
      <c r="A3" s="198"/>
      <c r="B3" s="402"/>
      <c r="C3" s="402" t="s">
        <v>342</v>
      </c>
      <c r="D3" s="399" t="s">
        <v>305</v>
      </c>
      <c r="E3" s="352" t="s">
        <v>200</v>
      </c>
      <c r="F3" s="353"/>
      <c r="G3" s="352" t="s">
        <v>201</v>
      </c>
      <c r="H3" s="353"/>
      <c r="I3" s="352" t="s">
        <v>202</v>
      </c>
      <c r="J3" s="353"/>
      <c r="K3" s="352" t="s">
        <v>203</v>
      </c>
      <c r="L3" s="353"/>
      <c r="M3" s="352" t="s">
        <v>204</v>
      </c>
      <c r="N3" s="353"/>
      <c r="O3" s="352" t="s">
        <v>186</v>
      </c>
      <c r="P3" s="353"/>
    </row>
    <row r="4" spans="1:16" ht="45" customHeight="1">
      <c r="A4" s="198"/>
      <c r="B4" s="403"/>
      <c r="C4" s="403"/>
      <c r="D4" s="399"/>
      <c r="E4" s="14" t="s">
        <v>303</v>
      </c>
      <c r="F4" s="29" t="s">
        <v>393</v>
      </c>
      <c r="G4" s="14" t="s">
        <v>303</v>
      </c>
      <c r="H4" s="29" t="s">
        <v>393</v>
      </c>
      <c r="I4" s="14" t="s">
        <v>303</v>
      </c>
      <c r="J4" s="29" t="s">
        <v>393</v>
      </c>
      <c r="K4" s="14" t="s">
        <v>303</v>
      </c>
      <c r="L4" s="29" t="s">
        <v>393</v>
      </c>
      <c r="M4" s="14" t="s">
        <v>303</v>
      </c>
      <c r="N4" s="29" t="s">
        <v>393</v>
      </c>
      <c r="O4" s="14" t="s">
        <v>303</v>
      </c>
      <c r="P4" s="29" t="s">
        <v>393</v>
      </c>
    </row>
    <row r="5" spans="1:16" ht="30" customHeight="1">
      <c r="A5" s="198"/>
      <c r="B5" s="195">
        <v>1</v>
      </c>
      <c r="C5" s="193" t="s">
        <v>133</v>
      </c>
      <c r="D5" s="164">
        <v>17239</v>
      </c>
      <c r="E5" s="64">
        <v>3480</v>
      </c>
      <c r="F5" s="124">
        <f>IFERROR(E5/$D5,"-")</f>
        <v>0.20186785776437149</v>
      </c>
      <c r="G5" s="201">
        <v>2428</v>
      </c>
      <c r="H5" s="124">
        <f>IFERROR(G5/$D5,"-")</f>
        <v>0.14084343639422239</v>
      </c>
      <c r="I5" s="201">
        <v>379</v>
      </c>
      <c r="J5" s="124">
        <f>IFERROR(I5/$D5,"-")</f>
        <v>2.1985033934682985E-2</v>
      </c>
      <c r="K5" s="201">
        <v>279</v>
      </c>
      <c r="L5" s="54">
        <f>IFERROR(K5/$D5,"-")</f>
        <v>1.6184233424212543E-2</v>
      </c>
      <c r="M5" s="200">
        <v>908</v>
      </c>
      <c r="N5" s="124">
        <f>IFERROR(M5/$D5,"-")</f>
        <v>5.2671268635071641E-2</v>
      </c>
      <c r="O5" s="201">
        <v>13258</v>
      </c>
      <c r="P5" s="83">
        <f>IFERROR(O5/$D5,"-")</f>
        <v>0.76907013167817162</v>
      </c>
    </row>
    <row r="6" spans="1:16" ht="30" customHeight="1">
      <c r="A6" s="198"/>
      <c r="B6" s="195">
        <v>2</v>
      </c>
      <c r="C6" s="193" t="s">
        <v>72</v>
      </c>
      <c r="D6" s="164">
        <v>14949</v>
      </c>
      <c r="E6" s="64">
        <v>3092</v>
      </c>
      <c r="F6" s="53">
        <f t="shared" ref="F6:F13" si="0">IFERROR(E6/$D6,"-")</f>
        <v>0.20683657769750485</v>
      </c>
      <c r="G6" s="200">
        <v>2085</v>
      </c>
      <c r="H6" s="53">
        <f t="shared" ref="H6:H13" si="1">IFERROR(G6/$D6,"-")</f>
        <v>0.13947421232189444</v>
      </c>
      <c r="I6" s="200">
        <v>291</v>
      </c>
      <c r="J6" s="53">
        <f t="shared" ref="J6:J13" si="2">IFERROR(I6/$D6,"-")</f>
        <v>1.9466185029098935E-2</v>
      </c>
      <c r="K6" s="200">
        <v>192</v>
      </c>
      <c r="L6" s="53">
        <f t="shared" ref="L6:L13" si="3">IFERROR(K6/$D6,"-")</f>
        <v>1.2843668472807546E-2</v>
      </c>
      <c r="M6" s="200">
        <v>859</v>
      </c>
      <c r="N6" s="53">
        <f t="shared" ref="N6:N13" si="4">IFERROR(M6/$D6,"-")</f>
        <v>5.7462037594487925E-2</v>
      </c>
      <c r="O6" s="200">
        <v>11384</v>
      </c>
      <c r="P6" s="53">
        <f t="shared" ref="P6:P13" si="5">IFERROR(O6/$D6,"-")</f>
        <v>0.76152250986688075</v>
      </c>
    </row>
    <row r="7" spans="1:16" ht="30" customHeight="1">
      <c r="A7" s="198"/>
      <c r="B7" s="195">
        <v>3</v>
      </c>
      <c r="C7" s="193" t="s">
        <v>73</v>
      </c>
      <c r="D7" s="164">
        <v>16080</v>
      </c>
      <c r="E7" s="64">
        <v>3257</v>
      </c>
      <c r="F7" s="53">
        <f t="shared" si="0"/>
        <v>0.20254975124378111</v>
      </c>
      <c r="G7" s="200">
        <v>2347</v>
      </c>
      <c r="H7" s="53">
        <f t="shared" si="1"/>
        <v>0.14595771144278608</v>
      </c>
      <c r="I7" s="200">
        <v>348</v>
      </c>
      <c r="J7" s="53">
        <f t="shared" si="2"/>
        <v>2.1641791044776121E-2</v>
      </c>
      <c r="K7" s="200">
        <v>245</v>
      </c>
      <c r="L7" s="53">
        <f t="shared" si="3"/>
        <v>1.5236318407960199E-2</v>
      </c>
      <c r="M7" s="200">
        <v>836</v>
      </c>
      <c r="N7" s="53">
        <f t="shared" si="4"/>
        <v>5.1990049751243779E-2</v>
      </c>
      <c r="O7" s="200">
        <v>12368</v>
      </c>
      <c r="P7" s="53">
        <f t="shared" si="5"/>
        <v>0.76915422885572138</v>
      </c>
    </row>
    <row r="8" spans="1:16" ht="30" customHeight="1">
      <c r="A8" s="198"/>
      <c r="B8" s="195">
        <v>4</v>
      </c>
      <c r="C8" s="193" t="s">
        <v>74</v>
      </c>
      <c r="D8" s="164">
        <v>15696</v>
      </c>
      <c r="E8" s="64">
        <v>3039</v>
      </c>
      <c r="F8" s="53">
        <f t="shared" si="0"/>
        <v>0.19361620795107035</v>
      </c>
      <c r="G8" s="200">
        <v>2383</v>
      </c>
      <c r="H8" s="53">
        <f t="shared" si="1"/>
        <v>0.15182212028542305</v>
      </c>
      <c r="I8" s="200">
        <v>319</v>
      </c>
      <c r="J8" s="53">
        <f t="shared" si="2"/>
        <v>2.0323649337410807E-2</v>
      </c>
      <c r="K8" s="200">
        <v>254</v>
      </c>
      <c r="L8" s="53">
        <f t="shared" si="3"/>
        <v>1.6182466870540264E-2</v>
      </c>
      <c r="M8" s="200">
        <v>1053</v>
      </c>
      <c r="N8" s="53">
        <f t="shared" si="4"/>
        <v>6.7087155963302753E-2</v>
      </c>
      <c r="O8" s="200">
        <v>12042</v>
      </c>
      <c r="P8" s="53">
        <f t="shared" si="5"/>
        <v>0.76720183486238536</v>
      </c>
    </row>
    <row r="9" spans="1:16" ht="30" customHeight="1">
      <c r="A9" s="198"/>
      <c r="B9" s="195">
        <v>5</v>
      </c>
      <c r="C9" s="193" t="s">
        <v>124</v>
      </c>
      <c r="D9" s="164">
        <v>11044</v>
      </c>
      <c r="E9" s="64">
        <v>2262</v>
      </c>
      <c r="F9" s="53">
        <f t="shared" si="0"/>
        <v>0.20481709525534228</v>
      </c>
      <c r="G9" s="200">
        <v>1719</v>
      </c>
      <c r="H9" s="53">
        <f t="shared" si="1"/>
        <v>0.15565012676566461</v>
      </c>
      <c r="I9" s="200">
        <v>246</v>
      </c>
      <c r="J9" s="53">
        <f t="shared" si="2"/>
        <v>2.2274538210793192E-2</v>
      </c>
      <c r="K9" s="200">
        <v>195</v>
      </c>
      <c r="L9" s="53">
        <f t="shared" si="3"/>
        <v>1.7656646142701921E-2</v>
      </c>
      <c r="M9" s="200">
        <v>626</v>
      </c>
      <c r="N9" s="53">
        <f t="shared" si="4"/>
        <v>5.6682361463237955E-2</v>
      </c>
      <c r="O9" s="200">
        <v>8443</v>
      </c>
      <c r="P9" s="53">
        <f t="shared" si="5"/>
        <v>0.76448750452734515</v>
      </c>
    </row>
    <row r="10" spans="1:16" ht="30" customHeight="1">
      <c r="A10" s="198"/>
      <c r="B10" s="195">
        <v>6</v>
      </c>
      <c r="C10" s="193" t="s">
        <v>125</v>
      </c>
      <c r="D10" s="164">
        <v>8463</v>
      </c>
      <c r="E10" s="64">
        <v>1727</v>
      </c>
      <c r="F10" s="53">
        <f t="shared" si="0"/>
        <v>0.20406475245184921</v>
      </c>
      <c r="G10" s="200">
        <v>1341</v>
      </c>
      <c r="H10" s="53">
        <f t="shared" si="1"/>
        <v>0.15845444877702941</v>
      </c>
      <c r="I10" s="200">
        <v>175</v>
      </c>
      <c r="J10" s="53">
        <f t="shared" si="2"/>
        <v>2.0678246484698098E-2</v>
      </c>
      <c r="K10" s="200">
        <v>140</v>
      </c>
      <c r="L10" s="53">
        <f t="shared" si="3"/>
        <v>1.6542597187758478E-2</v>
      </c>
      <c r="M10" s="200">
        <v>578</v>
      </c>
      <c r="N10" s="53">
        <f t="shared" si="4"/>
        <v>6.8297294103745715E-2</v>
      </c>
      <c r="O10" s="200">
        <v>6416</v>
      </c>
      <c r="P10" s="53">
        <f t="shared" si="5"/>
        <v>0.75812359683327424</v>
      </c>
    </row>
    <row r="11" spans="1:16" ht="30" customHeight="1">
      <c r="A11" s="198"/>
      <c r="B11" s="195">
        <v>7</v>
      </c>
      <c r="C11" s="193" t="s">
        <v>126</v>
      </c>
      <c r="D11" s="164">
        <v>13955</v>
      </c>
      <c r="E11" s="64">
        <v>2845</v>
      </c>
      <c r="F11" s="53">
        <f t="shared" si="0"/>
        <v>0.20386958079541384</v>
      </c>
      <c r="G11" s="200">
        <v>1989</v>
      </c>
      <c r="H11" s="53">
        <f t="shared" si="1"/>
        <v>0.14252955929774275</v>
      </c>
      <c r="I11" s="200">
        <v>316</v>
      </c>
      <c r="J11" s="53">
        <f t="shared" si="2"/>
        <v>2.2644213543532785E-2</v>
      </c>
      <c r="K11" s="200">
        <v>212</v>
      </c>
      <c r="L11" s="53">
        <f t="shared" si="3"/>
        <v>1.5191687567180222E-2</v>
      </c>
      <c r="M11" s="200">
        <v>885</v>
      </c>
      <c r="N11" s="53">
        <f t="shared" si="4"/>
        <v>6.3418129702615553E-2</v>
      </c>
      <c r="O11" s="200">
        <v>10630</v>
      </c>
      <c r="P11" s="53">
        <f t="shared" si="5"/>
        <v>0.76173414546757434</v>
      </c>
    </row>
    <row r="12" spans="1:16" ht="30" customHeight="1" thickBot="1">
      <c r="A12" s="198"/>
      <c r="B12" s="195">
        <v>8</v>
      </c>
      <c r="C12" s="193" t="s">
        <v>127</v>
      </c>
      <c r="D12" s="164">
        <v>32395</v>
      </c>
      <c r="E12" s="64">
        <v>6448</v>
      </c>
      <c r="F12" s="53">
        <f t="shared" si="0"/>
        <v>0.19904306220095694</v>
      </c>
      <c r="G12" s="200">
        <v>4949</v>
      </c>
      <c r="H12" s="53">
        <f t="shared" si="1"/>
        <v>0.15277048927303596</v>
      </c>
      <c r="I12" s="200">
        <v>716</v>
      </c>
      <c r="J12" s="53">
        <f t="shared" si="2"/>
        <v>2.2102176261768792E-2</v>
      </c>
      <c r="K12" s="200">
        <v>546</v>
      </c>
      <c r="L12" s="53">
        <f t="shared" si="3"/>
        <v>1.6854452847661676E-2</v>
      </c>
      <c r="M12" s="200">
        <v>2221</v>
      </c>
      <c r="N12" s="53">
        <f t="shared" si="4"/>
        <v>6.8559962957246492E-2</v>
      </c>
      <c r="O12" s="200">
        <v>24739</v>
      </c>
      <c r="P12" s="53">
        <f t="shared" si="5"/>
        <v>0.76366723259762304</v>
      </c>
    </row>
    <row r="13" spans="1:16" ht="30" customHeight="1" thickTop="1">
      <c r="A13" s="198"/>
      <c r="B13" s="287" t="s">
        <v>105</v>
      </c>
      <c r="C13" s="288"/>
      <c r="D13" s="94">
        <f>SUM(D5:D12)</f>
        <v>129821</v>
      </c>
      <c r="E13" s="65">
        <f>SUM(E5:E12)</f>
        <v>26150</v>
      </c>
      <c r="F13" s="55">
        <f t="shared" si="0"/>
        <v>0.20143120142349852</v>
      </c>
      <c r="G13" s="65">
        <f>SUM(G5:G12)</f>
        <v>19241</v>
      </c>
      <c r="H13" s="55">
        <f t="shared" si="1"/>
        <v>0.14821176851202811</v>
      </c>
      <c r="I13" s="65">
        <f>SUM(I5:I12)</f>
        <v>2790</v>
      </c>
      <c r="J13" s="55">
        <f t="shared" si="2"/>
        <v>2.1491130094514754E-2</v>
      </c>
      <c r="K13" s="65">
        <f>SUM(K5:K12)</f>
        <v>2063</v>
      </c>
      <c r="L13" s="55">
        <f t="shared" si="3"/>
        <v>1.5891111607521127E-2</v>
      </c>
      <c r="M13" s="65">
        <f>SUM(M5:M12)</f>
        <v>7966</v>
      </c>
      <c r="N13" s="55">
        <f t="shared" si="4"/>
        <v>6.1361413022546427E-2</v>
      </c>
      <c r="O13" s="65">
        <f>SUM(O5:O12)</f>
        <v>99280</v>
      </c>
      <c r="P13" s="55">
        <f t="shared" si="5"/>
        <v>0.76474530314818101</v>
      </c>
    </row>
    <row r="14" spans="1:16" ht="13.5" customHeight="1">
      <c r="A14" s="198"/>
      <c r="B14" s="198"/>
      <c r="C14" s="198"/>
      <c r="D14" s="20"/>
      <c r="E14" s="20"/>
      <c r="F14" s="21"/>
      <c r="G14" s="198"/>
      <c r="H14" s="198"/>
      <c r="I14" s="198"/>
      <c r="J14" s="198"/>
      <c r="K14" s="198"/>
      <c r="L14" s="198"/>
      <c r="M14" s="198"/>
      <c r="N14" s="198"/>
      <c r="O14" s="198"/>
      <c r="P14" s="198"/>
    </row>
    <row r="15" spans="1:16" ht="13.5" customHeight="1">
      <c r="A15" s="198"/>
      <c r="B15" s="198"/>
      <c r="C15" s="198"/>
      <c r="D15" s="20"/>
      <c r="E15" s="20"/>
      <c r="F15" s="21"/>
      <c r="G15" s="198"/>
      <c r="H15" s="198"/>
      <c r="I15" s="198"/>
      <c r="J15" s="198"/>
      <c r="K15" s="198"/>
      <c r="L15" s="198"/>
      <c r="M15" s="198"/>
      <c r="N15" s="198"/>
      <c r="O15" s="198"/>
      <c r="P15" s="198"/>
    </row>
    <row r="16" spans="1:16" ht="13.5" customHeight="1">
      <c r="A16" s="198"/>
      <c r="B16" s="198"/>
      <c r="C16" s="198"/>
      <c r="D16" s="20"/>
      <c r="E16" s="20"/>
      <c r="F16" s="21"/>
      <c r="G16" s="198"/>
      <c r="H16" s="198"/>
      <c r="I16" s="198"/>
      <c r="J16" s="198"/>
      <c r="K16" s="198"/>
      <c r="L16" s="198"/>
      <c r="M16" s="198"/>
      <c r="N16" s="198"/>
      <c r="O16" s="198"/>
      <c r="P16" s="198"/>
    </row>
    <row r="17" spans="1:16" ht="13.5" customHeight="1">
      <c r="A17" s="198"/>
      <c r="B17" s="198"/>
      <c r="C17" s="198"/>
      <c r="D17" s="20"/>
      <c r="E17" s="20"/>
      <c r="F17" s="21"/>
      <c r="G17" s="198"/>
      <c r="H17" s="198"/>
      <c r="I17" s="198"/>
      <c r="J17" s="198"/>
      <c r="K17" s="198"/>
      <c r="L17" s="198"/>
      <c r="M17" s="198"/>
      <c r="N17" s="198"/>
      <c r="O17" s="198"/>
      <c r="P17" s="198"/>
    </row>
    <row r="18" spans="1:16" ht="13.5" customHeight="1">
      <c r="A18" s="198"/>
      <c r="B18" s="198"/>
      <c r="C18" s="198"/>
      <c r="D18" s="20"/>
      <c r="E18" s="20"/>
      <c r="F18" s="21"/>
      <c r="G18" s="198"/>
      <c r="H18" s="198"/>
      <c r="I18" s="198"/>
      <c r="J18" s="198"/>
      <c r="K18" s="198"/>
      <c r="L18" s="198"/>
      <c r="M18" s="198"/>
      <c r="N18" s="198"/>
      <c r="O18" s="198"/>
      <c r="P18" s="198"/>
    </row>
    <row r="19" spans="1:16" ht="13.5" customHeight="1">
      <c r="A19" s="198"/>
      <c r="B19" s="198"/>
      <c r="C19" s="198"/>
      <c r="D19" s="20"/>
      <c r="E19" s="20"/>
      <c r="F19" s="21"/>
      <c r="G19" s="198"/>
      <c r="H19" s="198"/>
      <c r="I19" s="198"/>
      <c r="J19" s="198"/>
      <c r="K19" s="198"/>
      <c r="L19" s="198"/>
      <c r="M19" s="198"/>
      <c r="N19" s="198"/>
      <c r="O19" s="198"/>
      <c r="P19" s="198"/>
    </row>
  </sheetData>
  <mergeCells count="10">
    <mergeCell ref="B3:B4"/>
    <mergeCell ref="B13:C13"/>
    <mergeCell ref="C3:C4"/>
    <mergeCell ref="M3:N3"/>
    <mergeCell ref="O3:P3"/>
    <mergeCell ref="D3:D4"/>
    <mergeCell ref="E3:F3"/>
    <mergeCell ref="G3:H3"/>
    <mergeCell ref="I3:J3"/>
    <mergeCell ref="K3:L3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2-12.②口腔フレイルに係る分析(歯科)</oddHeader>
  </headerFooter>
  <ignoredErrors>
    <ignoredError sqref="F13:O13" 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B3CFE-FBBD-468D-83AF-3405B112D2CE}">
  <sheetPr codeName="Sheet72"/>
  <dimension ref="A1:P85"/>
  <sheetViews>
    <sheetView showGridLines="0" zoomScaleNormal="100" zoomScaleSheetLayoutView="100" workbookViewId="0"/>
  </sheetViews>
  <sheetFormatPr defaultColWidth="9" defaultRowHeight="13.5"/>
  <cols>
    <col min="1" max="1" width="4.625" style="13" customWidth="1"/>
    <col min="2" max="2" width="3.125" style="13" customWidth="1"/>
    <col min="3" max="3" width="13" style="13" customWidth="1"/>
    <col min="4" max="16" width="10.625" style="13" customWidth="1"/>
    <col min="17" max="16384" width="9" style="13"/>
  </cols>
  <sheetData>
    <row r="1" spans="1:16" s="1" customFormat="1" ht="16.5" customHeight="1">
      <c r="A1" s="52" t="s">
        <v>268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16.5" customHeight="1">
      <c r="A2" s="52" t="s">
        <v>138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</row>
    <row r="3" spans="1:16" ht="27" customHeight="1">
      <c r="A3" s="198"/>
      <c r="B3" s="402"/>
      <c r="C3" s="402" t="s">
        <v>343</v>
      </c>
      <c r="D3" s="399" t="s">
        <v>305</v>
      </c>
      <c r="E3" s="352" t="s">
        <v>200</v>
      </c>
      <c r="F3" s="353"/>
      <c r="G3" s="352" t="s">
        <v>201</v>
      </c>
      <c r="H3" s="353"/>
      <c r="I3" s="352" t="s">
        <v>202</v>
      </c>
      <c r="J3" s="353"/>
      <c r="K3" s="352" t="s">
        <v>203</v>
      </c>
      <c r="L3" s="353"/>
      <c r="M3" s="352" t="s">
        <v>204</v>
      </c>
      <c r="N3" s="353"/>
      <c r="O3" s="352" t="s">
        <v>186</v>
      </c>
      <c r="P3" s="353"/>
    </row>
    <row r="4" spans="1:16" ht="45" customHeight="1">
      <c r="A4" s="198"/>
      <c r="B4" s="403"/>
      <c r="C4" s="403"/>
      <c r="D4" s="399"/>
      <c r="E4" s="14" t="s">
        <v>303</v>
      </c>
      <c r="F4" s="29" t="s">
        <v>393</v>
      </c>
      <c r="G4" s="14" t="s">
        <v>303</v>
      </c>
      <c r="H4" s="29" t="s">
        <v>393</v>
      </c>
      <c r="I4" s="14" t="s">
        <v>303</v>
      </c>
      <c r="J4" s="29" t="s">
        <v>393</v>
      </c>
      <c r="K4" s="14" t="s">
        <v>303</v>
      </c>
      <c r="L4" s="29" t="s">
        <v>393</v>
      </c>
      <c r="M4" s="14" t="s">
        <v>303</v>
      </c>
      <c r="N4" s="29" t="s">
        <v>393</v>
      </c>
      <c r="O4" s="14" t="s">
        <v>303</v>
      </c>
      <c r="P4" s="29" t="s">
        <v>393</v>
      </c>
    </row>
    <row r="5" spans="1:16" ht="30" customHeight="1">
      <c r="A5" s="198"/>
      <c r="B5" s="196">
        <v>1</v>
      </c>
      <c r="C5" s="194" t="s">
        <v>56</v>
      </c>
      <c r="D5" s="164">
        <v>32395</v>
      </c>
      <c r="E5" s="64">
        <v>6448</v>
      </c>
      <c r="F5" s="53">
        <f>IFERROR(E5/$D5,"-")</f>
        <v>0.19904306220095694</v>
      </c>
      <c r="G5" s="202">
        <v>4949</v>
      </c>
      <c r="H5" s="53">
        <f>IFERROR(G5/$D5,"-")</f>
        <v>0.15277048927303596</v>
      </c>
      <c r="I5" s="202">
        <v>716</v>
      </c>
      <c r="J5" s="53">
        <f>IFERROR(I5/$D5,"-")</f>
        <v>2.2102176261768792E-2</v>
      </c>
      <c r="K5" s="202">
        <v>546</v>
      </c>
      <c r="L5" s="53">
        <f>IFERROR(K5/$D5,"-")</f>
        <v>1.6854452847661676E-2</v>
      </c>
      <c r="M5" s="200">
        <v>2221</v>
      </c>
      <c r="N5" s="53">
        <f>IFERROR(M5/$D5,"-")</f>
        <v>6.8559962957246492E-2</v>
      </c>
      <c r="O5" s="202">
        <v>24739</v>
      </c>
      <c r="P5" s="83">
        <f>IFERROR(O5/$D5,"-")</f>
        <v>0.76366723259762304</v>
      </c>
    </row>
    <row r="6" spans="1:16" ht="30" customHeight="1">
      <c r="A6" s="198"/>
      <c r="B6" s="195">
        <v>2</v>
      </c>
      <c r="C6" s="193" t="s">
        <v>87</v>
      </c>
      <c r="D6" s="164">
        <v>1474</v>
      </c>
      <c r="E6" s="64">
        <v>265</v>
      </c>
      <c r="F6" s="53">
        <f t="shared" ref="F6:F69" si="0">IFERROR(E6/$D6,"-")</f>
        <v>0.17978290366350066</v>
      </c>
      <c r="G6" s="200">
        <v>222</v>
      </c>
      <c r="H6" s="53">
        <f t="shared" ref="H6:H69" si="1">IFERROR(G6/$D6,"-")</f>
        <v>0.15061058344640435</v>
      </c>
      <c r="I6" s="200">
        <v>33</v>
      </c>
      <c r="J6" s="53">
        <f t="shared" ref="J6:J69" si="2">IFERROR(I6/$D6,"-")</f>
        <v>2.2388059701492536E-2</v>
      </c>
      <c r="K6" s="200">
        <v>29</v>
      </c>
      <c r="L6" s="53">
        <f t="shared" ref="L6:L69" si="3">IFERROR(K6/$D6,"-")</f>
        <v>1.9674355495251018E-2</v>
      </c>
      <c r="M6" s="200">
        <v>121</v>
      </c>
      <c r="N6" s="53">
        <f t="shared" ref="N6:N69" si="4">IFERROR(M6/$D6,"-")</f>
        <v>8.2089552238805971E-2</v>
      </c>
      <c r="O6" s="200">
        <v>1128</v>
      </c>
      <c r="P6" s="83">
        <f t="shared" ref="P6:P69" si="5">IFERROR(O6/$D6,"-")</f>
        <v>0.76526458616010851</v>
      </c>
    </row>
    <row r="7" spans="1:16" ht="30" customHeight="1">
      <c r="A7" s="198"/>
      <c r="B7" s="195">
        <v>3</v>
      </c>
      <c r="C7" s="193" t="s">
        <v>88</v>
      </c>
      <c r="D7" s="164">
        <v>532</v>
      </c>
      <c r="E7" s="64">
        <v>94</v>
      </c>
      <c r="F7" s="53">
        <f t="shared" si="0"/>
        <v>0.17669172932330826</v>
      </c>
      <c r="G7" s="200">
        <v>71</v>
      </c>
      <c r="H7" s="53">
        <f t="shared" si="1"/>
        <v>0.13345864661654136</v>
      </c>
      <c r="I7" s="200">
        <v>9</v>
      </c>
      <c r="J7" s="53">
        <f t="shared" si="2"/>
        <v>1.6917293233082706E-2</v>
      </c>
      <c r="K7" s="200">
        <v>5</v>
      </c>
      <c r="L7" s="53">
        <f t="shared" si="3"/>
        <v>9.3984962406015032E-3</v>
      </c>
      <c r="M7" s="200">
        <v>27</v>
      </c>
      <c r="N7" s="53">
        <f t="shared" si="4"/>
        <v>5.0751879699248117E-2</v>
      </c>
      <c r="O7" s="200">
        <v>423</v>
      </c>
      <c r="P7" s="83">
        <f t="shared" si="5"/>
        <v>0.79511278195488722</v>
      </c>
    </row>
    <row r="8" spans="1:16" ht="30" customHeight="1">
      <c r="A8" s="198"/>
      <c r="B8" s="195">
        <v>4</v>
      </c>
      <c r="C8" s="193" t="s">
        <v>89</v>
      </c>
      <c r="D8" s="164">
        <v>586</v>
      </c>
      <c r="E8" s="64">
        <v>136</v>
      </c>
      <c r="F8" s="53">
        <f t="shared" si="0"/>
        <v>0.23208191126279865</v>
      </c>
      <c r="G8" s="200">
        <v>96</v>
      </c>
      <c r="H8" s="53">
        <f t="shared" si="1"/>
        <v>0.16382252559726962</v>
      </c>
      <c r="I8" s="200">
        <v>21</v>
      </c>
      <c r="J8" s="53">
        <f t="shared" si="2"/>
        <v>3.5836177474402729E-2</v>
      </c>
      <c r="K8" s="200">
        <v>17</v>
      </c>
      <c r="L8" s="53">
        <f t="shared" si="3"/>
        <v>2.9010238907849831E-2</v>
      </c>
      <c r="M8" s="200">
        <v>28</v>
      </c>
      <c r="N8" s="53">
        <f t="shared" si="4"/>
        <v>4.778156996587031E-2</v>
      </c>
      <c r="O8" s="200">
        <v>435</v>
      </c>
      <c r="P8" s="83">
        <f t="shared" si="5"/>
        <v>0.74232081911262804</v>
      </c>
    </row>
    <row r="9" spans="1:16" ht="30" customHeight="1">
      <c r="A9" s="198"/>
      <c r="B9" s="195">
        <v>5</v>
      </c>
      <c r="C9" s="193" t="s">
        <v>90</v>
      </c>
      <c r="D9" s="164">
        <v>861</v>
      </c>
      <c r="E9" s="64">
        <v>174</v>
      </c>
      <c r="F9" s="53">
        <f t="shared" si="0"/>
        <v>0.20209059233449478</v>
      </c>
      <c r="G9" s="200">
        <v>134</v>
      </c>
      <c r="H9" s="53">
        <f t="shared" si="1"/>
        <v>0.15563298490127758</v>
      </c>
      <c r="I9" s="200">
        <v>20</v>
      </c>
      <c r="J9" s="53">
        <f t="shared" si="2"/>
        <v>2.3228803716608595E-2</v>
      </c>
      <c r="K9" s="200">
        <v>15</v>
      </c>
      <c r="L9" s="53">
        <f t="shared" si="3"/>
        <v>1.7421602787456445E-2</v>
      </c>
      <c r="M9" s="200">
        <v>31</v>
      </c>
      <c r="N9" s="53">
        <f t="shared" si="4"/>
        <v>3.6004645760743324E-2</v>
      </c>
      <c r="O9" s="200">
        <v>669</v>
      </c>
      <c r="P9" s="83">
        <f t="shared" si="5"/>
        <v>0.77700348432055744</v>
      </c>
    </row>
    <row r="10" spans="1:16" ht="30" customHeight="1">
      <c r="A10" s="198"/>
      <c r="B10" s="195">
        <v>6</v>
      </c>
      <c r="C10" s="193" t="s">
        <v>91</v>
      </c>
      <c r="D10" s="164">
        <v>1574</v>
      </c>
      <c r="E10" s="64">
        <v>304</v>
      </c>
      <c r="F10" s="53">
        <f t="shared" si="0"/>
        <v>0.19313850063532401</v>
      </c>
      <c r="G10" s="200">
        <v>208</v>
      </c>
      <c r="H10" s="53">
        <f t="shared" si="1"/>
        <v>0.13214739517153748</v>
      </c>
      <c r="I10" s="200">
        <v>35</v>
      </c>
      <c r="J10" s="53">
        <f t="shared" si="2"/>
        <v>2.2236340533672173E-2</v>
      </c>
      <c r="K10" s="200">
        <v>22</v>
      </c>
      <c r="L10" s="53">
        <f t="shared" si="3"/>
        <v>1.397712833545108E-2</v>
      </c>
      <c r="M10" s="200">
        <v>83</v>
      </c>
      <c r="N10" s="53">
        <f t="shared" si="4"/>
        <v>5.273189326556544E-2</v>
      </c>
      <c r="O10" s="200">
        <v>1221</v>
      </c>
      <c r="P10" s="83">
        <f t="shared" si="5"/>
        <v>0.77573062261753489</v>
      </c>
    </row>
    <row r="11" spans="1:16" ht="30" customHeight="1">
      <c r="A11" s="198"/>
      <c r="B11" s="195">
        <v>7</v>
      </c>
      <c r="C11" s="193" t="s">
        <v>92</v>
      </c>
      <c r="D11" s="164">
        <v>1196</v>
      </c>
      <c r="E11" s="64">
        <v>256</v>
      </c>
      <c r="F11" s="53">
        <f t="shared" si="0"/>
        <v>0.21404682274247491</v>
      </c>
      <c r="G11" s="200">
        <v>193</v>
      </c>
      <c r="H11" s="53">
        <f t="shared" si="1"/>
        <v>0.16137123745819398</v>
      </c>
      <c r="I11" s="200">
        <v>29</v>
      </c>
      <c r="J11" s="53">
        <f t="shared" si="2"/>
        <v>2.4247491638795988E-2</v>
      </c>
      <c r="K11" s="200">
        <v>17</v>
      </c>
      <c r="L11" s="53">
        <f t="shared" si="3"/>
        <v>1.4214046822742474E-2</v>
      </c>
      <c r="M11" s="200">
        <v>117</v>
      </c>
      <c r="N11" s="53">
        <f t="shared" si="4"/>
        <v>9.7826086956521743E-2</v>
      </c>
      <c r="O11" s="200">
        <v>882</v>
      </c>
      <c r="P11" s="83">
        <f t="shared" si="5"/>
        <v>0.73745819397993306</v>
      </c>
    </row>
    <row r="12" spans="1:16" ht="30" customHeight="1">
      <c r="A12" s="198"/>
      <c r="B12" s="195">
        <v>8</v>
      </c>
      <c r="C12" s="193" t="s">
        <v>57</v>
      </c>
      <c r="D12" s="164">
        <v>444</v>
      </c>
      <c r="E12" s="64">
        <v>89</v>
      </c>
      <c r="F12" s="53">
        <f t="shared" si="0"/>
        <v>0.20045045045045046</v>
      </c>
      <c r="G12" s="200">
        <v>67</v>
      </c>
      <c r="H12" s="53">
        <f t="shared" si="1"/>
        <v>0.15090090090090091</v>
      </c>
      <c r="I12" s="200">
        <v>6</v>
      </c>
      <c r="J12" s="53">
        <f t="shared" si="2"/>
        <v>1.3513513513513514E-2</v>
      </c>
      <c r="K12" s="200">
        <v>4</v>
      </c>
      <c r="L12" s="53">
        <f t="shared" si="3"/>
        <v>9.0090090090090089E-3</v>
      </c>
      <c r="M12" s="200">
        <v>23</v>
      </c>
      <c r="N12" s="53">
        <f t="shared" si="4"/>
        <v>5.18018018018018E-2</v>
      </c>
      <c r="O12" s="200">
        <v>345</v>
      </c>
      <c r="P12" s="83">
        <f t="shared" si="5"/>
        <v>0.77702702702702697</v>
      </c>
    </row>
    <row r="13" spans="1:16" ht="30" customHeight="1">
      <c r="A13" s="198"/>
      <c r="B13" s="195">
        <v>9</v>
      </c>
      <c r="C13" s="193" t="s">
        <v>93</v>
      </c>
      <c r="D13" s="164">
        <v>455</v>
      </c>
      <c r="E13" s="64">
        <v>104</v>
      </c>
      <c r="F13" s="53">
        <f t="shared" si="0"/>
        <v>0.22857142857142856</v>
      </c>
      <c r="G13" s="202">
        <v>93</v>
      </c>
      <c r="H13" s="53">
        <f t="shared" si="1"/>
        <v>0.20439560439560439</v>
      </c>
      <c r="I13" s="202">
        <v>9</v>
      </c>
      <c r="J13" s="53">
        <f t="shared" si="2"/>
        <v>1.9780219780219779E-2</v>
      </c>
      <c r="K13" s="202">
        <v>8</v>
      </c>
      <c r="L13" s="53">
        <f t="shared" si="3"/>
        <v>1.7582417582417582E-2</v>
      </c>
      <c r="M13" s="200">
        <v>56</v>
      </c>
      <c r="N13" s="53">
        <f t="shared" si="4"/>
        <v>0.12307692307692308</v>
      </c>
      <c r="O13" s="202">
        <v>318</v>
      </c>
      <c r="P13" s="83">
        <f t="shared" si="5"/>
        <v>0.69890109890109886</v>
      </c>
    </row>
    <row r="14" spans="1:16" ht="30" customHeight="1">
      <c r="A14" s="198"/>
      <c r="B14" s="195">
        <v>10</v>
      </c>
      <c r="C14" s="193" t="s">
        <v>58</v>
      </c>
      <c r="D14" s="164">
        <v>1387</v>
      </c>
      <c r="E14" s="64">
        <v>274</v>
      </c>
      <c r="F14" s="53">
        <f t="shared" si="0"/>
        <v>0.19754866618601297</v>
      </c>
      <c r="G14" s="200">
        <v>207</v>
      </c>
      <c r="H14" s="53">
        <f t="shared" si="1"/>
        <v>0.14924297043979812</v>
      </c>
      <c r="I14" s="200">
        <v>27</v>
      </c>
      <c r="J14" s="53">
        <f t="shared" si="2"/>
        <v>1.9466474405191059E-2</v>
      </c>
      <c r="K14" s="200">
        <v>22</v>
      </c>
      <c r="L14" s="53">
        <f t="shared" si="3"/>
        <v>1.5861571737563085E-2</v>
      </c>
      <c r="M14" s="200">
        <v>94</v>
      </c>
      <c r="N14" s="53">
        <f t="shared" si="4"/>
        <v>6.7772170151405908E-2</v>
      </c>
      <c r="O14" s="200">
        <v>1062</v>
      </c>
      <c r="P14" s="83">
        <f t="shared" si="5"/>
        <v>0.76568132660418164</v>
      </c>
    </row>
    <row r="15" spans="1:16" ht="30" customHeight="1">
      <c r="A15" s="198"/>
      <c r="B15" s="195">
        <v>11</v>
      </c>
      <c r="C15" s="193" t="s">
        <v>59</v>
      </c>
      <c r="D15" s="164">
        <v>2086</v>
      </c>
      <c r="E15" s="64">
        <v>492</v>
      </c>
      <c r="F15" s="53">
        <f t="shared" si="0"/>
        <v>0.23585810162991372</v>
      </c>
      <c r="G15" s="200">
        <v>359</v>
      </c>
      <c r="H15" s="53">
        <f t="shared" si="1"/>
        <v>0.17209971236816873</v>
      </c>
      <c r="I15" s="200">
        <v>38</v>
      </c>
      <c r="J15" s="53">
        <f t="shared" si="2"/>
        <v>1.8216682646212849E-2</v>
      </c>
      <c r="K15" s="200">
        <v>30</v>
      </c>
      <c r="L15" s="53">
        <f t="shared" si="3"/>
        <v>1.4381591562799617E-2</v>
      </c>
      <c r="M15" s="200">
        <v>173</v>
      </c>
      <c r="N15" s="53">
        <f t="shared" si="4"/>
        <v>8.2933844678811125E-2</v>
      </c>
      <c r="O15" s="200">
        <v>1498</v>
      </c>
      <c r="P15" s="83">
        <f t="shared" si="5"/>
        <v>0.71812080536912748</v>
      </c>
    </row>
    <row r="16" spans="1:16" ht="30" customHeight="1">
      <c r="A16" s="198"/>
      <c r="B16" s="195">
        <v>12</v>
      </c>
      <c r="C16" s="193" t="s">
        <v>94</v>
      </c>
      <c r="D16" s="164">
        <v>1417</v>
      </c>
      <c r="E16" s="64">
        <v>250</v>
      </c>
      <c r="F16" s="53">
        <f t="shared" si="0"/>
        <v>0.17642907551164433</v>
      </c>
      <c r="G16" s="200">
        <v>209</v>
      </c>
      <c r="H16" s="53">
        <f t="shared" si="1"/>
        <v>0.14749470712773466</v>
      </c>
      <c r="I16" s="200">
        <v>28</v>
      </c>
      <c r="J16" s="53">
        <f t="shared" si="2"/>
        <v>1.9760056457304165E-2</v>
      </c>
      <c r="K16" s="200">
        <v>27</v>
      </c>
      <c r="L16" s="53">
        <f t="shared" si="3"/>
        <v>1.9054340155257588E-2</v>
      </c>
      <c r="M16" s="200">
        <v>139</v>
      </c>
      <c r="N16" s="53">
        <f t="shared" si="4"/>
        <v>9.8094565984474247E-2</v>
      </c>
      <c r="O16" s="200">
        <v>1087</v>
      </c>
      <c r="P16" s="83">
        <f t="shared" si="5"/>
        <v>0.76711362032462949</v>
      </c>
    </row>
    <row r="17" spans="1:16" ht="30" customHeight="1">
      <c r="A17" s="198"/>
      <c r="B17" s="195">
        <v>13</v>
      </c>
      <c r="C17" s="193" t="s">
        <v>95</v>
      </c>
      <c r="D17" s="164">
        <v>1519</v>
      </c>
      <c r="E17" s="64">
        <v>314</v>
      </c>
      <c r="F17" s="53">
        <f t="shared" si="0"/>
        <v>0.20671494404213298</v>
      </c>
      <c r="G17" s="200">
        <v>242</v>
      </c>
      <c r="H17" s="53">
        <f t="shared" si="1"/>
        <v>0.15931533903884135</v>
      </c>
      <c r="I17" s="200">
        <v>25</v>
      </c>
      <c r="J17" s="53">
        <f t="shared" si="2"/>
        <v>1.6458196181698487E-2</v>
      </c>
      <c r="K17" s="200">
        <v>18</v>
      </c>
      <c r="L17" s="53">
        <f t="shared" si="3"/>
        <v>1.1849901250822911E-2</v>
      </c>
      <c r="M17" s="200">
        <v>86</v>
      </c>
      <c r="N17" s="53">
        <f t="shared" si="4"/>
        <v>5.6616194865042789E-2</v>
      </c>
      <c r="O17" s="200">
        <v>1162</v>
      </c>
      <c r="P17" s="83">
        <f t="shared" si="5"/>
        <v>0.76497695852534564</v>
      </c>
    </row>
    <row r="18" spans="1:16" ht="30" customHeight="1">
      <c r="A18" s="198"/>
      <c r="B18" s="195">
        <v>14</v>
      </c>
      <c r="C18" s="193" t="s">
        <v>96</v>
      </c>
      <c r="D18" s="164">
        <v>1407</v>
      </c>
      <c r="E18" s="64">
        <v>274</v>
      </c>
      <c r="F18" s="53">
        <f t="shared" si="0"/>
        <v>0.19474058280028431</v>
      </c>
      <c r="G18" s="200">
        <v>216</v>
      </c>
      <c r="H18" s="53">
        <f t="shared" si="1"/>
        <v>0.15351812366737741</v>
      </c>
      <c r="I18" s="200">
        <v>43</v>
      </c>
      <c r="J18" s="53">
        <f t="shared" si="2"/>
        <v>3.0561478322672354E-2</v>
      </c>
      <c r="K18" s="200">
        <v>35</v>
      </c>
      <c r="L18" s="53">
        <f t="shared" si="3"/>
        <v>2.4875621890547265E-2</v>
      </c>
      <c r="M18" s="200">
        <v>109</v>
      </c>
      <c r="N18" s="53">
        <f t="shared" si="4"/>
        <v>7.7469793887704336E-2</v>
      </c>
      <c r="O18" s="200">
        <v>1075</v>
      </c>
      <c r="P18" s="83">
        <f t="shared" si="5"/>
        <v>0.76403695806680882</v>
      </c>
    </row>
    <row r="19" spans="1:16" ht="30" customHeight="1">
      <c r="A19" s="198"/>
      <c r="B19" s="195">
        <v>15</v>
      </c>
      <c r="C19" s="193" t="s">
        <v>97</v>
      </c>
      <c r="D19" s="164">
        <v>1844</v>
      </c>
      <c r="E19" s="64">
        <v>387</v>
      </c>
      <c r="F19" s="53">
        <f t="shared" si="0"/>
        <v>0.2098698481561822</v>
      </c>
      <c r="G19" s="200">
        <v>289</v>
      </c>
      <c r="H19" s="53">
        <f t="shared" si="1"/>
        <v>0.15672451193058567</v>
      </c>
      <c r="I19" s="200">
        <v>38</v>
      </c>
      <c r="J19" s="53">
        <f t="shared" si="2"/>
        <v>2.0607375271149676E-2</v>
      </c>
      <c r="K19" s="200">
        <v>29</v>
      </c>
      <c r="L19" s="53">
        <f t="shared" si="3"/>
        <v>1.5726681127982648E-2</v>
      </c>
      <c r="M19" s="200">
        <v>146</v>
      </c>
      <c r="N19" s="53">
        <f t="shared" si="4"/>
        <v>7.9175704989154008E-2</v>
      </c>
      <c r="O19" s="200">
        <v>1379</v>
      </c>
      <c r="P19" s="83">
        <f t="shared" si="5"/>
        <v>0.74783080260303691</v>
      </c>
    </row>
    <row r="20" spans="1:16" ht="30" customHeight="1">
      <c r="A20" s="198"/>
      <c r="B20" s="195">
        <v>16</v>
      </c>
      <c r="C20" s="193" t="s">
        <v>60</v>
      </c>
      <c r="D20" s="164">
        <v>1377</v>
      </c>
      <c r="E20" s="64">
        <v>273</v>
      </c>
      <c r="F20" s="53">
        <f t="shared" si="0"/>
        <v>0.19825708061002179</v>
      </c>
      <c r="G20" s="200">
        <v>222</v>
      </c>
      <c r="H20" s="53">
        <f t="shared" si="1"/>
        <v>0.16122004357298475</v>
      </c>
      <c r="I20" s="200">
        <v>39</v>
      </c>
      <c r="J20" s="53">
        <f t="shared" si="2"/>
        <v>2.8322440087145968E-2</v>
      </c>
      <c r="K20" s="200">
        <v>30</v>
      </c>
      <c r="L20" s="53">
        <f t="shared" si="3"/>
        <v>2.178649237472767E-2</v>
      </c>
      <c r="M20" s="200">
        <v>102</v>
      </c>
      <c r="N20" s="53">
        <f t="shared" si="4"/>
        <v>7.407407407407407E-2</v>
      </c>
      <c r="O20" s="200">
        <v>1054</v>
      </c>
      <c r="P20" s="83">
        <f t="shared" si="5"/>
        <v>0.76543209876543206</v>
      </c>
    </row>
    <row r="21" spans="1:16" ht="30" customHeight="1">
      <c r="A21" s="198"/>
      <c r="B21" s="195">
        <v>17</v>
      </c>
      <c r="C21" s="193" t="s">
        <v>98</v>
      </c>
      <c r="D21" s="164">
        <v>2039</v>
      </c>
      <c r="E21" s="64">
        <v>404</v>
      </c>
      <c r="F21" s="53">
        <f t="shared" si="0"/>
        <v>0.19813634134379599</v>
      </c>
      <c r="G21" s="202">
        <v>315</v>
      </c>
      <c r="H21" s="53">
        <f t="shared" si="1"/>
        <v>0.15448749386954388</v>
      </c>
      <c r="I21" s="202">
        <v>57</v>
      </c>
      <c r="J21" s="53">
        <f t="shared" si="2"/>
        <v>2.7954879843060325E-2</v>
      </c>
      <c r="K21" s="202">
        <v>47</v>
      </c>
      <c r="L21" s="53">
        <f t="shared" si="3"/>
        <v>2.3050514958312899E-2</v>
      </c>
      <c r="M21" s="200">
        <v>143</v>
      </c>
      <c r="N21" s="53">
        <f t="shared" si="4"/>
        <v>7.0132417851888174E-2</v>
      </c>
      <c r="O21" s="202">
        <v>1553</v>
      </c>
      <c r="P21" s="83">
        <f t="shared" si="5"/>
        <v>0.76164786660127515</v>
      </c>
    </row>
    <row r="22" spans="1:16" ht="30" customHeight="1">
      <c r="A22" s="198"/>
      <c r="B22" s="195">
        <v>18</v>
      </c>
      <c r="C22" s="193" t="s">
        <v>61</v>
      </c>
      <c r="D22" s="164">
        <v>2162</v>
      </c>
      <c r="E22" s="64">
        <v>423</v>
      </c>
      <c r="F22" s="53">
        <f t="shared" si="0"/>
        <v>0.19565217391304349</v>
      </c>
      <c r="G22" s="200">
        <v>339</v>
      </c>
      <c r="H22" s="53">
        <f t="shared" si="1"/>
        <v>0.15679925994449584</v>
      </c>
      <c r="I22" s="200">
        <v>56</v>
      </c>
      <c r="J22" s="53">
        <f t="shared" si="2"/>
        <v>2.5901942645698426E-2</v>
      </c>
      <c r="K22" s="200">
        <v>43</v>
      </c>
      <c r="L22" s="53">
        <f t="shared" si="3"/>
        <v>1.9888991674375578E-2</v>
      </c>
      <c r="M22" s="200">
        <v>150</v>
      </c>
      <c r="N22" s="53">
        <f t="shared" si="4"/>
        <v>6.9380203515263639E-2</v>
      </c>
      <c r="O22" s="200">
        <v>1660</v>
      </c>
      <c r="P22" s="83">
        <f t="shared" si="5"/>
        <v>0.76780758556891771</v>
      </c>
    </row>
    <row r="23" spans="1:16" ht="30" customHeight="1">
      <c r="A23" s="198"/>
      <c r="B23" s="195">
        <v>19</v>
      </c>
      <c r="C23" s="193" t="s">
        <v>99</v>
      </c>
      <c r="D23" s="164">
        <v>712</v>
      </c>
      <c r="E23" s="64">
        <v>168</v>
      </c>
      <c r="F23" s="53">
        <f t="shared" si="0"/>
        <v>0.23595505617977527</v>
      </c>
      <c r="G23" s="200">
        <v>132</v>
      </c>
      <c r="H23" s="53">
        <f t="shared" si="1"/>
        <v>0.1853932584269663</v>
      </c>
      <c r="I23" s="200">
        <v>22</v>
      </c>
      <c r="J23" s="53">
        <f t="shared" si="2"/>
        <v>3.0898876404494381E-2</v>
      </c>
      <c r="K23" s="200">
        <v>17</v>
      </c>
      <c r="L23" s="53">
        <f t="shared" si="3"/>
        <v>2.3876404494382022E-2</v>
      </c>
      <c r="M23" s="200">
        <v>53</v>
      </c>
      <c r="N23" s="53">
        <f t="shared" si="4"/>
        <v>7.4438202247191013E-2</v>
      </c>
      <c r="O23" s="200">
        <v>516</v>
      </c>
      <c r="P23" s="83">
        <f t="shared" si="5"/>
        <v>0.7247191011235955</v>
      </c>
    </row>
    <row r="24" spans="1:16" ht="30" customHeight="1">
      <c r="A24" s="198"/>
      <c r="B24" s="195">
        <v>20</v>
      </c>
      <c r="C24" s="193" t="s">
        <v>100</v>
      </c>
      <c r="D24" s="164">
        <v>1862</v>
      </c>
      <c r="E24" s="64">
        <v>365</v>
      </c>
      <c r="F24" s="53">
        <f t="shared" si="0"/>
        <v>0.19602577873254565</v>
      </c>
      <c r="G24" s="200">
        <v>256</v>
      </c>
      <c r="H24" s="53">
        <f t="shared" si="1"/>
        <v>0.13748657357679914</v>
      </c>
      <c r="I24" s="200">
        <v>31</v>
      </c>
      <c r="J24" s="53">
        <f t="shared" si="2"/>
        <v>1.664876476906552E-2</v>
      </c>
      <c r="K24" s="200">
        <v>21</v>
      </c>
      <c r="L24" s="53">
        <f t="shared" si="3"/>
        <v>1.1278195488721804E-2</v>
      </c>
      <c r="M24" s="200">
        <v>93</v>
      </c>
      <c r="N24" s="53">
        <f t="shared" si="4"/>
        <v>4.9946294307196562E-2</v>
      </c>
      <c r="O24" s="200">
        <v>1451</v>
      </c>
      <c r="P24" s="83">
        <f t="shared" si="5"/>
        <v>0.77926960257787325</v>
      </c>
    </row>
    <row r="25" spans="1:16" ht="30" customHeight="1">
      <c r="A25" s="198"/>
      <c r="B25" s="195">
        <v>21</v>
      </c>
      <c r="C25" s="193" t="s">
        <v>101</v>
      </c>
      <c r="D25" s="164">
        <v>1151</v>
      </c>
      <c r="E25" s="64">
        <v>215</v>
      </c>
      <c r="F25" s="53">
        <f t="shared" si="0"/>
        <v>0.18679409209383144</v>
      </c>
      <c r="G25" s="200">
        <v>168</v>
      </c>
      <c r="H25" s="53">
        <f t="shared" si="1"/>
        <v>0.14596003475238922</v>
      </c>
      <c r="I25" s="200">
        <v>20</v>
      </c>
      <c r="J25" s="53">
        <f t="shared" si="2"/>
        <v>1.7376194613379671E-2</v>
      </c>
      <c r="K25" s="200">
        <v>15</v>
      </c>
      <c r="L25" s="53">
        <f t="shared" si="3"/>
        <v>1.3032145960034752E-2</v>
      </c>
      <c r="M25" s="200">
        <v>84</v>
      </c>
      <c r="N25" s="53">
        <f t="shared" si="4"/>
        <v>7.2980017376194611E-2</v>
      </c>
      <c r="O25" s="200">
        <v>889</v>
      </c>
      <c r="P25" s="83">
        <f t="shared" si="5"/>
        <v>0.77237185056472635</v>
      </c>
    </row>
    <row r="26" spans="1:16" ht="30" customHeight="1">
      <c r="A26" s="198"/>
      <c r="B26" s="195">
        <v>22</v>
      </c>
      <c r="C26" s="193" t="s">
        <v>62</v>
      </c>
      <c r="D26" s="164">
        <v>1829</v>
      </c>
      <c r="E26" s="64">
        <v>356</v>
      </c>
      <c r="F26" s="53">
        <f t="shared" si="0"/>
        <v>0.19464188080918535</v>
      </c>
      <c r="G26" s="200">
        <v>263</v>
      </c>
      <c r="H26" s="53">
        <f t="shared" si="1"/>
        <v>0.1437944231820667</v>
      </c>
      <c r="I26" s="200">
        <v>36</v>
      </c>
      <c r="J26" s="53">
        <f t="shared" si="2"/>
        <v>1.9682886823400764E-2</v>
      </c>
      <c r="K26" s="200">
        <v>26</v>
      </c>
      <c r="L26" s="53">
        <f t="shared" si="3"/>
        <v>1.4215418261344996E-2</v>
      </c>
      <c r="M26" s="200">
        <v>111</v>
      </c>
      <c r="N26" s="53">
        <f t="shared" si="4"/>
        <v>6.0688901038819028E-2</v>
      </c>
      <c r="O26" s="200">
        <v>1416</v>
      </c>
      <c r="P26" s="83">
        <f t="shared" si="5"/>
        <v>0.77419354838709675</v>
      </c>
    </row>
    <row r="27" spans="1:16" ht="30" customHeight="1">
      <c r="A27" s="198"/>
      <c r="B27" s="195">
        <v>23</v>
      </c>
      <c r="C27" s="193" t="s">
        <v>102</v>
      </c>
      <c r="D27" s="164">
        <v>2557</v>
      </c>
      <c r="E27" s="64">
        <v>490</v>
      </c>
      <c r="F27" s="53">
        <f t="shared" si="0"/>
        <v>0.19163081736409857</v>
      </c>
      <c r="G27" s="200">
        <v>370</v>
      </c>
      <c r="H27" s="53">
        <f t="shared" si="1"/>
        <v>0.14470082127493156</v>
      </c>
      <c r="I27" s="200">
        <v>59</v>
      </c>
      <c r="J27" s="53">
        <f t="shared" si="2"/>
        <v>2.3073914743840438E-2</v>
      </c>
      <c r="K27" s="200">
        <v>44</v>
      </c>
      <c r="L27" s="53">
        <f t="shared" si="3"/>
        <v>1.7207665232694565E-2</v>
      </c>
      <c r="M27" s="200">
        <v>154</v>
      </c>
      <c r="N27" s="53">
        <f t="shared" si="4"/>
        <v>6.022682831443097E-2</v>
      </c>
      <c r="O27" s="200">
        <v>1986</v>
      </c>
      <c r="P27" s="83">
        <f t="shared" si="5"/>
        <v>0.77669143527571372</v>
      </c>
    </row>
    <row r="28" spans="1:16" ht="30" customHeight="1">
      <c r="A28" s="198"/>
      <c r="B28" s="195">
        <v>24</v>
      </c>
      <c r="C28" s="193" t="s">
        <v>103</v>
      </c>
      <c r="D28" s="164">
        <v>1299</v>
      </c>
      <c r="E28" s="64">
        <v>225</v>
      </c>
      <c r="F28" s="53">
        <f t="shared" si="0"/>
        <v>0.17321016166281755</v>
      </c>
      <c r="G28" s="200">
        <v>190</v>
      </c>
      <c r="H28" s="53">
        <f t="shared" si="1"/>
        <v>0.14626635873749039</v>
      </c>
      <c r="I28" s="200">
        <v>23</v>
      </c>
      <c r="J28" s="53">
        <f t="shared" si="2"/>
        <v>1.7705927636643571E-2</v>
      </c>
      <c r="K28" s="200">
        <v>19</v>
      </c>
      <c r="L28" s="53">
        <f t="shared" si="3"/>
        <v>1.4626635873749037E-2</v>
      </c>
      <c r="M28" s="200">
        <v>58</v>
      </c>
      <c r="N28" s="53">
        <f t="shared" si="4"/>
        <v>4.4649730561970746E-2</v>
      </c>
      <c r="O28" s="200">
        <v>1045</v>
      </c>
      <c r="P28" s="83">
        <f t="shared" si="5"/>
        <v>0.80446497305619713</v>
      </c>
    </row>
    <row r="29" spans="1:16" ht="30" customHeight="1">
      <c r="A29" s="198"/>
      <c r="B29" s="195">
        <v>25</v>
      </c>
      <c r="C29" s="193" t="s">
        <v>104</v>
      </c>
      <c r="D29" s="164">
        <v>625</v>
      </c>
      <c r="E29" s="64">
        <v>116</v>
      </c>
      <c r="F29" s="53">
        <f t="shared" si="0"/>
        <v>0.18559999999999999</v>
      </c>
      <c r="G29" s="202">
        <v>88</v>
      </c>
      <c r="H29" s="53">
        <f t="shared" si="1"/>
        <v>0.14080000000000001</v>
      </c>
      <c r="I29" s="202">
        <v>12</v>
      </c>
      <c r="J29" s="53">
        <f t="shared" si="2"/>
        <v>1.9199999999999998E-2</v>
      </c>
      <c r="K29" s="202">
        <v>6</v>
      </c>
      <c r="L29" s="53">
        <f t="shared" si="3"/>
        <v>9.5999999999999992E-3</v>
      </c>
      <c r="M29" s="200">
        <v>40</v>
      </c>
      <c r="N29" s="53">
        <f t="shared" si="4"/>
        <v>6.4000000000000001E-2</v>
      </c>
      <c r="O29" s="202">
        <v>485</v>
      </c>
      <c r="P29" s="83">
        <f t="shared" si="5"/>
        <v>0.77600000000000002</v>
      </c>
    </row>
    <row r="30" spans="1:16" ht="30" customHeight="1">
      <c r="A30" s="198"/>
      <c r="B30" s="195">
        <v>26</v>
      </c>
      <c r="C30" s="193" t="s">
        <v>34</v>
      </c>
      <c r="D30" s="164">
        <v>8463</v>
      </c>
      <c r="E30" s="64">
        <v>1727</v>
      </c>
      <c r="F30" s="53">
        <f t="shared" si="0"/>
        <v>0.20406475245184921</v>
      </c>
      <c r="G30" s="200">
        <v>1341</v>
      </c>
      <c r="H30" s="53">
        <f t="shared" si="1"/>
        <v>0.15845444877702941</v>
      </c>
      <c r="I30" s="200">
        <v>175</v>
      </c>
      <c r="J30" s="53">
        <f t="shared" si="2"/>
        <v>2.0678246484698098E-2</v>
      </c>
      <c r="K30" s="200">
        <v>140</v>
      </c>
      <c r="L30" s="53">
        <f t="shared" si="3"/>
        <v>1.6542597187758478E-2</v>
      </c>
      <c r="M30" s="200">
        <v>578</v>
      </c>
      <c r="N30" s="53">
        <f t="shared" si="4"/>
        <v>6.8297294103745715E-2</v>
      </c>
      <c r="O30" s="200">
        <v>6416</v>
      </c>
      <c r="P30" s="83">
        <f t="shared" si="5"/>
        <v>0.75812359683327424</v>
      </c>
    </row>
    <row r="31" spans="1:16" ht="30" customHeight="1">
      <c r="A31" s="198"/>
      <c r="B31" s="195">
        <v>27</v>
      </c>
      <c r="C31" s="193" t="s">
        <v>35</v>
      </c>
      <c r="D31" s="164">
        <v>1288</v>
      </c>
      <c r="E31" s="64">
        <v>244</v>
      </c>
      <c r="F31" s="53">
        <f t="shared" si="0"/>
        <v>0.18944099378881987</v>
      </c>
      <c r="G31" s="200">
        <v>177</v>
      </c>
      <c r="H31" s="53">
        <f t="shared" si="1"/>
        <v>0.1374223602484472</v>
      </c>
      <c r="I31" s="200">
        <v>26</v>
      </c>
      <c r="J31" s="53">
        <f t="shared" si="2"/>
        <v>2.0186335403726708E-2</v>
      </c>
      <c r="K31" s="200">
        <v>21</v>
      </c>
      <c r="L31" s="53">
        <f t="shared" si="3"/>
        <v>1.6304347826086956E-2</v>
      </c>
      <c r="M31" s="200">
        <v>59</v>
      </c>
      <c r="N31" s="53">
        <f t="shared" si="4"/>
        <v>4.5807453416149072E-2</v>
      </c>
      <c r="O31" s="200">
        <v>1008</v>
      </c>
      <c r="P31" s="83">
        <f t="shared" si="5"/>
        <v>0.78260869565217395</v>
      </c>
    </row>
    <row r="32" spans="1:16" ht="30" customHeight="1">
      <c r="A32" s="198"/>
      <c r="B32" s="195">
        <v>28</v>
      </c>
      <c r="C32" s="193" t="s">
        <v>36</v>
      </c>
      <c r="D32" s="164">
        <v>757</v>
      </c>
      <c r="E32" s="64">
        <v>181</v>
      </c>
      <c r="F32" s="53">
        <f t="shared" si="0"/>
        <v>0.23910171730515192</v>
      </c>
      <c r="G32" s="200">
        <v>141</v>
      </c>
      <c r="H32" s="53">
        <f t="shared" si="1"/>
        <v>0.18626155878467635</v>
      </c>
      <c r="I32" s="200">
        <v>13</v>
      </c>
      <c r="J32" s="53">
        <f t="shared" si="2"/>
        <v>1.7173051519154558E-2</v>
      </c>
      <c r="K32" s="200">
        <v>11</v>
      </c>
      <c r="L32" s="53">
        <f t="shared" si="3"/>
        <v>1.4531043593130779E-2</v>
      </c>
      <c r="M32" s="200">
        <v>60</v>
      </c>
      <c r="N32" s="53">
        <f t="shared" si="4"/>
        <v>7.9260237780713338E-2</v>
      </c>
      <c r="O32" s="200">
        <v>540</v>
      </c>
      <c r="P32" s="83">
        <f t="shared" si="5"/>
        <v>0.71334214002642005</v>
      </c>
    </row>
    <row r="33" spans="1:16" ht="30" customHeight="1">
      <c r="A33" s="198"/>
      <c r="B33" s="195">
        <v>29</v>
      </c>
      <c r="C33" s="193" t="s">
        <v>37</v>
      </c>
      <c r="D33" s="164">
        <v>855</v>
      </c>
      <c r="E33" s="64">
        <v>173</v>
      </c>
      <c r="F33" s="53">
        <f t="shared" si="0"/>
        <v>0.20233918128654971</v>
      </c>
      <c r="G33" s="200">
        <v>144</v>
      </c>
      <c r="H33" s="53">
        <f t="shared" si="1"/>
        <v>0.16842105263157894</v>
      </c>
      <c r="I33" s="200">
        <v>15</v>
      </c>
      <c r="J33" s="53">
        <f t="shared" si="2"/>
        <v>1.7543859649122806E-2</v>
      </c>
      <c r="K33" s="200">
        <v>12</v>
      </c>
      <c r="L33" s="53">
        <f t="shared" si="3"/>
        <v>1.4035087719298246E-2</v>
      </c>
      <c r="M33" s="200">
        <v>67</v>
      </c>
      <c r="N33" s="53">
        <f t="shared" si="4"/>
        <v>7.8362573099415203E-2</v>
      </c>
      <c r="O33" s="200">
        <v>640</v>
      </c>
      <c r="P33" s="83">
        <f t="shared" si="5"/>
        <v>0.74853801169590639</v>
      </c>
    </row>
    <row r="34" spans="1:16" ht="30" customHeight="1">
      <c r="A34" s="198"/>
      <c r="B34" s="192">
        <v>30</v>
      </c>
      <c r="C34" s="197" t="s">
        <v>38</v>
      </c>
      <c r="D34" s="220">
        <v>1342</v>
      </c>
      <c r="E34" s="201">
        <v>268</v>
      </c>
      <c r="F34" s="83">
        <f t="shared" si="0"/>
        <v>0.19970193740685543</v>
      </c>
      <c r="G34" s="202">
        <v>186</v>
      </c>
      <c r="H34" s="83">
        <f t="shared" si="1"/>
        <v>0.13859910581222057</v>
      </c>
      <c r="I34" s="202">
        <v>27</v>
      </c>
      <c r="J34" s="83">
        <f t="shared" si="2"/>
        <v>2.0119225037257823E-2</v>
      </c>
      <c r="K34" s="202">
        <v>19</v>
      </c>
      <c r="L34" s="83">
        <f t="shared" si="3"/>
        <v>1.4157973174366617E-2</v>
      </c>
      <c r="M34" s="202">
        <v>71</v>
      </c>
      <c r="N34" s="83">
        <f t="shared" si="4"/>
        <v>5.290611028315946E-2</v>
      </c>
      <c r="O34" s="202">
        <v>1037</v>
      </c>
      <c r="P34" s="83">
        <f t="shared" si="5"/>
        <v>0.77272727272727271</v>
      </c>
    </row>
    <row r="35" spans="1:16" ht="30" customHeight="1">
      <c r="A35" s="198"/>
      <c r="B35" s="195">
        <v>31</v>
      </c>
      <c r="C35" s="193" t="s">
        <v>39</v>
      </c>
      <c r="D35" s="164">
        <v>1829</v>
      </c>
      <c r="E35" s="64">
        <v>363</v>
      </c>
      <c r="F35" s="53">
        <f t="shared" si="0"/>
        <v>0.19846910880262439</v>
      </c>
      <c r="G35" s="200">
        <v>319</v>
      </c>
      <c r="H35" s="53">
        <f t="shared" si="1"/>
        <v>0.17441224712957901</v>
      </c>
      <c r="I35" s="200">
        <v>28</v>
      </c>
      <c r="J35" s="53">
        <f t="shared" si="2"/>
        <v>1.530891197375615E-2</v>
      </c>
      <c r="K35" s="200">
        <v>26</v>
      </c>
      <c r="L35" s="53">
        <f t="shared" si="3"/>
        <v>1.4215418261344996E-2</v>
      </c>
      <c r="M35" s="200">
        <v>123</v>
      </c>
      <c r="N35" s="53">
        <f t="shared" si="4"/>
        <v>6.7249863313285946E-2</v>
      </c>
      <c r="O35" s="200">
        <v>1397</v>
      </c>
      <c r="P35" s="83">
        <f t="shared" si="5"/>
        <v>0.76380535811919081</v>
      </c>
    </row>
    <row r="36" spans="1:16" ht="30" customHeight="1">
      <c r="A36" s="198"/>
      <c r="B36" s="195">
        <v>32</v>
      </c>
      <c r="C36" s="193" t="s">
        <v>40</v>
      </c>
      <c r="D36" s="164">
        <v>1952</v>
      </c>
      <c r="E36" s="64">
        <v>413</v>
      </c>
      <c r="F36" s="53">
        <f t="shared" si="0"/>
        <v>0.21157786885245902</v>
      </c>
      <c r="G36" s="200">
        <v>306</v>
      </c>
      <c r="H36" s="53">
        <f t="shared" si="1"/>
        <v>0.15676229508196721</v>
      </c>
      <c r="I36" s="200">
        <v>49</v>
      </c>
      <c r="J36" s="53">
        <f t="shared" si="2"/>
        <v>2.5102459016393443E-2</v>
      </c>
      <c r="K36" s="200">
        <v>36</v>
      </c>
      <c r="L36" s="53">
        <f t="shared" si="3"/>
        <v>1.8442622950819672E-2</v>
      </c>
      <c r="M36" s="200">
        <v>170</v>
      </c>
      <c r="N36" s="53">
        <f t="shared" si="4"/>
        <v>8.7090163934426229E-2</v>
      </c>
      <c r="O36" s="200">
        <v>1449</v>
      </c>
      <c r="P36" s="83">
        <f t="shared" si="5"/>
        <v>0.74231557377049184</v>
      </c>
    </row>
    <row r="37" spans="1:16" ht="30" customHeight="1">
      <c r="A37" s="198"/>
      <c r="B37" s="195">
        <v>33</v>
      </c>
      <c r="C37" s="193" t="s">
        <v>41</v>
      </c>
      <c r="D37" s="164">
        <v>440</v>
      </c>
      <c r="E37" s="64">
        <v>85</v>
      </c>
      <c r="F37" s="53">
        <f t="shared" si="0"/>
        <v>0.19318181818181818</v>
      </c>
      <c r="G37" s="202">
        <v>68</v>
      </c>
      <c r="H37" s="53">
        <f t="shared" si="1"/>
        <v>0.15454545454545454</v>
      </c>
      <c r="I37" s="202">
        <v>17</v>
      </c>
      <c r="J37" s="53">
        <f t="shared" si="2"/>
        <v>3.8636363636363635E-2</v>
      </c>
      <c r="K37" s="202">
        <v>15</v>
      </c>
      <c r="L37" s="53">
        <f t="shared" si="3"/>
        <v>3.4090909090909088E-2</v>
      </c>
      <c r="M37" s="200">
        <v>28</v>
      </c>
      <c r="N37" s="53">
        <f t="shared" si="4"/>
        <v>6.363636363636363E-2</v>
      </c>
      <c r="O37" s="202">
        <v>345</v>
      </c>
      <c r="P37" s="83">
        <f t="shared" si="5"/>
        <v>0.78409090909090906</v>
      </c>
    </row>
    <row r="38" spans="1:16" ht="30" customHeight="1">
      <c r="A38" s="198"/>
      <c r="B38" s="195">
        <v>34</v>
      </c>
      <c r="C38" s="193" t="s">
        <v>43</v>
      </c>
      <c r="D38" s="164">
        <v>2059</v>
      </c>
      <c r="E38" s="64">
        <v>434</v>
      </c>
      <c r="F38" s="53">
        <f t="shared" si="0"/>
        <v>0.21078193297717338</v>
      </c>
      <c r="G38" s="200">
        <v>293</v>
      </c>
      <c r="H38" s="53">
        <f t="shared" si="1"/>
        <v>0.1423020883924235</v>
      </c>
      <c r="I38" s="200">
        <v>42</v>
      </c>
      <c r="J38" s="53">
        <f t="shared" si="2"/>
        <v>2.0398251578436135E-2</v>
      </c>
      <c r="K38" s="200">
        <v>29</v>
      </c>
      <c r="L38" s="53">
        <f t="shared" si="3"/>
        <v>1.4084507042253521E-2</v>
      </c>
      <c r="M38" s="200">
        <v>167</v>
      </c>
      <c r="N38" s="53">
        <f t="shared" si="4"/>
        <v>8.1107333657115102E-2</v>
      </c>
      <c r="O38" s="200">
        <v>1533</v>
      </c>
      <c r="P38" s="83">
        <f t="shared" si="5"/>
        <v>0.74453618261291887</v>
      </c>
    </row>
    <row r="39" spans="1:16" ht="30" customHeight="1">
      <c r="A39" s="198"/>
      <c r="B39" s="195">
        <v>35</v>
      </c>
      <c r="C39" s="193" t="s">
        <v>0</v>
      </c>
      <c r="D39" s="164">
        <v>5033</v>
      </c>
      <c r="E39" s="64">
        <v>971</v>
      </c>
      <c r="F39" s="53">
        <f t="shared" si="0"/>
        <v>0.19292668388635009</v>
      </c>
      <c r="G39" s="200">
        <v>774</v>
      </c>
      <c r="H39" s="53">
        <f t="shared" si="1"/>
        <v>0.1537850188754222</v>
      </c>
      <c r="I39" s="200">
        <v>113</v>
      </c>
      <c r="J39" s="53">
        <f t="shared" si="2"/>
        <v>2.2451818001192132E-2</v>
      </c>
      <c r="K39" s="200">
        <v>89</v>
      </c>
      <c r="L39" s="53">
        <f t="shared" si="3"/>
        <v>1.7683290284124777E-2</v>
      </c>
      <c r="M39" s="200">
        <v>334</v>
      </c>
      <c r="N39" s="53">
        <f t="shared" si="4"/>
        <v>6.6362010729187362E-2</v>
      </c>
      <c r="O39" s="200">
        <v>3866</v>
      </c>
      <c r="P39" s="83">
        <f t="shared" si="5"/>
        <v>0.76813033975759981</v>
      </c>
    </row>
    <row r="40" spans="1:16" ht="30" customHeight="1">
      <c r="A40" s="198"/>
      <c r="B40" s="195">
        <v>36</v>
      </c>
      <c r="C40" s="193" t="s">
        <v>1</v>
      </c>
      <c r="D40" s="164">
        <v>1371</v>
      </c>
      <c r="E40" s="64">
        <v>277</v>
      </c>
      <c r="F40" s="53">
        <f t="shared" si="0"/>
        <v>0.20204230488694383</v>
      </c>
      <c r="G40" s="200">
        <v>218</v>
      </c>
      <c r="H40" s="53">
        <f t="shared" si="1"/>
        <v>0.15900802334062727</v>
      </c>
      <c r="I40" s="200">
        <v>37</v>
      </c>
      <c r="J40" s="53">
        <f t="shared" si="2"/>
        <v>2.6987600291757841E-2</v>
      </c>
      <c r="K40" s="200">
        <v>29</v>
      </c>
      <c r="L40" s="53">
        <f t="shared" si="3"/>
        <v>2.1152443471918306E-2</v>
      </c>
      <c r="M40" s="200">
        <v>58</v>
      </c>
      <c r="N40" s="53">
        <f t="shared" si="4"/>
        <v>4.2304886943836613E-2</v>
      </c>
      <c r="O40" s="200">
        <v>1067</v>
      </c>
      <c r="P40" s="83">
        <f t="shared" si="5"/>
        <v>0.77826404084609779</v>
      </c>
    </row>
    <row r="41" spans="1:16" ht="30" customHeight="1">
      <c r="A41" s="198"/>
      <c r="B41" s="192">
        <v>37</v>
      </c>
      <c r="C41" s="197" t="s">
        <v>2</v>
      </c>
      <c r="D41" s="220">
        <v>6630</v>
      </c>
      <c r="E41" s="201">
        <v>1336</v>
      </c>
      <c r="F41" s="83">
        <f t="shared" si="0"/>
        <v>0.20150829562594269</v>
      </c>
      <c r="G41" s="202">
        <v>926</v>
      </c>
      <c r="H41" s="83">
        <f t="shared" si="1"/>
        <v>0.13966817496229261</v>
      </c>
      <c r="I41" s="202">
        <v>126</v>
      </c>
      <c r="J41" s="83">
        <f t="shared" si="2"/>
        <v>1.9004524886877826E-2</v>
      </c>
      <c r="K41" s="202">
        <v>101</v>
      </c>
      <c r="L41" s="83">
        <f t="shared" si="3"/>
        <v>1.5233785822021116E-2</v>
      </c>
      <c r="M41" s="202">
        <v>329</v>
      </c>
      <c r="N41" s="83">
        <f t="shared" si="4"/>
        <v>4.9622926093514326E-2</v>
      </c>
      <c r="O41" s="202">
        <v>5114</v>
      </c>
      <c r="P41" s="83">
        <f t="shared" si="5"/>
        <v>0.77134238310708902</v>
      </c>
    </row>
    <row r="42" spans="1:16" ht="30" customHeight="1">
      <c r="A42" s="198"/>
      <c r="B42" s="192">
        <v>38</v>
      </c>
      <c r="C42" s="197" t="s">
        <v>44</v>
      </c>
      <c r="D42" s="220">
        <v>1115</v>
      </c>
      <c r="E42" s="201">
        <v>206</v>
      </c>
      <c r="F42" s="83">
        <f t="shared" si="0"/>
        <v>0.18475336322869956</v>
      </c>
      <c r="G42" s="202">
        <v>156</v>
      </c>
      <c r="H42" s="83">
        <f t="shared" si="1"/>
        <v>0.13991031390134528</v>
      </c>
      <c r="I42" s="202">
        <v>25</v>
      </c>
      <c r="J42" s="83">
        <f t="shared" si="2"/>
        <v>2.2421524663677129E-2</v>
      </c>
      <c r="K42" s="202">
        <v>12</v>
      </c>
      <c r="L42" s="83">
        <f t="shared" si="3"/>
        <v>1.0762331838565023E-2</v>
      </c>
      <c r="M42" s="202">
        <v>71</v>
      </c>
      <c r="N42" s="83">
        <f t="shared" si="4"/>
        <v>6.3677130044843044E-2</v>
      </c>
      <c r="O42" s="202">
        <v>867</v>
      </c>
      <c r="P42" s="83">
        <f t="shared" si="5"/>
        <v>0.77757847533632285</v>
      </c>
    </row>
    <row r="43" spans="1:16" ht="30" customHeight="1">
      <c r="A43" s="198"/>
      <c r="B43" s="195">
        <v>39</v>
      </c>
      <c r="C43" s="193" t="s">
        <v>7</v>
      </c>
      <c r="D43" s="164">
        <v>6122</v>
      </c>
      <c r="E43" s="64">
        <v>1305</v>
      </c>
      <c r="F43" s="53">
        <f t="shared" si="0"/>
        <v>0.21316563214635739</v>
      </c>
      <c r="G43" s="200">
        <v>942</v>
      </c>
      <c r="H43" s="53">
        <f t="shared" si="1"/>
        <v>0.15387128389415225</v>
      </c>
      <c r="I43" s="200">
        <v>132</v>
      </c>
      <c r="J43" s="53">
        <f t="shared" si="2"/>
        <v>2.1561581182620058E-2</v>
      </c>
      <c r="K43" s="200">
        <v>86</v>
      </c>
      <c r="L43" s="53">
        <f t="shared" si="3"/>
        <v>1.4047696831100947E-2</v>
      </c>
      <c r="M43" s="200">
        <v>292</v>
      </c>
      <c r="N43" s="53">
        <f t="shared" si="4"/>
        <v>4.7696831100947405E-2</v>
      </c>
      <c r="O43" s="200">
        <v>4660</v>
      </c>
      <c r="P43" s="83">
        <f t="shared" si="5"/>
        <v>0.76118915387128394</v>
      </c>
    </row>
    <row r="44" spans="1:16" ht="30" customHeight="1">
      <c r="A44" s="198"/>
      <c r="B44" s="195">
        <v>40</v>
      </c>
      <c r="C44" s="193" t="s">
        <v>45</v>
      </c>
      <c r="D44" s="164">
        <v>1352</v>
      </c>
      <c r="E44" s="64">
        <v>291</v>
      </c>
      <c r="F44" s="53">
        <f t="shared" si="0"/>
        <v>0.21523668639053253</v>
      </c>
      <c r="G44" s="200">
        <v>150</v>
      </c>
      <c r="H44" s="53">
        <f t="shared" si="1"/>
        <v>0.11094674556213018</v>
      </c>
      <c r="I44" s="200">
        <v>28</v>
      </c>
      <c r="J44" s="53">
        <f t="shared" si="2"/>
        <v>2.0710059171597635E-2</v>
      </c>
      <c r="K44" s="200">
        <v>16</v>
      </c>
      <c r="L44" s="53">
        <f t="shared" si="3"/>
        <v>1.1834319526627219E-2</v>
      </c>
      <c r="M44" s="200">
        <v>82</v>
      </c>
      <c r="N44" s="53">
        <f t="shared" si="4"/>
        <v>6.0650887573964495E-2</v>
      </c>
      <c r="O44" s="200">
        <v>1019</v>
      </c>
      <c r="P44" s="83">
        <f t="shared" si="5"/>
        <v>0.75369822485207105</v>
      </c>
    </row>
    <row r="45" spans="1:16" ht="30" customHeight="1">
      <c r="A45" s="198"/>
      <c r="B45" s="195">
        <v>41</v>
      </c>
      <c r="C45" s="193" t="s">
        <v>12</v>
      </c>
      <c r="D45" s="164">
        <v>2594</v>
      </c>
      <c r="E45" s="64">
        <v>570</v>
      </c>
      <c r="F45" s="53">
        <f t="shared" si="0"/>
        <v>0.21973785659213571</v>
      </c>
      <c r="G45" s="202">
        <v>433</v>
      </c>
      <c r="H45" s="53">
        <f t="shared" si="1"/>
        <v>0.16692367000771011</v>
      </c>
      <c r="I45" s="202">
        <v>64</v>
      </c>
      <c r="J45" s="53">
        <f t="shared" si="2"/>
        <v>2.4672320740169621E-2</v>
      </c>
      <c r="K45" s="202">
        <v>44</v>
      </c>
      <c r="L45" s="53">
        <f t="shared" si="3"/>
        <v>1.6962220508866616E-2</v>
      </c>
      <c r="M45" s="200">
        <v>168</v>
      </c>
      <c r="N45" s="53">
        <f t="shared" si="4"/>
        <v>6.4764841942945253E-2</v>
      </c>
      <c r="O45" s="202">
        <v>1936</v>
      </c>
      <c r="P45" s="83">
        <f t="shared" si="5"/>
        <v>0.74633770239013109</v>
      </c>
    </row>
    <row r="46" spans="1:16" ht="30" customHeight="1">
      <c r="A46" s="198"/>
      <c r="B46" s="195">
        <v>42</v>
      </c>
      <c r="C46" s="193" t="s">
        <v>13</v>
      </c>
      <c r="D46" s="164">
        <v>3529</v>
      </c>
      <c r="E46" s="64">
        <v>703</v>
      </c>
      <c r="F46" s="53">
        <f t="shared" si="0"/>
        <v>0.1992065741003117</v>
      </c>
      <c r="G46" s="200">
        <v>477</v>
      </c>
      <c r="H46" s="53">
        <f t="shared" si="1"/>
        <v>0.1351657693397563</v>
      </c>
      <c r="I46" s="200">
        <v>67</v>
      </c>
      <c r="J46" s="53">
        <f t="shared" si="2"/>
        <v>1.8985548313969963E-2</v>
      </c>
      <c r="K46" s="200">
        <v>47</v>
      </c>
      <c r="L46" s="53">
        <f t="shared" si="3"/>
        <v>1.3318220459053556E-2</v>
      </c>
      <c r="M46" s="200">
        <v>132</v>
      </c>
      <c r="N46" s="53">
        <f t="shared" si="4"/>
        <v>3.7404363842448288E-2</v>
      </c>
      <c r="O46" s="200">
        <v>2759</v>
      </c>
      <c r="P46" s="83">
        <f t="shared" si="5"/>
        <v>0.78180787758571835</v>
      </c>
    </row>
    <row r="47" spans="1:16" ht="30" customHeight="1">
      <c r="A47" s="198"/>
      <c r="B47" s="195">
        <v>43</v>
      </c>
      <c r="C47" s="193" t="s">
        <v>8</v>
      </c>
      <c r="D47" s="164">
        <v>7029</v>
      </c>
      <c r="E47" s="64">
        <v>1401</v>
      </c>
      <c r="F47" s="53">
        <f t="shared" si="0"/>
        <v>0.19931711481007255</v>
      </c>
      <c r="G47" s="200">
        <v>871</v>
      </c>
      <c r="H47" s="53">
        <f t="shared" si="1"/>
        <v>0.12391520842225068</v>
      </c>
      <c r="I47" s="200">
        <v>130</v>
      </c>
      <c r="J47" s="53">
        <f t="shared" si="2"/>
        <v>1.8494807227201593E-2</v>
      </c>
      <c r="K47" s="200">
        <v>83</v>
      </c>
      <c r="L47" s="53">
        <f t="shared" si="3"/>
        <v>1.1808223075828709E-2</v>
      </c>
      <c r="M47" s="200">
        <v>452</v>
      </c>
      <c r="N47" s="53">
        <f t="shared" si="4"/>
        <v>6.4305022051500918E-2</v>
      </c>
      <c r="O47" s="200">
        <v>5378</v>
      </c>
      <c r="P47" s="83">
        <f t="shared" si="5"/>
        <v>0.76511594821453977</v>
      </c>
    </row>
    <row r="48" spans="1:16" ht="30" customHeight="1">
      <c r="A48" s="198"/>
      <c r="B48" s="195">
        <v>44</v>
      </c>
      <c r="C48" s="193" t="s">
        <v>20</v>
      </c>
      <c r="D48" s="164">
        <v>6363</v>
      </c>
      <c r="E48" s="64">
        <v>1244</v>
      </c>
      <c r="F48" s="53">
        <f t="shared" si="0"/>
        <v>0.19550526481219552</v>
      </c>
      <c r="G48" s="200">
        <v>920</v>
      </c>
      <c r="H48" s="53">
        <f t="shared" si="1"/>
        <v>0.14458588716014459</v>
      </c>
      <c r="I48" s="200">
        <v>132</v>
      </c>
      <c r="J48" s="53">
        <f t="shared" si="2"/>
        <v>2.0744931636020744E-2</v>
      </c>
      <c r="K48" s="200">
        <v>104</v>
      </c>
      <c r="L48" s="53">
        <f t="shared" si="3"/>
        <v>1.6344491592016345E-2</v>
      </c>
      <c r="M48" s="200">
        <v>328</v>
      </c>
      <c r="N48" s="53">
        <f t="shared" si="4"/>
        <v>5.154801194405155E-2</v>
      </c>
      <c r="O48" s="200">
        <v>4939</v>
      </c>
      <c r="P48" s="83">
        <f t="shared" si="5"/>
        <v>0.77620619204777619</v>
      </c>
    </row>
    <row r="49" spans="1:16" ht="30" customHeight="1">
      <c r="A49" s="198"/>
      <c r="B49" s="195">
        <v>45</v>
      </c>
      <c r="C49" s="193" t="s">
        <v>46</v>
      </c>
      <c r="D49" s="164">
        <v>1685</v>
      </c>
      <c r="E49" s="64">
        <v>321</v>
      </c>
      <c r="F49" s="53">
        <f t="shared" si="0"/>
        <v>0.19050445103857566</v>
      </c>
      <c r="G49" s="200">
        <v>233</v>
      </c>
      <c r="H49" s="53">
        <f t="shared" si="1"/>
        <v>0.13827893175074185</v>
      </c>
      <c r="I49" s="200">
        <v>45</v>
      </c>
      <c r="J49" s="53">
        <f t="shared" si="2"/>
        <v>2.6706231454005934E-2</v>
      </c>
      <c r="K49" s="200">
        <v>33</v>
      </c>
      <c r="L49" s="53">
        <f t="shared" si="3"/>
        <v>1.9584569732937686E-2</v>
      </c>
      <c r="M49" s="200">
        <v>118</v>
      </c>
      <c r="N49" s="53">
        <f t="shared" si="4"/>
        <v>7.0029673590504452E-2</v>
      </c>
      <c r="O49" s="200">
        <v>1296</v>
      </c>
      <c r="P49" s="83">
        <f t="shared" si="5"/>
        <v>0.76913946587537096</v>
      </c>
    </row>
    <row r="50" spans="1:16" ht="30" customHeight="1">
      <c r="A50" s="198"/>
      <c r="B50" s="195">
        <v>46</v>
      </c>
      <c r="C50" s="193" t="s">
        <v>24</v>
      </c>
      <c r="D50" s="164">
        <v>2188</v>
      </c>
      <c r="E50" s="64">
        <v>466</v>
      </c>
      <c r="F50" s="53">
        <f t="shared" si="0"/>
        <v>0.2129798903107861</v>
      </c>
      <c r="G50" s="200">
        <v>366</v>
      </c>
      <c r="H50" s="53">
        <f t="shared" si="1"/>
        <v>0.16727605118829983</v>
      </c>
      <c r="I50" s="200">
        <v>50</v>
      </c>
      <c r="J50" s="53">
        <f t="shared" si="2"/>
        <v>2.2851919561243144E-2</v>
      </c>
      <c r="K50" s="200">
        <v>41</v>
      </c>
      <c r="L50" s="53">
        <f t="shared" si="3"/>
        <v>1.8738574040219377E-2</v>
      </c>
      <c r="M50" s="200">
        <v>133</v>
      </c>
      <c r="N50" s="53">
        <f t="shared" si="4"/>
        <v>6.0786106032906767E-2</v>
      </c>
      <c r="O50" s="200">
        <v>1647</v>
      </c>
      <c r="P50" s="83">
        <f t="shared" si="5"/>
        <v>0.75274223034734922</v>
      </c>
    </row>
    <row r="51" spans="1:16" ht="30" customHeight="1">
      <c r="A51" s="198"/>
      <c r="B51" s="195">
        <v>47</v>
      </c>
      <c r="C51" s="193" t="s">
        <v>14</v>
      </c>
      <c r="D51" s="164">
        <v>4426</v>
      </c>
      <c r="E51" s="64">
        <v>887</v>
      </c>
      <c r="F51" s="53">
        <f t="shared" si="0"/>
        <v>0.20040668775417986</v>
      </c>
      <c r="G51" s="200">
        <v>671</v>
      </c>
      <c r="H51" s="53">
        <f t="shared" si="1"/>
        <v>0.15160415725259829</v>
      </c>
      <c r="I51" s="200">
        <v>95</v>
      </c>
      <c r="J51" s="53">
        <f t="shared" si="2"/>
        <v>2.1464075915047447E-2</v>
      </c>
      <c r="K51" s="200">
        <v>74</v>
      </c>
      <c r="L51" s="53">
        <f t="shared" si="3"/>
        <v>1.6719385449615907E-2</v>
      </c>
      <c r="M51" s="200">
        <v>241</v>
      </c>
      <c r="N51" s="53">
        <f t="shared" si="4"/>
        <v>5.4450971531857205E-2</v>
      </c>
      <c r="O51" s="200">
        <v>3406</v>
      </c>
      <c r="P51" s="83">
        <f t="shared" si="5"/>
        <v>0.76954360596475369</v>
      </c>
    </row>
    <row r="52" spans="1:16" ht="30" customHeight="1">
      <c r="A52" s="198"/>
      <c r="B52" s="195">
        <v>48</v>
      </c>
      <c r="C52" s="193" t="s">
        <v>25</v>
      </c>
      <c r="D52" s="164">
        <v>2836</v>
      </c>
      <c r="E52" s="64">
        <v>532</v>
      </c>
      <c r="F52" s="53">
        <f t="shared" si="0"/>
        <v>0.18758815232722145</v>
      </c>
      <c r="G52" s="200">
        <v>401</v>
      </c>
      <c r="H52" s="53">
        <f t="shared" si="1"/>
        <v>0.14139633286318759</v>
      </c>
      <c r="I52" s="200">
        <v>60</v>
      </c>
      <c r="J52" s="53">
        <f t="shared" si="2"/>
        <v>2.1156558533145273E-2</v>
      </c>
      <c r="K52" s="200">
        <v>46</v>
      </c>
      <c r="L52" s="53">
        <f t="shared" si="3"/>
        <v>1.622002820874471E-2</v>
      </c>
      <c r="M52" s="200">
        <v>140</v>
      </c>
      <c r="N52" s="53">
        <f t="shared" si="4"/>
        <v>4.9365303244005641E-2</v>
      </c>
      <c r="O52" s="200">
        <v>2228</v>
      </c>
      <c r="P52" s="83">
        <f t="shared" si="5"/>
        <v>0.78561354019746121</v>
      </c>
    </row>
    <row r="53" spans="1:16" ht="30" customHeight="1">
      <c r="A53" s="198"/>
      <c r="B53" s="195">
        <v>49</v>
      </c>
      <c r="C53" s="193" t="s">
        <v>26</v>
      </c>
      <c r="D53" s="164">
        <v>1498</v>
      </c>
      <c r="E53" s="64">
        <v>306</v>
      </c>
      <c r="F53" s="53">
        <f t="shared" si="0"/>
        <v>0.20427236315086783</v>
      </c>
      <c r="G53" s="202">
        <v>221</v>
      </c>
      <c r="H53" s="53">
        <f t="shared" si="1"/>
        <v>0.14753004005340453</v>
      </c>
      <c r="I53" s="202">
        <v>32</v>
      </c>
      <c r="J53" s="53">
        <f t="shared" si="2"/>
        <v>2.1361815754339118E-2</v>
      </c>
      <c r="K53" s="202">
        <v>25</v>
      </c>
      <c r="L53" s="53">
        <f t="shared" si="3"/>
        <v>1.6688918558077435E-2</v>
      </c>
      <c r="M53" s="200">
        <v>92</v>
      </c>
      <c r="N53" s="53">
        <f t="shared" si="4"/>
        <v>6.1415220293724967E-2</v>
      </c>
      <c r="O53" s="202">
        <v>1144</v>
      </c>
      <c r="P53" s="83">
        <f t="shared" si="5"/>
        <v>0.76368491321762355</v>
      </c>
    </row>
    <row r="54" spans="1:16" ht="30" customHeight="1">
      <c r="A54" s="198"/>
      <c r="B54" s="195">
        <v>50</v>
      </c>
      <c r="C54" s="193" t="s">
        <v>15</v>
      </c>
      <c r="D54" s="164">
        <v>1965</v>
      </c>
      <c r="E54" s="64">
        <v>427</v>
      </c>
      <c r="F54" s="53">
        <f t="shared" si="0"/>
        <v>0.21730279898218829</v>
      </c>
      <c r="G54" s="200">
        <v>269</v>
      </c>
      <c r="H54" s="53">
        <f t="shared" si="1"/>
        <v>0.13689567430025446</v>
      </c>
      <c r="I54" s="200">
        <v>49</v>
      </c>
      <c r="J54" s="53">
        <f t="shared" si="2"/>
        <v>2.4936386768447838E-2</v>
      </c>
      <c r="K54" s="200">
        <v>26</v>
      </c>
      <c r="L54" s="53">
        <f t="shared" si="3"/>
        <v>1.3231552162849873E-2</v>
      </c>
      <c r="M54" s="200">
        <v>139</v>
      </c>
      <c r="N54" s="53">
        <f t="shared" si="4"/>
        <v>7.0737913486005083E-2</v>
      </c>
      <c r="O54" s="200">
        <v>1454</v>
      </c>
      <c r="P54" s="83">
        <f t="shared" si="5"/>
        <v>0.73994910941475822</v>
      </c>
    </row>
    <row r="55" spans="1:16" ht="30" customHeight="1">
      <c r="A55" s="198"/>
      <c r="B55" s="195">
        <v>51</v>
      </c>
      <c r="C55" s="193" t="s">
        <v>47</v>
      </c>
      <c r="D55" s="164">
        <v>3972</v>
      </c>
      <c r="E55" s="64">
        <v>858</v>
      </c>
      <c r="F55" s="53">
        <f t="shared" si="0"/>
        <v>0.21601208459214502</v>
      </c>
      <c r="G55" s="200">
        <v>630</v>
      </c>
      <c r="H55" s="53">
        <f t="shared" si="1"/>
        <v>0.15861027190332327</v>
      </c>
      <c r="I55" s="200">
        <v>99</v>
      </c>
      <c r="J55" s="53">
        <f t="shared" si="2"/>
        <v>2.4924471299093656E-2</v>
      </c>
      <c r="K55" s="200">
        <v>63</v>
      </c>
      <c r="L55" s="53">
        <f t="shared" si="3"/>
        <v>1.5861027190332326E-2</v>
      </c>
      <c r="M55" s="200">
        <v>260</v>
      </c>
      <c r="N55" s="53">
        <f t="shared" si="4"/>
        <v>6.5458207452165157E-2</v>
      </c>
      <c r="O55" s="200">
        <v>2972</v>
      </c>
      <c r="P55" s="83">
        <f t="shared" si="5"/>
        <v>0.74823766364551858</v>
      </c>
    </row>
    <row r="56" spans="1:16" ht="30" customHeight="1">
      <c r="A56" s="198"/>
      <c r="B56" s="195">
        <v>52</v>
      </c>
      <c r="C56" s="193" t="s">
        <v>3</v>
      </c>
      <c r="D56" s="164">
        <v>3343</v>
      </c>
      <c r="E56" s="64">
        <v>710</v>
      </c>
      <c r="F56" s="53">
        <f t="shared" si="0"/>
        <v>0.21238408615016452</v>
      </c>
      <c r="G56" s="200">
        <v>407</v>
      </c>
      <c r="H56" s="53">
        <f t="shared" si="1"/>
        <v>0.12174693389171402</v>
      </c>
      <c r="I56" s="200">
        <v>81</v>
      </c>
      <c r="J56" s="53">
        <f t="shared" si="2"/>
        <v>2.4229733772061023E-2</v>
      </c>
      <c r="K56" s="200">
        <v>46</v>
      </c>
      <c r="L56" s="53">
        <f t="shared" si="3"/>
        <v>1.3760095722405025E-2</v>
      </c>
      <c r="M56" s="200">
        <v>146</v>
      </c>
      <c r="N56" s="53">
        <f t="shared" si="4"/>
        <v>4.3673347292850731E-2</v>
      </c>
      <c r="O56" s="200">
        <v>2559</v>
      </c>
      <c r="P56" s="83">
        <f t="shared" si="5"/>
        <v>0.76548010768770569</v>
      </c>
    </row>
    <row r="57" spans="1:16" ht="30" customHeight="1">
      <c r="A57" s="198"/>
      <c r="B57" s="195">
        <v>53</v>
      </c>
      <c r="C57" s="193" t="s">
        <v>21</v>
      </c>
      <c r="D57" s="164">
        <v>1346</v>
      </c>
      <c r="E57" s="64">
        <v>266</v>
      </c>
      <c r="F57" s="53">
        <f t="shared" si="0"/>
        <v>0.1976225854383358</v>
      </c>
      <c r="G57" s="200">
        <v>220</v>
      </c>
      <c r="H57" s="53">
        <f t="shared" si="1"/>
        <v>0.16344725111441308</v>
      </c>
      <c r="I57" s="200">
        <v>29</v>
      </c>
      <c r="J57" s="53">
        <f t="shared" si="2"/>
        <v>2.1545319465081723E-2</v>
      </c>
      <c r="K57" s="200">
        <v>27</v>
      </c>
      <c r="L57" s="53">
        <f t="shared" si="3"/>
        <v>2.0059435364041606E-2</v>
      </c>
      <c r="M57" s="200">
        <v>124</v>
      </c>
      <c r="N57" s="53">
        <f t="shared" si="4"/>
        <v>9.2124814264487376E-2</v>
      </c>
      <c r="O57" s="200">
        <v>1007</v>
      </c>
      <c r="P57" s="83">
        <f t="shared" si="5"/>
        <v>0.74814264487369986</v>
      </c>
    </row>
    <row r="58" spans="1:16" ht="30" customHeight="1">
      <c r="A58" s="198"/>
      <c r="B58" s="195">
        <v>54</v>
      </c>
      <c r="C58" s="193" t="s">
        <v>27</v>
      </c>
      <c r="D58" s="164">
        <v>1927</v>
      </c>
      <c r="E58" s="64">
        <v>419</v>
      </c>
      <c r="F58" s="53">
        <f t="shared" si="0"/>
        <v>0.21743642968344576</v>
      </c>
      <c r="G58" s="200">
        <v>300</v>
      </c>
      <c r="H58" s="53">
        <f t="shared" si="1"/>
        <v>0.15568240788790866</v>
      </c>
      <c r="I58" s="200">
        <v>43</v>
      </c>
      <c r="J58" s="53">
        <f t="shared" si="2"/>
        <v>2.2314478463933574E-2</v>
      </c>
      <c r="K58" s="200">
        <v>35</v>
      </c>
      <c r="L58" s="53">
        <f t="shared" si="3"/>
        <v>1.8162947586922679E-2</v>
      </c>
      <c r="M58" s="200">
        <v>100</v>
      </c>
      <c r="N58" s="53">
        <f t="shared" si="4"/>
        <v>5.1894135962636222E-2</v>
      </c>
      <c r="O58" s="200">
        <v>1463</v>
      </c>
      <c r="P58" s="83">
        <f t="shared" si="5"/>
        <v>0.75921120913336793</v>
      </c>
    </row>
    <row r="59" spans="1:16" ht="30" customHeight="1">
      <c r="A59" s="198"/>
      <c r="B59" s="195">
        <v>55</v>
      </c>
      <c r="C59" s="193" t="s">
        <v>16</v>
      </c>
      <c r="D59" s="164">
        <v>1787</v>
      </c>
      <c r="E59" s="64">
        <v>358</v>
      </c>
      <c r="F59" s="53">
        <f t="shared" si="0"/>
        <v>0.20033575825405708</v>
      </c>
      <c r="G59" s="200">
        <v>267</v>
      </c>
      <c r="H59" s="53">
        <f t="shared" si="1"/>
        <v>0.14941242305540012</v>
      </c>
      <c r="I59" s="200">
        <v>40</v>
      </c>
      <c r="J59" s="53">
        <f t="shared" si="2"/>
        <v>2.238388360380526E-2</v>
      </c>
      <c r="K59" s="200">
        <v>29</v>
      </c>
      <c r="L59" s="53">
        <f t="shared" si="3"/>
        <v>1.6228315612758813E-2</v>
      </c>
      <c r="M59" s="200">
        <v>94</v>
      </c>
      <c r="N59" s="53">
        <f t="shared" si="4"/>
        <v>5.2602126468942363E-2</v>
      </c>
      <c r="O59" s="200">
        <v>1383</v>
      </c>
      <c r="P59" s="83">
        <f t="shared" si="5"/>
        <v>0.77392277560156686</v>
      </c>
    </row>
    <row r="60" spans="1:16" ht="30" customHeight="1">
      <c r="A60" s="198"/>
      <c r="B60" s="195">
        <v>56</v>
      </c>
      <c r="C60" s="193" t="s">
        <v>9</v>
      </c>
      <c r="D60" s="164">
        <v>1271</v>
      </c>
      <c r="E60" s="64">
        <v>262</v>
      </c>
      <c r="F60" s="53">
        <f t="shared" si="0"/>
        <v>0.20613690007867821</v>
      </c>
      <c r="G60" s="200">
        <v>192</v>
      </c>
      <c r="H60" s="53">
        <f t="shared" si="1"/>
        <v>0.15106215578284815</v>
      </c>
      <c r="I60" s="200">
        <v>21</v>
      </c>
      <c r="J60" s="53">
        <f t="shared" si="2"/>
        <v>1.6522423288749016E-2</v>
      </c>
      <c r="K60" s="200">
        <v>16</v>
      </c>
      <c r="L60" s="53">
        <f t="shared" si="3"/>
        <v>1.2588512981904013E-2</v>
      </c>
      <c r="M60" s="200">
        <v>89</v>
      </c>
      <c r="N60" s="53">
        <f t="shared" si="4"/>
        <v>7.0023603461841069E-2</v>
      </c>
      <c r="O60" s="200">
        <v>959</v>
      </c>
      <c r="P60" s="83">
        <f t="shared" si="5"/>
        <v>0.75452399685287175</v>
      </c>
    </row>
    <row r="61" spans="1:16" ht="30" customHeight="1">
      <c r="A61" s="198"/>
      <c r="B61" s="195">
        <v>57</v>
      </c>
      <c r="C61" s="193" t="s">
        <v>48</v>
      </c>
      <c r="D61" s="164">
        <v>1134</v>
      </c>
      <c r="E61" s="64">
        <v>215</v>
      </c>
      <c r="F61" s="53">
        <f t="shared" si="0"/>
        <v>0.18959435626102292</v>
      </c>
      <c r="G61" s="202">
        <v>187</v>
      </c>
      <c r="H61" s="53">
        <f t="shared" si="1"/>
        <v>0.16490299823633156</v>
      </c>
      <c r="I61" s="202">
        <v>20</v>
      </c>
      <c r="J61" s="53">
        <f t="shared" si="2"/>
        <v>1.7636684303350969E-2</v>
      </c>
      <c r="K61" s="202">
        <v>19</v>
      </c>
      <c r="L61" s="53">
        <f t="shared" si="3"/>
        <v>1.6754850088183421E-2</v>
      </c>
      <c r="M61" s="200">
        <v>54</v>
      </c>
      <c r="N61" s="53">
        <f t="shared" si="4"/>
        <v>4.7619047619047616E-2</v>
      </c>
      <c r="O61" s="202">
        <v>890</v>
      </c>
      <c r="P61" s="83">
        <f t="shared" si="5"/>
        <v>0.78483245149911818</v>
      </c>
    </row>
    <row r="62" spans="1:16" ht="30" customHeight="1">
      <c r="A62" s="198"/>
      <c r="B62" s="195">
        <v>58</v>
      </c>
      <c r="C62" s="193" t="s">
        <v>28</v>
      </c>
      <c r="D62" s="164">
        <v>1365</v>
      </c>
      <c r="E62" s="64">
        <v>300</v>
      </c>
      <c r="F62" s="53">
        <f t="shared" si="0"/>
        <v>0.21978021978021978</v>
      </c>
      <c r="G62" s="200">
        <v>243</v>
      </c>
      <c r="H62" s="53">
        <f t="shared" si="1"/>
        <v>0.17802197802197803</v>
      </c>
      <c r="I62" s="200">
        <v>33</v>
      </c>
      <c r="J62" s="53">
        <f t="shared" si="2"/>
        <v>2.4175824175824177E-2</v>
      </c>
      <c r="K62" s="200">
        <v>27</v>
      </c>
      <c r="L62" s="53">
        <f t="shared" si="3"/>
        <v>1.9780219780219779E-2</v>
      </c>
      <c r="M62" s="200">
        <v>77</v>
      </c>
      <c r="N62" s="53">
        <f t="shared" si="4"/>
        <v>5.6410256410256411E-2</v>
      </c>
      <c r="O62" s="200">
        <v>1021</v>
      </c>
      <c r="P62" s="83">
        <f t="shared" si="5"/>
        <v>0.74798534798534799</v>
      </c>
    </row>
    <row r="63" spans="1:16" ht="30" customHeight="1">
      <c r="A63" s="198"/>
      <c r="B63" s="195">
        <v>59</v>
      </c>
      <c r="C63" s="193" t="s">
        <v>22</v>
      </c>
      <c r="D63" s="164">
        <v>7987</v>
      </c>
      <c r="E63" s="64">
        <v>1529</v>
      </c>
      <c r="F63" s="53">
        <f t="shared" si="0"/>
        <v>0.19143608363590836</v>
      </c>
      <c r="G63" s="200">
        <v>1243</v>
      </c>
      <c r="H63" s="53">
        <f t="shared" si="1"/>
        <v>0.15562789532991111</v>
      </c>
      <c r="I63" s="200">
        <v>158</v>
      </c>
      <c r="J63" s="53">
        <f t="shared" si="2"/>
        <v>1.9782145987229247E-2</v>
      </c>
      <c r="K63" s="200">
        <v>123</v>
      </c>
      <c r="L63" s="53">
        <f t="shared" si="3"/>
        <v>1.5400025040691124E-2</v>
      </c>
      <c r="M63" s="200">
        <v>601</v>
      </c>
      <c r="N63" s="53">
        <f t="shared" si="4"/>
        <v>7.5247276824840365E-2</v>
      </c>
      <c r="O63" s="200">
        <v>6096</v>
      </c>
      <c r="P63" s="83">
        <f t="shared" si="5"/>
        <v>0.76324026543132595</v>
      </c>
    </row>
    <row r="64" spans="1:16" ht="30" customHeight="1">
      <c r="A64" s="198"/>
      <c r="B64" s="192">
        <v>60</v>
      </c>
      <c r="C64" s="197" t="s">
        <v>49</v>
      </c>
      <c r="D64" s="220">
        <v>856</v>
      </c>
      <c r="E64" s="201">
        <v>181</v>
      </c>
      <c r="F64" s="83">
        <f t="shared" si="0"/>
        <v>0.21144859813084113</v>
      </c>
      <c r="G64" s="202">
        <v>108</v>
      </c>
      <c r="H64" s="83">
        <f t="shared" si="1"/>
        <v>0.12616822429906541</v>
      </c>
      <c r="I64" s="202">
        <v>22</v>
      </c>
      <c r="J64" s="83">
        <f t="shared" si="2"/>
        <v>2.5700934579439252E-2</v>
      </c>
      <c r="K64" s="202">
        <v>13</v>
      </c>
      <c r="L64" s="83">
        <f t="shared" si="3"/>
        <v>1.5186915887850467E-2</v>
      </c>
      <c r="M64" s="202">
        <v>55</v>
      </c>
      <c r="N64" s="83">
        <f t="shared" si="4"/>
        <v>6.4252336448598124E-2</v>
      </c>
      <c r="O64" s="202">
        <v>648</v>
      </c>
      <c r="P64" s="83">
        <f t="shared" si="5"/>
        <v>0.7570093457943925</v>
      </c>
    </row>
    <row r="65" spans="1:16" ht="30" customHeight="1">
      <c r="A65" s="198"/>
      <c r="B65" s="195">
        <v>61</v>
      </c>
      <c r="C65" s="193" t="s">
        <v>17</v>
      </c>
      <c r="D65" s="164">
        <v>816</v>
      </c>
      <c r="E65" s="64">
        <v>151</v>
      </c>
      <c r="F65" s="53">
        <f t="shared" si="0"/>
        <v>0.18504901960784315</v>
      </c>
      <c r="G65" s="200">
        <v>109</v>
      </c>
      <c r="H65" s="53">
        <f t="shared" si="1"/>
        <v>0.13357843137254902</v>
      </c>
      <c r="I65" s="200">
        <v>13</v>
      </c>
      <c r="J65" s="53">
        <f t="shared" si="2"/>
        <v>1.5931372549019607E-2</v>
      </c>
      <c r="K65" s="200">
        <v>9</v>
      </c>
      <c r="L65" s="53">
        <f t="shared" si="3"/>
        <v>1.1029411764705883E-2</v>
      </c>
      <c r="M65" s="200">
        <v>40</v>
      </c>
      <c r="N65" s="53">
        <f t="shared" si="4"/>
        <v>4.9019607843137254E-2</v>
      </c>
      <c r="O65" s="200">
        <v>644</v>
      </c>
      <c r="P65" s="83">
        <f t="shared" si="5"/>
        <v>0.78921568627450978</v>
      </c>
    </row>
    <row r="66" spans="1:16" ht="30" customHeight="1">
      <c r="A66" s="198"/>
      <c r="B66" s="195">
        <v>62</v>
      </c>
      <c r="C66" s="193" t="s">
        <v>18</v>
      </c>
      <c r="D66" s="164">
        <v>963</v>
      </c>
      <c r="E66" s="64">
        <v>161</v>
      </c>
      <c r="F66" s="53">
        <f t="shared" si="0"/>
        <v>0.1671858774662513</v>
      </c>
      <c r="G66" s="200">
        <v>121</v>
      </c>
      <c r="H66" s="53">
        <f t="shared" si="1"/>
        <v>0.12564901349948079</v>
      </c>
      <c r="I66" s="200">
        <v>20</v>
      </c>
      <c r="J66" s="53">
        <f t="shared" si="2"/>
        <v>2.0768431983385256E-2</v>
      </c>
      <c r="K66" s="200">
        <v>16</v>
      </c>
      <c r="L66" s="53">
        <f t="shared" si="3"/>
        <v>1.6614745586708203E-2</v>
      </c>
      <c r="M66" s="200">
        <v>22</v>
      </c>
      <c r="N66" s="53">
        <f t="shared" si="4"/>
        <v>2.284527518172378E-2</v>
      </c>
      <c r="O66" s="200">
        <v>786</v>
      </c>
      <c r="P66" s="83">
        <f t="shared" si="5"/>
        <v>0.81619937694704048</v>
      </c>
    </row>
    <row r="67" spans="1:16" ht="30" customHeight="1">
      <c r="A67" s="198"/>
      <c r="B67" s="195">
        <v>63</v>
      </c>
      <c r="C67" s="193" t="s">
        <v>29</v>
      </c>
      <c r="D67" s="164">
        <v>721</v>
      </c>
      <c r="E67" s="64">
        <v>148</v>
      </c>
      <c r="F67" s="53">
        <f t="shared" si="0"/>
        <v>0.20527045769764216</v>
      </c>
      <c r="G67" s="200">
        <v>119</v>
      </c>
      <c r="H67" s="53">
        <f t="shared" si="1"/>
        <v>0.1650485436893204</v>
      </c>
      <c r="I67" s="200">
        <v>16</v>
      </c>
      <c r="J67" s="53">
        <f t="shared" si="2"/>
        <v>2.2191400832177532E-2</v>
      </c>
      <c r="K67" s="200">
        <v>11</v>
      </c>
      <c r="L67" s="53">
        <f t="shared" si="3"/>
        <v>1.5256588072122053E-2</v>
      </c>
      <c r="M67" s="200">
        <v>44</v>
      </c>
      <c r="N67" s="53">
        <f t="shared" si="4"/>
        <v>6.1026352288488211E-2</v>
      </c>
      <c r="O67" s="200">
        <v>545</v>
      </c>
      <c r="P67" s="83">
        <f t="shared" si="5"/>
        <v>0.75589459084604715</v>
      </c>
    </row>
    <row r="68" spans="1:16" ht="30" customHeight="1">
      <c r="A68" s="198"/>
      <c r="B68" s="195">
        <v>64</v>
      </c>
      <c r="C68" s="193" t="s">
        <v>50</v>
      </c>
      <c r="D68" s="164">
        <v>566</v>
      </c>
      <c r="E68" s="64">
        <v>111</v>
      </c>
      <c r="F68" s="53">
        <f t="shared" si="0"/>
        <v>0.196113074204947</v>
      </c>
      <c r="G68" s="200">
        <v>73</v>
      </c>
      <c r="H68" s="53">
        <f t="shared" si="1"/>
        <v>0.12897526501766785</v>
      </c>
      <c r="I68" s="200">
        <v>9</v>
      </c>
      <c r="J68" s="53">
        <f t="shared" si="2"/>
        <v>1.5901060070671377E-2</v>
      </c>
      <c r="K68" s="200">
        <v>6</v>
      </c>
      <c r="L68" s="53">
        <f t="shared" si="3"/>
        <v>1.0600706713780919E-2</v>
      </c>
      <c r="M68" s="200">
        <v>27</v>
      </c>
      <c r="N68" s="53">
        <f t="shared" si="4"/>
        <v>4.7703180212014133E-2</v>
      </c>
      <c r="O68" s="200">
        <v>442</v>
      </c>
      <c r="P68" s="83">
        <f t="shared" si="5"/>
        <v>0.78091872791519434</v>
      </c>
    </row>
    <row r="69" spans="1:16" ht="30" customHeight="1">
      <c r="A69" s="198"/>
      <c r="B69" s="195">
        <v>65</v>
      </c>
      <c r="C69" s="193" t="s">
        <v>10</v>
      </c>
      <c r="D69" s="164">
        <v>527</v>
      </c>
      <c r="E69" s="64">
        <v>124</v>
      </c>
      <c r="F69" s="53">
        <f t="shared" si="0"/>
        <v>0.23529411764705882</v>
      </c>
      <c r="G69" s="200">
        <v>80</v>
      </c>
      <c r="H69" s="53">
        <f t="shared" si="1"/>
        <v>0.15180265654648956</v>
      </c>
      <c r="I69" s="200">
        <v>8</v>
      </c>
      <c r="J69" s="53">
        <f t="shared" si="2"/>
        <v>1.5180265654648957E-2</v>
      </c>
      <c r="K69" s="200">
        <v>7</v>
      </c>
      <c r="L69" s="53">
        <f t="shared" si="3"/>
        <v>1.3282732447817837E-2</v>
      </c>
      <c r="M69" s="200">
        <v>26</v>
      </c>
      <c r="N69" s="53">
        <f t="shared" si="4"/>
        <v>4.9335863377609111E-2</v>
      </c>
      <c r="O69" s="200">
        <v>387</v>
      </c>
      <c r="P69" s="83">
        <f t="shared" si="5"/>
        <v>0.73434535104364329</v>
      </c>
    </row>
    <row r="70" spans="1:16" ht="30" customHeight="1">
      <c r="A70" s="198"/>
      <c r="B70" s="195">
        <v>66</v>
      </c>
      <c r="C70" s="193" t="s">
        <v>4</v>
      </c>
      <c r="D70" s="164">
        <v>683</v>
      </c>
      <c r="E70" s="64">
        <v>133</v>
      </c>
      <c r="F70" s="53">
        <f t="shared" ref="F70:F78" si="6">IFERROR(E70/$D70,"-")</f>
        <v>0.19472913616398244</v>
      </c>
      <c r="G70" s="200">
        <v>89</v>
      </c>
      <c r="H70" s="53">
        <f t="shared" ref="H70:H78" si="7">IFERROR(G70/$D70,"-")</f>
        <v>0.13030746705710103</v>
      </c>
      <c r="I70" s="200">
        <v>17</v>
      </c>
      <c r="J70" s="53">
        <f t="shared" ref="J70:J78" si="8">IFERROR(I70/$D70,"-")</f>
        <v>2.4890190336749635E-2</v>
      </c>
      <c r="K70" s="200">
        <v>11</v>
      </c>
      <c r="L70" s="53">
        <f t="shared" ref="L70:L78" si="9">IFERROR(K70/$D70,"-")</f>
        <v>1.6105417276720352E-2</v>
      </c>
      <c r="M70" s="200">
        <v>26</v>
      </c>
      <c r="N70" s="53">
        <f t="shared" ref="N70:N78" si="10">IFERROR(M70/$D70,"-")</f>
        <v>3.8067349926793559E-2</v>
      </c>
      <c r="O70" s="200">
        <v>535</v>
      </c>
      <c r="P70" s="83">
        <f t="shared" ref="P70:P78" si="11">IFERROR(O70/$D70,"-")</f>
        <v>0.78330893118594436</v>
      </c>
    </row>
    <row r="71" spans="1:16" ht="30" customHeight="1">
      <c r="A71" s="198"/>
      <c r="B71" s="195">
        <v>67</v>
      </c>
      <c r="C71" s="193" t="s">
        <v>5</v>
      </c>
      <c r="D71" s="164">
        <v>179</v>
      </c>
      <c r="E71" s="64">
        <v>53</v>
      </c>
      <c r="F71" s="53">
        <f t="shared" si="6"/>
        <v>0.29608938547486036</v>
      </c>
      <c r="G71" s="202">
        <v>14</v>
      </c>
      <c r="H71" s="53">
        <f t="shared" si="7"/>
        <v>7.8212290502793297E-2</v>
      </c>
      <c r="I71" s="202">
        <v>5</v>
      </c>
      <c r="J71" s="53">
        <f t="shared" si="8"/>
        <v>2.7932960893854747E-2</v>
      </c>
      <c r="K71" s="202">
        <v>3</v>
      </c>
      <c r="L71" s="53">
        <f t="shared" si="9"/>
        <v>1.6759776536312849E-2</v>
      </c>
      <c r="M71" s="200">
        <v>15</v>
      </c>
      <c r="N71" s="53">
        <f t="shared" si="10"/>
        <v>8.3798882681564241E-2</v>
      </c>
      <c r="O71" s="202">
        <v>117</v>
      </c>
      <c r="P71" s="83">
        <f t="shared" si="11"/>
        <v>0.65363128491620115</v>
      </c>
    </row>
    <row r="72" spans="1:16" ht="30" customHeight="1">
      <c r="A72" s="198"/>
      <c r="B72" s="195">
        <v>68</v>
      </c>
      <c r="C72" s="193" t="s">
        <v>51</v>
      </c>
      <c r="D72" s="164">
        <v>269</v>
      </c>
      <c r="E72" s="64">
        <v>47</v>
      </c>
      <c r="F72" s="53">
        <f t="shared" si="6"/>
        <v>0.17472118959107807</v>
      </c>
      <c r="G72" s="200">
        <v>34</v>
      </c>
      <c r="H72" s="53">
        <f t="shared" si="7"/>
        <v>0.12639405204460966</v>
      </c>
      <c r="I72" s="200">
        <v>7</v>
      </c>
      <c r="J72" s="53">
        <f t="shared" si="8"/>
        <v>2.6022304832713755E-2</v>
      </c>
      <c r="K72" s="200">
        <v>5</v>
      </c>
      <c r="L72" s="53">
        <f t="shared" si="9"/>
        <v>1.858736059479554E-2</v>
      </c>
      <c r="M72" s="200">
        <v>12</v>
      </c>
      <c r="N72" s="53">
        <f t="shared" si="10"/>
        <v>4.4609665427509292E-2</v>
      </c>
      <c r="O72" s="200">
        <v>219</v>
      </c>
      <c r="P72" s="83">
        <f t="shared" si="11"/>
        <v>0.81412639405204457</v>
      </c>
    </row>
    <row r="73" spans="1:16" ht="30" customHeight="1">
      <c r="A73" s="198"/>
      <c r="B73" s="195">
        <v>69</v>
      </c>
      <c r="C73" s="193" t="s">
        <v>52</v>
      </c>
      <c r="D73" s="164">
        <v>684</v>
      </c>
      <c r="E73" s="64">
        <v>136</v>
      </c>
      <c r="F73" s="53">
        <f t="shared" si="6"/>
        <v>0.19883040935672514</v>
      </c>
      <c r="G73" s="200">
        <v>95</v>
      </c>
      <c r="H73" s="53">
        <f t="shared" si="7"/>
        <v>0.1388888888888889</v>
      </c>
      <c r="I73" s="200">
        <v>17</v>
      </c>
      <c r="J73" s="53">
        <f t="shared" si="8"/>
        <v>2.4853801169590642E-2</v>
      </c>
      <c r="K73" s="200">
        <v>15</v>
      </c>
      <c r="L73" s="53">
        <f t="shared" si="9"/>
        <v>2.1929824561403508E-2</v>
      </c>
      <c r="M73" s="200">
        <v>30</v>
      </c>
      <c r="N73" s="53">
        <f t="shared" si="10"/>
        <v>4.3859649122807015E-2</v>
      </c>
      <c r="O73" s="200">
        <v>531</v>
      </c>
      <c r="P73" s="83">
        <f t="shared" si="11"/>
        <v>0.77631578947368418</v>
      </c>
    </row>
    <row r="74" spans="1:16" ht="30" customHeight="1">
      <c r="A74" s="198"/>
      <c r="B74" s="195">
        <v>70</v>
      </c>
      <c r="C74" s="193" t="s">
        <v>53</v>
      </c>
      <c r="D74" s="164">
        <v>150</v>
      </c>
      <c r="E74" s="64">
        <v>20</v>
      </c>
      <c r="F74" s="53">
        <f t="shared" si="6"/>
        <v>0.13333333333333333</v>
      </c>
      <c r="G74" s="200">
        <v>14</v>
      </c>
      <c r="H74" s="53">
        <f t="shared" si="7"/>
        <v>9.3333333333333338E-2</v>
      </c>
      <c r="I74" s="200">
        <v>0</v>
      </c>
      <c r="J74" s="53">
        <f t="shared" si="8"/>
        <v>0</v>
      </c>
      <c r="K74" s="200">
        <v>0</v>
      </c>
      <c r="L74" s="53">
        <f t="shared" si="9"/>
        <v>0</v>
      </c>
      <c r="M74" s="200">
        <v>7</v>
      </c>
      <c r="N74" s="53">
        <f t="shared" si="10"/>
        <v>4.6666666666666669E-2</v>
      </c>
      <c r="O74" s="200">
        <v>126</v>
      </c>
      <c r="P74" s="83">
        <f t="shared" si="11"/>
        <v>0.84</v>
      </c>
    </row>
    <row r="75" spans="1:16" ht="30" customHeight="1">
      <c r="A75" s="198"/>
      <c r="B75" s="195">
        <v>71</v>
      </c>
      <c r="C75" s="193" t="s">
        <v>54</v>
      </c>
      <c r="D75" s="164">
        <v>113</v>
      </c>
      <c r="E75" s="64">
        <v>25</v>
      </c>
      <c r="F75" s="53">
        <f t="shared" si="6"/>
        <v>0.22123893805309736</v>
      </c>
      <c r="G75" s="200">
        <v>16</v>
      </c>
      <c r="H75" s="53">
        <f t="shared" si="7"/>
        <v>0.1415929203539823</v>
      </c>
      <c r="I75" s="200">
        <v>2</v>
      </c>
      <c r="J75" s="53">
        <f t="shared" si="8"/>
        <v>1.7699115044247787E-2</v>
      </c>
      <c r="K75" s="200">
        <v>1</v>
      </c>
      <c r="L75" s="53">
        <f t="shared" si="9"/>
        <v>8.8495575221238937E-3</v>
      </c>
      <c r="M75" s="200">
        <v>2</v>
      </c>
      <c r="N75" s="53">
        <f t="shared" si="10"/>
        <v>1.7699115044247787E-2</v>
      </c>
      <c r="O75" s="200">
        <v>87</v>
      </c>
      <c r="P75" s="83">
        <f t="shared" si="11"/>
        <v>0.76991150442477874</v>
      </c>
    </row>
    <row r="76" spans="1:16" ht="30" customHeight="1">
      <c r="A76" s="198"/>
      <c r="B76" s="195">
        <v>72</v>
      </c>
      <c r="C76" s="193" t="s">
        <v>30</v>
      </c>
      <c r="D76" s="164">
        <v>129</v>
      </c>
      <c r="E76" s="64">
        <v>23</v>
      </c>
      <c r="F76" s="53">
        <f t="shared" si="6"/>
        <v>0.17829457364341086</v>
      </c>
      <c r="G76" s="200">
        <v>19</v>
      </c>
      <c r="H76" s="53">
        <f t="shared" si="7"/>
        <v>0.14728682170542637</v>
      </c>
      <c r="I76" s="200">
        <v>3</v>
      </c>
      <c r="J76" s="53">
        <f t="shared" si="8"/>
        <v>2.3255813953488372E-2</v>
      </c>
      <c r="K76" s="200">
        <v>2</v>
      </c>
      <c r="L76" s="53">
        <f t="shared" si="9"/>
        <v>1.5503875968992248E-2</v>
      </c>
      <c r="M76" s="200">
        <v>9</v>
      </c>
      <c r="N76" s="53">
        <f t="shared" si="10"/>
        <v>6.9767441860465115E-2</v>
      </c>
      <c r="O76" s="200">
        <v>100</v>
      </c>
      <c r="P76" s="83">
        <f t="shared" si="11"/>
        <v>0.77519379844961245</v>
      </c>
    </row>
    <row r="77" spans="1:16" ht="30" customHeight="1">
      <c r="A77" s="198"/>
      <c r="B77" s="195">
        <v>73</v>
      </c>
      <c r="C77" s="193" t="s">
        <v>31</v>
      </c>
      <c r="D77" s="164">
        <v>252</v>
      </c>
      <c r="E77" s="64">
        <v>48</v>
      </c>
      <c r="F77" s="53">
        <f t="shared" si="6"/>
        <v>0.19047619047619047</v>
      </c>
      <c r="G77" s="200">
        <v>34</v>
      </c>
      <c r="H77" s="53">
        <f t="shared" si="7"/>
        <v>0.13492063492063491</v>
      </c>
      <c r="I77" s="200">
        <v>7</v>
      </c>
      <c r="J77" s="53">
        <f t="shared" si="8"/>
        <v>2.7777777777777776E-2</v>
      </c>
      <c r="K77" s="200">
        <v>6</v>
      </c>
      <c r="L77" s="53">
        <f t="shared" si="9"/>
        <v>2.3809523809523808E-2</v>
      </c>
      <c r="M77" s="200">
        <v>19</v>
      </c>
      <c r="N77" s="53">
        <f t="shared" si="10"/>
        <v>7.5396825396825393E-2</v>
      </c>
      <c r="O77" s="200">
        <v>195</v>
      </c>
      <c r="P77" s="83">
        <f t="shared" si="11"/>
        <v>0.77380952380952384</v>
      </c>
    </row>
    <row r="78" spans="1:16" ht="30" customHeight="1" thickBot="1">
      <c r="A78" s="198"/>
      <c r="B78" s="195">
        <v>74</v>
      </c>
      <c r="C78" s="193" t="s">
        <v>32</v>
      </c>
      <c r="D78" s="164">
        <v>128</v>
      </c>
      <c r="E78" s="64">
        <v>20</v>
      </c>
      <c r="F78" s="169">
        <f t="shared" si="6"/>
        <v>0.15625</v>
      </c>
      <c r="G78" s="200">
        <v>16</v>
      </c>
      <c r="H78" s="169">
        <f t="shared" si="7"/>
        <v>0.125</v>
      </c>
      <c r="I78" s="200">
        <v>2</v>
      </c>
      <c r="J78" s="169">
        <f t="shared" si="8"/>
        <v>1.5625E-2</v>
      </c>
      <c r="K78" s="200">
        <v>2</v>
      </c>
      <c r="L78" s="169">
        <f t="shared" si="9"/>
        <v>1.5625E-2</v>
      </c>
      <c r="M78" s="200">
        <v>12</v>
      </c>
      <c r="N78" s="169">
        <f t="shared" si="10"/>
        <v>9.375E-2</v>
      </c>
      <c r="O78" s="200">
        <v>100</v>
      </c>
      <c r="P78" s="83">
        <f t="shared" si="11"/>
        <v>0.78125</v>
      </c>
    </row>
    <row r="79" spans="1:16" ht="30" customHeight="1" thickTop="1">
      <c r="A79" s="198"/>
      <c r="B79" s="287" t="s">
        <v>105</v>
      </c>
      <c r="C79" s="288"/>
      <c r="D79" s="94">
        <f>地区別_オーラルフレイル区分別該当人数･割合!D13</f>
        <v>129821</v>
      </c>
      <c r="E79" s="65">
        <f>地区別_オーラルフレイル区分別該当人数･割合!E13</f>
        <v>26150</v>
      </c>
      <c r="F79" s="55">
        <f>地区別_オーラルフレイル区分別該当人数･割合!F13</f>
        <v>0.20143120142349852</v>
      </c>
      <c r="G79" s="65">
        <f>地区別_オーラルフレイル区分別該当人数･割合!G13</f>
        <v>19241</v>
      </c>
      <c r="H79" s="55">
        <f>地区別_オーラルフレイル区分別該当人数･割合!H13</f>
        <v>0.14821176851202811</v>
      </c>
      <c r="I79" s="65">
        <f>地区別_オーラルフレイル区分別該当人数･割合!I13</f>
        <v>2790</v>
      </c>
      <c r="J79" s="55">
        <f>地区別_オーラルフレイル区分別該当人数･割合!J13</f>
        <v>2.1491130094514754E-2</v>
      </c>
      <c r="K79" s="65">
        <f>地区別_オーラルフレイル区分別該当人数･割合!K13</f>
        <v>2063</v>
      </c>
      <c r="L79" s="55">
        <f>地区別_オーラルフレイル区分別該当人数･割合!L13</f>
        <v>1.5891111607521127E-2</v>
      </c>
      <c r="M79" s="65">
        <f>地区別_オーラルフレイル区分別該当人数･割合!M13</f>
        <v>7966</v>
      </c>
      <c r="N79" s="55">
        <f>地区別_オーラルフレイル区分別該当人数･割合!N13</f>
        <v>6.1361413022546427E-2</v>
      </c>
      <c r="O79" s="65">
        <f>地区別_オーラルフレイル区分別該当人数･割合!O13</f>
        <v>99280</v>
      </c>
      <c r="P79" s="55">
        <f>地区別_オーラルフレイル区分別該当人数･割合!P13</f>
        <v>0.76474530314818101</v>
      </c>
    </row>
    <row r="80" spans="1:16" ht="13.5" customHeight="1">
      <c r="A80" s="198"/>
      <c r="B80" s="198"/>
      <c r="C80" s="198"/>
      <c r="D80" s="20"/>
      <c r="E80" s="20"/>
      <c r="F80" s="21"/>
      <c r="G80" s="198"/>
      <c r="H80" s="198"/>
      <c r="I80" s="198"/>
      <c r="J80" s="198"/>
      <c r="K80" s="198"/>
      <c r="L80" s="198"/>
      <c r="M80" s="198"/>
      <c r="N80" s="198"/>
      <c r="O80" s="198"/>
      <c r="P80" s="198"/>
    </row>
    <row r="81" spans="1:16" ht="13.5" customHeight="1">
      <c r="A81" s="198"/>
      <c r="B81" s="198"/>
      <c r="C81" s="198"/>
      <c r="D81" s="20"/>
      <c r="E81" s="20"/>
      <c r="F81" s="21"/>
      <c r="G81" s="198"/>
      <c r="H81" s="198"/>
      <c r="I81" s="198"/>
      <c r="J81" s="198"/>
      <c r="K81" s="198"/>
      <c r="L81" s="198"/>
      <c r="M81" s="198"/>
      <c r="N81" s="198"/>
      <c r="O81" s="198"/>
      <c r="P81" s="198"/>
    </row>
    <row r="82" spans="1:16" ht="13.5" customHeight="1">
      <c r="A82" s="198"/>
      <c r="B82" s="198"/>
      <c r="C82" s="198"/>
      <c r="D82" s="20"/>
      <c r="E82" s="20"/>
      <c r="F82" s="21"/>
      <c r="G82" s="198"/>
      <c r="H82" s="198"/>
      <c r="I82" s="198"/>
      <c r="J82" s="198"/>
      <c r="K82" s="198"/>
      <c r="L82" s="198"/>
      <c r="M82" s="198"/>
      <c r="N82" s="198"/>
      <c r="O82" s="198"/>
      <c r="P82" s="198"/>
    </row>
    <row r="83" spans="1:16" ht="13.5" customHeight="1">
      <c r="A83" s="198"/>
      <c r="B83" s="198"/>
      <c r="C83" s="198"/>
      <c r="D83" s="20"/>
      <c r="E83" s="20"/>
      <c r="F83" s="21"/>
      <c r="G83" s="198"/>
      <c r="H83" s="198"/>
      <c r="I83" s="198"/>
      <c r="J83" s="198"/>
      <c r="K83" s="198"/>
      <c r="L83" s="198"/>
      <c r="M83" s="198"/>
      <c r="N83" s="198"/>
      <c r="O83" s="198"/>
      <c r="P83" s="198"/>
    </row>
    <row r="84" spans="1:16" ht="13.5" customHeight="1">
      <c r="A84" s="198"/>
      <c r="B84" s="198"/>
      <c r="C84" s="198"/>
      <c r="D84" s="20"/>
      <c r="E84" s="20"/>
      <c r="F84" s="21"/>
      <c r="G84" s="198"/>
      <c r="H84" s="198"/>
      <c r="I84" s="198"/>
      <c r="J84" s="198"/>
      <c r="K84" s="198"/>
      <c r="L84" s="198"/>
      <c r="M84" s="198"/>
      <c r="N84" s="198"/>
      <c r="O84" s="198"/>
      <c r="P84" s="198"/>
    </row>
    <row r="85" spans="1:16" ht="13.5" customHeight="1">
      <c r="A85" s="198"/>
      <c r="B85" s="198"/>
      <c r="C85" s="198"/>
      <c r="D85" s="20"/>
      <c r="E85" s="20"/>
      <c r="F85" s="21"/>
      <c r="G85" s="198"/>
      <c r="H85" s="198"/>
      <c r="I85" s="198"/>
      <c r="J85" s="198"/>
      <c r="K85" s="198"/>
      <c r="L85" s="198"/>
      <c r="M85" s="198"/>
      <c r="N85" s="198"/>
      <c r="O85" s="198"/>
      <c r="P85" s="198"/>
    </row>
  </sheetData>
  <mergeCells count="10">
    <mergeCell ref="B3:B4"/>
    <mergeCell ref="B79:C79"/>
    <mergeCell ref="C3:C4"/>
    <mergeCell ref="M3:N3"/>
    <mergeCell ref="O3:P3"/>
    <mergeCell ref="D3:D4"/>
    <mergeCell ref="E3:F3"/>
    <mergeCell ref="G3:H3"/>
    <mergeCell ref="I3:J3"/>
    <mergeCell ref="K3:L3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2-12.②口腔フレイルに係る分析(歯科)</oddHeader>
  </headerFooter>
  <rowBreaks count="2" manualBreakCount="2">
    <brk id="34" max="15" man="1"/>
    <brk id="64" max="1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E8B46-97D1-4EDF-8C3C-723E9D6BF548}">
  <sheetPr codeName="Sheet47"/>
  <dimension ref="A1:Y14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125" style="1" customWidth="1"/>
    <col min="3" max="3" width="11.375" style="1" bestFit="1" customWidth="1"/>
    <col min="4" max="17" width="9.625" style="1" customWidth="1"/>
    <col min="18" max="24" width="9.625" style="4" customWidth="1"/>
    <col min="25" max="25" width="9" style="4"/>
    <col min="26" max="16384" width="9" style="1"/>
  </cols>
  <sheetData>
    <row r="1" spans="1:25" ht="16.5" customHeight="1">
      <c r="A1" s="52" t="s">
        <v>260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34"/>
      <c r="S1" s="34"/>
      <c r="T1" s="34"/>
      <c r="U1" s="34"/>
      <c r="V1" s="34"/>
      <c r="W1" s="34"/>
      <c r="X1" s="34"/>
      <c r="Y1" s="34"/>
    </row>
    <row r="2" spans="1:25" ht="16.5" customHeight="1">
      <c r="A2" s="52" t="s">
        <v>128</v>
      </c>
      <c r="B2" s="8"/>
      <c r="C2" s="8"/>
      <c r="D2" s="212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34"/>
      <c r="S2" s="34"/>
      <c r="T2" s="34"/>
      <c r="U2" s="34"/>
      <c r="V2" s="34"/>
      <c r="W2" s="34"/>
      <c r="X2" s="34"/>
      <c r="Y2" s="34"/>
    </row>
    <row r="3" spans="1:25" ht="34.5" customHeight="1">
      <c r="A3" s="8"/>
      <c r="B3" s="285"/>
      <c r="C3" s="285" t="s">
        <v>86</v>
      </c>
      <c r="D3" s="292" t="s">
        <v>150</v>
      </c>
      <c r="E3" s="293"/>
      <c r="F3" s="294"/>
      <c r="G3" s="289" t="s">
        <v>230</v>
      </c>
      <c r="H3" s="290"/>
      <c r="I3" s="291"/>
      <c r="J3" s="289" t="s">
        <v>231</v>
      </c>
      <c r="K3" s="290"/>
      <c r="L3" s="291"/>
      <c r="M3" s="289" t="s">
        <v>397</v>
      </c>
      <c r="N3" s="290"/>
      <c r="O3" s="291"/>
      <c r="P3" s="292" t="s">
        <v>234</v>
      </c>
      <c r="Q3" s="293"/>
      <c r="R3" s="294"/>
      <c r="S3" s="289" t="s">
        <v>233</v>
      </c>
      <c r="T3" s="290"/>
      <c r="U3" s="291"/>
      <c r="V3" s="289" t="s">
        <v>193</v>
      </c>
      <c r="W3" s="290"/>
      <c r="X3" s="291"/>
      <c r="Y3" s="8"/>
    </row>
    <row r="4" spans="1:25" ht="81" customHeight="1">
      <c r="A4" s="8"/>
      <c r="B4" s="286"/>
      <c r="C4" s="286"/>
      <c r="D4" s="3" t="s">
        <v>131</v>
      </c>
      <c r="E4" s="5" t="s">
        <v>70</v>
      </c>
      <c r="F4" s="181" t="s">
        <v>366</v>
      </c>
      <c r="G4" s="3" t="s">
        <v>131</v>
      </c>
      <c r="H4" s="5" t="s">
        <v>70</v>
      </c>
      <c r="I4" s="181" t="s">
        <v>366</v>
      </c>
      <c r="J4" s="3" t="s">
        <v>131</v>
      </c>
      <c r="K4" s="5" t="s">
        <v>70</v>
      </c>
      <c r="L4" s="181" t="s">
        <v>366</v>
      </c>
      <c r="M4" s="3" t="s">
        <v>131</v>
      </c>
      <c r="N4" s="5" t="s">
        <v>70</v>
      </c>
      <c r="O4" s="181" t="s">
        <v>366</v>
      </c>
      <c r="P4" s="3" t="s">
        <v>131</v>
      </c>
      <c r="Q4" s="5" t="s">
        <v>70</v>
      </c>
      <c r="R4" s="181" t="s">
        <v>366</v>
      </c>
      <c r="S4" s="3" t="s">
        <v>131</v>
      </c>
      <c r="T4" s="5" t="s">
        <v>70</v>
      </c>
      <c r="U4" s="181" t="s">
        <v>366</v>
      </c>
      <c r="V4" s="3" t="s">
        <v>131</v>
      </c>
      <c r="W4" s="5" t="s">
        <v>70</v>
      </c>
      <c r="X4" s="181" t="s">
        <v>366</v>
      </c>
      <c r="Y4" s="8"/>
    </row>
    <row r="5" spans="1:25" s="8" customFormat="1" ht="30" customHeight="1">
      <c r="B5" s="195">
        <v>1</v>
      </c>
      <c r="C5" s="193" t="s">
        <v>133</v>
      </c>
      <c r="D5" s="216">
        <v>17239</v>
      </c>
      <c r="E5" s="67">
        <v>6072</v>
      </c>
      <c r="F5" s="33">
        <f>IFERROR(E5/D5,"-")</f>
        <v>0.35222460699576541</v>
      </c>
      <c r="G5" s="216">
        <v>17239</v>
      </c>
      <c r="H5" s="67">
        <v>1965</v>
      </c>
      <c r="I5" s="33">
        <f t="shared" ref="I5:I13" si="0">IFERROR(H5/G5,"-")</f>
        <v>0.11398573003074425</v>
      </c>
      <c r="J5" s="216">
        <v>17239</v>
      </c>
      <c r="K5" s="67">
        <v>4003</v>
      </c>
      <c r="L5" s="33">
        <f t="shared" ref="L5:L13" si="1">IFERROR(K5/J5,"-")</f>
        <v>0.2322060444341319</v>
      </c>
      <c r="M5" s="216">
        <v>17239</v>
      </c>
      <c r="N5" s="67">
        <v>410</v>
      </c>
      <c r="O5" s="33">
        <f t="shared" ref="O5:O13" si="2">IFERROR(N5/M5,"-")</f>
        <v>2.3783282092928824E-2</v>
      </c>
      <c r="P5" s="216">
        <v>17239</v>
      </c>
      <c r="Q5" s="67">
        <v>860</v>
      </c>
      <c r="R5" s="33">
        <f t="shared" ref="R5:R13" si="3">IFERROR(Q5/P5,"-")</f>
        <v>4.9886884390045828E-2</v>
      </c>
      <c r="S5" s="216">
        <v>17239</v>
      </c>
      <c r="T5" s="67">
        <v>3886</v>
      </c>
      <c r="U5" s="33">
        <f t="shared" ref="U5:U13" si="4">IFERROR(T5/S5,"-")</f>
        <v>0.22541910783688149</v>
      </c>
      <c r="V5" s="216">
        <v>17239</v>
      </c>
      <c r="W5" s="67">
        <v>1810</v>
      </c>
      <c r="X5" s="33">
        <f t="shared" ref="X5:X13" si="5">IFERROR(W5/V5,"-")</f>
        <v>0.10499448923951506</v>
      </c>
    </row>
    <row r="6" spans="1:25" s="8" customFormat="1" ht="30" customHeight="1">
      <c r="B6" s="195">
        <v>2</v>
      </c>
      <c r="C6" s="193" t="s">
        <v>72</v>
      </c>
      <c r="D6" s="216">
        <v>14949</v>
      </c>
      <c r="E6" s="67">
        <v>6000</v>
      </c>
      <c r="F6" s="33">
        <f t="shared" ref="F6:F13" si="6">IFERROR(E6/D6,"-")</f>
        <v>0.40136463977523579</v>
      </c>
      <c r="G6" s="216">
        <v>14949</v>
      </c>
      <c r="H6" s="67">
        <v>2187</v>
      </c>
      <c r="I6" s="33">
        <f t="shared" si="0"/>
        <v>0.14629741119807346</v>
      </c>
      <c r="J6" s="216">
        <v>14949</v>
      </c>
      <c r="K6" s="67">
        <v>3663</v>
      </c>
      <c r="L6" s="33">
        <f t="shared" si="1"/>
        <v>0.24503311258278146</v>
      </c>
      <c r="M6" s="216">
        <v>14949</v>
      </c>
      <c r="N6" s="67">
        <v>309</v>
      </c>
      <c r="O6" s="33">
        <f t="shared" si="2"/>
        <v>2.0670278948424645E-2</v>
      </c>
      <c r="P6" s="216">
        <v>14949</v>
      </c>
      <c r="Q6" s="67">
        <v>783</v>
      </c>
      <c r="R6" s="33">
        <f t="shared" si="3"/>
        <v>5.2378085490668275E-2</v>
      </c>
      <c r="S6" s="216">
        <v>14949</v>
      </c>
      <c r="T6" s="67">
        <v>3450</v>
      </c>
      <c r="U6" s="33">
        <f t="shared" si="4"/>
        <v>0.23078466787076057</v>
      </c>
      <c r="V6" s="216">
        <v>14949</v>
      </c>
      <c r="W6" s="67">
        <v>1511</v>
      </c>
      <c r="X6" s="33">
        <f t="shared" si="5"/>
        <v>0.10107699511673021</v>
      </c>
    </row>
    <row r="7" spans="1:25" s="8" customFormat="1" ht="30" customHeight="1">
      <c r="B7" s="195">
        <v>3</v>
      </c>
      <c r="C7" s="193" t="s">
        <v>73</v>
      </c>
      <c r="D7" s="216">
        <v>16080</v>
      </c>
      <c r="E7" s="67">
        <v>6462</v>
      </c>
      <c r="F7" s="33">
        <f t="shared" si="6"/>
        <v>0.40186567164179104</v>
      </c>
      <c r="G7" s="216">
        <v>16080</v>
      </c>
      <c r="H7" s="67">
        <v>2095</v>
      </c>
      <c r="I7" s="33">
        <f t="shared" si="0"/>
        <v>0.1302860696517413</v>
      </c>
      <c r="J7" s="216">
        <v>16080</v>
      </c>
      <c r="K7" s="67">
        <v>3890</v>
      </c>
      <c r="L7" s="33">
        <f t="shared" si="1"/>
        <v>0.24191542288557213</v>
      </c>
      <c r="M7" s="216">
        <v>16080</v>
      </c>
      <c r="N7" s="67">
        <v>361</v>
      </c>
      <c r="O7" s="33">
        <f t="shared" si="2"/>
        <v>2.2450248756218906E-2</v>
      </c>
      <c r="P7" s="216">
        <v>16080</v>
      </c>
      <c r="Q7" s="67">
        <v>770</v>
      </c>
      <c r="R7" s="33">
        <f t="shared" si="3"/>
        <v>4.788557213930348E-2</v>
      </c>
      <c r="S7" s="216">
        <v>16080</v>
      </c>
      <c r="T7" s="67">
        <v>3243</v>
      </c>
      <c r="U7" s="33">
        <f t="shared" si="4"/>
        <v>0.20167910447761195</v>
      </c>
      <c r="V7" s="216">
        <v>16080</v>
      </c>
      <c r="W7" s="67">
        <v>1595</v>
      </c>
      <c r="X7" s="33">
        <f t="shared" si="5"/>
        <v>9.9191542288557213E-2</v>
      </c>
    </row>
    <row r="8" spans="1:25" s="8" customFormat="1" ht="30" customHeight="1">
      <c r="B8" s="195">
        <v>4</v>
      </c>
      <c r="C8" s="193" t="s">
        <v>74</v>
      </c>
      <c r="D8" s="216">
        <v>15696</v>
      </c>
      <c r="E8" s="67">
        <v>6980</v>
      </c>
      <c r="F8" s="33">
        <f t="shared" si="6"/>
        <v>0.44469928644240569</v>
      </c>
      <c r="G8" s="216">
        <v>15696</v>
      </c>
      <c r="H8" s="67">
        <v>2046</v>
      </c>
      <c r="I8" s="33">
        <f t="shared" si="0"/>
        <v>0.13035168195718655</v>
      </c>
      <c r="J8" s="216">
        <v>15696</v>
      </c>
      <c r="K8" s="67">
        <v>4031</v>
      </c>
      <c r="L8" s="33">
        <f t="shared" si="1"/>
        <v>0.25681702344546381</v>
      </c>
      <c r="M8" s="216">
        <v>15696</v>
      </c>
      <c r="N8" s="67">
        <v>429</v>
      </c>
      <c r="O8" s="33">
        <f t="shared" si="2"/>
        <v>2.7331804281345566E-2</v>
      </c>
      <c r="P8" s="216">
        <v>15696</v>
      </c>
      <c r="Q8" s="67">
        <v>1164</v>
      </c>
      <c r="R8" s="33">
        <f t="shared" si="3"/>
        <v>7.4159021406727824E-2</v>
      </c>
      <c r="S8" s="216">
        <v>15696</v>
      </c>
      <c r="T8" s="67">
        <v>4035</v>
      </c>
      <c r="U8" s="33">
        <f t="shared" si="4"/>
        <v>0.25707186544342508</v>
      </c>
      <c r="V8" s="216">
        <v>15696</v>
      </c>
      <c r="W8" s="67">
        <v>1350</v>
      </c>
      <c r="X8" s="33">
        <f t="shared" si="5"/>
        <v>8.6009174311926603E-2</v>
      </c>
    </row>
    <row r="9" spans="1:25" s="8" customFormat="1" ht="30" customHeight="1">
      <c r="B9" s="195">
        <v>5</v>
      </c>
      <c r="C9" s="193" t="s">
        <v>124</v>
      </c>
      <c r="D9" s="216">
        <v>11044</v>
      </c>
      <c r="E9" s="67">
        <v>4387</v>
      </c>
      <c r="F9" s="33">
        <f t="shared" si="6"/>
        <v>0.39722926475914522</v>
      </c>
      <c r="G9" s="216">
        <v>11044</v>
      </c>
      <c r="H9" s="67">
        <v>1356</v>
      </c>
      <c r="I9" s="33">
        <f t="shared" si="0"/>
        <v>0.12278160086925027</v>
      </c>
      <c r="J9" s="216">
        <v>11044</v>
      </c>
      <c r="K9" s="67">
        <v>3352</v>
      </c>
      <c r="L9" s="33">
        <f t="shared" si="1"/>
        <v>0.30351321984788121</v>
      </c>
      <c r="M9" s="216">
        <v>11044</v>
      </c>
      <c r="N9" s="67">
        <v>241</v>
      </c>
      <c r="O9" s="33">
        <f t="shared" si="2"/>
        <v>2.1821803694313656E-2</v>
      </c>
      <c r="P9" s="216">
        <v>11044</v>
      </c>
      <c r="Q9" s="67">
        <v>588</v>
      </c>
      <c r="R9" s="33">
        <f t="shared" si="3"/>
        <v>5.3241579137993482E-2</v>
      </c>
      <c r="S9" s="216">
        <v>11044</v>
      </c>
      <c r="T9" s="67">
        <v>2720</v>
      </c>
      <c r="U9" s="33">
        <f t="shared" si="4"/>
        <v>0.2462875769648678</v>
      </c>
      <c r="V9" s="216">
        <v>11044</v>
      </c>
      <c r="W9" s="67">
        <v>1035</v>
      </c>
      <c r="X9" s="33">
        <f t="shared" si="5"/>
        <v>9.3716044911264035E-2</v>
      </c>
    </row>
    <row r="10" spans="1:25" s="8" customFormat="1" ht="30" customHeight="1">
      <c r="B10" s="195">
        <v>6</v>
      </c>
      <c r="C10" s="193" t="s">
        <v>125</v>
      </c>
      <c r="D10" s="216">
        <v>8463</v>
      </c>
      <c r="E10" s="67">
        <v>3412</v>
      </c>
      <c r="F10" s="33">
        <f t="shared" si="6"/>
        <v>0.40316672574737089</v>
      </c>
      <c r="G10" s="216">
        <v>8463</v>
      </c>
      <c r="H10" s="67">
        <v>1199</v>
      </c>
      <c r="I10" s="33">
        <f t="shared" si="0"/>
        <v>0.14167552877230297</v>
      </c>
      <c r="J10" s="216">
        <v>8463</v>
      </c>
      <c r="K10" s="67">
        <v>2360</v>
      </c>
      <c r="L10" s="33">
        <f t="shared" si="1"/>
        <v>0.27886092402221435</v>
      </c>
      <c r="M10" s="216">
        <v>8463</v>
      </c>
      <c r="N10" s="67">
        <v>220</v>
      </c>
      <c r="O10" s="33">
        <f t="shared" si="2"/>
        <v>2.5995509866477608E-2</v>
      </c>
      <c r="P10" s="216">
        <v>8463</v>
      </c>
      <c r="Q10" s="67">
        <v>603</v>
      </c>
      <c r="R10" s="33">
        <f t="shared" si="3"/>
        <v>7.1251329315845449E-2</v>
      </c>
      <c r="S10" s="216">
        <v>8463</v>
      </c>
      <c r="T10" s="67">
        <v>1928</v>
      </c>
      <c r="U10" s="33">
        <f t="shared" si="4"/>
        <v>0.22781519555713103</v>
      </c>
      <c r="V10" s="216">
        <v>8463</v>
      </c>
      <c r="W10" s="67">
        <v>800</v>
      </c>
      <c r="X10" s="33">
        <f t="shared" si="5"/>
        <v>9.4529126787191303E-2</v>
      </c>
    </row>
    <row r="11" spans="1:25" s="8" customFormat="1" ht="30" customHeight="1">
      <c r="B11" s="195">
        <v>7</v>
      </c>
      <c r="C11" s="193" t="s">
        <v>126</v>
      </c>
      <c r="D11" s="216">
        <v>13955</v>
      </c>
      <c r="E11" s="67">
        <v>6354</v>
      </c>
      <c r="F11" s="33">
        <f t="shared" si="6"/>
        <v>0.45532067359369399</v>
      </c>
      <c r="G11" s="216">
        <v>13955</v>
      </c>
      <c r="H11" s="67">
        <v>2253</v>
      </c>
      <c r="I11" s="33">
        <f t="shared" si="0"/>
        <v>0.16144750985309925</v>
      </c>
      <c r="J11" s="216">
        <v>13955</v>
      </c>
      <c r="K11" s="67">
        <v>3806</v>
      </c>
      <c r="L11" s="33">
        <f t="shared" si="1"/>
        <v>0.27273378717305624</v>
      </c>
      <c r="M11" s="216">
        <v>13955</v>
      </c>
      <c r="N11" s="67">
        <v>358</v>
      </c>
      <c r="O11" s="33">
        <f t="shared" si="2"/>
        <v>2.5653887495521319E-2</v>
      </c>
      <c r="P11" s="216">
        <v>13955</v>
      </c>
      <c r="Q11" s="67">
        <v>938</v>
      </c>
      <c r="R11" s="33">
        <f t="shared" si="3"/>
        <v>6.7216051594410603E-2</v>
      </c>
      <c r="S11" s="216">
        <v>13955</v>
      </c>
      <c r="T11" s="67">
        <v>2700</v>
      </c>
      <c r="U11" s="33">
        <f t="shared" si="4"/>
        <v>0.1934790397706915</v>
      </c>
      <c r="V11" s="216">
        <v>13955</v>
      </c>
      <c r="W11" s="67">
        <v>1348</v>
      </c>
      <c r="X11" s="33">
        <f t="shared" si="5"/>
        <v>9.6596202078108206E-2</v>
      </c>
    </row>
    <row r="12" spans="1:25" s="8" customFormat="1" ht="30" customHeight="1" thickBot="1">
      <c r="B12" s="195">
        <v>8</v>
      </c>
      <c r="C12" s="193" t="s">
        <v>127</v>
      </c>
      <c r="D12" s="216">
        <v>32395</v>
      </c>
      <c r="E12" s="67">
        <v>14697</v>
      </c>
      <c r="F12" s="33">
        <f t="shared" si="6"/>
        <v>0.45368112363018986</v>
      </c>
      <c r="G12" s="216">
        <v>32395</v>
      </c>
      <c r="H12" s="67">
        <v>4882</v>
      </c>
      <c r="I12" s="33">
        <f t="shared" si="0"/>
        <v>0.15070226886865257</v>
      </c>
      <c r="J12" s="216">
        <v>32395</v>
      </c>
      <c r="K12" s="67">
        <v>9203</v>
      </c>
      <c r="L12" s="33">
        <f t="shared" si="1"/>
        <v>0.28408705047075167</v>
      </c>
      <c r="M12" s="216">
        <v>32395</v>
      </c>
      <c r="N12" s="67">
        <v>927</v>
      </c>
      <c r="O12" s="33">
        <f t="shared" si="2"/>
        <v>2.8615527087513505E-2</v>
      </c>
      <c r="P12" s="216">
        <v>32395</v>
      </c>
      <c r="Q12" s="67">
        <v>2215</v>
      </c>
      <c r="R12" s="33">
        <f t="shared" si="3"/>
        <v>6.8374749189689762E-2</v>
      </c>
      <c r="S12" s="216">
        <v>32395</v>
      </c>
      <c r="T12" s="67">
        <v>7897</v>
      </c>
      <c r="U12" s="33">
        <f t="shared" si="4"/>
        <v>0.24377218706590523</v>
      </c>
      <c r="V12" s="216">
        <v>32395</v>
      </c>
      <c r="W12" s="67">
        <v>3057</v>
      </c>
      <c r="X12" s="33">
        <f t="shared" si="5"/>
        <v>9.4366414570149715E-2</v>
      </c>
    </row>
    <row r="13" spans="1:25" s="8" customFormat="1" ht="30" customHeight="1" thickTop="1">
      <c r="B13" s="287" t="s">
        <v>105</v>
      </c>
      <c r="C13" s="288"/>
      <c r="D13" s="166">
        <f>SUM(D5:D12)</f>
        <v>129821</v>
      </c>
      <c r="E13" s="79">
        <f>SUM(E5:E12)</f>
        <v>54364</v>
      </c>
      <c r="F13" s="31">
        <f t="shared" si="6"/>
        <v>0.4187612173685305</v>
      </c>
      <c r="G13" s="166">
        <f>SUM(G5:G12)</f>
        <v>129821</v>
      </c>
      <c r="H13" s="79">
        <f>SUM(H5:H12)</f>
        <v>17983</v>
      </c>
      <c r="I13" s="31">
        <f t="shared" si="0"/>
        <v>0.13852150268446553</v>
      </c>
      <c r="J13" s="166">
        <f>SUM(J5:J12)</f>
        <v>129821</v>
      </c>
      <c r="K13" s="79">
        <f>SUM(K5:K12)</f>
        <v>34308</v>
      </c>
      <c r="L13" s="31">
        <f t="shared" si="1"/>
        <v>0.26427157393642015</v>
      </c>
      <c r="M13" s="166">
        <f>SUM(M5:M12)</f>
        <v>129821</v>
      </c>
      <c r="N13" s="79">
        <f>SUM(N5:N12)</f>
        <v>3255</v>
      </c>
      <c r="O13" s="31">
        <f t="shared" si="2"/>
        <v>2.5072985110267215E-2</v>
      </c>
      <c r="P13" s="166">
        <f>SUM(P5:P12)</f>
        <v>129821</v>
      </c>
      <c r="Q13" s="79">
        <f>SUM(Q5:Q12)</f>
        <v>7921</v>
      </c>
      <c r="R13" s="31">
        <f t="shared" si="3"/>
        <v>6.1014781891989743E-2</v>
      </c>
      <c r="S13" s="166">
        <f>SUM(S5:S12)</f>
        <v>129821</v>
      </c>
      <c r="T13" s="79">
        <f>SUM(T5:T12)</f>
        <v>29859</v>
      </c>
      <c r="U13" s="31">
        <f t="shared" si="4"/>
        <v>0.23000130949538211</v>
      </c>
      <c r="V13" s="166">
        <f>SUM(V5:V12)</f>
        <v>129821</v>
      </c>
      <c r="W13" s="79">
        <f>SUM(W5:W12)</f>
        <v>12506</v>
      </c>
      <c r="X13" s="31">
        <f t="shared" si="5"/>
        <v>9.633264263871022E-2</v>
      </c>
    </row>
    <row r="14" spans="1:25">
      <c r="A14" s="8"/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34"/>
    </row>
  </sheetData>
  <mergeCells count="10">
    <mergeCell ref="B3:B4"/>
    <mergeCell ref="B13:C13"/>
    <mergeCell ref="S3:U3"/>
    <mergeCell ref="V3:X3"/>
    <mergeCell ref="P3:R3"/>
    <mergeCell ref="C3:C4"/>
    <mergeCell ref="D3:F3"/>
    <mergeCell ref="G3:I3"/>
    <mergeCell ref="J3:L3"/>
    <mergeCell ref="M3:O3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2-12.②口腔フレイルに係る分析(歯科)</oddHeader>
  </headerFooter>
  <ignoredErrors>
    <ignoredError sqref="F13 I13 L13 O13 R13 U13" 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FD61E-0C9A-4487-8DDB-A2C908668E40}">
  <sheetPr codeName="Sheet73"/>
  <dimension ref="A1:CA114"/>
  <sheetViews>
    <sheetView showGridLines="0" zoomScaleNormal="100" zoomScaleSheetLayoutView="70" workbookViewId="0"/>
  </sheetViews>
  <sheetFormatPr defaultColWidth="9" defaultRowHeight="13.5"/>
  <cols>
    <col min="1" max="1" width="4.625" style="1" customWidth="1"/>
    <col min="2" max="2" width="24.625" style="1" customWidth="1"/>
    <col min="3" max="3" width="9.375" style="12" customWidth="1"/>
    <col min="4" max="4" width="7.75" style="2" customWidth="1"/>
    <col min="5" max="5" width="15.75" style="1" customWidth="1"/>
    <col min="6" max="6" width="11.625" style="1" customWidth="1"/>
    <col min="7" max="7" width="8.625" style="1" customWidth="1"/>
    <col min="8" max="8" width="7.625" style="1" customWidth="1"/>
    <col min="9" max="10" width="8.625" style="1" customWidth="1"/>
    <col min="11" max="11" width="9.375" style="12" customWidth="1"/>
    <col min="12" max="12" width="7.75" style="2" customWidth="1"/>
    <col min="13" max="13" width="15.75" style="1" customWidth="1"/>
    <col min="14" max="14" width="11.625" style="1" customWidth="1"/>
    <col min="15" max="15" width="8.625" style="1" customWidth="1"/>
    <col min="16" max="16" width="7.625" style="1" customWidth="1"/>
    <col min="17" max="18" width="8.625" style="1" customWidth="1"/>
    <col min="19" max="19" width="9.375" style="12" customWidth="1"/>
    <col min="20" max="20" width="7.75" style="2" customWidth="1"/>
    <col min="21" max="21" width="15.75" style="1" customWidth="1"/>
    <col min="22" max="22" width="11.625" style="1" customWidth="1"/>
    <col min="23" max="23" width="8.625" style="1" customWidth="1"/>
    <col min="24" max="24" width="7.625" style="1" customWidth="1"/>
    <col min="25" max="26" width="8.625" style="1" customWidth="1"/>
    <col min="27" max="27" width="9.375" style="12" customWidth="1"/>
    <col min="28" max="28" width="7.75" style="2" customWidth="1"/>
    <col min="29" max="29" width="15.75" style="1" customWidth="1"/>
    <col min="30" max="30" width="11.625" style="1" customWidth="1"/>
    <col min="31" max="31" width="8.625" style="1" customWidth="1"/>
    <col min="32" max="32" width="7.625" style="1" customWidth="1"/>
    <col min="33" max="34" width="8.625" style="1" customWidth="1"/>
    <col min="35" max="35" width="9.375" style="12" customWidth="1"/>
    <col min="36" max="36" width="7.75" style="2" customWidth="1"/>
    <col min="37" max="37" width="15.75" style="1" customWidth="1"/>
    <col min="38" max="38" width="11.625" style="1" customWidth="1"/>
    <col min="39" max="39" width="8.625" style="1" customWidth="1"/>
    <col min="40" max="40" width="7.625" style="1" customWidth="1"/>
    <col min="41" max="42" width="8.625" style="1" customWidth="1"/>
    <col min="43" max="43" width="9.375" style="12" customWidth="1"/>
    <col min="44" max="44" width="7.75" style="2" customWidth="1"/>
    <col min="45" max="45" width="15.75" style="1" customWidth="1"/>
    <col min="46" max="46" width="11.625" style="1" customWidth="1"/>
    <col min="47" max="47" width="8.625" style="1" customWidth="1"/>
    <col min="48" max="48" width="7.625" style="1" customWidth="1"/>
    <col min="49" max="50" width="8.625" style="1" customWidth="1"/>
    <col min="51" max="51" width="9.375" style="12" customWidth="1"/>
    <col min="52" max="52" width="7.75" style="2" customWidth="1"/>
    <col min="53" max="53" width="15.75" style="1" customWidth="1"/>
    <col min="54" max="54" width="11.625" style="1" customWidth="1"/>
    <col min="55" max="55" width="8.625" style="1" customWidth="1"/>
    <col min="56" max="56" width="7.625" style="1" customWidth="1"/>
    <col min="57" max="58" width="8.625" style="1" customWidth="1"/>
    <col min="59" max="59" width="9.375" style="12" customWidth="1"/>
    <col min="60" max="60" width="7.75" style="2" customWidth="1"/>
    <col min="61" max="61" width="15.75" style="1" customWidth="1"/>
    <col min="62" max="62" width="11.625" style="1" customWidth="1"/>
    <col min="63" max="63" width="8.625" style="1" customWidth="1"/>
    <col min="64" max="64" width="7.625" style="1" customWidth="1"/>
    <col min="65" max="66" width="8.625" style="1" customWidth="1"/>
    <col min="67" max="68" width="9" style="1" customWidth="1"/>
    <col min="69" max="69" width="13.75" style="4" customWidth="1"/>
    <col min="70" max="71" width="9.125" style="4" bestFit="1" customWidth="1"/>
    <col min="72" max="72" width="9.5" style="4" bestFit="1" customWidth="1"/>
    <col min="73" max="73" width="9" style="4"/>
    <col min="74" max="74" width="13.5" style="1" customWidth="1"/>
    <col min="75" max="75" width="9" style="1"/>
    <col min="76" max="76" width="14" style="1" customWidth="1"/>
    <col min="77" max="77" width="9" style="1"/>
    <col min="78" max="78" width="13.75" style="1" customWidth="1"/>
    <col min="79" max="79" width="11.25" style="1" bestFit="1" customWidth="1"/>
    <col min="80" max="16384" width="9" style="1"/>
  </cols>
  <sheetData>
    <row r="1" spans="1:79" ht="16.5" customHeight="1">
      <c r="A1" s="8" t="s">
        <v>351</v>
      </c>
      <c r="B1" s="8"/>
      <c r="C1" s="111"/>
      <c r="D1" s="52"/>
      <c r="E1" s="8"/>
      <c r="F1" s="8"/>
      <c r="G1" s="8"/>
      <c r="H1" s="8"/>
      <c r="I1" s="8"/>
      <c r="J1" s="8"/>
      <c r="K1" s="111"/>
      <c r="L1" s="52"/>
      <c r="M1" s="8"/>
      <c r="N1" s="8"/>
      <c r="O1" s="8"/>
      <c r="P1" s="8"/>
      <c r="Q1" s="8"/>
      <c r="R1" s="8"/>
      <c r="S1" s="111"/>
      <c r="T1" s="52"/>
      <c r="U1" s="8"/>
      <c r="V1" s="8"/>
      <c r="W1" s="8"/>
      <c r="X1" s="8"/>
      <c r="Y1" s="8"/>
      <c r="Z1" s="8"/>
      <c r="AA1" s="111"/>
      <c r="AB1" s="52"/>
      <c r="AC1" s="8"/>
      <c r="AD1" s="8"/>
      <c r="AE1" s="8"/>
      <c r="AF1" s="8"/>
      <c r="AG1" s="8"/>
      <c r="AH1" s="8"/>
      <c r="AI1" s="111"/>
      <c r="AJ1" s="52"/>
      <c r="AK1" s="8"/>
      <c r="AL1" s="8"/>
      <c r="AM1" s="8"/>
      <c r="AN1" s="8"/>
      <c r="AO1" s="8"/>
      <c r="AP1" s="8"/>
      <c r="AQ1" s="111"/>
      <c r="AR1" s="52"/>
      <c r="AS1" s="8"/>
      <c r="AT1" s="8"/>
      <c r="AU1" s="8"/>
      <c r="AV1" s="8"/>
      <c r="AW1" s="8"/>
      <c r="AX1" s="8"/>
      <c r="AY1" s="111"/>
      <c r="AZ1" s="52"/>
      <c r="BA1" s="8"/>
      <c r="BB1" s="8"/>
      <c r="BC1" s="8"/>
      <c r="BD1" s="8"/>
      <c r="BE1" s="8"/>
      <c r="BF1" s="8"/>
      <c r="BG1" s="111"/>
      <c r="BH1" s="52"/>
      <c r="BI1" s="8"/>
      <c r="BJ1" s="8"/>
      <c r="BK1" s="8"/>
      <c r="BL1" s="8"/>
      <c r="BM1" s="8"/>
      <c r="BN1" s="8"/>
      <c r="BO1" s="8"/>
      <c r="BP1" s="8"/>
      <c r="BQ1" s="34"/>
      <c r="BR1" s="34"/>
      <c r="BS1" s="34"/>
      <c r="BT1" s="34"/>
      <c r="BU1" s="34"/>
      <c r="BV1" s="8"/>
      <c r="BW1" s="8"/>
      <c r="BX1" s="8"/>
      <c r="BY1" s="8"/>
      <c r="BZ1" s="8"/>
      <c r="CA1" s="8"/>
    </row>
    <row r="2" spans="1:79" ht="16.5" customHeight="1">
      <c r="A2" s="8" t="s">
        <v>348</v>
      </c>
      <c r="B2" s="8"/>
      <c r="C2" s="111"/>
      <c r="D2" s="52"/>
      <c r="E2" s="8"/>
      <c r="F2" s="8"/>
      <c r="G2" s="8"/>
      <c r="H2" s="8"/>
      <c r="I2" s="8"/>
      <c r="J2" s="8"/>
      <c r="K2" s="111"/>
      <c r="L2" s="52"/>
      <c r="M2" s="8"/>
      <c r="N2" s="8"/>
      <c r="O2" s="8"/>
      <c r="P2" s="8"/>
      <c r="Q2" s="8"/>
      <c r="R2" s="8"/>
      <c r="S2" s="111"/>
      <c r="T2" s="52"/>
      <c r="U2" s="8"/>
      <c r="V2" s="8"/>
      <c r="W2" s="8"/>
      <c r="X2" s="8"/>
      <c r="Y2" s="8"/>
      <c r="Z2" s="8"/>
      <c r="AA2" s="111"/>
      <c r="AB2" s="52"/>
      <c r="AC2" s="8"/>
      <c r="AD2" s="8"/>
      <c r="AE2" s="8"/>
      <c r="AF2" s="8"/>
      <c r="AG2" s="8"/>
      <c r="AH2" s="8"/>
      <c r="AI2" s="111"/>
      <c r="AJ2" s="52"/>
      <c r="AK2" s="8"/>
      <c r="AL2" s="8"/>
      <c r="AM2" s="8"/>
      <c r="AN2" s="8"/>
      <c r="AO2" s="8"/>
      <c r="AP2" s="8"/>
      <c r="AQ2" s="111"/>
      <c r="AR2" s="52"/>
      <c r="AS2" s="8"/>
      <c r="AT2" s="8"/>
      <c r="AU2" s="8"/>
      <c r="AV2" s="8"/>
      <c r="AW2" s="8"/>
      <c r="AX2" s="8"/>
      <c r="AY2" s="111"/>
      <c r="AZ2" s="52"/>
      <c r="BA2" s="8"/>
      <c r="BB2" s="8"/>
      <c r="BC2" s="8"/>
      <c r="BD2" s="8"/>
      <c r="BE2" s="8"/>
      <c r="BF2" s="8"/>
      <c r="BG2" s="111"/>
      <c r="BH2" s="52"/>
      <c r="BI2" s="8"/>
      <c r="BJ2" s="8"/>
      <c r="BK2" s="8"/>
      <c r="BL2" s="8"/>
      <c r="BM2" s="8"/>
      <c r="BN2" s="8"/>
      <c r="BO2" s="8"/>
      <c r="BP2" s="8"/>
      <c r="BQ2" s="34"/>
      <c r="BR2" s="34"/>
      <c r="BS2" s="34"/>
      <c r="BT2" s="34"/>
      <c r="BU2" s="34"/>
      <c r="BV2" s="8"/>
      <c r="BW2" s="8"/>
      <c r="BX2" s="8"/>
      <c r="BY2" s="8"/>
      <c r="BZ2" s="8"/>
      <c r="CA2" s="8"/>
    </row>
    <row r="3" spans="1:79" ht="16.5" customHeight="1">
      <c r="A3" s="8" t="s">
        <v>242</v>
      </c>
      <c r="B3" s="8"/>
      <c r="C3" s="78"/>
      <c r="D3" s="52"/>
      <c r="E3" s="8"/>
      <c r="F3" s="8"/>
      <c r="G3" s="8"/>
      <c r="H3" s="8"/>
      <c r="I3" s="8"/>
      <c r="J3" s="8"/>
      <c r="K3" s="111"/>
      <c r="L3" s="52"/>
      <c r="M3" s="8"/>
      <c r="N3" s="8"/>
      <c r="O3" s="8"/>
      <c r="P3" s="8"/>
      <c r="Q3" s="8"/>
      <c r="R3" s="8"/>
      <c r="S3" s="111"/>
      <c r="T3" s="52"/>
      <c r="U3" s="8"/>
      <c r="V3" s="8"/>
      <c r="W3" s="8"/>
      <c r="X3" s="8"/>
      <c r="Y3" s="8"/>
      <c r="Z3" s="8"/>
      <c r="AA3" s="111"/>
      <c r="AB3" s="52"/>
      <c r="AC3" s="8"/>
      <c r="AD3" s="8"/>
      <c r="AE3" s="8"/>
      <c r="AF3" s="8"/>
      <c r="AG3" s="8"/>
      <c r="AH3" s="8"/>
      <c r="AI3" s="111"/>
      <c r="AJ3" s="52"/>
      <c r="AK3" s="8"/>
      <c r="AL3" s="8"/>
      <c r="AM3" s="8"/>
      <c r="AN3" s="8"/>
      <c r="AO3" s="8"/>
      <c r="AP3" s="8"/>
      <c r="AQ3" s="111"/>
      <c r="AR3" s="52"/>
      <c r="AS3" s="8"/>
      <c r="AT3" s="8"/>
      <c r="AU3" s="8"/>
      <c r="AV3" s="8"/>
      <c r="AW3" s="8"/>
      <c r="AX3" s="8"/>
      <c r="AY3" s="111"/>
      <c r="AZ3" s="52"/>
      <c r="BA3" s="8"/>
      <c r="BB3" s="8"/>
      <c r="BC3" s="8"/>
      <c r="BD3" s="8"/>
      <c r="BE3" s="8"/>
      <c r="BF3" s="8"/>
      <c r="BG3" s="111"/>
      <c r="BH3" s="52"/>
      <c r="BI3" s="8"/>
      <c r="BJ3" s="8"/>
      <c r="BK3" s="8"/>
      <c r="BL3" s="8"/>
      <c r="BM3" s="8"/>
      <c r="BN3" s="8"/>
      <c r="BO3" s="8"/>
      <c r="BP3" s="8"/>
      <c r="BQ3" s="34"/>
      <c r="BR3" s="34"/>
      <c r="BS3" s="34"/>
      <c r="BT3" s="34"/>
      <c r="BU3" s="34"/>
      <c r="BV3" s="8"/>
      <c r="BW3" s="8"/>
      <c r="BX3" s="8"/>
      <c r="BY3" s="8"/>
      <c r="BZ3" s="8"/>
      <c r="CA3" s="8"/>
    </row>
    <row r="4" spans="1:79" ht="16.5" customHeight="1">
      <c r="A4" s="8"/>
      <c r="B4" s="307"/>
      <c r="C4" s="308" t="s">
        <v>159</v>
      </c>
      <c r="D4" s="309"/>
      <c r="E4" s="309"/>
      <c r="F4" s="309"/>
      <c r="G4" s="309"/>
      <c r="H4" s="309"/>
      <c r="I4" s="309"/>
      <c r="J4" s="310"/>
      <c r="K4" s="308" t="s">
        <v>153</v>
      </c>
      <c r="L4" s="309"/>
      <c r="M4" s="309"/>
      <c r="N4" s="309"/>
      <c r="O4" s="309"/>
      <c r="P4" s="309"/>
      <c r="Q4" s="309"/>
      <c r="R4" s="310"/>
      <c r="S4" s="307" t="s">
        <v>154</v>
      </c>
      <c r="T4" s="307"/>
      <c r="U4" s="307"/>
      <c r="V4" s="307"/>
      <c r="W4" s="307"/>
      <c r="X4" s="307"/>
      <c r="Y4" s="307"/>
      <c r="Z4" s="307"/>
      <c r="AA4" s="307" t="s">
        <v>155</v>
      </c>
      <c r="AB4" s="307"/>
      <c r="AC4" s="307"/>
      <c r="AD4" s="307"/>
      <c r="AE4" s="307"/>
      <c r="AF4" s="307"/>
      <c r="AG4" s="307"/>
      <c r="AH4" s="307"/>
      <c r="AI4" s="308" t="s">
        <v>156</v>
      </c>
      <c r="AJ4" s="309"/>
      <c r="AK4" s="309"/>
      <c r="AL4" s="309"/>
      <c r="AM4" s="309"/>
      <c r="AN4" s="309"/>
      <c r="AO4" s="309"/>
      <c r="AP4" s="310"/>
      <c r="AQ4" s="307" t="s">
        <v>157</v>
      </c>
      <c r="AR4" s="307"/>
      <c r="AS4" s="307"/>
      <c r="AT4" s="307"/>
      <c r="AU4" s="307"/>
      <c r="AV4" s="307"/>
      <c r="AW4" s="307"/>
      <c r="AX4" s="307"/>
      <c r="AY4" s="307" t="s">
        <v>158</v>
      </c>
      <c r="AZ4" s="307"/>
      <c r="BA4" s="307"/>
      <c r="BB4" s="307"/>
      <c r="BC4" s="307"/>
      <c r="BD4" s="307"/>
      <c r="BE4" s="307"/>
      <c r="BF4" s="307"/>
      <c r="BG4" s="324" t="s">
        <v>148</v>
      </c>
      <c r="BH4" s="324"/>
      <c r="BI4" s="324"/>
      <c r="BJ4" s="324"/>
      <c r="BK4" s="324"/>
      <c r="BL4" s="324"/>
      <c r="BM4" s="324"/>
      <c r="BN4" s="324"/>
      <c r="BO4" s="179"/>
      <c r="BP4" s="8"/>
      <c r="BQ4" s="254" t="s">
        <v>149</v>
      </c>
      <c r="BR4" s="34"/>
      <c r="BS4" s="34"/>
      <c r="BT4" s="34"/>
      <c r="BU4" s="34"/>
      <c r="BV4" s="8"/>
      <c r="BW4" s="8"/>
      <c r="BX4" s="8"/>
      <c r="BY4" s="8"/>
      <c r="BZ4" s="8"/>
      <c r="CA4" s="8"/>
    </row>
    <row r="5" spans="1:79" ht="48" customHeight="1">
      <c r="A5" s="8"/>
      <c r="B5" s="324"/>
      <c r="C5" s="145" t="s">
        <v>210</v>
      </c>
      <c r="D5" s="96" t="s">
        <v>180</v>
      </c>
      <c r="E5" s="147" t="s">
        <v>122</v>
      </c>
      <c r="F5" s="146" t="s">
        <v>132</v>
      </c>
      <c r="G5" s="37" t="s">
        <v>142</v>
      </c>
      <c r="H5" s="97" t="s">
        <v>178</v>
      </c>
      <c r="I5" s="37" t="s">
        <v>141</v>
      </c>
      <c r="J5" s="98" t="s">
        <v>177</v>
      </c>
      <c r="K5" s="145" t="s">
        <v>210</v>
      </c>
      <c r="L5" s="96" t="s">
        <v>180</v>
      </c>
      <c r="M5" s="147" t="s">
        <v>122</v>
      </c>
      <c r="N5" s="146" t="s">
        <v>132</v>
      </c>
      <c r="O5" s="37" t="s">
        <v>142</v>
      </c>
      <c r="P5" s="97" t="s">
        <v>178</v>
      </c>
      <c r="Q5" s="37" t="s">
        <v>141</v>
      </c>
      <c r="R5" s="98" t="s">
        <v>177</v>
      </c>
      <c r="S5" s="145" t="s">
        <v>210</v>
      </c>
      <c r="T5" s="96" t="s">
        <v>180</v>
      </c>
      <c r="U5" s="147" t="s">
        <v>122</v>
      </c>
      <c r="V5" s="146" t="s">
        <v>132</v>
      </c>
      <c r="W5" s="37" t="s">
        <v>142</v>
      </c>
      <c r="X5" s="97" t="s">
        <v>178</v>
      </c>
      <c r="Y5" s="37" t="s">
        <v>141</v>
      </c>
      <c r="Z5" s="129" t="s">
        <v>177</v>
      </c>
      <c r="AA5" s="176" t="s">
        <v>210</v>
      </c>
      <c r="AB5" s="96" t="s">
        <v>180</v>
      </c>
      <c r="AC5" s="147" t="s">
        <v>122</v>
      </c>
      <c r="AD5" s="146" t="s">
        <v>132</v>
      </c>
      <c r="AE5" s="37" t="s">
        <v>142</v>
      </c>
      <c r="AF5" s="97" t="s">
        <v>178</v>
      </c>
      <c r="AG5" s="37" t="s">
        <v>141</v>
      </c>
      <c r="AH5" s="98" t="s">
        <v>177</v>
      </c>
      <c r="AI5" s="145" t="s">
        <v>210</v>
      </c>
      <c r="AJ5" s="96" t="s">
        <v>180</v>
      </c>
      <c r="AK5" s="147" t="s">
        <v>122</v>
      </c>
      <c r="AL5" s="146" t="s">
        <v>132</v>
      </c>
      <c r="AM5" s="37" t="s">
        <v>142</v>
      </c>
      <c r="AN5" s="97" t="s">
        <v>178</v>
      </c>
      <c r="AO5" s="37" t="s">
        <v>141</v>
      </c>
      <c r="AP5" s="98" t="s">
        <v>177</v>
      </c>
      <c r="AQ5" s="145" t="s">
        <v>210</v>
      </c>
      <c r="AR5" s="96" t="s">
        <v>180</v>
      </c>
      <c r="AS5" s="147" t="s">
        <v>122</v>
      </c>
      <c r="AT5" s="146" t="s">
        <v>132</v>
      </c>
      <c r="AU5" s="37" t="s">
        <v>142</v>
      </c>
      <c r="AV5" s="97" t="s">
        <v>178</v>
      </c>
      <c r="AW5" s="37" t="s">
        <v>141</v>
      </c>
      <c r="AX5" s="129" t="s">
        <v>177</v>
      </c>
      <c r="AY5" s="176" t="s">
        <v>210</v>
      </c>
      <c r="AZ5" s="96" t="s">
        <v>180</v>
      </c>
      <c r="BA5" s="147" t="s">
        <v>122</v>
      </c>
      <c r="BB5" s="146" t="s">
        <v>132</v>
      </c>
      <c r="BC5" s="37" t="s">
        <v>142</v>
      </c>
      <c r="BD5" s="97" t="s">
        <v>178</v>
      </c>
      <c r="BE5" s="37" t="s">
        <v>141</v>
      </c>
      <c r="BF5" s="98" t="s">
        <v>177</v>
      </c>
      <c r="BG5" s="145" t="s">
        <v>210</v>
      </c>
      <c r="BH5" s="96" t="s">
        <v>180</v>
      </c>
      <c r="BI5" s="147" t="s">
        <v>122</v>
      </c>
      <c r="BJ5" s="146" t="s">
        <v>132</v>
      </c>
      <c r="BK5" s="37" t="s">
        <v>142</v>
      </c>
      <c r="BL5" s="97" t="s">
        <v>178</v>
      </c>
      <c r="BM5" s="37" t="s">
        <v>141</v>
      </c>
      <c r="BN5" s="129" t="s">
        <v>177</v>
      </c>
      <c r="BO5" s="179"/>
      <c r="BP5" s="8"/>
      <c r="BQ5" s="255"/>
      <c r="BR5" s="168" t="s">
        <v>211</v>
      </c>
      <c r="BS5" s="168" t="s">
        <v>212</v>
      </c>
      <c r="BT5" s="99" t="s">
        <v>213</v>
      </c>
      <c r="BU5" s="34"/>
      <c r="BV5" s="298" t="s">
        <v>214</v>
      </c>
      <c r="BW5" s="299"/>
      <c r="BX5" s="298" t="s">
        <v>215</v>
      </c>
      <c r="BY5" s="299"/>
      <c r="BZ5" s="342" t="s">
        <v>216</v>
      </c>
      <c r="CA5" s="342"/>
    </row>
    <row r="6" spans="1:79" s="8" customFormat="1" ht="13.15" customHeight="1">
      <c r="B6" s="327" t="s">
        <v>200</v>
      </c>
      <c r="C6" s="304">
        <v>39591920</v>
      </c>
      <c r="D6" s="304">
        <v>38</v>
      </c>
      <c r="E6" s="41" t="s">
        <v>107</v>
      </c>
      <c r="F6" s="72">
        <v>159704</v>
      </c>
      <c r="G6" s="59">
        <f>IFERROR(F6/C6,"-")</f>
        <v>4.0337523413868284E-3</v>
      </c>
      <c r="H6" s="72">
        <v>5</v>
      </c>
      <c r="I6" s="59">
        <f>IFERROR(H6/D6,"-")</f>
        <v>0.13157894736842105</v>
      </c>
      <c r="J6" s="75">
        <f t="shared" ref="J6:J69" si="0">IFERROR(F6/H6,"-")</f>
        <v>31940.799999999999</v>
      </c>
      <c r="K6" s="304">
        <v>180945270</v>
      </c>
      <c r="L6" s="304">
        <v>123</v>
      </c>
      <c r="M6" s="41" t="s">
        <v>107</v>
      </c>
      <c r="N6" s="72">
        <v>1411177</v>
      </c>
      <c r="O6" s="59">
        <f>IFERROR(N6/K6,"-")</f>
        <v>7.7989162137258412E-3</v>
      </c>
      <c r="P6" s="72">
        <v>31</v>
      </c>
      <c r="Q6" s="59">
        <f>IFERROR(P6/L6,"-")</f>
        <v>0.25203252032520324</v>
      </c>
      <c r="R6" s="75">
        <f t="shared" ref="R6:R69" si="1">IFERROR(N6/P6,"-")</f>
        <v>45521.838709677417</v>
      </c>
      <c r="S6" s="304">
        <v>6857621160</v>
      </c>
      <c r="T6" s="304">
        <v>10703</v>
      </c>
      <c r="U6" s="41" t="s">
        <v>107</v>
      </c>
      <c r="V6" s="72">
        <v>110630420</v>
      </c>
      <c r="W6" s="59">
        <f>IFERROR(V6/S6,"-")</f>
        <v>1.6132477636020361E-2</v>
      </c>
      <c r="X6" s="72">
        <v>1913</v>
      </c>
      <c r="Y6" s="59">
        <f>IFERROR(X6/T6,"-")</f>
        <v>0.17873493413061758</v>
      </c>
      <c r="Z6" s="130">
        <f t="shared" ref="Z6:Z69" si="2">IFERROR(V6/X6,"-")</f>
        <v>57830.852064819657</v>
      </c>
      <c r="AA6" s="304">
        <v>6859969090</v>
      </c>
      <c r="AB6" s="304">
        <v>8751</v>
      </c>
      <c r="AC6" s="41" t="s">
        <v>107</v>
      </c>
      <c r="AD6" s="72">
        <v>151503825</v>
      </c>
      <c r="AE6" s="59">
        <f>IFERROR(AD6/AA6,"-")</f>
        <v>2.208520519733129E-2</v>
      </c>
      <c r="AF6" s="72">
        <v>1982</v>
      </c>
      <c r="AG6" s="59">
        <f>IFERROR(AF6/AB6,"-")</f>
        <v>0.2264884013255628</v>
      </c>
      <c r="AH6" s="75">
        <f t="shared" ref="AH6:AH69" si="3">IFERROR(AD6/AF6,"-")</f>
        <v>76439.87134207871</v>
      </c>
      <c r="AI6" s="304">
        <v>3981554410</v>
      </c>
      <c r="AJ6" s="304">
        <v>4670</v>
      </c>
      <c r="AK6" s="41" t="s">
        <v>107</v>
      </c>
      <c r="AL6" s="72">
        <v>84444703</v>
      </c>
      <c r="AM6" s="59">
        <f>IFERROR(AL6/AI6,"-")</f>
        <v>2.1208978781731631E-2</v>
      </c>
      <c r="AN6" s="72">
        <v>1232</v>
      </c>
      <c r="AO6" s="59">
        <f>IFERROR(AN6/AJ6,"-")</f>
        <v>0.26381156316916488</v>
      </c>
      <c r="AP6" s="75">
        <f t="shared" ref="AP6:AP69" si="4">IFERROR(AL6/AN6,"-")</f>
        <v>68542.778409090912</v>
      </c>
      <c r="AQ6" s="304">
        <v>1104959620</v>
      </c>
      <c r="AR6" s="304">
        <v>1354</v>
      </c>
      <c r="AS6" s="41" t="s">
        <v>107</v>
      </c>
      <c r="AT6" s="72">
        <v>26279164</v>
      </c>
      <c r="AU6" s="59">
        <f>IFERROR(AT6/AQ6,"-")</f>
        <v>2.3782917967626726E-2</v>
      </c>
      <c r="AV6" s="72">
        <v>347</v>
      </c>
      <c r="AW6" s="59">
        <f>IFERROR(AV6/AR6,"-")</f>
        <v>0.25627769571639586</v>
      </c>
      <c r="AX6" s="130">
        <f t="shared" ref="AX6:AX69" si="5">IFERROR(AT6/AV6,"-")</f>
        <v>75732.461095100865</v>
      </c>
      <c r="AY6" s="304">
        <v>174020270</v>
      </c>
      <c r="AZ6" s="304">
        <v>200</v>
      </c>
      <c r="BA6" s="41" t="s">
        <v>107</v>
      </c>
      <c r="BB6" s="72">
        <v>3292221</v>
      </c>
      <c r="BC6" s="59">
        <f>IFERROR(BB6/AY6,"-")</f>
        <v>1.8918606435905427E-2</v>
      </c>
      <c r="BD6" s="72">
        <v>50</v>
      </c>
      <c r="BE6" s="59">
        <f>IFERROR(BD6/AZ6,"-")</f>
        <v>0.25</v>
      </c>
      <c r="BF6" s="75">
        <f t="shared" ref="BF6:BF69" si="6">IFERROR(BB6/BD6,"-")</f>
        <v>65844.42</v>
      </c>
      <c r="BG6" s="304">
        <f>地区別_オーラルフレイル区分別_高齢者の疾病!D142</f>
        <v>19198661740</v>
      </c>
      <c r="BH6" s="304">
        <f>地区別_オーラルフレイル区分別_高齢者の疾病!E142</f>
        <v>25839</v>
      </c>
      <c r="BI6" s="41" t="s">
        <v>107</v>
      </c>
      <c r="BJ6" s="72">
        <f>地区別_オーラルフレイル区分別_高齢者の疾病!G142</f>
        <v>377721214</v>
      </c>
      <c r="BK6" s="59">
        <f>地区別_オーラルフレイル区分別_高齢者の疾病!H142</f>
        <v>1.9674351218607385E-2</v>
      </c>
      <c r="BL6" s="72">
        <f>地区別_オーラルフレイル区分別_高齢者の疾病!I142</f>
        <v>5560</v>
      </c>
      <c r="BM6" s="59">
        <f>地区別_オーラルフレイル区分別_高齢者の疾病!J142</f>
        <v>0.21517860598320368</v>
      </c>
      <c r="BN6" s="130">
        <f>地区別_オーラルフレイル区分別_高齢者の疾病!K142</f>
        <v>67935.470143884886</v>
      </c>
      <c r="BO6" s="179"/>
      <c r="BQ6" s="39" t="s">
        <v>282</v>
      </c>
      <c r="BR6" s="100">
        <f>INDEX(BK6:BK107,(MATCH(BQ6,B6:B107,0)+16))</f>
        <v>0.19059114122399243</v>
      </c>
      <c r="BS6" s="100">
        <f>INDEX(BM6:BM107,(MATCH(BQ6,B6:B107,0)+16))</f>
        <v>0.83393320174929375</v>
      </c>
      <c r="BT6" s="101">
        <f>INDEX(BN6:BN107,(MATCH(BQ6,B6:B107,0)+16))</f>
        <v>169811.34448672729</v>
      </c>
      <c r="BU6" s="34"/>
      <c r="BV6" s="17" t="str">
        <f>INDEX($BQ$6:$BQ$11,MATCH(BW6,BR$6:BR$11,0))</f>
        <v>E</v>
      </c>
      <c r="BW6" s="102">
        <f>LARGE(BR$6:BR$11,ROW(A1))</f>
        <v>0.21623631285744382</v>
      </c>
      <c r="BX6" s="17" t="str">
        <f t="shared" ref="BX6:BX11" si="7">INDEX($BQ$6:$BQ$11,MATCH(BY6,BS$6:BS$11,0))</f>
        <v>C</v>
      </c>
      <c r="BY6" s="102">
        <f>LARGE(BS$6:BS$11,ROW(A1))</f>
        <v>0.88024602026049203</v>
      </c>
      <c r="BZ6" s="17" t="str">
        <f t="shared" ref="BZ6:BZ11" si="8">INDEX($BQ$6:$BQ$11,MATCH(CA6,BT$6:BT$11,0))</f>
        <v>C</v>
      </c>
      <c r="CA6" s="51">
        <f>LARGE(BT$6:BT$11,ROW(A1))</f>
        <v>245416.53020961775</v>
      </c>
    </row>
    <row r="7" spans="1:79" s="8" customFormat="1" ht="13.15" customHeight="1">
      <c r="B7" s="328"/>
      <c r="C7" s="305"/>
      <c r="D7" s="305"/>
      <c r="E7" s="42" t="s">
        <v>108</v>
      </c>
      <c r="F7" s="73">
        <v>1346065</v>
      </c>
      <c r="G7" s="60">
        <f>IFERROR(F7/C6,"-")</f>
        <v>3.3998477467119551E-2</v>
      </c>
      <c r="H7" s="73">
        <v>10</v>
      </c>
      <c r="I7" s="60">
        <f>IFERROR(H7/D6,"-")</f>
        <v>0.26315789473684209</v>
      </c>
      <c r="J7" s="76">
        <f t="shared" si="0"/>
        <v>134606.5</v>
      </c>
      <c r="K7" s="305"/>
      <c r="L7" s="305"/>
      <c r="M7" s="42" t="s">
        <v>108</v>
      </c>
      <c r="N7" s="73">
        <v>3920861</v>
      </c>
      <c r="O7" s="60">
        <f>IFERROR(N7/K6,"-")</f>
        <v>2.166876757817433E-2</v>
      </c>
      <c r="P7" s="73">
        <v>40</v>
      </c>
      <c r="Q7" s="60">
        <f>IFERROR(P7/L6,"-")</f>
        <v>0.32520325203252032</v>
      </c>
      <c r="R7" s="76">
        <f t="shared" si="1"/>
        <v>98021.524999999994</v>
      </c>
      <c r="S7" s="305"/>
      <c r="T7" s="305"/>
      <c r="U7" s="42" t="s">
        <v>108</v>
      </c>
      <c r="V7" s="73">
        <v>167171487</v>
      </c>
      <c r="W7" s="60">
        <f>IFERROR(V7/S6,"-")</f>
        <v>2.4377474797689175E-2</v>
      </c>
      <c r="X7" s="73">
        <v>2607</v>
      </c>
      <c r="Y7" s="60">
        <f>IFERROR(X7/T6,"-")</f>
        <v>0.24357656731757452</v>
      </c>
      <c r="Z7" s="131">
        <f t="shared" si="2"/>
        <v>64124.084004602992</v>
      </c>
      <c r="AA7" s="305"/>
      <c r="AB7" s="305"/>
      <c r="AC7" s="42" t="s">
        <v>108</v>
      </c>
      <c r="AD7" s="73">
        <v>171875948</v>
      </c>
      <c r="AE7" s="60">
        <f>IFERROR(AD7/AA6,"-")</f>
        <v>2.5054915808665836E-2</v>
      </c>
      <c r="AF7" s="73">
        <v>2604</v>
      </c>
      <c r="AG7" s="60">
        <f>IFERROR(AF7/AB6,"-")</f>
        <v>0.2975659924580048</v>
      </c>
      <c r="AH7" s="76">
        <f t="shared" si="3"/>
        <v>66004.588325652847</v>
      </c>
      <c r="AI7" s="305"/>
      <c r="AJ7" s="305"/>
      <c r="AK7" s="42" t="s">
        <v>108</v>
      </c>
      <c r="AL7" s="73">
        <v>88163706</v>
      </c>
      <c r="AM7" s="60">
        <f>IFERROR(AL7/AI6,"-")</f>
        <v>2.214303684474828E-2</v>
      </c>
      <c r="AN7" s="73">
        <v>1573</v>
      </c>
      <c r="AO7" s="60">
        <f>IFERROR(AN7/AJ6,"-")</f>
        <v>0.33683083511777301</v>
      </c>
      <c r="AP7" s="76">
        <f t="shared" si="4"/>
        <v>56048.128417037507</v>
      </c>
      <c r="AQ7" s="305"/>
      <c r="AR7" s="305"/>
      <c r="AS7" s="42" t="s">
        <v>108</v>
      </c>
      <c r="AT7" s="73">
        <v>15233138</v>
      </c>
      <c r="AU7" s="60">
        <f>IFERROR(AT7/AQ6,"-")</f>
        <v>1.3786149035925855E-2</v>
      </c>
      <c r="AV7" s="73">
        <v>497</v>
      </c>
      <c r="AW7" s="60">
        <f>IFERROR(AV7/AR6,"-")</f>
        <v>0.36706056129985232</v>
      </c>
      <c r="AX7" s="131">
        <f t="shared" si="5"/>
        <v>30650.177062374245</v>
      </c>
      <c r="AY7" s="305"/>
      <c r="AZ7" s="305"/>
      <c r="BA7" s="42" t="s">
        <v>108</v>
      </c>
      <c r="BB7" s="73">
        <v>2558535</v>
      </c>
      <c r="BC7" s="60">
        <f>IFERROR(BB7/AY6,"-")</f>
        <v>1.4702511379852474E-2</v>
      </c>
      <c r="BD7" s="73">
        <v>88</v>
      </c>
      <c r="BE7" s="60">
        <f>IFERROR(BD7/AZ6,"-")</f>
        <v>0.44</v>
      </c>
      <c r="BF7" s="76">
        <f t="shared" si="6"/>
        <v>29074.261363636364</v>
      </c>
      <c r="BG7" s="305"/>
      <c r="BH7" s="305"/>
      <c r="BI7" s="42" t="s">
        <v>108</v>
      </c>
      <c r="BJ7" s="73">
        <f>地区別_オーラルフレイル区分別_高齢者の疾病!G143</f>
        <v>450269740</v>
      </c>
      <c r="BK7" s="60">
        <f>地区別_オーラルフレイル区分別_高齢者の疾病!H143</f>
        <v>2.345318366966551E-2</v>
      </c>
      <c r="BL7" s="73">
        <f>地区別_オーラルフレイル区分別_高齢者の疾病!I143</f>
        <v>7419</v>
      </c>
      <c r="BM7" s="60">
        <f>地区別_オーラルフレイル区分別_高齢者の疾病!J143</f>
        <v>0.28712411471032162</v>
      </c>
      <c r="BN7" s="131">
        <f>地区別_オーラルフレイル区分別_高齢者の疾病!K143</f>
        <v>60691.43280765602</v>
      </c>
      <c r="BO7" s="179"/>
      <c r="BQ7" s="39" t="s">
        <v>283</v>
      </c>
      <c r="BR7" s="100">
        <f>INDEX(BK6:BK107,(MATCH(BQ7,B6:B107,0)+16))</f>
        <v>0.19226973191421967</v>
      </c>
      <c r="BS7" s="100">
        <f>INDEX(BM6:BM107,(MATCH(BQ7,B6:B107,0)+16))</f>
        <v>0.84013659049120037</v>
      </c>
      <c r="BT7" s="101">
        <f>INDEX(BN6:BN107,(MATCH(BQ7,B6:B107,0)+16))</f>
        <v>171513.68703101552</v>
      </c>
      <c r="BU7" s="34"/>
      <c r="BV7" s="17" t="str">
        <f t="shared" ref="BV7:BV11" si="9">INDEX($BQ$6:$BQ$11,MATCH(BW7,BR$6:BR$11,0))</f>
        <v>C</v>
      </c>
      <c r="BW7" s="102">
        <f t="shared" ref="BW7:BW11" si="10">LARGE(BR$6:BR$11,ROW(A2))</f>
        <v>0.19601234141091356</v>
      </c>
      <c r="BX7" s="17" t="str">
        <f t="shared" si="7"/>
        <v>D</v>
      </c>
      <c r="BY7" s="102">
        <f t="shared" ref="BY7:BY11" si="11">LARGE(BS$6:BS$11,ROW(A2))</f>
        <v>0.87904015670910873</v>
      </c>
      <c r="BZ7" s="17" t="str">
        <f t="shared" si="8"/>
        <v>D</v>
      </c>
      <c r="CA7" s="51">
        <f t="shared" ref="CA7:CA11" si="12">LARGE(BT$6:BT$11,ROW(A2))</f>
        <v>245384.81671309192</v>
      </c>
    </row>
    <row r="8" spans="1:79" s="8" customFormat="1" ht="13.15" customHeight="1">
      <c r="B8" s="328"/>
      <c r="C8" s="305"/>
      <c r="D8" s="305"/>
      <c r="E8" s="43" t="s">
        <v>109</v>
      </c>
      <c r="F8" s="73">
        <v>177166</v>
      </c>
      <c r="G8" s="60">
        <f>IFERROR(F8/C6,"-")</f>
        <v>4.4748019292825403E-3</v>
      </c>
      <c r="H8" s="73">
        <v>10</v>
      </c>
      <c r="I8" s="60">
        <f>IFERROR(H8/D6,"-")</f>
        <v>0.26315789473684209</v>
      </c>
      <c r="J8" s="76">
        <f t="shared" si="0"/>
        <v>17716.599999999999</v>
      </c>
      <c r="K8" s="305"/>
      <c r="L8" s="305"/>
      <c r="M8" s="43" t="s">
        <v>109</v>
      </c>
      <c r="N8" s="73">
        <v>1470839</v>
      </c>
      <c r="O8" s="60">
        <f>IFERROR(N8/K6,"-")</f>
        <v>8.1286402236433151E-3</v>
      </c>
      <c r="P8" s="73">
        <v>41</v>
      </c>
      <c r="Q8" s="60">
        <f>IFERROR(P8/L6,"-")</f>
        <v>0.33333333333333331</v>
      </c>
      <c r="R8" s="76">
        <f t="shared" si="1"/>
        <v>35874.121951219509</v>
      </c>
      <c r="S8" s="305"/>
      <c r="T8" s="305"/>
      <c r="U8" s="43" t="s">
        <v>109</v>
      </c>
      <c r="V8" s="73">
        <v>145095144</v>
      </c>
      <c r="W8" s="60">
        <f>IFERROR(V8/S6,"-")</f>
        <v>2.1158232660376357E-2</v>
      </c>
      <c r="X8" s="73">
        <v>3023</v>
      </c>
      <c r="Y8" s="60">
        <f>IFERROR(X8/T6,"-")</f>
        <v>0.28244417453050547</v>
      </c>
      <c r="Z8" s="131">
        <f t="shared" si="2"/>
        <v>47997.070459808136</v>
      </c>
      <c r="AA8" s="305"/>
      <c r="AB8" s="305"/>
      <c r="AC8" s="43" t="s">
        <v>109</v>
      </c>
      <c r="AD8" s="73">
        <v>152446488</v>
      </c>
      <c r="AE8" s="60">
        <f>IFERROR(AD8/AA6,"-")</f>
        <v>2.2222620247987154E-2</v>
      </c>
      <c r="AF8" s="73">
        <v>2985</v>
      </c>
      <c r="AG8" s="60">
        <f>IFERROR(AF8/AB6,"-")</f>
        <v>0.34110387384298935</v>
      </c>
      <c r="AH8" s="76">
        <f t="shared" si="3"/>
        <v>51070.850251256285</v>
      </c>
      <c r="AI8" s="305"/>
      <c r="AJ8" s="305"/>
      <c r="AK8" s="43" t="s">
        <v>109</v>
      </c>
      <c r="AL8" s="73">
        <v>84455135</v>
      </c>
      <c r="AM8" s="60">
        <f>IFERROR(AL8/AI6,"-")</f>
        <v>2.1211598863972326E-2</v>
      </c>
      <c r="AN8" s="73">
        <v>1799</v>
      </c>
      <c r="AO8" s="60">
        <f>IFERROR(AN8/AJ6,"-")</f>
        <v>0.38522483940042829</v>
      </c>
      <c r="AP8" s="76">
        <f t="shared" si="4"/>
        <v>46945.600333518618</v>
      </c>
      <c r="AQ8" s="305"/>
      <c r="AR8" s="305"/>
      <c r="AS8" s="43" t="s">
        <v>109</v>
      </c>
      <c r="AT8" s="73">
        <v>17140127</v>
      </c>
      <c r="AU8" s="60">
        <f>IFERROR(AT8/AQ6,"-")</f>
        <v>1.5511994003907582E-2</v>
      </c>
      <c r="AV8" s="73">
        <v>557</v>
      </c>
      <c r="AW8" s="60">
        <f>IFERROR(AV8/AR6,"-")</f>
        <v>0.41137370753323488</v>
      </c>
      <c r="AX8" s="131">
        <f t="shared" si="5"/>
        <v>30772.220825852783</v>
      </c>
      <c r="AY8" s="305"/>
      <c r="AZ8" s="305"/>
      <c r="BA8" s="43" t="s">
        <v>109</v>
      </c>
      <c r="BB8" s="73">
        <v>1756479</v>
      </c>
      <c r="BC8" s="60">
        <f>IFERROR(BB8/AY6,"-")</f>
        <v>1.0093531058192244E-2</v>
      </c>
      <c r="BD8" s="73">
        <v>72</v>
      </c>
      <c r="BE8" s="60">
        <f>IFERROR(BD8/AZ6,"-")</f>
        <v>0.36</v>
      </c>
      <c r="BF8" s="76">
        <f t="shared" si="6"/>
        <v>24395.541666666668</v>
      </c>
      <c r="BG8" s="305"/>
      <c r="BH8" s="305"/>
      <c r="BI8" s="43" t="s">
        <v>109</v>
      </c>
      <c r="BJ8" s="73">
        <f>地区別_オーラルフレイル区分別_高齢者の疾病!G144</f>
        <v>402541378</v>
      </c>
      <c r="BK8" s="60">
        <f>地区別_オーラルフレイル区分別_高齢者の疾病!H144</f>
        <v>2.0967158203600914E-2</v>
      </c>
      <c r="BL8" s="73">
        <f>地区別_オーラルフレイル区分別_高齢者の疾病!I144</f>
        <v>8487</v>
      </c>
      <c r="BM8" s="60">
        <f>地区別_オーラルフレイル区分別_高齢者の疾病!J144</f>
        <v>0.3284569836293974</v>
      </c>
      <c r="BN8" s="131">
        <f>地区別_オーラルフレイル区分別_高齢者の疾病!K144</f>
        <v>47430.349711323201</v>
      </c>
      <c r="BO8" s="179"/>
      <c r="BQ8" s="39" t="s">
        <v>284</v>
      </c>
      <c r="BR8" s="100">
        <f>INDEX(BK6:BK107,(MATCH(BQ8,B6:B107,0)+16))</f>
        <v>0.19601234141091356</v>
      </c>
      <c r="BS8" s="100">
        <f>INDEX(BM6:BM107,(MATCH(BQ8,B6:B107,0)+16))</f>
        <v>0.88024602026049203</v>
      </c>
      <c r="BT8" s="101">
        <f>INDEX(BN6:BN107,(MATCH(BQ8,B6:B107,0)+16))</f>
        <v>245416.53020961775</v>
      </c>
      <c r="BU8" s="34"/>
      <c r="BV8" s="17" t="str">
        <f t="shared" si="9"/>
        <v>D</v>
      </c>
      <c r="BW8" s="102">
        <f t="shared" si="10"/>
        <v>0.1957248780435869</v>
      </c>
      <c r="BX8" s="17" t="str">
        <f t="shared" si="7"/>
        <v>E</v>
      </c>
      <c r="BY8" s="102">
        <f t="shared" si="11"/>
        <v>0.84359826220291334</v>
      </c>
      <c r="BZ8" s="17" t="str">
        <f t="shared" si="8"/>
        <v>E</v>
      </c>
      <c r="CA8" s="51">
        <f t="shared" si="12"/>
        <v>218952.01757043321</v>
      </c>
    </row>
    <row r="9" spans="1:79" s="8" customFormat="1" ht="13.15" customHeight="1">
      <c r="B9" s="328"/>
      <c r="C9" s="305"/>
      <c r="D9" s="305"/>
      <c r="E9" s="43" t="s">
        <v>110</v>
      </c>
      <c r="F9" s="73">
        <v>552</v>
      </c>
      <c r="G9" s="60">
        <f>IFERROR(F9/C6,"-")</f>
        <v>1.3942238719415476E-5</v>
      </c>
      <c r="H9" s="73">
        <v>1</v>
      </c>
      <c r="I9" s="60">
        <f>IFERROR(H9/D6,"-")</f>
        <v>2.6315789473684209E-2</v>
      </c>
      <c r="J9" s="76">
        <f t="shared" si="0"/>
        <v>552</v>
      </c>
      <c r="K9" s="305"/>
      <c r="L9" s="305"/>
      <c r="M9" s="43" t="s">
        <v>110</v>
      </c>
      <c r="N9" s="73">
        <v>164788</v>
      </c>
      <c r="O9" s="60">
        <f>IFERROR(N9/K6,"-")</f>
        <v>9.1070631467736073E-4</v>
      </c>
      <c r="P9" s="73">
        <v>13</v>
      </c>
      <c r="Q9" s="60">
        <f>IFERROR(P9/L6,"-")</f>
        <v>0.10569105691056911</v>
      </c>
      <c r="R9" s="76">
        <f t="shared" si="1"/>
        <v>12676</v>
      </c>
      <c r="S9" s="305"/>
      <c r="T9" s="305"/>
      <c r="U9" s="43" t="s">
        <v>110</v>
      </c>
      <c r="V9" s="73">
        <v>21642555</v>
      </c>
      <c r="W9" s="60">
        <f>IFERROR(V9/S6,"-")</f>
        <v>3.1559857996005134E-3</v>
      </c>
      <c r="X9" s="73">
        <v>463</v>
      </c>
      <c r="Y9" s="60">
        <f>IFERROR(X9/T6,"-")</f>
        <v>4.3258899374007287E-2</v>
      </c>
      <c r="Z9" s="131">
        <f t="shared" si="2"/>
        <v>46744.17926565875</v>
      </c>
      <c r="AA9" s="305"/>
      <c r="AB9" s="305"/>
      <c r="AC9" s="43" t="s">
        <v>110</v>
      </c>
      <c r="AD9" s="73">
        <v>19145541</v>
      </c>
      <c r="AE9" s="60">
        <f>IFERROR(AD9/AA6,"-")</f>
        <v>2.7909077648628298E-3</v>
      </c>
      <c r="AF9" s="73">
        <v>486</v>
      </c>
      <c r="AG9" s="60">
        <f>IFERROR(AF9/AB6,"-")</f>
        <v>5.5536510113129926E-2</v>
      </c>
      <c r="AH9" s="76">
        <f t="shared" si="3"/>
        <v>39394.117283950618</v>
      </c>
      <c r="AI9" s="305"/>
      <c r="AJ9" s="305"/>
      <c r="AK9" s="43" t="s">
        <v>110</v>
      </c>
      <c r="AL9" s="73">
        <v>10422119</v>
      </c>
      <c r="AM9" s="60">
        <f>IFERROR(AL9/AI6,"-")</f>
        <v>2.6176005466166667E-3</v>
      </c>
      <c r="AN9" s="73">
        <v>269</v>
      </c>
      <c r="AO9" s="60">
        <f>IFERROR(AN9/AJ6,"-")</f>
        <v>5.7601713062098499E-2</v>
      </c>
      <c r="AP9" s="76">
        <f t="shared" si="4"/>
        <v>38743.936802973978</v>
      </c>
      <c r="AQ9" s="305"/>
      <c r="AR9" s="305"/>
      <c r="AS9" s="43" t="s">
        <v>110</v>
      </c>
      <c r="AT9" s="73">
        <v>2595675</v>
      </c>
      <c r="AU9" s="60">
        <f>IFERROR(AT9/AQ6,"-")</f>
        <v>2.3491129929254792E-3</v>
      </c>
      <c r="AV9" s="73">
        <v>97</v>
      </c>
      <c r="AW9" s="60">
        <f>IFERROR(AV9/AR6,"-")</f>
        <v>7.1639586410635156E-2</v>
      </c>
      <c r="AX9" s="131">
        <f t="shared" si="5"/>
        <v>26759.536082474227</v>
      </c>
      <c r="AY9" s="305"/>
      <c r="AZ9" s="305"/>
      <c r="BA9" s="43" t="s">
        <v>110</v>
      </c>
      <c r="BB9" s="73">
        <v>176122</v>
      </c>
      <c r="BC9" s="60">
        <f>IFERROR(BB9/AY6,"-")</f>
        <v>1.0120775010865114E-3</v>
      </c>
      <c r="BD9" s="73">
        <v>7</v>
      </c>
      <c r="BE9" s="60">
        <f>IFERROR(BD9/AZ6,"-")</f>
        <v>3.5000000000000003E-2</v>
      </c>
      <c r="BF9" s="76">
        <f t="shared" si="6"/>
        <v>25160.285714285714</v>
      </c>
      <c r="BG9" s="305"/>
      <c r="BH9" s="305"/>
      <c r="BI9" s="43" t="s">
        <v>110</v>
      </c>
      <c r="BJ9" s="73">
        <f>地区別_オーラルフレイル区分別_高齢者の疾病!G145</f>
        <v>54147352</v>
      </c>
      <c r="BK9" s="60">
        <f>地区別_オーラルフレイル区分別_高齢者の疾病!H145</f>
        <v>2.8203711661415002E-3</v>
      </c>
      <c r="BL9" s="73">
        <f>地区別_オーラルフレイル区分別_高齢者の疾病!I145</f>
        <v>1336</v>
      </c>
      <c r="BM9" s="60">
        <f>地区別_オーラルフレイル区分別_高齢者の疾病!J145</f>
        <v>5.1704787336971245E-2</v>
      </c>
      <c r="BN9" s="131">
        <f>地区別_オーラルフレイル区分別_高齢者の疾病!K145</f>
        <v>40529.45508982036</v>
      </c>
      <c r="BO9" s="179"/>
      <c r="BQ9" s="39" t="s">
        <v>285</v>
      </c>
      <c r="BR9" s="100">
        <f>INDEX(BK6:BK107,(MATCH(BQ9,B6:B107,0)+16))</f>
        <v>0.1957248780435869</v>
      </c>
      <c r="BS9" s="100">
        <f>INDEX(BM6:BM107,(MATCH(BQ9,B6:B107,0)+16))</f>
        <v>0.87904015670910873</v>
      </c>
      <c r="BT9" s="101">
        <f>INDEX(BN6:BN107,(MATCH(BQ9,B6:B107,0)+16))</f>
        <v>245384.81671309192</v>
      </c>
      <c r="BU9" s="34"/>
      <c r="BV9" s="17" t="str">
        <f t="shared" si="9"/>
        <v>B</v>
      </c>
      <c r="BW9" s="102">
        <f t="shared" si="10"/>
        <v>0.19226973191421967</v>
      </c>
      <c r="BX9" s="17" t="str">
        <f t="shared" si="7"/>
        <v>B</v>
      </c>
      <c r="BY9" s="102">
        <f t="shared" si="11"/>
        <v>0.84013659049120037</v>
      </c>
      <c r="BZ9" s="17" t="str">
        <f t="shared" si="8"/>
        <v>B</v>
      </c>
      <c r="CA9" s="51">
        <f t="shared" si="12"/>
        <v>171513.68703101552</v>
      </c>
    </row>
    <row r="10" spans="1:79" s="8" customFormat="1" ht="13.15" customHeight="1">
      <c r="B10" s="328"/>
      <c r="C10" s="305"/>
      <c r="D10" s="305"/>
      <c r="E10" s="43" t="s">
        <v>111</v>
      </c>
      <c r="F10" s="73">
        <v>730226</v>
      </c>
      <c r="G10" s="60">
        <f>IFERROR(F10/C6,"-")</f>
        <v>1.8443813788267909E-2</v>
      </c>
      <c r="H10" s="73">
        <v>16</v>
      </c>
      <c r="I10" s="60">
        <f>IFERROR(H10/D6,"-")</f>
        <v>0.42105263157894735</v>
      </c>
      <c r="J10" s="76">
        <f t="shared" si="0"/>
        <v>45639.125</v>
      </c>
      <c r="K10" s="305"/>
      <c r="L10" s="305"/>
      <c r="M10" s="43" t="s">
        <v>111</v>
      </c>
      <c r="N10" s="73">
        <v>1429182</v>
      </c>
      <c r="O10" s="60">
        <f>IFERROR(N10/K6,"-")</f>
        <v>7.8984214398088431E-3</v>
      </c>
      <c r="P10" s="73">
        <v>51</v>
      </c>
      <c r="Q10" s="60">
        <f>IFERROR(P10/L6,"-")</f>
        <v>0.41463414634146339</v>
      </c>
      <c r="R10" s="76">
        <f t="shared" si="1"/>
        <v>28023.176470588234</v>
      </c>
      <c r="S10" s="305"/>
      <c r="T10" s="305"/>
      <c r="U10" s="43" t="s">
        <v>111</v>
      </c>
      <c r="V10" s="73">
        <v>175609321</v>
      </c>
      <c r="W10" s="60">
        <f>IFERROR(V10/S6,"-")</f>
        <v>2.5607906430340052E-2</v>
      </c>
      <c r="X10" s="73">
        <v>3649</v>
      </c>
      <c r="Y10" s="60">
        <f>IFERROR(X10/T6,"-")</f>
        <v>0.3409324488461179</v>
      </c>
      <c r="Z10" s="131">
        <f t="shared" si="2"/>
        <v>48125.327761030421</v>
      </c>
      <c r="AA10" s="305"/>
      <c r="AB10" s="305"/>
      <c r="AC10" s="43" t="s">
        <v>111</v>
      </c>
      <c r="AD10" s="73">
        <v>179535100</v>
      </c>
      <c r="AE10" s="60">
        <f>IFERROR(AD10/AA6,"-")</f>
        <v>2.617141530006515E-2</v>
      </c>
      <c r="AF10" s="73">
        <v>3671</v>
      </c>
      <c r="AG10" s="60">
        <f>IFERROR(AF10/AB6,"-")</f>
        <v>0.41949491486687235</v>
      </c>
      <c r="AH10" s="76">
        <f t="shared" si="3"/>
        <v>48906.319803868158</v>
      </c>
      <c r="AI10" s="305"/>
      <c r="AJ10" s="305"/>
      <c r="AK10" s="43" t="s">
        <v>111</v>
      </c>
      <c r="AL10" s="73">
        <v>97620914</v>
      </c>
      <c r="AM10" s="60">
        <f>IFERROR(AL10/AI6,"-")</f>
        <v>2.4518292090852024E-2</v>
      </c>
      <c r="AN10" s="73">
        <v>2161</v>
      </c>
      <c r="AO10" s="60">
        <f>IFERROR(AN10/AJ6,"-")</f>
        <v>0.46274089935760171</v>
      </c>
      <c r="AP10" s="76">
        <f t="shared" si="4"/>
        <v>45173.953725127256</v>
      </c>
      <c r="AQ10" s="305"/>
      <c r="AR10" s="305"/>
      <c r="AS10" s="43" t="s">
        <v>111</v>
      </c>
      <c r="AT10" s="73">
        <v>24560921</v>
      </c>
      <c r="AU10" s="60">
        <f>IFERROR(AT10/AQ6,"-")</f>
        <v>2.2227890101540543E-2</v>
      </c>
      <c r="AV10" s="73">
        <v>614</v>
      </c>
      <c r="AW10" s="60">
        <f>IFERROR(AV10/AR6,"-")</f>
        <v>0.45347119645494832</v>
      </c>
      <c r="AX10" s="131">
        <f t="shared" si="5"/>
        <v>40001.5</v>
      </c>
      <c r="AY10" s="305"/>
      <c r="AZ10" s="305"/>
      <c r="BA10" s="43" t="s">
        <v>111</v>
      </c>
      <c r="BB10" s="73">
        <v>3959377</v>
      </c>
      <c r="BC10" s="60">
        <f>IFERROR(BB10/AY6,"-")</f>
        <v>2.2752389707245024E-2</v>
      </c>
      <c r="BD10" s="73">
        <v>76</v>
      </c>
      <c r="BE10" s="60">
        <f>IFERROR(BD10/AZ6,"-")</f>
        <v>0.38</v>
      </c>
      <c r="BF10" s="76">
        <f t="shared" si="6"/>
        <v>52097.065789473687</v>
      </c>
      <c r="BG10" s="305"/>
      <c r="BH10" s="305"/>
      <c r="BI10" s="43" t="s">
        <v>111</v>
      </c>
      <c r="BJ10" s="73">
        <f>地区別_オーラルフレイル区分別_高齢者の疾病!G146</f>
        <v>483445041</v>
      </c>
      <c r="BK10" s="60">
        <f>地区別_オーラルフレイル区分別_高齢者の疾病!H146</f>
        <v>2.5181184373531236E-2</v>
      </c>
      <c r="BL10" s="73">
        <f>地区別_オーラルフレイル区分別_高齢者の疾病!I146</f>
        <v>10238</v>
      </c>
      <c r="BM10" s="60">
        <f>地区別_オーラルフレイル区分別_高齢者の疾病!J146</f>
        <v>0.39622276403885598</v>
      </c>
      <c r="BN10" s="131">
        <f>地区別_オーラルフレイル区分別_高齢者の疾病!K146</f>
        <v>47220.652568861107</v>
      </c>
      <c r="BO10" s="179"/>
      <c r="BQ10" s="39" t="s">
        <v>286</v>
      </c>
      <c r="BR10" s="100">
        <f>INDEX(BK6:BK107,(MATCH(BQ10,B6:B107,0)+16))</f>
        <v>0.21623631285744382</v>
      </c>
      <c r="BS10" s="100">
        <f>INDEX(BM6:BM107,(MATCH(BQ10,B6:B107,0)+16))</f>
        <v>0.84359826220291334</v>
      </c>
      <c r="BT10" s="101">
        <f>INDEX(BN6:BN107,(MATCH(BQ10,B6:B107,0)+16))</f>
        <v>218952.01757043321</v>
      </c>
      <c r="BU10" s="34"/>
      <c r="BV10" s="17" t="str">
        <f t="shared" si="9"/>
        <v>A</v>
      </c>
      <c r="BW10" s="102">
        <f t="shared" si="10"/>
        <v>0.19059114122399243</v>
      </c>
      <c r="BX10" s="17" t="str">
        <f t="shared" si="7"/>
        <v>A</v>
      </c>
      <c r="BY10" s="102">
        <f t="shared" si="11"/>
        <v>0.83393320174929375</v>
      </c>
      <c r="BZ10" s="17" t="str">
        <f t="shared" si="8"/>
        <v>A</v>
      </c>
      <c r="CA10" s="51">
        <f t="shared" si="12"/>
        <v>169811.34448672729</v>
      </c>
    </row>
    <row r="11" spans="1:79" s="8" customFormat="1" ht="13.15" customHeight="1">
      <c r="B11" s="328"/>
      <c r="C11" s="305"/>
      <c r="D11" s="305"/>
      <c r="E11" s="43" t="s">
        <v>112</v>
      </c>
      <c r="F11" s="73">
        <v>731586</v>
      </c>
      <c r="G11" s="60">
        <f>IFERROR(F11/C6,"-")</f>
        <v>1.8478164231489659E-2</v>
      </c>
      <c r="H11" s="73">
        <v>14</v>
      </c>
      <c r="I11" s="60">
        <f>IFERROR(H11/D6,"-")</f>
        <v>0.36842105263157893</v>
      </c>
      <c r="J11" s="76">
        <f t="shared" si="0"/>
        <v>52256.142857142855</v>
      </c>
      <c r="K11" s="305"/>
      <c r="L11" s="305"/>
      <c r="M11" s="43" t="s">
        <v>112</v>
      </c>
      <c r="N11" s="73">
        <v>2907346</v>
      </c>
      <c r="O11" s="60">
        <f>IFERROR(N11/K6,"-")</f>
        <v>1.6067543517440386E-2</v>
      </c>
      <c r="P11" s="73">
        <v>54</v>
      </c>
      <c r="Q11" s="60">
        <f>IFERROR(P11/L6,"-")</f>
        <v>0.43902439024390244</v>
      </c>
      <c r="R11" s="76">
        <f t="shared" si="1"/>
        <v>53839.740740740737</v>
      </c>
      <c r="S11" s="305"/>
      <c r="T11" s="305"/>
      <c r="U11" s="43" t="s">
        <v>112</v>
      </c>
      <c r="V11" s="73">
        <v>239377890</v>
      </c>
      <c r="W11" s="60">
        <f>IFERROR(V11/S6,"-")</f>
        <v>3.4906840785588103E-2</v>
      </c>
      <c r="X11" s="73">
        <v>3981</v>
      </c>
      <c r="Y11" s="60">
        <f>IFERROR(X11/T6,"-")</f>
        <v>0.37195178921797628</v>
      </c>
      <c r="Z11" s="131">
        <f t="shared" si="2"/>
        <v>60130.090429540316</v>
      </c>
      <c r="AA11" s="305"/>
      <c r="AB11" s="305"/>
      <c r="AC11" s="43" t="s">
        <v>112</v>
      </c>
      <c r="AD11" s="73">
        <v>276796885</v>
      </c>
      <c r="AE11" s="60">
        <f>IFERROR(AD11/AA6,"-")</f>
        <v>4.0349581954165922E-2</v>
      </c>
      <c r="AF11" s="73">
        <v>3899</v>
      </c>
      <c r="AG11" s="60">
        <f>IFERROR(AF11/AB6,"-")</f>
        <v>0.44554908010513083</v>
      </c>
      <c r="AH11" s="76">
        <f t="shared" si="3"/>
        <v>70991.763272634009</v>
      </c>
      <c r="AI11" s="305"/>
      <c r="AJ11" s="305"/>
      <c r="AK11" s="43" t="s">
        <v>112</v>
      </c>
      <c r="AL11" s="73">
        <v>196712597</v>
      </c>
      <c r="AM11" s="60">
        <f>IFERROR(AL11/AI6,"-")</f>
        <v>4.940597986202077E-2</v>
      </c>
      <c r="AN11" s="73">
        <v>2381</v>
      </c>
      <c r="AO11" s="60">
        <f>IFERROR(AN11/AJ6,"-")</f>
        <v>0.50985010706638112</v>
      </c>
      <c r="AP11" s="76">
        <f t="shared" si="4"/>
        <v>82617.638387232262</v>
      </c>
      <c r="AQ11" s="305"/>
      <c r="AR11" s="305"/>
      <c r="AS11" s="43" t="s">
        <v>112</v>
      </c>
      <c r="AT11" s="73">
        <v>59517324</v>
      </c>
      <c r="AU11" s="60">
        <f>IFERROR(AT11/AQ6,"-")</f>
        <v>5.3863800018321029E-2</v>
      </c>
      <c r="AV11" s="73">
        <v>706</v>
      </c>
      <c r="AW11" s="60">
        <f>IFERROR(AV11/AR6,"-")</f>
        <v>0.5214180206794683</v>
      </c>
      <c r="AX11" s="131">
        <f t="shared" si="5"/>
        <v>84302.158640226626</v>
      </c>
      <c r="AY11" s="305"/>
      <c r="AZ11" s="305"/>
      <c r="BA11" s="43" t="s">
        <v>112</v>
      </c>
      <c r="BB11" s="73">
        <v>7697544</v>
      </c>
      <c r="BC11" s="60">
        <f>IFERROR(BB11/AY6,"-")</f>
        <v>4.4233605659846409E-2</v>
      </c>
      <c r="BD11" s="73">
        <v>108</v>
      </c>
      <c r="BE11" s="60">
        <f>IFERROR(BD11/AZ6,"-")</f>
        <v>0.54</v>
      </c>
      <c r="BF11" s="76">
        <f t="shared" si="6"/>
        <v>71273.555555555562</v>
      </c>
      <c r="BG11" s="305"/>
      <c r="BH11" s="305"/>
      <c r="BI11" s="43" t="s">
        <v>112</v>
      </c>
      <c r="BJ11" s="73">
        <f>地区別_オーラルフレイル区分別_高齢者の疾病!G147</f>
        <v>783741172</v>
      </c>
      <c r="BK11" s="60">
        <f>地区別_オーラルフレイル区分別_高齢者の疾病!H147</f>
        <v>4.0822698092914056E-2</v>
      </c>
      <c r="BL11" s="73">
        <f>地区別_オーラルフレイル区分別_高齢者の疾病!I147</f>
        <v>11143</v>
      </c>
      <c r="BM11" s="60">
        <f>地区別_オーラルフレイル区分別_高齢者の疾病!J147</f>
        <v>0.43124733929331632</v>
      </c>
      <c r="BN11" s="131">
        <f>地区別_オーラルフレイル区分別_高齢者の疾病!K147</f>
        <v>70334.844476352868</v>
      </c>
      <c r="BO11" s="179"/>
      <c r="BQ11" s="39" t="s">
        <v>287</v>
      </c>
      <c r="BR11" s="100">
        <f>INDEX(BK6:BK107,(MATCH(BQ11,B6:B107,0)+16))</f>
        <v>0.17684962232195478</v>
      </c>
      <c r="BS11" s="100">
        <f>INDEX(BM6:BM107,(MATCH(BQ11,B6:B107,0)+16))</f>
        <v>0.76172739152355773</v>
      </c>
      <c r="BT11" s="101">
        <f>INDEX(BN6:BN107,(MATCH(BQ11,B6:B107,0)+16))</f>
        <v>142060.38620829393</v>
      </c>
      <c r="BU11" s="34"/>
      <c r="BV11" s="17" t="str">
        <f t="shared" si="9"/>
        <v>非該当</v>
      </c>
      <c r="BW11" s="102">
        <f t="shared" si="10"/>
        <v>0.17684962232195478</v>
      </c>
      <c r="BX11" s="17" t="str">
        <f t="shared" si="7"/>
        <v>非該当</v>
      </c>
      <c r="BY11" s="102">
        <f t="shared" si="11"/>
        <v>0.76172739152355773</v>
      </c>
      <c r="BZ11" s="17" t="str">
        <f t="shared" si="8"/>
        <v>非該当</v>
      </c>
      <c r="CA11" s="51">
        <f t="shared" si="12"/>
        <v>142060.38620829393</v>
      </c>
    </row>
    <row r="12" spans="1:79" s="8" customFormat="1" ht="13.15" customHeight="1">
      <c r="B12" s="328"/>
      <c r="C12" s="305"/>
      <c r="D12" s="305"/>
      <c r="E12" s="43" t="s">
        <v>113</v>
      </c>
      <c r="F12" s="73">
        <v>59573</v>
      </c>
      <c r="G12" s="60">
        <f>IFERROR(F12/C6,"-")</f>
        <v>1.5046757015067722E-3</v>
      </c>
      <c r="H12" s="73">
        <v>4</v>
      </c>
      <c r="I12" s="60">
        <f>IFERROR(H12/D6,"-")</f>
        <v>0.10526315789473684</v>
      </c>
      <c r="J12" s="76">
        <f t="shared" si="0"/>
        <v>14893.25</v>
      </c>
      <c r="K12" s="305"/>
      <c r="L12" s="305"/>
      <c r="M12" s="43" t="s">
        <v>113</v>
      </c>
      <c r="N12" s="73">
        <v>738014</v>
      </c>
      <c r="O12" s="60">
        <f>IFERROR(N12/K6,"-")</f>
        <v>4.0786587016062919E-3</v>
      </c>
      <c r="P12" s="73">
        <v>17</v>
      </c>
      <c r="Q12" s="60">
        <f>IFERROR(P12/L6,"-")</f>
        <v>0.13821138211382114</v>
      </c>
      <c r="R12" s="76">
        <f t="shared" si="1"/>
        <v>43412.588235294119</v>
      </c>
      <c r="S12" s="305"/>
      <c r="T12" s="305"/>
      <c r="U12" s="43" t="s">
        <v>113</v>
      </c>
      <c r="V12" s="73">
        <v>111636228</v>
      </c>
      <c r="W12" s="60">
        <f>IFERROR(V12/S6,"-")</f>
        <v>1.6279147738747352E-2</v>
      </c>
      <c r="X12" s="73">
        <v>1007</v>
      </c>
      <c r="Y12" s="60">
        <f>IFERROR(X12/T6,"-")</f>
        <v>9.4085770344763148E-2</v>
      </c>
      <c r="Z12" s="131">
        <f t="shared" si="2"/>
        <v>110860.20655412115</v>
      </c>
      <c r="AA12" s="305"/>
      <c r="AB12" s="305"/>
      <c r="AC12" s="43" t="s">
        <v>113</v>
      </c>
      <c r="AD12" s="73">
        <v>155210450</v>
      </c>
      <c r="AE12" s="60">
        <f>IFERROR(AD12/AA6,"-")</f>
        <v>2.2625531975975711E-2</v>
      </c>
      <c r="AF12" s="73">
        <v>1165</v>
      </c>
      <c r="AG12" s="60">
        <f>IFERROR(AF12/AB6,"-")</f>
        <v>0.13312764255513657</v>
      </c>
      <c r="AH12" s="76">
        <f t="shared" si="3"/>
        <v>133227.85407725323</v>
      </c>
      <c r="AI12" s="305"/>
      <c r="AJ12" s="305"/>
      <c r="AK12" s="43" t="s">
        <v>113</v>
      </c>
      <c r="AL12" s="73">
        <v>172977677</v>
      </c>
      <c r="AM12" s="60">
        <f>IFERROR(AL12/AI6,"-")</f>
        <v>4.3444760309077381E-2</v>
      </c>
      <c r="AN12" s="73">
        <v>878</v>
      </c>
      <c r="AO12" s="60">
        <f>IFERROR(AN12/AJ6,"-")</f>
        <v>0.18800856531049251</v>
      </c>
      <c r="AP12" s="76">
        <f t="shared" si="4"/>
        <v>197013.29954441913</v>
      </c>
      <c r="AQ12" s="305"/>
      <c r="AR12" s="305"/>
      <c r="AS12" s="43" t="s">
        <v>113</v>
      </c>
      <c r="AT12" s="73">
        <v>74525333</v>
      </c>
      <c r="AU12" s="60">
        <f>IFERROR(AT12/AQ6,"-")</f>
        <v>6.7446204957245404E-2</v>
      </c>
      <c r="AV12" s="73">
        <v>311</v>
      </c>
      <c r="AW12" s="60">
        <f>IFERROR(AV12/AR6,"-")</f>
        <v>0.22968980797636632</v>
      </c>
      <c r="AX12" s="131">
        <f t="shared" si="5"/>
        <v>239631.29581993568</v>
      </c>
      <c r="AY12" s="305"/>
      <c r="AZ12" s="305"/>
      <c r="BA12" s="43" t="s">
        <v>113</v>
      </c>
      <c r="BB12" s="73">
        <v>18536624</v>
      </c>
      <c r="BC12" s="60">
        <f>IFERROR(BB12/AY6,"-")</f>
        <v>0.10651991288141319</v>
      </c>
      <c r="BD12" s="73">
        <v>48</v>
      </c>
      <c r="BE12" s="60">
        <f>IFERROR(BD12/AZ6,"-")</f>
        <v>0.24</v>
      </c>
      <c r="BF12" s="76">
        <f t="shared" si="6"/>
        <v>386179.66666666669</v>
      </c>
      <c r="BG12" s="305"/>
      <c r="BH12" s="305"/>
      <c r="BI12" s="43" t="s">
        <v>113</v>
      </c>
      <c r="BJ12" s="73">
        <f>地区別_オーラルフレイル区分別_高齢者の疾病!G148</f>
        <v>533683899</v>
      </c>
      <c r="BK12" s="60">
        <f>地区別_オーラルフレイル区分別_高齢者の疾病!H148</f>
        <v>2.7797973953990817E-2</v>
      </c>
      <c r="BL12" s="73">
        <f>地区別_オーラルフレイル区分別_高齢者の疾病!I148</f>
        <v>3430</v>
      </c>
      <c r="BM12" s="60">
        <f>地区別_オーラルフレイル区分別_高齢者の疾病!J148</f>
        <v>0.13274507527381091</v>
      </c>
      <c r="BN12" s="131">
        <f>地区別_オーラルフレイル区分別_高齢者の疾病!K148</f>
        <v>155592.97346938777</v>
      </c>
      <c r="BO12" s="179"/>
      <c r="BQ12" s="34"/>
      <c r="BR12" s="34"/>
      <c r="BS12" s="34"/>
      <c r="BT12" s="34"/>
      <c r="BU12" s="34"/>
    </row>
    <row r="13" spans="1:79" s="8" customFormat="1" ht="13.15" customHeight="1">
      <c r="B13" s="328"/>
      <c r="C13" s="305"/>
      <c r="D13" s="305"/>
      <c r="E13" s="43" t="s">
        <v>123</v>
      </c>
      <c r="F13" s="73">
        <v>0</v>
      </c>
      <c r="G13" s="60">
        <f>IFERROR(F13/C6,"-")</f>
        <v>0</v>
      </c>
      <c r="H13" s="73">
        <v>0</v>
      </c>
      <c r="I13" s="60">
        <f>IFERROR(H13/D6,"-")</f>
        <v>0</v>
      </c>
      <c r="J13" s="76" t="str">
        <f t="shared" si="0"/>
        <v>-</v>
      </c>
      <c r="K13" s="305"/>
      <c r="L13" s="305"/>
      <c r="M13" s="43" t="s">
        <v>123</v>
      </c>
      <c r="N13" s="73">
        <v>0</v>
      </c>
      <c r="O13" s="60">
        <f>IFERROR(N13/K6,"-")</f>
        <v>0</v>
      </c>
      <c r="P13" s="73">
        <v>0</v>
      </c>
      <c r="Q13" s="60">
        <f>IFERROR(P13/L6,"-")</f>
        <v>0</v>
      </c>
      <c r="R13" s="76" t="str">
        <f t="shared" si="1"/>
        <v>-</v>
      </c>
      <c r="S13" s="305"/>
      <c r="T13" s="305"/>
      <c r="U13" s="43" t="s">
        <v>123</v>
      </c>
      <c r="V13" s="73">
        <v>1482</v>
      </c>
      <c r="W13" s="60">
        <f>IFERROR(V13/S6,"-")</f>
        <v>2.1610992579240116E-7</v>
      </c>
      <c r="X13" s="73">
        <v>2</v>
      </c>
      <c r="Y13" s="60">
        <f>IFERROR(X13/T6,"-")</f>
        <v>1.8686349621601419E-4</v>
      </c>
      <c r="Z13" s="131">
        <f t="shared" si="2"/>
        <v>741</v>
      </c>
      <c r="AA13" s="305"/>
      <c r="AB13" s="305"/>
      <c r="AC13" s="43" t="s">
        <v>123</v>
      </c>
      <c r="AD13" s="73">
        <v>27459</v>
      </c>
      <c r="AE13" s="60">
        <f>IFERROR(AD13/AA6,"-")</f>
        <v>4.0027877151848798E-6</v>
      </c>
      <c r="AF13" s="73">
        <v>8</v>
      </c>
      <c r="AG13" s="60">
        <f>IFERROR(AF13/AB6,"-")</f>
        <v>9.1418123643012225E-4</v>
      </c>
      <c r="AH13" s="76">
        <f t="shared" si="3"/>
        <v>3432.375</v>
      </c>
      <c r="AI13" s="305"/>
      <c r="AJ13" s="305"/>
      <c r="AK13" s="43" t="s">
        <v>123</v>
      </c>
      <c r="AL13" s="73">
        <v>3008</v>
      </c>
      <c r="AM13" s="60">
        <f>IFERROR(AL13/AI6,"-")</f>
        <v>7.5548383627388379E-7</v>
      </c>
      <c r="AN13" s="73">
        <v>3</v>
      </c>
      <c r="AO13" s="60">
        <f>IFERROR(AN13/AJ6,"-")</f>
        <v>6.4239828693790147E-4</v>
      </c>
      <c r="AP13" s="76">
        <f t="shared" si="4"/>
        <v>1002.6666666666666</v>
      </c>
      <c r="AQ13" s="305"/>
      <c r="AR13" s="305"/>
      <c r="AS13" s="43" t="s">
        <v>123</v>
      </c>
      <c r="AT13" s="73">
        <v>5311</v>
      </c>
      <c r="AU13" s="60">
        <f>IFERROR(AT13/AQ6,"-")</f>
        <v>4.8065104858763982E-6</v>
      </c>
      <c r="AV13" s="73">
        <v>2</v>
      </c>
      <c r="AW13" s="60">
        <f>IFERROR(AV13/AR6,"-")</f>
        <v>1.4771048744460858E-3</v>
      </c>
      <c r="AX13" s="131">
        <f t="shared" si="5"/>
        <v>2655.5</v>
      </c>
      <c r="AY13" s="305"/>
      <c r="AZ13" s="305"/>
      <c r="BA13" s="43" t="s">
        <v>123</v>
      </c>
      <c r="BB13" s="73">
        <v>0</v>
      </c>
      <c r="BC13" s="60">
        <f>IFERROR(BB13/AY6,"-")</f>
        <v>0</v>
      </c>
      <c r="BD13" s="73">
        <v>0</v>
      </c>
      <c r="BE13" s="60">
        <f>IFERROR(BD13/AZ6,"-")</f>
        <v>0</v>
      </c>
      <c r="BF13" s="76" t="str">
        <f t="shared" si="6"/>
        <v>-</v>
      </c>
      <c r="BG13" s="305"/>
      <c r="BH13" s="305"/>
      <c r="BI13" s="43" t="s">
        <v>123</v>
      </c>
      <c r="BJ13" s="73">
        <f>地区別_オーラルフレイル区分別_高齢者の疾病!G149</f>
        <v>37260</v>
      </c>
      <c r="BK13" s="60">
        <f>地区別_オーラルフレイル区分別_高齢者の疾病!H149</f>
        <v>1.9407602730126541E-6</v>
      </c>
      <c r="BL13" s="73">
        <f>地区別_オーラルフレイル区分別_高齢者の疾病!I149</f>
        <v>15</v>
      </c>
      <c r="BM13" s="60">
        <f>地区別_オーラルフレイル区分別_高齢者の疾病!J149</f>
        <v>5.8051782189713229E-4</v>
      </c>
      <c r="BN13" s="131">
        <f>地区別_オーラルフレイル区分別_高齢者の疾病!K149</f>
        <v>2484</v>
      </c>
      <c r="BO13" s="179"/>
      <c r="BQ13" s="34"/>
      <c r="BR13" s="34"/>
      <c r="BS13" s="34"/>
      <c r="BT13" s="34"/>
      <c r="BU13" s="34"/>
    </row>
    <row r="14" spans="1:79" s="8" customFormat="1" ht="13.15" customHeight="1">
      <c r="B14" s="328"/>
      <c r="C14" s="305"/>
      <c r="D14" s="305"/>
      <c r="E14" s="43" t="s">
        <v>114</v>
      </c>
      <c r="F14" s="73">
        <v>0</v>
      </c>
      <c r="G14" s="60">
        <f>IFERROR(F14/C6,"-")</f>
        <v>0</v>
      </c>
      <c r="H14" s="73">
        <v>0</v>
      </c>
      <c r="I14" s="60">
        <f>IFERROR(H14/D6,"-")</f>
        <v>0</v>
      </c>
      <c r="J14" s="76" t="str">
        <f t="shared" si="0"/>
        <v>-</v>
      </c>
      <c r="K14" s="305"/>
      <c r="L14" s="305"/>
      <c r="M14" s="43" t="s">
        <v>114</v>
      </c>
      <c r="N14" s="73">
        <v>44205</v>
      </c>
      <c r="O14" s="60">
        <f>IFERROR(N14/K6,"-")</f>
        <v>2.4430038983610901E-4</v>
      </c>
      <c r="P14" s="73">
        <v>2</v>
      </c>
      <c r="Q14" s="60">
        <f>IFERROR(P14/L6,"-")</f>
        <v>1.6260162601626018E-2</v>
      </c>
      <c r="R14" s="76">
        <f t="shared" si="1"/>
        <v>22102.5</v>
      </c>
      <c r="S14" s="305"/>
      <c r="T14" s="305"/>
      <c r="U14" s="43" t="s">
        <v>114</v>
      </c>
      <c r="V14" s="73">
        <v>3919190</v>
      </c>
      <c r="W14" s="60">
        <f>IFERROR(V14/S6,"-")</f>
        <v>5.7150867750763884E-4</v>
      </c>
      <c r="X14" s="73">
        <v>127</v>
      </c>
      <c r="Y14" s="60">
        <f>IFERROR(X14/T6,"-")</f>
        <v>1.1865832009716902E-2</v>
      </c>
      <c r="Z14" s="131">
        <f t="shared" si="2"/>
        <v>30859.763779527559</v>
      </c>
      <c r="AA14" s="305"/>
      <c r="AB14" s="305"/>
      <c r="AC14" s="43" t="s">
        <v>114</v>
      </c>
      <c r="AD14" s="73">
        <v>2582063</v>
      </c>
      <c r="AE14" s="60">
        <f>IFERROR(AD14/AA6,"-")</f>
        <v>3.7639571929907925E-4</v>
      </c>
      <c r="AF14" s="73">
        <v>110</v>
      </c>
      <c r="AG14" s="60">
        <f>IFERROR(AF14/AB6,"-")</f>
        <v>1.2569992000914181E-2</v>
      </c>
      <c r="AH14" s="76">
        <f t="shared" si="3"/>
        <v>23473.3</v>
      </c>
      <c r="AI14" s="305"/>
      <c r="AJ14" s="305"/>
      <c r="AK14" s="43" t="s">
        <v>114</v>
      </c>
      <c r="AL14" s="73">
        <v>1779205</v>
      </c>
      <c r="AM14" s="60">
        <f>IFERROR(AL14/AI6,"-")</f>
        <v>4.4686190788486549E-4</v>
      </c>
      <c r="AN14" s="73">
        <v>65</v>
      </c>
      <c r="AO14" s="60">
        <f>IFERROR(AN14/AJ6,"-")</f>
        <v>1.3918629550321198E-2</v>
      </c>
      <c r="AP14" s="76">
        <f t="shared" si="4"/>
        <v>27372.384615384617</v>
      </c>
      <c r="AQ14" s="305"/>
      <c r="AR14" s="305"/>
      <c r="AS14" s="43" t="s">
        <v>114</v>
      </c>
      <c r="AT14" s="73">
        <v>760035</v>
      </c>
      <c r="AU14" s="60">
        <f>IFERROR(AT14/AQ6,"-")</f>
        <v>6.878396153517357E-4</v>
      </c>
      <c r="AV14" s="73">
        <v>23</v>
      </c>
      <c r="AW14" s="60">
        <f>IFERROR(AV14/AR6,"-")</f>
        <v>1.6986706056129987E-2</v>
      </c>
      <c r="AX14" s="131">
        <f t="shared" si="5"/>
        <v>33045</v>
      </c>
      <c r="AY14" s="305"/>
      <c r="AZ14" s="305"/>
      <c r="BA14" s="43" t="s">
        <v>114</v>
      </c>
      <c r="BB14" s="73">
        <v>33052</v>
      </c>
      <c r="BC14" s="60">
        <f>IFERROR(BB14/AY6,"-")</f>
        <v>1.8993189701406622E-4</v>
      </c>
      <c r="BD14" s="73">
        <v>2</v>
      </c>
      <c r="BE14" s="60">
        <f>IFERROR(BD14/AZ6,"-")</f>
        <v>0.01</v>
      </c>
      <c r="BF14" s="76">
        <f t="shared" si="6"/>
        <v>16526</v>
      </c>
      <c r="BG14" s="305"/>
      <c r="BH14" s="305"/>
      <c r="BI14" s="43" t="s">
        <v>114</v>
      </c>
      <c r="BJ14" s="73">
        <f>地区別_オーラルフレイル区分別_高齢者の疾病!G150</f>
        <v>9117750</v>
      </c>
      <c r="BK14" s="60">
        <f>地区別_オーラルフレイル区分別_高齢者の疾病!H150</f>
        <v>4.7491591463395404E-4</v>
      </c>
      <c r="BL14" s="73">
        <f>地区別_オーラルフレイル区分別_高齢者の疾病!I150</f>
        <v>329</v>
      </c>
      <c r="BM14" s="60">
        <f>地区別_オーラルフレイル区分別_高齢者の疾病!J150</f>
        <v>1.2732690893610434E-2</v>
      </c>
      <c r="BN14" s="131">
        <f>地区別_オーラルフレイル区分別_高齢者の疾病!K150</f>
        <v>27713.525835866261</v>
      </c>
      <c r="BO14" s="179"/>
      <c r="BQ14" s="34"/>
      <c r="BR14" s="34"/>
      <c r="BS14" s="34"/>
      <c r="BT14" s="34"/>
      <c r="BU14" s="34"/>
    </row>
    <row r="15" spans="1:79" s="8" customFormat="1" ht="13.15" customHeight="1">
      <c r="B15" s="328"/>
      <c r="C15" s="305"/>
      <c r="D15" s="305"/>
      <c r="E15" s="43" t="s">
        <v>115</v>
      </c>
      <c r="F15" s="73">
        <v>1737</v>
      </c>
      <c r="G15" s="60">
        <f>IFERROR(F15/C6,"-")</f>
        <v>4.3872588144247615E-5</v>
      </c>
      <c r="H15" s="73">
        <v>1</v>
      </c>
      <c r="I15" s="60">
        <f>IFERROR(H15/D6,"-")</f>
        <v>2.6315789473684209E-2</v>
      </c>
      <c r="J15" s="76">
        <f t="shared" si="0"/>
        <v>1737</v>
      </c>
      <c r="K15" s="305"/>
      <c r="L15" s="305"/>
      <c r="M15" s="43" t="s">
        <v>115</v>
      </c>
      <c r="N15" s="73">
        <v>72755</v>
      </c>
      <c r="O15" s="60">
        <f>IFERROR(N15/K6,"-")</f>
        <v>4.0208290606325329E-4</v>
      </c>
      <c r="P15" s="73">
        <v>4</v>
      </c>
      <c r="Q15" s="60">
        <f>IFERROR(P15/L6,"-")</f>
        <v>3.2520325203252036E-2</v>
      </c>
      <c r="R15" s="76">
        <f t="shared" si="1"/>
        <v>18188.75</v>
      </c>
      <c r="S15" s="305"/>
      <c r="T15" s="305"/>
      <c r="U15" s="43" t="s">
        <v>115</v>
      </c>
      <c r="V15" s="73">
        <v>4085639</v>
      </c>
      <c r="W15" s="60">
        <f>IFERROR(V15/S6,"-")</f>
        <v>5.9578079696662623E-4</v>
      </c>
      <c r="X15" s="73">
        <v>379</v>
      </c>
      <c r="Y15" s="60">
        <f>IFERROR(X15/T6,"-")</f>
        <v>3.5410632532934694E-2</v>
      </c>
      <c r="Z15" s="131">
        <f t="shared" si="2"/>
        <v>10780.050131926122</v>
      </c>
      <c r="AA15" s="305"/>
      <c r="AB15" s="305"/>
      <c r="AC15" s="43" t="s">
        <v>115</v>
      </c>
      <c r="AD15" s="73">
        <v>8675793</v>
      </c>
      <c r="AE15" s="60">
        <f>IFERROR(AD15/AA6,"-")</f>
        <v>1.2646985556606933E-3</v>
      </c>
      <c r="AF15" s="73">
        <v>436</v>
      </c>
      <c r="AG15" s="60">
        <f>IFERROR(AF15/AB6,"-")</f>
        <v>4.9822877385441666E-2</v>
      </c>
      <c r="AH15" s="76">
        <f t="shared" si="3"/>
        <v>19898.607798165136</v>
      </c>
      <c r="AI15" s="305"/>
      <c r="AJ15" s="305"/>
      <c r="AK15" s="43" t="s">
        <v>115</v>
      </c>
      <c r="AL15" s="73">
        <v>3276050</v>
      </c>
      <c r="AM15" s="60">
        <f>IFERROR(AL15/AI6,"-")</f>
        <v>8.2280678917056422E-4</v>
      </c>
      <c r="AN15" s="73">
        <v>282</v>
      </c>
      <c r="AO15" s="60">
        <f>IFERROR(AN15/AJ6,"-")</f>
        <v>6.0385438972162739E-2</v>
      </c>
      <c r="AP15" s="76">
        <f t="shared" si="4"/>
        <v>11617.198581560284</v>
      </c>
      <c r="AQ15" s="305"/>
      <c r="AR15" s="305"/>
      <c r="AS15" s="43" t="s">
        <v>115</v>
      </c>
      <c r="AT15" s="73">
        <v>1683106</v>
      </c>
      <c r="AU15" s="60">
        <f>IFERROR(AT15/AQ6,"-")</f>
        <v>1.5232285139976428E-3</v>
      </c>
      <c r="AV15" s="73">
        <v>88</v>
      </c>
      <c r="AW15" s="60">
        <f>IFERROR(AV15/AR6,"-")</f>
        <v>6.4992614475627764E-2</v>
      </c>
      <c r="AX15" s="131">
        <f t="shared" si="5"/>
        <v>19126.204545454544</v>
      </c>
      <c r="AY15" s="305"/>
      <c r="AZ15" s="305"/>
      <c r="BA15" s="43" t="s">
        <v>115</v>
      </c>
      <c r="BB15" s="73">
        <v>715007</v>
      </c>
      <c r="BC15" s="60">
        <f>IFERROR(BB15/AY6,"-")</f>
        <v>4.1087569856086302E-3</v>
      </c>
      <c r="BD15" s="73">
        <v>18</v>
      </c>
      <c r="BE15" s="60">
        <f>IFERROR(BD15/AZ6,"-")</f>
        <v>0.09</v>
      </c>
      <c r="BF15" s="76">
        <f t="shared" si="6"/>
        <v>39722.611111111109</v>
      </c>
      <c r="BG15" s="305"/>
      <c r="BH15" s="305"/>
      <c r="BI15" s="43" t="s">
        <v>115</v>
      </c>
      <c r="BJ15" s="73">
        <f>地区別_オーラルフレイル区分別_高齢者の疾病!G151</f>
        <v>18510087</v>
      </c>
      <c r="BK15" s="60">
        <f>地区別_オーラルフレイル区分別_高齢者の疾病!H151</f>
        <v>9.6413423241030547E-4</v>
      </c>
      <c r="BL15" s="73">
        <f>地区別_オーラルフレイル区分別_高齢者の疾病!I151</f>
        <v>1208</v>
      </c>
      <c r="BM15" s="60">
        <f>地区別_オーラルフレイル区分別_高齢者の疾病!J151</f>
        <v>4.6751035256782383E-2</v>
      </c>
      <c r="BN15" s="131">
        <f>地区別_オーラルフレイル区分別_高齢者の疾病!K151</f>
        <v>15322.919701986755</v>
      </c>
      <c r="BO15" s="179"/>
      <c r="BQ15" s="34"/>
      <c r="BR15" s="34"/>
      <c r="BS15" s="34"/>
      <c r="BT15" s="34"/>
      <c r="BU15" s="34"/>
    </row>
    <row r="16" spans="1:79" s="8" customFormat="1" ht="13.15" customHeight="1">
      <c r="B16" s="328"/>
      <c r="C16" s="305"/>
      <c r="D16" s="305"/>
      <c r="E16" s="43" t="s">
        <v>116</v>
      </c>
      <c r="F16" s="73">
        <v>0</v>
      </c>
      <c r="G16" s="60">
        <f>IFERROR(F16/C6,"-")</f>
        <v>0</v>
      </c>
      <c r="H16" s="73">
        <v>0</v>
      </c>
      <c r="I16" s="60">
        <f>IFERROR(H16/D6,"-")</f>
        <v>0</v>
      </c>
      <c r="J16" s="76" t="str">
        <f t="shared" si="0"/>
        <v>-</v>
      </c>
      <c r="K16" s="305"/>
      <c r="L16" s="305"/>
      <c r="M16" s="43" t="s">
        <v>116</v>
      </c>
      <c r="N16" s="73">
        <v>94349</v>
      </c>
      <c r="O16" s="60">
        <f>IFERROR(N16/K6,"-")</f>
        <v>5.2142285896724467E-4</v>
      </c>
      <c r="P16" s="73">
        <v>3</v>
      </c>
      <c r="Q16" s="60">
        <f>IFERROR(P16/L6,"-")</f>
        <v>2.4390243902439025E-2</v>
      </c>
      <c r="R16" s="76">
        <f t="shared" si="1"/>
        <v>31449.666666666668</v>
      </c>
      <c r="S16" s="305"/>
      <c r="T16" s="305"/>
      <c r="U16" s="43" t="s">
        <v>116</v>
      </c>
      <c r="V16" s="73">
        <v>1089428</v>
      </c>
      <c r="W16" s="60">
        <f>IFERROR(V16/S6,"-")</f>
        <v>1.5886383551697977E-4</v>
      </c>
      <c r="X16" s="73">
        <v>71</v>
      </c>
      <c r="Y16" s="60">
        <f>IFERROR(X16/T6,"-")</f>
        <v>6.6336541156685044E-3</v>
      </c>
      <c r="Z16" s="131">
        <f t="shared" si="2"/>
        <v>15344.056338028169</v>
      </c>
      <c r="AA16" s="305"/>
      <c r="AB16" s="305"/>
      <c r="AC16" s="43" t="s">
        <v>116</v>
      </c>
      <c r="AD16" s="73">
        <v>1860967</v>
      </c>
      <c r="AE16" s="60">
        <f>IFERROR(AD16/AA6,"-")</f>
        <v>2.7127921067644344E-4</v>
      </c>
      <c r="AF16" s="73">
        <v>75</v>
      </c>
      <c r="AG16" s="60">
        <f>IFERROR(AF16/AB6,"-")</f>
        <v>8.5704490915323971E-3</v>
      </c>
      <c r="AH16" s="76">
        <f t="shared" si="3"/>
        <v>24812.893333333333</v>
      </c>
      <c r="AI16" s="305"/>
      <c r="AJ16" s="305"/>
      <c r="AK16" s="43" t="s">
        <v>116</v>
      </c>
      <c r="AL16" s="73">
        <v>2512050</v>
      </c>
      <c r="AM16" s="60">
        <f>IFERROR(AL16/AI6,"-")</f>
        <v>6.3092193181908565E-4</v>
      </c>
      <c r="AN16" s="73">
        <v>65</v>
      </c>
      <c r="AO16" s="60">
        <f>IFERROR(AN16/AJ6,"-")</f>
        <v>1.3918629550321198E-2</v>
      </c>
      <c r="AP16" s="76">
        <f t="shared" si="4"/>
        <v>38646.923076923078</v>
      </c>
      <c r="AQ16" s="305"/>
      <c r="AR16" s="305"/>
      <c r="AS16" s="43" t="s">
        <v>116</v>
      </c>
      <c r="AT16" s="73">
        <v>188462</v>
      </c>
      <c r="AU16" s="60">
        <f>IFERROR(AT16/AQ6,"-")</f>
        <v>1.7056007892849513E-4</v>
      </c>
      <c r="AV16" s="73">
        <v>12</v>
      </c>
      <c r="AW16" s="60">
        <f>IFERROR(AV16/AR6,"-")</f>
        <v>8.8626292466765146E-3</v>
      </c>
      <c r="AX16" s="131">
        <f t="shared" si="5"/>
        <v>15705.166666666666</v>
      </c>
      <c r="AY16" s="305"/>
      <c r="AZ16" s="305"/>
      <c r="BA16" s="43" t="s">
        <v>116</v>
      </c>
      <c r="BB16" s="73">
        <v>36703</v>
      </c>
      <c r="BC16" s="60">
        <f>IFERROR(BB16/AY6,"-")</f>
        <v>2.1091221154868913E-4</v>
      </c>
      <c r="BD16" s="73">
        <v>6</v>
      </c>
      <c r="BE16" s="60">
        <f>IFERROR(BD16/AZ6,"-")</f>
        <v>0.03</v>
      </c>
      <c r="BF16" s="76">
        <f t="shared" si="6"/>
        <v>6117.166666666667</v>
      </c>
      <c r="BG16" s="305"/>
      <c r="BH16" s="305"/>
      <c r="BI16" s="43" t="s">
        <v>116</v>
      </c>
      <c r="BJ16" s="73">
        <f>地区別_オーラルフレイル区分別_高齢者の疾病!G152</f>
        <v>5781959</v>
      </c>
      <c r="BK16" s="60">
        <f>地区別_オーラルフレイル区分別_高齢者の疾病!H152</f>
        <v>3.0116468940923172E-4</v>
      </c>
      <c r="BL16" s="73">
        <f>地区別_オーラルフレイル区分別_高齢者の疾病!I152</f>
        <v>232</v>
      </c>
      <c r="BM16" s="60">
        <f>地区別_オーラルフレイル区分別_高齢者の疾病!J152</f>
        <v>8.9786756453423128E-3</v>
      </c>
      <c r="BN16" s="131">
        <f>地区別_オーラルフレイル区分別_高齢者の疾病!K152</f>
        <v>24922.237068965518</v>
      </c>
      <c r="BO16" s="179"/>
      <c r="BQ16" s="34"/>
      <c r="BR16" s="34"/>
      <c r="BS16" s="34"/>
      <c r="BT16" s="34"/>
      <c r="BU16" s="34"/>
    </row>
    <row r="17" spans="2:73" s="8" customFormat="1" ht="13.15" customHeight="1">
      <c r="B17" s="328"/>
      <c r="C17" s="305"/>
      <c r="D17" s="305"/>
      <c r="E17" s="43" t="s">
        <v>117</v>
      </c>
      <c r="F17" s="73">
        <v>0</v>
      </c>
      <c r="G17" s="60">
        <f>IFERROR(F17/C6,"-")</f>
        <v>0</v>
      </c>
      <c r="H17" s="73">
        <v>0</v>
      </c>
      <c r="I17" s="60">
        <f>IFERROR(H17/D6,"-")</f>
        <v>0</v>
      </c>
      <c r="J17" s="76" t="str">
        <f t="shared" si="0"/>
        <v>-</v>
      </c>
      <c r="K17" s="305"/>
      <c r="L17" s="305"/>
      <c r="M17" s="43" t="s">
        <v>117</v>
      </c>
      <c r="N17" s="73">
        <v>12507</v>
      </c>
      <c r="O17" s="60">
        <f>IFERROR(N17/K6,"-")</f>
        <v>6.9120347826721312E-5</v>
      </c>
      <c r="P17" s="73">
        <v>2</v>
      </c>
      <c r="Q17" s="60">
        <f>IFERROR(P17/L6,"-")</f>
        <v>1.6260162601626018E-2</v>
      </c>
      <c r="R17" s="76">
        <f t="shared" si="1"/>
        <v>6253.5</v>
      </c>
      <c r="S17" s="305"/>
      <c r="T17" s="305"/>
      <c r="U17" s="43" t="s">
        <v>117</v>
      </c>
      <c r="V17" s="73">
        <v>8318184</v>
      </c>
      <c r="W17" s="60">
        <f>IFERROR(V17/S6,"-")</f>
        <v>1.2129838913411191E-3</v>
      </c>
      <c r="X17" s="73">
        <v>56</v>
      </c>
      <c r="Y17" s="60">
        <f>IFERROR(X17/T6,"-")</f>
        <v>5.232177894048398E-3</v>
      </c>
      <c r="Z17" s="131">
        <f t="shared" si="2"/>
        <v>148539</v>
      </c>
      <c r="AA17" s="305"/>
      <c r="AB17" s="305"/>
      <c r="AC17" s="43" t="s">
        <v>117</v>
      </c>
      <c r="AD17" s="73">
        <v>14863663</v>
      </c>
      <c r="AE17" s="60">
        <f>IFERROR(AD17/AA6,"-")</f>
        <v>2.1667244859262186E-3</v>
      </c>
      <c r="AF17" s="73">
        <v>77</v>
      </c>
      <c r="AG17" s="60">
        <f>IFERROR(AF17/AB6,"-")</f>
        <v>8.7989944006399267E-3</v>
      </c>
      <c r="AH17" s="76">
        <f t="shared" si="3"/>
        <v>193034.58441558442</v>
      </c>
      <c r="AI17" s="305"/>
      <c r="AJ17" s="305"/>
      <c r="AK17" s="43" t="s">
        <v>117</v>
      </c>
      <c r="AL17" s="73">
        <v>14524576</v>
      </c>
      <c r="AM17" s="60">
        <f>IFERROR(AL17/AI6,"-")</f>
        <v>3.6479662223176802E-3</v>
      </c>
      <c r="AN17" s="73">
        <v>52</v>
      </c>
      <c r="AO17" s="60">
        <f>IFERROR(AN17/AJ6,"-")</f>
        <v>1.113490364025696E-2</v>
      </c>
      <c r="AP17" s="76">
        <f t="shared" si="4"/>
        <v>279318.76923076925</v>
      </c>
      <c r="AQ17" s="305"/>
      <c r="AR17" s="305"/>
      <c r="AS17" s="43" t="s">
        <v>117</v>
      </c>
      <c r="AT17" s="73">
        <v>6486948</v>
      </c>
      <c r="AU17" s="60">
        <f>IFERROR(AT17/AQ6,"-")</f>
        <v>5.8707557114168569E-3</v>
      </c>
      <c r="AV17" s="73">
        <v>20</v>
      </c>
      <c r="AW17" s="60">
        <f>IFERROR(AV17/AR6,"-")</f>
        <v>1.4771048744460856E-2</v>
      </c>
      <c r="AX17" s="131">
        <f t="shared" si="5"/>
        <v>324347.40000000002</v>
      </c>
      <c r="AY17" s="305"/>
      <c r="AZ17" s="305"/>
      <c r="BA17" s="43" t="s">
        <v>117</v>
      </c>
      <c r="BB17" s="73">
        <v>7907556</v>
      </c>
      <c r="BC17" s="60">
        <f>IFERROR(BB17/AY6,"-")</f>
        <v>4.5440430588919327E-2</v>
      </c>
      <c r="BD17" s="73">
        <v>9</v>
      </c>
      <c r="BE17" s="60">
        <f>IFERROR(BD17/AZ6,"-")</f>
        <v>4.4999999999999998E-2</v>
      </c>
      <c r="BF17" s="76">
        <f t="shared" si="6"/>
        <v>878617.33333333337</v>
      </c>
      <c r="BG17" s="305"/>
      <c r="BH17" s="305"/>
      <c r="BI17" s="43" t="s">
        <v>117</v>
      </c>
      <c r="BJ17" s="73">
        <f>地区別_オーラルフレイル区分別_高齢者の疾病!G153</f>
        <v>52113434</v>
      </c>
      <c r="BK17" s="60">
        <f>地区別_オーラルフレイル区分別_高齢者の疾病!H153</f>
        <v>2.7144305528037289E-3</v>
      </c>
      <c r="BL17" s="73">
        <f>地区別_オーラルフレイル区分別_高齢者の疾病!I153</f>
        <v>216</v>
      </c>
      <c r="BM17" s="60">
        <f>地区別_オーラルフレイル区分別_高齢者の疾病!J153</f>
        <v>8.3594566353187051E-3</v>
      </c>
      <c r="BN17" s="131">
        <f>地区別_オーラルフレイル区分別_高齢者の疾病!K153</f>
        <v>241265.89814814815</v>
      </c>
      <c r="BO17" s="179"/>
      <c r="BQ17" s="34"/>
      <c r="BR17" s="34"/>
      <c r="BS17" s="34"/>
      <c r="BT17" s="34"/>
      <c r="BU17" s="34"/>
    </row>
    <row r="18" spans="2:73" s="8" customFormat="1" ht="13.15" customHeight="1">
      <c r="B18" s="328"/>
      <c r="C18" s="305"/>
      <c r="D18" s="305"/>
      <c r="E18" s="43" t="s">
        <v>118</v>
      </c>
      <c r="F18" s="73">
        <v>119962</v>
      </c>
      <c r="G18" s="60">
        <f>IFERROR(F18/C6,"-")</f>
        <v>3.0299616689465933E-3</v>
      </c>
      <c r="H18" s="73">
        <v>5</v>
      </c>
      <c r="I18" s="60">
        <f>IFERROR(H18/D6,"-")</f>
        <v>0.13157894736842105</v>
      </c>
      <c r="J18" s="76">
        <f t="shared" si="0"/>
        <v>23992.400000000001</v>
      </c>
      <c r="K18" s="305"/>
      <c r="L18" s="305"/>
      <c r="M18" s="43" t="s">
        <v>118</v>
      </c>
      <c r="N18" s="73">
        <v>4726521</v>
      </c>
      <c r="O18" s="60">
        <f>IFERROR(N18/K6,"-")</f>
        <v>2.612127412891202E-2</v>
      </c>
      <c r="P18" s="73">
        <v>29</v>
      </c>
      <c r="Q18" s="60">
        <f>IFERROR(P18/L6,"-")</f>
        <v>0.23577235772357724</v>
      </c>
      <c r="R18" s="76">
        <f t="shared" si="1"/>
        <v>162983.4827586207</v>
      </c>
      <c r="S18" s="305"/>
      <c r="T18" s="305"/>
      <c r="U18" s="43" t="s">
        <v>118</v>
      </c>
      <c r="V18" s="73">
        <v>49976078</v>
      </c>
      <c r="W18" s="60">
        <f>IFERROR(V18/S6,"-")</f>
        <v>7.2876697084853252E-3</v>
      </c>
      <c r="X18" s="73">
        <v>1241</v>
      </c>
      <c r="Y18" s="60">
        <f>IFERROR(X18/T6,"-")</f>
        <v>0.11594879940203681</v>
      </c>
      <c r="Z18" s="131">
        <f t="shared" si="2"/>
        <v>40270.812248186943</v>
      </c>
      <c r="AA18" s="305"/>
      <c r="AB18" s="305"/>
      <c r="AC18" s="43" t="s">
        <v>118</v>
      </c>
      <c r="AD18" s="73">
        <v>56933711</v>
      </c>
      <c r="AE18" s="60">
        <f>IFERROR(AD18/AA6,"-")</f>
        <v>8.299412177088978E-3</v>
      </c>
      <c r="AF18" s="73">
        <v>1321</v>
      </c>
      <c r="AG18" s="60">
        <f>IFERROR(AF18/AB6,"-")</f>
        <v>0.15095417666552394</v>
      </c>
      <c r="AH18" s="76">
        <f t="shared" si="3"/>
        <v>43098.948523845575</v>
      </c>
      <c r="AI18" s="305"/>
      <c r="AJ18" s="305"/>
      <c r="AK18" s="43" t="s">
        <v>118</v>
      </c>
      <c r="AL18" s="73">
        <v>39088359</v>
      </c>
      <c r="AM18" s="60">
        <f>IFERROR(AL18/AI6,"-")</f>
        <v>9.8173615063067796E-3</v>
      </c>
      <c r="AN18" s="73">
        <v>803</v>
      </c>
      <c r="AO18" s="60">
        <f>IFERROR(AN18/AJ6,"-")</f>
        <v>0.17194860813704496</v>
      </c>
      <c r="AP18" s="76">
        <f t="shared" si="4"/>
        <v>48677.906600249065</v>
      </c>
      <c r="AQ18" s="305"/>
      <c r="AR18" s="305"/>
      <c r="AS18" s="43" t="s">
        <v>118</v>
      </c>
      <c r="AT18" s="73">
        <v>10002522</v>
      </c>
      <c r="AU18" s="60">
        <f>IFERROR(AT18/AQ6,"-")</f>
        <v>9.0523869098492488E-3</v>
      </c>
      <c r="AV18" s="73">
        <v>243</v>
      </c>
      <c r="AW18" s="60">
        <f>IFERROR(AV18/AR6,"-")</f>
        <v>0.17946824224519942</v>
      </c>
      <c r="AX18" s="131">
        <f t="shared" si="5"/>
        <v>41162.641975308645</v>
      </c>
      <c r="AY18" s="305"/>
      <c r="AZ18" s="305"/>
      <c r="BA18" s="43" t="s">
        <v>118</v>
      </c>
      <c r="BB18" s="73">
        <v>1887144</v>
      </c>
      <c r="BC18" s="60">
        <f>IFERROR(BB18/AY6,"-")</f>
        <v>1.0844391863085836E-2</v>
      </c>
      <c r="BD18" s="73">
        <v>43</v>
      </c>
      <c r="BE18" s="60">
        <f>IFERROR(BD18/AZ6,"-")</f>
        <v>0.215</v>
      </c>
      <c r="BF18" s="76">
        <f t="shared" si="6"/>
        <v>43887.069767441862</v>
      </c>
      <c r="BG18" s="305"/>
      <c r="BH18" s="305"/>
      <c r="BI18" s="43" t="s">
        <v>118</v>
      </c>
      <c r="BJ18" s="73">
        <f>地区別_オーラルフレイル区分別_高齢者の疾病!G154</f>
        <v>162734297</v>
      </c>
      <c r="BK18" s="60">
        <f>地区別_オーラルフレイル区分別_高齢者の疾病!H154</f>
        <v>8.4763354448266874E-3</v>
      </c>
      <c r="BL18" s="73">
        <f>地区別_オーラルフレイル区分別_高齢者の疾病!I154</f>
        <v>3685</v>
      </c>
      <c r="BM18" s="60">
        <f>地区別_オーラルフレイル区分別_高齢者の疾病!J154</f>
        <v>0.14261387824606214</v>
      </c>
      <c r="BN18" s="131">
        <f>地区別_オーラルフレイル区分別_高齢者の疾病!K154</f>
        <v>44161.27462686567</v>
      </c>
      <c r="BO18" s="179"/>
      <c r="BQ18" s="34"/>
      <c r="BR18" s="34"/>
      <c r="BS18" s="34"/>
      <c r="BT18" s="34"/>
      <c r="BU18" s="34"/>
    </row>
    <row r="19" spans="2:73" s="8" customFormat="1" ht="13.15" customHeight="1">
      <c r="B19" s="328"/>
      <c r="C19" s="305"/>
      <c r="D19" s="305"/>
      <c r="E19" s="43" t="s">
        <v>119</v>
      </c>
      <c r="F19" s="73">
        <v>126272</v>
      </c>
      <c r="G19" s="60">
        <f>IFERROR(F19/C6,"-")</f>
        <v>3.1893376224239691E-3</v>
      </c>
      <c r="H19" s="73">
        <v>1</v>
      </c>
      <c r="I19" s="60">
        <f>IFERROR(H19/D6,"-")</f>
        <v>2.6315789473684209E-2</v>
      </c>
      <c r="J19" s="76">
        <f t="shared" si="0"/>
        <v>126272</v>
      </c>
      <c r="K19" s="305"/>
      <c r="L19" s="305"/>
      <c r="M19" s="43" t="s">
        <v>119</v>
      </c>
      <c r="N19" s="73">
        <v>339055</v>
      </c>
      <c r="O19" s="60">
        <f>IFERROR(N19/K6,"-")</f>
        <v>1.8737986353553205E-3</v>
      </c>
      <c r="P19" s="73">
        <v>9</v>
      </c>
      <c r="Q19" s="60">
        <f>IFERROR(P19/L6,"-")</f>
        <v>7.3170731707317069E-2</v>
      </c>
      <c r="R19" s="76">
        <f t="shared" si="1"/>
        <v>37672.777777777781</v>
      </c>
      <c r="S19" s="305"/>
      <c r="T19" s="305"/>
      <c r="U19" s="43" t="s">
        <v>119</v>
      </c>
      <c r="V19" s="73">
        <v>41292270</v>
      </c>
      <c r="W19" s="60">
        <f>IFERROR(V19/S6,"-")</f>
        <v>6.0213693694330583E-3</v>
      </c>
      <c r="X19" s="73">
        <v>497</v>
      </c>
      <c r="Y19" s="60">
        <f>IFERROR(X19/T6,"-")</f>
        <v>4.643557880967953E-2</v>
      </c>
      <c r="Z19" s="131">
        <f t="shared" si="2"/>
        <v>83083.038229376252</v>
      </c>
      <c r="AA19" s="305"/>
      <c r="AB19" s="305"/>
      <c r="AC19" s="43" t="s">
        <v>119</v>
      </c>
      <c r="AD19" s="73">
        <v>62717826</v>
      </c>
      <c r="AE19" s="60">
        <f>IFERROR(AD19/AA6,"-")</f>
        <v>9.1425814281620912E-3</v>
      </c>
      <c r="AF19" s="73">
        <v>708</v>
      </c>
      <c r="AG19" s="60">
        <f>IFERROR(AF19/AB6,"-")</f>
        <v>8.0905039424065822E-2</v>
      </c>
      <c r="AH19" s="76">
        <f t="shared" si="3"/>
        <v>88584.5</v>
      </c>
      <c r="AI19" s="305"/>
      <c r="AJ19" s="305"/>
      <c r="AK19" s="43" t="s">
        <v>119</v>
      </c>
      <c r="AL19" s="73">
        <v>47945222</v>
      </c>
      <c r="AM19" s="60">
        <f>IFERROR(AL19/AI6,"-")</f>
        <v>1.2041835188684511E-2</v>
      </c>
      <c r="AN19" s="73">
        <v>588</v>
      </c>
      <c r="AO19" s="60">
        <f>IFERROR(AN19/AJ6,"-")</f>
        <v>0.1259100642398287</v>
      </c>
      <c r="AP19" s="76">
        <f t="shared" si="4"/>
        <v>81539.493197278905</v>
      </c>
      <c r="AQ19" s="305"/>
      <c r="AR19" s="305"/>
      <c r="AS19" s="43" t="s">
        <v>119</v>
      </c>
      <c r="AT19" s="73">
        <v>16622721</v>
      </c>
      <c r="AU19" s="60">
        <f>IFERROR(AT19/AQ6,"-")</f>
        <v>1.5043736168385955E-2</v>
      </c>
      <c r="AV19" s="73">
        <v>191</v>
      </c>
      <c r="AW19" s="60">
        <f>IFERROR(AV19/AR6,"-")</f>
        <v>0.1410635155096012</v>
      </c>
      <c r="AX19" s="131">
        <f t="shared" si="5"/>
        <v>87029.952879581149</v>
      </c>
      <c r="AY19" s="305"/>
      <c r="AZ19" s="305"/>
      <c r="BA19" s="43" t="s">
        <v>119</v>
      </c>
      <c r="BB19" s="73">
        <v>2134218</v>
      </c>
      <c r="BC19" s="60">
        <f>IFERROR(BB19/AY6,"-")</f>
        <v>1.2264191981773158E-2</v>
      </c>
      <c r="BD19" s="73">
        <v>36</v>
      </c>
      <c r="BE19" s="60">
        <f>IFERROR(BD19/AZ6,"-")</f>
        <v>0.18</v>
      </c>
      <c r="BF19" s="76">
        <f t="shared" si="6"/>
        <v>59283.833333333336</v>
      </c>
      <c r="BG19" s="305"/>
      <c r="BH19" s="305"/>
      <c r="BI19" s="43" t="s">
        <v>119</v>
      </c>
      <c r="BJ19" s="73">
        <f>地区別_オーラルフレイル区分別_高齢者の疾病!G155</f>
        <v>171177584</v>
      </c>
      <c r="BK19" s="60">
        <f>地区別_オーラルフレイル区分別_高齢者の疾病!H155</f>
        <v>8.9161206295621728E-3</v>
      </c>
      <c r="BL19" s="73">
        <f>地区別_オーラルフレイル区分別_高齢者の疾病!I155</f>
        <v>2030</v>
      </c>
      <c r="BM19" s="60">
        <f>地区別_オーラルフレイル区分別_高齢者の疾病!J155</f>
        <v>7.8563411896745233E-2</v>
      </c>
      <c r="BN19" s="131">
        <f>地区別_オーラルフレイル区分別_高齢者の疾病!K155</f>
        <v>84323.933004926104</v>
      </c>
      <c r="BO19" s="179"/>
      <c r="BQ19" s="34"/>
      <c r="BR19" s="34"/>
      <c r="BS19" s="34"/>
      <c r="BT19" s="34"/>
      <c r="BU19" s="34"/>
    </row>
    <row r="20" spans="2:73" s="8" customFormat="1" ht="13.15" customHeight="1">
      <c r="B20" s="328"/>
      <c r="C20" s="305"/>
      <c r="D20" s="305"/>
      <c r="E20" s="43" t="s">
        <v>120</v>
      </c>
      <c r="F20" s="73">
        <v>589885</v>
      </c>
      <c r="G20" s="60">
        <f>IFERROR(F20/C6,"-")</f>
        <v>1.4899125882250721E-2</v>
      </c>
      <c r="H20" s="73">
        <v>7</v>
      </c>
      <c r="I20" s="60">
        <f>IFERROR(H20/D6,"-")</f>
        <v>0.18421052631578946</v>
      </c>
      <c r="J20" s="76">
        <f t="shared" si="0"/>
        <v>84269.28571428571</v>
      </c>
      <c r="K20" s="305"/>
      <c r="L20" s="305"/>
      <c r="M20" s="43" t="s">
        <v>120</v>
      </c>
      <c r="N20" s="73">
        <v>546889</v>
      </c>
      <c r="O20" s="60">
        <f>IFERROR(N20/K6,"-")</f>
        <v>3.0224000881592539E-3</v>
      </c>
      <c r="P20" s="73">
        <v>11</v>
      </c>
      <c r="Q20" s="60">
        <f>IFERROR(P20/L6,"-")</f>
        <v>8.943089430894309E-2</v>
      </c>
      <c r="R20" s="76">
        <f t="shared" si="1"/>
        <v>49717.181818181816</v>
      </c>
      <c r="S20" s="305"/>
      <c r="T20" s="305"/>
      <c r="U20" s="43" t="s">
        <v>120</v>
      </c>
      <c r="V20" s="73">
        <v>49818448</v>
      </c>
      <c r="W20" s="60">
        <f>IFERROR(V20/S6,"-")</f>
        <v>7.2646836034902813E-3</v>
      </c>
      <c r="X20" s="73">
        <v>813</v>
      </c>
      <c r="Y20" s="60">
        <f>IFERROR(X20/T6,"-")</f>
        <v>7.5960011211809772E-2</v>
      </c>
      <c r="Z20" s="131">
        <f t="shared" si="2"/>
        <v>61277.303813038132</v>
      </c>
      <c r="AA20" s="305"/>
      <c r="AB20" s="305"/>
      <c r="AC20" s="43" t="s">
        <v>120</v>
      </c>
      <c r="AD20" s="73">
        <v>41424779</v>
      </c>
      <c r="AE20" s="60">
        <f>IFERROR(AD20/AA6,"-")</f>
        <v>6.0386247308878184E-3</v>
      </c>
      <c r="AF20" s="73">
        <v>738</v>
      </c>
      <c r="AG20" s="60">
        <f>IFERROR(AF20/AB6,"-")</f>
        <v>8.4333219060678782E-2</v>
      </c>
      <c r="AH20" s="76">
        <f t="shared" si="3"/>
        <v>56131.136856368561</v>
      </c>
      <c r="AI20" s="305"/>
      <c r="AJ20" s="305"/>
      <c r="AK20" s="43" t="s">
        <v>120</v>
      </c>
      <c r="AL20" s="73">
        <v>18066304</v>
      </c>
      <c r="AM20" s="60">
        <f>IFERROR(AL20/AI6,"-")</f>
        <v>4.5375002171576502E-3</v>
      </c>
      <c r="AN20" s="73">
        <v>469</v>
      </c>
      <c r="AO20" s="60">
        <f>IFERROR(AN20/AJ6,"-")</f>
        <v>0.10042826552462526</v>
      </c>
      <c r="AP20" s="76">
        <f t="shared" si="4"/>
        <v>38520.904051172707</v>
      </c>
      <c r="AQ20" s="305"/>
      <c r="AR20" s="305"/>
      <c r="AS20" s="43" t="s">
        <v>120</v>
      </c>
      <c r="AT20" s="73">
        <v>5358716</v>
      </c>
      <c r="AU20" s="60">
        <f>IFERROR(AT20/AQ6,"-")</f>
        <v>4.8496939643821553E-3</v>
      </c>
      <c r="AV20" s="73">
        <v>124</v>
      </c>
      <c r="AW20" s="60">
        <f>IFERROR(AV20/AR6,"-")</f>
        <v>9.1580502215657306E-2</v>
      </c>
      <c r="AX20" s="131">
        <f t="shared" si="5"/>
        <v>43215.451612903227</v>
      </c>
      <c r="AY20" s="305"/>
      <c r="AZ20" s="305"/>
      <c r="BA20" s="43" t="s">
        <v>120</v>
      </c>
      <c r="BB20" s="73">
        <v>751032</v>
      </c>
      <c r="BC20" s="60">
        <f>IFERROR(BB20/AY6,"-")</f>
        <v>4.3157730993061902E-3</v>
      </c>
      <c r="BD20" s="73">
        <v>16</v>
      </c>
      <c r="BE20" s="60">
        <f>IFERROR(BD20/AZ6,"-")</f>
        <v>0.08</v>
      </c>
      <c r="BF20" s="76">
        <f t="shared" si="6"/>
        <v>46939.5</v>
      </c>
      <c r="BG20" s="305"/>
      <c r="BH20" s="305"/>
      <c r="BI20" s="43" t="s">
        <v>120</v>
      </c>
      <c r="BJ20" s="73">
        <f>地区別_オーラルフレイル区分別_高齢者の疾病!G156</f>
        <v>116556053</v>
      </c>
      <c r="BK20" s="60">
        <f>地区別_オーラルフレイル区分別_高齢者の疾病!H156</f>
        <v>6.0710509189897312E-3</v>
      </c>
      <c r="BL20" s="73">
        <f>地区別_オーラルフレイル区分別_高齢者の疾病!I156</f>
        <v>2178</v>
      </c>
      <c r="BM20" s="60">
        <f>地区別_オーラルフレイル区分別_高齢者の疾病!J156</f>
        <v>8.4291187739463605E-2</v>
      </c>
      <c r="BN20" s="131">
        <f>地区別_オーラルフレイル区分別_高齢者の疾病!K156</f>
        <v>53515.175849403124</v>
      </c>
      <c r="BO20" s="179"/>
      <c r="BQ20" s="34"/>
      <c r="BR20" s="34"/>
      <c r="BS20" s="34"/>
      <c r="BT20" s="34"/>
      <c r="BU20" s="34"/>
    </row>
    <row r="21" spans="2:73" s="8" customFormat="1" ht="13.15" customHeight="1">
      <c r="B21" s="328"/>
      <c r="C21" s="305"/>
      <c r="D21" s="305"/>
      <c r="E21" s="44" t="s">
        <v>121</v>
      </c>
      <c r="F21" s="74">
        <v>14095</v>
      </c>
      <c r="G21" s="61">
        <f>IFERROR(F21/C6,"-")</f>
        <v>3.5600698324304554E-4</v>
      </c>
      <c r="H21" s="74">
        <v>3</v>
      </c>
      <c r="I21" s="61">
        <f>IFERROR(H21/D6,"-")</f>
        <v>7.8947368421052627E-2</v>
      </c>
      <c r="J21" s="77">
        <f t="shared" si="0"/>
        <v>4698.333333333333</v>
      </c>
      <c r="K21" s="305"/>
      <c r="L21" s="305"/>
      <c r="M21" s="44" t="s">
        <v>121</v>
      </c>
      <c r="N21" s="74">
        <v>198014</v>
      </c>
      <c r="O21" s="61">
        <f>IFERROR(N21/K6,"-")</f>
        <v>1.094330899061357E-3</v>
      </c>
      <c r="P21" s="74">
        <v>19</v>
      </c>
      <c r="Q21" s="61">
        <f>IFERROR(P21/L6,"-")</f>
        <v>0.15447154471544716</v>
      </c>
      <c r="R21" s="77">
        <f t="shared" si="1"/>
        <v>10421.78947368421</v>
      </c>
      <c r="S21" s="305"/>
      <c r="T21" s="305"/>
      <c r="U21" s="44" t="s">
        <v>121</v>
      </c>
      <c r="V21" s="74">
        <v>10783724</v>
      </c>
      <c r="W21" s="61">
        <f>IFERROR(V21/S6,"-")</f>
        <v>1.5725167296934787E-3</v>
      </c>
      <c r="X21" s="74">
        <v>742</v>
      </c>
      <c r="Y21" s="61">
        <f>IFERROR(X21/T6,"-")</f>
        <v>6.9326357096141267E-2</v>
      </c>
      <c r="Z21" s="132">
        <f t="shared" si="2"/>
        <v>14533.32075471698</v>
      </c>
      <c r="AA21" s="305"/>
      <c r="AB21" s="305"/>
      <c r="AC21" s="44" t="s">
        <v>121</v>
      </c>
      <c r="AD21" s="74">
        <v>12053356</v>
      </c>
      <c r="AE21" s="61">
        <f>IFERROR(AD21/AA6,"-")</f>
        <v>1.7570568965931011E-3</v>
      </c>
      <c r="AF21" s="74">
        <v>821</v>
      </c>
      <c r="AG21" s="61">
        <f>IFERROR(AF21/AB6,"-")</f>
        <v>9.3817849388641295E-2</v>
      </c>
      <c r="AH21" s="77">
        <f t="shared" si="3"/>
        <v>14681.310596833131</v>
      </c>
      <c r="AI21" s="305"/>
      <c r="AJ21" s="305"/>
      <c r="AK21" s="44" t="s">
        <v>121</v>
      </c>
      <c r="AL21" s="74">
        <v>10284515</v>
      </c>
      <c r="AM21" s="61">
        <f>IFERROR(AL21/AI6,"-")</f>
        <v>2.5830401750054194E-3</v>
      </c>
      <c r="AN21" s="74">
        <v>609</v>
      </c>
      <c r="AO21" s="61">
        <f>IFERROR(AN21/AJ6,"-")</f>
        <v>0.13040685224839402</v>
      </c>
      <c r="AP21" s="77">
        <f t="shared" si="4"/>
        <v>16887.545155993434</v>
      </c>
      <c r="AQ21" s="305"/>
      <c r="AR21" s="305"/>
      <c r="AS21" s="44" t="s">
        <v>121</v>
      </c>
      <c r="AT21" s="74">
        <v>2731081</v>
      </c>
      <c r="AU21" s="61">
        <f>IFERROR(AT21/AQ6,"-")</f>
        <v>2.4716568375593669E-3</v>
      </c>
      <c r="AV21" s="74">
        <v>196</v>
      </c>
      <c r="AW21" s="63">
        <f>IFERROR(AV21/AR6,"-")</f>
        <v>0.14475627769571639</v>
      </c>
      <c r="AX21" s="132">
        <f t="shared" si="5"/>
        <v>13934.086734693878</v>
      </c>
      <c r="AY21" s="305"/>
      <c r="AZ21" s="305"/>
      <c r="BA21" s="44" t="s">
        <v>121</v>
      </c>
      <c r="BB21" s="74">
        <v>1451846</v>
      </c>
      <c r="BC21" s="61">
        <f>IFERROR(BB21/AY6,"-")</f>
        <v>8.3429706206064394E-3</v>
      </c>
      <c r="BD21" s="74">
        <v>41</v>
      </c>
      <c r="BE21" s="61">
        <f>IFERROR(BD21/AZ6,"-")</f>
        <v>0.20499999999999999</v>
      </c>
      <c r="BF21" s="77">
        <f t="shared" si="6"/>
        <v>35410.878048780491</v>
      </c>
      <c r="BG21" s="305"/>
      <c r="BH21" s="305"/>
      <c r="BI21" s="44" t="s">
        <v>121</v>
      </c>
      <c r="BJ21" s="74">
        <f>地区別_オーラルフレイル区分別_高齢者の疾病!G157</f>
        <v>37516631</v>
      </c>
      <c r="BK21" s="61">
        <f>地区別_オーラルフレイル区分別_高齢者の疾病!H157</f>
        <v>1.9541274026321797E-3</v>
      </c>
      <c r="BL21" s="74">
        <f>地区別_オーラルフレイル区分別_高齢者の疾病!I157</f>
        <v>2431</v>
      </c>
      <c r="BM21" s="61">
        <f>地区別_オーラルフレイル区分別_高齢者の疾病!J157</f>
        <v>9.4082588335461903E-2</v>
      </c>
      <c r="BN21" s="132">
        <f>地区別_オーラルフレイル区分別_高齢者の疾病!K157</f>
        <v>15432.59193747429</v>
      </c>
      <c r="BO21" s="179"/>
      <c r="BQ21" s="34"/>
      <c r="BR21" s="34"/>
      <c r="BS21" s="34"/>
      <c r="BT21" s="34"/>
      <c r="BU21" s="34"/>
    </row>
    <row r="22" spans="2:73" s="8" customFormat="1" ht="13.15" customHeight="1">
      <c r="B22" s="329"/>
      <c r="C22" s="306"/>
      <c r="D22" s="306"/>
      <c r="E22" s="45" t="s">
        <v>71</v>
      </c>
      <c r="F22" s="69">
        <f>SUM(F6:F21)</f>
        <v>4056823</v>
      </c>
      <c r="G22" s="61">
        <f>IFERROR(F22/C6,"-")</f>
        <v>0.10246593244278125</v>
      </c>
      <c r="H22" s="74">
        <v>31</v>
      </c>
      <c r="I22" s="61">
        <f>IFERROR(H22/D6,"-")</f>
        <v>0.81578947368421051</v>
      </c>
      <c r="J22" s="77">
        <f t="shared" si="0"/>
        <v>130865.25806451614</v>
      </c>
      <c r="K22" s="306"/>
      <c r="L22" s="306"/>
      <c r="M22" s="45" t="s">
        <v>71</v>
      </c>
      <c r="N22" s="69">
        <f>SUM(N6:N21)</f>
        <v>18076502</v>
      </c>
      <c r="O22" s="61">
        <f>IFERROR(N22/K6,"-")</f>
        <v>9.9900384243257645E-2</v>
      </c>
      <c r="P22" s="74">
        <v>105</v>
      </c>
      <c r="Q22" s="61">
        <f>IFERROR(P22/L6,"-")</f>
        <v>0.85365853658536583</v>
      </c>
      <c r="R22" s="77">
        <f t="shared" si="1"/>
        <v>172157.16190476192</v>
      </c>
      <c r="S22" s="306"/>
      <c r="T22" s="306"/>
      <c r="U22" s="45" t="s">
        <v>71</v>
      </c>
      <c r="V22" s="69">
        <f>SUM(V6:V21)</f>
        <v>1140447488</v>
      </c>
      <c r="W22" s="61">
        <f>IFERROR(V22/S6,"-")</f>
        <v>0.16630365857072221</v>
      </c>
      <c r="X22" s="74">
        <v>8352</v>
      </c>
      <c r="Y22" s="61">
        <f>IFERROR(X22/T6,"-")</f>
        <v>0.78034196019807534</v>
      </c>
      <c r="Z22" s="132">
        <f t="shared" si="2"/>
        <v>136547.83141762452</v>
      </c>
      <c r="AA22" s="306"/>
      <c r="AB22" s="306"/>
      <c r="AC22" s="45" t="s">
        <v>71</v>
      </c>
      <c r="AD22" s="69">
        <f>SUM(AD6:AD21)</f>
        <v>1307653854</v>
      </c>
      <c r="AE22" s="61">
        <f>IFERROR(AD22/AA6,"-")</f>
        <v>0.19062095424106348</v>
      </c>
      <c r="AF22" s="74">
        <v>7446</v>
      </c>
      <c r="AG22" s="61">
        <f>IFERROR(AF22/AB6,"-")</f>
        <v>0.85087418580733631</v>
      </c>
      <c r="AH22" s="77">
        <f t="shared" si="3"/>
        <v>175618.2989524577</v>
      </c>
      <c r="AI22" s="306"/>
      <c r="AJ22" s="306"/>
      <c r="AK22" s="45" t="s">
        <v>71</v>
      </c>
      <c r="AL22" s="69">
        <f>SUM(AL6:AL21)</f>
        <v>872276140</v>
      </c>
      <c r="AM22" s="61">
        <f>IFERROR(AL22/AI6,"-")</f>
        <v>0.21907929672120191</v>
      </c>
      <c r="AN22" s="74">
        <v>4198</v>
      </c>
      <c r="AO22" s="61">
        <f>IFERROR(AN22/AJ6,"-")</f>
        <v>0.89892933618843684</v>
      </c>
      <c r="AP22" s="77">
        <f t="shared" si="4"/>
        <v>207783.7398761315</v>
      </c>
      <c r="AQ22" s="306"/>
      <c r="AR22" s="306"/>
      <c r="AS22" s="45" t="s">
        <v>71</v>
      </c>
      <c r="AT22" s="69">
        <f>SUM(AT6:AT21)</f>
        <v>263690584</v>
      </c>
      <c r="AU22" s="61">
        <f>IFERROR(AT22/AQ6,"-")</f>
        <v>0.23864273338784994</v>
      </c>
      <c r="AV22" s="74">
        <v>1233</v>
      </c>
      <c r="AW22" s="103">
        <f>IFERROR(AV22/AR6,"-")</f>
        <v>0.91063515509601178</v>
      </c>
      <c r="AX22" s="155">
        <f t="shared" si="5"/>
        <v>213860.97648012976</v>
      </c>
      <c r="AY22" s="306"/>
      <c r="AZ22" s="306"/>
      <c r="BA22" s="45" t="s">
        <v>71</v>
      </c>
      <c r="BB22" s="69">
        <f>SUM(BB6:BB21)</f>
        <v>52893460</v>
      </c>
      <c r="BC22" s="61">
        <f>IFERROR(BB22/AY6,"-")</f>
        <v>0.30394999387140359</v>
      </c>
      <c r="BD22" s="74">
        <v>183</v>
      </c>
      <c r="BE22" s="61">
        <f>IFERROR(BD22/AZ6,"-")</f>
        <v>0.91500000000000004</v>
      </c>
      <c r="BF22" s="77">
        <f t="shared" si="6"/>
        <v>289035.3005464481</v>
      </c>
      <c r="BG22" s="306"/>
      <c r="BH22" s="306"/>
      <c r="BI22" s="45" t="s">
        <v>71</v>
      </c>
      <c r="BJ22" s="69">
        <f>地区別_オーラルフレイル区分別_高齢者の疾病!G158</f>
        <v>3659094851</v>
      </c>
      <c r="BK22" s="61">
        <f>地区別_オーラルフレイル区分別_高齢者の疾病!H158</f>
        <v>0.19059114122399243</v>
      </c>
      <c r="BL22" s="69">
        <f>地区別_オーラルフレイル区分別_高齢者の疾病!I158</f>
        <v>21548</v>
      </c>
      <c r="BM22" s="61">
        <f>地区別_オーラルフレイル区分別_高齢者の疾病!J158</f>
        <v>0.83393320174929375</v>
      </c>
      <c r="BN22" s="132">
        <f>地区別_オーラルフレイル区分別_高齢者の疾病!K158</f>
        <v>169811.34448672729</v>
      </c>
      <c r="BO22" s="179"/>
      <c r="BQ22" s="34"/>
      <c r="BR22" s="34"/>
      <c r="BS22" s="34"/>
      <c r="BT22" s="34"/>
      <c r="BU22" s="34"/>
    </row>
    <row r="23" spans="2:73" s="8" customFormat="1" ht="13.15" customHeight="1">
      <c r="B23" s="327" t="s">
        <v>201</v>
      </c>
      <c r="C23" s="304">
        <v>28305470</v>
      </c>
      <c r="D23" s="304">
        <v>24</v>
      </c>
      <c r="E23" s="41" t="s">
        <v>107</v>
      </c>
      <c r="F23" s="72">
        <v>159704</v>
      </c>
      <c r="G23" s="59">
        <f>IFERROR(F23/C23,"-")</f>
        <v>5.6421603315542895E-3</v>
      </c>
      <c r="H23" s="72">
        <v>5</v>
      </c>
      <c r="I23" s="59">
        <f>IFERROR(H23/D23,"-")</f>
        <v>0.20833333333333334</v>
      </c>
      <c r="J23" s="75">
        <f t="shared" si="0"/>
        <v>31940.799999999999</v>
      </c>
      <c r="K23" s="304">
        <v>132322990</v>
      </c>
      <c r="L23" s="304">
        <v>81</v>
      </c>
      <c r="M23" s="41" t="s">
        <v>107</v>
      </c>
      <c r="N23" s="72">
        <v>964009</v>
      </c>
      <c r="O23" s="59">
        <f>IFERROR(N23/K23,"-")</f>
        <v>7.2852721964641216E-3</v>
      </c>
      <c r="P23" s="72">
        <v>19</v>
      </c>
      <c r="Q23" s="59">
        <f>IFERROR(P23/L23,"-")</f>
        <v>0.23456790123456789</v>
      </c>
      <c r="R23" s="75">
        <f t="shared" si="1"/>
        <v>50737.315789473687</v>
      </c>
      <c r="S23" s="304">
        <v>5034633900</v>
      </c>
      <c r="T23" s="304">
        <v>7742</v>
      </c>
      <c r="U23" s="41" t="s">
        <v>107</v>
      </c>
      <c r="V23" s="72">
        <v>81968119</v>
      </c>
      <c r="W23" s="59">
        <f>IFERROR(V23/S23,"-")</f>
        <v>1.6280849934292144E-2</v>
      </c>
      <c r="X23" s="72">
        <v>1413</v>
      </c>
      <c r="Y23" s="59">
        <f>IFERROR(X23/T23,"-")</f>
        <v>0.18251097907517438</v>
      </c>
      <c r="Z23" s="130">
        <f t="shared" si="2"/>
        <v>58009.992215145081</v>
      </c>
      <c r="AA23" s="304">
        <v>5050139960</v>
      </c>
      <c r="AB23" s="304">
        <v>6450</v>
      </c>
      <c r="AC23" s="41" t="s">
        <v>107</v>
      </c>
      <c r="AD23" s="72">
        <v>107745565</v>
      </c>
      <c r="AE23" s="59">
        <f>IFERROR(AD23/AA23,"-")</f>
        <v>2.1335164144638874E-2</v>
      </c>
      <c r="AF23" s="72">
        <v>1456</v>
      </c>
      <c r="AG23" s="59">
        <f>IFERROR(AF23/AB23,"-")</f>
        <v>0.22573643410852715</v>
      </c>
      <c r="AH23" s="75">
        <f t="shared" si="3"/>
        <v>74001.074862637368</v>
      </c>
      <c r="AI23" s="304">
        <v>3018944290</v>
      </c>
      <c r="AJ23" s="304">
        <v>3547</v>
      </c>
      <c r="AK23" s="41" t="s">
        <v>107</v>
      </c>
      <c r="AL23" s="72">
        <v>58915884</v>
      </c>
      <c r="AM23" s="59">
        <f>IFERROR(AL23/AI23,"-")</f>
        <v>1.9515392912401175E-2</v>
      </c>
      <c r="AN23" s="72">
        <v>960</v>
      </c>
      <c r="AO23" s="59">
        <f>IFERROR(AN23/AJ23,"-")</f>
        <v>0.27065125458133632</v>
      </c>
      <c r="AP23" s="75">
        <f t="shared" si="4"/>
        <v>61370.712500000001</v>
      </c>
      <c r="AQ23" s="304">
        <v>871726690</v>
      </c>
      <c r="AR23" s="304">
        <v>1041</v>
      </c>
      <c r="AS23" s="41" t="s">
        <v>107</v>
      </c>
      <c r="AT23" s="72">
        <v>20142963</v>
      </c>
      <c r="AU23" s="59">
        <f>IFERROR(AT23/AQ23,"-")</f>
        <v>2.3106970603366521E-2</v>
      </c>
      <c r="AV23" s="72">
        <v>260</v>
      </c>
      <c r="AW23" s="59">
        <f>IFERROR(AV23/AR23,"-")</f>
        <v>0.24975984630163303</v>
      </c>
      <c r="AX23" s="130">
        <f t="shared" si="5"/>
        <v>77472.934615384613</v>
      </c>
      <c r="AY23" s="304">
        <v>129546440</v>
      </c>
      <c r="AZ23" s="304">
        <v>150</v>
      </c>
      <c r="BA23" s="41" t="s">
        <v>107</v>
      </c>
      <c r="BB23" s="72">
        <v>2946372</v>
      </c>
      <c r="BC23" s="59">
        <f>IFERROR(BB23/AY23,"-")</f>
        <v>2.2743751198411936E-2</v>
      </c>
      <c r="BD23" s="72">
        <v>36</v>
      </c>
      <c r="BE23" s="59">
        <f>IFERROR(BD23/AZ23,"-")</f>
        <v>0.24</v>
      </c>
      <c r="BF23" s="75">
        <f t="shared" si="6"/>
        <v>81843.666666666672</v>
      </c>
      <c r="BG23" s="304">
        <f>地区別_オーラルフレイル区分別_高齢者の疾病!L142</f>
        <v>14265619740</v>
      </c>
      <c r="BH23" s="304">
        <f>地区別_オーラルフレイル区分別_高齢者の疾病!M142</f>
        <v>19035</v>
      </c>
      <c r="BI23" s="41" t="s">
        <v>107</v>
      </c>
      <c r="BJ23" s="72">
        <f>地区別_オーラルフレイル区分別_高齢者の疾病!O142</f>
        <v>272842616</v>
      </c>
      <c r="BK23" s="59">
        <f>地区別_オーラルフレイル区分別_高齢者の疾病!P142</f>
        <v>1.9125885939253278E-2</v>
      </c>
      <c r="BL23" s="72">
        <f>地区別_オーラルフレイル区分別_高齢者の疾病!Q142</f>
        <v>4149</v>
      </c>
      <c r="BM23" s="59">
        <f>地区別_オーラルフレイル区分別_高齢者の疾病!R142</f>
        <v>0.21796690307328606</v>
      </c>
      <c r="BN23" s="130">
        <f>地区別_オーラルフレイル区分別_高齢者の疾病!S142</f>
        <v>65761.054711978795</v>
      </c>
      <c r="BO23" s="179"/>
      <c r="BQ23" s="34"/>
      <c r="BR23" s="34"/>
      <c r="BS23" s="34"/>
      <c r="BT23" s="34"/>
      <c r="BU23" s="34"/>
    </row>
    <row r="24" spans="2:73" s="8" customFormat="1" ht="13.15" customHeight="1">
      <c r="B24" s="328"/>
      <c r="C24" s="305"/>
      <c r="D24" s="305"/>
      <c r="E24" s="42" t="s">
        <v>108</v>
      </c>
      <c r="F24" s="73">
        <v>1290956</v>
      </c>
      <c r="G24" s="60">
        <f>IFERROR(F24/C23,"-")</f>
        <v>4.5608004389257627E-2</v>
      </c>
      <c r="H24" s="73">
        <v>7</v>
      </c>
      <c r="I24" s="60">
        <f>IFERROR(H24/D23,"-")</f>
        <v>0.29166666666666669</v>
      </c>
      <c r="J24" s="76">
        <f t="shared" si="0"/>
        <v>184422.28571428571</v>
      </c>
      <c r="K24" s="305"/>
      <c r="L24" s="305"/>
      <c r="M24" s="42" t="s">
        <v>108</v>
      </c>
      <c r="N24" s="73">
        <v>3195666</v>
      </c>
      <c r="O24" s="60">
        <f>IFERROR(N24/K23,"-")</f>
        <v>2.4150497203849458E-2</v>
      </c>
      <c r="P24" s="73">
        <v>24</v>
      </c>
      <c r="Q24" s="60">
        <f>IFERROR(P24/L23,"-")</f>
        <v>0.29629629629629628</v>
      </c>
      <c r="R24" s="76">
        <f t="shared" si="1"/>
        <v>133152.75</v>
      </c>
      <c r="S24" s="305"/>
      <c r="T24" s="305"/>
      <c r="U24" s="42" t="s">
        <v>108</v>
      </c>
      <c r="V24" s="73">
        <v>129218926</v>
      </c>
      <c r="W24" s="60">
        <f>IFERROR(V24/S23,"-")</f>
        <v>2.5666002447566248E-2</v>
      </c>
      <c r="X24" s="73">
        <v>1920</v>
      </c>
      <c r="Y24" s="60">
        <f>IFERROR(X24/T23,"-")</f>
        <v>0.24799793335055542</v>
      </c>
      <c r="Z24" s="131">
        <f t="shared" si="2"/>
        <v>67301.523958333331</v>
      </c>
      <c r="AA24" s="305"/>
      <c r="AB24" s="305"/>
      <c r="AC24" s="42" t="s">
        <v>108</v>
      </c>
      <c r="AD24" s="73">
        <v>123287101</v>
      </c>
      <c r="AE24" s="60">
        <f>IFERROR(AD24/AA23,"-")</f>
        <v>2.4412610734851792E-2</v>
      </c>
      <c r="AF24" s="73">
        <v>1948</v>
      </c>
      <c r="AG24" s="60">
        <f>IFERROR(AF24/AB23,"-")</f>
        <v>0.30201550387596898</v>
      </c>
      <c r="AH24" s="76">
        <f t="shared" si="3"/>
        <v>63289.066221765912</v>
      </c>
      <c r="AI24" s="305"/>
      <c r="AJ24" s="305"/>
      <c r="AK24" s="42" t="s">
        <v>108</v>
      </c>
      <c r="AL24" s="73">
        <v>67243068</v>
      </c>
      <c r="AM24" s="60">
        <f>IFERROR(AL24/AI23,"-")</f>
        <v>2.2273702838020902E-2</v>
      </c>
      <c r="AN24" s="73">
        <v>1185</v>
      </c>
      <c r="AO24" s="60">
        <f>IFERROR(AN24/AJ23,"-")</f>
        <v>0.33408514237383702</v>
      </c>
      <c r="AP24" s="76">
        <f t="shared" si="4"/>
        <v>56745.205063291141</v>
      </c>
      <c r="AQ24" s="305"/>
      <c r="AR24" s="305"/>
      <c r="AS24" s="42" t="s">
        <v>108</v>
      </c>
      <c r="AT24" s="73">
        <v>12406361</v>
      </c>
      <c r="AU24" s="60">
        <f>IFERROR(AT24/AQ23,"-")</f>
        <v>1.4231938911954159E-2</v>
      </c>
      <c r="AV24" s="73">
        <v>385</v>
      </c>
      <c r="AW24" s="60">
        <f>IFERROR(AV24/AR23,"-")</f>
        <v>0.36983669548511044</v>
      </c>
      <c r="AX24" s="131">
        <f t="shared" si="5"/>
        <v>32224.314285714285</v>
      </c>
      <c r="AY24" s="305"/>
      <c r="AZ24" s="305"/>
      <c r="BA24" s="42" t="s">
        <v>108</v>
      </c>
      <c r="BB24" s="73">
        <v>2025453</v>
      </c>
      <c r="BC24" s="60">
        <f>IFERROR(BB24/AY23,"-")</f>
        <v>1.5634956854082598E-2</v>
      </c>
      <c r="BD24" s="73">
        <v>67</v>
      </c>
      <c r="BE24" s="60">
        <f>IFERROR(BD24/AZ23,"-")</f>
        <v>0.44666666666666666</v>
      </c>
      <c r="BF24" s="76">
        <f t="shared" si="6"/>
        <v>30230.641791044774</v>
      </c>
      <c r="BG24" s="305"/>
      <c r="BH24" s="305"/>
      <c r="BI24" s="42" t="s">
        <v>108</v>
      </c>
      <c r="BJ24" s="73">
        <f>地区別_オーラルフレイル区分別_高齢者の疾病!O143</f>
        <v>338667531</v>
      </c>
      <c r="BK24" s="60">
        <f>地区別_オーラルフレイル区分別_高齢者の疾病!P143</f>
        <v>2.3740120455502903E-2</v>
      </c>
      <c r="BL24" s="73">
        <f>地区別_オーラルフレイル区分別_高齢者の疾病!Q143</f>
        <v>5536</v>
      </c>
      <c r="BM24" s="60">
        <f>地区別_オーラルフレイル区分別_高齢者の疾病!R143</f>
        <v>0.2908326766482795</v>
      </c>
      <c r="BN24" s="131">
        <f>地区別_オーラルフレイル区分別_高齢者の疾病!S143</f>
        <v>61175.493316473985</v>
      </c>
      <c r="BO24" s="179"/>
      <c r="BQ24" s="34"/>
      <c r="BR24" s="34"/>
      <c r="BS24" s="34"/>
      <c r="BT24" s="34"/>
      <c r="BU24" s="34"/>
    </row>
    <row r="25" spans="2:73" s="8" customFormat="1" ht="13.15" customHeight="1">
      <c r="B25" s="328"/>
      <c r="C25" s="305"/>
      <c r="D25" s="305"/>
      <c r="E25" s="43" t="s">
        <v>109</v>
      </c>
      <c r="F25" s="73">
        <v>108091</v>
      </c>
      <c r="G25" s="60">
        <f>IFERROR(F25/C23,"-")</f>
        <v>3.8187318564220979E-3</v>
      </c>
      <c r="H25" s="73">
        <v>5</v>
      </c>
      <c r="I25" s="60">
        <f>IFERROR(H25/D23,"-")</f>
        <v>0.20833333333333334</v>
      </c>
      <c r="J25" s="76">
        <f t="shared" si="0"/>
        <v>21618.2</v>
      </c>
      <c r="K25" s="305"/>
      <c r="L25" s="305"/>
      <c r="M25" s="43" t="s">
        <v>109</v>
      </c>
      <c r="N25" s="73">
        <v>1019527</v>
      </c>
      <c r="O25" s="60">
        <f>IFERROR(N25/K23,"-")</f>
        <v>7.7048364762616079E-3</v>
      </c>
      <c r="P25" s="73">
        <v>29</v>
      </c>
      <c r="Q25" s="60">
        <f>IFERROR(P25/L23,"-")</f>
        <v>0.35802469135802467</v>
      </c>
      <c r="R25" s="76">
        <f t="shared" si="1"/>
        <v>35156.103448275862</v>
      </c>
      <c r="S25" s="305"/>
      <c r="T25" s="305"/>
      <c r="U25" s="43" t="s">
        <v>109</v>
      </c>
      <c r="V25" s="73">
        <v>97596565</v>
      </c>
      <c r="W25" s="60">
        <f>IFERROR(V25/S23,"-")</f>
        <v>1.9385037112628983E-2</v>
      </c>
      <c r="X25" s="73">
        <v>2191</v>
      </c>
      <c r="Y25" s="60">
        <f>IFERROR(X25/T23,"-")</f>
        <v>0.28300180831826399</v>
      </c>
      <c r="Z25" s="131">
        <f t="shared" si="2"/>
        <v>44544.301688726606</v>
      </c>
      <c r="AA25" s="305"/>
      <c r="AB25" s="305"/>
      <c r="AC25" s="43" t="s">
        <v>109</v>
      </c>
      <c r="AD25" s="73">
        <v>118481629</v>
      </c>
      <c r="AE25" s="60">
        <f>IFERROR(AD25/AA23,"-")</f>
        <v>2.3461058493119465E-2</v>
      </c>
      <c r="AF25" s="73">
        <v>2264</v>
      </c>
      <c r="AG25" s="60">
        <f>IFERROR(AF25/AB23,"-")</f>
        <v>0.3510077519379845</v>
      </c>
      <c r="AH25" s="76">
        <f t="shared" si="3"/>
        <v>52332.875</v>
      </c>
      <c r="AI25" s="305"/>
      <c r="AJ25" s="305"/>
      <c r="AK25" s="43" t="s">
        <v>109</v>
      </c>
      <c r="AL25" s="73">
        <v>65620866</v>
      </c>
      <c r="AM25" s="60">
        <f>IFERROR(AL25/AI23,"-")</f>
        <v>2.1736362018127866E-2</v>
      </c>
      <c r="AN25" s="73">
        <v>1378</v>
      </c>
      <c r="AO25" s="60">
        <f>IFERROR(AN25/AJ23,"-")</f>
        <v>0.38849732168029322</v>
      </c>
      <c r="AP25" s="76">
        <f t="shared" si="4"/>
        <v>47620.367198838896</v>
      </c>
      <c r="AQ25" s="305"/>
      <c r="AR25" s="305"/>
      <c r="AS25" s="43" t="s">
        <v>109</v>
      </c>
      <c r="AT25" s="73">
        <v>13638829</v>
      </c>
      <c r="AU25" s="60">
        <f>IFERROR(AT25/AQ23,"-")</f>
        <v>1.5645762779157305E-2</v>
      </c>
      <c r="AV25" s="73">
        <v>443</v>
      </c>
      <c r="AW25" s="60">
        <f>IFERROR(AV25/AR23,"-")</f>
        <v>0.42555235350624399</v>
      </c>
      <c r="AX25" s="131">
        <f t="shared" si="5"/>
        <v>30787.424379232507</v>
      </c>
      <c r="AY25" s="305"/>
      <c r="AZ25" s="305"/>
      <c r="BA25" s="43" t="s">
        <v>109</v>
      </c>
      <c r="BB25" s="73">
        <v>1310076</v>
      </c>
      <c r="BC25" s="60">
        <f>IFERROR(BB25/AY23,"-")</f>
        <v>1.0112790440246756E-2</v>
      </c>
      <c r="BD25" s="73">
        <v>52</v>
      </c>
      <c r="BE25" s="60">
        <f>IFERROR(BD25/AZ23,"-")</f>
        <v>0.34666666666666668</v>
      </c>
      <c r="BF25" s="76">
        <f t="shared" si="6"/>
        <v>25193.76923076923</v>
      </c>
      <c r="BG25" s="305"/>
      <c r="BH25" s="305"/>
      <c r="BI25" s="43" t="s">
        <v>109</v>
      </c>
      <c r="BJ25" s="73">
        <f>地区別_オーラルフレイル区分別_高齢者の疾病!O144</f>
        <v>297775583</v>
      </c>
      <c r="BK25" s="60">
        <f>地区別_オーラルフレイル区分別_高齢者の疾病!P144</f>
        <v>2.0873652068900583E-2</v>
      </c>
      <c r="BL25" s="73">
        <f>地区別_オーラルフレイル区分別_高齢者の疾病!Q144</f>
        <v>6362</v>
      </c>
      <c r="BM25" s="60">
        <f>地区別_オーラルフレイル区分別_高齢者の疾病!R144</f>
        <v>0.33422642500656685</v>
      </c>
      <c r="BN25" s="131">
        <f>地区別_オーラルフレイル区分別_高齢者の疾病!S144</f>
        <v>46805.341559258093</v>
      </c>
      <c r="BO25" s="179"/>
      <c r="BQ25" s="34"/>
      <c r="BR25" s="34"/>
      <c r="BS25" s="34"/>
      <c r="BT25" s="34"/>
      <c r="BU25" s="34"/>
    </row>
    <row r="26" spans="2:73" s="8" customFormat="1" ht="13.15" customHeight="1">
      <c r="B26" s="328"/>
      <c r="C26" s="305"/>
      <c r="D26" s="305"/>
      <c r="E26" s="43" t="s">
        <v>110</v>
      </c>
      <c r="F26" s="73">
        <v>0</v>
      </c>
      <c r="G26" s="60">
        <f>IFERROR(F26/C23,"-")</f>
        <v>0</v>
      </c>
      <c r="H26" s="73">
        <v>0</v>
      </c>
      <c r="I26" s="60">
        <f>IFERROR(H26/D23,"-")</f>
        <v>0</v>
      </c>
      <c r="J26" s="76" t="str">
        <f t="shared" si="0"/>
        <v>-</v>
      </c>
      <c r="K26" s="305"/>
      <c r="L26" s="305"/>
      <c r="M26" s="43" t="s">
        <v>110</v>
      </c>
      <c r="N26" s="73">
        <v>157181</v>
      </c>
      <c r="O26" s="60">
        <f>IFERROR(N26/K23,"-")</f>
        <v>1.1878585875364515E-3</v>
      </c>
      <c r="P26" s="73">
        <v>11</v>
      </c>
      <c r="Q26" s="60">
        <f>IFERROR(P26/L23,"-")</f>
        <v>0.13580246913580246</v>
      </c>
      <c r="R26" s="76">
        <f t="shared" si="1"/>
        <v>14289.181818181818</v>
      </c>
      <c r="S26" s="305"/>
      <c r="T26" s="305"/>
      <c r="U26" s="43" t="s">
        <v>110</v>
      </c>
      <c r="V26" s="73">
        <v>14043778</v>
      </c>
      <c r="W26" s="60">
        <f>IFERROR(V26/S23,"-")</f>
        <v>2.7894338057033305E-3</v>
      </c>
      <c r="X26" s="73">
        <v>344</v>
      </c>
      <c r="Y26" s="60">
        <f>IFERROR(X26/T23,"-")</f>
        <v>4.4432963058641181E-2</v>
      </c>
      <c r="Z26" s="131">
        <f t="shared" si="2"/>
        <v>40824.936046511626</v>
      </c>
      <c r="AA26" s="305"/>
      <c r="AB26" s="305"/>
      <c r="AC26" s="43" t="s">
        <v>110</v>
      </c>
      <c r="AD26" s="73">
        <v>13428915</v>
      </c>
      <c r="AE26" s="60">
        <f>IFERROR(AD26/AA23,"-")</f>
        <v>2.6591173920653081E-3</v>
      </c>
      <c r="AF26" s="73">
        <v>374</v>
      </c>
      <c r="AG26" s="60">
        <f>IFERROR(AF26/AB23,"-")</f>
        <v>5.7984496124031011E-2</v>
      </c>
      <c r="AH26" s="76">
        <f t="shared" si="3"/>
        <v>35906.189839572195</v>
      </c>
      <c r="AI26" s="305"/>
      <c r="AJ26" s="305"/>
      <c r="AK26" s="43" t="s">
        <v>110</v>
      </c>
      <c r="AL26" s="73">
        <v>9425890</v>
      </c>
      <c r="AM26" s="60">
        <f>IFERROR(AL26/AI23,"-")</f>
        <v>3.1222470819426747E-3</v>
      </c>
      <c r="AN26" s="73">
        <v>212</v>
      </c>
      <c r="AO26" s="60">
        <f>IFERROR(AN26/AJ23,"-")</f>
        <v>5.9768818720045108E-2</v>
      </c>
      <c r="AP26" s="76">
        <f t="shared" si="4"/>
        <v>44461.74528301887</v>
      </c>
      <c r="AQ26" s="305"/>
      <c r="AR26" s="305"/>
      <c r="AS26" s="43" t="s">
        <v>110</v>
      </c>
      <c r="AT26" s="73">
        <v>2439855</v>
      </c>
      <c r="AU26" s="60">
        <f>IFERROR(AT26/AQ23,"-")</f>
        <v>2.7988761018662854E-3</v>
      </c>
      <c r="AV26" s="73">
        <v>78</v>
      </c>
      <c r="AW26" s="60">
        <f>IFERROR(AV26/AR23,"-")</f>
        <v>7.492795389048991E-2</v>
      </c>
      <c r="AX26" s="131">
        <f t="shared" si="5"/>
        <v>31280.192307692309</v>
      </c>
      <c r="AY26" s="305"/>
      <c r="AZ26" s="305"/>
      <c r="BA26" s="43" t="s">
        <v>110</v>
      </c>
      <c r="BB26" s="73">
        <v>11953</v>
      </c>
      <c r="BC26" s="60">
        <f>IFERROR(BB26/AY23,"-")</f>
        <v>9.2268070044996989E-5</v>
      </c>
      <c r="BD26" s="73">
        <v>2</v>
      </c>
      <c r="BE26" s="60">
        <f>IFERROR(BD26/AZ23,"-")</f>
        <v>1.3333333333333334E-2</v>
      </c>
      <c r="BF26" s="76">
        <f t="shared" si="6"/>
        <v>5976.5</v>
      </c>
      <c r="BG26" s="305"/>
      <c r="BH26" s="305"/>
      <c r="BI26" s="43" t="s">
        <v>110</v>
      </c>
      <c r="BJ26" s="73">
        <f>地区別_オーラルフレイル区分別_高齢者の疾病!O145</f>
        <v>39507572</v>
      </c>
      <c r="BK26" s="60">
        <f>地区別_オーラルフレイル区分別_高齢者の疾病!P145</f>
        <v>2.7694255644024339E-3</v>
      </c>
      <c r="BL26" s="73">
        <f>地区別_オーラルフレイル区分別_高齢者の疾病!Q145</f>
        <v>1021</v>
      </c>
      <c r="BM26" s="60">
        <f>地区別_オーラルフレイル区分別_高齢者の疾病!R145</f>
        <v>5.363803519831889E-2</v>
      </c>
      <c r="BN26" s="131">
        <f>地区別_オーラルフレイル区分別_高齢者の疾病!S145</f>
        <v>38694.977473065621</v>
      </c>
      <c r="BO26" s="179"/>
      <c r="BQ26" s="34"/>
      <c r="BR26" s="34"/>
      <c r="BS26" s="34"/>
      <c r="BT26" s="34"/>
      <c r="BU26" s="34"/>
    </row>
    <row r="27" spans="2:73" s="8" customFormat="1" ht="13.15" customHeight="1">
      <c r="B27" s="328"/>
      <c r="C27" s="305"/>
      <c r="D27" s="305"/>
      <c r="E27" s="43" t="s">
        <v>111</v>
      </c>
      <c r="F27" s="73">
        <v>356200</v>
      </c>
      <c r="G27" s="60">
        <f>IFERROR(F27/C23,"-")</f>
        <v>1.2584140097302748E-2</v>
      </c>
      <c r="H27" s="73">
        <v>11</v>
      </c>
      <c r="I27" s="60">
        <f>IFERROR(H27/D23,"-")</f>
        <v>0.45833333333333331</v>
      </c>
      <c r="J27" s="76">
        <f t="shared" si="0"/>
        <v>32381.81818181818</v>
      </c>
      <c r="K27" s="305"/>
      <c r="L27" s="305"/>
      <c r="M27" s="43" t="s">
        <v>111</v>
      </c>
      <c r="N27" s="73">
        <v>1153860</v>
      </c>
      <c r="O27" s="60">
        <f>IFERROR(N27/K23,"-")</f>
        <v>8.7200266559877455E-3</v>
      </c>
      <c r="P27" s="73">
        <v>34</v>
      </c>
      <c r="Q27" s="60">
        <f>IFERROR(P27/L23,"-")</f>
        <v>0.41975308641975306</v>
      </c>
      <c r="R27" s="76">
        <f t="shared" si="1"/>
        <v>33937.058823529413</v>
      </c>
      <c r="S27" s="305"/>
      <c r="T27" s="305"/>
      <c r="U27" s="43" t="s">
        <v>111</v>
      </c>
      <c r="V27" s="73">
        <v>133322230</v>
      </c>
      <c r="W27" s="60">
        <f>IFERROR(V27/S23,"-")</f>
        <v>2.6481017815416528E-2</v>
      </c>
      <c r="X27" s="73">
        <v>2694</v>
      </c>
      <c r="Y27" s="60">
        <f>IFERROR(X27/T23,"-")</f>
        <v>0.34797210023249808</v>
      </c>
      <c r="Z27" s="131">
        <f t="shared" si="2"/>
        <v>49488.578322197478</v>
      </c>
      <c r="AA27" s="305"/>
      <c r="AB27" s="305"/>
      <c r="AC27" s="43" t="s">
        <v>111</v>
      </c>
      <c r="AD27" s="73">
        <v>140473250</v>
      </c>
      <c r="AE27" s="60">
        <f>IFERROR(AD27/AA23,"-")</f>
        <v>2.7815714240125734E-2</v>
      </c>
      <c r="AF27" s="73">
        <v>2761</v>
      </c>
      <c r="AG27" s="60">
        <f>IFERROR(AF27/AB23,"-")</f>
        <v>0.42806201550387596</v>
      </c>
      <c r="AH27" s="76">
        <f t="shared" si="3"/>
        <v>50877.671133647229</v>
      </c>
      <c r="AI27" s="305"/>
      <c r="AJ27" s="305"/>
      <c r="AK27" s="43" t="s">
        <v>111</v>
      </c>
      <c r="AL27" s="73">
        <v>72823999</v>
      </c>
      <c r="AM27" s="60">
        <f>IFERROR(AL27/AI23,"-")</f>
        <v>2.4122339468543159E-2</v>
      </c>
      <c r="AN27" s="73">
        <v>1653</v>
      </c>
      <c r="AO27" s="60">
        <f>IFERROR(AN27/AJ23,"-")</f>
        <v>0.46602762898223848</v>
      </c>
      <c r="AP27" s="76">
        <f t="shared" si="4"/>
        <v>44055.655777374472</v>
      </c>
      <c r="AQ27" s="305"/>
      <c r="AR27" s="305"/>
      <c r="AS27" s="43" t="s">
        <v>111</v>
      </c>
      <c r="AT27" s="73">
        <v>19870785</v>
      </c>
      <c r="AU27" s="60">
        <f>IFERROR(AT27/AQ23,"-")</f>
        <v>2.2794742007956646E-2</v>
      </c>
      <c r="AV27" s="73">
        <v>471</v>
      </c>
      <c r="AW27" s="60">
        <f>IFERROR(AV27/AR23,"-")</f>
        <v>0.45244956772334294</v>
      </c>
      <c r="AX27" s="131">
        <f t="shared" si="5"/>
        <v>42188.503184713372</v>
      </c>
      <c r="AY27" s="305"/>
      <c r="AZ27" s="305"/>
      <c r="BA27" s="43" t="s">
        <v>111</v>
      </c>
      <c r="BB27" s="73">
        <v>3244278</v>
      </c>
      <c r="BC27" s="60">
        <f>IFERROR(BB27/AY23,"-")</f>
        <v>2.5043358968413181E-2</v>
      </c>
      <c r="BD27" s="73">
        <v>52</v>
      </c>
      <c r="BE27" s="60">
        <f>IFERROR(BD27/AZ23,"-")</f>
        <v>0.34666666666666668</v>
      </c>
      <c r="BF27" s="76">
        <f t="shared" si="6"/>
        <v>62389.961538461539</v>
      </c>
      <c r="BG27" s="305"/>
      <c r="BH27" s="305"/>
      <c r="BI27" s="43" t="s">
        <v>111</v>
      </c>
      <c r="BJ27" s="73">
        <f>地区別_オーラルフレイル区分別_高齢者の疾病!O146</f>
        <v>371244602</v>
      </c>
      <c r="BK27" s="60">
        <f>地区別_オーラルフレイル区分別_高齢者の疾病!P146</f>
        <v>2.602372758885833E-2</v>
      </c>
      <c r="BL27" s="73">
        <f>地区別_オーラルフレイル区分別_高齢者の疾病!Q146</f>
        <v>7676</v>
      </c>
      <c r="BM27" s="60">
        <f>地区別_オーラルフレイル区分別_高齢者の疾病!R146</f>
        <v>0.40325715786708693</v>
      </c>
      <c r="BN27" s="131">
        <f>地区別_オーラルフレイル区分別_高齢者の疾病!S146</f>
        <v>48364.330640958833</v>
      </c>
      <c r="BO27" s="179"/>
      <c r="BQ27" s="34"/>
      <c r="BR27" s="34"/>
      <c r="BS27" s="34"/>
      <c r="BT27" s="34"/>
      <c r="BU27" s="34"/>
    </row>
    <row r="28" spans="2:73" s="8" customFormat="1" ht="13.15" customHeight="1">
      <c r="B28" s="328"/>
      <c r="C28" s="305"/>
      <c r="D28" s="305"/>
      <c r="E28" s="43" t="s">
        <v>112</v>
      </c>
      <c r="F28" s="73">
        <v>387932</v>
      </c>
      <c r="G28" s="60">
        <f>IFERROR(F28/C23,"-")</f>
        <v>1.3705195497548707E-2</v>
      </c>
      <c r="H28" s="73">
        <v>9</v>
      </c>
      <c r="I28" s="60">
        <f>IFERROR(H28/D23,"-")</f>
        <v>0.375</v>
      </c>
      <c r="J28" s="76">
        <f t="shared" si="0"/>
        <v>43103.555555555555</v>
      </c>
      <c r="K28" s="305"/>
      <c r="L28" s="305"/>
      <c r="M28" s="43" t="s">
        <v>112</v>
      </c>
      <c r="N28" s="73">
        <v>2256306</v>
      </c>
      <c r="O28" s="60">
        <f>IFERROR(N28/K23,"-")</f>
        <v>1.7051504050807801E-2</v>
      </c>
      <c r="P28" s="73">
        <v>36</v>
      </c>
      <c r="Q28" s="60">
        <f>IFERROR(P28/L23,"-")</f>
        <v>0.44444444444444442</v>
      </c>
      <c r="R28" s="76">
        <f t="shared" si="1"/>
        <v>62675.166666666664</v>
      </c>
      <c r="S28" s="305"/>
      <c r="T28" s="305"/>
      <c r="U28" s="43" t="s">
        <v>112</v>
      </c>
      <c r="V28" s="73">
        <v>176906540</v>
      </c>
      <c r="W28" s="60">
        <f>IFERROR(V28/S23,"-")</f>
        <v>3.5137915390431866E-2</v>
      </c>
      <c r="X28" s="73">
        <v>2935</v>
      </c>
      <c r="Y28" s="60">
        <f>IFERROR(X28/T23,"-")</f>
        <v>0.37910100749160425</v>
      </c>
      <c r="Z28" s="131">
        <f t="shared" si="2"/>
        <v>60274.800681431007</v>
      </c>
      <c r="AA28" s="305"/>
      <c r="AB28" s="305"/>
      <c r="AC28" s="43" t="s">
        <v>112</v>
      </c>
      <c r="AD28" s="73">
        <v>209217516</v>
      </c>
      <c r="AE28" s="60">
        <f>IFERROR(AD28/AA23,"-")</f>
        <v>4.1428062916497865E-2</v>
      </c>
      <c r="AF28" s="73">
        <v>2925</v>
      </c>
      <c r="AG28" s="60">
        <f>IFERROR(AF28/AB23,"-")</f>
        <v>0.45348837209302323</v>
      </c>
      <c r="AH28" s="76">
        <f t="shared" si="3"/>
        <v>71527.355897435904</v>
      </c>
      <c r="AI28" s="305"/>
      <c r="AJ28" s="305"/>
      <c r="AK28" s="43" t="s">
        <v>112</v>
      </c>
      <c r="AL28" s="73">
        <v>152270915</v>
      </c>
      <c r="AM28" s="60">
        <f>IFERROR(AL28/AI23,"-")</f>
        <v>5.0438464699194566E-2</v>
      </c>
      <c r="AN28" s="73">
        <v>1845</v>
      </c>
      <c r="AO28" s="60">
        <f>IFERROR(AN28/AJ23,"-")</f>
        <v>0.52015787989850581</v>
      </c>
      <c r="AP28" s="76">
        <f t="shared" si="4"/>
        <v>82531.661246612464</v>
      </c>
      <c r="AQ28" s="305"/>
      <c r="AR28" s="305"/>
      <c r="AS28" s="43" t="s">
        <v>112</v>
      </c>
      <c r="AT28" s="73">
        <v>46976805</v>
      </c>
      <c r="AU28" s="60">
        <f>IFERROR(AT28/AQ23,"-")</f>
        <v>5.3889373285106137E-2</v>
      </c>
      <c r="AV28" s="73">
        <v>548</v>
      </c>
      <c r="AW28" s="60">
        <f>IFERROR(AV28/AR23,"-")</f>
        <v>0.52641690682036502</v>
      </c>
      <c r="AX28" s="131">
        <f t="shared" si="5"/>
        <v>85724.096715328473</v>
      </c>
      <c r="AY28" s="305"/>
      <c r="AZ28" s="305"/>
      <c r="BA28" s="43" t="s">
        <v>112</v>
      </c>
      <c r="BB28" s="73">
        <v>4832729</v>
      </c>
      <c r="BC28" s="60">
        <f>IFERROR(BB28/AY23,"-")</f>
        <v>3.7304992711494039E-2</v>
      </c>
      <c r="BD28" s="73">
        <v>80</v>
      </c>
      <c r="BE28" s="60">
        <f>IFERROR(BD28/AZ23,"-")</f>
        <v>0.53333333333333333</v>
      </c>
      <c r="BF28" s="76">
        <f t="shared" si="6"/>
        <v>60409.112500000003</v>
      </c>
      <c r="BG28" s="305"/>
      <c r="BH28" s="305"/>
      <c r="BI28" s="43" t="s">
        <v>112</v>
      </c>
      <c r="BJ28" s="73">
        <f>地区別_オーラルフレイル区分別_高齢者の疾病!O147</f>
        <v>592848743</v>
      </c>
      <c r="BK28" s="60">
        <f>地区別_オーラルフレイル区分別_高齢者の疾病!P147</f>
        <v>4.1557868063571417E-2</v>
      </c>
      <c r="BL28" s="73">
        <f>地区別_オーラルフレイル区分別_高齢者の疾病!Q147</f>
        <v>8378</v>
      </c>
      <c r="BM28" s="60">
        <f>地区別_オーラルフレイル区分別_高齢者の疾病!R147</f>
        <v>0.44013659049120041</v>
      </c>
      <c r="BN28" s="131">
        <f>地区別_オーラルフレイル区分別_高齢者の疾病!S147</f>
        <v>70762.561828598715</v>
      </c>
      <c r="BO28" s="179"/>
      <c r="BQ28" s="34"/>
      <c r="BR28" s="34"/>
      <c r="BS28" s="34"/>
      <c r="BT28" s="34"/>
      <c r="BU28" s="34"/>
    </row>
    <row r="29" spans="2:73" s="8" customFormat="1" ht="13.15" customHeight="1">
      <c r="B29" s="328"/>
      <c r="C29" s="305"/>
      <c r="D29" s="305"/>
      <c r="E29" s="43" t="s">
        <v>113</v>
      </c>
      <c r="F29" s="73">
        <v>59373</v>
      </c>
      <c r="G29" s="60">
        <f>IFERROR(F29/C23,"-")</f>
        <v>2.0975804323333969E-3</v>
      </c>
      <c r="H29" s="73">
        <v>3</v>
      </c>
      <c r="I29" s="60">
        <f>IFERROR(H29/D23,"-")</f>
        <v>0.125</v>
      </c>
      <c r="J29" s="76">
        <f t="shared" si="0"/>
        <v>19791</v>
      </c>
      <c r="K29" s="305"/>
      <c r="L29" s="305"/>
      <c r="M29" s="43" t="s">
        <v>113</v>
      </c>
      <c r="N29" s="73">
        <v>549178</v>
      </c>
      <c r="O29" s="60">
        <f>IFERROR(N29/K23,"-")</f>
        <v>4.1502840889553663E-3</v>
      </c>
      <c r="P29" s="73">
        <v>11</v>
      </c>
      <c r="Q29" s="60">
        <f>IFERROR(P29/L23,"-")</f>
        <v>0.13580246913580246</v>
      </c>
      <c r="R29" s="76">
        <f t="shared" si="1"/>
        <v>49925.272727272728</v>
      </c>
      <c r="S29" s="305"/>
      <c r="T29" s="305"/>
      <c r="U29" s="43" t="s">
        <v>113</v>
      </c>
      <c r="V29" s="73">
        <v>80397299</v>
      </c>
      <c r="W29" s="60">
        <f>IFERROR(V29/S23,"-")</f>
        <v>1.596884710922079E-2</v>
      </c>
      <c r="X29" s="73">
        <v>756</v>
      </c>
      <c r="Y29" s="60">
        <f>IFERROR(X29/T23,"-")</f>
        <v>9.7649186256781192E-2</v>
      </c>
      <c r="Z29" s="131">
        <f t="shared" si="2"/>
        <v>106345.6335978836</v>
      </c>
      <c r="AA29" s="305"/>
      <c r="AB29" s="305"/>
      <c r="AC29" s="43" t="s">
        <v>113</v>
      </c>
      <c r="AD29" s="73">
        <v>111494656</v>
      </c>
      <c r="AE29" s="60">
        <f>IFERROR(AD29/AA23,"-")</f>
        <v>2.2077537827288257E-2</v>
      </c>
      <c r="AF29" s="73">
        <v>870</v>
      </c>
      <c r="AG29" s="60">
        <f>IFERROR(AF29/AB23,"-")</f>
        <v>0.13488372093023257</v>
      </c>
      <c r="AH29" s="76">
        <f t="shared" si="3"/>
        <v>128154.77701149425</v>
      </c>
      <c r="AI29" s="305"/>
      <c r="AJ29" s="305"/>
      <c r="AK29" s="43" t="s">
        <v>113</v>
      </c>
      <c r="AL29" s="73">
        <v>137290300</v>
      </c>
      <c r="AM29" s="60">
        <f>IFERROR(AL29/AI23,"-")</f>
        <v>4.547626150464671E-2</v>
      </c>
      <c r="AN29" s="73">
        <v>671</v>
      </c>
      <c r="AO29" s="60">
        <f>IFERROR(AN29/AJ23,"-")</f>
        <v>0.18917394981674654</v>
      </c>
      <c r="AP29" s="76">
        <f t="shared" si="4"/>
        <v>204605.51415797317</v>
      </c>
      <c r="AQ29" s="305"/>
      <c r="AR29" s="305"/>
      <c r="AS29" s="43" t="s">
        <v>113</v>
      </c>
      <c r="AT29" s="73">
        <v>61612757</v>
      </c>
      <c r="AU29" s="60">
        <f>IFERROR(AT29/AQ23,"-")</f>
        <v>7.0678984258242677E-2</v>
      </c>
      <c r="AV29" s="73">
        <v>238</v>
      </c>
      <c r="AW29" s="60">
        <f>IFERROR(AV29/AR23,"-")</f>
        <v>0.22862632084534101</v>
      </c>
      <c r="AX29" s="131">
        <f t="shared" si="5"/>
        <v>258877.13025210085</v>
      </c>
      <c r="AY29" s="305"/>
      <c r="AZ29" s="305"/>
      <c r="BA29" s="43" t="s">
        <v>113</v>
      </c>
      <c r="BB29" s="73">
        <v>11422163</v>
      </c>
      <c r="BC29" s="60">
        <f>IFERROR(BB29/AY23,"-")</f>
        <v>8.8170412093145897E-2</v>
      </c>
      <c r="BD29" s="73">
        <v>33</v>
      </c>
      <c r="BE29" s="60">
        <f>IFERROR(BD29/AZ23,"-")</f>
        <v>0.22</v>
      </c>
      <c r="BF29" s="76">
        <f t="shared" si="6"/>
        <v>346126.15151515149</v>
      </c>
      <c r="BG29" s="305"/>
      <c r="BH29" s="305"/>
      <c r="BI29" s="43" t="s">
        <v>113</v>
      </c>
      <c r="BJ29" s="73">
        <f>地区別_オーラルフレイル区分別_高齢者の疾病!O148</f>
        <v>402825726</v>
      </c>
      <c r="BK29" s="60">
        <f>地区別_オーラルフレイル区分別_高齢者の疾病!P148</f>
        <v>2.8237520229878216E-2</v>
      </c>
      <c r="BL29" s="73">
        <f>地区別_オーラルフレイル区分別_高齢者の疾病!Q148</f>
        <v>2582</v>
      </c>
      <c r="BM29" s="60">
        <f>地区別_オーラルフレイル区分別_高齢者の疾病!R148</f>
        <v>0.1356448647228789</v>
      </c>
      <c r="BN29" s="131">
        <f>地区別_オーラルフレイル区分別_高齢者の疾病!S148</f>
        <v>156013.06196746707</v>
      </c>
      <c r="BO29" s="179"/>
      <c r="BQ29" s="34"/>
      <c r="BR29" s="34"/>
      <c r="BS29" s="34"/>
      <c r="BT29" s="34"/>
      <c r="BU29" s="34"/>
    </row>
    <row r="30" spans="2:73" s="8" customFormat="1" ht="13.15" customHeight="1">
      <c r="B30" s="328"/>
      <c r="C30" s="305"/>
      <c r="D30" s="305"/>
      <c r="E30" s="43" t="s">
        <v>123</v>
      </c>
      <c r="F30" s="73">
        <v>0</v>
      </c>
      <c r="G30" s="60">
        <f>IFERROR(F30/C23,"-")</f>
        <v>0</v>
      </c>
      <c r="H30" s="73">
        <v>0</v>
      </c>
      <c r="I30" s="60">
        <f>IFERROR(H30/D23,"-")</f>
        <v>0</v>
      </c>
      <c r="J30" s="76" t="str">
        <f t="shared" si="0"/>
        <v>-</v>
      </c>
      <c r="K30" s="305"/>
      <c r="L30" s="305"/>
      <c r="M30" s="43" t="s">
        <v>123</v>
      </c>
      <c r="N30" s="73">
        <v>0</v>
      </c>
      <c r="O30" s="60">
        <f>IFERROR(N30/K23,"-")</f>
        <v>0</v>
      </c>
      <c r="P30" s="73">
        <v>0</v>
      </c>
      <c r="Q30" s="60">
        <f>IFERROR(P30/L23,"-")</f>
        <v>0</v>
      </c>
      <c r="R30" s="76" t="str">
        <f t="shared" si="1"/>
        <v>-</v>
      </c>
      <c r="S30" s="305"/>
      <c r="T30" s="305"/>
      <c r="U30" s="43" t="s">
        <v>123</v>
      </c>
      <c r="V30" s="73">
        <v>450</v>
      </c>
      <c r="W30" s="60">
        <f>IFERROR(V30/S23,"-")</f>
        <v>8.938087831967286E-8</v>
      </c>
      <c r="X30" s="73">
        <v>1</v>
      </c>
      <c r="Y30" s="60">
        <f>IFERROR(X30/T23,"-")</f>
        <v>1.2916559028674761E-4</v>
      </c>
      <c r="Z30" s="131">
        <f t="shared" si="2"/>
        <v>450</v>
      </c>
      <c r="AA30" s="305"/>
      <c r="AB30" s="305"/>
      <c r="AC30" s="43" t="s">
        <v>123</v>
      </c>
      <c r="AD30" s="73">
        <v>26139</v>
      </c>
      <c r="AE30" s="60">
        <f>IFERROR(AD30/AA23,"-")</f>
        <v>5.1758961547671638E-6</v>
      </c>
      <c r="AF30" s="73">
        <v>6</v>
      </c>
      <c r="AG30" s="60">
        <f>IFERROR(AF30/AB23,"-")</f>
        <v>9.3023255813953494E-4</v>
      </c>
      <c r="AH30" s="76">
        <f t="shared" si="3"/>
        <v>4356.5</v>
      </c>
      <c r="AI30" s="305"/>
      <c r="AJ30" s="305"/>
      <c r="AK30" s="43" t="s">
        <v>123</v>
      </c>
      <c r="AL30" s="73">
        <v>3008</v>
      </c>
      <c r="AM30" s="60">
        <f>IFERROR(AL30/AI23,"-")</f>
        <v>9.963747956408961E-7</v>
      </c>
      <c r="AN30" s="73">
        <v>3</v>
      </c>
      <c r="AO30" s="60">
        <f>IFERROR(AN30/AJ23,"-")</f>
        <v>8.4578517056667607E-4</v>
      </c>
      <c r="AP30" s="76">
        <f t="shared" si="4"/>
        <v>1002.6666666666666</v>
      </c>
      <c r="AQ30" s="305"/>
      <c r="AR30" s="305"/>
      <c r="AS30" s="43" t="s">
        <v>123</v>
      </c>
      <c r="AT30" s="73">
        <v>0</v>
      </c>
      <c r="AU30" s="60">
        <f>IFERROR(AT30/AQ23,"-")</f>
        <v>0</v>
      </c>
      <c r="AV30" s="73">
        <v>0</v>
      </c>
      <c r="AW30" s="60">
        <f>IFERROR(AV30/AR23,"-")</f>
        <v>0</v>
      </c>
      <c r="AX30" s="131" t="str">
        <f t="shared" si="5"/>
        <v>-</v>
      </c>
      <c r="AY30" s="305"/>
      <c r="AZ30" s="305"/>
      <c r="BA30" s="43" t="s">
        <v>123</v>
      </c>
      <c r="BB30" s="73">
        <v>0</v>
      </c>
      <c r="BC30" s="60">
        <f>IFERROR(BB30/AY23,"-")</f>
        <v>0</v>
      </c>
      <c r="BD30" s="73">
        <v>0</v>
      </c>
      <c r="BE30" s="60">
        <f>IFERROR(BD30/AZ23,"-")</f>
        <v>0</v>
      </c>
      <c r="BF30" s="76" t="str">
        <f t="shared" si="6"/>
        <v>-</v>
      </c>
      <c r="BG30" s="305"/>
      <c r="BH30" s="305"/>
      <c r="BI30" s="43" t="s">
        <v>123</v>
      </c>
      <c r="BJ30" s="73">
        <f>地区別_オーラルフレイル区分別_高齢者の疾病!O149</f>
        <v>29597</v>
      </c>
      <c r="BK30" s="60">
        <f>地区別_オーラルフレイル区分別_高齢者の疾病!P149</f>
        <v>2.0747083224861005E-6</v>
      </c>
      <c r="BL30" s="73">
        <f>地区別_オーラルフレイル区分別_高齢者の疾病!Q149</f>
        <v>10</v>
      </c>
      <c r="BM30" s="60">
        <f>地区別_オーラルフレイル区分別_高齢者の疾病!R149</f>
        <v>5.2534804307853957E-4</v>
      </c>
      <c r="BN30" s="131">
        <f>地区別_オーラルフレイル区分別_高齢者の疾病!S149</f>
        <v>2959.7</v>
      </c>
      <c r="BO30" s="179"/>
      <c r="BQ30" s="34"/>
      <c r="BR30" s="34"/>
      <c r="BS30" s="34"/>
      <c r="BT30" s="34"/>
      <c r="BU30" s="34"/>
    </row>
    <row r="31" spans="2:73" s="8" customFormat="1" ht="13.15" customHeight="1">
      <c r="B31" s="328"/>
      <c r="C31" s="305"/>
      <c r="D31" s="305"/>
      <c r="E31" s="43" t="s">
        <v>114</v>
      </c>
      <c r="F31" s="73">
        <v>0</v>
      </c>
      <c r="G31" s="60">
        <f>IFERROR(F31/C23,"-")</f>
        <v>0</v>
      </c>
      <c r="H31" s="73">
        <v>0</v>
      </c>
      <c r="I31" s="60">
        <f>IFERROR(H31/D23,"-")</f>
        <v>0</v>
      </c>
      <c r="J31" s="76" t="str">
        <f t="shared" si="0"/>
        <v>-</v>
      </c>
      <c r="K31" s="305"/>
      <c r="L31" s="305"/>
      <c r="M31" s="43" t="s">
        <v>114</v>
      </c>
      <c r="N31" s="73">
        <v>44205</v>
      </c>
      <c r="O31" s="60">
        <f>IFERROR(N31/K23,"-")</f>
        <v>3.3406893239035787E-4</v>
      </c>
      <c r="P31" s="73">
        <v>2</v>
      </c>
      <c r="Q31" s="60">
        <f>IFERROR(P31/L23,"-")</f>
        <v>2.4691358024691357E-2</v>
      </c>
      <c r="R31" s="76">
        <f t="shared" si="1"/>
        <v>22102.5</v>
      </c>
      <c r="S31" s="305"/>
      <c r="T31" s="305"/>
      <c r="U31" s="43" t="s">
        <v>114</v>
      </c>
      <c r="V31" s="73">
        <v>3389127</v>
      </c>
      <c r="W31" s="60">
        <f>IFERROR(V31/S23,"-")</f>
        <v>6.7316255110426199E-4</v>
      </c>
      <c r="X31" s="73">
        <v>100</v>
      </c>
      <c r="Y31" s="60">
        <f>IFERROR(X31/T23,"-")</f>
        <v>1.2916559028674762E-2</v>
      </c>
      <c r="Z31" s="131">
        <f t="shared" si="2"/>
        <v>33891.269999999997</v>
      </c>
      <c r="AA31" s="305"/>
      <c r="AB31" s="305"/>
      <c r="AC31" s="43" t="s">
        <v>114</v>
      </c>
      <c r="AD31" s="73">
        <v>1929457</v>
      </c>
      <c r="AE31" s="60">
        <f>IFERROR(AD31/AA23,"-")</f>
        <v>3.8206010433025704E-4</v>
      </c>
      <c r="AF31" s="73">
        <v>83</v>
      </c>
      <c r="AG31" s="60">
        <f>IFERROR(AF31/AB23,"-")</f>
        <v>1.2868217054263565E-2</v>
      </c>
      <c r="AH31" s="76">
        <f t="shared" si="3"/>
        <v>23246.469879518074</v>
      </c>
      <c r="AI31" s="305"/>
      <c r="AJ31" s="305"/>
      <c r="AK31" s="43" t="s">
        <v>114</v>
      </c>
      <c r="AL31" s="73">
        <v>1409645</v>
      </c>
      <c r="AM31" s="60">
        <f>IFERROR(AL31/AI23,"-")</f>
        <v>4.6693309468125361E-4</v>
      </c>
      <c r="AN31" s="73">
        <v>45</v>
      </c>
      <c r="AO31" s="60">
        <f>IFERROR(AN31/AJ23,"-")</f>
        <v>1.2686777558500142E-2</v>
      </c>
      <c r="AP31" s="76">
        <f t="shared" si="4"/>
        <v>31325.444444444445</v>
      </c>
      <c r="AQ31" s="305"/>
      <c r="AR31" s="305"/>
      <c r="AS31" s="43" t="s">
        <v>114</v>
      </c>
      <c r="AT31" s="73">
        <v>484161</v>
      </c>
      <c r="AU31" s="60">
        <f>IFERROR(AT31/AQ23,"-")</f>
        <v>5.5540458443460066E-4</v>
      </c>
      <c r="AV31" s="73">
        <v>17</v>
      </c>
      <c r="AW31" s="60">
        <f>IFERROR(AV31/AR23,"-")</f>
        <v>1.633045148895293E-2</v>
      </c>
      <c r="AX31" s="131">
        <f t="shared" si="5"/>
        <v>28480.058823529413</v>
      </c>
      <c r="AY31" s="305"/>
      <c r="AZ31" s="305"/>
      <c r="BA31" s="43" t="s">
        <v>114</v>
      </c>
      <c r="BB31" s="73">
        <v>25978</v>
      </c>
      <c r="BC31" s="60">
        <f>IFERROR(BB31/AY23,"-")</f>
        <v>2.0053040438625715E-4</v>
      </c>
      <c r="BD31" s="73">
        <v>1</v>
      </c>
      <c r="BE31" s="60">
        <f>IFERROR(BD31/AZ23,"-")</f>
        <v>6.6666666666666671E-3</v>
      </c>
      <c r="BF31" s="76">
        <f t="shared" si="6"/>
        <v>25978</v>
      </c>
      <c r="BG31" s="305"/>
      <c r="BH31" s="305"/>
      <c r="BI31" s="43" t="s">
        <v>114</v>
      </c>
      <c r="BJ31" s="73">
        <f>地区別_オーラルフレイル区分別_高齢者の疾病!O150</f>
        <v>7282573</v>
      </c>
      <c r="BK31" s="60">
        <f>地区別_オーラルフレイル区分別_高齢者の疾病!P150</f>
        <v>5.1049818603955026E-4</v>
      </c>
      <c r="BL31" s="73">
        <f>地区別_オーラルフレイル区分別_高齢者の疾病!Q150</f>
        <v>248</v>
      </c>
      <c r="BM31" s="60">
        <f>地区別_オーラルフレイル区分別_高齢者の疾病!R150</f>
        <v>1.302863146834778E-2</v>
      </c>
      <c r="BN31" s="131">
        <f>地区別_オーラルフレイル区分別_高齢者の疾病!S150</f>
        <v>29365.21370967742</v>
      </c>
      <c r="BO31" s="179"/>
      <c r="BQ31" s="34"/>
      <c r="BR31" s="34"/>
      <c r="BS31" s="34"/>
      <c r="BT31" s="34"/>
      <c r="BU31" s="34"/>
    </row>
    <row r="32" spans="2:73" s="8" customFormat="1" ht="13.15" customHeight="1">
      <c r="B32" s="328"/>
      <c r="C32" s="305"/>
      <c r="D32" s="305"/>
      <c r="E32" s="43" t="s">
        <v>115</v>
      </c>
      <c r="F32" s="73">
        <v>1737</v>
      </c>
      <c r="G32" s="60">
        <f>IFERROR(F32/C23,"-")</f>
        <v>6.1366230626094538E-5</v>
      </c>
      <c r="H32" s="73">
        <v>1</v>
      </c>
      <c r="I32" s="60">
        <f>IFERROR(H32/D23,"-")</f>
        <v>4.1666666666666664E-2</v>
      </c>
      <c r="J32" s="76">
        <f t="shared" si="0"/>
        <v>1737</v>
      </c>
      <c r="K32" s="305"/>
      <c r="L32" s="305"/>
      <c r="M32" s="43" t="s">
        <v>115</v>
      </c>
      <c r="N32" s="73">
        <v>67674</v>
      </c>
      <c r="O32" s="60">
        <f>IFERROR(N32/K23,"-")</f>
        <v>5.1143040223017939E-4</v>
      </c>
      <c r="P32" s="73">
        <v>3</v>
      </c>
      <c r="Q32" s="60">
        <f>IFERROR(P32/L23,"-")</f>
        <v>3.7037037037037035E-2</v>
      </c>
      <c r="R32" s="76">
        <f t="shared" si="1"/>
        <v>22558</v>
      </c>
      <c r="S32" s="305"/>
      <c r="T32" s="305"/>
      <c r="U32" s="43" t="s">
        <v>115</v>
      </c>
      <c r="V32" s="73">
        <v>2859626</v>
      </c>
      <c r="W32" s="60">
        <f>IFERROR(V32/S23,"-")</f>
        <v>5.679908523239396E-4</v>
      </c>
      <c r="X32" s="73">
        <v>271</v>
      </c>
      <c r="Y32" s="60">
        <f>IFERROR(X32/T23,"-")</f>
        <v>3.5003874967708605E-2</v>
      </c>
      <c r="Z32" s="131">
        <f t="shared" si="2"/>
        <v>10552.125461254613</v>
      </c>
      <c r="AA32" s="305"/>
      <c r="AB32" s="305"/>
      <c r="AC32" s="43" t="s">
        <v>115</v>
      </c>
      <c r="AD32" s="73">
        <v>6661425</v>
      </c>
      <c r="AE32" s="60">
        <f>IFERROR(AD32/AA23,"-")</f>
        <v>1.3190575019231745E-3</v>
      </c>
      <c r="AF32" s="73">
        <v>322</v>
      </c>
      <c r="AG32" s="60">
        <f>IFERROR(AF32/AB23,"-")</f>
        <v>4.9922480620155037E-2</v>
      </c>
      <c r="AH32" s="76">
        <f t="shared" si="3"/>
        <v>20687.655279503106</v>
      </c>
      <c r="AI32" s="305"/>
      <c r="AJ32" s="305"/>
      <c r="AK32" s="43" t="s">
        <v>115</v>
      </c>
      <c r="AL32" s="73">
        <v>2397742</v>
      </c>
      <c r="AM32" s="60">
        <f>IFERROR(AL32/AI23,"-")</f>
        <v>7.942319465590403E-4</v>
      </c>
      <c r="AN32" s="73">
        <v>208</v>
      </c>
      <c r="AO32" s="60">
        <f>IFERROR(AN32/AJ23,"-")</f>
        <v>5.8641105159289539E-2</v>
      </c>
      <c r="AP32" s="76">
        <f t="shared" si="4"/>
        <v>11527.60576923077</v>
      </c>
      <c r="AQ32" s="305"/>
      <c r="AR32" s="305"/>
      <c r="AS32" s="43" t="s">
        <v>115</v>
      </c>
      <c r="AT32" s="73">
        <v>1390051</v>
      </c>
      <c r="AU32" s="60">
        <f>IFERROR(AT32/AQ23,"-")</f>
        <v>1.5945949756339341E-3</v>
      </c>
      <c r="AV32" s="73">
        <v>73</v>
      </c>
      <c r="AW32" s="60">
        <f>IFERROR(AV32/AR23,"-")</f>
        <v>7.0124879923150821E-2</v>
      </c>
      <c r="AX32" s="131">
        <f t="shared" si="5"/>
        <v>19041.794520547945</v>
      </c>
      <c r="AY32" s="305"/>
      <c r="AZ32" s="305"/>
      <c r="BA32" s="43" t="s">
        <v>115</v>
      </c>
      <c r="BB32" s="73">
        <v>698059</v>
      </c>
      <c r="BC32" s="60">
        <f>IFERROR(BB32/AY23,"-")</f>
        <v>5.3884846237380202E-3</v>
      </c>
      <c r="BD32" s="73">
        <v>14</v>
      </c>
      <c r="BE32" s="60">
        <f>IFERROR(BD32/AZ23,"-")</f>
        <v>9.3333333333333338E-2</v>
      </c>
      <c r="BF32" s="76">
        <f t="shared" si="6"/>
        <v>49861.357142857145</v>
      </c>
      <c r="BG32" s="305"/>
      <c r="BH32" s="305"/>
      <c r="BI32" s="43" t="s">
        <v>115</v>
      </c>
      <c r="BJ32" s="73">
        <f>地区別_オーラルフレイル区分別_高齢者の疾病!O151</f>
        <v>14076314</v>
      </c>
      <c r="BK32" s="60">
        <f>地区別_オーラルフレイル区分別_高齢者の疾病!P151</f>
        <v>9.8672993228123159E-4</v>
      </c>
      <c r="BL32" s="73">
        <f>地区別_オーラルフレイル区分別_高齢者の疾病!Q151</f>
        <v>892</v>
      </c>
      <c r="BM32" s="60">
        <f>地区別_オーラルフレイル区分別_高齢者の疾病!R151</f>
        <v>4.6861045442605727E-2</v>
      </c>
      <c r="BN32" s="131">
        <f>地区別_オーラルフレイル区分別_高齢者の疾病!S151</f>
        <v>15780.621076233183</v>
      </c>
      <c r="BO32" s="179"/>
      <c r="BQ32" s="34"/>
      <c r="BR32" s="34"/>
      <c r="BS32" s="34"/>
      <c r="BT32" s="34"/>
      <c r="BU32" s="34"/>
    </row>
    <row r="33" spans="2:73" s="8" customFormat="1" ht="13.15" customHeight="1">
      <c r="B33" s="328"/>
      <c r="C33" s="305"/>
      <c r="D33" s="305"/>
      <c r="E33" s="43" t="s">
        <v>116</v>
      </c>
      <c r="F33" s="73">
        <v>0</v>
      </c>
      <c r="G33" s="60">
        <f>IFERROR(F33/C23,"-")</f>
        <v>0</v>
      </c>
      <c r="H33" s="73">
        <v>0</v>
      </c>
      <c r="I33" s="60">
        <f>IFERROR(H33/D23,"-")</f>
        <v>0</v>
      </c>
      <c r="J33" s="76" t="str">
        <f t="shared" si="0"/>
        <v>-</v>
      </c>
      <c r="K33" s="305"/>
      <c r="L33" s="305"/>
      <c r="M33" s="43" t="s">
        <v>116</v>
      </c>
      <c r="N33" s="73">
        <v>90077</v>
      </c>
      <c r="O33" s="60">
        <f>IFERROR(N33/K23,"-")</f>
        <v>6.807358267826324E-4</v>
      </c>
      <c r="P33" s="73">
        <v>2</v>
      </c>
      <c r="Q33" s="60">
        <f>IFERROR(P33/L23,"-")</f>
        <v>2.4691358024691357E-2</v>
      </c>
      <c r="R33" s="76">
        <f t="shared" si="1"/>
        <v>45038.5</v>
      </c>
      <c r="S33" s="305"/>
      <c r="T33" s="305"/>
      <c r="U33" s="43" t="s">
        <v>116</v>
      </c>
      <c r="V33" s="73">
        <v>1000451</v>
      </c>
      <c r="W33" s="60">
        <f>IFERROR(V33/S23,"-")</f>
        <v>1.9871375354621118E-4</v>
      </c>
      <c r="X33" s="73">
        <v>56</v>
      </c>
      <c r="Y33" s="60">
        <f>IFERROR(X33/T23,"-")</f>
        <v>7.2332730560578659E-3</v>
      </c>
      <c r="Z33" s="131">
        <f t="shared" si="2"/>
        <v>17865.196428571428</v>
      </c>
      <c r="AA33" s="305"/>
      <c r="AB33" s="305"/>
      <c r="AC33" s="43" t="s">
        <v>116</v>
      </c>
      <c r="AD33" s="73">
        <v>1456665</v>
      </c>
      <c r="AE33" s="60">
        <f>IFERROR(AD33/AA23,"-")</f>
        <v>2.8844052076528983E-4</v>
      </c>
      <c r="AF33" s="73">
        <v>58</v>
      </c>
      <c r="AG33" s="60">
        <f>IFERROR(AF33/AB23,"-")</f>
        <v>8.9922480620155034E-3</v>
      </c>
      <c r="AH33" s="76">
        <f t="shared" si="3"/>
        <v>25114.913793103449</v>
      </c>
      <c r="AI33" s="305"/>
      <c r="AJ33" s="305"/>
      <c r="AK33" s="43" t="s">
        <v>116</v>
      </c>
      <c r="AL33" s="73">
        <v>1290494</v>
      </c>
      <c r="AM33" s="60">
        <f>IFERROR(AL33/AI23,"-")</f>
        <v>4.2746532431043964E-4</v>
      </c>
      <c r="AN33" s="73">
        <v>48</v>
      </c>
      <c r="AO33" s="60">
        <f>IFERROR(AN33/AJ23,"-")</f>
        <v>1.3532562729066817E-2</v>
      </c>
      <c r="AP33" s="76">
        <f t="shared" si="4"/>
        <v>26885.291666666668</v>
      </c>
      <c r="AQ33" s="305"/>
      <c r="AR33" s="305"/>
      <c r="AS33" s="43" t="s">
        <v>116</v>
      </c>
      <c r="AT33" s="73">
        <v>170262</v>
      </c>
      <c r="AU33" s="60">
        <f>IFERROR(AT33/AQ23,"-")</f>
        <v>1.9531580477362694E-4</v>
      </c>
      <c r="AV33" s="73">
        <v>9</v>
      </c>
      <c r="AW33" s="60">
        <f>IFERROR(AV33/AR23,"-")</f>
        <v>8.6455331412103754E-3</v>
      </c>
      <c r="AX33" s="131">
        <f t="shared" si="5"/>
        <v>18918</v>
      </c>
      <c r="AY33" s="305"/>
      <c r="AZ33" s="305"/>
      <c r="BA33" s="43" t="s">
        <v>116</v>
      </c>
      <c r="BB33" s="73">
        <v>12492</v>
      </c>
      <c r="BC33" s="60">
        <f>IFERROR(BB33/AY23,"-")</f>
        <v>9.6428740149092479E-5</v>
      </c>
      <c r="BD33" s="73">
        <v>4</v>
      </c>
      <c r="BE33" s="60">
        <f>IFERROR(BD33/AZ23,"-")</f>
        <v>2.6666666666666668E-2</v>
      </c>
      <c r="BF33" s="76">
        <f t="shared" si="6"/>
        <v>3123</v>
      </c>
      <c r="BG33" s="305"/>
      <c r="BH33" s="305"/>
      <c r="BI33" s="43" t="s">
        <v>116</v>
      </c>
      <c r="BJ33" s="73">
        <f>地区別_オーラルフレイル区分別_高齢者の疾病!O152</f>
        <v>4020441</v>
      </c>
      <c r="BK33" s="60">
        <f>地区別_オーラルフレイル区分別_高齢者の疾病!P152</f>
        <v>2.8182729340015341E-4</v>
      </c>
      <c r="BL33" s="73">
        <f>地区別_オーラルフレイル区分別_高齢者の疾病!Q152</f>
        <v>177</v>
      </c>
      <c r="BM33" s="60">
        <f>地区別_オーラルフレイル区分別_高齢者の疾病!R152</f>
        <v>9.2986603624901493E-3</v>
      </c>
      <c r="BN33" s="131">
        <f>地区別_オーラルフレイル区分別_高齢者の疾病!S152</f>
        <v>22714.355932203391</v>
      </c>
      <c r="BO33" s="179"/>
      <c r="BQ33" s="34"/>
      <c r="BR33" s="34"/>
      <c r="BS33" s="34"/>
      <c r="BT33" s="34"/>
      <c r="BU33" s="34"/>
    </row>
    <row r="34" spans="2:73" s="8" customFormat="1" ht="13.15" customHeight="1">
      <c r="B34" s="328"/>
      <c r="C34" s="305"/>
      <c r="D34" s="305"/>
      <c r="E34" s="43" t="s">
        <v>117</v>
      </c>
      <c r="F34" s="73">
        <v>0</v>
      </c>
      <c r="G34" s="60">
        <f>IFERROR(F34/C23,"-")</f>
        <v>0</v>
      </c>
      <c r="H34" s="73">
        <v>0</v>
      </c>
      <c r="I34" s="60">
        <f>IFERROR(H34/D23,"-")</f>
        <v>0</v>
      </c>
      <c r="J34" s="76" t="str">
        <f t="shared" si="0"/>
        <v>-</v>
      </c>
      <c r="K34" s="305"/>
      <c r="L34" s="305"/>
      <c r="M34" s="43" t="s">
        <v>117</v>
      </c>
      <c r="N34" s="73">
        <v>12507</v>
      </c>
      <c r="O34" s="60">
        <f>IFERROR(N34/K23,"-")</f>
        <v>9.451872271024105E-5</v>
      </c>
      <c r="P34" s="73">
        <v>2</v>
      </c>
      <c r="Q34" s="60">
        <f>IFERROR(P34/L23,"-")</f>
        <v>2.4691358024691357E-2</v>
      </c>
      <c r="R34" s="76">
        <f t="shared" si="1"/>
        <v>6253.5</v>
      </c>
      <c r="S34" s="305"/>
      <c r="T34" s="305"/>
      <c r="U34" s="43" t="s">
        <v>117</v>
      </c>
      <c r="V34" s="73">
        <v>5346350</v>
      </c>
      <c r="W34" s="60">
        <f>IFERROR(V34/S23,"-")</f>
        <v>1.0619143528986289E-3</v>
      </c>
      <c r="X34" s="73">
        <v>44</v>
      </c>
      <c r="Y34" s="60">
        <f>IFERROR(X34/T23,"-")</f>
        <v>5.6832859726168947E-3</v>
      </c>
      <c r="Z34" s="131">
        <f t="shared" si="2"/>
        <v>121507.95454545454</v>
      </c>
      <c r="AA34" s="305"/>
      <c r="AB34" s="305"/>
      <c r="AC34" s="43" t="s">
        <v>117</v>
      </c>
      <c r="AD34" s="73">
        <v>9094297</v>
      </c>
      <c r="AE34" s="60">
        <f>IFERROR(AD34/AA23,"-")</f>
        <v>1.8008009821573342E-3</v>
      </c>
      <c r="AF34" s="73">
        <v>49</v>
      </c>
      <c r="AG34" s="60">
        <f>IFERROR(AF34/AB23,"-")</f>
        <v>7.5968992248062013E-3</v>
      </c>
      <c r="AH34" s="76">
        <f t="shared" si="3"/>
        <v>185597.89795918367</v>
      </c>
      <c r="AI34" s="305"/>
      <c r="AJ34" s="305"/>
      <c r="AK34" s="43" t="s">
        <v>117</v>
      </c>
      <c r="AL34" s="73">
        <v>11044124</v>
      </c>
      <c r="AM34" s="60">
        <f>IFERROR(AL34/AI23,"-")</f>
        <v>3.6582735350840145E-3</v>
      </c>
      <c r="AN34" s="73">
        <v>39</v>
      </c>
      <c r="AO34" s="60">
        <f>IFERROR(AN34/AJ23,"-")</f>
        <v>1.0995207217366789E-2</v>
      </c>
      <c r="AP34" s="76">
        <f t="shared" si="4"/>
        <v>283182.66666666669</v>
      </c>
      <c r="AQ34" s="305"/>
      <c r="AR34" s="305"/>
      <c r="AS34" s="43" t="s">
        <v>117</v>
      </c>
      <c r="AT34" s="73">
        <v>5427103</v>
      </c>
      <c r="AU34" s="60">
        <f>IFERROR(AT34/AQ23,"-")</f>
        <v>6.2256932846693038E-3</v>
      </c>
      <c r="AV34" s="73">
        <v>14</v>
      </c>
      <c r="AW34" s="60">
        <f>IFERROR(AV34/AR23,"-")</f>
        <v>1.3448607108549471E-2</v>
      </c>
      <c r="AX34" s="131">
        <f t="shared" si="5"/>
        <v>387650.21428571426</v>
      </c>
      <c r="AY34" s="305"/>
      <c r="AZ34" s="305"/>
      <c r="BA34" s="43" t="s">
        <v>117</v>
      </c>
      <c r="BB34" s="73">
        <v>3520429</v>
      </c>
      <c r="BC34" s="60">
        <f>IFERROR(BB34/AY23,"-")</f>
        <v>2.7175034682543186E-2</v>
      </c>
      <c r="BD34" s="73">
        <v>6</v>
      </c>
      <c r="BE34" s="60">
        <f>IFERROR(BD34/AZ23,"-")</f>
        <v>0.04</v>
      </c>
      <c r="BF34" s="76">
        <f t="shared" si="6"/>
        <v>586738.16666666663</v>
      </c>
      <c r="BG34" s="305"/>
      <c r="BH34" s="305"/>
      <c r="BI34" s="43" t="s">
        <v>117</v>
      </c>
      <c r="BJ34" s="73">
        <f>地区別_オーラルフレイル区分別_高齢者の疾病!O153</f>
        <v>34444810</v>
      </c>
      <c r="BK34" s="60">
        <f>地区別_オーラルフレイル区分別_高齢者の疾病!P153</f>
        <v>2.4145330260990118E-3</v>
      </c>
      <c r="BL34" s="73">
        <f>地区別_オーラルフレイル区分別_高齢者の疾病!Q153</f>
        <v>154</v>
      </c>
      <c r="BM34" s="60">
        <f>地区別_オーラルフレイル区分別_高齢者の疾病!R153</f>
        <v>8.0903598634095089E-3</v>
      </c>
      <c r="BN34" s="131">
        <f>地区別_オーラルフレイル区分別_高齢者の疾病!S153</f>
        <v>223667.5974025974</v>
      </c>
      <c r="BO34" s="179"/>
      <c r="BQ34" s="34"/>
      <c r="BR34" s="34"/>
      <c r="BS34" s="34"/>
      <c r="BT34" s="34"/>
      <c r="BU34" s="34"/>
    </row>
    <row r="35" spans="2:73" s="8" customFormat="1" ht="13.15" customHeight="1">
      <c r="B35" s="328"/>
      <c r="C35" s="305"/>
      <c r="D35" s="305"/>
      <c r="E35" s="43" t="s">
        <v>118</v>
      </c>
      <c r="F35" s="73">
        <v>115544</v>
      </c>
      <c r="G35" s="60">
        <f>IFERROR(F35/C23,"-")</f>
        <v>4.0820378534608326E-3</v>
      </c>
      <c r="H35" s="73">
        <v>4</v>
      </c>
      <c r="I35" s="60">
        <f>IFERROR(H35/D23,"-")</f>
        <v>0.16666666666666666</v>
      </c>
      <c r="J35" s="76">
        <f t="shared" si="0"/>
        <v>28886</v>
      </c>
      <c r="K35" s="305"/>
      <c r="L35" s="305"/>
      <c r="M35" s="43" t="s">
        <v>118</v>
      </c>
      <c r="N35" s="73">
        <v>3464388</v>
      </c>
      <c r="O35" s="60">
        <f>IFERROR(N35/K23,"-")</f>
        <v>2.6181300770183623E-2</v>
      </c>
      <c r="P35" s="73">
        <v>21</v>
      </c>
      <c r="Q35" s="60">
        <f>IFERROR(P35/L23,"-")</f>
        <v>0.25925925925925924</v>
      </c>
      <c r="R35" s="76">
        <f t="shared" si="1"/>
        <v>164970.85714285713</v>
      </c>
      <c r="S35" s="305"/>
      <c r="T35" s="305"/>
      <c r="U35" s="43" t="s">
        <v>118</v>
      </c>
      <c r="V35" s="73">
        <v>33855151</v>
      </c>
      <c r="W35" s="60">
        <f>IFERROR(V35/S23,"-")</f>
        <v>6.7244514045003353E-3</v>
      </c>
      <c r="X35" s="73">
        <v>891</v>
      </c>
      <c r="Y35" s="60">
        <f>IFERROR(X35/T23,"-")</f>
        <v>0.11508654094549212</v>
      </c>
      <c r="Z35" s="131">
        <f t="shared" si="2"/>
        <v>37996.8024691358</v>
      </c>
      <c r="AA35" s="305"/>
      <c r="AB35" s="305"/>
      <c r="AC35" s="43" t="s">
        <v>118</v>
      </c>
      <c r="AD35" s="73">
        <v>44367459</v>
      </c>
      <c r="AE35" s="60">
        <f>IFERROR(AD35/AA23,"-")</f>
        <v>8.7853919597111526E-3</v>
      </c>
      <c r="AF35" s="73">
        <v>1005</v>
      </c>
      <c r="AG35" s="60">
        <f>IFERROR(AF35/AB23,"-")</f>
        <v>0.1558139534883721</v>
      </c>
      <c r="AH35" s="76">
        <f t="shared" si="3"/>
        <v>44146.72537313433</v>
      </c>
      <c r="AI35" s="305"/>
      <c r="AJ35" s="305"/>
      <c r="AK35" s="43" t="s">
        <v>118</v>
      </c>
      <c r="AL35" s="73">
        <v>32097284</v>
      </c>
      <c r="AM35" s="60">
        <f>IFERROR(AL35/AI23,"-")</f>
        <v>1.0631956378366956E-2</v>
      </c>
      <c r="AN35" s="73">
        <v>612</v>
      </c>
      <c r="AO35" s="60">
        <f>IFERROR(AN35/AJ23,"-")</f>
        <v>0.17254017479560191</v>
      </c>
      <c r="AP35" s="76">
        <f t="shared" si="4"/>
        <v>52446.542483660131</v>
      </c>
      <c r="AQ35" s="305"/>
      <c r="AR35" s="305"/>
      <c r="AS35" s="43" t="s">
        <v>118</v>
      </c>
      <c r="AT35" s="73">
        <v>7520766</v>
      </c>
      <c r="AU35" s="60">
        <f>IFERROR(AT35/AQ23,"-")</f>
        <v>8.6274357390617468E-3</v>
      </c>
      <c r="AV35" s="73">
        <v>189</v>
      </c>
      <c r="AW35" s="60">
        <f>IFERROR(AV35/AR23,"-")</f>
        <v>0.18155619596541786</v>
      </c>
      <c r="AX35" s="131">
        <f t="shared" si="5"/>
        <v>39792.4126984127</v>
      </c>
      <c r="AY35" s="305"/>
      <c r="AZ35" s="305"/>
      <c r="BA35" s="43" t="s">
        <v>118</v>
      </c>
      <c r="BB35" s="73">
        <v>1454908</v>
      </c>
      <c r="BC35" s="60">
        <f>IFERROR(BB35/AY23,"-")</f>
        <v>1.1230783339163932E-2</v>
      </c>
      <c r="BD35" s="73">
        <v>28</v>
      </c>
      <c r="BE35" s="60">
        <f>IFERROR(BD35/AZ23,"-")</f>
        <v>0.18666666666666668</v>
      </c>
      <c r="BF35" s="76">
        <f t="shared" si="6"/>
        <v>51961</v>
      </c>
      <c r="BG35" s="305"/>
      <c r="BH35" s="305"/>
      <c r="BI35" s="43" t="s">
        <v>118</v>
      </c>
      <c r="BJ35" s="73">
        <f>地区別_オーラルフレイル区分別_高齢者の疾病!O154</f>
        <v>122875500</v>
      </c>
      <c r="BK35" s="60">
        <f>地区別_オーラルフレイル区分別_高齢者の疾病!P154</f>
        <v>8.6134007662817466E-3</v>
      </c>
      <c r="BL35" s="73">
        <f>地区別_オーラルフレイル区分別_高齢者の疾病!Q154</f>
        <v>2750</v>
      </c>
      <c r="BM35" s="60">
        <f>地区別_オーラルフレイル区分別_高齢者の疾病!R154</f>
        <v>0.14447071184659838</v>
      </c>
      <c r="BN35" s="131">
        <f>地区別_オーラルフレイル区分別_高齢者の疾病!S154</f>
        <v>44682</v>
      </c>
      <c r="BO35" s="179"/>
      <c r="BQ35" s="34"/>
      <c r="BR35" s="34"/>
      <c r="BS35" s="34"/>
      <c r="BT35" s="34"/>
      <c r="BU35" s="34"/>
    </row>
    <row r="36" spans="2:73" s="8" customFormat="1" ht="13.15" customHeight="1">
      <c r="B36" s="328"/>
      <c r="C36" s="305"/>
      <c r="D36" s="305"/>
      <c r="E36" s="43" t="s">
        <v>119</v>
      </c>
      <c r="F36" s="73">
        <v>0</v>
      </c>
      <c r="G36" s="60">
        <f>IFERROR(F36/C23,"-")</f>
        <v>0</v>
      </c>
      <c r="H36" s="73">
        <v>0</v>
      </c>
      <c r="I36" s="60">
        <f>IFERROR(H36/D23,"-")</f>
        <v>0</v>
      </c>
      <c r="J36" s="76" t="str">
        <f t="shared" si="0"/>
        <v>-</v>
      </c>
      <c r="K36" s="305"/>
      <c r="L36" s="305"/>
      <c r="M36" s="43" t="s">
        <v>119</v>
      </c>
      <c r="N36" s="73">
        <v>247628</v>
      </c>
      <c r="O36" s="60">
        <f>IFERROR(N36/K23,"-")</f>
        <v>1.8713906026458442E-3</v>
      </c>
      <c r="P36" s="73">
        <v>5</v>
      </c>
      <c r="Q36" s="60">
        <f>IFERROR(P36/L23,"-")</f>
        <v>6.1728395061728392E-2</v>
      </c>
      <c r="R36" s="76">
        <f t="shared" si="1"/>
        <v>49525.599999999999</v>
      </c>
      <c r="S36" s="305"/>
      <c r="T36" s="305"/>
      <c r="U36" s="43" t="s">
        <v>119</v>
      </c>
      <c r="V36" s="73">
        <v>29153169</v>
      </c>
      <c r="W36" s="60">
        <f>IFERROR(V36/S23,"-")</f>
        <v>5.790524113381908E-3</v>
      </c>
      <c r="X36" s="73">
        <v>379</v>
      </c>
      <c r="Y36" s="60">
        <f>IFERROR(X36/T23,"-")</f>
        <v>4.8953758718677347E-2</v>
      </c>
      <c r="Z36" s="131">
        <f t="shared" si="2"/>
        <v>76921.290237467023</v>
      </c>
      <c r="AA36" s="305"/>
      <c r="AB36" s="305"/>
      <c r="AC36" s="43" t="s">
        <v>119</v>
      </c>
      <c r="AD36" s="73">
        <v>44907831</v>
      </c>
      <c r="AE36" s="60">
        <f>IFERROR(AD36/AA23,"-")</f>
        <v>8.8923933506191381E-3</v>
      </c>
      <c r="AF36" s="73">
        <v>539</v>
      </c>
      <c r="AG36" s="60">
        <f>IFERROR(AF36/AB23,"-")</f>
        <v>8.356589147286822E-2</v>
      </c>
      <c r="AH36" s="76">
        <f t="shared" si="3"/>
        <v>83316.940630797777</v>
      </c>
      <c r="AI36" s="305"/>
      <c r="AJ36" s="305"/>
      <c r="AK36" s="43" t="s">
        <v>119</v>
      </c>
      <c r="AL36" s="73">
        <v>36882480</v>
      </c>
      <c r="AM36" s="60">
        <f>IFERROR(AL36/AI23,"-")</f>
        <v>1.2217012457689308E-2</v>
      </c>
      <c r="AN36" s="73">
        <v>460</v>
      </c>
      <c r="AO36" s="60">
        <f>IFERROR(AN36/AJ23,"-")</f>
        <v>0.12968705948689033</v>
      </c>
      <c r="AP36" s="76">
        <f t="shared" si="4"/>
        <v>80179.304347826081</v>
      </c>
      <c r="AQ36" s="305"/>
      <c r="AR36" s="305"/>
      <c r="AS36" s="43" t="s">
        <v>119</v>
      </c>
      <c r="AT36" s="73">
        <v>12938805</v>
      </c>
      <c r="AU36" s="60">
        <f>IFERROR(AT36/AQ23,"-")</f>
        <v>1.4842731269361501E-2</v>
      </c>
      <c r="AV36" s="73">
        <v>145</v>
      </c>
      <c r="AW36" s="60">
        <f>IFERROR(AV36/AR23,"-")</f>
        <v>0.13928914505283382</v>
      </c>
      <c r="AX36" s="131">
        <f t="shared" si="5"/>
        <v>89233.137931034478</v>
      </c>
      <c r="AY36" s="305"/>
      <c r="AZ36" s="305"/>
      <c r="BA36" s="43" t="s">
        <v>119</v>
      </c>
      <c r="BB36" s="73">
        <v>1802793</v>
      </c>
      <c r="BC36" s="60">
        <f>IFERROR(BB36/AY23,"-")</f>
        <v>1.3916190981396324E-2</v>
      </c>
      <c r="BD36" s="73">
        <v>27</v>
      </c>
      <c r="BE36" s="60">
        <f>IFERROR(BD36/AZ23,"-")</f>
        <v>0.18</v>
      </c>
      <c r="BF36" s="76">
        <f t="shared" si="6"/>
        <v>66770.111111111109</v>
      </c>
      <c r="BG36" s="305"/>
      <c r="BH36" s="305"/>
      <c r="BI36" s="43" t="s">
        <v>119</v>
      </c>
      <c r="BJ36" s="73">
        <f>地区別_オーラルフレイル区分別_高齢者の疾病!O155</f>
        <v>125932706</v>
      </c>
      <c r="BK36" s="60">
        <f>地区別_オーラルフレイル区分別_高齢者の疾病!P155</f>
        <v>8.8277066328139777E-3</v>
      </c>
      <c r="BL36" s="73">
        <f>地区別_オーラルフレイル区分別_高齢者の疾病!Q155</f>
        <v>1555</v>
      </c>
      <c r="BM36" s="60">
        <f>地区別_オーラルフレイル区分別_高齢者の疾病!R155</f>
        <v>8.16916206987129E-2</v>
      </c>
      <c r="BN36" s="131">
        <f>地区別_オーラルフレイル区分別_高齢者の疾病!S155</f>
        <v>80985.663022508044</v>
      </c>
      <c r="BO36" s="179"/>
      <c r="BQ36" s="34"/>
      <c r="BR36" s="34"/>
      <c r="BS36" s="34"/>
      <c r="BT36" s="34"/>
      <c r="BU36" s="34"/>
    </row>
    <row r="37" spans="2:73" s="8" customFormat="1" ht="13.15" customHeight="1">
      <c r="B37" s="328"/>
      <c r="C37" s="305"/>
      <c r="D37" s="305"/>
      <c r="E37" s="43" t="s">
        <v>120</v>
      </c>
      <c r="F37" s="73">
        <v>367087</v>
      </c>
      <c r="G37" s="60">
        <f>IFERROR(F37/C23,"-")</f>
        <v>1.2968765401175109E-2</v>
      </c>
      <c r="H37" s="73">
        <v>5</v>
      </c>
      <c r="I37" s="60">
        <f>IFERROR(H37/D23,"-")</f>
        <v>0.20833333333333334</v>
      </c>
      <c r="J37" s="76">
        <f t="shared" si="0"/>
        <v>73417.399999999994</v>
      </c>
      <c r="K37" s="305"/>
      <c r="L37" s="305"/>
      <c r="M37" s="43" t="s">
        <v>120</v>
      </c>
      <c r="N37" s="73">
        <v>546889</v>
      </c>
      <c r="O37" s="60">
        <f>IFERROR(N37/K23,"-")</f>
        <v>4.1329855076581929E-3</v>
      </c>
      <c r="P37" s="73">
        <v>11</v>
      </c>
      <c r="Q37" s="60">
        <f>IFERROR(P37/L23,"-")</f>
        <v>0.13580246913580246</v>
      </c>
      <c r="R37" s="76">
        <f t="shared" si="1"/>
        <v>49717.181818181816</v>
      </c>
      <c r="S37" s="305"/>
      <c r="T37" s="305"/>
      <c r="U37" s="43" t="s">
        <v>120</v>
      </c>
      <c r="V37" s="73">
        <v>39008089</v>
      </c>
      <c r="W37" s="60">
        <f>IFERROR(V37/S23,"-")</f>
        <v>7.7479494586488208E-3</v>
      </c>
      <c r="X37" s="73">
        <v>615</v>
      </c>
      <c r="Y37" s="60">
        <f>IFERROR(X37/T23,"-")</f>
        <v>7.9436838026349779E-2</v>
      </c>
      <c r="Z37" s="131">
        <f t="shared" si="2"/>
        <v>63427.786991869922</v>
      </c>
      <c r="AA37" s="305"/>
      <c r="AB37" s="305"/>
      <c r="AC37" s="43" t="s">
        <v>120</v>
      </c>
      <c r="AD37" s="73">
        <v>30304628</v>
      </c>
      <c r="AE37" s="60">
        <f>IFERROR(AD37/AA23,"-")</f>
        <v>6.0007501257450298E-3</v>
      </c>
      <c r="AF37" s="73">
        <v>537</v>
      </c>
      <c r="AG37" s="60">
        <f>IFERROR(AF37/AB23,"-")</f>
        <v>8.325581395348837E-2</v>
      </c>
      <c r="AH37" s="76">
        <f t="shared" si="3"/>
        <v>56433.199255121042</v>
      </c>
      <c r="AI37" s="305"/>
      <c r="AJ37" s="305"/>
      <c r="AK37" s="43" t="s">
        <v>120</v>
      </c>
      <c r="AL37" s="73">
        <v>14236507</v>
      </c>
      <c r="AM37" s="60">
        <f>IFERROR(AL37/AI23,"-")</f>
        <v>4.7157236545097032E-3</v>
      </c>
      <c r="AN37" s="73">
        <v>362</v>
      </c>
      <c r="AO37" s="60">
        <f>IFERROR(AN37/AJ23,"-")</f>
        <v>0.10205807724837891</v>
      </c>
      <c r="AP37" s="76">
        <f t="shared" si="4"/>
        <v>39327.367403314915</v>
      </c>
      <c r="AQ37" s="305"/>
      <c r="AR37" s="305"/>
      <c r="AS37" s="43" t="s">
        <v>120</v>
      </c>
      <c r="AT37" s="73">
        <v>4829332</v>
      </c>
      <c r="AU37" s="60">
        <f>IFERROR(AT37/AQ23,"-")</f>
        <v>5.5399611545678381E-3</v>
      </c>
      <c r="AV37" s="73">
        <v>106</v>
      </c>
      <c r="AW37" s="60">
        <f>IFERROR(AV37/AR23,"-")</f>
        <v>0.10182516810758886</v>
      </c>
      <c r="AX37" s="131">
        <f t="shared" si="5"/>
        <v>45559.735849056604</v>
      </c>
      <c r="AY37" s="305"/>
      <c r="AZ37" s="305"/>
      <c r="BA37" s="43" t="s">
        <v>120</v>
      </c>
      <c r="BB37" s="73">
        <v>720151</v>
      </c>
      <c r="BC37" s="60">
        <f>IFERROR(BB37/AY23,"-")</f>
        <v>5.5590180633292583E-3</v>
      </c>
      <c r="BD37" s="73">
        <v>12</v>
      </c>
      <c r="BE37" s="60">
        <f>IFERROR(BD37/AZ23,"-")</f>
        <v>0.08</v>
      </c>
      <c r="BF37" s="76">
        <f t="shared" si="6"/>
        <v>60012.583333333336</v>
      </c>
      <c r="BG37" s="305"/>
      <c r="BH37" s="305"/>
      <c r="BI37" s="43" t="s">
        <v>120</v>
      </c>
      <c r="BJ37" s="73">
        <f>地区別_オーラルフレイル区分別_高齢者の疾病!O156</f>
        <v>90012683</v>
      </c>
      <c r="BK37" s="60">
        <f>地区別_オーラルフレイル区分別_高齢者の疾病!P156</f>
        <v>6.3097632378079915E-3</v>
      </c>
      <c r="BL37" s="73">
        <f>地区別_オーラルフレイル区分別_高齢者の疾病!Q156</f>
        <v>1648</v>
      </c>
      <c r="BM37" s="60">
        <f>地区別_オーラルフレイル区分別_高齢者の疾病!R156</f>
        <v>8.657735749934331E-2</v>
      </c>
      <c r="BN37" s="131">
        <f>地区別_オーラルフレイル区分別_高齢者の疾病!S156</f>
        <v>54619.346480582528</v>
      </c>
      <c r="BO37" s="179"/>
      <c r="BQ37" s="34"/>
      <c r="BR37" s="34"/>
      <c r="BS37" s="34"/>
      <c r="BT37" s="34"/>
      <c r="BU37" s="34"/>
    </row>
    <row r="38" spans="2:73" s="8" customFormat="1" ht="13.15" customHeight="1">
      <c r="B38" s="328"/>
      <c r="C38" s="305"/>
      <c r="D38" s="305"/>
      <c r="E38" s="44" t="s">
        <v>121</v>
      </c>
      <c r="F38" s="74">
        <v>2708</v>
      </c>
      <c r="G38" s="61">
        <f>IFERROR(F38/C23,"-")</f>
        <v>9.5670554136709267E-5</v>
      </c>
      <c r="H38" s="74">
        <v>2</v>
      </c>
      <c r="I38" s="61">
        <f>IFERROR(H38/D23,"-")</f>
        <v>8.3333333333333329E-2</v>
      </c>
      <c r="J38" s="77">
        <f t="shared" si="0"/>
        <v>1354</v>
      </c>
      <c r="K38" s="305"/>
      <c r="L38" s="305"/>
      <c r="M38" s="44" t="s">
        <v>121</v>
      </c>
      <c r="N38" s="74">
        <v>185818</v>
      </c>
      <c r="O38" s="61">
        <f>IFERROR(N38/K23,"-")</f>
        <v>1.4042760067619392E-3</v>
      </c>
      <c r="P38" s="74">
        <v>16</v>
      </c>
      <c r="Q38" s="61">
        <f>IFERROR(P38/L23,"-")</f>
        <v>0.19753086419753085</v>
      </c>
      <c r="R38" s="77">
        <f t="shared" si="1"/>
        <v>11613.625</v>
      </c>
      <c r="S38" s="305"/>
      <c r="T38" s="305"/>
      <c r="U38" s="44" t="s">
        <v>121</v>
      </c>
      <c r="V38" s="74">
        <v>7433396</v>
      </c>
      <c r="W38" s="61">
        <f>IFERROR(V38/S23,"-")</f>
        <v>1.4764521408398732E-3</v>
      </c>
      <c r="X38" s="74">
        <v>551</v>
      </c>
      <c r="Y38" s="61">
        <f>IFERROR(X38/T23,"-")</f>
        <v>7.1170240247997937E-2</v>
      </c>
      <c r="Z38" s="132">
        <f t="shared" si="2"/>
        <v>13490.736842105263</v>
      </c>
      <c r="AA38" s="305"/>
      <c r="AB38" s="305"/>
      <c r="AC38" s="44" t="s">
        <v>121</v>
      </c>
      <c r="AD38" s="74">
        <v>9490103</v>
      </c>
      <c r="AE38" s="61">
        <f>IFERROR(AD38/AA23,"-")</f>
        <v>1.8791762357413951E-3</v>
      </c>
      <c r="AF38" s="74">
        <v>600</v>
      </c>
      <c r="AG38" s="61">
        <f>IFERROR(AF38/AB23,"-")</f>
        <v>9.3023255813953487E-2</v>
      </c>
      <c r="AH38" s="77">
        <f t="shared" si="3"/>
        <v>15816.838333333333</v>
      </c>
      <c r="AI38" s="305"/>
      <c r="AJ38" s="305"/>
      <c r="AK38" s="44" t="s">
        <v>121</v>
      </c>
      <c r="AL38" s="74">
        <v>7652614</v>
      </c>
      <c r="AM38" s="61">
        <f>IFERROR(AL38/AI23,"-")</f>
        <v>2.534864265415113E-3</v>
      </c>
      <c r="AN38" s="74">
        <v>479</v>
      </c>
      <c r="AO38" s="61">
        <f>IFERROR(AN38/AJ23,"-")</f>
        <v>0.13504369890047929</v>
      </c>
      <c r="AP38" s="77">
        <f t="shared" si="4"/>
        <v>15976.229645093947</v>
      </c>
      <c r="AQ38" s="305"/>
      <c r="AR38" s="305"/>
      <c r="AS38" s="44" t="s">
        <v>121</v>
      </c>
      <c r="AT38" s="74">
        <v>2414722</v>
      </c>
      <c r="AU38" s="61">
        <f>IFERROR(AT38/AQ23,"-")</f>
        <v>2.7700448176021775E-3</v>
      </c>
      <c r="AV38" s="74">
        <v>159</v>
      </c>
      <c r="AW38" s="61">
        <f>IFERROR(AV38/AR23,"-")</f>
        <v>0.15273775216138327</v>
      </c>
      <c r="AX38" s="155">
        <f t="shared" si="5"/>
        <v>15186.930817610062</v>
      </c>
      <c r="AY38" s="305"/>
      <c r="AZ38" s="305"/>
      <c r="BA38" s="44" t="s">
        <v>121</v>
      </c>
      <c r="BB38" s="74">
        <v>1280525</v>
      </c>
      <c r="BC38" s="61">
        <f>IFERROR(BB38/AY23,"-")</f>
        <v>9.8846791930368751E-3</v>
      </c>
      <c r="BD38" s="74">
        <v>33</v>
      </c>
      <c r="BE38" s="61">
        <f>IFERROR(BD38/AZ23,"-")</f>
        <v>0.22</v>
      </c>
      <c r="BF38" s="77">
        <f t="shared" si="6"/>
        <v>38803.78787878788</v>
      </c>
      <c r="BG38" s="305"/>
      <c r="BH38" s="305"/>
      <c r="BI38" s="44" t="s">
        <v>121</v>
      </c>
      <c r="BJ38" s="74">
        <f>地区別_オーラルフレイル区分別_高齢者の疾病!O157</f>
        <v>28459886</v>
      </c>
      <c r="BK38" s="61">
        <f>地区別_オーラルフレイル区分別_高齢者の疾病!P157</f>
        <v>1.9949982208063537E-3</v>
      </c>
      <c r="BL38" s="74">
        <f>地区別_オーラルフレイル区分別_高齢者の疾病!Q157</f>
        <v>1840</v>
      </c>
      <c r="BM38" s="61">
        <f>地区別_オーラルフレイル区分別_高齢者の疾病!R157</f>
        <v>9.666403992645127E-2</v>
      </c>
      <c r="BN38" s="132">
        <f>地区別_オーラルフレイル区分別_高齢者の疾病!S157</f>
        <v>15467.329347826088</v>
      </c>
      <c r="BO38" s="179"/>
      <c r="BQ38" s="34"/>
      <c r="BR38" s="34"/>
      <c r="BS38" s="34"/>
      <c r="BT38" s="34"/>
      <c r="BU38" s="34"/>
    </row>
    <row r="39" spans="2:73" s="8" customFormat="1" ht="13.15" customHeight="1">
      <c r="B39" s="329"/>
      <c r="C39" s="306"/>
      <c r="D39" s="306"/>
      <c r="E39" s="45" t="s">
        <v>71</v>
      </c>
      <c r="F39" s="69">
        <f>SUM(F23:F38)</f>
        <v>2849332</v>
      </c>
      <c r="G39" s="61">
        <f>IFERROR(F39/C23,"-")</f>
        <v>0.1006636526438176</v>
      </c>
      <c r="H39" s="74">
        <v>20</v>
      </c>
      <c r="I39" s="61">
        <f>IFERROR(H39/D23,"-")</f>
        <v>0.83333333333333337</v>
      </c>
      <c r="J39" s="77">
        <f t="shared" si="0"/>
        <v>142466.6</v>
      </c>
      <c r="K39" s="306"/>
      <c r="L39" s="306"/>
      <c r="M39" s="45" t="s">
        <v>71</v>
      </c>
      <c r="N39" s="69">
        <f>SUM(N23:N38)</f>
        <v>13954913</v>
      </c>
      <c r="O39" s="61">
        <f>IFERROR(N39/K23,"-")</f>
        <v>0.10546098603122557</v>
      </c>
      <c r="P39" s="74">
        <v>68</v>
      </c>
      <c r="Q39" s="61">
        <f>IFERROR(P39/L23,"-")</f>
        <v>0.83950617283950613</v>
      </c>
      <c r="R39" s="77">
        <f t="shared" si="1"/>
        <v>205219.3088235294</v>
      </c>
      <c r="S39" s="306"/>
      <c r="T39" s="306"/>
      <c r="U39" s="45" t="s">
        <v>71</v>
      </c>
      <c r="V39" s="69">
        <f>SUM(V23:V38)</f>
        <v>835499266</v>
      </c>
      <c r="W39" s="61">
        <f>IFERROR(V39/S23,"-")</f>
        <v>0.16595035162338218</v>
      </c>
      <c r="X39" s="74">
        <v>6097</v>
      </c>
      <c r="Y39" s="61">
        <f>IFERROR(X39/T23,"-")</f>
        <v>0.78752260397830021</v>
      </c>
      <c r="Z39" s="132">
        <f t="shared" si="2"/>
        <v>137034.48679678529</v>
      </c>
      <c r="AA39" s="306"/>
      <c r="AB39" s="306"/>
      <c r="AC39" s="45" t="s">
        <v>71</v>
      </c>
      <c r="AD39" s="69">
        <f>SUM(AD23:AD38)</f>
        <v>972366636</v>
      </c>
      <c r="AE39" s="61">
        <f>IFERROR(AD39/AA23,"-")</f>
        <v>0.19254251242573484</v>
      </c>
      <c r="AF39" s="74">
        <v>5515</v>
      </c>
      <c r="AG39" s="61">
        <f>IFERROR(AF39/AB23,"-")</f>
        <v>0.85503875968992249</v>
      </c>
      <c r="AH39" s="77">
        <f t="shared" si="3"/>
        <v>176313.07996373528</v>
      </c>
      <c r="AI39" s="306"/>
      <c r="AJ39" s="306"/>
      <c r="AK39" s="45" t="s">
        <v>71</v>
      </c>
      <c r="AL39" s="69">
        <f>SUM(AL23:AL38)</f>
        <v>670604820</v>
      </c>
      <c r="AM39" s="61">
        <f>IFERROR(AL39/AI23,"-")</f>
        <v>0.22213222755428852</v>
      </c>
      <c r="AN39" s="74">
        <v>3206</v>
      </c>
      <c r="AO39" s="61">
        <f>IFERROR(AN39/AJ23,"-")</f>
        <v>0.90386241894558783</v>
      </c>
      <c r="AP39" s="77">
        <f t="shared" si="4"/>
        <v>209171.80910792266</v>
      </c>
      <c r="AQ39" s="306"/>
      <c r="AR39" s="306"/>
      <c r="AS39" s="45" t="s">
        <v>71</v>
      </c>
      <c r="AT39" s="69">
        <f>SUM(AT23:AT38)</f>
        <v>212263557</v>
      </c>
      <c r="AU39" s="61">
        <f>IFERROR(AT39/AQ23,"-")</f>
        <v>0.24349782957775445</v>
      </c>
      <c r="AV39" s="74">
        <v>949</v>
      </c>
      <c r="AW39" s="103">
        <f>IFERROR(AV39/AR23,"-")</f>
        <v>0.91162343900096066</v>
      </c>
      <c r="AX39" s="148">
        <f t="shared" si="5"/>
        <v>223670.76606954689</v>
      </c>
      <c r="AY39" s="306"/>
      <c r="AZ39" s="306"/>
      <c r="BA39" s="45" t="s">
        <v>71</v>
      </c>
      <c r="BB39" s="69">
        <f>SUM(BB23:BB38)</f>
        <v>35308359</v>
      </c>
      <c r="BC39" s="61">
        <f>IFERROR(BB39/AY23,"-")</f>
        <v>0.27255368036358235</v>
      </c>
      <c r="BD39" s="74">
        <v>137</v>
      </c>
      <c r="BE39" s="61">
        <f>IFERROR(BD39/AZ23,"-")</f>
        <v>0.91333333333333333</v>
      </c>
      <c r="BF39" s="77">
        <f t="shared" si="6"/>
        <v>257725.2481751825</v>
      </c>
      <c r="BG39" s="306"/>
      <c r="BH39" s="306"/>
      <c r="BI39" s="45" t="s">
        <v>71</v>
      </c>
      <c r="BJ39" s="69">
        <f>地区別_オーラルフレイル区分別_高齢者の疾病!O158</f>
        <v>2742846883</v>
      </c>
      <c r="BK39" s="61">
        <f>地区別_オーラルフレイル区分別_高齢者の疾病!P158</f>
        <v>0.19226973191421967</v>
      </c>
      <c r="BL39" s="69">
        <f>地区別_オーラルフレイル区分別_高齢者の疾病!Q158</f>
        <v>15992</v>
      </c>
      <c r="BM39" s="61">
        <f>地区別_オーラルフレイル区分別_高齢者の疾病!R158</f>
        <v>0.84013659049120037</v>
      </c>
      <c r="BN39" s="132">
        <f>地区別_オーラルフレイル区分別_高齢者の疾病!S158</f>
        <v>171513.68703101552</v>
      </c>
      <c r="BO39" s="179"/>
      <c r="BQ39" s="34"/>
      <c r="BR39" s="34"/>
      <c r="BS39" s="34"/>
      <c r="BT39" s="34"/>
      <c r="BU39" s="34"/>
    </row>
    <row r="40" spans="2:73" s="8" customFormat="1" ht="13.15" customHeight="1">
      <c r="B40" s="327" t="s">
        <v>202</v>
      </c>
      <c r="C40" s="304">
        <v>10028250</v>
      </c>
      <c r="D40" s="304">
        <v>7</v>
      </c>
      <c r="E40" s="41" t="s">
        <v>107</v>
      </c>
      <c r="F40" s="72">
        <v>46475</v>
      </c>
      <c r="G40" s="59">
        <f>IFERROR(F40/C40,"-")</f>
        <v>4.634407797970733E-3</v>
      </c>
      <c r="H40" s="72">
        <v>1</v>
      </c>
      <c r="I40" s="59">
        <f>IFERROR(H40/D40,"-")</f>
        <v>0.14285714285714285</v>
      </c>
      <c r="J40" s="75">
        <f t="shared" si="0"/>
        <v>46475</v>
      </c>
      <c r="K40" s="304">
        <v>27900900</v>
      </c>
      <c r="L40" s="304">
        <v>10</v>
      </c>
      <c r="M40" s="41" t="s">
        <v>107</v>
      </c>
      <c r="N40" s="72">
        <v>40752</v>
      </c>
      <c r="O40" s="59">
        <f>IFERROR(N40/K40,"-")</f>
        <v>1.4605980452243475E-3</v>
      </c>
      <c r="P40" s="72">
        <v>4</v>
      </c>
      <c r="Q40" s="59">
        <f>IFERROR(P40/L40,"-")</f>
        <v>0.4</v>
      </c>
      <c r="R40" s="75">
        <f t="shared" si="1"/>
        <v>10188</v>
      </c>
      <c r="S40" s="304">
        <v>899468110</v>
      </c>
      <c r="T40" s="304">
        <v>932</v>
      </c>
      <c r="U40" s="41" t="s">
        <v>107</v>
      </c>
      <c r="V40" s="72">
        <v>21058953</v>
      </c>
      <c r="W40" s="59">
        <f>IFERROR(V40/S40,"-")</f>
        <v>2.3412673296444052E-2</v>
      </c>
      <c r="X40" s="72">
        <v>192</v>
      </c>
      <c r="Y40" s="59">
        <f>IFERROR(X40/T40,"-")</f>
        <v>0.20600858369098712</v>
      </c>
      <c r="Z40" s="130">
        <f t="shared" si="2"/>
        <v>109682.046875</v>
      </c>
      <c r="AA40" s="304">
        <v>1152645030</v>
      </c>
      <c r="AB40" s="304">
        <v>960</v>
      </c>
      <c r="AC40" s="41" t="s">
        <v>107</v>
      </c>
      <c r="AD40" s="72">
        <v>29238746</v>
      </c>
      <c r="AE40" s="59">
        <f>IFERROR(AD40/AA40,"-")</f>
        <v>2.5366652559114404E-2</v>
      </c>
      <c r="AF40" s="72">
        <v>259</v>
      </c>
      <c r="AG40" s="59">
        <f>IFERROR(AF40/AB40,"-")</f>
        <v>0.26979166666666665</v>
      </c>
      <c r="AH40" s="75">
        <f t="shared" si="3"/>
        <v>112890.9111969112</v>
      </c>
      <c r="AI40" s="304">
        <v>691891280</v>
      </c>
      <c r="AJ40" s="304">
        <v>614</v>
      </c>
      <c r="AK40" s="41" t="s">
        <v>107</v>
      </c>
      <c r="AL40" s="72">
        <v>15802590</v>
      </c>
      <c r="AM40" s="59">
        <f>IFERROR(AL40/AI40,"-")</f>
        <v>2.2839701058235625E-2</v>
      </c>
      <c r="AN40" s="72">
        <v>171</v>
      </c>
      <c r="AO40" s="59">
        <f>IFERROR(AN40/AJ40,"-")</f>
        <v>0.27850162866449513</v>
      </c>
      <c r="AP40" s="75">
        <f t="shared" si="4"/>
        <v>92412.807017543862</v>
      </c>
      <c r="AQ40" s="304">
        <v>205155710</v>
      </c>
      <c r="AR40" s="304">
        <v>199</v>
      </c>
      <c r="AS40" s="41" t="s">
        <v>107</v>
      </c>
      <c r="AT40" s="72">
        <v>2349293</v>
      </c>
      <c r="AU40" s="59">
        <f>IFERROR(AT40/AQ40,"-")</f>
        <v>1.1451267917427206E-2</v>
      </c>
      <c r="AV40" s="75">
        <v>59</v>
      </c>
      <c r="AW40" s="59">
        <f>IFERROR(AV40/AR40,"-")</f>
        <v>0.29648241206030151</v>
      </c>
      <c r="AX40" s="156">
        <f t="shared" si="5"/>
        <v>39818.52542372881</v>
      </c>
      <c r="AY40" s="304">
        <v>59139410</v>
      </c>
      <c r="AZ40" s="304">
        <v>42</v>
      </c>
      <c r="BA40" s="41" t="s">
        <v>107</v>
      </c>
      <c r="BB40" s="72">
        <v>2627054</v>
      </c>
      <c r="BC40" s="59">
        <f>IFERROR(BB40/AY40,"-")</f>
        <v>4.4421376540618174E-2</v>
      </c>
      <c r="BD40" s="72">
        <v>13</v>
      </c>
      <c r="BE40" s="59">
        <f>IFERROR(BD40/AZ40,"-")</f>
        <v>0.30952380952380953</v>
      </c>
      <c r="BF40" s="75">
        <f t="shared" si="6"/>
        <v>202081.07692307694</v>
      </c>
      <c r="BG40" s="304">
        <f>地区別_オーラルフレイル区分別_高齢者の疾病!T142</f>
        <v>3046228690</v>
      </c>
      <c r="BH40" s="304">
        <f>地区別_オーラルフレイル区分別_高齢者の疾病!U142</f>
        <v>2764</v>
      </c>
      <c r="BI40" s="41" t="s">
        <v>107</v>
      </c>
      <c r="BJ40" s="72">
        <f>地区別_オーラルフレイル区分別_高齢者の疾病!W142</f>
        <v>71163863</v>
      </c>
      <c r="BK40" s="59">
        <f>地区別_オーラルフレイル区分別_高齢者の疾病!X142</f>
        <v>2.33613002312049E-2</v>
      </c>
      <c r="BL40" s="72">
        <f>地区別_オーラルフレイル区分別_高齢者の疾病!Y142</f>
        <v>699</v>
      </c>
      <c r="BM40" s="59">
        <f>地区別_オーラルフレイル区分別_高齢者の疾病!Z142</f>
        <v>0.25289435600578869</v>
      </c>
      <c r="BN40" s="130">
        <f>地区別_オーラルフレイル区分別_高齢者の疾病!AA142</f>
        <v>101808.10157367669</v>
      </c>
      <c r="BO40" s="179"/>
      <c r="BQ40" s="34"/>
      <c r="BR40" s="34"/>
      <c r="BS40" s="34"/>
      <c r="BT40" s="34"/>
      <c r="BU40" s="34"/>
    </row>
    <row r="41" spans="2:73" s="8" customFormat="1" ht="13.15" customHeight="1">
      <c r="B41" s="328"/>
      <c r="C41" s="305"/>
      <c r="D41" s="305"/>
      <c r="E41" s="42" t="s">
        <v>108</v>
      </c>
      <c r="F41" s="73">
        <v>34037</v>
      </c>
      <c r="G41" s="60">
        <f>IFERROR(F41/C40,"-")</f>
        <v>3.3941116346321641E-3</v>
      </c>
      <c r="H41" s="73">
        <v>2</v>
      </c>
      <c r="I41" s="60">
        <f>IFERROR(H41/D40,"-")</f>
        <v>0.2857142857142857</v>
      </c>
      <c r="J41" s="76">
        <f t="shared" si="0"/>
        <v>17018.5</v>
      </c>
      <c r="K41" s="305"/>
      <c r="L41" s="305"/>
      <c r="M41" s="42" t="s">
        <v>108</v>
      </c>
      <c r="N41" s="73">
        <v>2824074</v>
      </c>
      <c r="O41" s="60">
        <f>IFERROR(N41/K40,"-")</f>
        <v>0.10121802522499274</v>
      </c>
      <c r="P41" s="73">
        <v>5</v>
      </c>
      <c r="Q41" s="60">
        <f>IFERROR(P41/L40,"-")</f>
        <v>0.5</v>
      </c>
      <c r="R41" s="76">
        <f t="shared" si="1"/>
        <v>564814.80000000005</v>
      </c>
      <c r="S41" s="305"/>
      <c r="T41" s="305"/>
      <c r="U41" s="42" t="s">
        <v>108</v>
      </c>
      <c r="V41" s="73">
        <v>23303956</v>
      </c>
      <c r="W41" s="60">
        <f>IFERROR(V41/S40,"-")</f>
        <v>2.5908596136888055E-2</v>
      </c>
      <c r="X41" s="73">
        <v>247</v>
      </c>
      <c r="Y41" s="60">
        <f>IFERROR(X41/T40,"-")</f>
        <v>0.26502145922746784</v>
      </c>
      <c r="Z41" s="131">
        <f t="shared" si="2"/>
        <v>94348</v>
      </c>
      <c r="AA41" s="305"/>
      <c r="AB41" s="305"/>
      <c r="AC41" s="42" t="s">
        <v>108</v>
      </c>
      <c r="AD41" s="73">
        <v>18762747</v>
      </c>
      <c r="AE41" s="60">
        <f>IFERROR(AD41/AA40,"-")</f>
        <v>1.6277992366826064E-2</v>
      </c>
      <c r="AF41" s="73">
        <v>296</v>
      </c>
      <c r="AG41" s="60">
        <f>IFERROR(AF41/AB40,"-")</f>
        <v>0.30833333333333335</v>
      </c>
      <c r="AH41" s="76">
        <f t="shared" si="3"/>
        <v>63387.658783783787</v>
      </c>
      <c r="AI41" s="305"/>
      <c r="AJ41" s="305"/>
      <c r="AK41" s="42" t="s">
        <v>108</v>
      </c>
      <c r="AL41" s="73">
        <v>16707037</v>
      </c>
      <c r="AM41" s="60">
        <f>IFERROR(AL41/AI40,"-")</f>
        <v>2.4146910768986712E-2</v>
      </c>
      <c r="AN41" s="73">
        <v>225</v>
      </c>
      <c r="AO41" s="60">
        <f>IFERROR(AN41/AJ40,"-")</f>
        <v>0.36644951140065146</v>
      </c>
      <c r="AP41" s="76">
        <f t="shared" si="4"/>
        <v>74253.497777777782</v>
      </c>
      <c r="AQ41" s="305"/>
      <c r="AR41" s="305"/>
      <c r="AS41" s="42" t="s">
        <v>108</v>
      </c>
      <c r="AT41" s="73">
        <v>2383120</v>
      </c>
      <c r="AU41" s="60">
        <f>IFERROR(AT41/AQ40,"-")</f>
        <v>1.161615243368074E-2</v>
      </c>
      <c r="AV41" s="76">
        <v>86</v>
      </c>
      <c r="AW41" s="60">
        <f>IFERROR(AV41/AR40,"-")</f>
        <v>0.43216080402010049</v>
      </c>
      <c r="AX41" s="157">
        <f t="shared" si="5"/>
        <v>27710.697674418603</v>
      </c>
      <c r="AY41" s="305"/>
      <c r="AZ41" s="305"/>
      <c r="BA41" s="42" t="s">
        <v>108</v>
      </c>
      <c r="BB41" s="73">
        <v>744417</v>
      </c>
      <c r="BC41" s="60">
        <f>IFERROR(BB41/AY40,"-")</f>
        <v>1.2587494531988061E-2</v>
      </c>
      <c r="BD41" s="73">
        <v>20</v>
      </c>
      <c r="BE41" s="60">
        <f>IFERROR(BD41/AZ40,"-")</f>
        <v>0.47619047619047616</v>
      </c>
      <c r="BF41" s="76">
        <f t="shared" si="6"/>
        <v>37220.85</v>
      </c>
      <c r="BG41" s="305"/>
      <c r="BH41" s="305"/>
      <c r="BI41" s="42" t="s">
        <v>108</v>
      </c>
      <c r="BJ41" s="73">
        <f>地区別_オーラルフレイル区分別_高齢者の疾病!W143</f>
        <v>64759388</v>
      </c>
      <c r="BK41" s="60">
        <f>地区別_オーラルフレイル区分別_高齢者の疾病!X143</f>
        <v>2.1258872721075975E-2</v>
      </c>
      <c r="BL41" s="73">
        <f>地区別_オーラルフレイル区分別_高齢者の疾病!Y143</f>
        <v>881</v>
      </c>
      <c r="BM41" s="60">
        <f>地区別_オーラルフレイル区分別_高齢者の疾病!Z143</f>
        <v>0.31874095513748191</v>
      </c>
      <c r="BN41" s="131">
        <f>地区別_オーラルフレイル区分別_高齢者の疾病!AA143</f>
        <v>73506.683314415437</v>
      </c>
      <c r="BO41" s="179"/>
      <c r="BQ41" s="34"/>
      <c r="BR41" s="34"/>
      <c r="BS41" s="34"/>
      <c r="BT41" s="34"/>
      <c r="BU41" s="34"/>
    </row>
    <row r="42" spans="2:73" s="8" customFormat="1" ht="13.15" customHeight="1">
      <c r="B42" s="328"/>
      <c r="C42" s="305"/>
      <c r="D42" s="305"/>
      <c r="E42" s="43" t="s">
        <v>109</v>
      </c>
      <c r="F42" s="73">
        <v>42595</v>
      </c>
      <c r="G42" s="60">
        <f>IFERROR(F42/C40,"-")</f>
        <v>4.2475008102111538E-3</v>
      </c>
      <c r="H42" s="73">
        <v>3</v>
      </c>
      <c r="I42" s="60">
        <f>IFERROR(H42/D40,"-")</f>
        <v>0.42857142857142855</v>
      </c>
      <c r="J42" s="76">
        <f t="shared" si="0"/>
        <v>14198.333333333334</v>
      </c>
      <c r="K42" s="305"/>
      <c r="L42" s="305"/>
      <c r="M42" s="43" t="s">
        <v>109</v>
      </c>
      <c r="N42" s="73">
        <v>114785</v>
      </c>
      <c r="O42" s="60">
        <f>IFERROR(N42/K40,"-")</f>
        <v>4.1140249956094603E-3</v>
      </c>
      <c r="P42" s="73">
        <v>3</v>
      </c>
      <c r="Q42" s="60">
        <f>IFERROR(P42/L40,"-")</f>
        <v>0.3</v>
      </c>
      <c r="R42" s="76">
        <f t="shared" si="1"/>
        <v>38261.666666666664</v>
      </c>
      <c r="S42" s="305"/>
      <c r="T42" s="305"/>
      <c r="U42" s="43" t="s">
        <v>109</v>
      </c>
      <c r="V42" s="73">
        <v>12816340</v>
      </c>
      <c r="W42" s="60">
        <f>IFERROR(V42/S40,"-")</f>
        <v>1.4248798659465536E-2</v>
      </c>
      <c r="X42" s="73">
        <v>232</v>
      </c>
      <c r="Y42" s="60">
        <f>IFERROR(X42/T40,"-")</f>
        <v>0.24892703862660945</v>
      </c>
      <c r="Z42" s="131">
        <f t="shared" si="2"/>
        <v>55242.84482758621</v>
      </c>
      <c r="AA42" s="305"/>
      <c r="AB42" s="305"/>
      <c r="AC42" s="43" t="s">
        <v>109</v>
      </c>
      <c r="AD42" s="73">
        <v>14881634</v>
      </c>
      <c r="AE42" s="60">
        <f>IFERROR(AD42/AA40,"-")</f>
        <v>1.2910855998745772E-2</v>
      </c>
      <c r="AF42" s="73">
        <v>276</v>
      </c>
      <c r="AG42" s="60">
        <f>IFERROR(AF42/AB40,"-")</f>
        <v>0.28749999999999998</v>
      </c>
      <c r="AH42" s="76">
        <f t="shared" si="3"/>
        <v>53918.963768115944</v>
      </c>
      <c r="AI42" s="305"/>
      <c r="AJ42" s="305"/>
      <c r="AK42" s="43" t="s">
        <v>109</v>
      </c>
      <c r="AL42" s="73">
        <v>7907119</v>
      </c>
      <c r="AM42" s="60">
        <f>IFERROR(AL42/AI40,"-")</f>
        <v>1.1428268036562045E-2</v>
      </c>
      <c r="AN42" s="73">
        <v>209</v>
      </c>
      <c r="AO42" s="60">
        <f>IFERROR(AN42/AJ40,"-")</f>
        <v>0.34039087947882735</v>
      </c>
      <c r="AP42" s="76">
        <f t="shared" si="4"/>
        <v>37833.105263157893</v>
      </c>
      <c r="AQ42" s="305"/>
      <c r="AR42" s="305"/>
      <c r="AS42" s="43" t="s">
        <v>109</v>
      </c>
      <c r="AT42" s="73">
        <v>2528786</v>
      </c>
      <c r="AU42" s="60">
        <f>IFERROR(AT42/AQ40,"-")</f>
        <v>1.2326178978883892E-2</v>
      </c>
      <c r="AV42" s="76">
        <v>78</v>
      </c>
      <c r="AW42" s="60">
        <f>IFERROR(AV42/AR40,"-")</f>
        <v>0.39195979899497485</v>
      </c>
      <c r="AX42" s="157">
        <f t="shared" si="5"/>
        <v>32420.333333333332</v>
      </c>
      <c r="AY42" s="305"/>
      <c r="AZ42" s="305"/>
      <c r="BA42" s="43" t="s">
        <v>109</v>
      </c>
      <c r="BB42" s="73">
        <v>444409</v>
      </c>
      <c r="BC42" s="60">
        <f>IFERROR(BB42/AY40,"-")</f>
        <v>7.514599824381068E-3</v>
      </c>
      <c r="BD42" s="73">
        <v>19</v>
      </c>
      <c r="BE42" s="60">
        <f>IFERROR(BD42/AZ40,"-")</f>
        <v>0.45238095238095238</v>
      </c>
      <c r="BF42" s="76">
        <f t="shared" si="6"/>
        <v>23389.947368421053</v>
      </c>
      <c r="BG42" s="305"/>
      <c r="BH42" s="305"/>
      <c r="BI42" s="43" t="s">
        <v>109</v>
      </c>
      <c r="BJ42" s="73">
        <f>地区別_オーラルフレイル区分別_高齢者の疾病!W144</f>
        <v>38735668</v>
      </c>
      <c r="BK42" s="60">
        <f>地区別_オーラルフレイル区分別_高齢者の疾病!X144</f>
        <v>1.2715942216406609E-2</v>
      </c>
      <c r="BL42" s="73">
        <f>地区別_オーラルフレイル区分別_高齢者の疾病!Y144</f>
        <v>820</v>
      </c>
      <c r="BM42" s="60">
        <f>地区別_オーラルフレイル区分別_高齢者の疾病!Z144</f>
        <v>0.29667149059334297</v>
      </c>
      <c r="BN42" s="131">
        <f>地区別_オーラルフレイル区分別_高齢者の疾病!AA144</f>
        <v>47238.619512195124</v>
      </c>
      <c r="BO42" s="179"/>
      <c r="BQ42" s="34"/>
      <c r="BR42" s="34"/>
      <c r="BS42" s="34"/>
      <c r="BT42" s="34"/>
      <c r="BU42" s="34"/>
    </row>
    <row r="43" spans="2:73" s="8" customFormat="1" ht="13.15" customHeight="1">
      <c r="B43" s="328"/>
      <c r="C43" s="305"/>
      <c r="D43" s="305"/>
      <c r="E43" s="43" t="s">
        <v>110</v>
      </c>
      <c r="F43" s="73">
        <v>552</v>
      </c>
      <c r="G43" s="60">
        <f>IFERROR(F43/C40,"-")</f>
        <v>5.5044499289507142E-5</v>
      </c>
      <c r="H43" s="73">
        <v>1</v>
      </c>
      <c r="I43" s="60">
        <f>IFERROR(H43/D40,"-")</f>
        <v>0.14285714285714285</v>
      </c>
      <c r="J43" s="76">
        <f t="shared" si="0"/>
        <v>552</v>
      </c>
      <c r="K43" s="305"/>
      <c r="L43" s="305"/>
      <c r="M43" s="43" t="s">
        <v>110</v>
      </c>
      <c r="N43" s="73">
        <v>0</v>
      </c>
      <c r="O43" s="60">
        <f>IFERROR(N43/K40,"-")</f>
        <v>0</v>
      </c>
      <c r="P43" s="73">
        <v>0</v>
      </c>
      <c r="Q43" s="60">
        <f>IFERROR(P43/L40,"-")</f>
        <v>0</v>
      </c>
      <c r="R43" s="76" t="str">
        <f t="shared" si="1"/>
        <v>-</v>
      </c>
      <c r="S43" s="305"/>
      <c r="T43" s="305"/>
      <c r="U43" s="43" t="s">
        <v>110</v>
      </c>
      <c r="V43" s="73">
        <v>2163347</v>
      </c>
      <c r="W43" s="60">
        <f>IFERROR(V43/S40,"-")</f>
        <v>2.4051403000824563E-3</v>
      </c>
      <c r="X43" s="73">
        <v>37</v>
      </c>
      <c r="Y43" s="60">
        <f>IFERROR(X43/T40,"-")</f>
        <v>3.9699570815450641E-2</v>
      </c>
      <c r="Z43" s="131">
        <f t="shared" si="2"/>
        <v>58468.83783783784</v>
      </c>
      <c r="AA43" s="305"/>
      <c r="AB43" s="305"/>
      <c r="AC43" s="43" t="s">
        <v>110</v>
      </c>
      <c r="AD43" s="73">
        <v>802317</v>
      </c>
      <c r="AE43" s="60">
        <f>IFERROR(AD43/AA40,"-")</f>
        <v>6.9606598659432907E-4</v>
      </c>
      <c r="AF43" s="73">
        <v>46</v>
      </c>
      <c r="AG43" s="60">
        <f>IFERROR(AF43/AB40,"-")</f>
        <v>4.791666666666667E-2</v>
      </c>
      <c r="AH43" s="76">
        <f t="shared" si="3"/>
        <v>17441.67391304348</v>
      </c>
      <c r="AI43" s="305"/>
      <c r="AJ43" s="305"/>
      <c r="AK43" s="43" t="s">
        <v>110</v>
      </c>
      <c r="AL43" s="73">
        <v>367823</v>
      </c>
      <c r="AM43" s="60">
        <f>IFERROR(AL43/AI40,"-")</f>
        <v>5.3161964983862778E-4</v>
      </c>
      <c r="AN43" s="73">
        <v>28</v>
      </c>
      <c r="AO43" s="60">
        <f>IFERROR(AN43/AJ40,"-")</f>
        <v>4.5602605863192182E-2</v>
      </c>
      <c r="AP43" s="76">
        <f t="shared" si="4"/>
        <v>13136.535714285714</v>
      </c>
      <c r="AQ43" s="305"/>
      <c r="AR43" s="305"/>
      <c r="AS43" s="43" t="s">
        <v>110</v>
      </c>
      <c r="AT43" s="73">
        <v>112091</v>
      </c>
      <c r="AU43" s="60">
        <f>IFERROR(AT43/AQ40,"-")</f>
        <v>5.4637036424674704E-4</v>
      </c>
      <c r="AV43" s="76">
        <v>13</v>
      </c>
      <c r="AW43" s="60">
        <f>IFERROR(AV43/AR40,"-")</f>
        <v>6.5326633165829151E-2</v>
      </c>
      <c r="AX43" s="157">
        <f t="shared" si="5"/>
        <v>8622.3846153846152</v>
      </c>
      <c r="AY43" s="305"/>
      <c r="AZ43" s="305"/>
      <c r="BA43" s="43" t="s">
        <v>110</v>
      </c>
      <c r="BB43" s="73">
        <v>0</v>
      </c>
      <c r="BC43" s="60">
        <f>IFERROR(BB43/AY40,"-")</f>
        <v>0</v>
      </c>
      <c r="BD43" s="73">
        <v>0</v>
      </c>
      <c r="BE43" s="60">
        <f>IFERROR(BD43/AZ40,"-")</f>
        <v>0</v>
      </c>
      <c r="BF43" s="76" t="str">
        <f t="shared" si="6"/>
        <v>-</v>
      </c>
      <c r="BG43" s="305"/>
      <c r="BH43" s="305"/>
      <c r="BI43" s="43" t="s">
        <v>110</v>
      </c>
      <c r="BJ43" s="73">
        <f>地区別_オーラルフレイル区分別_高齢者の疾病!W145</f>
        <v>3446130</v>
      </c>
      <c r="BK43" s="60">
        <f>地区別_オーラルフレイル区分別_高齢者の疾病!X145</f>
        <v>1.1312775075990765E-3</v>
      </c>
      <c r="BL43" s="73">
        <f>地区別_オーラルフレイル区分別_高齢者の疾病!Y145</f>
        <v>125</v>
      </c>
      <c r="BM43" s="60">
        <f>地区別_オーラルフレイル区分別_高齢者の疾病!Z145</f>
        <v>4.5224312590448623E-2</v>
      </c>
      <c r="BN43" s="131">
        <f>地区別_オーラルフレイル区分別_高齢者の疾病!AA145</f>
        <v>27569.040000000001</v>
      </c>
      <c r="BO43" s="179"/>
      <c r="BQ43" s="34"/>
      <c r="BR43" s="34"/>
      <c r="BS43" s="34"/>
      <c r="BT43" s="34"/>
      <c r="BU43" s="34"/>
    </row>
    <row r="44" spans="2:73" s="8" customFormat="1" ht="13.15" customHeight="1">
      <c r="B44" s="328"/>
      <c r="C44" s="305"/>
      <c r="D44" s="305"/>
      <c r="E44" s="43" t="s">
        <v>111</v>
      </c>
      <c r="F44" s="73">
        <v>168113</v>
      </c>
      <c r="G44" s="60">
        <f>IFERROR(F44/C40,"-")</f>
        <v>1.676394186423354E-2</v>
      </c>
      <c r="H44" s="73">
        <v>4</v>
      </c>
      <c r="I44" s="60">
        <f>IFERROR(H44/D40,"-")</f>
        <v>0.5714285714285714</v>
      </c>
      <c r="J44" s="76">
        <f t="shared" si="0"/>
        <v>42028.25</v>
      </c>
      <c r="K44" s="305"/>
      <c r="L44" s="305"/>
      <c r="M44" s="43" t="s">
        <v>111</v>
      </c>
      <c r="N44" s="73">
        <v>38776</v>
      </c>
      <c r="O44" s="60">
        <f>IFERROR(N44/K40,"-")</f>
        <v>1.3897759570479806E-3</v>
      </c>
      <c r="P44" s="73">
        <v>4</v>
      </c>
      <c r="Q44" s="60">
        <f>IFERROR(P44/L40,"-")</f>
        <v>0.4</v>
      </c>
      <c r="R44" s="76">
        <f t="shared" si="1"/>
        <v>9694</v>
      </c>
      <c r="S44" s="305"/>
      <c r="T44" s="305"/>
      <c r="U44" s="43" t="s">
        <v>111</v>
      </c>
      <c r="V44" s="73">
        <v>21975751</v>
      </c>
      <c r="W44" s="60">
        <f>IFERROR(V44/S40,"-")</f>
        <v>2.4431940116253815E-2</v>
      </c>
      <c r="X44" s="73">
        <v>332</v>
      </c>
      <c r="Y44" s="60">
        <f>IFERROR(X44/T40,"-")</f>
        <v>0.35622317596566522</v>
      </c>
      <c r="Z44" s="131">
        <f t="shared" si="2"/>
        <v>66192.02108433735</v>
      </c>
      <c r="AA44" s="305"/>
      <c r="AB44" s="305"/>
      <c r="AC44" s="43" t="s">
        <v>111</v>
      </c>
      <c r="AD44" s="73">
        <v>22103073</v>
      </c>
      <c r="AE44" s="60">
        <f>IFERROR(AD44/AA40,"-")</f>
        <v>1.9175958273988308E-2</v>
      </c>
      <c r="AF44" s="73">
        <v>415</v>
      </c>
      <c r="AG44" s="60">
        <f>IFERROR(AF44/AB40,"-")</f>
        <v>0.43229166666666669</v>
      </c>
      <c r="AH44" s="76">
        <f t="shared" si="3"/>
        <v>53260.416867469881</v>
      </c>
      <c r="AI44" s="305"/>
      <c r="AJ44" s="305"/>
      <c r="AK44" s="43" t="s">
        <v>111</v>
      </c>
      <c r="AL44" s="73">
        <v>12946257</v>
      </c>
      <c r="AM44" s="60">
        <f>IFERROR(AL44/AI40,"-")</f>
        <v>1.8711403618210075E-2</v>
      </c>
      <c r="AN44" s="73">
        <v>266</v>
      </c>
      <c r="AO44" s="60">
        <f>IFERROR(AN44/AJ40,"-")</f>
        <v>0.43322475570032576</v>
      </c>
      <c r="AP44" s="76">
        <f t="shared" si="4"/>
        <v>48670.139097744359</v>
      </c>
      <c r="AQ44" s="305"/>
      <c r="AR44" s="305"/>
      <c r="AS44" s="43" t="s">
        <v>111</v>
      </c>
      <c r="AT44" s="73">
        <v>3625955</v>
      </c>
      <c r="AU44" s="60">
        <f>IFERROR(AT44/AQ40,"-")</f>
        <v>1.7674160763061383E-2</v>
      </c>
      <c r="AV44" s="76">
        <v>95</v>
      </c>
      <c r="AW44" s="60">
        <f>IFERROR(AV44/AR40,"-")</f>
        <v>0.47738693467336685</v>
      </c>
      <c r="AX44" s="157">
        <f t="shared" si="5"/>
        <v>38167.947368421053</v>
      </c>
      <c r="AY44" s="305"/>
      <c r="AZ44" s="305"/>
      <c r="BA44" s="43" t="s">
        <v>111</v>
      </c>
      <c r="BB44" s="73">
        <v>342332</v>
      </c>
      <c r="BC44" s="60">
        <f>IFERROR(BB44/AY40,"-")</f>
        <v>5.788559608558827E-3</v>
      </c>
      <c r="BD44" s="73">
        <v>14</v>
      </c>
      <c r="BE44" s="60">
        <f>IFERROR(BD44/AZ40,"-")</f>
        <v>0.33333333333333331</v>
      </c>
      <c r="BF44" s="76">
        <f t="shared" si="6"/>
        <v>24452.285714285714</v>
      </c>
      <c r="BG44" s="305"/>
      <c r="BH44" s="305"/>
      <c r="BI44" s="43" t="s">
        <v>111</v>
      </c>
      <c r="BJ44" s="73">
        <f>地区別_オーラルフレイル区分別_高齢者の疾病!W146</f>
        <v>61200257</v>
      </c>
      <c r="BK44" s="60">
        <f>地区別_オーラルフレイル区分別_高齢者の疾病!X146</f>
        <v>2.0090499837029634E-2</v>
      </c>
      <c r="BL44" s="73">
        <f>地区別_オーラルフレイル区分別_高齢者の疾病!Y146</f>
        <v>1130</v>
      </c>
      <c r="BM44" s="60">
        <f>地区別_オーラルフレイル区分別_高齢者の疾病!Z146</f>
        <v>0.40882778581765555</v>
      </c>
      <c r="BN44" s="131">
        <f>地区別_オーラルフレイル区分別_高齢者の疾病!AA146</f>
        <v>54159.519469026549</v>
      </c>
      <c r="BO44" s="179"/>
      <c r="BQ44" s="34"/>
      <c r="BR44" s="34"/>
      <c r="BS44" s="34"/>
      <c r="BT44" s="34"/>
      <c r="BU44" s="34"/>
    </row>
    <row r="45" spans="2:73" s="8" customFormat="1" ht="13.15" customHeight="1">
      <c r="B45" s="328"/>
      <c r="C45" s="305"/>
      <c r="D45" s="305"/>
      <c r="E45" s="43" t="s">
        <v>112</v>
      </c>
      <c r="F45" s="73">
        <v>172002</v>
      </c>
      <c r="G45" s="60">
        <f>IFERROR(F45/C40,"-")</f>
        <v>1.7151746316655447E-2</v>
      </c>
      <c r="H45" s="73">
        <v>4</v>
      </c>
      <c r="I45" s="60">
        <f>IFERROR(H45/D40,"-")</f>
        <v>0.5714285714285714</v>
      </c>
      <c r="J45" s="76">
        <f t="shared" si="0"/>
        <v>43000.5</v>
      </c>
      <c r="K45" s="305"/>
      <c r="L45" s="305"/>
      <c r="M45" s="43" t="s">
        <v>112</v>
      </c>
      <c r="N45" s="73">
        <v>243514</v>
      </c>
      <c r="O45" s="60">
        <f>IFERROR(N45/K40,"-")</f>
        <v>8.7278188158804917E-3</v>
      </c>
      <c r="P45" s="73">
        <v>4</v>
      </c>
      <c r="Q45" s="60">
        <f>IFERROR(P45/L40,"-")</f>
        <v>0.4</v>
      </c>
      <c r="R45" s="76">
        <f t="shared" si="1"/>
        <v>60878.5</v>
      </c>
      <c r="S45" s="305"/>
      <c r="T45" s="305"/>
      <c r="U45" s="43" t="s">
        <v>112</v>
      </c>
      <c r="V45" s="73">
        <v>26493138</v>
      </c>
      <c r="W45" s="60">
        <f>IFERROR(V45/S40,"-")</f>
        <v>2.9454227120959298E-2</v>
      </c>
      <c r="X45" s="73">
        <v>400</v>
      </c>
      <c r="Y45" s="60">
        <f>IFERROR(X45/T40,"-")</f>
        <v>0.42918454935622319</v>
      </c>
      <c r="Z45" s="131">
        <f t="shared" si="2"/>
        <v>66232.845000000001</v>
      </c>
      <c r="AA45" s="305"/>
      <c r="AB45" s="305"/>
      <c r="AC45" s="43" t="s">
        <v>112</v>
      </c>
      <c r="AD45" s="73">
        <v>44791815</v>
      </c>
      <c r="AE45" s="60">
        <f>IFERROR(AD45/AA40,"-")</f>
        <v>3.8860025275951608E-2</v>
      </c>
      <c r="AF45" s="73">
        <v>485</v>
      </c>
      <c r="AG45" s="60">
        <f>IFERROR(AF45/AB40,"-")</f>
        <v>0.50520833333333337</v>
      </c>
      <c r="AH45" s="76">
        <f t="shared" si="3"/>
        <v>92354.257731958758</v>
      </c>
      <c r="AI45" s="305"/>
      <c r="AJ45" s="305"/>
      <c r="AK45" s="43" t="s">
        <v>112</v>
      </c>
      <c r="AL45" s="73">
        <v>30835205</v>
      </c>
      <c r="AM45" s="60">
        <f>IFERROR(AL45/AI40,"-")</f>
        <v>4.4566546640102185E-2</v>
      </c>
      <c r="AN45" s="73">
        <v>333</v>
      </c>
      <c r="AO45" s="60">
        <f>IFERROR(AN45/AJ40,"-")</f>
        <v>0.54234527687296419</v>
      </c>
      <c r="AP45" s="76">
        <f t="shared" si="4"/>
        <v>92598.21321321321</v>
      </c>
      <c r="AQ45" s="305"/>
      <c r="AR45" s="305"/>
      <c r="AS45" s="43" t="s">
        <v>112</v>
      </c>
      <c r="AT45" s="73">
        <v>10113402</v>
      </c>
      <c r="AU45" s="60">
        <f>IFERROR(AT45/AQ40,"-")</f>
        <v>4.9296224804076867E-2</v>
      </c>
      <c r="AV45" s="76">
        <v>111</v>
      </c>
      <c r="AW45" s="60">
        <f>IFERROR(AV45/AR40,"-")</f>
        <v>0.55778894472361806</v>
      </c>
      <c r="AX45" s="157">
        <f t="shared" si="5"/>
        <v>91111.729729729734</v>
      </c>
      <c r="AY45" s="305"/>
      <c r="AZ45" s="305"/>
      <c r="BA45" s="43" t="s">
        <v>112</v>
      </c>
      <c r="BB45" s="73">
        <v>3250661</v>
      </c>
      <c r="BC45" s="60">
        <f>IFERROR(BB45/AY40,"-")</f>
        <v>5.496607084852554E-2</v>
      </c>
      <c r="BD45" s="73">
        <v>26</v>
      </c>
      <c r="BE45" s="60">
        <f>IFERROR(BD45/AZ40,"-")</f>
        <v>0.61904761904761907</v>
      </c>
      <c r="BF45" s="76">
        <f t="shared" si="6"/>
        <v>125025.42307692308</v>
      </c>
      <c r="BG45" s="305"/>
      <c r="BH45" s="305"/>
      <c r="BI45" s="43" t="s">
        <v>112</v>
      </c>
      <c r="BJ45" s="73">
        <f>地区別_オーラルフレイル区分別_高齢者の疾病!W147</f>
        <v>115899737</v>
      </c>
      <c r="BK45" s="60">
        <f>地区別_オーラルフレイル区分別_高齢者の疾病!X147</f>
        <v>3.8046958647743545E-2</v>
      </c>
      <c r="BL45" s="73">
        <f>地区別_オーラルフレイル区分別_高齢者の疾病!Y147</f>
        <v>1363</v>
      </c>
      <c r="BM45" s="60">
        <f>地区別_オーラルフレイル区分別_高齢者の疾病!Z147</f>
        <v>0.49312590448625182</v>
      </c>
      <c r="BN45" s="131">
        <f>地区別_オーラルフレイル区分別_高齢者の疾病!AA147</f>
        <v>85032.822450476888</v>
      </c>
      <c r="BO45" s="179"/>
      <c r="BQ45" s="34"/>
      <c r="BR45" s="34"/>
      <c r="BS45" s="34"/>
      <c r="BT45" s="34"/>
      <c r="BU45" s="34"/>
    </row>
    <row r="46" spans="2:73" s="8" customFormat="1" ht="13.15" customHeight="1">
      <c r="B46" s="328"/>
      <c r="C46" s="305"/>
      <c r="D46" s="305"/>
      <c r="E46" s="43" t="s">
        <v>113</v>
      </c>
      <c r="F46" s="73">
        <v>14678</v>
      </c>
      <c r="G46" s="60">
        <f>IFERROR(F46/C40,"-")</f>
        <v>1.4636651459626554E-3</v>
      </c>
      <c r="H46" s="73">
        <v>2</v>
      </c>
      <c r="I46" s="60">
        <f>IFERROR(H46/D40,"-")</f>
        <v>0.2857142857142857</v>
      </c>
      <c r="J46" s="76">
        <f t="shared" si="0"/>
        <v>7339</v>
      </c>
      <c r="K46" s="305"/>
      <c r="L46" s="305"/>
      <c r="M46" s="43" t="s">
        <v>113</v>
      </c>
      <c r="N46" s="73">
        <v>0</v>
      </c>
      <c r="O46" s="60">
        <f>IFERROR(N46/K40,"-")</f>
        <v>0</v>
      </c>
      <c r="P46" s="73">
        <v>0</v>
      </c>
      <c r="Q46" s="60">
        <f>IFERROR(P46/L40,"-")</f>
        <v>0</v>
      </c>
      <c r="R46" s="76" t="str">
        <f t="shared" si="1"/>
        <v>-</v>
      </c>
      <c r="S46" s="305"/>
      <c r="T46" s="305"/>
      <c r="U46" s="43" t="s">
        <v>113</v>
      </c>
      <c r="V46" s="73">
        <v>22607170</v>
      </c>
      <c r="W46" s="60">
        <f>IFERROR(V46/S40,"-")</f>
        <v>2.5133931652118271E-2</v>
      </c>
      <c r="X46" s="73">
        <v>124</v>
      </c>
      <c r="Y46" s="60">
        <f>IFERROR(X46/T40,"-")</f>
        <v>0.13304721030042918</v>
      </c>
      <c r="Z46" s="131">
        <f t="shared" si="2"/>
        <v>182315.88709677418</v>
      </c>
      <c r="AA46" s="305"/>
      <c r="AB46" s="305"/>
      <c r="AC46" s="43" t="s">
        <v>113</v>
      </c>
      <c r="AD46" s="73">
        <v>39092661</v>
      </c>
      <c r="AE46" s="60">
        <f>IFERROR(AD46/AA40,"-")</f>
        <v>3.3915611469734097E-2</v>
      </c>
      <c r="AF46" s="73">
        <v>173</v>
      </c>
      <c r="AG46" s="60">
        <f>IFERROR(AF46/AB40,"-")</f>
        <v>0.18020833333333333</v>
      </c>
      <c r="AH46" s="76">
        <f t="shared" si="3"/>
        <v>225969.13872832371</v>
      </c>
      <c r="AI46" s="305"/>
      <c r="AJ46" s="305"/>
      <c r="AK46" s="43" t="s">
        <v>113</v>
      </c>
      <c r="AL46" s="73">
        <v>24590762</v>
      </c>
      <c r="AM46" s="60">
        <f>IFERROR(AL46/AI40,"-")</f>
        <v>3.5541367135021561E-2</v>
      </c>
      <c r="AN46" s="73">
        <v>144</v>
      </c>
      <c r="AO46" s="60">
        <f>IFERROR(AN46/AJ40,"-")</f>
        <v>0.23452768729641693</v>
      </c>
      <c r="AP46" s="76">
        <f t="shared" si="4"/>
        <v>170769.18055555556</v>
      </c>
      <c r="AQ46" s="305"/>
      <c r="AR46" s="305"/>
      <c r="AS46" s="43" t="s">
        <v>113</v>
      </c>
      <c r="AT46" s="73">
        <v>18529082</v>
      </c>
      <c r="AU46" s="60">
        <f>IFERROR(AT46/AQ40,"-")</f>
        <v>9.0317164460106916E-2</v>
      </c>
      <c r="AV46" s="76">
        <v>57</v>
      </c>
      <c r="AW46" s="60">
        <f>IFERROR(AV46/AR40,"-")</f>
        <v>0.28643216080402012</v>
      </c>
      <c r="AX46" s="157">
        <f t="shared" si="5"/>
        <v>325071.6140350877</v>
      </c>
      <c r="AY46" s="305"/>
      <c r="AZ46" s="305"/>
      <c r="BA46" s="43" t="s">
        <v>113</v>
      </c>
      <c r="BB46" s="73">
        <v>14686657</v>
      </c>
      <c r="BC46" s="60">
        <f>IFERROR(BB46/AY40,"-")</f>
        <v>0.24833959283665494</v>
      </c>
      <c r="BD46" s="73">
        <v>17</v>
      </c>
      <c r="BE46" s="60">
        <f>IFERROR(BD46/AZ40,"-")</f>
        <v>0.40476190476190477</v>
      </c>
      <c r="BF46" s="76">
        <f t="shared" si="6"/>
        <v>863921</v>
      </c>
      <c r="BG46" s="305"/>
      <c r="BH46" s="305"/>
      <c r="BI46" s="43" t="s">
        <v>113</v>
      </c>
      <c r="BJ46" s="73">
        <f>地区別_オーラルフレイル区分別_高齢者の疾病!W148</f>
        <v>119521010</v>
      </c>
      <c r="BK46" s="60">
        <f>地区別_オーラルフレイル区分別_高齢者の疾病!X148</f>
        <v>3.9235731182086661E-2</v>
      </c>
      <c r="BL46" s="73">
        <f>地区別_オーラルフレイル区分別_高齢者の疾病!Y148</f>
        <v>517</v>
      </c>
      <c r="BM46" s="60">
        <f>地区別_オーラルフレイル区分別_高齢者の疾病!Z148</f>
        <v>0.1870477568740955</v>
      </c>
      <c r="BN46" s="131">
        <f>地区別_オーラルフレイル区分別_高齢者の疾病!AA148</f>
        <v>231181.83752417794</v>
      </c>
      <c r="BO46" s="179"/>
      <c r="BQ46" s="34"/>
      <c r="BR46" s="34"/>
      <c r="BS46" s="34"/>
      <c r="BT46" s="34"/>
      <c r="BU46" s="34"/>
    </row>
    <row r="47" spans="2:73" s="8" customFormat="1" ht="13.15" customHeight="1">
      <c r="B47" s="328"/>
      <c r="C47" s="305"/>
      <c r="D47" s="305"/>
      <c r="E47" s="43" t="s">
        <v>123</v>
      </c>
      <c r="F47" s="73">
        <v>0</v>
      </c>
      <c r="G47" s="60">
        <f>IFERROR(F47/C40,"-")</f>
        <v>0</v>
      </c>
      <c r="H47" s="73">
        <v>0</v>
      </c>
      <c r="I47" s="60">
        <f>IFERROR(H47/D40,"-")</f>
        <v>0</v>
      </c>
      <c r="J47" s="76" t="str">
        <f t="shared" si="0"/>
        <v>-</v>
      </c>
      <c r="K47" s="305"/>
      <c r="L47" s="305"/>
      <c r="M47" s="43" t="s">
        <v>123</v>
      </c>
      <c r="N47" s="73">
        <v>0</v>
      </c>
      <c r="O47" s="60">
        <f>IFERROR(N47/K40,"-")</f>
        <v>0</v>
      </c>
      <c r="P47" s="73">
        <v>0</v>
      </c>
      <c r="Q47" s="60">
        <f>IFERROR(P47/L40,"-")</f>
        <v>0</v>
      </c>
      <c r="R47" s="76" t="str">
        <f t="shared" si="1"/>
        <v>-</v>
      </c>
      <c r="S47" s="305"/>
      <c r="T47" s="305"/>
      <c r="U47" s="43" t="s">
        <v>123</v>
      </c>
      <c r="V47" s="73">
        <v>0</v>
      </c>
      <c r="W47" s="60">
        <f>IFERROR(V47/S40,"-")</f>
        <v>0</v>
      </c>
      <c r="X47" s="73">
        <v>0</v>
      </c>
      <c r="Y47" s="60">
        <f>IFERROR(X47/T40,"-")</f>
        <v>0</v>
      </c>
      <c r="Z47" s="131" t="str">
        <f t="shared" si="2"/>
        <v>-</v>
      </c>
      <c r="AA47" s="305"/>
      <c r="AB47" s="305"/>
      <c r="AC47" s="43" t="s">
        <v>123</v>
      </c>
      <c r="AD47" s="73">
        <v>2776</v>
      </c>
      <c r="AE47" s="60">
        <f>IFERROR(AD47/AA40,"-")</f>
        <v>2.4083737210926073E-6</v>
      </c>
      <c r="AF47" s="73">
        <v>1</v>
      </c>
      <c r="AG47" s="60">
        <f>IFERROR(AF47/AB40,"-")</f>
        <v>1.0416666666666667E-3</v>
      </c>
      <c r="AH47" s="76">
        <f t="shared" si="3"/>
        <v>2776</v>
      </c>
      <c r="AI47" s="305"/>
      <c r="AJ47" s="305"/>
      <c r="AK47" s="43" t="s">
        <v>123</v>
      </c>
      <c r="AL47" s="73">
        <v>1596</v>
      </c>
      <c r="AM47" s="60">
        <f>IFERROR(AL47/AI40,"-")</f>
        <v>2.3067207900061987E-6</v>
      </c>
      <c r="AN47" s="73">
        <v>1</v>
      </c>
      <c r="AO47" s="60">
        <f>IFERROR(AN47/AJ40,"-")</f>
        <v>1.6286644951140066E-3</v>
      </c>
      <c r="AP47" s="76">
        <f t="shared" si="4"/>
        <v>1596</v>
      </c>
      <c r="AQ47" s="305"/>
      <c r="AR47" s="305"/>
      <c r="AS47" s="43" t="s">
        <v>123</v>
      </c>
      <c r="AT47" s="73">
        <v>4653</v>
      </c>
      <c r="AU47" s="60">
        <f>IFERROR(AT47/AQ40,"-")</f>
        <v>2.2680333879081405E-5</v>
      </c>
      <c r="AV47" s="76">
        <v>1</v>
      </c>
      <c r="AW47" s="60">
        <f>IFERROR(AV47/AR40,"-")</f>
        <v>5.0251256281407036E-3</v>
      </c>
      <c r="AX47" s="157">
        <f t="shared" si="5"/>
        <v>4653</v>
      </c>
      <c r="AY47" s="305"/>
      <c r="AZ47" s="305"/>
      <c r="BA47" s="43" t="s">
        <v>123</v>
      </c>
      <c r="BB47" s="73">
        <v>0</v>
      </c>
      <c r="BC47" s="60">
        <f>IFERROR(BB47/AY40,"-")</f>
        <v>0</v>
      </c>
      <c r="BD47" s="73">
        <v>0</v>
      </c>
      <c r="BE47" s="60">
        <f>IFERROR(BD47/AZ40,"-")</f>
        <v>0</v>
      </c>
      <c r="BF47" s="76" t="str">
        <f t="shared" si="6"/>
        <v>-</v>
      </c>
      <c r="BG47" s="305"/>
      <c r="BH47" s="305"/>
      <c r="BI47" s="43" t="s">
        <v>123</v>
      </c>
      <c r="BJ47" s="73">
        <f>地区別_オーラルフレイル区分別_高齢者の疾病!W149</f>
        <v>9025</v>
      </c>
      <c r="BK47" s="60">
        <f>地区別_オーラルフレイル区分別_高齢者の疾病!X149</f>
        <v>2.9626797323611314E-6</v>
      </c>
      <c r="BL47" s="73">
        <f>地区別_オーラルフレイル区分別_高齢者の疾病!Y149</f>
        <v>3</v>
      </c>
      <c r="BM47" s="60">
        <f>地区別_オーラルフレイル区分別_高齢者の疾病!Z149</f>
        <v>1.0853835021707671E-3</v>
      </c>
      <c r="BN47" s="131">
        <f>地区別_オーラルフレイル区分別_高齢者の疾病!AA149</f>
        <v>3008.3333333333335</v>
      </c>
      <c r="BO47" s="179"/>
      <c r="BQ47" s="34"/>
      <c r="BR47" s="34"/>
      <c r="BS47" s="34"/>
      <c r="BT47" s="34"/>
      <c r="BU47" s="34"/>
    </row>
    <row r="48" spans="2:73" s="8" customFormat="1" ht="13.15" customHeight="1">
      <c r="B48" s="328"/>
      <c r="C48" s="305"/>
      <c r="D48" s="305"/>
      <c r="E48" s="43" t="s">
        <v>114</v>
      </c>
      <c r="F48" s="73">
        <v>0</v>
      </c>
      <c r="G48" s="60">
        <f>IFERROR(F48/C40,"-")</f>
        <v>0</v>
      </c>
      <c r="H48" s="73">
        <v>0</v>
      </c>
      <c r="I48" s="60">
        <f>IFERROR(H48/D40,"-")</f>
        <v>0</v>
      </c>
      <c r="J48" s="76" t="str">
        <f t="shared" si="0"/>
        <v>-</v>
      </c>
      <c r="K48" s="305"/>
      <c r="L48" s="305"/>
      <c r="M48" s="43" t="s">
        <v>114</v>
      </c>
      <c r="N48" s="73">
        <v>0</v>
      </c>
      <c r="O48" s="60">
        <f>IFERROR(N48/K40,"-")</f>
        <v>0</v>
      </c>
      <c r="P48" s="73">
        <v>0</v>
      </c>
      <c r="Q48" s="60">
        <f>IFERROR(P48/L40,"-")</f>
        <v>0</v>
      </c>
      <c r="R48" s="76" t="str">
        <f t="shared" si="1"/>
        <v>-</v>
      </c>
      <c r="S48" s="305"/>
      <c r="T48" s="305"/>
      <c r="U48" s="43" t="s">
        <v>114</v>
      </c>
      <c r="V48" s="73">
        <v>399220</v>
      </c>
      <c r="W48" s="60">
        <f>IFERROR(V48/S40,"-")</f>
        <v>4.4384008233488124E-4</v>
      </c>
      <c r="X48" s="73">
        <v>10</v>
      </c>
      <c r="Y48" s="60">
        <f>IFERROR(X48/T40,"-")</f>
        <v>1.0729613733905579E-2</v>
      </c>
      <c r="Z48" s="131">
        <f t="shared" si="2"/>
        <v>39922</v>
      </c>
      <c r="AA48" s="305"/>
      <c r="AB48" s="305"/>
      <c r="AC48" s="43" t="s">
        <v>114</v>
      </c>
      <c r="AD48" s="73">
        <v>280851</v>
      </c>
      <c r="AE48" s="60">
        <f>IFERROR(AD48/AA40,"-")</f>
        <v>2.4365784147787459E-4</v>
      </c>
      <c r="AF48" s="73">
        <v>13</v>
      </c>
      <c r="AG48" s="60">
        <f>IFERROR(AF48/AB40,"-")</f>
        <v>1.3541666666666667E-2</v>
      </c>
      <c r="AH48" s="76">
        <f t="shared" si="3"/>
        <v>21603.923076923078</v>
      </c>
      <c r="AI48" s="305"/>
      <c r="AJ48" s="305"/>
      <c r="AK48" s="43" t="s">
        <v>114</v>
      </c>
      <c r="AL48" s="73">
        <v>265823</v>
      </c>
      <c r="AM48" s="60">
        <f>IFERROR(AL48/AI40,"-")</f>
        <v>3.8419764446229182E-4</v>
      </c>
      <c r="AN48" s="73">
        <v>13</v>
      </c>
      <c r="AO48" s="60">
        <f>IFERROR(AN48/AJ40,"-")</f>
        <v>2.1172638436482084E-2</v>
      </c>
      <c r="AP48" s="76">
        <f t="shared" si="4"/>
        <v>20447.923076923078</v>
      </c>
      <c r="AQ48" s="305"/>
      <c r="AR48" s="305"/>
      <c r="AS48" s="43" t="s">
        <v>114</v>
      </c>
      <c r="AT48" s="73">
        <v>143250</v>
      </c>
      <c r="AU48" s="60">
        <f>IFERROR(AT48/AQ40,"-")</f>
        <v>6.9825012425927602E-4</v>
      </c>
      <c r="AV48" s="76">
        <v>4</v>
      </c>
      <c r="AW48" s="60">
        <f>IFERROR(AV48/AR40,"-")</f>
        <v>2.0100502512562814E-2</v>
      </c>
      <c r="AX48" s="157">
        <f t="shared" si="5"/>
        <v>35812.5</v>
      </c>
      <c r="AY48" s="305"/>
      <c r="AZ48" s="305"/>
      <c r="BA48" s="43" t="s">
        <v>114</v>
      </c>
      <c r="BB48" s="73">
        <v>0</v>
      </c>
      <c r="BC48" s="60">
        <f>IFERROR(BB48/AY40,"-")</f>
        <v>0</v>
      </c>
      <c r="BD48" s="73">
        <v>0</v>
      </c>
      <c r="BE48" s="60">
        <f>IFERROR(BD48/AZ40,"-")</f>
        <v>0</v>
      </c>
      <c r="BF48" s="76" t="str">
        <f t="shared" si="6"/>
        <v>-</v>
      </c>
      <c r="BG48" s="305"/>
      <c r="BH48" s="305"/>
      <c r="BI48" s="43" t="s">
        <v>114</v>
      </c>
      <c r="BJ48" s="73">
        <f>地区別_オーラルフレイル区分別_高齢者の疾病!W150</f>
        <v>1089144</v>
      </c>
      <c r="BK48" s="60">
        <f>地区別_オーラルフレイル区分別_高齢者の疾病!X150</f>
        <v>3.5753848802467944E-4</v>
      </c>
      <c r="BL48" s="73">
        <f>地区別_オーラルフレイル区分別_高齢者の疾病!Y150</f>
        <v>40</v>
      </c>
      <c r="BM48" s="60">
        <f>地区別_オーラルフレイル区分別_高齢者の疾病!Z150</f>
        <v>1.4471780028943559E-2</v>
      </c>
      <c r="BN48" s="131">
        <f>地区別_オーラルフレイル区分別_高齢者の疾病!AA150</f>
        <v>27228.6</v>
      </c>
      <c r="BO48" s="179"/>
      <c r="BQ48" s="34"/>
      <c r="BR48" s="34"/>
      <c r="BS48" s="34"/>
      <c r="BT48" s="34"/>
      <c r="BU48" s="34"/>
    </row>
    <row r="49" spans="2:73" s="8" customFormat="1" ht="13.15" customHeight="1">
      <c r="B49" s="328"/>
      <c r="C49" s="305"/>
      <c r="D49" s="305"/>
      <c r="E49" s="43" t="s">
        <v>115</v>
      </c>
      <c r="F49" s="73">
        <v>0</v>
      </c>
      <c r="G49" s="60">
        <f>IFERROR(F49/C40,"-")</f>
        <v>0</v>
      </c>
      <c r="H49" s="73">
        <v>0</v>
      </c>
      <c r="I49" s="60">
        <f>IFERROR(H49/D40,"-")</f>
        <v>0</v>
      </c>
      <c r="J49" s="76" t="str">
        <f t="shared" si="0"/>
        <v>-</v>
      </c>
      <c r="K49" s="305"/>
      <c r="L49" s="305"/>
      <c r="M49" s="43" t="s">
        <v>115</v>
      </c>
      <c r="N49" s="73">
        <v>0</v>
      </c>
      <c r="O49" s="60">
        <f>IFERROR(N49/K40,"-")</f>
        <v>0</v>
      </c>
      <c r="P49" s="73">
        <v>0</v>
      </c>
      <c r="Q49" s="60">
        <f>IFERROR(P49/L40,"-")</f>
        <v>0</v>
      </c>
      <c r="R49" s="76" t="str">
        <f t="shared" si="1"/>
        <v>-</v>
      </c>
      <c r="S49" s="305"/>
      <c r="T49" s="305"/>
      <c r="U49" s="43" t="s">
        <v>115</v>
      </c>
      <c r="V49" s="73">
        <v>682451</v>
      </c>
      <c r="W49" s="60">
        <f>IFERROR(V49/S40,"-")</f>
        <v>7.5872728828596265E-4</v>
      </c>
      <c r="X49" s="73">
        <v>62</v>
      </c>
      <c r="Y49" s="60">
        <f>IFERROR(X49/T40,"-")</f>
        <v>6.652360515021459E-2</v>
      </c>
      <c r="Z49" s="131">
        <f t="shared" si="2"/>
        <v>11007.274193548386</v>
      </c>
      <c r="AA49" s="305"/>
      <c r="AB49" s="305"/>
      <c r="AC49" s="43" t="s">
        <v>115</v>
      </c>
      <c r="AD49" s="73">
        <v>2202674</v>
      </c>
      <c r="AE49" s="60">
        <f>IFERROR(AD49/AA40,"-")</f>
        <v>1.9109734069646749E-3</v>
      </c>
      <c r="AF49" s="73">
        <v>99</v>
      </c>
      <c r="AG49" s="60">
        <f>IFERROR(AF49/AB40,"-")</f>
        <v>0.10312499999999999</v>
      </c>
      <c r="AH49" s="76">
        <f t="shared" si="3"/>
        <v>22249.232323232322</v>
      </c>
      <c r="AI49" s="305"/>
      <c r="AJ49" s="305"/>
      <c r="AK49" s="43" t="s">
        <v>115</v>
      </c>
      <c r="AL49" s="73">
        <v>970680</v>
      </c>
      <c r="AM49" s="60">
        <f>IFERROR(AL49/AI40,"-")</f>
        <v>1.4029371782225671E-3</v>
      </c>
      <c r="AN49" s="73">
        <v>72</v>
      </c>
      <c r="AO49" s="60">
        <f>IFERROR(AN49/AJ40,"-")</f>
        <v>0.11726384364820847</v>
      </c>
      <c r="AP49" s="76">
        <f t="shared" si="4"/>
        <v>13481.666666666666</v>
      </c>
      <c r="AQ49" s="305"/>
      <c r="AR49" s="305"/>
      <c r="AS49" s="43" t="s">
        <v>115</v>
      </c>
      <c r="AT49" s="73">
        <v>175820</v>
      </c>
      <c r="AU49" s="60">
        <f>IFERROR(AT49/AQ40,"-")</f>
        <v>8.5700758706642869E-4</v>
      </c>
      <c r="AV49" s="76">
        <v>18</v>
      </c>
      <c r="AW49" s="60">
        <f>IFERROR(AV49/AR40,"-")</f>
        <v>9.0452261306532666E-2</v>
      </c>
      <c r="AX49" s="157">
        <f t="shared" si="5"/>
        <v>9767.7777777777774</v>
      </c>
      <c r="AY49" s="305"/>
      <c r="AZ49" s="305"/>
      <c r="BA49" s="43" t="s">
        <v>115</v>
      </c>
      <c r="BB49" s="73">
        <v>169704</v>
      </c>
      <c r="BC49" s="60">
        <f>IFERROR(BB49/AY40,"-")</f>
        <v>2.8695585566376127E-3</v>
      </c>
      <c r="BD49" s="73">
        <v>6</v>
      </c>
      <c r="BE49" s="60">
        <f>IFERROR(BD49/AZ40,"-")</f>
        <v>0.14285714285714285</v>
      </c>
      <c r="BF49" s="76">
        <f t="shared" si="6"/>
        <v>28284</v>
      </c>
      <c r="BG49" s="305"/>
      <c r="BH49" s="305"/>
      <c r="BI49" s="43" t="s">
        <v>115</v>
      </c>
      <c r="BJ49" s="73">
        <f>地区別_オーラルフレイル区分別_高齢者の疾病!W151</f>
        <v>4201329</v>
      </c>
      <c r="BK49" s="60">
        <f>地区別_オーラルフレイル区分別_高齢者の疾病!X151</f>
        <v>1.3791902800311423E-3</v>
      </c>
      <c r="BL49" s="73">
        <f>地区別_オーラルフレイル区分別_高齢者の疾病!Y151</f>
        <v>257</v>
      </c>
      <c r="BM49" s="60">
        <f>地区別_オーラルフレイル区分別_高齢者の疾病!Z151</f>
        <v>9.2981186685962378E-2</v>
      </c>
      <c r="BN49" s="131">
        <f>地区別_オーラルフレイル区分別_高齢者の疾病!AA151</f>
        <v>16347.583657587549</v>
      </c>
      <c r="BO49" s="179"/>
      <c r="BQ49" s="34"/>
      <c r="BR49" s="34"/>
      <c r="BS49" s="34"/>
      <c r="BT49" s="34"/>
      <c r="BU49" s="34"/>
    </row>
    <row r="50" spans="2:73" s="8" customFormat="1" ht="13.15" customHeight="1">
      <c r="B50" s="328"/>
      <c r="C50" s="305"/>
      <c r="D50" s="305"/>
      <c r="E50" s="43" t="s">
        <v>116</v>
      </c>
      <c r="F50" s="73">
        <v>0</v>
      </c>
      <c r="G50" s="60">
        <f>IFERROR(F50/C40,"-")</f>
        <v>0</v>
      </c>
      <c r="H50" s="73">
        <v>0</v>
      </c>
      <c r="I50" s="60">
        <f>IFERROR(H50/D40,"-")</f>
        <v>0</v>
      </c>
      <c r="J50" s="76" t="str">
        <f t="shared" si="0"/>
        <v>-</v>
      </c>
      <c r="K50" s="305"/>
      <c r="L50" s="305"/>
      <c r="M50" s="43" t="s">
        <v>116</v>
      </c>
      <c r="N50" s="73">
        <v>3927</v>
      </c>
      <c r="O50" s="60">
        <f>IFERROR(N50/K40,"-")</f>
        <v>1.4074814790920724E-4</v>
      </c>
      <c r="P50" s="73">
        <v>1</v>
      </c>
      <c r="Q50" s="60">
        <f>IFERROR(P50/L40,"-")</f>
        <v>0.1</v>
      </c>
      <c r="R50" s="76">
        <f t="shared" si="1"/>
        <v>3927</v>
      </c>
      <c r="S50" s="305"/>
      <c r="T50" s="305"/>
      <c r="U50" s="43" t="s">
        <v>116</v>
      </c>
      <c r="V50" s="73">
        <v>232103</v>
      </c>
      <c r="W50" s="60">
        <f>IFERROR(V50/S40,"-")</f>
        <v>2.5804472378681664E-4</v>
      </c>
      <c r="X50" s="73">
        <v>9</v>
      </c>
      <c r="Y50" s="60">
        <f>IFERROR(X50/T40,"-")</f>
        <v>9.6566523605150223E-3</v>
      </c>
      <c r="Z50" s="131">
        <f t="shared" si="2"/>
        <v>25789.222222222223</v>
      </c>
      <c r="AA50" s="305"/>
      <c r="AB50" s="305"/>
      <c r="AC50" s="43" t="s">
        <v>116</v>
      </c>
      <c r="AD50" s="73">
        <v>336403</v>
      </c>
      <c r="AE50" s="60">
        <f>IFERROR(AD50/AA40,"-")</f>
        <v>2.9185307813282292E-4</v>
      </c>
      <c r="AF50" s="73">
        <v>17</v>
      </c>
      <c r="AG50" s="60">
        <f>IFERROR(AF50/AB40,"-")</f>
        <v>1.7708333333333333E-2</v>
      </c>
      <c r="AH50" s="76">
        <f t="shared" si="3"/>
        <v>19788.411764705881</v>
      </c>
      <c r="AI50" s="305"/>
      <c r="AJ50" s="305"/>
      <c r="AK50" s="43" t="s">
        <v>116</v>
      </c>
      <c r="AL50" s="73">
        <v>549191</v>
      </c>
      <c r="AM50" s="60">
        <f>IFERROR(AL50/AI40,"-")</f>
        <v>7.9375331916309159E-4</v>
      </c>
      <c r="AN50" s="73">
        <v>18</v>
      </c>
      <c r="AO50" s="60">
        <f>IFERROR(AN50/AJ40,"-")</f>
        <v>2.9315960912052116E-2</v>
      </c>
      <c r="AP50" s="76">
        <f t="shared" si="4"/>
        <v>30510.611111111109</v>
      </c>
      <c r="AQ50" s="305"/>
      <c r="AR50" s="305"/>
      <c r="AS50" s="43" t="s">
        <v>116</v>
      </c>
      <c r="AT50" s="73">
        <v>34945</v>
      </c>
      <c r="AU50" s="60">
        <f>IFERROR(AT50/AQ40,"-")</f>
        <v>1.7033403554792603E-4</v>
      </c>
      <c r="AV50" s="76">
        <v>3</v>
      </c>
      <c r="AW50" s="60">
        <f>IFERROR(AV50/AR40,"-")</f>
        <v>1.507537688442211E-2</v>
      </c>
      <c r="AX50" s="157">
        <f t="shared" si="5"/>
        <v>11648.333333333334</v>
      </c>
      <c r="AY50" s="305"/>
      <c r="AZ50" s="305"/>
      <c r="BA50" s="43" t="s">
        <v>116</v>
      </c>
      <c r="BB50" s="73">
        <v>26787</v>
      </c>
      <c r="BC50" s="60">
        <f>IFERROR(BB50/AY40,"-")</f>
        <v>4.5294668986383194E-4</v>
      </c>
      <c r="BD50" s="73">
        <v>3</v>
      </c>
      <c r="BE50" s="60">
        <f>IFERROR(BD50/AZ40,"-")</f>
        <v>7.1428571428571425E-2</v>
      </c>
      <c r="BF50" s="76">
        <f t="shared" si="6"/>
        <v>8929</v>
      </c>
      <c r="BG50" s="305"/>
      <c r="BH50" s="305"/>
      <c r="BI50" s="43" t="s">
        <v>116</v>
      </c>
      <c r="BJ50" s="73">
        <f>地区別_オーラルフレイル区分別_高齢者の疾病!W152</f>
        <v>1183356</v>
      </c>
      <c r="BK50" s="60">
        <f>地区別_オーラルフレイル区分別_高齢者の疾病!X152</f>
        <v>3.884659099576664E-4</v>
      </c>
      <c r="BL50" s="73">
        <f>地区別_オーラルフレイル区分別_高齢者の疾病!Y152</f>
        <v>51</v>
      </c>
      <c r="BM50" s="60">
        <f>地区別_オーラルフレイル区分別_高齢者の疾病!Z152</f>
        <v>1.8451519536903039E-2</v>
      </c>
      <c r="BN50" s="131">
        <f>地区別_オーラルフレイル区分別_高齢者の疾病!AA152</f>
        <v>23203.058823529413</v>
      </c>
      <c r="BO50" s="179"/>
      <c r="BQ50" s="34"/>
      <c r="BR50" s="34"/>
      <c r="BS50" s="34"/>
      <c r="BT50" s="34"/>
      <c r="BU50" s="34"/>
    </row>
    <row r="51" spans="2:73" s="8" customFormat="1" ht="13.15" customHeight="1">
      <c r="B51" s="328"/>
      <c r="C51" s="305"/>
      <c r="D51" s="305"/>
      <c r="E51" s="43" t="s">
        <v>117</v>
      </c>
      <c r="F51" s="73">
        <v>0</v>
      </c>
      <c r="G51" s="60">
        <f>IFERROR(F51/C40,"-")</f>
        <v>0</v>
      </c>
      <c r="H51" s="73">
        <v>0</v>
      </c>
      <c r="I51" s="60">
        <f>IFERROR(H51/D40,"-")</f>
        <v>0</v>
      </c>
      <c r="J51" s="76" t="str">
        <f t="shared" si="0"/>
        <v>-</v>
      </c>
      <c r="K51" s="305"/>
      <c r="L51" s="305"/>
      <c r="M51" s="43" t="s">
        <v>117</v>
      </c>
      <c r="N51" s="73">
        <v>685</v>
      </c>
      <c r="O51" s="60">
        <f>IFERROR(N51/K40,"-")</f>
        <v>2.4551179352637369E-5</v>
      </c>
      <c r="P51" s="73">
        <v>1</v>
      </c>
      <c r="Q51" s="60">
        <f>IFERROR(P51/L40,"-")</f>
        <v>0.1</v>
      </c>
      <c r="R51" s="76">
        <f t="shared" si="1"/>
        <v>685</v>
      </c>
      <c r="S51" s="305"/>
      <c r="T51" s="305"/>
      <c r="U51" s="43" t="s">
        <v>117</v>
      </c>
      <c r="V51" s="73">
        <v>4191180</v>
      </c>
      <c r="W51" s="60">
        <f>IFERROR(V51/S40,"-")</f>
        <v>4.6596204505793982E-3</v>
      </c>
      <c r="X51" s="73">
        <v>15</v>
      </c>
      <c r="Y51" s="60">
        <f>IFERROR(X51/T40,"-")</f>
        <v>1.6094420600858368E-2</v>
      </c>
      <c r="Z51" s="131">
        <f t="shared" si="2"/>
        <v>279412</v>
      </c>
      <c r="AA51" s="305"/>
      <c r="AB51" s="305"/>
      <c r="AC51" s="43" t="s">
        <v>117</v>
      </c>
      <c r="AD51" s="73">
        <v>5985650</v>
      </c>
      <c r="AE51" s="60">
        <f>IFERROR(AD51/AA40,"-")</f>
        <v>5.1929690791275088E-3</v>
      </c>
      <c r="AF51" s="73">
        <v>21</v>
      </c>
      <c r="AG51" s="60">
        <f>IFERROR(AF51/AB40,"-")</f>
        <v>2.1874999999999999E-2</v>
      </c>
      <c r="AH51" s="76">
        <f t="shared" si="3"/>
        <v>285030.95238095237</v>
      </c>
      <c r="AI51" s="305"/>
      <c r="AJ51" s="305"/>
      <c r="AK51" s="43" t="s">
        <v>117</v>
      </c>
      <c r="AL51" s="73">
        <v>9154378</v>
      </c>
      <c r="AM51" s="60">
        <f>IFERROR(AL51/AI40,"-")</f>
        <v>1.3230948654245216E-2</v>
      </c>
      <c r="AN51" s="73">
        <v>15</v>
      </c>
      <c r="AO51" s="60">
        <f>IFERROR(AN51/AJ40,"-")</f>
        <v>2.4429967426710098E-2</v>
      </c>
      <c r="AP51" s="76">
        <f t="shared" si="4"/>
        <v>610291.8666666667</v>
      </c>
      <c r="AQ51" s="305"/>
      <c r="AR51" s="305"/>
      <c r="AS51" s="43" t="s">
        <v>117</v>
      </c>
      <c r="AT51" s="73">
        <v>5516</v>
      </c>
      <c r="AU51" s="60">
        <f>IFERROR(AT51/AQ40,"-")</f>
        <v>2.6886894837097148E-5</v>
      </c>
      <c r="AV51" s="76">
        <v>3</v>
      </c>
      <c r="AW51" s="60">
        <f>IFERROR(AV51/AR40,"-")</f>
        <v>1.507537688442211E-2</v>
      </c>
      <c r="AX51" s="157">
        <f t="shared" si="5"/>
        <v>1838.6666666666667</v>
      </c>
      <c r="AY51" s="305"/>
      <c r="AZ51" s="305"/>
      <c r="BA51" s="43" t="s">
        <v>117</v>
      </c>
      <c r="BB51" s="73">
        <v>4392830</v>
      </c>
      <c r="BC51" s="60">
        <f>IFERROR(BB51/AY40,"-")</f>
        <v>7.4279232748517443E-2</v>
      </c>
      <c r="BD51" s="73">
        <v>4</v>
      </c>
      <c r="BE51" s="60">
        <f>IFERROR(BD51/AZ40,"-")</f>
        <v>9.5238095238095233E-2</v>
      </c>
      <c r="BF51" s="76">
        <f t="shared" si="6"/>
        <v>1098207.5</v>
      </c>
      <c r="BG51" s="305"/>
      <c r="BH51" s="305"/>
      <c r="BI51" s="43" t="s">
        <v>117</v>
      </c>
      <c r="BJ51" s="73">
        <f>地区別_オーラルフレイル区分別_高齢者の疾病!W153</f>
        <v>23730239</v>
      </c>
      <c r="BK51" s="60">
        <f>地区別_オーラルフレイル区分別_高齢者の疾病!X153</f>
        <v>7.7900385738931509E-3</v>
      </c>
      <c r="BL51" s="73">
        <f>地区別_オーラルフレイル区分別_高齢者の疾病!Y153</f>
        <v>59</v>
      </c>
      <c r="BM51" s="60">
        <f>地区別_オーラルフレイル区分別_高齢者の疾病!Z153</f>
        <v>2.1345875542691749E-2</v>
      </c>
      <c r="BN51" s="131">
        <f>地区別_オーラルフレイル区分別_高齢者の疾病!AA153</f>
        <v>402207.44067796611</v>
      </c>
      <c r="BO51" s="179"/>
      <c r="BQ51" s="34"/>
      <c r="BR51" s="34"/>
      <c r="BS51" s="34"/>
      <c r="BT51" s="34"/>
      <c r="BU51" s="34"/>
    </row>
    <row r="52" spans="2:73" s="8" customFormat="1" ht="13.15" customHeight="1">
      <c r="B52" s="328"/>
      <c r="C52" s="305"/>
      <c r="D52" s="305"/>
      <c r="E52" s="43" t="s">
        <v>118</v>
      </c>
      <c r="F52" s="73">
        <v>2446</v>
      </c>
      <c r="G52" s="60">
        <f>IFERROR(F52/C40,"-")</f>
        <v>2.439109515618378E-4</v>
      </c>
      <c r="H52" s="73">
        <v>1</v>
      </c>
      <c r="I52" s="60">
        <f>IFERROR(H52/D40,"-")</f>
        <v>0.14285714285714285</v>
      </c>
      <c r="J52" s="76">
        <f t="shared" si="0"/>
        <v>2446</v>
      </c>
      <c r="K52" s="305"/>
      <c r="L52" s="305"/>
      <c r="M52" s="43" t="s">
        <v>118</v>
      </c>
      <c r="N52" s="73">
        <v>757053</v>
      </c>
      <c r="O52" s="60">
        <f>IFERROR(N52/K40,"-")</f>
        <v>2.7133640850295151E-2</v>
      </c>
      <c r="P52" s="73">
        <v>4</v>
      </c>
      <c r="Q52" s="60">
        <f>IFERROR(P52/L40,"-")</f>
        <v>0.4</v>
      </c>
      <c r="R52" s="76">
        <f t="shared" si="1"/>
        <v>189263.25</v>
      </c>
      <c r="S52" s="305"/>
      <c r="T52" s="305"/>
      <c r="U52" s="43" t="s">
        <v>118</v>
      </c>
      <c r="V52" s="73">
        <v>10172987</v>
      </c>
      <c r="W52" s="60">
        <f>IFERROR(V52/S40,"-")</f>
        <v>1.1310002974980403E-2</v>
      </c>
      <c r="X52" s="73">
        <v>146</v>
      </c>
      <c r="Y52" s="60">
        <f>IFERROR(X52/T40,"-")</f>
        <v>0.15665236051502146</v>
      </c>
      <c r="Z52" s="131">
        <f t="shared" si="2"/>
        <v>69677.993150684924</v>
      </c>
      <c r="AA52" s="305"/>
      <c r="AB52" s="305"/>
      <c r="AC52" s="43" t="s">
        <v>118</v>
      </c>
      <c r="AD52" s="73">
        <v>10848800</v>
      </c>
      <c r="AE52" s="60">
        <f>IFERROR(AD52/AA40,"-")</f>
        <v>9.4120910754284873E-3</v>
      </c>
      <c r="AF52" s="73">
        <v>162</v>
      </c>
      <c r="AG52" s="60">
        <f>IFERROR(AF52/AB40,"-")</f>
        <v>0.16875000000000001</v>
      </c>
      <c r="AH52" s="76">
        <f t="shared" si="3"/>
        <v>66967.901234567908</v>
      </c>
      <c r="AI52" s="305"/>
      <c r="AJ52" s="305"/>
      <c r="AK52" s="43" t="s">
        <v>118</v>
      </c>
      <c r="AL52" s="73">
        <v>9097280</v>
      </c>
      <c r="AM52" s="60">
        <f>IFERROR(AL52/AI40,"-")</f>
        <v>1.3148424128137588E-2</v>
      </c>
      <c r="AN52" s="73">
        <v>133</v>
      </c>
      <c r="AO52" s="60">
        <f>IFERROR(AN52/AJ40,"-")</f>
        <v>0.21661237785016288</v>
      </c>
      <c r="AP52" s="76">
        <f t="shared" si="4"/>
        <v>68400.601503759404</v>
      </c>
      <c r="AQ52" s="305"/>
      <c r="AR52" s="305"/>
      <c r="AS52" s="43" t="s">
        <v>118</v>
      </c>
      <c r="AT52" s="73">
        <v>2255253</v>
      </c>
      <c r="AU52" s="60">
        <f>IFERROR(AT52/AQ40,"-")</f>
        <v>1.0992884380356754E-2</v>
      </c>
      <c r="AV52" s="76">
        <v>39</v>
      </c>
      <c r="AW52" s="60">
        <f>IFERROR(AV52/AR40,"-")</f>
        <v>0.19597989949748743</v>
      </c>
      <c r="AX52" s="157">
        <f t="shared" si="5"/>
        <v>57827</v>
      </c>
      <c r="AY52" s="305"/>
      <c r="AZ52" s="305"/>
      <c r="BA52" s="43" t="s">
        <v>118</v>
      </c>
      <c r="BB52" s="73">
        <v>626119</v>
      </c>
      <c r="BC52" s="60">
        <f>IFERROR(BB52/AY40,"-")</f>
        <v>1.0587170213568245E-2</v>
      </c>
      <c r="BD52" s="73">
        <v>12</v>
      </c>
      <c r="BE52" s="60">
        <f>IFERROR(BD52/AZ40,"-")</f>
        <v>0.2857142857142857</v>
      </c>
      <c r="BF52" s="76">
        <f t="shared" si="6"/>
        <v>52176.583333333336</v>
      </c>
      <c r="BG52" s="305"/>
      <c r="BH52" s="305"/>
      <c r="BI52" s="43" t="s">
        <v>118</v>
      </c>
      <c r="BJ52" s="73">
        <f>地区別_オーラルフレイル区分別_高齢者の疾病!W154</f>
        <v>33759938</v>
      </c>
      <c r="BK52" s="60">
        <f>地区別_オーラルフレイル区分別_高齢者の疾病!X154</f>
        <v>1.1082535631952176E-2</v>
      </c>
      <c r="BL52" s="73">
        <f>地区別_オーラルフレイル区分別_高齢者の疾病!Y154</f>
        <v>497</v>
      </c>
      <c r="BM52" s="60">
        <f>地区別_オーラルフレイル区分別_高齢者の疾病!Z154</f>
        <v>0.17981186685962372</v>
      </c>
      <c r="BN52" s="131">
        <f>地区別_オーラルフレイル区分別_高齢者の疾病!AA154</f>
        <v>67927.440643863185</v>
      </c>
      <c r="BO52" s="179"/>
      <c r="BQ52" s="34"/>
      <c r="BR52" s="34"/>
      <c r="BS52" s="34"/>
      <c r="BT52" s="34"/>
      <c r="BU52" s="34"/>
    </row>
    <row r="53" spans="2:73" s="8" customFormat="1" ht="13.15" customHeight="1">
      <c r="B53" s="328"/>
      <c r="C53" s="305"/>
      <c r="D53" s="305"/>
      <c r="E53" s="43" t="s">
        <v>119</v>
      </c>
      <c r="F53" s="73">
        <v>0</v>
      </c>
      <c r="G53" s="60">
        <f>IFERROR(F53/C40,"-")</f>
        <v>0</v>
      </c>
      <c r="H53" s="73">
        <v>0</v>
      </c>
      <c r="I53" s="60">
        <f>IFERROR(H53/D40,"-")</f>
        <v>0</v>
      </c>
      <c r="J53" s="76" t="str">
        <f t="shared" si="0"/>
        <v>-</v>
      </c>
      <c r="K53" s="305"/>
      <c r="L53" s="305"/>
      <c r="M53" s="43" t="s">
        <v>119</v>
      </c>
      <c r="N53" s="73">
        <v>197490</v>
      </c>
      <c r="O53" s="60">
        <f>IFERROR(N53/K40,"-")</f>
        <v>7.0782662924851886E-3</v>
      </c>
      <c r="P53" s="73">
        <v>1</v>
      </c>
      <c r="Q53" s="60">
        <f>IFERROR(P53/L40,"-")</f>
        <v>0.1</v>
      </c>
      <c r="R53" s="76">
        <f t="shared" si="1"/>
        <v>197490</v>
      </c>
      <c r="S53" s="305"/>
      <c r="T53" s="305"/>
      <c r="U53" s="43" t="s">
        <v>119</v>
      </c>
      <c r="V53" s="73">
        <v>10043675</v>
      </c>
      <c r="W53" s="60">
        <f>IFERROR(V53/S40,"-")</f>
        <v>1.1166238011484366E-2</v>
      </c>
      <c r="X53" s="73">
        <v>77</v>
      </c>
      <c r="Y53" s="60">
        <f>IFERROR(X53/T40,"-")</f>
        <v>8.2618025751072965E-2</v>
      </c>
      <c r="Z53" s="131">
        <f t="shared" si="2"/>
        <v>130437.33766233767</v>
      </c>
      <c r="AA53" s="305"/>
      <c r="AB53" s="305"/>
      <c r="AC53" s="43" t="s">
        <v>119</v>
      </c>
      <c r="AD53" s="73">
        <v>10383254</v>
      </c>
      <c r="AE53" s="60">
        <f>IFERROR(AD53/AA40,"-")</f>
        <v>9.0081974326475869E-3</v>
      </c>
      <c r="AF53" s="73">
        <v>101</v>
      </c>
      <c r="AG53" s="60">
        <f>IFERROR(AF53/AB40,"-")</f>
        <v>0.10520833333333333</v>
      </c>
      <c r="AH53" s="76">
        <f t="shared" si="3"/>
        <v>102804.49504950496</v>
      </c>
      <c r="AI53" s="305"/>
      <c r="AJ53" s="305"/>
      <c r="AK53" s="43" t="s">
        <v>119</v>
      </c>
      <c r="AL53" s="73">
        <v>6777376</v>
      </c>
      <c r="AM53" s="60">
        <f>IFERROR(AL53/AI40,"-")</f>
        <v>9.7954349128377503E-3</v>
      </c>
      <c r="AN53" s="73">
        <v>97</v>
      </c>
      <c r="AO53" s="60">
        <f>IFERROR(AN53/AJ40,"-")</f>
        <v>0.15798045602605862</v>
      </c>
      <c r="AP53" s="76">
        <f t="shared" si="4"/>
        <v>69869.85567010309</v>
      </c>
      <c r="AQ53" s="305"/>
      <c r="AR53" s="305"/>
      <c r="AS53" s="43" t="s">
        <v>119</v>
      </c>
      <c r="AT53" s="73">
        <v>1938704</v>
      </c>
      <c r="AU53" s="60">
        <f>IFERROR(AT53/AQ40,"-")</f>
        <v>9.4499148963487298E-3</v>
      </c>
      <c r="AV53" s="76">
        <v>37</v>
      </c>
      <c r="AW53" s="60">
        <f>IFERROR(AV53/AR40,"-")</f>
        <v>0.18592964824120603</v>
      </c>
      <c r="AX53" s="157">
        <f t="shared" si="5"/>
        <v>52397.405405405407</v>
      </c>
      <c r="AY53" s="305"/>
      <c r="AZ53" s="305"/>
      <c r="BA53" s="43" t="s">
        <v>119</v>
      </c>
      <c r="BB53" s="73">
        <v>395163</v>
      </c>
      <c r="BC53" s="60">
        <f>IFERROR(BB53/AY40,"-")</f>
        <v>6.6818894540882296E-3</v>
      </c>
      <c r="BD53" s="73">
        <v>10</v>
      </c>
      <c r="BE53" s="60">
        <f>IFERROR(BD53/AZ40,"-")</f>
        <v>0.23809523809523808</v>
      </c>
      <c r="BF53" s="76">
        <f t="shared" si="6"/>
        <v>39516.300000000003</v>
      </c>
      <c r="BG53" s="305"/>
      <c r="BH53" s="305"/>
      <c r="BI53" s="43" t="s">
        <v>119</v>
      </c>
      <c r="BJ53" s="73">
        <f>地区別_オーラルフレイル区分別_高齢者の疾病!W155</f>
        <v>29735662</v>
      </c>
      <c r="BK53" s="60">
        <f>地区別_オーラルフレイル区分別_高齢者の疾病!X155</f>
        <v>9.7614673834616143E-3</v>
      </c>
      <c r="BL53" s="73">
        <f>地区別_オーラルフレイル区分別_高齢者の疾病!Y155</f>
        <v>323</v>
      </c>
      <c r="BM53" s="60">
        <f>地区別_オーラルフレイル区分別_高齢者の疾病!Z155</f>
        <v>0.11685962373371925</v>
      </c>
      <c r="BN53" s="131">
        <f>地区別_オーラルフレイル区分別_高齢者の疾病!AA155</f>
        <v>92060.873065015476</v>
      </c>
      <c r="BO53" s="179"/>
      <c r="BQ53" s="34"/>
      <c r="BR53" s="34"/>
      <c r="BS53" s="34"/>
      <c r="BT53" s="34"/>
      <c r="BU53" s="34"/>
    </row>
    <row r="54" spans="2:73" s="8" customFormat="1" ht="13.15" customHeight="1">
      <c r="B54" s="328"/>
      <c r="C54" s="305"/>
      <c r="D54" s="305"/>
      <c r="E54" s="43" t="s">
        <v>120</v>
      </c>
      <c r="F54" s="73">
        <v>310011</v>
      </c>
      <c r="G54" s="60">
        <f>IFERROR(F54/C40,"-")</f>
        <v>3.0913768603694564E-2</v>
      </c>
      <c r="H54" s="73">
        <v>2</v>
      </c>
      <c r="I54" s="60">
        <f>IFERROR(H54/D40,"-")</f>
        <v>0.2857142857142857</v>
      </c>
      <c r="J54" s="76">
        <f t="shared" si="0"/>
        <v>155005.5</v>
      </c>
      <c r="K54" s="305"/>
      <c r="L54" s="305"/>
      <c r="M54" s="43" t="s">
        <v>120</v>
      </c>
      <c r="N54" s="73">
        <v>41991</v>
      </c>
      <c r="O54" s="60">
        <f>IFERROR(N54/K40,"-")</f>
        <v>1.5050052148855412E-3</v>
      </c>
      <c r="P54" s="73">
        <v>2</v>
      </c>
      <c r="Q54" s="60">
        <f>IFERROR(P54/L40,"-")</f>
        <v>0.2</v>
      </c>
      <c r="R54" s="76">
        <f t="shared" si="1"/>
        <v>20995.5</v>
      </c>
      <c r="S54" s="305"/>
      <c r="T54" s="305"/>
      <c r="U54" s="43" t="s">
        <v>120</v>
      </c>
      <c r="V54" s="73">
        <v>9747972</v>
      </c>
      <c r="W54" s="60">
        <f>IFERROR(V54/S40,"-")</f>
        <v>1.0837484833119877E-2</v>
      </c>
      <c r="X54" s="73">
        <v>115</v>
      </c>
      <c r="Y54" s="60">
        <f>IFERROR(X54/T40,"-")</f>
        <v>0.12339055793991416</v>
      </c>
      <c r="Z54" s="131">
        <f t="shared" si="2"/>
        <v>84764.973913043475</v>
      </c>
      <c r="AA54" s="305"/>
      <c r="AB54" s="305"/>
      <c r="AC54" s="43" t="s">
        <v>120</v>
      </c>
      <c r="AD54" s="73">
        <v>7880969</v>
      </c>
      <c r="AE54" s="60">
        <f>IFERROR(AD54/AA40,"-")</f>
        <v>6.8372905750524078E-3</v>
      </c>
      <c r="AF54" s="73">
        <v>107</v>
      </c>
      <c r="AG54" s="60">
        <f>IFERROR(AF54/AB40,"-")</f>
        <v>0.11145833333333334</v>
      </c>
      <c r="AH54" s="76">
        <f t="shared" si="3"/>
        <v>73653.915887850468</v>
      </c>
      <c r="AI54" s="305"/>
      <c r="AJ54" s="305"/>
      <c r="AK54" s="43" t="s">
        <v>120</v>
      </c>
      <c r="AL54" s="73">
        <v>2256871</v>
      </c>
      <c r="AM54" s="60">
        <f>IFERROR(AL54/AI40,"-")</f>
        <v>3.2618867519185963E-3</v>
      </c>
      <c r="AN54" s="73">
        <v>88</v>
      </c>
      <c r="AO54" s="60">
        <f>IFERROR(AN54/AJ40,"-")</f>
        <v>0.14332247557003258</v>
      </c>
      <c r="AP54" s="76">
        <f t="shared" si="4"/>
        <v>25646.261363636364</v>
      </c>
      <c r="AQ54" s="305"/>
      <c r="AR54" s="305"/>
      <c r="AS54" s="43" t="s">
        <v>120</v>
      </c>
      <c r="AT54" s="73">
        <v>671630</v>
      </c>
      <c r="AU54" s="60">
        <f>IFERROR(AT54/AQ40,"-")</f>
        <v>3.2737572841623564E-3</v>
      </c>
      <c r="AV54" s="76">
        <v>23</v>
      </c>
      <c r="AW54" s="60">
        <f>IFERROR(AV54/AR40,"-")</f>
        <v>0.11557788944723618</v>
      </c>
      <c r="AX54" s="157">
        <f t="shared" si="5"/>
        <v>29201.304347826088</v>
      </c>
      <c r="AY54" s="305"/>
      <c r="AZ54" s="305"/>
      <c r="BA54" s="43" t="s">
        <v>120</v>
      </c>
      <c r="BB54" s="73">
        <v>23388</v>
      </c>
      <c r="BC54" s="60">
        <f>IFERROR(BB54/AY40,"-")</f>
        <v>3.9547232547636169E-4</v>
      </c>
      <c r="BD54" s="73">
        <v>2</v>
      </c>
      <c r="BE54" s="60">
        <f>IFERROR(BD54/AZ40,"-")</f>
        <v>4.7619047619047616E-2</v>
      </c>
      <c r="BF54" s="76">
        <f t="shared" si="6"/>
        <v>11694</v>
      </c>
      <c r="BG54" s="305"/>
      <c r="BH54" s="305"/>
      <c r="BI54" s="43" t="s">
        <v>120</v>
      </c>
      <c r="BJ54" s="73">
        <f>地区別_オーラルフレイル区分別_高齢者の疾病!W156</f>
        <v>20932832</v>
      </c>
      <c r="BK54" s="60">
        <f>地区別_オーラルフレイル区分別_高齢者の疾病!X156</f>
        <v>6.8717204551047677E-3</v>
      </c>
      <c r="BL54" s="73">
        <f>地区別_オーラルフレイル区分別_高齢者の疾病!Y156</f>
        <v>339</v>
      </c>
      <c r="BM54" s="60">
        <f>地区別_オーラルフレイル区分別_高齢者の疾病!Z156</f>
        <v>0.12264833574529667</v>
      </c>
      <c r="BN54" s="131">
        <f>地区別_オーラルフレイル区分別_高齢者の疾病!AA156</f>
        <v>61748.76696165192</v>
      </c>
      <c r="BO54" s="179"/>
      <c r="BQ54" s="34"/>
      <c r="BR54" s="34"/>
      <c r="BS54" s="34"/>
      <c r="BT54" s="34"/>
      <c r="BU54" s="34"/>
    </row>
    <row r="55" spans="2:73" s="8" customFormat="1" ht="13.15" customHeight="1">
      <c r="B55" s="328"/>
      <c r="C55" s="305"/>
      <c r="D55" s="305"/>
      <c r="E55" s="44" t="s">
        <v>121</v>
      </c>
      <c r="F55" s="74">
        <v>0</v>
      </c>
      <c r="G55" s="61">
        <f>IFERROR(F55/C40,"-")</f>
        <v>0</v>
      </c>
      <c r="H55" s="74">
        <v>0</v>
      </c>
      <c r="I55" s="61">
        <f>IFERROR(H55/D40,"-")</f>
        <v>0</v>
      </c>
      <c r="J55" s="77" t="str">
        <f t="shared" si="0"/>
        <v>-</v>
      </c>
      <c r="K55" s="305"/>
      <c r="L55" s="305"/>
      <c r="M55" s="44" t="s">
        <v>121</v>
      </c>
      <c r="N55" s="74">
        <v>214</v>
      </c>
      <c r="O55" s="61">
        <f>IFERROR(N55/K40,"-")</f>
        <v>7.6700034765903614E-6</v>
      </c>
      <c r="P55" s="74">
        <v>1</v>
      </c>
      <c r="Q55" s="61">
        <f>IFERROR(P55/L40,"-")</f>
        <v>0.1</v>
      </c>
      <c r="R55" s="77">
        <f t="shared" si="1"/>
        <v>214</v>
      </c>
      <c r="S55" s="305"/>
      <c r="T55" s="305"/>
      <c r="U55" s="44" t="s">
        <v>121</v>
      </c>
      <c r="V55" s="74">
        <v>1390227</v>
      </c>
      <c r="W55" s="61">
        <f>IFERROR(V55/S40,"-")</f>
        <v>1.5456101050653147E-3</v>
      </c>
      <c r="X55" s="74">
        <v>109</v>
      </c>
      <c r="Y55" s="61">
        <f>IFERROR(X55/T40,"-")</f>
        <v>0.11695278969957082</v>
      </c>
      <c r="Z55" s="132">
        <f t="shared" si="2"/>
        <v>12754.376146788991</v>
      </c>
      <c r="AA55" s="305"/>
      <c r="AB55" s="305"/>
      <c r="AC55" s="44" t="s">
        <v>121</v>
      </c>
      <c r="AD55" s="74">
        <v>3443385</v>
      </c>
      <c r="AE55" s="61">
        <f>IFERROR(AD55/AA40,"-")</f>
        <v>2.9873767815578054E-3</v>
      </c>
      <c r="AF55" s="74">
        <v>161</v>
      </c>
      <c r="AG55" s="61">
        <f>IFERROR(AF55/AB40,"-")</f>
        <v>0.16770833333333332</v>
      </c>
      <c r="AH55" s="77">
        <f t="shared" si="3"/>
        <v>21387.484472049691</v>
      </c>
      <c r="AI55" s="305"/>
      <c r="AJ55" s="305"/>
      <c r="AK55" s="44" t="s">
        <v>121</v>
      </c>
      <c r="AL55" s="74">
        <v>1907312</v>
      </c>
      <c r="AM55" s="61">
        <f>IFERROR(AL55/AI40,"-")</f>
        <v>2.7566643129250017E-3</v>
      </c>
      <c r="AN55" s="74">
        <v>115</v>
      </c>
      <c r="AO55" s="61">
        <f>IFERROR(AN55/AJ40,"-")</f>
        <v>0.18729641693811075</v>
      </c>
      <c r="AP55" s="77">
        <f t="shared" si="4"/>
        <v>16585.321739130435</v>
      </c>
      <c r="AQ55" s="305"/>
      <c r="AR55" s="305"/>
      <c r="AS55" s="44" t="s">
        <v>121</v>
      </c>
      <c r="AT55" s="74">
        <v>532681</v>
      </c>
      <c r="AU55" s="61">
        <f>IFERROR(AT55/AQ40,"-")</f>
        <v>2.596471723843319E-3</v>
      </c>
      <c r="AV55" s="77">
        <v>34</v>
      </c>
      <c r="AW55" s="63">
        <f>IFERROR(AV55/AR40,"-")</f>
        <v>0.17085427135678391</v>
      </c>
      <c r="AX55" s="158">
        <f t="shared" si="5"/>
        <v>15667.088235294117</v>
      </c>
      <c r="AY55" s="305"/>
      <c r="AZ55" s="305"/>
      <c r="BA55" s="44" t="s">
        <v>121</v>
      </c>
      <c r="BB55" s="74">
        <v>457021</v>
      </c>
      <c r="BC55" s="61">
        <f>IFERROR(BB55/AY40,"-")</f>
        <v>7.7278586309873568E-3</v>
      </c>
      <c r="BD55" s="74">
        <v>13</v>
      </c>
      <c r="BE55" s="61">
        <f>IFERROR(BD55/AZ40,"-")</f>
        <v>0.30952380952380953</v>
      </c>
      <c r="BF55" s="77">
        <f t="shared" si="6"/>
        <v>35155.461538461539</v>
      </c>
      <c r="BG55" s="305"/>
      <c r="BH55" s="305"/>
      <c r="BI55" s="44" t="s">
        <v>121</v>
      </c>
      <c r="BJ55" s="74">
        <f>地区別_オーラルフレイル区分別_高齢者の疾病!W157</f>
        <v>7730840</v>
      </c>
      <c r="BK55" s="61">
        <f>地区別_オーラルフレイル区分別_高齢者の疾病!X157</f>
        <v>2.53783966560961E-3</v>
      </c>
      <c r="BL55" s="74">
        <f>地区別_オーラルフレイル区分別_高齢者の疾病!Y157</f>
        <v>433</v>
      </c>
      <c r="BM55" s="61">
        <f>地区別_オーラルフレイル区分別_高齢者の疾病!Z157</f>
        <v>0.15665701881331404</v>
      </c>
      <c r="BN55" s="132">
        <f>地区別_オーラルフレイル区分別_高齢者の疾病!AA157</f>
        <v>17854.133949191684</v>
      </c>
      <c r="BO55" s="179"/>
      <c r="BQ55" s="34"/>
      <c r="BR55" s="34"/>
      <c r="BS55" s="34"/>
      <c r="BT55" s="34"/>
      <c r="BU55" s="34"/>
    </row>
    <row r="56" spans="2:73" s="8" customFormat="1" ht="13.15" customHeight="1">
      <c r="B56" s="329"/>
      <c r="C56" s="306"/>
      <c r="D56" s="306"/>
      <c r="E56" s="45" t="s">
        <v>71</v>
      </c>
      <c r="F56" s="69">
        <f>SUM(F40:F55)</f>
        <v>790909</v>
      </c>
      <c r="G56" s="61">
        <f>IFERROR(F56/C40,"-")</f>
        <v>7.8868097624211597E-2</v>
      </c>
      <c r="H56" s="74">
        <v>6</v>
      </c>
      <c r="I56" s="61">
        <f>IFERROR(H56/D40,"-")</f>
        <v>0.8571428571428571</v>
      </c>
      <c r="J56" s="77">
        <f t="shared" si="0"/>
        <v>131818.16666666666</v>
      </c>
      <c r="K56" s="306"/>
      <c r="L56" s="306"/>
      <c r="M56" s="45" t="s">
        <v>71</v>
      </c>
      <c r="N56" s="69">
        <f>SUM(N40:N55)</f>
        <v>4263261</v>
      </c>
      <c r="O56" s="61">
        <f>IFERROR(N56/K40,"-")</f>
        <v>0.15280012472715934</v>
      </c>
      <c r="P56" s="74">
        <v>10</v>
      </c>
      <c r="Q56" s="61">
        <f>IFERROR(P56/L40,"-")</f>
        <v>1</v>
      </c>
      <c r="R56" s="77">
        <f t="shared" si="1"/>
        <v>426326.1</v>
      </c>
      <c r="S56" s="306"/>
      <c r="T56" s="306"/>
      <c r="U56" s="45" t="s">
        <v>71</v>
      </c>
      <c r="V56" s="69">
        <f>SUM(V40:V55)</f>
        <v>167278470</v>
      </c>
      <c r="W56" s="61">
        <f>IFERROR(V56/S40,"-")</f>
        <v>0.18597487575184851</v>
      </c>
      <c r="X56" s="74">
        <v>769</v>
      </c>
      <c r="Y56" s="61">
        <f>IFERROR(X56/T40,"-")</f>
        <v>0.82510729613733902</v>
      </c>
      <c r="Z56" s="132">
        <f t="shared" si="2"/>
        <v>217527.26918075423</v>
      </c>
      <c r="AA56" s="306"/>
      <c r="AB56" s="306"/>
      <c r="AC56" s="45" t="s">
        <v>71</v>
      </c>
      <c r="AD56" s="69">
        <f>SUM(AD40:AD55)</f>
        <v>211037755</v>
      </c>
      <c r="AE56" s="61">
        <f>IFERROR(AD56/AA40,"-")</f>
        <v>0.18308997957506484</v>
      </c>
      <c r="AF56" s="74">
        <v>856</v>
      </c>
      <c r="AG56" s="61">
        <f>IFERROR(AF56/AB40,"-")</f>
        <v>0.89166666666666672</v>
      </c>
      <c r="AH56" s="77">
        <f t="shared" si="3"/>
        <v>246539.43341121497</v>
      </c>
      <c r="AI56" s="306"/>
      <c r="AJ56" s="306"/>
      <c r="AK56" s="45" t="s">
        <v>71</v>
      </c>
      <c r="AL56" s="69">
        <f>SUM(AL40:AL55)</f>
        <v>140137300</v>
      </c>
      <c r="AM56" s="61">
        <f>IFERROR(AL56/AI40,"-")</f>
        <v>0.20254237052965893</v>
      </c>
      <c r="AN56" s="74">
        <v>562</v>
      </c>
      <c r="AO56" s="61">
        <f>IFERROR(AN56/AJ40,"-")</f>
        <v>0.91530944625407162</v>
      </c>
      <c r="AP56" s="77">
        <f t="shared" si="4"/>
        <v>249354.62633451956</v>
      </c>
      <c r="AQ56" s="306"/>
      <c r="AR56" s="306"/>
      <c r="AS56" s="45" t="s">
        <v>71</v>
      </c>
      <c r="AT56" s="69">
        <f>SUM(AT40:AT55)</f>
        <v>45404181</v>
      </c>
      <c r="AU56" s="61">
        <f>IFERROR(AT56/AQ40,"-")</f>
        <v>0.22131570698178471</v>
      </c>
      <c r="AV56" s="77">
        <v>190</v>
      </c>
      <c r="AW56" s="103">
        <f>IFERROR(AV56/AR40,"-")</f>
        <v>0.95477386934673369</v>
      </c>
      <c r="AX56" s="159">
        <f t="shared" si="5"/>
        <v>238969.37368421053</v>
      </c>
      <c r="AY56" s="306"/>
      <c r="AZ56" s="306"/>
      <c r="BA56" s="45" t="s">
        <v>71</v>
      </c>
      <c r="BB56" s="69">
        <f>SUM(BB40:BB55)</f>
        <v>28186542</v>
      </c>
      <c r="BC56" s="61">
        <f>IFERROR(BB56/AY40,"-")</f>
        <v>0.47661182280986569</v>
      </c>
      <c r="BD56" s="74">
        <v>40</v>
      </c>
      <c r="BE56" s="61">
        <f>IFERROR(BD56/AZ40,"-")</f>
        <v>0.95238095238095233</v>
      </c>
      <c r="BF56" s="77">
        <f t="shared" si="6"/>
        <v>704663.55</v>
      </c>
      <c r="BG56" s="306"/>
      <c r="BH56" s="306"/>
      <c r="BI56" s="45" t="s">
        <v>71</v>
      </c>
      <c r="BJ56" s="69">
        <f>地区別_オーラルフレイル区分別_高齢者の疾病!W158</f>
        <v>597098418</v>
      </c>
      <c r="BK56" s="61">
        <f>地区別_オーラルフレイル区分別_高齢者の疾病!X158</f>
        <v>0.19601234141091356</v>
      </c>
      <c r="BL56" s="69">
        <f>地区別_オーラルフレイル区分別_高齢者の疾病!Y158</f>
        <v>2433</v>
      </c>
      <c r="BM56" s="61">
        <f>地区別_オーラルフレイル区分別_高齢者の疾病!Z158</f>
        <v>0.88024602026049203</v>
      </c>
      <c r="BN56" s="132">
        <f>地区別_オーラルフレイル区分別_高齢者の疾病!AA158</f>
        <v>245416.53020961775</v>
      </c>
      <c r="BO56" s="179"/>
      <c r="BQ56" s="34"/>
      <c r="BR56" s="34"/>
      <c r="BS56" s="34"/>
      <c r="BT56" s="34"/>
      <c r="BU56" s="34"/>
    </row>
    <row r="57" spans="2:73" s="8" customFormat="1" ht="13.15" customHeight="1">
      <c r="B57" s="327" t="s">
        <v>203</v>
      </c>
      <c r="C57" s="304">
        <v>7469940</v>
      </c>
      <c r="D57" s="304">
        <v>3</v>
      </c>
      <c r="E57" s="41" t="s">
        <v>107</v>
      </c>
      <c r="F57" s="72">
        <v>46475</v>
      </c>
      <c r="G57" s="59">
        <f>IFERROR(F57/C57,"-")</f>
        <v>6.2216028508930458E-3</v>
      </c>
      <c r="H57" s="72">
        <v>1</v>
      </c>
      <c r="I57" s="59">
        <f>IFERROR(H57/D57,"-")</f>
        <v>0.33333333333333331</v>
      </c>
      <c r="J57" s="75">
        <f t="shared" si="0"/>
        <v>46475</v>
      </c>
      <c r="K57" s="304">
        <v>25617410</v>
      </c>
      <c r="L57" s="304">
        <v>6</v>
      </c>
      <c r="M57" s="41" t="s">
        <v>107</v>
      </c>
      <c r="N57" s="72">
        <v>20128</v>
      </c>
      <c r="O57" s="59">
        <f>IFERROR(N57/K57,"-")</f>
        <v>7.8571565197262333E-4</v>
      </c>
      <c r="P57" s="72">
        <v>3</v>
      </c>
      <c r="Q57" s="59">
        <f>IFERROR(P57/L57,"-")</f>
        <v>0.5</v>
      </c>
      <c r="R57" s="75">
        <f t="shared" si="1"/>
        <v>6709.333333333333</v>
      </c>
      <c r="S57" s="304">
        <v>642105980</v>
      </c>
      <c r="T57" s="304">
        <v>688</v>
      </c>
      <c r="U57" s="41" t="s">
        <v>107</v>
      </c>
      <c r="V57" s="72">
        <v>15863494</v>
      </c>
      <c r="W57" s="59">
        <f>IFERROR(V57/S57,"-")</f>
        <v>2.4705413894447768E-2</v>
      </c>
      <c r="X57" s="72">
        <v>147</v>
      </c>
      <c r="Y57" s="59">
        <f>IFERROR(X57/T57,"-")</f>
        <v>0.21366279069767441</v>
      </c>
      <c r="Z57" s="130">
        <f t="shared" si="2"/>
        <v>107914.92517006803</v>
      </c>
      <c r="AA57" s="304">
        <v>831728790</v>
      </c>
      <c r="AB57" s="304">
        <v>683</v>
      </c>
      <c r="AC57" s="41" t="s">
        <v>107</v>
      </c>
      <c r="AD57" s="72">
        <v>21207509</v>
      </c>
      <c r="AE57" s="59">
        <f>IFERROR(AD57/AA57,"-")</f>
        <v>2.5498106179539608E-2</v>
      </c>
      <c r="AF57" s="72">
        <v>174</v>
      </c>
      <c r="AG57" s="59">
        <f>IFERROR(AF57/AB57,"-")</f>
        <v>0.2547584187408492</v>
      </c>
      <c r="AH57" s="75">
        <f t="shared" si="3"/>
        <v>121882.2356321839</v>
      </c>
      <c r="AI57" s="304">
        <v>547225060</v>
      </c>
      <c r="AJ57" s="304">
        <v>480</v>
      </c>
      <c r="AK57" s="41" t="s">
        <v>107</v>
      </c>
      <c r="AL57" s="72">
        <v>12608728</v>
      </c>
      <c r="AM57" s="59">
        <f>IFERROR(AL57/AI57,"-")</f>
        <v>2.3041210868522725E-2</v>
      </c>
      <c r="AN57" s="72">
        <v>135</v>
      </c>
      <c r="AO57" s="59">
        <f>IFERROR(AN57/AJ57,"-")</f>
        <v>0.28125</v>
      </c>
      <c r="AP57" s="75">
        <f t="shared" si="4"/>
        <v>93397.985185185185</v>
      </c>
      <c r="AQ57" s="304">
        <v>153817960</v>
      </c>
      <c r="AR57" s="304">
        <v>152</v>
      </c>
      <c r="AS57" s="41" t="s">
        <v>107</v>
      </c>
      <c r="AT57" s="72">
        <v>1328364</v>
      </c>
      <c r="AU57" s="59">
        <f>IFERROR(AT57/AQ57,"-")</f>
        <v>8.6359486239448238E-3</v>
      </c>
      <c r="AV57" s="75">
        <v>45</v>
      </c>
      <c r="AW57" s="62">
        <f>IFERROR(AV57/AR57,"-")</f>
        <v>0.29605263157894735</v>
      </c>
      <c r="AX57" s="157">
        <f t="shared" si="5"/>
        <v>29519.200000000001</v>
      </c>
      <c r="AY57" s="304">
        <v>42467970</v>
      </c>
      <c r="AZ57" s="304">
        <v>30</v>
      </c>
      <c r="BA57" s="41" t="s">
        <v>107</v>
      </c>
      <c r="BB57" s="72">
        <v>2417479</v>
      </c>
      <c r="BC57" s="59">
        <f>IFERROR(BB57/AY57,"-")</f>
        <v>5.6924760001478759E-2</v>
      </c>
      <c r="BD57" s="72">
        <v>9</v>
      </c>
      <c r="BE57" s="59">
        <f>IFERROR(BD57/AZ57,"-")</f>
        <v>0.3</v>
      </c>
      <c r="BF57" s="75">
        <f t="shared" si="6"/>
        <v>268608.77777777775</v>
      </c>
      <c r="BG57" s="304">
        <f>地区別_オーラルフレイル区分別_高齢者の疾病!AB142</f>
        <v>2250433110</v>
      </c>
      <c r="BH57" s="304">
        <f>地区別_オーラルフレイル区分別_高齢者の疾病!AC142</f>
        <v>2042</v>
      </c>
      <c r="BI57" s="41" t="s">
        <v>107</v>
      </c>
      <c r="BJ57" s="72">
        <f>地区別_オーラルフレイル区分別_高齢者の疾病!AE142</f>
        <v>53492177</v>
      </c>
      <c r="BK57" s="59">
        <f>地区別_オーラルフレイル区分別_高齢者の疾病!AF142</f>
        <v>2.3769725375218997E-2</v>
      </c>
      <c r="BL57" s="72">
        <f>地区別_オーラルフレイル区分別_高齢者の疾病!AG142</f>
        <v>514</v>
      </c>
      <c r="BM57" s="59">
        <f>地区別_オーラルフレイル区分別_高齢者の疾病!AH142</f>
        <v>0.2517140058765916</v>
      </c>
      <c r="BN57" s="130">
        <f>地区別_オーラルフレイル区分別_高齢者の疾病!AI142</f>
        <v>104070.38326848249</v>
      </c>
      <c r="BO57" s="179"/>
      <c r="BQ57" s="34"/>
      <c r="BR57" s="34"/>
      <c r="BS57" s="34"/>
      <c r="BT57" s="34"/>
      <c r="BU57" s="34"/>
    </row>
    <row r="58" spans="2:73" s="8" customFormat="1" ht="13.15" customHeight="1">
      <c r="B58" s="328"/>
      <c r="C58" s="305"/>
      <c r="D58" s="305"/>
      <c r="E58" s="42" t="s">
        <v>108</v>
      </c>
      <c r="F58" s="73">
        <v>24289</v>
      </c>
      <c r="G58" s="60">
        <f>IFERROR(F58/C57,"-")</f>
        <v>3.2515656082913653E-3</v>
      </c>
      <c r="H58" s="73">
        <v>1</v>
      </c>
      <c r="I58" s="60">
        <f>IFERROR(H58/D57,"-")</f>
        <v>0.33333333333333331</v>
      </c>
      <c r="J58" s="76">
        <f t="shared" si="0"/>
        <v>24289</v>
      </c>
      <c r="K58" s="305"/>
      <c r="L58" s="305"/>
      <c r="M58" s="42" t="s">
        <v>108</v>
      </c>
      <c r="N58" s="73">
        <v>2767808</v>
      </c>
      <c r="O58" s="60">
        <f>IFERROR(N58/K57,"-")</f>
        <v>0.10804402162435625</v>
      </c>
      <c r="P58" s="73">
        <v>4</v>
      </c>
      <c r="Q58" s="60">
        <f>IFERROR(P58/L57,"-")</f>
        <v>0.66666666666666663</v>
      </c>
      <c r="R58" s="76">
        <f t="shared" si="1"/>
        <v>691952</v>
      </c>
      <c r="S58" s="305"/>
      <c r="T58" s="305"/>
      <c r="U58" s="42" t="s">
        <v>108</v>
      </c>
      <c r="V58" s="73">
        <v>20967813</v>
      </c>
      <c r="W58" s="60">
        <f>IFERROR(V58/S57,"-")</f>
        <v>3.2654754282151366E-2</v>
      </c>
      <c r="X58" s="73">
        <v>189</v>
      </c>
      <c r="Y58" s="60">
        <f>IFERROR(X58/T57,"-")</f>
        <v>0.27470930232558138</v>
      </c>
      <c r="Z58" s="131">
        <f t="shared" si="2"/>
        <v>110940.80952380953</v>
      </c>
      <c r="AA58" s="305"/>
      <c r="AB58" s="305"/>
      <c r="AC58" s="42" t="s">
        <v>108</v>
      </c>
      <c r="AD58" s="73">
        <v>14561821</v>
      </c>
      <c r="AE58" s="60">
        <f>IFERROR(AD58/AA57,"-")</f>
        <v>1.7507895813008951E-2</v>
      </c>
      <c r="AF58" s="73">
        <v>209</v>
      </c>
      <c r="AG58" s="60">
        <f>IFERROR(AF58/AB57,"-")</f>
        <v>0.30600292825768666</v>
      </c>
      <c r="AH58" s="76">
        <f t="shared" si="3"/>
        <v>69673.78468899522</v>
      </c>
      <c r="AI58" s="305"/>
      <c r="AJ58" s="305"/>
      <c r="AK58" s="42" t="s">
        <v>108</v>
      </c>
      <c r="AL58" s="73">
        <v>11722621</v>
      </c>
      <c r="AM58" s="60">
        <f>IFERROR(AL58/AI57,"-")</f>
        <v>2.1421937438318338E-2</v>
      </c>
      <c r="AN58" s="73">
        <v>176</v>
      </c>
      <c r="AO58" s="60">
        <f>IFERROR(AN58/AJ57,"-")</f>
        <v>0.36666666666666664</v>
      </c>
      <c r="AP58" s="76">
        <f t="shared" si="4"/>
        <v>66605.801136363632</v>
      </c>
      <c r="AQ58" s="305"/>
      <c r="AR58" s="305"/>
      <c r="AS58" s="42" t="s">
        <v>108</v>
      </c>
      <c r="AT58" s="73">
        <v>1860840</v>
      </c>
      <c r="AU58" s="60">
        <f>IFERROR(AT58/AQ57,"-")</f>
        <v>1.2097677020290739E-2</v>
      </c>
      <c r="AV58" s="76">
        <v>69</v>
      </c>
      <c r="AW58" s="60">
        <f>IFERROR(AV58/AR57,"-")</f>
        <v>0.45394736842105265</v>
      </c>
      <c r="AX58" s="157">
        <f t="shared" si="5"/>
        <v>26968.695652173912</v>
      </c>
      <c r="AY58" s="305"/>
      <c r="AZ58" s="305"/>
      <c r="BA58" s="42" t="s">
        <v>108</v>
      </c>
      <c r="BB58" s="73">
        <v>516034</v>
      </c>
      <c r="BC58" s="60">
        <f>IFERROR(BB58/AY57,"-")</f>
        <v>1.2151134137092024E-2</v>
      </c>
      <c r="BD58" s="73">
        <v>14</v>
      </c>
      <c r="BE58" s="60">
        <f>IFERROR(BD58/AZ57,"-")</f>
        <v>0.46666666666666667</v>
      </c>
      <c r="BF58" s="76">
        <f t="shared" si="6"/>
        <v>36859.571428571428</v>
      </c>
      <c r="BG58" s="305"/>
      <c r="BH58" s="305"/>
      <c r="BI58" s="42" t="s">
        <v>108</v>
      </c>
      <c r="BJ58" s="73">
        <f>地区別_オーラルフレイル区分別_高齢者の疾病!AE143</f>
        <v>52421226</v>
      </c>
      <c r="BK58" s="60">
        <f>地区別_オーラルフレイル区分別_高齢者の疾病!AF143</f>
        <v>2.3293838757998009E-2</v>
      </c>
      <c r="BL58" s="73">
        <f>地区別_オーラルフレイル区分別_高齢者の疾病!AG143</f>
        <v>662</v>
      </c>
      <c r="BM58" s="60">
        <f>地区別_オーラルフレイル区分別_高齢者の疾病!AH143</f>
        <v>0.32419196865817823</v>
      </c>
      <c r="BN58" s="131">
        <f>地区別_オーラルフレイル区分別_高齢者の疾病!AI143</f>
        <v>79186.141993957703</v>
      </c>
      <c r="BO58" s="179"/>
      <c r="BQ58" s="34"/>
      <c r="BR58" s="34"/>
      <c r="BS58" s="34"/>
      <c r="BT58" s="34"/>
      <c r="BU58" s="34"/>
    </row>
    <row r="59" spans="2:73" s="8" customFormat="1" ht="13.15" customHeight="1">
      <c r="B59" s="328"/>
      <c r="C59" s="305"/>
      <c r="D59" s="305"/>
      <c r="E59" s="43" t="s">
        <v>109</v>
      </c>
      <c r="F59" s="73">
        <v>19287</v>
      </c>
      <c r="G59" s="60">
        <f>IFERROR(F59/C57,"-")</f>
        <v>2.5819484493851356E-3</v>
      </c>
      <c r="H59" s="73">
        <v>1</v>
      </c>
      <c r="I59" s="60">
        <f>IFERROR(H59/D57,"-")</f>
        <v>0.33333333333333331</v>
      </c>
      <c r="J59" s="76">
        <f t="shared" si="0"/>
        <v>19287</v>
      </c>
      <c r="K59" s="305"/>
      <c r="L59" s="305"/>
      <c r="M59" s="43" t="s">
        <v>109</v>
      </c>
      <c r="N59" s="73">
        <v>91632</v>
      </c>
      <c r="O59" s="60">
        <f>IFERROR(N59/K57,"-")</f>
        <v>3.5769423997195657E-3</v>
      </c>
      <c r="P59" s="73">
        <v>2</v>
      </c>
      <c r="Q59" s="60">
        <f>IFERROR(P59/L57,"-")</f>
        <v>0.33333333333333331</v>
      </c>
      <c r="R59" s="76">
        <f t="shared" si="1"/>
        <v>45816</v>
      </c>
      <c r="S59" s="305"/>
      <c r="T59" s="305"/>
      <c r="U59" s="43" t="s">
        <v>109</v>
      </c>
      <c r="V59" s="73">
        <v>7893700</v>
      </c>
      <c r="W59" s="60">
        <f>IFERROR(V59/S57,"-")</f>
        <v>1.2293453488783893E-2</v>
      </c>
      <c r="X59" s="73">
        <v>173</v>
      </c>
      <c r="Y59" s="60">
        <f>IFERROR(X59/T57,"-")</f>
        <v>0.25145348837209303</v>
      </c>
      <c r="Z59" s="131">
        <f t="shared" si="2"/>
        <v>45628.323699421962</v>
      </c>
      <c r="AA59" s="305"/>
      <c r="AB59" s="305"/>
      <c r="AC59" s="43" t="s">
        <v>109</v>
      </c>
      <c r="AD59" s="73">
        <v>10572481</v>
      </c>
      <c r="AE59" s="60">
        <f>IFERROR(AD59/AA57,"-")</f>
        <v>1.27114524916229E-2</v>
      </c>
      <c r="AF59" s="73">
        <v>199</v>
      </c>
      <c r="AG59" s="60">
        <f>IFERROR(AF59/AB57,"-")</f>
        <v>0.29136163982430452</v>
      </c>
      <c r="AH59" s="76">
        <f t="shared" si="3"/>
        <v>53128.045226130656</v>
      </c>
      <c r="AI59" s="305"/>
      <c r="AJ59" s="305"/>
      <c r="AK59" s="43" t="s">
        <v>109</v>
      </c>
      <c r="AL59" s="73">
        <v>6653977</v>
      </c>
      <c r="AM59" s="60">
        <f>IFERROR(AL59/AI57,"-")</f>
        <v>1.2159488821655937E-2</v>
      </c>
      <c r="AN59" s="73">
        <v>168</v>
      </c>
      <c r="AO59" s="60">
        <f>IFERROR(AN59/AJ57,"-")</f>
        <v>0.35</v>
      </c>
      <c r="AP59" s="76">
        <f t="shared" si="4"/>
        <v>39607.005952380954</v>
      </c>
      <c r="AQ59" s="305"/>
      <c r="AR59" s="305"/>
      <c r="AS59" s="43" t="s">
        <v>109</v>
      </c>
      <c r="AT59" s="73">
        <v>1825752</v>
      </c>
      <c r="AU59" s="60">
        <f>IFERROR(AT59/AQ57,"-")</f>
        <v>1.1869563216154993E-2</v>
      </c>
      <c r="AV59" s="76">
        <v>60</v>
      </c>
      <c r="AW59" s="60">
        <f>IFERROR(AV59/AR57,"-")</f>
        <v>0.39473684210526316</v>
      </c>
      <c r="AX59" s="157">
        <f t="shared" si="5"/>
        <v>30429.200000000001</v>
      </c>
      <c r="AY59" s="305"/>
      <c r="AZ59" s="305"/>
      <c r="BA59" s="43" t="s">
        <v>109</v>
      </c>
      <c r="BB59" s="73">
        <v>209909</v>
      </c>
      <c r="BC59" s="60">
        <f>IFERROR(BB59/AY57,"-")</f>
        <v>4.9427603909487552E-3</v>
      </c>
      <c r="BD59" s="73">
        <v>10</v>
      </c>
      <c r="BE59" s="60">
        <f>IFERROR(BD59/AZ57,"-")</f>
        <v>0.33333333333333331</v>
      </c>
      <c r="BF59" s="76">
        <f t="shared" si="6"/>
        <v>20990.9</v>
      </c>
      <c r="BG59" s="305"/>
      <c r="BH59" s="305"/>
      <c r="BI59" s="43" t="s">
        <v>109</v>
      </c>
      <c r="BJ59" s="73">
        <f>地区別_オーラルフレイル区分別_高齢者の疾病!AE144</f>
        <v>27266738</v>
      </c>
      <c r="BK59" s="60">
        <f>地区別_オーラルフレイル区分別_高齢者の疾病!AF144</f>
        <v>1.2116217931045283E-2</v>
      </c>
      <c r="BL59" s="73">
        <f>地区別_オーラルフレイル区分別_高齢者の疾病!AG144</f>
        <v>613</v>
      </c>
      <c r="BM59" s="60">
        <f>地区別_オーラルフレイル区分別_高齢者の疾病!AH144</f>
        <v>0.30019588638589617</v>
      </c>
      <c r="BN59" s="131">
        <f>地区別_オーラルフレイル区分別_高齢者の疾病!AI144</f>
        <v>44480.812398042413</v>
      </c>
      <c r="BO59" s="179"/>
      <c r="BQ59" s="34"/>
      <c r="BR59" s="34"/>
      <c r="BS59" s="34"/>
      <c r="BT59" s="34"/>
      <c r="BU59" s="34"/>
    </row>
    <row r="60" spans="2:73" s="8" customFormat="1" ht="13.15" customHeight="1">
      <c r="B60" s="328"/>
      <c r="C60" s="305"/>
      <c r="D60" s="305"/>
      <c r="E60" s="43" t="s">
        <v>110</v>
      </c>
      <c r="F60" s="73">
        <v>0</v>
      </c>
      <c r="G60" s="60">
        <f>IFERROR(F60/C57,"-")</f>
        <v>0</v>
      </c>
      <c r="H60" s="73">
        <v>0</v>
      </c>
      <c r="I60" s="60">
        <f>IFERROR(H60/D57,"-")</f>
        <v>0</v>
      </c>
      <c r="J60" s="76" t="str">
        <f t="shared" si="0"/>
        <v>-</v>
      </c>
      <c r="K60" s="305"/>
      <c r="L60" s="305"/>
      <c r="M60" s="43" t="s">
        <v>110</v>
      </c>
      <c r="N60" s="73">
        <v>0</v>
      </c>
      <c r="O60" s="60">
        <f>IFERROR(N60/K57,"-")</f>
        <v>0</v>
      </c>
      <c r="P60" s="73">
        <v>0</v>
      </c>
      <c r="Q60" s="60">
        <f>IFERROR(P60/L57,"-")</f>
        <v>0</v>
      </c>
      <c r="R60" s="76" t="str">
        <f t="shared" si="1"/>
        <v>-</v>
      </c>
      <c r="S60" s="305"/>
      <c r="T60" s="305"/>
      <c r="U60" s="43" t="s">
        <v>110</v>
      </c>
      <c r="V60" s="73">
        <v>423756</v>
      </c>
      <c r="W60" s="60">
        <f>IFERROR(V60/S57,"-")</f>
        <v>6.5994713209180822E-4</v>
      </c>
      <c r="X60" s="73">
        <v>29</v>
      </c>
      <c r="Y60" s="60">
        <f>IFERROR(X60/T57,"-")</f>
        <v>4.2151162790697673E-2</v>
      </c>
      <c r="Z60" s="131">
        <f t="shared" si="2"/>
        <v>14612.275862068966</v>
      </c>
      <c r="AA60" s="305"/>
      <c r="AB60" s="305"/>
      <c r="AC60" s="43" t="s">
        <v>110</v>
      </c>
      <c r="AD60" s="73">
        <v>657713</v>
      </c>
      <c r="AE60" s="60">
        <f>IFERROR(AD60/AA57,"-")</f>
        <v>7.9077820547729263E-4</v>
      </c>
      <c r="AF60" s="73">
        <v>37</v>
      </c>
      <c r="AG60" s="60">
        <f>IFERROR(AF60/AB57,"-")</f>
        <v>5.4172767203513911E-2</v>
      </c>
      <c r="AH60" s="76">
        <f t="shared" si="3"/>
        <v>17776.027027027027</v>
      </c>
      <c r="AI60" s="305"/>
      <c r="AJ60" s="305"/>
      <c r="AK60" s="43" t="s">
        <v>110</v>
      </c>
      <c r="AL60" s="73">
        <v>334294</v>
      </c>
      <c r="AM60" s="60">
        <f>IFERROR(AL60/AI57,"-")</f>
        <v>6.1088942089019096E-4</v>
      </c>
      <c r="AN60" s="73">
        <v>25</v>
      </c>
      <c r="AO60" s="60">
        <f>IFERROR(AN60/AJ57,"-")</f>
        <v>5.2083333333333336E-2</v>
      </c>
      <c r="AP60" s="76">
        <f t="shared" si="4"/>
        <v>13371.76</v>
      </c>
      <c r="AQ60" s="305"/>
      <c r="AR60" s="305"/>
      <c r="AS60" s="43" t="s">
        <v>110</v>
      </c>
      <c r="AT60" s="73">
        <v>91425</v>
      </c>
      <c r="AU60" s="60">
        <f>IFERROR(AT60/AQ57,"-")</f>
        <v>5.943714245072552E-4</v>
      </c>
      <c r="AV60" s="76">
        <v>9</v>
      </c>
      <c r="AW60" s="60">
        <f>IFERROR(AV60/AR57,"-")</f>
        <v>5.921052631578947E-2</v>
      </c>
      <c r="AX60" s="157">
        <f t="shared" si="5"/>
        <v>10158.333333333334</v>
      </c>
      <c r="AY60" s="305"/>
      <c r="AZ60" s="305"/>
      <c r="BA60" s="43" t="s">
        <v>110</v>
      </c>
      <c r="BB60" s="73">
        <v>0</v>
      </c>
      <c r="BC60" s="60">
        <f>IFERROR(BB60/AY57,"-")</f>
        <v>0</v>
      </c>
      <c r="BD60" s="73">
        <v>0</v>
      </c>
      <c r="BE60" s="60">
        <f>IFERROR(BD60/AZ57,"-")</f>
        <v>0</v>
      </c>
      <c r="BF60" s="76" t="str">
        <f t="shared" si="6"/>
        <v>-</v>
      </c>
      <c r="BG60" s="305"/>
      <c r="BH60" s="305"/>
      <c r="BI60" s="43" t="s">
        <v>110</v>
      </c>
      <c r="BJ60" s="73">
        <f>地区別_オーラルフレイル区分別_高齢者の疾病!AE145</f>
        <v>1507188</v>
      </c>
      <c r="BK60" s="60">
        <f>地区別_オーラルフレイル区分別_高齢者の疾病!AF145</f>
        <v>6.697324143084617E-4</v>
      </c>
      <c r="BL60" s="73">
        <f>地区別_オーラルフレイル区分別_高齢者の疾病!AG145</f>
        <v>100</v>
      </c>
      <c r="BM60" s="60">
        <f>地区別_オーラルフレイル区分別_高齢者の疾病!AH145</f>
        <v>4.8971596474045052E-2</v>
      </c>
      <c r="BN60" s="131">
        <f>地区別_オーラルフレイル区分別_高齢者の疾病!AI145</f>
        <v>15071.88</v>
      </c>
      <c r="BO60" s="179"/>
      <c r="BQ60" s="34"/>
      <c r="BR60" s="34"/>
      <c r="BS60" s="34"/>
      <c r="BT60" s="34"/>
      <c r="BU60" s="34"/>
    </row>
    <row r="61" spans="2:73" s="8" customFormat="1" ht="13.15" customHeight="1">
      <c r="B61" s="328"/>
      <c r="C61" s="305"/>
      <c r="D61" s="305"/>
      <c r="E61" s="43" t="s">
        <v>111</v>
      </c>
      <c r="F61" s="73">
        <v>38561</v>
      </c>
      <c r="G61" s="60">
        <f>IFERROR(F61/C57,"-")</f>
        <v>5.1621565902805113E-3</v>
      </c>
      <c r="H61" s="73">
        <v>2</v>
      </c>
      <c r="I61" s="60">
        <f>IFERROR(H61/D57,"-")</f>
        <v>0.66666666666666663</v>
      </c>
      <c r="J61" s="76">
        <f t="shared" si="0"/>
        <v>19280.5</v>
      </c>
      <c r="K61" s="305"/>
      <c r="L61" s="305"/>
      <c r="M61" s="43" t="s">
        <v>111</v>
      </c>
      <c r="N61" s="73">
        <v>27897</v>
      </c>
      <c r="O61" s="60">
        <f>IFERROR(N61/K57,"-")</f>
        <v>1.0889859669654348E-3</v>
      </c>
      <c r="P61" s="73">
        <v>3</v>
      </c>
      <c r="Q61" s="60">
        <f>IFERROR(P61/L57,"-")</f>
        <v>0.5</v>
      </c>
      <c r="R61" s="76">
        <f t="shared" si="1"/>
        <v>9299</v>
      </c>
      <c r="S61" s="305"/>
      <c r="T61" s="305"/>
      <c r="U61" s="43" t="s">
        <v>111</v>
      </c>
      <c r="V61" s="73">
        <v>15490854</v>
      </c>
      <c r="W61" s="60">
        <f>IFERROR(V61/S57,"-")</f>
        <v>2.4125073558729355E-2</v>
      </c>
      <c r="X61" s="73">
        <v>248</v>
      </c>
      <c r="Y61" s="60">
        <f>IFERROR(X61/T57,"-")</f>
        <v>0.36046511627906974</v>
      </c>
      <c r="Z61" s="131">
        <f t="shared" si="2"/>
        <v>62463.120967741932</v>
      </c>
      <c r="AA61" s="305"/>
      <c r="AB61" s="305"/>
      <c r="AC61" s="43" t="s">
        <v>111</v>
      </c>
      <c r="AD61" s="73">
        <v>17128844</v>
      </c>
      <c r="AE61" s="60">
        <f>IFERROR(AD61/AA57,"-")</f>
        <v>2.0594266070794544E-2</v>
      </c>
      <c r="AF61" s="73">
        <v>295</v>
      </c>
      <c r="AG61" s="60">
        <f>IFERROR(AF61/AB57,"-")</f>
        <v>0.43191800878477304</v>
      </c>
      <c r="AH61" s="76">
        <f t="shared" si="3"/>
        <v>58063.877966101696</v>
      </c>
      <c r="AI61" s="305"/>
      <c r="AJ61" s="305"/>
      <c r="AK61" s="43" t="s">
        <v>111</v>
      </c>
      <c r="AL61" s="73">
        <v>10031587</v>
      </c>
      <c r="AM61" s="60">
        <f>IFERROR(AL61/AI57,"-")</f>
        <v>1.8331739047184718E-2</v>
      </c>
      <c r="AN61" s="73">
        <v>207</v>
      </c>
      <c r="AO61" s="60">
        <f>IFERROR(AN61/AJ57,"-")</f>
        <v>0.43125000000000002</v>
      </c>
      <c r="AP61" s="76">
        <f t="shared" si="4"/>
        <v>48461.772946859906</v>
      </c>
      <c r="AQ61" s="305"/>
      <c r="AR61" s="305"/>
      <c r="AS61" s="43" t="s">
        <v>111</v>
      </c>
      <c r="AT61" s="73">
        <v>2662697</v>
      </c>
      <c r="AU61" s="60">
        <f>IFERROR(AT61/AQ57,"-")</f>
        <v>1.7310702859406016E-2</v>
      </c>
      <c r="AV61" s="76">
        <v>68</v>
      </c>
      <c r="AW61" s="60">
        <f>IFERROR(AV61/AR57,"-")</f>
        <v>0.44736842105263158</v>
      </c>
      <c r="AX61" s="157">
        <f t="shared" si="5"/>
        <v>39157.308823529413</v>
      </c>
      <c r="AY61" s="305"/>
      <c r="AZ61" s="305"/>
      <c r="BA61" s="43" t="s">
        <v>111</v>
      </c>
      <c r="BB61" s="73">
        <v>174680</v>
      </c>
      <c r="BC61" s="60">
        <f>IFERROR(BB61/AY57,"-")</f>
        <v>4.113217561376256E-3</v>
      </c>
      <c r="BD61" s="73">
        <v>8</v>
      </c>
      <c r="BE61" s="60">
        <f>IFERROR(BD61/AZ57,"-")</f>
        <v>0.26666666666666666</v>
      </c>
      <c r="BF61" s="76">
        <f t="shared" si="6"/>
        <v>21835</v>
      </c>
      <c r="BG61" s="305"/>
      <c r="BH61" s="305"/>
      <c r="BI61" s="43" t="s">
        <v>111</v>
      </c>
      <c r="BJ61" s="73">
        <f>地区別_オーラルフレイル区分別_高齢者の疾病!AE146</f>
        <v>45555120</v>
      </c>
      <c r="BK61" s="60">
        <f>地区別_オーラルフレイル区分別_高齢者の疾病!AF146</f>
        <v>2.0242823391449304E-2</v>
      </c>
      <c r="BL61" s="73">
        <f>地区別_オーラルフレイル区分別_高齢者の疾病!AG146</f>
        <v>831</v>
      </c>
      <c r="BM61" s="60">
        <f>地区別_オーラルフレイル区分別_高齢者の疾病!AH146</f>
        <v>0.40695396669931438</v>
      </c>
      <c r="BN61" s="131">
        <f>地区別_オーラルフレイル区分別_高齢者の疾病!AI146</f>
        <v>54819.638989169674</v>
      </c>
      <c r="BO61" s="179"/>
      <c r="BQ61" s="34"/>
      <c r="BR61" s="34"/>
      <c r="BS61" s="34"/>
      <c r="BT61" s="34"/>
      <c r="BU61" s="34"/>
    </row>
    <row r="62" spans="2:73" s="8" customFormat="1" ht="13.15" customHeight="1">
      <c r="B62" s="328"/>
      <c r="C62" s="305"/>
      <c r="D62" s="305"/>
      <c r="E62" s="43" t="s">
        <v>112</v>
      </c>
      <c r="F62" s="73">
        <v>34085</v>
      </c>
      <c r="G62" s="60">
        <f>IFERROR(F62/C57,"-")</f>
        <v>4.5629549902676597E-3</v>
      </c>
      <c r="H62" s="73">
        <v>2</v>
      </c>
      <c r="I62" s="60">
        <f>IFERROR(H62/D57,"-")</f>
        <v>0.66666666666666663</v>
      </c>
      <c r="J62" s="76">
        <f t="shared" si="0"/>
        <v>17042.5</v>
      </c>
      <c r="K62" s="305"/>
      <c r="L62" s="305"/>
      <c r="M62" s="43" t="s">
        <v>112</v>
      </c>
      <c r="N62" s="73">
        <v>137787</v>
      </c>
      <c r="O62" s="60">
        <f>IFERROR(N62/K57,"-")</f>
        <v>5.3786467874777349E-3</v>
      </c>
      <c r="P62" s="73">
        <v>3</v>
      </c>
      <c r="Q62" s="60">
        <f>IFERROR(P62/L57,"-")</f>
        <v>0.5</v>
      </c>
      <c r="R62" s="76">
        <f t="shared" si="1"/>
        <v>45929</v>
      </c>
      <c r="S62" s="305"/>
      <c r="T62" s="305"/>
      <c r="U62" s="43" t="s">
        <v>112</v>
      </c>
      <c r="V62" s="73">
        <v>20655319</v>
      </c>
      <c r="W62" s="60">
        <f>IFERROR(V62/S57,"-")</f>
        <v>3.2168083841860498E-2</v>
      </c>
      <c r="X62" s="73">
        <v>300</v>
      </c>
      <c r="Y62" s="60">
        <f>IFERROR(X62/T57,"-")</f>
        <v>0.43604651162790697</v>
      </c>
      <c r="Z62" s="131">
        <f t="shared" si="2"/>
        <v>68851.063333333339</v>
      </c>
      <c r="AA62" s="305"/>
      <c r="AB62" s="305"/>
      <c r="AC62" s="43" t="s">
        <v>112</v>
      </c>
      <c r="AD62" s="73">
        <v>32211355</v>
      </c>
      <c r="AE62" s="60">
        <f>IFERROR(AD62/AA57,"-")</f>
        <v>3.8728195281060307E-2</v>
      </c>
      <c r="AF62" s="73">
        <v>344</v>
      </c>
      <c r="AG62" s="60">
        <f>IFERROR(AF62/AB57,"-")</f>
        <v>0.50366032210834555</v>
      </c>
      <c r="AH62" s="76">
        <f t="shared" si="3"/>
        <v>93637.659883720931</v>
      </c>
      <c r="AI62" s="305"/>
      <c r="AJ62" s="305"/>
      <c r="AK62" s="43" t="s">
        <v>112</v>
      </c>
      <c r="AL62" s="73">
        <v>22989293</v>
      </c>
      <c r="AM62" s="60">
        <f>IFERROR(AL62/AI57,"-")</f>
        <v>4.2010672903028234E-2</v>
      </c>
      <c r="AN62" s="73">
        <v>267</v>
      </c>
      <c r="AO62" s="60">
        <f>IFERROR(AN62/AJ57,"-")</f>
        <v>0.55625000000000002</v>
      </c>
      <c r="AP62" s="76">
        <f t="shared" si="4"/>
        <v>86102.220973782765</v>
      </c>
      <c r="AQ62" s="305"/>
      <c r="AR62" s="305"/>
      <c r="AS62" s="43" t="s">
        <v>112</v>
      </c>
      <c r="AT62" s="73">
        <v>7417664</v>
      </c>
      <c r="AU62" s="60">
        <f>IFERROR(AT62/AQ57,"-")</f>
        <v>4.8223653466734316E-2</v>
      </c>
      <c r="AV62" s="76">
        <v>84</v>
      </c>
      <c r="AW62" s="60">
        <f>IFERROR(AV62/AR57,"-")</f>
        <v>0.55263157894736847</v>
      </c>
      <c r="AX62" s="157">
        <f t="shared" si="5"/>
        <v>88305.523809523816</v>
      </c>
      <c r="AY62" s="305"/>
      <c r="AZ62" s="305"/>
      <c r="BA62" s="43" t="s">
        <v>112</v>
      </c>
      <c r="BB62" s="73">
        <v>1860343</v>
      </c>
      <c r="BC62" s="60">
        <f>IFERROR(BB62/AY57,"-")</f>
        <v>4.3805790575815136E-2</v>
      </c>
      <c r="BD62" s="73">
        <v>17</v>
      </c>
      <c r="BE62" s="60">
        <f>IFERROR(BD62/AZ57,"-")</f>
        <v>0.56666666666666665</v>
      </c>
      <c r="BF62" s="76">
        <f t="shared" si="6"/>
        <v>109431.94117647059</v>
      </c>
      <c r="BG62" s="305"/>
      <c r="BH62" s="305"/>
      <c r="BI62" s="43" t="s">
        <v>112</v>
      </c>
      <c r="BJ62" s="73">
        <f>地区別_オーラルフレイル区分別_高齢者の疾病!AE147</f>
        <v>85305846</v>
      </c>
      <c r="BK62" s="60">
        <f>地区別_オーラルフレイル区分別_高齢者の疾病!AF147</f>
        <v>3.7906412601616937E-2</v>
      </c>
      <c r="BL62" s="73">
        <f>地区別_オーラルフレイル区分別_高齢者の疾病!AG147</f>
        <v>1017</v>
      </c>
      <c r="BM62" s="60">
        <f>地区別_オーラルフレイル区分別_高齢者の疾病!AH147</f>
        <v>0.49804113614103818</v>
      </c>
      <c r="BN62" s="131">
        <f>地区別_オーラルフレイル区分別_高齢者の疾病!AI147</f>
        <v>83879.887905604715</v>
      </c>
      <c r="BO62" s="179"/>
      <c r="BQ62" s="34"/>
      <c r="BR62" s="34"/>
      <c r="BS62" s="34"/>
      <c r="BT62" s="34"/>
      <c r="BU62" s="34"/>
    </row>
    <row r="63" spans="2:73" s="8" customFormat="1" ht="13.15" customHeight="1">
      <c r="B63" s="328"/>
      <c r="C63" s="305"/>
      <c r="D63" s="305"/>
      <c r="E63" s="43" t="s">
        <v>113</v>
      </c>
      <c r="F63" s="73">
        <v>14478</v>
      </c>
      <c r="G63" s="60">
        <f>IFERROR(F63/C57,"-")</f>
        <v>1.9381681780576551E-3</v>
      </c>
      <c r="H63" s="73">
        <v>1</v>
      </c>
      <c r="I63" s="60">
        <f>IFERROR(H63/D57,"-")</f>
        <v>0.33333333333333331</v>
      </c>
      <c r="J63" s="76">
        <f t="shared" si="0"/>
        <v>14478</v>
      </c>
      <c r="K63" s="305"/>
      <c r="L63" s="305"/>
      <c r="M63" s="43" t="s">
        <v>113</v>
      </c>
      <c r="N63" s="73">
        <v>0</v>
      </c>
      <c r="O63" s="60">
        <f>IFERROR(N63/K57,"-")</f>
        <v>0</v>
      </c>
      <c r="P63" s="73">
        <v>0</v>
      </c>
      <c r="Q63" s="60">
        <f>IFERROR(P63/L57,"-")</f>
        <v>0</v>
      </c>
      <c r="R63" s="76" t="str">
        <f t="shared" si="1"/>
        <v>-</v>
      </c>
      <c r="S63" s="305"/>
      <c r="T63" s="305"/>
      <c r="U63" s="43" t="s">
        <v>113</v>
      </c>
      <c r="V63" s="73">
        <v>18028554</v>
      </c>
      <c r="W63" s="60">
        <f>IFERROR(V63/S57,"-")</f>
        <v>2.807722488427845E-2</v>
      </c>
      <c r="X63" s="73">
        <v>100</v>
      </c>
      <c r="Y63" s="60">
        <f>IFERROR(X63/T57,"-")</f>
        <v>0.14534883720930233</v>
      </c>
      <c r="Z63" s="131">
        <f t="shared" si="2"/>
        <v>180285.54</v>
      </c>
      <c r="AA63" s="305"/>
      <c r="AB63" s="305"/>
      <c r="AC63" s="43" t="s">
        <v>113</v>
      </c>
      <c r="AD63" s="73">
        <v>27084018</v>
      </c>
      <c r="AE63" s="60">
        <f>IFERROR(AD63/AA57,"-")</f>
        <v>3.2563521096822923E-2</v>
      </c>
      <c r="AF63" s="73">
        <v>125</v>
      </c>
      <c r="AG63" s="60">
        <f>IFERROR(AF63/AB57,"-")</f>
        <v>0.18301610541727673</v>
      </c>
      <c r="AH63" s="76">
        <f t="shared" si="3"/>
        <v>216672.144</v>
      </c>
      <c r="AI63" s="305"/>
      <c r="AJ63" s="305"/>
      <c r="AK63" s="43" t="s">
        <v>113</v>
      </c>
      <c r="AL63" s="73">
        <v>20285477</v>
      </c>
      <c r="AM63" s="60">
        <f>IFERROR(AL63/AI57,"-")</f>
        <v>3.7069714972483167E-2</v>
      </c>
      <c r="AN63" s="73">
        <v>112</v>
      </c>
      <c r="AO63" s="60">
        <f>IFERROR(AN63/AJ57,"-")</f>
        <v>0.23333333333333334</v>
      </c>
      <c r="AP63" s="76">
        <f t="shared" si="4"/>
        <v>181120.33035714287</v>
      </c>
      <c r="AQ63" s="305"/>
      <c r="AR63" s="305"/>
      <c r="AS63" s="43" t="s">
        <v>113</v>
      </c>
      <c r="AT63" s="73">
        <v>11384974</v>
      </c>
      <c r="AU63" s="60">
        <f>IFERROR(AT63/AQ57,"-")</f>
        <v>7.4015895152945724E-2</v>
      </c>
      <c r="AV63" s="76">
        <v>39</v>
      </c>
      <c r="AW63" s="60">
        <f>IFERROR(AV63/AR57,"-")</f>
        <v>0.25657894736842107</v>
      </c>
      <c r="AX63" s="157">
        <f t="shared" si="5"/>
        <v>291922.41025641025</v>
      </c>
      <c r="AY63" s="305"/>
      <c r="AZ63" s="305"/>
      <c r="BA63" s="43" t="s">
        <v>113</v>
      </c>
      <c r="BB63" s="73">
        <v>10389099</v>
      </c>
      <c r="BC63" s="60">
        <f>IFERROR(BB63/AY57,"-")</f>
        <v>0.2446337557458009</v>
      </c>
      <c r="BD63" s="73">
        <v>11</v>
      </c>
      <c r="BE63" s="60">
        <f>IFERROR(BD63/AZ57,"-")</f>
        <v>0.36666666666666664</v>
      </c>
      <c r="BF63" s="76">
        <f t="shared" si="6"/>
        <v>944463.54545454541</v>
      </c>
      <c r="BG63" s="305"/>
      <c r="BH63" s="305"/>
      <c r="BI63" s="43" t="s">
        <v>113</v>
      </c>
      <c r="BJ63" s="73">
        <f>地区別_オーラルフレイル区分別_高齢者の疾病!AE148</f>
        <v>87186600</v>
      </c>
      <c r="BK63" s="60">
        <f>地区別_オーラルフレイル区分別_高齢者の疾病!AF148</f>
        <v>3.8742142395869747E-2</v>
      </c>
      <c r="BL63" s="73">
        <f>地区別_オーラルフレイル区分別_高齢者の疾病!AG148</f>
        <v>388</v>
      </c>
      <c r="BM63" s="60">
        <f>地区別_オーラルフレイル区分別_高齢者の疾病!AH148</f>
        <v>0.19000979431929482</v>
      </c>
      <c r="BN63" s="131">
        <f>地区別_オーラルフレイル区分別_高齢者の疾病!AI148</f>
        <v>224707.73195876289</v>
      </c>
      <c r="BO63" s="179"/>
      <c r="BQ63" s="34"/>
      <c r="BR63" s="34"/>
      <c r="BS63" s="34"/>
      <c r="BT63" s="34"/>
      <c r="BU63" s="34"/>
    </row>
    <row r="64" spans="2:73" s="8" customFormat="1" ht="13.15" customHeight="1">
      <c r="B64" s="328"/>
      <c r="C64" s="305"/>
      <c r="D64" s="305"/>
      <c r="E64" s="43" t="s">
        <v>123</v>
      </c>
      <c r="F64" s="73">
        <v>0</v>
      </c>
      <c r="G64" s="60">
        <f>IFERROR(F64/C57,"-")</f>
        <v>0</v>
      </c>
      <c r="H64" s="73">
        <v>0</v>
      </c>
      <c r="I64" s="60">
        <f>IFERROR(H64/D57,"-")</f>
        <v>0</v>
      </c>
      <c r="J64" s="76" t="str">
        <f t="shared" si="0"/>
        <v>-</v>
      </c>
      <c r="K64" s="305"/>
      <c r="L64" s="305"/>
      <c r="M64" s="43" t="s">
        <v>123</v>
      </c>
      <c r="N64" s="73">
        <v>0</v>
      </c>
      <c r="O64" s="60">
        <f>IFERROR(N64/K57,"-")</f>
        <v>0</v>
      </c>
      <c r="P64" s="73">
        <v>0</v>
      </c>
      <c r="Q64" s="60">
        <f>IFERROR(P64/L57,"-")</f>
        <v>0</v>
      </c>
      <c r="R64" s="76" t="str">
        <f t="shared" si="1"/>
        <v>-</v>
      </c>
      <c r="S64" s="305"/>
      <c r="T64" s="305"/>
      <c r="U64" s="43" t="s">
        <v>123</v>
      </c>
      <c r="V64" s="73">
        <v>0</v>
      </c>
      <c r="W64" s="60">
        <f>IFERROR(V64/S57,"-")</f>
        <v>0</v>
      </c>
      <c r="X64" s="73">
        <v>0</v>
      </c>
      <c r="Y64" s="60">
        <f>IFERROR(X64/T57,"-")</f>
        <v>0</v>
      </c>
      <c r="Z64" s="131" t="str">
        <f t="shared" si="2"/>
        <v>-</v>
      </c>
      <c r="AA64" s="305"/>
      <c r="AB64" s="305"/>
      <c r="AC64" s="43" t="s">
        <v>123</v>
      </c>
      <c r="AD64" s="73">
        <v>2776</v>
      </c>
      <c r="AE64" s="60">
        <f>IFERROR(AD64/AA57,"-")</f>
        <v>3.3376264395031942E-6</v>
      </c>
      <c r="AF64" s="73">
        <v>1</v>
      </c>
      <c r="AG64" s="60">
        <f>IFERROR(AF64/AB57,"-")</f>
        <v>1.4641288433382138E-3</v>
      </c>
      <c r="AH64" s="76">
        <f t="shared" si="3"/>
        <v>2776</v>
      </c>
      <c r="AI64" s="305"/>
      <c r="AJ64" s="305"/>
      <c r="AK64" s="43" t="s">
        <v>123</v>
      </c>
      <c r="AL64" s="73">
        <v>1596</v>
      </c>
      <c r="AM64" s="60">
        <f>IFERROR(AL64/AI57,"-")</f>
        <v>2.9165330988314022E-6</v>
      </c>
      <c r="AN64" s="73">
        <v>1</v>
      </c>
      <c r="AO64" s="60">
        <f>IFERROR(AN64/AJ57,"-")</f>
        <v>2.0833333333333333E-3</v>
      </c>
      <c r="AP64" s="76">
        <f t="shared" si="4"/>
        <v>1596</v>
      </c>
      <c r="AQ64" s="305"/>
      <c r="AR64" s="305"/>
      <c r="AS64" s="43" t="s">
        <v>123</v>
      </c>
      <c r="AT64" s="73">
        <v>0</v>
      </c>
      <c r="AU64" s="60">
        <f>IFERROR(AT64/AQ57,"-")</f>
        <v>0</v>
      </c>
      <c r="AV64" s="76">
        <v>0</v>
      </c>
      <c r="AW64" s="60">
        <f>IFERROR(AV64/AR57,"-")</f>
        <v>0</v>
      </c>
      <c r="AX64" s="157" t="str">
        <f t="shared" si="5"/>
        <v>-</v>
      </c>
      <c r="AY64" s="305"/>
      <c r="AZ64" s="305"/>
      <c r="BA64" s="43" t="s">
        <v>123</v>
      </c>
      <c r="BB64" s="73">
        <v>0</v>
      </c>
      <c r="BC64" s="60">
        <f>IFERROR(BB64/AY57,"-")</f>
        <v>0</v>
      </c>
      <c r="BD64" s="73">
        <v>0</v>
      </c>
      <c r="BE64" s="60">
        <f>IFERROR(BD64/AZ57,"-")</f>
        <v>0</v>
      </c>
      <c r="BF64" s="76" t="str">
        <f t="shared" si="6"/>
        <v>-</v>
      </c>
      <c r="BG64" s="305"/>
      <c r="BH64" s="305"/>
      <c r="BI64" s="43" t="s">
        <v>123</v>
      </c>
      <c r="BJ64" s="73">
        <f>地区別_オーラルフレイル区分別_高齢者の疾病!AE149</f>
        <v>4372</v>
      </c>
      <c r="BK64" s="60">
        <f>地区別_オーラルフレイル区分別_高齢者の疾病!AF149</f>
        <v>1.9427371471618636E-6</v>
      </c>
      <c r="BL64" s="73">
        <f>地区別_オーラルフレイル区分別_高齢者の疾病!AG149</f>
        <v>2</v>
      </c>
      <c r="BM64" s="60">
        <f>地区別_オーラルフレイル区分別_高齢者の疾病!AH149</f>
        <v>9.7943192948090111E-4</v>
      </c>
      <c r="BN64" s="131">
        <f>地区別_オーラルフレイル区分別_高齢者の疾病!AI149</f>
        <v>2186</v>
      </c>
      <c r="BO64" s="179"/>
      <c r="BQ64" s="34"/>
      <c r="BR64" s="34"/>
      <c r="BS64" s="34"/>
      <c r="BT64" s="34"/>
      <c r="BU64" s="34"/>
    </row>
    <row r="65" spans="2:73" s="8" customFormat="1" ht="13.15" customHeight="1">
      <c r="B65" s="328"/>
      <c r="C65" s="305"/>
      <c r="D65" s="305"/>
      <c r="E65" s="43" t="s">
        <v>114</v>
      </c>
      <c r="F65" s="73">
        <v>0</v>
      </c>
      <c r="G65" s="60">
        <f>IFERROR(F65/C57,"-")</f>
        <v>0</v>
      </c>
      <c r="H65" s="73">
        <v>0</v>
      </c>
      <c r="I65" s="60">
        <f>IFERROR(H65/D57,"-")</f>
        <v>0</v>
      </c>
      <c r="J65" s="76" t="str">
        <f t="shared" si="0"/>
        <v>-</v>
      </c>
      <c r="K65" s="305"/>
      <c r="L65" s="305"/>
      <c r="M65" s="43" t="s">
        <v>114</v>
      </c>
      <c r="N65" s="73">
        <v>0</v>
      </c>
      <c r="O65" s="60">
        <f>IFERROR(N65/K57,"-")</f>
        <v>0</v>
      </c>
      <c r="P65" s="73">
        <v>0</v>
      </c>
      <c r="Q65" s="60">
        <f>IFERROR(P65/L57,"-")</f>
        <v>0</v>
      </c>
      <c r="R65" s="76" t="str">
        <f t="shared" si="1"/>
        <v>-</v>
      </c>
      <c r="S65" s="305"/>
      <c r="T65" s="305"/>
      <c r="U65" s="43" t="s">
        <v>114</v>
      </c>
      <c r="V65" s="73">
        <v>358373</v>
      </c>
      <c r="W65" s="60">
        <f>IFERROR(V65/S57,"-")</f>
        <v>5.5812126216298432E-4</v>
      </c>
      <c r="X65" s="73">
        <v>9</v>
      </c>
      <c r="Y65" s="60">
        <f>IFERROR(X65/T57,"-")</f>
        <v>1.308139534883721E-2</v>
      </c>
      <c r="Z65" s="131">
        <f t="shared" si="2"/>
        <v>39819.222222222219</v>
      </c>
      <c r="AA65" s="305"/>
      <c r="AB65" s="305"/>
      <c r="AC65" s="43" t="s">
        <v>114</v>
      </c>
      <c r="AD65" s="73">
        <v>224479</v>
      </c>
      <c r="AE65" s="60">
        <f>IFERROR(AD65/AA57,"-")</f>
        <v>2.698944688448262E-4</v>
      </c>
      <c r="AF65" s="73">
        <v>10</v>
      </c>
      <c r="AG65" s="60">
        <f>IFERROR(AF65/AB57,"-")</f>
        <v>1.4641288433382138E-2</v>
      </c>
      <c r="AH65" s="76">
        <f t="shared" si="3"/>
        <v>22447.9</v>
      </c>
      <c r="AI65" s="305"/>
      <c r="AJ65" s="305"/>
      <c r="AK65" s="43" t="s">
        <v>114</v>
      </c>
      <c r="AL65" s="73">
        <v>134172</v>
      </c>
      <c r="AM65" s="60">
        <f>IFERROR(AL65/AI57,"-")</f>
        <v>2.4518613968446549E-4</v>
      </c>
      <c r="AN65" s="73">
        <v>7</v>
      </c>
      <c r="AO65" s="60">
        <f>IFERROR(AN65/AJ57,"-")</f>
        <v>1.4583333333333334E-2</v>
      </c>
      <c r="AP65" s="76">
        <f t="shared" si="4"/>
        <v>19167.428571428572</v>
      </c>
      <c r="AQ65" s="305"/>
      <c r="AR65" s="305"/>
      <c r="AS65" s="43" t="s">
        <v>114</v>
      </c>
      <c r="AT65" s="73">
        <v>4768</v>
      </c>
      <c r="AU65" s="60">
        <f>IFERROR(AT65/AQ57,"-")</f>
        <v>3.0997680634953165E-5</v>
      </c>
      <c r="AV65" s="76">
        <v>2</v>
      </c>
      <c r="AW65" s="60">
        <f>IFERROR(AV65/AR57,"-")</f>
        <v>1.3157894736842105E-2</v>
      </c>
      <c r="AX65" s="157">
        <f t="shared" si="5"/>
        <v>2384</v>
      </c>
      <c r="AY65" s="305"/>
      <c r="AZ65" s="305"/>
      <c r="BA65" s="43" t="s">
        <v>114</v>
      </c>
      <c r="BB65" s="73">
        <v>0</v>
      </c>
      <c r="BC65" s="60">
        <f>IFERROR(BB65/AY57,"-")</f>
        <v>0</v>
      </c>
      <c r="BD65" s="73">
        <v>0</v>
      </c>
      <c r="BE65" s="60">
        <f>IFERROR(BD65/AZ57,"-")</f>
        <v>0</v>
      </c>
      <c r="BF65" s="76" t="str">
        <f t="shared" si="6"/>
        <v>-</v>
      </c>
      <c r="BG65" s="305"/>
      <c r="BH65" s="305"/>
      <c r="BI65" s="43" t="s">
        <v>114</v>
      </c>
      <c r="BJ65" s="73">
        <f>地区別_オーラルフレイル区分別_高齢者の疾病!AE150</f>
        <v>721792</v>
      </c>
      <c r="BK65" s="60">
        <f>地区別_オーラルフレイル区分別_高齢者の疾病!AF150</f>
        <v>3.2073470515193406E-4</v>
      </c>
      <c r="BL65" s="73">
        <f>地区別_オーラルフレイル区分別_高齢者の疾病!AG150</f>
        <v>28</v>
      </c>
      <c r="BM65" s="60">
        <f>地区別_オーラルフレイル区分別_高齢者の疾病!AH150</f>
        <v>1.3712047012732615E-2</v>
      </c>
      <c r="BN65" s="131">
        <f>地区別_オーラルフレイル区分別_高齢者の疾病!AI150</f>
        <v>25778.285714285714</v>
      </c>
      <c r="BO65" s="179"/>
      <c r="BQ65" s="34"/>
      <c r="BR65" s="34"/>
      <c r="BS65" s="34"/>
      <c r="BT65" s="34"/>
      <c r="BU65" s="34"/>
    </row>
    <row r="66" spans="2:73" s="8" customFormat="1" ht="13.15" customHeight="1">
      <c r="B66" s="328"/>
      <c r="C66" s="305"/>
      <c r="D66" s="305"/>
      <c r="E66" s="43" t="s">
        <v>115</v>
      </c>
      <c r="F66" s="73">
        <v>0</v>
      </c>
      <c r="G66" s="60">
        <f>IFERROR(F66/C57,"-")</f>
        <v>0</v>
      </c>
      <c r="H66" s="73">
        <v>0</v>
      </c>
      <c r="I66" s="60">
        <f>IFERROR(H66/D57,"-")</f>
        <v>0</v>
      </c>
      <c r="J66" s="76" t="str">
        <f t="shared" si="0"/>
        <v>-</v>
      </c>
      <c r="K66" s="305"/>
      <c r="L66" s="305"/>
      <c r="M66" s="43" t="s">
        <v>115</v>
      </c>
      <c r="N66" s="73">
        <v>0</v>
      </c>
      <c r="O66" s="60">
        <f>IFERROR(N66/K57,"-")</f>
        <v>0</v>
      </c>
      <c r="P66" s="73">
        <v>0</v>
      </c>
      <c r="Q66" s="60">
        <f>IFERROR(P66/L57,"-")</f>
        <v>0</v>
      </c>
      <c r="R66" s="76" t="str">
        <f t="shared" si="1"/>
        <v>-</v>
      </c>
      <c r="S66" s="305"/>
      <c r="T66" s="305"/>
      <c r="U66" s="43" t="s">
        <v>115</v>
      </c>
      <c r="V66" s="73">
        <v>387486</v>
      </c>
      <c r="W66" s="60">
        <f>IFERROR(V66/S57,"-")</f>
        <v>6.0346112957864058E-4</v>
      </c>
      <c r="X66" s="73">
        <v>45</v>
      </c>
      <c r="Y66" s="60">
        <f>IFERROR(X66/T57,"-")</f>
        <v>6.5406976744186052E-2</v>
      </c>
      <c r="Z66" s="131">
        <f t="shared" si="2"/>
        <v>8610.7999999999993</v>
      </c>
      <c r="AA66" s="305"/>
      <c r="AB66" s="305"/>
      <c r="AC66" s="43" t="s">
        <v>115</v>
      </c>
      <c r="AD66" s="73">
        <v>1223203</v>
      </c>
      <c r="AE66" s="60">
        <f>IFERROR(AD66/AA57,"-")</f>
        <v>1.4706753147260899E-3</v>
      </c>
      <c r="AF66" s="73">
        <v>68</v>
      </c>
      <c r="AG66" s="60">
        <f>IFERROR(AF66/AB57,"-")</f>
        <v>9.9560761346998539E-2</v>
      </c>
      <c r="AH66" s="76">
        <f t="shared" si="3"/>
        <v>17988.279411764706</v>
      </c>
      <c r="AI66" s="305"/>
      <c r="AJ66" s="305"/>
      <c r="AK66" s="43" t="s">
        <v>115</v>
      </c>
      <c r="AL66" s="73">
        <v>716760</v>
      </c>
      <c r="AM66" s="60">
        <f>IFERROR(AL66/AI57,"-")</f>
        <v>1.3098084360390952E-3</v>
      </c>
      <c r="AN66" s="73">
        <v>51</v>
      </c>
      <c r="AO66" s="60">
        <f>IFERROR(AN66/AJ57,"-")</f>
        <v>0.10625</v>
      </c>
      <c r="AP66" s="76">
        <f t="shared" si="4"/>
        <v>14054.117647058823</v>
      </c>
      <c r="AQ66" s="305"/>
      <c r="AR66" s="305"/>
      <c r="AS66" s="43" t="s">
        <v>115</v>
      </c>
      <c r="AT66" s="73">
        <v>165825</v>
      </c>
      <c r="AU66" s="60">
        <f>IFERROR(AT66/AQ57,"-")</f>
        <v>1.0780600652875647E-3</v>
      </c>
      <c r="AV66" s="76">
        <v>16</v>
      </c>
      <c r="AW66" s="60">
        <f>IFERROR(AV66/AR57,"-")</f>
        <v>0.10526315789473684</v>
      </c>
      <c r="AX66" s="157">
        <f t="shared" si="5"/>
        <v>10364.0625</v>
      </c>
      <c r="AY66" s="305"/>
      <c r="AZ66" s="305"/>
      <c r="BA66" s="43" t="s">
        <v>115</v>
      </c>
      <c r="BB66" s="73">
        <v>162491</v>
      </c>
      <c r="BC66" s="60">
        <f>IFERROR(BB66/AY57,"-")</f>
        <v>3.8262012523791458E-3</v>
      </c>
      <c r="BD66" s="73">
        <v>5</v>
      </c>
      <c r="BE66" s="60">
        <f>IFERROR(BD66/AZ57,"-")</f>
        <v>0.16666666666666666</v>
      </c>
      <c r="BF66" s="76">
        <f t="shared" si="6"/>
        <v>32498.2</v>
      </c>
      <c r="BG66" s="305"/>
      <c r="BH66" s="305"/>
      <c r="BI66" s="43" t="s">
        <v>115</v>
      </c>
      <c r="BJ66" s="73">
        <f>地区別_オーラルフレイル区分別_高齢者の疾病!AE151</f>
        <v>2655765</v>
      </c>
      <c r="BK66" s="60">
        <f>地区別_オーラルフレイル区分別_高齢者の疾病!AF151</f>
        <v>1.1801128361464608E-3</v>
      </c>
      <c r="BL66" s="73">
        <f>地区別_オーラルフレイル区分別_高齢者の疾病!AG151</f>
        <v>185</v>
      </c>
      <c r="BM66" s="60">
        <f>地区別_オーラルフレイル区分別_高齢者の疾病!AH151</f>
        <v>9.059745347698335E-2</v>
      </c>
      <c r="BN66" s="131">
        <f>地区別_オーラルフレイル区分別_高齢者の疾病!AI151</f>
        <v>14355.486486486487</v>
      </c>
      <c r="BO66" s="179"/>
      <c r="BQ66" s="34"/>
      <c r="BR66" s="34"/>
      <c r="BS66" s="34"/>
      <c r="BT66" s="34"/>
      <c r="BU66" s="34"/>
    </row>
    <row r="67" spans="2:73" s="8" customFormat="1" ht="13.15" customHeight="1">
      <c r="B67" s="328"/>
      <c r="C67" s="305"/>
      <c r="D67" s="305"/>
      <c r="E67" s="43" t="s">
        <v>116</v>
      </c>
      <c r="F67" s="73">
        <v>0</v>
      </c>
      <c r="G67" s="60">
        <f>IFERROR(F67/C57,"-")</f>
        <v>0</v>
      </c>
      <c r="H67" s="73">
        <v>0</v>
      </c>
      <c r="I67" s="60">
        <f>IFERROR(H67/D57,"-")</f>
        <v>0</v>
      </c>
      <c r="J67" s="76" t="str">
        <f t="shared" si="0"/>
        <v>-</v>
      </c>
      <c r="K67" s="305"/>
      <c r="L67" s="305"/>
      <c r="M67" s="43" t="s">
        <v>116</v>
      </c>
      <c r="N67" s="73">
        <v>3927</v>
      </c>
      <c r="O67" s="60">
        <f>IFERROR(N67/K57,"-")</f>
        <v>1.5329418547776688E-4</v>
      </c>
      <c r="P67" s="73">
        <v>1</v>
      </c>
      <c r="Q67" s="60">
        <f>IFERROR(P67/L57,"-")</f>
        <v>0.16666666666666666</v>
      </c>
      <c r="R67" s="76">
        <f t="shared" si="1"/>
        <v>3927</v>
      </c>
      <c r="S67" s="305"/>
      <c r="T67" s="305"/>
      <c r="U67" s="43" t="s">
        <v>116</v>
      </c>
      <c r="V67" s="73">
        <v>229376</v>
      </c>
      <c r="W67" s="60">
        <f>IFERROR(V67/S57,"-")</f>
        <v>3.5722451922967608E-4</v>
      </c>
      <c r="X67" s="73">
        <v>8</v>
      </c>
      <c r="Y67" s="60">
        <f>IFERROR(X67/T57,"-")</f>
        <v>1.1627906976744186E-2</v>
      </c>
      <c r="Z67" s="131">
        <f t="shared" si="2"/>
        <v>28672</v>
      </c>
      <c r="AA67" s="305"/>
      <c r="AB67" s="305"/>
      <c r="AC67" s="43" t="s">
        <v>116</v>
      </c>
      <c r="AD67" s="73">
        <v>116980</v>
      </c>
      <c r="AE67" s="60">
        <f>IFERROR(AD67/AA57,"-")</f>
        <v>1.4064680867906473E-4</v>
      </c>
      <c r="AF67" s="73">
        <v>9</v>
      </c>
      <c r="AG67" s="60">
        <f>IFERROR(AF67/AB57,"-")</f>
        <v>1.3177159590043924E-2</v>
      </c>
      <c r="AH67" s="76">
        <f t="shared" si="3"/>
        <v>12997.777777777777</v>
      </c>
      <c r="AI67" s="305"/>
      <c r="AJ67" s="305"/>
      <c r="AK67" s="43" t="s">
        <v>116</v>
      </c>
      <c r="AL67" s="73">
        <v>429225</v>
      </c>
      <c r="AM67" s="60">
        <f>IFERROR(AL67/AI57,"-")</f>
        <v>7.8436649081823847E-4</v>
      </c>
      <c r="AN67" s="73">
        <v>16</v>
      </c>
      <c r="AO67" s="60">
        <f>IFERROR(AN67/AJ57,"-")</f>
        <v>3.3333333333333333E-2</v>
      </c>
      <c r="AP67" s="76">
        <f t="shared" si="4"/>
        <v>26826.5625</v>
      </c>
      <c r="AQ67" s="305"/>
      <c r="AR67" s="305"/>
      <c r="AS67" s="43" t="s">
        <v>116</v>
      </c>
      <c r="AT67" s="73">
        <v>30916</v>
      </c>
      <c r="AU67" s="60">
        <f>IFERROR(AT67/AQ57,"-")</f>
        <v>2.0099083358016191E-4</v>
      </c>
      <c r="AV67" s="76">
        <v>2</v>
      </c>
      <c r="AW67" s="60">
        <f>IFERROR(AV67/AR57,"-")</f>
        <v>1.3157894736842105E-2</v>
      </c>
      <c r="AX67" s="157">
        <f t="shared" si="5"/>
        <v>15458</v>
      </c>
      <c r="AY67" s="305"/>
      <c r="AZ67" s="305"/>
      <c r="BA67" s="43" t="s">
        <v>116</v>
      </c>
      <c r="BB67" s="73">
        <v>3595</v>
      </c>
      <c r="BC67" s="60">
        <f>IFERROR(BB67/AY57,"-")</f>
        <v>8.4652033049849101E-5</v>
      </c>
      <c r="BD67" s="73">
        <v>2</v>
      </c>
      <c r="BE67" s="60">
        <f>IFERROR(BD67/AZ57,"-")</f>
        <v>6.6666666666666666E-2</v>
      </c>
      <c r="BF67" s="76">
        <f t="shared" si="6"/>
        <v>1797.5</v>
      </c>
      <c r="BG67" s="305"/>
      <c r="BH67" s="305"/>
      <c r="BI67" s="43" t="s">
        <v>116</v>
      </c>
      <c r="BJ67" s="73">
        <f>地区別_オーラルフレイル区分別_高齢者の疾病!AE152</f>
        <v>814019</v>
      </c>
      <c r="BK67" s="60">
        <f>地区別_オーラルフレイル区分別_高齢者の疾病!AF152</f>
        <v>3.6171659418928473E-4</v>
      </c>
      <c r="BL67" s="73">
        <f>地区別_オーラルフレイル区分別_高齢者の疾病!AG152</f>
        <v>38</v>
      </c>
      <c r="BM67" s="60">
        <f>地区別_オーラルフレイル区分別_高齢者の疾病!AH152</f>
        <v>1.8609206660137122E-2</v>
      </c>
      <c r="BN67" s="131">
        <f>地区別_オーラルフレイル区分別_高齢者の疾病!AI152</f>
        <v>21421.552631578947</v>
      </c>
      <c r="BO67" s="179"/>
      <c r="BQ67" s="34"/>
      <c r="BR67" s="34"/>
      <c r="BS67" s="34"/>
      <c r="BT67" s="34"/>
      <c r="BU67" s="34"/>
    </row>
    <row r="68" spans="2:73" s="8" customFormat="1" ht="13.15" customHeight="1">
      <c r="B68" s="328"/>
      <c r="C68" s="305"/>
      <c r="D68" s="305"/>
      <c r="E68" s="43" t="s">
        <v>117</v>
      </c>
      <c r="F68" s="73">
        <v>0</v>
      </c>
      <c r="G68" s="60">
        <f>IFERROR(F68/C57,"-")</f>
        <v>0</v>
      </c>
      <c r="H68" s="73">
        <v>0</v>
      </c>
      <c r="I68" s="60">
        <f>IFERROR(H68/D57,"-")</f>
        <v>0</v>
      </c>
      <c r="J68" s="76" t="str">
        <f t="shared" si="0"/>
        <v>-</v>
      </c>
      <c r="K68" s="305"/>
      <c r="L68" s="305"/>
      <c r="M68" s="43" t="s">
        <v>117</v>
      </c>
      <c r="N68" s="73">
        <v>685</v>
      </c>
      <c r="O68" s="60">
        <f>IFERROR(N68/K57,"-")</f>
        <v>2.6739627464290886E-5</v>
      </c>
      <c r="P68" s="73">
        <v>1</v>
      </c>
      <c r="Q68" s="60">
        <f>IFERROR(P68/L57,"-")</f>
        <v>0.16666666666666666</v>
      </c>
      <c r="R68" s="76">
        <f t="shared" si="1"/>
        <v>685</v>
      </c>
      <c r="S68" s="305"/>
      <c r="T68" s="305"/>
      <c r="U68" s="43" t="s">
        <v>117</v>
      </c>
      <c r="V68" s="73">
        <v>2652281</v>
      </c>
      <c r="W68" s="60">
        <f>IFERROR(V68/S57,"-")</f>
        <v>4.1305969460057046E-3</v>
      </c>
      <c r="X68" s="73">
        <v>10</v>
      </c>
      <c r="Y68" s="60">
        <f>IFERROR(X68/T57,"-")</f>
        <v>1.4534883720930232E-2</v>
      </c>
      <c r="Z68" s="131">
        <f t="shared" si="2"/>
        <v>265228.09999999998</v>
      </c>
      <c r="AA68" s="305"/>
      <c r="AB68" s="305"/>
      <c r="AC68" s="43" t="s">
        <v>117</v>
      </c>
      <c r="AD68" s="73">
        <v>2275825</v>
      </c>
      <c r="AE68" s="60">
        <f>IFERROR(AD68/AA57,"-")</f>
        <v>2.736258534467708E-3</v>
      </c>
      <c r="AF68" s="73">
        <v>11</v>
      </c>
      <c r="AG68" s="60">
        <f>IFERROR(AF68/AB57,"-")</f>
        <v>1.6105417276720352E-2</v>
      </c>
      <c r="AH68" s="76">
        <f t="shared" si="3"/>
        <v>206893.18181818182</v>
      </c>
      <c r="AI68" s="305"/>
      <c r="AJ68" s="305"/>
      <c r="AK68" s="43" t="s">
        <v>117</v>
      </c>
      <c r="AL68" s="73">
        <v>7314627</v>
      </c>
      <c r="AM68" s="60">
        <f>IFERROR(AL68/AI57,"-")</f>
        <v>1.3366761748813185E-2</v>
      </c>
      <c r="AN68" s="73">
        <v>11</v>
      </c>
      <c r="AO68" s="60">
        <f>IFERROR(AN68/AJ57,"-")</f>
        <v>2.2916666666666665E-2</v>
      </c>
      <c r="AP68" s="76">
        <f t="shared" si="4"/>
        <v>664966.09090909094</v>
      </c>
      <c r="AQ68" s="305"/>
      <c r="AR68" s="305"/>
      <c r="AS68" s="43" t="s">
        <v>117</v>
      </c>
      <c r="AT68" s="73">
        <v>5134</v>
      </c>
      <c r="AU68" s="60">
        <f>IFERROR(AT68/AQ57,"-")</f>
        <v>3.3377116690404683E-5</v>
      </c>
      <c r="AV68" s="76">
        <v>2</v>
      </c>
      <c r="AW68" s="60">
        <f>IFERROR(AV68/AR57,"-")</f>
        <v>1.3157894736842105E-2</v>
      </c>
      <c r="AX68" s="157">
        <f t="shared" si="5"/>
        <v>2567</v>
      </c>
      <c r="AY68" s="305"/>
      <c r="AZ68" s="305"/>
      <c r="BA68" s="43" t="s">
        <v>117</v>
      </c>
      <c r="BB68" s="73">
        <v>1591705</v>
      </c>
      <c r="BC68" s="60">
        <f>IFERROR(BB68/AY57,"-")</f>
        <v>3.7480129142033393E-2</v>
      </c>
      <c r="BD68" s="73">
        <v>3</v>
      </c>
      <c r="BE68" s="60">
        <f>IFERROR(BD68/AZ57,"-")</f>
        <v>0.1</v>
      </c>
      <c r="BF68" s="76">
        <f t="shared" si="6"/>
        <v>530568.33333333337</v>
      </c>
      <c r="BG68" s="305"/>
      <c r="BH68" s="305"/>
      <c r="BI68" s="43" t="s">
        <v>117</v>
      </c>
      <c r="BJ68" s="73">
        <f>地区別_オーラルフレイル区分別_高齢者の疾病!AE153</f>
        <v>13840257</v>
      </c>
      <c r="BK68" s="60">
        <f>地区別_オーラルフレイル区分別_高齢者の疾病!AF153</f>
        <v>6.1500414913465262E-3</v>
      </c>
      <c r="BL68" s="73">
        <f>地区別_オーラルフレイル区分別_高齢者の疾病!AG153</f>
        <v>38</v>
      </c>
      <c r="BM68" s="60">
        <f>地区別_オーラルフレイル区分別_高齢者の疾病!AH153</f>
        <v>1.8609206660137122E-2</v>
      </c>
      <c r="BN68" s="131">
        <f>地区別_オーラルフレイル区分別_高齢者の疾病!AI153</f>
        <v>364217.28947368421</v>
      </c>
      <c r="BO68" s="179"/>
      <c r="BQ68" s="34"/>
      <c r="BR68" s="34"/>
      <c r="BS68" s="34"/>
      <c r="BT68" s="34"/>
      <c r="BU68" s="34"/>
    </row>
    <row r="69" spans="2:73" s="8" customFormat="1" ht="13.15" customHeight="1">
      <c r="B69" s="328"/>
      <c r="C69" s="305"/>
      <c r="D69" s="305"/>
      <c r="E69" s="43" t="s">
        <v>118</v>
      </c>
      <c r="F69" s="73">
        <v>2446</v>
      </c>
      <c r="G69" s="60">
        <f>IFERROR(F69/C57,"-")</f>
        <v>3.2744573584259041E-4</v>
      </c>
      <c r="H69" s="73">
        <v>1</v>
      </c>
      <c r="I69" s="60">
        <f>IFERROR(H69/D57,"-")</f>
        <v>0.33333333333333331</v>
      </c>
      <c r="J69" s="76">
        <f t="shared" si="0"/>
        <v>2446</v>
      </c>
      <c r="K69" s="305"/>
      <c r="L69" s="305"/>
      <c r="M69" s="43" t="s">
        <v>118</v>
      </c>
      <c r="N69" s="73">
        <v>532185</v>
      </c>
      <c r="O69" s="60">
        <f>IFERROR(N69/K57,"-")</f>
        <v>2.0774348382603863E-2</v>
      </c>
      <c r="P69" s="73">
        <v>2</v>
      </c>
      <c r="Q69" s="60">
        <f>IFERROR(P69/L57,"-")</f>
        <v>0.33333333333333331</v>
      </c>
      <c r="R69" s="76">
        <f t="shared" si="1"/>
        <v>266092.5</v>
      </c>
      <c r="S69" s="305"/>
      <c r="T69" s="305"/>
      <c r="U69" s="43" t="s">
        <v>118</v>
      </c>
      <c r="V69" s="73">
        <v>8345524</v>
      </c>
      <c r="W69" s="60">
        <f>IFERROR(V69/S57,"-")</f>
        <v>1.2997113031091845E-2</v>
      </c>
      <c r="X69" s="73">
        <v>114</v>
      </c>
      <c r="Y69" s="60">
        <f>IFERROR(X69/T57,"-")</f>
        <v>0.16569767441860464</v>
      </c>
      <c r="Z69" s="131">
        <f t="shared" si="2"/>
        <v>73206.350877192977</v>
      </c>
      <c r="AA69" s="305"/>
      <c r="AB69" s="305"/>
      <c r="AC69" s="43" t="s">
        <v>118</v>
      </c>
      <c r="AD69" s="73">
        <v>9471644</v>
      </c>
      <c r="AE69" s="60">
        <f>IFERROR(AD69/AA57,"-")</f>
        <v>1.1387899654164911E-2</v>
      </c>
      <c r="AF69" s="73">
        <v>125</v>
      </c>
      <c r="AG69" s="60">
        <f>IFERROR(AF69/AB57,"-")</f>
        <v>0.18301610541727673</v>
      </c>
      <c r="AH69" s="76">
        <f t="shared" si="3"/>
        <v>75773.152000000002</v>
      </c>
      <c r="AI69" s="305"/>
      <c r="AJ69" s="305"/>
      <c r="AK69" s="43" t="s">
        <v>118</v>
      </c>
      <c r="AL69" s="73">
        <v>7926916</v>
      </c>
      <c r="AM69" s="60">
        <f>IFERROR(AL69/AI57,"-")</f>
        <v>1.4485659702792119E-2</v>
      </c>
      <c r="AN69" s="73">
        <v>100</v>
      </c>
      <c r="AO69" s="60">
        <f>IFERROR(AN69/AJ57,"-")</f>
        <v>0.20833333333333334</v>
      </c>
      <c r="AP69" s="76">
        <f t="shared" si="4"/>
        <v>79269.16</v>
      </c>
      <c r="AQ69" s="305"/>
      <c r="AR69" s="305"/>
      <c r="AS69" s="43" t="s">
        <v>118</v>
      </c>
      <c r="AT69" s="73">
        <v>2132120</v>
      </c>
      <c r="AU69" s="60">
        <f>IFERROR(AT69/AQ57,"-")</f>
        <v>1.3861320225544533E-2</v>
      </c>
      <c r="AV69" s="76">
        <v>31</v>
      </c>
      <c r="AW69" s="60">
        <f>IFERROR(AV69/AR57,"-")</f>
        <v>0.20394736842105263</v>
      </c>
      <c r="AX69" s="157">
        <f t="shared" si="5"/>
        <v>68778.06451612903</v>
      </c>
      <c r="AY69" s="305"/>
      <c r="AZ69" s="305"/>
      <c r="BA69" s="43" t="s">
        <v>118</v>
      </c>
      <c r="BB69" s="73">
        <v>566134</v>
      </c>
      <c r="BC69" s="60">
        <f>IFERROR(BB69/AY57,"-")</f>
        <v>1.3330846753447362E-2</v>
      </c>
      <c r="BD69" s="73">
        <v>6</v>
      </c>
      <c r="BE69" s="60">
        <f>IFERROR(BD69/AZ57,"-")</f>
        <v>0.2</v>
      </c>
      <c r="BF69" s="76">
        <f t="shared" si="6"/>
        <v>94355.666666666672</v>
      </c>
      <c r="BG69" s="305"/>
      <c r="BH69" s="305"/>
      <c r="BI69" s="43" t="s">
        <v>118</v>
      </c>
      <c r="BJ69" s="73">
        <f>地区別_オーラルフレイル区分別_高齢者の疾病!AE154</f>
        <v>28976969</v>
      </c>
      <c r="BK69" s="60">
        <f>地区別_オーラルフレイル区分別_高齢者の疾病!AF154</f>
        <v>1.2876174311175151E-2</v>
      </c>
      <c r="BL69" s="73">
        <f>地区別_オーラルフレイル区分別_高齢者の疾病!AG154</f>
        <v>379</v>
      </c>
      <c r="BM69" s="60">
        <f>地区別_オーラルフレイル区分別_高齢者の疾病!AH154</f>
        <v>0.18560235063663075</v>
      </c>
      <c r="BN69" s="131">
        <f>地区別_オーラルフレイル区分別_高齢者の疾病!AI154</f>
        <v>76456.382585751984</v>
      </c>
      <c r="BO69" s="179"/>
      <c r="BQ69" s="34"/>
      <c r="BR69" s="34"/>
      <c r="BS69" s="34"/>
      <c r="BT69" s="34"/>
      <c r="BU69" s="34"/>
    </row>
    <row r="70" spans="2:73" s="8" customFormat="1" ht="13.15" customHeight="1">
      <c r="B70" s="328"/>
      <c r="C70" s="305"/>
      <c r="D70" s="305"/>
      <c r="E70" s="43" t="s">
        <v>119</v>
      </c>
      <c r="F70" s="73">
        <v>0</v>
      </c>
      <c r="G70" s="60">
        <f>IFERROR(F70/C57,"-")</f>
        <v>0</v>
      </c>
      <c r="H70" s="73">
        <v>0</v>
      </c>
      <c r="I70" s="60">
        <f>IFERROR(H70/D57,"-")</f>
        <v>0</v>
      </c>
      <c r="J70" s="76" t="str">
        <f t="shared" ref="J70:J107" si="13">IFERROR(F70/H70,"-")</f>
        <v>-</v>
      </c>
      <c r="K70" s="305"/>
      <c r="L70" s="305"/>
      <c r="M70" s="43" t="s">
        <v>119</v>
      </c>
      <c r="N70" s="73">
        <v>197490</v>
      </c>
      <c r="O70" s="60">
        <f>IFERROR(N70/K57,"-")</f>
        <v>7.7092102597413241E-3</v>
      </c>
      <c r="P70" s="73">
        <v>1</v>
      </c>
      <c r="Q70" s="60">
        <f>IFERROR(P70/L57,"-")</f>
        <v>0.16666666666666666</v>
      </c>
      <c r="R70" s="76">
        <f t="shared" ref="R70:R107" si="14">IFERROR(N70/P70,"-")</f>
        <v>197490</v>
      </c>
      <c r="S70" s="305"/>
      <c r="T70" s="305"/>
      <c r="U70" s="43" t="s">
        <v>119</v>
      </c>
      <c r="V70" s="73">
        <v>6027640</v>
      </c>
      <c r="W70" s="60">
        <f>IFERROR(V70/S57,"-")</f>
        <v>9.3872977168036973E-3</v>
      </c>
      <c r="X70" s="73">
        <v>60</v>
      </c>
      <c r="Y70" s="60">
        <f>IFERROR(X70/T57,"-")</f>
        <v>8.7209302325581398E-2</v>
      </c>
      <c r="Z70" s="131">
        <f t="shared" ref="Z70:Z107" si="15">IFERROR(V70/X70,"-")</f>
        <v>100460.66666666667</v>
      </c>
      <c r="AA70" s="305"/>
      <c r="AB70" s="305"/>
      <c r="AC70" s="43" t="s">
        <v>119</v>
      </c>
      <c r="AD70" s="73">
        <v>3516259</v>
      </c>
      <c r="AE70" s="60">
        <f>IFERROR(AD70/AA57,"-")</f>
        <v>4.2276509389557139E-3</v>
      </c>
      <c r="AF70" s="73">
        <v>69</v>
      </c>
      <c r="AG70" s="60">
        <f>IFERROR(AF70/AB57,"-")</f>
        <v>0.10102489019033675</v>
      </c>
      <c r="AH70" s="76">
        <f t="shared" ref="AH70:AH107" si="16">IFERROR(AD70/AF70,"-")</f>
        <v>50960.27536231884</v>
      </c>
      <c r="AI70" s="305"/>
      <c r="AJ70" s="305"/>
      <c r="AK70" s="43" t="s">
        <v>119</v>
      </c>
      <c r="AL70" s="73">
        <v>5459273</v>
      </c>
      <c r="AM70" s="60">
        <f>IFERROR(AL70/AI57,"-")</f>
        <v>9.9762847118149162E-3</v>
      </c>
      <c r="AN70" s="73">
        <v>79</v>
      </c>
      <c r="AO70" s="60">
        <f>IFERROR(AN70/AJ57,"-")</f>
        <v>0.16458333333333333</v>
      </c>
      <c r="AP70" s="76">
        <f t="shared" ref="AP70:AP107" si="17">IFERROR(AL70/AN70,"-")</f>
        <v>69104.721518987339</v>
      </c>
      <c r="AQ70" s="305"/>
      <c r="AR70" s="305"/>
      <c r="AS70" s="43" t="s">
        <v>119</v>
      </c>
      <c r="AT70" s="73">
        <v>1422302</v>
      </c>
      <c r="AU70" s="60">
        <f>IFERROR(AT70/AQ57,"-")</f>
        <v>9.2466575424612306E-3</v>
      </c>
      <c r="AV70" s="76">
        <v>27</v>
      </c>
      <c r="AW70" s="60">
        <f>IFERROR(AV70/AR57,"-")</f>
        <v>0.17763157894736842</v>
      </c>
      <c r="AX70" s="157">
        <f t="shared" ref="AX70:AX107" si="18">IFERROR(AT70/AV70,"-")</f>
        <v>52677.851851851854</v>
      </c>
      <c r="AY70" s="305"/>
      <c r="AZ70" s="305"/>
      <c r="BA70" s="43" t="s">
        <v>119</v>
      </c>
      <c r="BB70" s="73">
        <v>83996</v>
      </c>
      <c r="BC70" s="60">
        <f>IFERROR(BB70/AY57,"-")</f>
        <v>1.9778670842990611E-3</v>
      </c>
      <c r="BD70" s="73">
        <v>5</v>
      </c>
      <c r="BE70" s="60">
        <f>IFERROR(BD70/AZ57,"-")</f>
        <v>0.16666666666666666</v>
      </c>
      <c r="BF70" s="76">
        <f t="shared" ref="BF70:BF107" si="19">IFERROR(BB70/BD70,"-")</f>
        <v>16799.2</v>
      </c>
      <c r="BG70" s="305"/>
      <c r="BH70" s="305"/>
      <c r="BI70" s="43" t="s">
        <v>119</v>
      </c>
      <c r="BJ70" s="73">
        <f>地区別_オーラルフレイル区分別_高齢者の疾病!AE155</f>
        <v>16706960</v>
      </c>
      <c r="BK70" s="60">
        <f>地区別_オーラルフレイル区分別_高齢者の疾病!AF155</f>
        <v>7.4238865068955552E-3</v>
      </c>
      <c r="BL70" s="73">
        <f>地区別_オーラルフレイル区分別_高齢者の疾病!AG155</f>
        <v>241</v>
      </c>
      <c r="BM70" s="60">
        <f>地区別_オーラルフレイル区分別_高齢者の疾病!AH155</f>
        <v>0.11802154750244857</v>
      </c>
      <c r="BN70" s="131">
        <f>地区別_オーラルフレイル区分別_高齢者の疾病!AI155</f>
        <v>69323.48547717843</v>
      </c>
      <c r="BO70" s="179"/>
      <c r="BQ70" s="34"/>
      <c r="BR70" s="34"/>
      <c r="BS70" s="34"/>
      <c r="BT70" s="34"/>
      <c r="BU70" s="34"/>
    </row>
    <row r="71" spans="2:73" s="8" customFormat="1" ht="13.15" customHeight="1">
      <c r="B71" s="328"/>
      <c r="C71" s="305"/>
      <c r="D71" s="305"/>
      <c r="E71" s="43" t="s">
        <v>120</v>
      </c>
      <c r="F71" s="73">
        <v>121369</v>
      </c>
      <c r="G71" s="60">
        <f>IFERROR(F71/C57,"-")</f>
        <v>1.6247653930285919E-2</v>
      </c>
      <c r="H71" s="73">
        <v>1</v>
      </c>
      <c r="I71" s="60">
        <f>IFERROR(H71/D57,"-")</f>
        <v>0.33333333333333331</v>
      </c>
      <c r="J71" s="76">
        <f t="shared" si="13"/>
        <v>121369</v>
      </c>
      <c r="K71" s="305"/>
      <c r="L71" s="305"/>
      <c r="M71" s="43" t="s">
        <v>120</v>
      </c>
      <c r="N71" s="73">
        <v>41991</v>
      </c>
      <c r="O71" s="60">
        <f>IFERROR(N71/K57,"-")</f>
        <v>1.6391586815372827E-3</v>
      </c>
      <c r="P71" s="73">
        <v>2</v>
      </c>
      <c r="Q71" s="60">
        <f>IFERROR(P71/L57,"-")</f>
        <v>0.33333333333333331</v>
      </c>
      <c r="R71" s="76">
        <f t="shared" si="14"/>
        <v>20995.5</v>
      </c>
      <c r="S71" s="305"/>
      <c r="T71" s="305"/>
      <c r="U71" s="43" t="s">
        <v>120</v>
      </c>
      <c r="V71" s="73">
        <v>8665192</v>
      </c>
      <c r="W71" s="60">
        <f>IFERROR(V71/S57,"-")</f>
        <v>1.3494956081860505E-2</v>
      </c>
      <c r="X71" s="73">
        <v>89</v>
      </c>
      <c r="Y71" s="60">
        <f>IFERROR(X71/T57,"-")</f>
        <v>0.12936046511627908</v>
      </c>
      <c r="Z71" s="131">
        <f t="shared" si="15"/>
        <v>97361.707865168544</v>
      </c>
      <c r="AA71" s="305"/>
      <c r="AB71" s="305"/>
      <c r="AC71" s="43" t="s">
        <v>120</v>
      </c>
      <c r="AD71" s="73">
        <v>6762140</v>
      </c>
      <c r="AE71" s="60">
        <f>IFERROR(AD71/AA57,"-")</f>
        <v>8.1302223528898158E-3</v>
      </c>
      <c r="AF71" s="73">
        <v>76</v>
      </c>
      <c r="AG71" s="60">
        <f>IFERROR(AF71/AB57,"-")</f>
        <v>0.11127379209370425</v>
      </c>
      <c r="AH71" s="76">
        <f t="shared" si="16"/>
        <v>88975.526315789481</v>
      </c>
      <c r="AI71" s="305"/>
      <c r="AJ71" s="305"/>
      <c r="AK71" s="43" t="s">
        <v>120</v>
      </c>
      <c r="AL71" s="73">
        <v>1924253</v>
      </c>
      <c r="AM71" s="60">
        <f>IFERROR(AL71/AI57,"-")</f>
        <v>3.5163831861062794E-3</v>
      </c>
      <c r="AN71" s="73">
        <v>73</v>
      </c>
      <c r="AO71" s="60">
        <f>IFERROR(AN71/AJ57,"-")</f>
        <v>0.15208333333333332</v>
      </c>
      <c r="AP71" s="76">
        <f t="shared" si="17"/>
        <v>26359.630136986303</v>
      </c>
      <c r="AQ71" s="305"/>
      <c r="AR71" s="305"/>
      <c r="AS71" s="43" t="s">
        <v>120</v>
      </c>
      <c r="AT71" s="73">
        <v>653656</v>
      </c>
      <c r="AU71" s="60">
        <f>IFERROR(AT71/AQ57,"-")</f>
        <v>4.249542771208252E-3</v>
      </c>
      <c r="AV71" s="76">
        <v>20</v>
      </c>
      <c r="AW71" s="60">
        <f>IFERROR(AV71/AR57,"-")</f>
        <v>0.13157894736842105</v>
      </c>
      <c r="AX71" s="157">
        <f t="shared" si="18"/>
        <v>32682.799999999999</v>
      </c>
      <c r="AY71" s="305"/>
      <c r="AZ71" s="305"/>
      <c r="BA71" s="43" t="s">
        <v>120</v>
      </c>
      <c r="BB71" s="73">
        <v>11566</v>
      </c>
      <c r="BC71" s="60">
        <f>IFERROR(BB71/AY57,"-")</f>
        <v>2.7234642955620438E-4</v>
      </c>
      <c r="BD71" s="73">
        <v>1</v>
      </c>
      <c r="BE71" s="60">
        <f>IFERROR(BD71/AZ57,"-")</f>
        <v>3.3333333333333333E-2</v>
      </c>
      <c r="BF71" s="76">
        <f t="shared" si="19"/>
        <v>11566</v>
      </c>
      <c r="BG71" s="305"/>
      <c r="BH71" s="305"/>
      <c r="BI71" s="43" t="s">
        <v>120</v>
      </c>
      <c r="BJ71" s="73">
        <f>地区別_オーラルフレイル区分別_高齢者の疾病!AE156</f>
        <v>18180167</v>
      </c>
      <c r="BK71" s="60">
        <f>地区別_オーラルフレイル区分別_高齢者の疾病!AF156</f>
        <v>8.0785191611404978E-3</v>
      </c>
      <c r="BL71" s="73">
        <f>地区別_オーラルフレイル区分別_高齢者の疾病!AG156</f>
        <v>262</v>
      </c>
      <c r="BM71" s="60">
        <f>地区別_オーラルフレイル区分別_高齢者の疾病!AH156</f>
        <v>0.12830558276199805</v>
      </c>
      <c r="BN71" s="131">
        <f>地区別_オーラルフレイル区分別_高齢者の疾病!AI156</f>
        <v>69389.950381679388</v>
      </c>
      <c r="BO71" s="179"/>
      <c r="BQ71" s="34"/>
      <c r="BR71" s="34"/>
      <c r="BS71" s="34"/>
      <c r="BT71" s="34"/>
      <c r="BU71" s="34"/>
    </row>
    <row r="72" spans="2:73" s="8" customFormat="1" ht="13.15" customHeight="1">
      <c r="B72" s="328"/>
      <c r="C72" s="305"/>
      <c r="D72" s="305"/>
      <c r="E72" s="44" t="s">
        <v>121</v>
      </c>
      <c r="F72" s="74">
        <v>0</v>
      </c>
      <c r="G72" s="61">
        <f>IFERROR(F72/C57,"-")</f>
        <v>0</v>
      </c>
      <c r="H72" s="74">
        <v>0</v>
      </c>
      <c r="I72" s="61">
        <f>IFERROR(H72/D57,"-")</f>
        <v>0</v>
      </c>
      <c r="J72" s="77" t="str">
        <f t="shared" si="13"/>
        <v>-</v>
      </c>
      <c r="K72" s="305"/>
      <c r="L72" s="305"/>
      <c r="M72" s="44" t="s">
        <v>121</v>
      </c>
      <c r="N72" s="74">
        <v>214</v>
      </c>
      <c r="O72" s="61">
        <f>IFERROR(N72/K57,"-")</f>
        <v>8.3536938355594881E-6</v>
      </c>
      <c r="P72" s="74">
        <v>1</v>
      </c>
      <c r="Q72" s="61">
        <f>IFERROR(P72/L57,"-")</f>
        <v>0.16666666666666666</v>
      </c>
      <c r="R72" s="77">
        <f t="shared" si="14"/>
        <v>214</v>
      </c>
      <c r="S72" s="305"/>
      <c r="T72" s="305"/>
      <c r="U72" s="44" t="s">
        <v>121</v>
      </c>
      <c r="V72" s="74">
        <v>997457</v>
      </c>
      <c r="W72" s="61">
        <f>IFERROR(V72/S57,"-")</f>
        <v>1.5534149051220486E-3</v>
      </c>
      <c r="X72" s="74">
        <v>86</v>
      </c>
      <c r="Y72" s="61">
        <f>IFERROR(X72/T57,"-")</f>
        <v>0.125</v>
      </c>
      <c r="Z72" s="132">
        <f t="shared" si="15"/>
        <v>11598.337209302326</v>
      </c>
      <c r="AA72" s="305"/>
      <c r="AB72" s="305"/>
      <c r="AC72" s="44" t="s">
        <v>121</v>
      </c>
      <c r="AD72" s="74">
        <v>2452869</v>
      </c>
      <c r="AE72" s="61">
        <f>IFERROR(AD72/AA57,"-")</f>
        <v>2.9491211912960232E-3</v>
      </c>
      <c r="AF72" s="74">
        <v>117</v>
      </c>
      <c r="AG72" s="61">
        <f>IFERROR(AF72/AB57,"-")</f>
        <v>0.17130307467057102</v>
      </c>
      <c r="AH72" s="77">
        <f t="shared" si="16"/>
        <v>20964.692307692309</v>
      </c>
      <c r="AI72" s="305"/>
      <c r="AJ72" s="305"/>
      <c r="AK72" s="44" t="s">
        <v>121</v>
      </c>
      <c r="AL72" s="74">
        <v>1614672</v>
      </c>
      <c r="AM72" s="61">
        <f>IFERROR(AL72/AI57,"-")</f>
        <v>2.9506543432057004E-3</v>
      </c>
      <c r="AN72" s="74">
        <v>88</v>
      </c>
      <c r="AO72" s="61">
        <f>IFERROR(AN72/AJ57,"-")</f>
        <v>0.18333333333333332</v>
      </c>
      <c r="AP72" s="77">
        <f t="shared" si="17"/>
        <v>18348.545454545456</v>
      </c>
      <c r="AQ72" s="305"/>
      <c r="AR72" s="305"/>
      <c r="AS72" s="44" t="s">
        <v>121</v>
      </c>
      <c r="AT72" s="74">
        <v>407127</v>
      </c>
      <c r="AU72" s="61">
        <f>IFERROR(AT72/AQ57,"-")</f>
        <v>2.6468105545022179E-3</v>
      </c>
      <c r="AV72" s="77">
        <v>23</v>
      </c>
      <c r="AW72" s="63">
        <f>IFERROR(AV72/AR57,"-")</f>
        <v>0.15131578947368421</v>
      </c>
      <c r="AX72" s="158">
        <f t="shared" si="18"/>
        <v>17701.17391304348</v>
      </c>
      <c r="AY72" s="305"/>
      <c r="AZ72" s="305"/>
      <c r="BA72" s="44" t="s">
        <v>121</v>
      </c>
      <c r="BB72" s="74">
        <v>358211</v>
      </c>
      <c r="BC72" s="61">
        <f>IFERROR(BB72/AY57,"-")</f>
        <v>8.4348510183086221E-3</v>
      </c>
      <c r="BD72" s="74">
        <v>9</v>
      </c>
      <c r="BE72" s="61">
        <f>IFERROR(BD72/AZ57,"-")</f>
        <v>0.3</v>
      </c>
      <c r="BF72" s="77">
        <f t="shared" si="19"/>
        <v>39801.222222222219</v>
      </c>
      <c r="BG72" s="305"/>
      <c r="BH72" s="305"/>
      <c r="BI72" s="44" t="s">
        <v>121</v>
      </c>
      <c r="BJ72" s="74">
        <f>地区別_オーラルフレイル区分別_高齢者の疾病!AE157</f>
        <v>5830550</v>
      </c>
      <c r="BK72" s="61">
        <f>地区別_オーラルフレイル区分別_高齢者の疾病!AF157</f>
        <v>2.5908568328876034E-3</v>
      </c>
      <c r="BL72" s="74">
        <f>地区別_オーラルフレイル区分別_高齢者の疾病!AG157</f>
        <v>324</v>
      </c>
      <c r="BM72" s="61">
        <f>地区別_オーラルフレイル区分別_高齢者の疾病!AH157</f>
        <v>0.15866797257590598</v>
      </c>
      <c r="BN72" s="132">
        <f>地区別_オーラルフレイル区分別_高齢者の疾病!AI157</f>
        <v>17995.524691358023</v>
      </c>
      <c r="BO72" s="179"/>
      <c r="BQ72" s="34"/>
      <c r="BR72" s="34"/>
      <c r="BS72" s="34"/>
      <c r="BT72" s="34"/>
      <c r="BU72" s="34"/>
    </row>
    <row r="73" spans="2:73" s="8" customFormat="1" ht="13.15" customHeight="1">
      <c r="B73" s="329"/>
      <c r="C73" s="306"/>
      <c r="D73" s="306"/>
      <c r="E73" s="45" t="s">
        <v>71</v>
      </c>
      <c r="F73" s="69">
        <f>SUM(F57:F72)</f>
        <v>300990</v>
      </c>
      <c r="G73" s="61">
        <f>IFERROR(F73/C57,"-")</f>
        <v>4.0293496333303883E-2</v>
      </c>
      <c r="H73" s="74">
        <v>3</v>
      </c>
      <c r="I73" s="61">
        <f>IFERROR(H73/D57,"-")</f>
        <v>1</v>
      </c>
      <c r="J73" s="77">
        <f t="shared" si="13"/>
        <v>100330</v>
      </c>
      <c r="K73" s="306"/>
      <c r="L73" s="306"/>
      <c r="M73" s="45" t="s">
        <v>71</v>
      </c>
      <c r="N73" s="69">
        <f>SUM(N57:N72)</f>
        <v>3821744</v>
      </c>
      <c r="O73" s="61">
        <f>IFERROR(N73/K57,"-")</f>
        <v>0.1491854172611517</v>
      </c>
      <c r="P73" s="74">
        <v>6</v>
      </c>
      <c r="Q73" s="61">
        <f>IFERROR(P73/L57,"-")</f>
        <v>1</v>
      </c>
      <c r="R73" s="77">
        <f t="shared" si="14"/>
        <v>636957.33333333337</v>
      </c>
      <c r="S73" s="306"/>
      <c r="T73" s="306"/>
      <c r="U73" s="45" t="s">
        <v>71</v>
      </c>
      <c r="V73" s="69">
        <f>SUM(V57:V72)</f>
        <v>126986819</v>
      </c>
      <c r="W73" s="61">
        <f>IFERROR(V73/S57,"-")</f>
        <v>0.19776613667419823</v>
      </c>
      <c r="X73" s="74">
        <v>574</v>
      </c>
      <c r="Y73" s="61">
        <f>IFERROR(X73/T57,"-")</f>
        <v>0.83430232558139539</v>
      </c>
      <c r="Z73" s="132">
        <f t="shared" si="15"/>
        <v>221231.39198606272</v>
      </c>
      <c r="AA73" s="306"/>
      <c r="AB73" s="306"/>
      <c r="AC73" s="45" t="s">
        <v>71</v>
      </c>
      <c r="AD73" s="69">
        <f>SUM(AD57:AD72)</f>
        <v>149469916</v>
      </c>
      <c r="AE73" s="61">
        <f>IFERROR(AD73/AA57,"-")</f>
        <v>0.17970992202879019</v>
      </c>
      <c r="AF73" s="74">
        <v>602</v>
      </c>
      <c r="AG73" s="61">
        <f>IFERROR(AF73/AB57,"-")</f>
        <v>0.88140556368960465</v>
      </c>
      <c r="AH73" s="77">
        <f t="shared" si="16"/>
        <v>248288.89700996678</v>
      </c>
      <c r="AI73" s="306"/>
      <c r="AJ73" s="306"/>
      <c r="AK73" s="45" t="s">
        <v>71</v>
      </c>
      <c r="AL73" s="69">
        <f>SUM(AL57:AL72)</f>
        <v>110147471</v>
      </c>
      <c r="AM73" s="61">
        <f>IFERROR(AL73/AI57,"-")</f>
        <v>0.20128367476445613</v>
      </c>
      <c r="AN73" s="74">
        <v>438</v>
      </c>
      <c r="AO73" s="61">
        <f>IFERROR(AN73/AJ57,"-")</f>
        <v>0.91249999999999998</v>
      </c>
      <c r="AP73" s="77">
        <f t="shared" si="17"/>
        <v>251478.24429223745</v>
      </c>
      <c r="AQ73" s="306"/>
      <c r="AR73" s="306"/>
      <c r="AS73" s="45" t="s">
        <v>71</v>
      </c>
      <c r="AT73" s="69">
        <f>SUM(AT57:AT72)</f>
        <v>31393564</v>
      </c>
      <c r="AU73" s="61">
        <f>IFERROR(AT73/AQ57,"-")</f>
        <v>0.20409556855389319</v>
      </c>
      <c r="AV73" s="77">
        <v>144</v>
      </c>
      <c r="AW73" s="103">
        <f>IFERROR(AV73/AR57,"-")</f>
        <v>0.94736842105263153</v>
      </c>
      <c r="AX73" s="159">
        <f t="shared" si="18"/>
        <v>218010.86111111112</v>
      </c>
      <c r="AY73" s="306"/>
      <c r="AZ73" s="306"/>
      <c r="BA73" s="45" t="s">
        <v>71</v>
      </c>
      <c r="BB73" s="69">
        <f>SUM(BB57:BB72)</f>
        <v>18345242</v>
      </c>
      <c r="BC73" s="61">
        <f>IFERROR(BB73/AY57,"-")</f>
        <v>0.43197831212558546</v>
      </c>
      <c r="BD73" s="74">
        <v>28</v>
      </c>
      <c r="BE73" s="61">
        <f>IFERROR(BD73/AZ57,"-")</f>
        <v>0.93333333333333335</v>
      </c>
      <c r="BF73" s="77">
        <f t="shared" si="19"/>
        <v>655187.21428571432</v>
      </c>
      <c r="BG73" s="306"/>
      <c r="BH73" s="306"/>
      <c r="BI73" s="45" t="s">
        <v>71</v>
      </c>
      <c r="BJ73" s="69">
        <f>地区別_オーラルフレイル区分別_高齢者の疾病!AE158</f>
        <v>440465746</v>
      </c>
      <c r="BK73" s="61">
        <f>地区別_オーラルフレイル区分別_高齢者の疾病!AF158</f>
        <v>0.1957248780435869</v>
      </c>
      <c r="BL73" s="69">
        <f>地区別_オーラルフレイル区分別_高齢者の疾病!AG158</f>
        <v>1795</v>
      </c>
      <c r="BM73" s="61">
        <f>地区別_オーラルフレイル区分別_高齢者の疾病!AH158</f>
        <v>0.87904015670910873</v>
      </c>
      <c r="BN73" s="132">
        <f>地区別_オーラルフレイル区分別_高齢者の疾病!AI158</f>
        <v>245384.81671309192</v>
      </c>
      <c r="BO73" s="179"/>
      <c r="BQ73" s="34"/>
      <c r="BR73" s="34"/>
      <c r="BS73" s="34"/>
      <c r="BT73" s="34"/>
      <c r="BU73" s="34"/>
    </row>
    <row r="74" spans="2:73" s="8" customFormat="1" ht="13.15" customHeight="1">
      <c r="B74" s="327" t="s">
        <v>204</v>
      </c>
      <c r="C74" s="304">
        <v>7344970</v>
      </c>
      <c r="D74" s="304">
        <v>12</v>
      </c>
      <c r="E74" s="41" t="s">
        <v>107</v>
      </c>
      <c r="F74" s="72">
        <v>115779</v>
      </c>
      <c r="G74" s="59">
        <f>IFERROR(F74/C74,"-")</f>
        <v>1.5763032388151348E-2</v>
      </c>
      <c r="H74" s="72">
        <v>4</v>
      </c>
      <c r="I74" s="59">
        <f>IFERROR(H74/D74,"-")</f>
        <v>0.33333333333333331</v>
      </c>
      <c r="J74" s="75">
        <f t="shared" si="13"/>
        <v>28944.75</v>
      </c>
      <c r="K74" s="304">
        <v>120202280</v>
      </c>
      <c r="L74" s="304">
        <v>63</v>
      </c>
      <c r="M74" s="41" t="s">
        <v>107</v>
      </c>
      <c r="N74" s="72">
        <v>365014</v>
      </c>
      <c r="O74" s="59">
        <f>IFERROR(N74/K74,"-")</f>
        <v>3.0366645291586814E-3</v>
      </c>
      <c r="P74" s="72">
        <v>17</v>
      </c>
      <c r="Q74" s="59">
        <f>IFERROR(P74/L74,"-")</f>
        <v>0.26984126984126983</v>
      </c>
      <c r="R74" s="75">
        <f t="shared" si="14"/>
        <v>21471.411764705881</v>
      </c>
      <c r="S74" s="304">
        <v>1954215020</v>
      </c>
      <c r="T74" s="304">
        <v>2531</v>
      </c>
      <c r="U74" s="41" t="s">
        <v>107</v>
      </c>
      <c r="V74" s="72">
        <v>38107854</v>
      </c>
      <c r="W74" s="59">
        <f>IFERROR(V74/S74,"-")</f>
        <v>1.950033829951834E-2</v>
      </c>
      <c r="X74" s="72">
        <v>517</v>
      </c>
      <c r="Y74" s="59">
        <f>IFERROR(X74/T74,"-")</f>
        <v>0.20426708810746741</v>
      </c>
      <c r="Z74" s="130">
        <f t="shared" si="15"/>
        <v>73709.582205029015</v>
      </c>
      <c r="AA74" s="304">
        <v>2178385320</v>
      </c>
      <c r="AB74" s="304">
        <v>2565</v>
      </c>
      <c r="AC74" s="41" t="s">
        <v>107</v>
      </c>
      <c r="AD74" s="72">
        <v>57600812</v>
      </c>
      <c r="AE74" s="59">
        <f>IFERROR(AD74/AA74,"-")</f>
        <v>2.6441975839242252E-2</v>
      </c>
      <c r="AF74" s="72">
        <v>664</v>
      </c>
      <c r="AG74" s="59">
        <f>IFERROR(AF74/AB74,"-")</f>
        <v>0.25886939571150097</v>
      </c>
      <c r="AH74" s="75">
        <f t="shared" si="16"/>
        <v>86748.210843373497</v>
      </c>
      <c r="AI74" s="304">
        <v>1753894960</v>
      </c>
      <c r="AJ74" s="304">
        <v>1868</v>
      </c>
      <c r="AK74" s="41" t="s">
        <v>107</v>
      </c>
      <c r="AL74" s="72">
        <v>50840043</v>
      </c>
      <c r="AM74" s="59">
        <f>IFERROR(AL74/AI74,"-")</f>
        <v>2.8986937165267866E-2</v>
      </c>
      <c r="AN74" s="72">
        <v>531</v>
      </c>
      <c r="AO74" s="59">
        <f>IFERROR(AN74/AJ74,"-")</f>
        <v>0.28426124197002139</v>
      </c>
      <c r="AP74" s="75">
        <f t="shared" si="17"/>
        <v>95743.9604519774</v>
      </c>
      <c r="AQ74" s="304">
        <v>550478480</v>
      </c>
      <c r="AR74" s="304">
        <v>649</v>
      </c>
      <c r="AS74" s="41" t="s">
        <v>107</v>
      </c>
      <c r="AT74" s="72">
        <v>15606437</v>
      </c>
      <c r="AU74" s="59">
        <f>IFERROR(AT74/AQ74,"-")</f>
        <v>2.835067594286338E-2</v>
      </c>
      <c r="AV74" s="75">
        <v>175</v>
      </c>
      <c r="AW74" s="59">
        <f>IFERROR(AV74/AR74,"-")</f>
        <v>0.26964560862865949</v>
      </c>
      <c r="AX74" s="157">
        <f t="shared" si="18"/>
        <v>89179.64</v>
      </c>
      <c r="AY74" s="304">
        <v>120393270</v>
      </c>
      <c r="AZ74" s="304">
        <v>138</v>
      </c>
      <c r="BA74" s="41" t="s">
        <v>107</v>
      </c>
      <c r="BB74" s="72">
        <v>2897059</v>
      </c>
      <c r="BC74" s="59">
        <f>IFERROR(BB74/AY74,"-")</f>
        <v>2.4063296893588819E-2</v>
      </c>
      <c r="BD74" s="72">
        <v>35</v>
      </c>
      <c r="BE74" s="59">
        <f>IFERROR(BD74/AZ74,"-")</f>
        <v>0.25362318840579712</v>
      </c>
      <c r="BF74" s="75">
        <f t="shared" si="19"/>
        <v>82773.114285714284</v>
      </c>
      <c r="BG74" s="304">
        <f>地区別_オーラルフレイル区分別_高齢者の疾病!AJ142</f>
        <v>6684914300</v>
      </c>
      <c r="BH74" s="304">
        <f>地区別_オーラルフレイル区分別_高齢者の疾病!AK142</f>
        <v>7826</v>
      </c>
      <c r="BI74" s="41" t="s">
        <v>107</v>
      </c>
      <c r="BJ74" s="72">
        <f>地区別_オーラルフレイル区分別_高齢者の疾病!AM142</f>
        <v>165532998</v>
      </c>
      <c r="BK74" s="59">
        <f>地区別_オーラルフレイル区分別_高齢者の疾病!AN142</f>
        <v>2.4762172044598987E-2</v>
      </c>
      <c r="BL74" s="72">
        <f>地区別_オーラルフレイル区分別_高齢者の疾病!AO142</f>
        <v>1943</v>
      </c>
      <c r="BM74" s="59">
        <f>地区別_オーラルフレイル区分別_高齢者の疾病!AP142</f>
        <v>0.24827498083312036</v>
      </c>
      <c r="BN74" s="130">
        <f>地区別_オーラルフレイル区分別_高齢者の疾病!AQ142</f>
        <v>85194.543489449308</v>
      </c>
      <c r="BO74" s="179"/>
      <c r="BQ74" s="34"/>
      <c r="BR74" s="34"/>
      <c r="BS74" s="34"/>
      <c r="BT74" s="34"/>
      <c r="BU74" s="34"/>
    </row>
    <row r="75" spans="2:73" s="8" customFormat="1" ht="13.15" customHeight="1">
      <c r="B75" s="328"/>
      <c r="C75" s="305"/>
      <c r="D75" s="305"/>
      <c r="E75" s="42" t="s">
        <v>108</v>
      </c>
      <c r="F75" s="73">
        <v>34282</v>
      </c>
      <c r="G75" s="60">
        <f>IFERROR(F75/C74,"-")</f>
        <v>4.6674118478360017E-3</v>
      </c>
      <c r="H75" s="73">
        <v>3</v>
      </c>
      <c r="I75" s="60">
        <f>IFERROR(H75/D74,"-")</f>
        <v>0.25</v>
      </c>
      <c r="J75" s="76">
        <f t="shared" si="13"/>
        <v>11427.333333333334</v>
      </c>
      <c r="K75" s="305"/>
      <c r="L75" s="305"/>
      <c r="M75" s="42" t="s">
        <v>108</v>
      </c>
      <c r="N75" s="73">
        <v>348301</v>
      </c>
      <c r="O75" s="60">
        <f>IFERROR(N75/K74,"-")</f>
        <v>2.8976239053036265E-3</v>
      </c>
      <c r="P75" s="73">
        <v>17</v>
      </c>
      <c r="Q75" s="60">
        <f>IFERROR(P75/L74,"-")</f>
        <v>0.26984126984126983</v>
      </c>
      <c r="R75" s="76">
        <f t="shared" si="14"/>
        <v>20488.294117647059</v>
      </c>
      <c r="S75" s="305"/>
      <c r="T75" s="305"/>
      <c r="U75" s="42" t="s">
        <v>108</v>
      </c>
      <c r="V75" s="73">
        <v>77033332</v>
      </c>
      <c r="W75" s="60">
        <f>IFERROR(V75/S74,"-")</f>
        <v>3.9419066587667514E-2</v>
      </c>
      <c r="X75" s="73">
        <v>674</v>
      </c>
      <c r="Y75" s="60">
        <f>IFERROR(X75/T74,"-")</f>
        <v>0.26629790596602132</v>
      </c>
      <c r="Z75" s="131">
        <f t="shared" si="15"/>
        <v>114292.77744807121</v>
      </c>
      <c r="AA75" s="305"/>
      <c r="AB75" s="305"/>
      <c r="AC75" s="42" t="s">
        <v>108</v>
      </c>
      <c r="AD75" s="73">
        <v>63217523</v>
      </c>
      <c r="AE75" s="60">
        <f>IFERROR(AD75/AA74,"-")</f>
        <v>2.9020358528673889E-2</v>
      </c>
      <c r="AF75" s="73">
        <v>742</v>
      </c>
      <c r="AG75" s="60">
        <f>IFERROR(AF75/AB74,"-")</f>
        <v>0.28927875243664719</v>
      </c>
      <c r="AH75" s="76">
        <f t="shared" si="16"/>
        <v>85198.818059299185</v>
      </c>
      <c r="AI75" s="305"/>
      <c r="AJ75" s="305"/>
      <c r="AK75" s="42" t="s">
        <v>108</v>
      </c>
      <c r="AL75" s="73">
        <v>39146306</v>
      </c>
      <c r="AM75" s="60">
        <f>IFERROR(AL75/AI74,"-")</f>
        <v>2.231964108044418E-2</v>
      </c>
      <c r="AN75" s="73">
        <v>643</v>
      </c>
      <c r="AO75" s="60">
        <f>IFERROR(AN75/AJ74,"-")</f>
        <v>0.34421841541755888</v>
      </c>
      <c r="AP75" s="76">
        <f t="shared" si="17"/>
        <v>60880.724727838257</v>
      </c>
      <c r="AQ75" s="305"/>
      <c r="AR75" s="305"/>
      <c r="AS75" s="42" t="s">
        <v>108</v>
      </c>
      <c r="AT75" s="73">
        <v>11732953</v>
      </c>
      <c r="AU75" s="60">
        <f>IFERROR(AT75/AQ74,"-")</f>
        <v>2.1314099326825636E-2</v>
      </c>
      <c r="AV75" s="76">
        <v>241</v>
      </c>
      <c r="AW75" s="60">
        <f>IFERROR(AV75/AR74,"-")</f>
        <v>0.37134052388289679</v>
      </c>
      <c r="AX75" s="157">
        <f t="shared" si="18"/>
        <v>48684.452282157676</v>
      </c>
      <c r="AY75" s="305"/>
      <c r="AZ75" s="305"/>
      <c r="BA75" s="42" t="s">
        <v>108</v>
      </c>
      <c r="BB75" s="73">
        <v>1849468</v>
      </c>
      <c r="BC75" s="60">
        <f>IFERROR(BB75/AY74,"-")</f>
        <v>1.5361888583971512E-2</v>
      </c>
      <c r="BD75" s="73">
        <v>51</v>
      </c>
      <c r="BE75" s="60">
        <f>IFERROR(BD75/AZ74,"-")</f>
        <v>0.36956521739130432</v>
      </c>
      <c r="BF75" s="76">
        <f t="shared" si="19"/>
        <v>36264.078431372553</v>
      </c>
      <c r="BG75" s="305"/>
      <c r="BH75" s="305"/>
      <c r="BI75" s="42" t="s">
        <v>108</v>
      </c>
      <c r="BJ75" s="73">
        <f>地区別_オーラルフレイル区分別_高齢者の疾病!AM143</f>
        <v>193362165</v>
      </c>
      <c r="BK75" s="60">
        <f>地区別_オーラルフレイル区分別_高齢者の疾病!AN143</f>
        <v>2.8925152413696611E-2</v>
      </c>
      <c r="BL75" s="73">
        <f>地区別_オーラルフレイル区分別_高齢者の疾病!AO143</f>
        <v>2371</v>
      </c>
      <c r="BM75" s="60">
        <f>地区別_オーラルフレイル区分別_高齢者の疾病!AP143</f>
        <v>0.30296447738308202</v>
      </c>
      <c r="BN75" s="131">
        <f>地区別_オーラルフレイル区分別_高齢者の疾病!AQ143</f>
        <v>81553.000843525937</v>
      </c>
      <c r="BO75" s="179"/>
      <c r="BQ75" s="34"/>
      <c r="BR75" s="34"/>
      <c r="BS75" s="34"/>
      <c r="BT75" s="34"/>
      <c r="BU75" s="34"/>
    </row>
    <row r="76" spans="2:73" s="8" customFormat="1" ht="13.15" customHeight="1">
      <c r="B76" s="328"/>
      <c r="C76" s="305"/>
      <c r="D76" s="305"/>
      <c r="E76" s="43" t="s">
        <v>109</v>
      </c>
      <c r="F76" s="73">
        <v>44888</v>
      </c>
      <c r="G76" s="60">
        <f>IFERROR(F76/C74,"-")</f>
        <v>6.1113932391827332E-3</v>
      </c>
      <c r="H76" s="73">
        <v>2</v>
      </c>
      <c r="I76" s="60">
        <f>IFERROR(H76/D74,"-")</f>
        <v>0.16666666666666666</v>
      </c>
      <c r="J76" s="76">
        <f t="shared" si="13"/>
        <v>22444</v>
      </c>
      <c r="K76" s="305"/>
      <c r="L76" s="305"/>
      <c r="M76" s="43" t="s">
        <v>109</v>
      </c>
      <c r="N76" s="73">
        <v>283432</v>
      </c>
      <c r="O76" s="60">
        <f>IFERROR(N76/K74,"-")</f>
        <v>2.3579586011180488E-3</v>
      </c>
      <c r="P76" s="73">
        <v>12</v>
      </c>
      <c r="Q76" s="60">
        <f>IFERROR(P76/L74,"-")</f>
        <v>0.19047619047619047</v>
      </c>
      <c r="R76" s="76">
        <f t="shared" si="14"/>
        <v>23619.333333333332</v>
      </c>
      <c r="S76" s="305"/>
      <c r="T76" s="305"/>
      <c r="U76" s="43" t="s">
        <v>109</v>
      </c>
      <c r="V76" s="73">
        <v>39825712</v>
      </c>
      <c r="W76" s="60">
        <f>IFERROR(V76/S74,"-")</f>
        <v>2.0379391004783087E-2</v>
      </c>
      <c r="X76" s="73">
        <v>647</v>
      </c>
      <c r="Y76" s="60">
        <f>IFERROR(X76/T74,"-")</f>
        <v>0.25563018569735285</v>
      </c>
      <c r="Z76" s="131">
        <f t="shared" si="15"/>
        <v>61554.423493044822</v>
      </c>
      <c r="AA76" s="305"/>
      <c r="AB76" s="305"/>
      <c r="AC76" s="43" t="s">
        <v>109</v>
      </c>
      <c r="AD76" s="73">
        <v>38759763</v>
      </c>
      <c r="AE76" s="60">
        <f>IFERROR(AD76/AA74,"-")</f>
        <v>1.7792886613833773E-2</v>
      </c>
      <c r="AF76" s="73">
        <v>726</v>
      </c>
      <c r="AG76" s="60">
        <f>IFERROR(AF76/AB74,"-")</f>
        <v>0.28304093567251459</v>
      </c>
      <c r="AH76" s="76">
        <f t="shared" si="16"/>
        <v>53388.103305785124</v>
      </c>
      <c r="AI76" s="305"/>
      <c r="AJ76" s="305"/>
      <c r="AK76" s="43" t="s">
        <v>109</v>
      </c>
      <c r="AL76" s="73">
        <v>30394026</v>
      </c>
      <c r="AM76" s="60">
        <f>IFERROR(AL76/AI74,"-")</f>
        <v>1.7329444860255484E-2</v>
      </c>
      <c r="AN76" s="73">
        <v>627</v>
      </c>
      <c r="AO76" s="60">
        <f>IFERROR(AN76/AJ74,"-")</f>
        <v>0.33565310492505351</v>
      </c>
      <c r="AP76" s="76">
        <f t="shared" si="17"/>
        <v>48475.320574162681</v>
      </c>
      <c r="AQ76" s="305"/>
      <c r="AR76" s="305"/>
      <c r="AS76" s="43" t="s">
        <v>109</v>
      </c>
      <c r="AT76" s="73">
        <v>6606094</v>
      </c>
      <c r="AU76" s="60">
        <f>IFERROR(AT76/AQ74,"-")</f>
        <v>1.2000639879691574E-2</v>
      </c>
      <c r="AV76" s="76">
        <v>222</v>
      </c>
      <c r="AW76" s="60">
        <f>IFERROR(AV76/AR74,"-")</f>
        <v>0.34206471494607088</v>
      </c>
      <c r="AX76" s="157">
        <f t="shared" si="18"/>
        <v>29757.180180180181</v>
      </c>
      <c r="AY76" s="305"/>
      <c r="AZ76" s="305"/>
      <c r="BA76" s="43" t="s">
        <v>109</v>
      </c>
      <c r="BB76" s="73">
        <v>1096690</v>
      </c>
      <c r="BC76" s="60">
        <f>IFERROR(BB76/AY74,"-")</f>
        <v>9.1092301089587477E-3</v>
      </c>
      <c r="BD76" s="73">
        <v>39</v>
      </c>
      <c r="BE76" s="60">
        <f>IFERROR(BD76/AZ74,"-")</f>
        <v>0.28260869565217389</v>
      </c>
      <c r="BF76" s="76">
        <f t="shared" si="19"/>
        <v>28120.25641025641</v>
      </c>
      <c r="BG76" s="305"/>
      <c r="BH76" s="305"/>
      <c r="BI76" s="43" t="s">
        <v>109</v>
      </c>
      <c r="BJ76" s="73">
        <f>地区別_オーラルフレイル区分別_高齢者の疾病!AM144</f>
        <v>117010605</v>
      </c>
      <c r="BK76" s="60">
        <f>地区別_オーラルフレイル区分別_高齢者の疾病!AN144</f>
        <v>1.7503680638059939E-2</v>
      </c>
      <c r="BL76" s="73">
        <f>地区別_オーラルフレイル区分別_高齢者の疾病!AO144</f>
        <v>2275</v>
      </c>
      <c r="BM76" s="60">
        <f>地区別_オーラルフレイル区分別_高齢者の疾病!AP144</f>
        <v>0.29069767441860467</v>
      </c>
      <c r="BN76" s="131">
        <f>地区別_オーラルフレイル区分別_高齢者の疾病!AQ144</f>
        <v>51433.232967032964</v>
      </c>
      <c r="BO76" s="179"/>
      <c r="BQ76" s="34"/>
      <c r="BR76" s="34"/>
      <c r="BS76" s="34"/>
      <c r="BT76" s="34"/>
      <c r="BU76" s="34"/>
    </row>
    <row r="77" spans="2:73" s="8" customFormat="1" ht="13.15" customHeight="1">
      <c r="B77" s="328"/>
      <c r="C77" s="305"/>
      <c r="D77" s="305"/>
      <c r="E77" s="43" t="s">
        <v>110</v>
      </c>
      <c r="F77" s="73">
        <v>20589</v>
      </c>
      <c r="G77" s="60">
        <f>IFERROR(F77/C74,"-")</f>
        <v>2.8031428310803176E-3</v>
      </c>
      <c r="H77" s="73">
        <v>1</v>
      </c>
      <c r="I77" s="60">
        <f>IFERROR(H77/D74,"-")</f>
        <v>8.3333333333333329E-2</v>
      </c>
      <c r="J77" s="76">
        <f t="shared" si="13"/>
        <v>20589</v>
      </c>
      <c r="K77" s="305"/>
      <c r="L77" s="305"/>
      <c r="M77" s="43" t="s">
        <v>110</v>
      </c>
      <c r="N77" s="73">
        <v>116741</v>
      </c>
      <c r="O77" s="60">
        <f>IFERROR(N77/K74,"-")</f>
        <v>9.7120453954783548E-4</v>
      </c>
      <c r="P77" s="73">
        <v>5</v>
      </c>
      <c r="Q77" s="60">
        <f>IFERROR(P77/L74,"-")</f>
        <v>7.9365079365079361E-2</v>
      </c>
      <c r="R77" s="76">
        <f t="shared" si="14"/>
        <v>23348.2</v>
      </c>
      <c r="S77" s="305"/>
      <c r="T77" s="305"/>
      <c r="U77" s="43" t="s">
        <v>110</v>
      </c>
      <c r="V77" s="73">
        <v>1852613</v>
      </c>
      <c r="W77" s="60">
        <f>IFERROR(V77/S74,"-")</f>
        <v>9.4800878155158177E-4</v>
      </c>
      <c r="X77" s="73">
        <v>96</v>
      </c>
      <c r="Y77" s="60">
        <f>IFERROR(X77/T74,"-")</f>
        <v>3.7929672066376929E-2</v>
      </c>
      <c r="Z77" s="131">
        <f t="shared" si="15"/>
        <v>19298.052083333332</v>
      </c>
      <c r="AA77" s="305"/>
      <c r="AB77" s="305"/>
      <c r="AC77" s="43" t="s">
        <v>110</v>
      </c>
      <c r="AD77" s="73">
        <v>11873390</v>
      </c>
      <c r="AE77" s="60">
        <f>IFERROR(AD77/AA74,"-")</f>
        <v>5.4505462789292023E-3</v>
      </c>
      <c r="AF77" s="73">
        <v>138</v>
      </c>
      <c r="AG77" s="60">
        <f>IFERROR(AF77/AB74,"-")</f>
        <v>5.3801169590643273E-2</v>
      </c>
      <c r="AH77" s="76">
        <f t="shared" si="16"/>
        <v>86039.057971014496</v>
      </c>
      <c r="AI77" s="305"/>
      <c r="AJ77" s="305"/>
      <c r="AK77" s="43" t="s">
        <v>110</v>
      </c>
      <c r="AL77" s="73">
        <v>3884313</v>
      </c>
      <c r="AM77" s="60">
        <f>IFERROR(AL77/AI74,"-")</f>
        <v>2.214678238199624E-3</v>
      </c>
      <c r="AN77" s="73">
        <v>120</v>
      </c>
      <c r="AO77" s="60">
        <f>IFERROR(AN77/AJ74,"-")</f>
        <v>6.4239828693790149E-2</v>
      </c>
      <c r="AP77" s="76">
        <f t="shared" si="17"/>
        <v>32369.275000000001</v>
      </c>
      <c r="AQ77" s="305"/>
      <c r="AR77" s="305"/>
      <c r="AS77" s="43" t="s">
        <v>110</v>
      </c>
      <c r="AT77" s="73">
        <v>457448</v>
      </c>
      <c r="AU77" s="60">
        <f>IFERROR(AT77/AQ74,"-")</f>
        <v>8.3100069597634408E-4</v>
      </c>
      <c r="AV77" s="76">
        <v>40</v>
      </c>
      <c r="AW77" s="60">
        <f>IFERROR(AV77/AR74,"-")</f>
        <v>6.1633281972265024E-2</v>
      </c>
      <c r="AX77" s="157">
        <f t="shared" si="18"/>
        <v>11436.2</v>
      </c>
      <c r="AY77" s="305"/>
      <c r="AZ77" s="305"/>
      <c r="BA77" s="43" t="s">
        <v>110</v>
      </c>
      <c r="BB77" s="73">
        <v>10349</v>
      </c>
      <c r="BC77" s="60">
        <f>IFERROR(BB77/AY74,"-")</f>
        <v>8.5959954406089311E-5</v>
      </c>
      <c r="BD77" s="73">
        <v>2</v>
      </c>
      <c r="BE77" s="60">
        <f>IFERROR(BD77/AZ74,"-")</f>
        <v>1.4492753623188406E-2</v>
      </c>
      <c r="BF77" s="76">
        <f t="shared" si="19"/>
        <v>5174.5</v>
      </c>
      <c r="BG77" s="305"/>
      <c r="BH77" s="305"/>
      <c r="BI77" s="43" t="s">
        <v>110</v>
      </c>
      <c r="BJ77" s="73">
        <f>地区別_オーラルフレイル区分別_高齢者の疾病!AM145</f>
        <v>18215443</v>
      </c>
      <c r="BK77" s="60">
        <f>地区別_オーラルフレイル区分別_高齢者の疾病!AN145</f>
        <v>2.7248581182259882E-3</v>
      </c>
      <c r="BL77" s="73">
        <f>地区別_オーラルフレイル区分別_高齢者の疾病!AO145</f>
        <v>402</v>
      </c>
      <c r="BM77" s="60">
        <f>地区別_オーラルフレイル区分別_高齢者の疾病!AP145</f>
        <v>5.1367237413749045E-2</v>
      </c>
      <c r="BN77" s="131">
        <f>地区別_オーラルフレイル区分別_高齢者の疾病!AQ145</f>
        <v>45312.04726368159</v>
      </c>
      <c r="BO77" s="179"/>
      <c r="BQ77" s="34"/>
      <c r="BR77" s="34"/>
      <c r="BS77" s="34"/>
      <c r="BT77" s="34"/>
      <c r="BU77" s="34"/>
    </row>
    <row r="78" spans="2:73" s="8" customFormat="1" ht="13.15" customHeight="1">
      <c r="B78" s="328"/>
      <c r="C78" s="305"/>
      <c r="D78" s="305"/>
      <c r="E78" s="43" t="s">
        <v>111</v>
      </c>
      <c r="F78" s="73">
        <v>276411</v>
      </c>
      <c r="G78" s="60">
        <f>IFERROR(F78/C74,"-")</f>
        <v>3.7632692849664466E-2</v>
      </c>
      <c r="H78" s="73">
        <v>3</v>
      </c>
      <c r="I78" s="60">
        <f>IFERROR(H78/D74,"-")</f>
        <v>0.25</v>
      </c>
      <c r="J78" s="76">
        <f t="shared" si="13"/>
        <v>92137</v>
      </c>
      <c r="K78" s="305"/>
      <c r="L78" s="305"/>
      <c r="M78" s="43" t="s">
        <v>111</v>
      </c>
      <c r="N78" s="73">
        <v>5736863</v>
      </c>
      <c r="O78" s="60">
        <f>IFERROR(N78/K74,"-")</f>
        <v>4.7726740291448716E-2</v>
      </c>
      <c r="P78" s="73">
        <v>22</v>
      </c>
      <c r="Q78" s="60">
        <f>IFERROR(P78/L74,"-")</f>
        <v>0.34920634920634919</v>
      </c>
      <c r="R78" s="76">
        <f t="shared" si="14"/>
        <v>260766.5</v>
      </c>
      <c r="S78" s="305"/>
      <c r="T78" s="305"/>
      <c r="U78" s="43" t="s">
        <v>111</v>
      </c>
      <c r="V78" s="73">
        <v>51380834</v>
      </c>
      <c r="W78" s="60">
        <f>IFERROR(V78/S74,"-")</f>
        <v>2.6292313524434993E-2</v>
      </c>
      <c r="X78" s="73">
        <v>809</v>
      </c>
      <c r="Y78" s="60">
        <f>IFERROR(X78/T74,"-")</f>
        <v>0.31963650730936388</v>
      </c>
      <c r="Z78" s="131">
        <f t="shared" si="15"/>
        <v>63511.537700865265</v>
      </c>
      <c r="AA78" s="305"/>
      <c r="AB78" s="305"/>
      <c r="AC78" s="43" t="s">
        <v>111</v>
      </c>
      <c r="AD78" s="73">
        <v>46876957</v>
      </c>
      <c r="AE78" s="60">
        <f>IFERROR(AD78/AA74,"-")</f>
        <v>2.1519130049958288E-2</v>
      </c>
      <c r="AF78" s="73">
        <v>969</v>
      </c>
      <c r="AG78" s="60">
        <f>IFERROR(AF78/AB74,"-")</f>
        <v>0.37777777777777777</v>
      </c>
      <c r="AH78" s="76">
        <f t="shared" si="16"/>
        <v>48376.632610939116</v>
      </c>
      <c r="AI78" s="305"/>
      <c r="AJ78" s="305"/>
      <c r="AK78" s="43" t="s">
        <v>111</v>
      </c>
      <c r="AL78" s="73">
        <v>51380166</v>
      </c>
      <c r="AM78" s="60">
        <f>IFERROR(AL78/AI74,"-")</f>
        <v>2.9294893463859432E-2</v>
      </c>
      <c r="AN78" s="73">
        <v>791</v>
      </c>
      <c r="AO78" s="60">
        <f>IFERROR(AN78/AJ74,"-")</f>
        <v>0.42344753747323338</v>
      </c>
      <c r="AP78" s="76">
        <f t="shared" si="17"/>
        <v>64955.962073324903</v>
      </c>
      <c r="AQ78" s="305"/>
      <c r="AR78" s="305"/>
      <c r="AS78" s="43" t="s">
        <v>111</v>
      </c>
      <c r="AT78" s="73">
        <v>10919186</v>
      </c>
      <c r="AU78" s="60">
        <f>IFERROR(AT78/AQ74,"-")</f>
        <v>1.9835809021998461E-2</v>
      </c>
      <c r="AV78" s="76">
        <v>268</v>
      </c>
      <c r="AW78" s="60">
        <f>IFERROR(AV78/AR74,"-")</f>
        <v>0.41294298921417566</v>
      </c>
      <c r="AX78" s="157">
        <f t="shared" si="18"/>
        <v>40743.23134328358</v>
      </c>
      <c r="AY78" s="305"/>
      <c r="AZ78" s="305"/>
      <c r="BA78" s="43" t="s">
        <v>111</v>
      </c>
      <c r="BB78" s="73">
        <v>1378577</v>
      </c>
      <c r="BC78" s="60">
        <f>IFERROR(BB78/AY74,"-")</f>
        <v>1.1450615138204985E-2</v>
      </c>
      <c r="BD78" s="73">
        <v>50</v>
      </c>
      <c r="BE78" s="60">
        <f>IFERROR(BD78/AZ74,"-")</f>
        <v>0.36231884057971014</v>
      </c>
      <c r="BF78" s="76">
        <f t="shared" si="19"/>
        <v>27571.54</v>
      </c>
      <c r="BG78" s="305"/>
      <c r="BH78" s="305"/>
      <c r="BI78" s="43" t="s">
        <v>111</v>
      </c>
      <c r="BJ78" s="73">
        <f>地区別_オーラルフレイル区分別_高齢者の疾病!AM146</f>
        <v>167948994</v>
      </c>
      <c r="BK78" s="60">
        <f>地区別_オーラルフレイル区分別_高齢者の疾病!AN146</f>
        <v>2.5123582212564791E-2</v>
      </c>
      <c r="BL78" s="73">
        <f>地区別_オーラルフレイル区分別_高齢者の疾病!AO146</f>
        <v>2912</v>
      </c>
      <c r="BM78" s="60">
        <f>地区別_オーラルフレイル区分別_高齢者の疾病!AP146</f>
        <v>0.37209302325581395</v>
      </c>
      <c r="BN78" s="131">
        <f>地区別_オーラルフレイル区分別_高齢者の疾病!AQ146</f>
        <v>57674.791895604394</v>
      </c>
      <c r="BO78" s="179"/>
      <c r="BQ78" s="34"/>
      <c r="BR78" s="34"/>
      <c r="BS78" s="34"/>
      <c r="BT78" s="34"/>
      <c r="BU78" s="34"/>
    </row>
    <row r="79" spans="2:73" s="8" customFormat="1" ht="13.15" customHeight="1">
      <c r="B79" s="328"/>
      <c r="C79" s="305"/>
      <c r="D79" s="305"/>
      <c r="E79" s="43" t="s">
        <v>112</v>
      </c>
      <c r="F79" s="73">
        <v>391903</v>
      </c>
      <c r="G79" s="60">
        <f>IFERROR(F79/C74,"-")</f>
        <v>5.3356650878083917E-2</v>
      </c>
      <c r="H79" s="73">
        <v>5</v>
      </c>
      <c r="I79" s="60">
        <f>IFERROR(H79/D74,"-")</f>
        <v>0.41666666666666669</v>
      </c>
      <c r="J79" s="76">
        <f t="shared" si="13"/>
        <v>78380.600000000006</v>
      </c>
      <c r="K79" s="305"/>
      <c r="L79" s="305"/>
      <c r="M79" s="43" t="s">
        <v>112</v>
      </c>
      <c r="N79" s="73">
        <v>733175</v>
      </c>
      <c r="O79" s="60">
        <f>IFERROR(N79/K74,"-")</f>
        <v>6.0995099261012351E-3</v>
      </c>
      <c r="P79" s="73">
        <v>25</v>
      </c>
      <c r="Q79" s="60">
        <f>IFERROR(P79/L74,"-")</f>
        <v>0.3968253968253968</v>
      </c>
      <c r="R79" s="76">
        <f t="shared" si="14"/>
        <v>29327</v>
      </c>
      <c r="S79" s="305"/>
      <c r="T79" s="305"/>
      <c r="U79" s="43" t="s">
        <v>112</v>
      </c>
      <c r="V79" s="73">
        <v>53048511</v>
      </c>
      <c r="W79" s="60">
        <f>IFERROR(V79/S74,"-")</f>
        <v>2.7145687888531323E-2</v>
      </c>
      <c r="X79" s="73">
        <v>792</v>
      </c>
      <c r="Y79" s="60">
        <f>IFERROR(X79/T74,"-")</f>
        <v>0.31291979454760965</v>
      </c>
      <c r="Z79" s="131">
        <f t="shared" si="15"/>
        <v>66980.443181818177</v>
      </c>
      <c r="AA79" s="305"/>
      <c r="AB79" s="305"/>
      <c r="AC79" s="43" t="s">
        <v>112</v>
      </c>
      <c r="AD79" s="73">
        <v>79149000</v>
      </c>
      <c r="AE79" s="60">
        <f>IFERROR(AD79/AA74,"-")</f>
        <v>3.6333792407304694E-2</v>
      </c>
      <c r="AF79" s="73">
        <v>1036</v>
      </c>
      <c r="AG79" s="60">
        <f>IFERROR(AF79/AB74,"-")</f>
        <v>0.40389863547758287</v>
      </c>
      <c r="AH79" s="76">
        <f t="shared" si="16"/>
        <v>76398.648648648654</v>
      </c>
      <c r="AI79" s="305"/>
      <c r="AJ79" s="305"/>
      <c r="AK79" s="43" t="s">
        <v>112</v>
      </c>
      <c r="AL79" s="73">
        <v>79024391</v>
      </c>
      <c r="AM79" s="60">
        <f>IFERROR(AL79/AI74,"-")</f>
        <v>4.5056512962441037E-2</v>
      </c>
      <c r="AN79" s="73">
        <v>874</v>
      </c>
      <c r="AO79" s="60">
        <f>IFERROR(AN79/AJ74,"-")</f>
        <v>0.4678800856531049</v>
      </c>
      <c r="AP79" s="76">
        <f t="shared" si="17"/>
        <v>90416.923340961104</v>
      </c>
      <c r="AQ79" s="305"/>
      <c r="AR79" s="305"/>
      <c r="AS79" s="43" t="s">
        <v>112</v>
      </c>
      <c r="AT79" s="73">
        <v>24124562</v>
      </c>
      <c r="AU79" s="60">
        <f>IFERROR(AT79/AQ74,"-")</f>
        <v>4.3824714092365609E-2</v>
      </c>
      <c r="AV79" s="76">
        <v>323</v>
      </c>
      <c r="AW79" s="60">
        <f>IFERROR(AV79/AR74,"-")</f>
        <v>0.49768875192604006</v>
      </c>
      <c r="AX79" s="157">
        <f t="shared" si="18"/>
        <v>74689.046439628481</v>
      </c>
      <c r="AY79" s="305"/>
      <c r="AZ79" s="305"/>
      <c r="BA79" s="43" t="s">
        <v>112</v>
      </c>
      <c r="BB79" s="73">
        <v>3489805</v>
      </c>
      <c r="BC79" s="60">
        <f>IFERROR(BB79/AY74,"-")</f>
        <v>2.8986711632635279E-2</v>
      </c>
      <c r="BD79" s="73">
        <v>57</v>
      </c>
      <c r="BE79" s="60">
        <f>IFERROR(BD79/AZ74,"-")</f>
        <v>0.41304347826086957</v>
      </c>
      <c r="BF79" s="76">
        <f t="shared" si="19"/>
        <v>61224.649122807015</v>
      </c>
      <c r="BG79" s="305"/>
      <c r="BH79" s="305"/>
      <c r="BI79" s="43" t="s">
        <v>112</v>
      </c>
      <c r="BJ79" s="73">
        <f>地区別_オーラルフレイル区分別_高齢者の疾病!AM147</f>
        <v>239961347</v>
      </c>
      <c r="BK79" s="60">
        <f>地区別_オーラルフレイル区分別_高齢者の疾病!AN147</f>
        <v>3.5895949630947402E-2</v>
      </c>
      <c r="BL79" s="73">
        <f>地区別_オーラルフレイル区分別_高齢者の疾病!AO147</f>
        <v>3112</v>
      </c>
      <c r="BM79" s="60">
        <f>地区別_オーラルフレイル区分別_高齢者の疾病!AP147</f>
        <v>0.39764886276514183</v>
      </c>
      <c r="BN79" s="131">
        <f>地区別_オーラルフレイル区分別_高齢者の疾病!AQ147</f>
        <v>77108.401992287923</v>
      </c>
      <c r="BO79" s="179"/>
      <c r="BQ79" s="34"/>
      <c r="BR79" s="34"/>
      <c r="BS79" s="34"/>
      <c r="BT79" s="34"/>
      <c r="BU79" s="34"/>
    </row>
    <row r="80" spans="2:73" s="8" customFormat="1" ht="13.15" customHeight="1">
      <c r="B80" s="328"/>
      <c r="C80" s="305"/>
      <c r="D80" s="305"/>
      <c r="E80" s="43" t="s">
        <v>113</v>
      </c>
      <c r="F80" s="73">
        <v>200</v>
      </c>
      <c r="G80" s="60">
        <f>IFERROR(F80/C74,"-")</f>
        <v>2.7229518976932514E-5</v>
      </c>
      <c r="H80" s="73">
        <v>1</v>
      </c>
      <c r="I80" s="60">
        <f>IFERROR(H80/D74,"-")</f>
        <v>8.3333333333333329E-2</v>
      </c>
      <c r="J80" s="76">
        <f t="shared" si="13"/>
        <v>200</v>
      </c>
      <c r="K80" s="305"/>
      <c r="L80" s="305"/>
      <c r="M80" s="43" t="s">
        <v>113</v>
      </c>
      <c r="N80" s="73">
        <v>51413</v>
      </c>
      <c r="O80" s="60">
        <f>IFERROR(N80/K74,"-")</f>
        <v>4.2772067218691695E-4</v>
      </c>
      <c r="P80" s="73">
        <v>6</v>
      </c>
      <c r="Q80" s="60">
        <f>IFERROR(P80/L74,"-")</f>
        <v>9.5238095238095233E-2</v>
      </c>
      <c r="R80" s="76">
        <f t="shared" si="14"/>
        <v>8568.8333333333339</v>
      </c>
      <c r="S80" s="305"/>
      <c r="T80" s="305"/>
      <c r="U80" s="43" t="s">
        <v>113</v>
      </c>
      <c r="V80" s="73">
        <v>38861889</v>
      </c>
      <c r="W80" s="60">
        <f>IFERROR(V80/S74,"-")</f>
        <v>1.9886188880075234E-2</v>
      </c>
      <c r="X80" s="73">
        <v>250</v>
      </c>
      <c r="Y80" s="60">
        <f>IFERROR(X80/T74,"-")</f>
        <v>9.8775187672856576E-2</v>
      </c>
      <c r="Z80" s="131">
        <f t="shared" si="15"/>
        <v>155447.55600000001</v>
      </c>
      <c r="AA80" s="305"/>
      <c r="AB80" s="305"/>
      <c r="AC80" s="43" t="s">
        <v>113</v>
      </c>
      <c r="AD80" s="73">
        <v>62085891</v>
      </c>
      <c r="AE80" s="60">
        <f>IFERROR(AD80/AA74,"-")</f>
        <v>2.8500876511598966E-2</v>
      </c>
      <c r="AF80" s="73">
        <v>365</v>
      </c>
      <c r="AG80" s="60">
        <f>IFERROR(AF80/AB74,"-")</f>
        <v>0.14230019493177387</v>
      </c>
      <c r="AH80" s="76">
        <f t="shared" si="16"/>
        <v>170098.33150684932</v>
      </c>
      <c r="AI80" s="305"/>
      <c r="AJ80" s="305"/>
      <c r="AK80" s="43" t="s">
        <v>113</v>
      </c>
      <c r="AL80" s="73">
        <v>90349186</v>
      </c>
      <c r="AM80" s="60">
        <f>IFERROR(AL80/AI74,"-")</f>
        <v>5.151345323439438E-2</v>
      </c>
      <c r="AN80" s="73">
        <v>353</v>
      </c>
      <c r="AO80" s="60">
        <f>IFERROR(AN80/AJ74,"-")</f>
        <v>0.18897216274089937</v>
      </c>
      <c r="AP80" s="76">
        <f t="shared" si="17"/>
        <v>255946.70254957507</v>
      </c>
      <c r="AQ80" s="305"/>
      <c r="AR80" s="305"/>
      <c r="AS80" s="43" t="s">
        <v>113</v>
      </c>
      <c r="AT80" s="73">
        <v>30859926</v>
      </c>
      <c r="AU80" s="60">
        <f>IFERROR(AT80/AQ74,"-")</f>
        <v>5.6060186040333491E-2</v>
      </c>
      <c r="AV80" s="76">
        <v>140</v>
      </c>
      <c r="AW80" s="60">
        <f>IFERROR(AV80/AR74,"-")</f>
        <v>0.21571648690292758</v>
      </c>
      <c r="AX80" s="157">
        <f t="shared" si="18"/>
        <v>220428.04285714286</v>
      </c>
      <c r="AY80" s="305"/>
      <c r="AZ80" s="305"/>
      <c r="BA80" s="43" t="s">
        <v>113</v>
      </c>
      <c r="BB80" s="73">
        <v>16475114</v>
      </c>
      <c r="BC80" s="60">
        <f>IFERROR(BB80/AY74,"-")</f>
        <v>0.13684414419510327</v>
      </c>
      <c r="BD80" s="73">
        <v>33</v>
      </c>
      <c r="BE80" s="60">
        <f>IFERROR(BD80/AZ74,"-")</f>
        <v>0.2391304347826087</v>
      </c>
      <c r="BF80" s="76">
        <f t="shared" si="19"/>
        <v>499245.87878787878</v>
      </c>
      <c r="BG80" s="305"/>
      <c r="BH80" s="305"/>
      <c r="BI80" s="43" t="s">
        <v>113</v>
      </c>
      <c r="BJ80" s="73">
        <f>地区別_オーラルフレイル区分別_高齢者の疾病!AM148</f>
        <v>238683619</v>
      </c>
      <c r="BK80" s="60">
        <f>地区別_オーラルフレイル区分別_高齢者の疾病!AN148</f>
        <v>3.5704813597984345E-2</v>
      </c>
      <c r="BL80" s="73">
        <f>地区別_オーラルフレイル区分別_高齢者の疾病!AO148</f>
        <v>1148</v>
      </c>
      <c r="BM80" s="60">
        <f>地区別_オーラルフレイル区分別_高齢者の疾病!AP148</f>
        <v>0.14669051878354203</v>
      </c>
      <c r="BN80" s="131">
        <f>地区別_オーラルフレイル区分別_高齢者の疾病!AQ148</f>
        <v>207912.56010452961</v>
      </c>
      <c r="BO80" s="179"/>
      <c r="BQ80" s="34"/>
      <c r="BR80" s="34"/>
      <c r="BS80" s="34"/>
      <c r="BT80" s="34"/>
      <c r="BU80" s="34"/>
    </row>
    <row r="81" spans="2:73" s="8" customFormat="1" ht="13.15" customHeight="1">
      <c r="B81" s="328"/>
      <c r="C81" s="305"/>
      <c r="D81" s="305"/>
      <c r="E81" s="43" t="s">
        <v>123</v>
      </c>
      <c r="F81" s="73">
        <v>0</v>
      </c>
      <c r="G81" s="60">
        <f>IFERROR(F81/C74,"-")</f>
        <v>0</v>
      </c>
      <c r="H81" s="73">
        <v>0</v>
      </c>
      <c r="I81" s="60">
        <f>IFERROR(H81/D74,"-")</f>
        <v>0</v>
      </c>
      <c r="J81" s="76" t="str">
        <f t="shared" si="13"/>
        <v>-</v>
      </c>
      <c r="K81" s="305"/>
      <c r="L81" s="305"/>
      <c r="M81" s="43" t="s">
        <v>123</v>
      </c>
      <c r="N81" s="73">
        <v>0</v>
      </c>
      <c r="O81" s="60">
        <f>IFERROR(N81/K74,"-")</f>
        <v>0</v>
      </c>
      <c r="P81" s="73">
        <v>0</v>
      </c>
      <c r="Q81" s="60">
        <f>IFERROR(P81/L74,"-")</f>
        <v>0</v>
      </c>
      <c r="R81" s="76" t="str">
        <f t="shared" si="14"/>
        <v>-</v>
      </c>
      <c r="S81" s="305"/>
      <c r="T81" s="305"/>
      <c r="U81" s="43" t="s">
        <v>123</v>
      </c>
      <c r="V81" s="73">
        <v>4120</v>
      </c>
      <c r="W81" s="60">
        <f>IFERROR(V81/S74,"-")</f>
        <v>2.1082633987737953E-6</v>
      </c>
      <c r="X81" s="73">
        <v>1</v>
      </c>
      <c r="Y81" s="60">
        <f>IFERROR(X81/T74,"-")</f>
        <v>3.9510075069142629E-4</v>
      </c>
      <c r="Z81" s="131">
        <f t="shared" si="15"/>
        <v>4120</v>
      </c>
      <c r="AA81" s="305"/>
      <c r="AB81" s="305"/>
      <c r="AC81" s="43" t="s">
        <v>123</v>
      </c>
      <c r="AD81" s="73">
        <v>21488</v>
      </c>
      <c r="AE81" s="60">
        <f>IFERROR(AD81/AA74,"-")</f>
        <v>9.8641869290599156E-6</v>
      </c>
      <c r="AF81" s="73">
        <v>2</v>
      </c>
      <c r="AG81" s="60">
        <f>IFERROR(AF81/AB74,"-")</f>
        <v>7.7972709551656918E-4</v>
      </c>
      <c r="AH81" s="76">
        <f t="shared" si="16"/>
        <v>10744</v>
      </c>
      <c r="AI81" s="305"/>
      <c r="AJ81" s="305"/>
      <c r="AK81" s="43" t="s">
        <v>123</v>
      </c>
      <c r="AL81" s="73">
        <v>10112</v>
      </c>
      <c r="AM81" s="60">
        <f>IFERROR(AL81/AI74,"-")</f>
        <v>5.7654535936405219E-6</v>
      </c>
      <c r="AN81" s="73">
        <v>5</v>
      </c>
      <c r="AO81" s="60">
        <f>IFERROR(AN81/AJ74,"-")</f>
        <v>2.6766595289079227E-3</v>
      </c>
      <c r="AP81" s="76">
        <f t="shared" si="17"/>
        <v>2022.4</v>
      </c>
      <c r="AQ81" s="305"/>
      <c r="AR81" s="305"/>
      <c r="AS81" s="43" t="s">
        <v>123</v>
      </c>
      <c r="AT81" s="73">
        <v>0</v>
      </c>
      <c r="AU81" s="60">
        <f>IFERROR(AT81/AQ74,"-")</f>
        <v>0</v>
      </c>
      <c r="AV81" s="76">
        <v>0</v>
      </c>
      <c r="AW81" s="60">
        <f>IFERROR(AV81/AR74,"-")</f>
        <v>0</v>
      </c>
      <c r="AX81" s="157" t="str">
        <f t="shared" si="18"/>
        <v>-</v>
      </c>
      <c r="AY81" s="305"/>
      <c r="AZ81" s="305"/>
      <c r="BA81" s="43" t="s">
        <v>123</v>
      </c>
      <c r="BB81" s="73">
        <v>0</v>
      </c>
      <c r="BC81" s="60">
        <f>IFERROR(BB81/AY74,"-")</f>
        <v>0</v>
      </c>
      <c r="BD81" s="73">
        <v>0</v>
      </c>
      <c r="BE81" s="60">
        <f>IFERROR(BD81/AZ74,"-")</f>
        <v>0</v>
      </c>
      <c r="BF81" s="76" t="str">
        <f t="shared" si="19"/>
        <v>-</v>
      </c>
      <c r="BG81" s="305"/>
      <c r="BH81" s="305"/>
      <c r="BI81" s="43" t="s">
        <v>123</v>
      </c>
      <c r="BJ81" s="73">
        <f>地区別_オーラルフレイル区分別_高齢者の疾病!AM149</f>
        <v>35720</v>
      </c>
      <c r="BK81" s="60">
        <f>地区別_オーラルフレイル区分別_高齢者の疾病!AN149</f>
        <v>5.3433744094520405E-6</v>
      </c>
      <c r="BL81" s="73">
        <f>地区別_オーラルフレイル区分別_高齢者の疾病!AO149</f>
        <v>8</v>
      </c>
      <c r="BM81" s="60">
        <f>地区別_オーラルフレイル区分別_高齢者の疾病!AP149</f>
        <v>1.0222335803731152E-3</v>
      </c>
      <c r="BN81" s="131">
        <f>地区別_オーラルフレイル区分別_高齢者の疾病!AQ149</f>
        <v>4465</v>
      </c>
      <c r="BO81" s="179"/>
      <c r="BQ81" s="34"/>
      <c r="BR81" s="34"/>
      <c r="BS81" s="34"/>
      <c r="BT81" s="34"/>
      <c r="BU81" s="34"/>
    </row>
    <row r="82" spans="2:73" s="8" customFormat="1" ht="13.15" customHeight="1">
      <c r="B82" s="328"/>
      <c r="C82" s="305"/>
      <c r="D82" s="305"/>
      <c r="E82" s="43" t="s">
        <v>114</v>
      </c>
      <c r="F82" s="73">
        <v>54471</v>
      </c>
      <c r="G82" s="60">
        <f>IFERROR(F82/C74,"-")</f>
        <v>7.4160956409624543E-3</v>
      </c>
      <c r="H82" s="73">
        <v>1</v>
      </c>
      <c r="I82" s="60">
        <f>IFERROR(H82/D74,"-")</f>
        <v>8.3333333333333329E-2</v>
      </c>
      <c r="J82" s="76">
        <f t="shared" si="13"/>
        <v>54471</v>
      </c>
      <c r="K82" s="305"/>
      <c r="L82" s="305"/>
      <c r="M82" s="43" t="s">
        <v>114</v>
      </c>
      <c r="N82" s="73">
        <v>9302</v>
      </c>
      <c r="O82" s="60">
        <f>IFERROR(N82/K74,"-")</f>
        <v>7.7386219296339464E-5</v>
      </c>
      <c r="P82" s="73">
        <v>1</v>
      </c>
      <c r="Q82" s="60">
        <f>IFERROR(P82/L74,"-")</f>
        <v>1.5873015873015872E-2</v>
      </c>
      <c r="R82" s="76">
        <f t="shared" si="14"/>
        <v>9302</v>
      </c>
      <c r="S82" s="305"/>
      <c r="T82" s="305"/>
      <c r="U82" s="43" t="s">
        <v>114</v>
      </c>
      <c r="V82" s="73">
        <v>833070</v>
      </c>
      <c r="W82" s="60">
        <f>IFERROR(V82/S74,"-")</f>
        <v>4.2629392951856445E-4</v>
      </c>
      <c r="X82" s="73">
        <v>25</v>
      </c>
      <c r="Y82" s="60">
        <f>IFERROR(X82/T74,"-")</f>
        <v>9.8775187672856587E-3</v>
      </c>
      <c r="Z82" s="131">
        <f t="shared" si="15"/>
        <v>33322.800000000003</v>
      </c>
      <c r="AA82" s="305"/>
      <c r="AB82" s="305"/>
      <c r="AC82" s="43" t="s">
        <v>114</v>
      </c>
      <c r="AD82" s="73">
        <v>959313</v>
      </c>
      <c r="AE82" s="60">
        <f>IFERROR(AD82/AA74,"-")</f>
        <v>4.4037801356465255E-4</v>
      </c>
      <c r="AF82" s="73">
        <v>38</v>
      </c>
      <c r="AG82" s="60">
        <f>IFERROR(AF82/AB74,"-")</f>
        <v>1.4814814814814815E-2</v>
      </c>
      <c r="AH82" s="76">
        <f t="shared" si="16"/>
        <v>25245.07894736842</v>
      </c>
      <c r="AI82" s="305"/>
      <c r="AJ82" s="305"/>
      <c r="AK82" s="43" t="s">
        <v>114</v>
      </c>
      <c r="AL82" s="73">
        <v>576040</v>
      </c>
      <c r="AM82" s="60">
        <f>IFERROR(AL82/AI74,"-")</f>
        <v>3.2843471994468813E-4</v>
      </c>
      <c r="AN82" s="73">
        <v>27</v>
      </c>
      <c r="AO82" s="60">
        <f>IFERROR(AN82/AJ74,"-")</f>
        <v>1.4453961456102784E-2</v>
      </c>
      <c r="AP82" s="76">
        <f t="shared" si="17"/>
        <v>21334.814814814814</v>
      </c>
      <c r="AQ82" s="305"/>
      <c r="AR82" s="305"/>
      <c r="AS82" s="43" t="s">
        <v>114</v>
      </c>
      <c r="AT82" s="73">
        <v>38104</v>
      </c>
      <c r="AU82" s="60">
        <f>IFERROR(AT82/AQ74,"-")</f>
        <v>6.9219781307345565E-5</v>
      </c>
      <c r="AV82" s="76">
        <v>6</v>
      </c>
      <c r="AW82" s="60">
        <f>IFERROR(AV82/AR74,"-")</f>
        <v>9.2449922958397542E-3</v>
      </c>
      <c r="AX82" s="157">
        <f t="shared" si="18"/>
        <v>6350.666666666667</v>
      </c>
      <c r="AY82" s="305"/>
      <c r="AZ82" s="305"/>
      <c r="BA82" s="43" t="s">
        <v>114</v>
      </c>
      <c r="BB82" s="73">
        <v>4299</v>
      </c>
      <c r="BC82" s="60">
        <f>IFERROR(BB82/AY74,"-")</f>
        <v>3.5707976035537537E-5</v>
      </c>
      <c r="BD82" s="73">
        <v>1</v>
      </c>
      <c r="BE82" s="60">
        <f>IFERROR(BD82/AZ74,"-")</f>
        <v>7.246376811594203E-3</v>
      </c>
      <c r="BF82" s="76">
        <f t="shared" si="19"/>
        <v>4299</v>
      </c>
      <c r="BG82" s="305"/>
      <c r="BH82" s="305"/>
      <c r="BI82" s="43" t="s">
        <v>114</v>
      </c>
      <c r="BJ82" s="73">
        <f>地区別_オーラルフレイル区分別_高齢者の疾病!AM150</f>
        <v>2474599</v>
      </c>
      <c r="BK82" s="60">
        <f>地区別_オーラルフレイル区分別_高齢者の疾病!AN150</f>
        <v>3.7017662290749186E-4</v>
      </c>
      <c r="BL82" s="73">
        <f>地区別_オーラルフレイル区分別_高齢者の疾病!AO150</f>
        <v>99</v>
      </c>
      <c r="BM82" s="60">
        <f>地区別_オーラルフレイル区分別_高齢者の疾病!AP150</f>
        <v>1.2650140557117301E-2</v>
      </c>
      <c r="BN82" s="131">
        <f>地区別_オーラルフレイル区分別_高齢者の疾病!AQ150</f>
        <v>24995.949494949495</v>
      </c>
      <c r="BO82" s="179"/>
      <c r="BQ82" s="34"/>
      <c r="BR82" s="34"/>
      <c r="BS82" s="34"/>
      <c r="BT82" s="34"/>
      <c r="BU82" s="34"/>
    </row>
    <row r="83" spans="2:73" s="8" customFormat="1" ht="13.15" customHeight="1">
      <c r="B83" s="328"/>
      <c r="C83" s="305"/>
      <c r="D83" s="305"/>
      <c r="E83" s="43" t="s">
        <v>115</v>
      </c>
      <c r="F83" s="73">
        <v>0</v>
      </c>
      <c r="G83" s="60">
        <f>IFERROR(F83/C74,"-")</f>
        <v>0</v>
      </c>
      <c r="H83" s="73">
        <v>0</v>
      </c>
      <c r="I83" s="60">
        <f>IFERROR(H83/D74,"-")</f>
        <v>0</v>
      </c>
      <c r="J83" s="76" t="str">
        <f t="shared" si="13"/>
        <v>-</v>
      </c>
      <c r="K83" s="305"/>
      <c r="L83" s="305"/>
      <c r="M83" s="43" t="s">
        <v>115</v>
      </c>
      <c r="N83" s="73">
        <v>22777</v>
      </c>
      <c r="O83" s="60">
        <f>IFERROR(N83/K74,"-")</f>
        <v>1.8948891818025416E-4</v>
      </c>
      <c r="P83" s="73">
        <v>2</v>
      </c>
      <c r="Q83" s="60">
        <f>IFERROR(P83/L74,"-")</f>
        <v>3.1746031746031744E-2</v>
      </c>
      <c r="R83" s="76">
        <f t="shared" si="14"/>
        <v>11388.5</v>
      </c>
      <c r="S83" s="305"/>
      <c r="T83" s="305"/>
      <c r="U83" s="43" t="s">
        <v>115</v>
      </c>
      <c r="V83" s="73">
        <v>1445422</v>
      </c>
      <c r="W83" s="60">
        <f>IFERROR(V83/S74,"-")</f>
        <v>7.3964327630641178E-4</v>
      </c>
      <c r="X83" s="73">
        <v>117</v>
      </c>
      <c r="Y83" s="60">
        <f>IFERROR(X83/T74,"-")</f>
        <v>4.6226787830896877E-2</v>
      </c>
      <c r="Z83" s="131">
        <f t="shared" si="15"/>
        <v>12354.034188034188</v>
      </c>
      <c r="AA83" s="305"/>
      <c r="AB83" s="305"/>
      <c r="AC83" s="43" t="s">
        <v>115</v>
      </c>
      <c r="AD83" s="73">
        <v>3144256</v>
      </c>
      <c r="AE83" s="60">
        <f>IFERROR(AD83/AA74,"-")</f>
        <v>1.4433883533515549E-3</v>
      </c>
      <c r="AF83" s="73">
        <v>132</v>
      </c>
      <c r="AG83" s="60">
        <f>IFERROR(AF83/AB74,"-")</f>
        <v>5.146198830409357E-2</v>
      </c>
      <c r="AH83" s="76">
        <f t="shared" si="16"/>
        <v>23820.121212121212</v>
      </c>
      <c r="AI83" s="305"/>
      <c r="AJ83" s="305"/>
      <c r="AK83" s="43" t="s">
        <v>115</v>
      </c>
      <c r="AL83" s="73">
        <v>1416893</v>
      </c>
      <c r="AM83" s="60">
        <f>IFERROR(AL83/AI74,"-")</f>
        <v>8.0785510667069822E-4</v>
      </c>
      <c r="AN83" s="73">
        <v>121</v>
      </c>
      <c r="AO83" s="60">
        <f>IFERROR(AN83/AJ74,"-")</f>
        <v>6.4775160599571738E-2</v>
      </c>
      <c r="AP83" s="76">
        <f t="shared" si="17"/>
        <v>11709.859504132231</v>
      </c>
      <c r="AQ83" s="305"/>
      <c r="AR83" s="305"/>
      <c r="AS83" s="43" t="s">
        <v>115</v>
      </c>
      <c r="AT83" s="73">
        <v>895156</v>
      </c>
      <c r="AU83" s="60">
        <f>IFERROR(AT83/AQ74,"-")</f>
        <v>1.6261416795076166E-3</v>
      </c>
      <c r="AV83" s="76">
        <v>48</v>
      </c>
      <c r="AW83" s="60">
        <f>IFERROR(AV83/AR74,"-")</f>
        <v>7.3959938366718034E-2</v>
      </c>
      <c r="AX83" s="157">
        <f t="shared" si="18"/>
        <v>18649.083333333332</v>
      </c>
      <c r="AY83" s="305"/>
      <c r="AZ83" s="305"/>
      <c r="BA83" s="43" t="s">
        <v>115</v>
      </c>
      <c r="BB83" s="73">
        <v>88447</v>
      </c>
      <c r="BC83" s="60">
        <f>IFERROR(BB83/AY74,"-")</f>
        <v>7.3465069932895748E-4</v>
      </c>
      <c r="BD83" s="73">
        <v>12</v>
      </c>
      <c r="BE83" s="60">
        <f>IFERROR(BD83/AZ74,"-")</f>
        <v>8.6956521739130432E-2</v>
      </c>
      <c r="BF83" s="76">
        <f t="shared" si="19"/>
        <v>7370.583333333333</v>
      </c>
      <c r="BG83" s="305"/>
      <c r="BH83" s="305"/>
      <c r="BI83" s="43" t="s">
        <v>115</v>
      </c>
      <c r="BJ83" s="73">
        <f>地区別_オーラルフレイル区分別_高齢者の疾病!AM151</f>
        <v>7012951</v>
      </c>
      <c r="BK83" s="60">
        <f>地区別_オーラルフレイル区分別_高齢者の疾病!AN151</f>
        <v>1.0490711900375447E-3</v>
      </c>
      <c r="BL83" s="73">
        <f>地区別_オーラルフレイル区分別_高齢者の疾病!AO151</f>
        <v>432</v>
      </c>
      <c r="BM83" s="60">
        <f>地区別_オーラルフレイル区分別_高齢者の疾病!AP151</f>
        <v>5.5200613340148225E-2</v>
      </c>
      <c r="BN83" s="131">
        <f>地区別_オーラルフレイル区分別_高齢者の疾病!AQ151</f>
        <v>16233.68287037037</v>
      </c>
      <c r="BO83" s="179"/>
      <c r="BQ83" s="34"/>
      <c r="BR83" s="34"/>
      <c r="BS83" s="34"/>
      <c r="BT83" s="34"/>
      <c r="BU83" s="34"/>
    </row>
    <row r="84" spans="2:73" s="8" customFormat="1" ht="13.15" customHeight="1">
      <c r="B84" s="328"/>
      <c r="C84" s="305"/>
      <c r="D84" s="305"/>
      <c r="E84" s="43" t="s">
        <v>116</v>
      </c>
      <c r="F84" s="73">
        <v>0</v>
      </c>
      <c r="G84" s="60">
        <f>IFERROR(F84/C74,"-")</f>
        <v>0</v>
      </c>
      <c r="H84" s="73">
        <v>0</v>
      </c>
      <c r="I84" s="60">
        <f>IFERROR(H84/D74,"-")</f>
        <v>0</v>
      </c>
      <c r="J84" s="76" t="str">
        <f t="shared" si="13"/>
        <v>-</v>
      </c>
      <c r="K84" s="305"/>
      <c r="L84" s="305"/>
      <c r="M84" s="43" t="s">
        <v>116</v>
      </c>
      <c r="N84" s="73">
        <v>3927</v>
      </c>
      <c r="O84" s="60">
        <f>IFERROR(N84/K74,"-")</f>
        <v>3.2669929389026562E-5</v>
      </c>
      <c r="P84" s="73">
        <v>1</v>
      </c>
      <c r="Q84" s="60">
        <f>IFERROR(P84/L74,"-")</f>
        <v>1.5873015873015872E-2</v>
      </c>
      <c r="R84" s="76">
        <f t="shared" si="14"/>
        <v>3927</v>
      </c>
      <c r="S84" s="305"/>
      <c r="T84" s="305"/>
      <c r="U84" s="43" t="s">
        <v>116</v>
      </c>
      <c r="V84" s="73">
        <v>1086981</v>
      </c>
      <c r="W84" s="60">
        <f>IFERROR(V84/S74,"-")</f>
        <v>5.5622384889867445E-4</v>
      </c>
      <c r="X84" s="73">
        <v>37</v>
      </c>
      <c r="Y84" s="60">
        <f>IFERROR(X84/T74,"-")</f>
        <v>1.4618727775582773E-2</v>
      </c>
      <c r="Z84" s="131">
        <f t="shared" si="15"/>
        <v>29377.864864864863</v>
      </c>
      <c r="AA84" s="305"/>
      <c r="AB84" s="305"/>
      <c r="AC84" s="43" t="s">
        <v>116</v>
      </c>
      <c r="AD84" s="73">
        <v>1379836</v>
      </c>
      <c r="AE84" s="60">
        <f>IFERROR(AD84/AA74,"-")</f>
        <v>6.3342145548428506E-4</v>
      </c>
      <c r="AF84" s="73">
        <v>42</v>
      </c>
      <c r="AG84" s="60">
        <f>IFERROR(AF84/AB74,"-")</f>
        <v>1.6374269005847954E-2</v>
      </c>
      <c r="AH84" s="76">
        <f t="shared" si="16"/>
        <v>32853.238095238092</v>
      </c>
      <c r="AI84" s="305"/>
      <c r="AJ84" s="305"/>
      <c r="AK84" s="43" t="s">
        <v>116</v>
      </c>
      <c r="AL84" s="73">
        <v>2213528</v>
      </c>
      <c r="AM84" s="60">
        <f>IFERROR(AL84/AI74,"-")</f>
        <v>1.2620641774351185E-3</v>
      </c>
      <c r="AN84" s="73">
        <v>43</v>
      </c>
      <c r="AO84" s="60">
        <f>IFERROR(AN84/AJ74,"-")</f>
        <v>2.3019271948608137E-2</v>
      </c>
      <c r="AP84" s="76">
        <f t="shared" si="17"/>
        <v>51477.395348837206</v>
      </c>
      <c r="AQ84" s="305"/>
      <c r="AR84" s="305"/>
      <c r="AS84" s="43" t="s">
        <v>116</v>
      </c>
      <c r="AT84" s="73">
        <v>476583</v>
      </c>
      <c r="AU84" s="60">
        <f>IFERROR(AT84/AQ74,"-")</f>
        <v>8.6576136454961873E-4</v>
      </c>
      <c r="AV84" s="76">
        <v>10</v>
      </c>
      <c r="AW84" s="60">
        <f>IFERROR(AV84/AR74,"-")</f>
        <v>1.5408320493066256E-2</v>
      </c>
      <c r="AX84" s="157">
        <f t="shared" si="18"/>
        <v>47658.3</v>
      </c>
      <c r="AY84" s="305"/>
      <c r="AZ84" s="305"/>
      <c r="BA84" s="43" t="s">
        <v>116</v>
      </c>
      <c r="BB84" s="73">
        <v>222207</v>
      </c>
      <c r="BC84" s="60">
        <f>IFERROR(BB84/AY74,"-")</f>
        <v>1.8456762574851568E-3</v>
      </c>
      <c r="BD84" s="73">
        <v>5</v>
      </c>
      <c r="BE84" s="60">
        <f>IFERROR(BD84/AZ74,"-")</f>
        <v>3.6231884057971016E-2</v>
      </c>
      <c r="BF84" s="76">
        <f t="shared" si="19"/>
        <v>44441.4</v>
      </c>
      <c r="BG84" s="305"/>
      <c r="BH84" s="305"/>
      <c r="BI84" s="43" t="s">
        <v>116</v>
      </c>
      <c r="BJ84" s="73">
        <f>地区別_オーラルフレイル区分別_高齢者の疾病!AM152</f>
        <v>5383062</v>
      </c>
      <c r="BK84" s="60">
        <f>地区別_オーラルフレイル区分別_高齢者の疾病!AN152</f>
        <v>8.0525519975626313E-4</v>
      </c>
      <c r="BL84" s="73">
        <f>地区別_オーラルフレイル区分別_高齢者の疾病!AO152</f>
        <v>138</v>
      </c>
      <c r="BM84" s="60">
        <f>地区別_オーラルフレイル区分別_高齢者の疾病!AP152</f>
        <v>1.7633529261436239E-2</v>
      </c>
      <c r="BN84" s="131">
        <f>地区別_オーラルフレイル区分別_高齢者の疾病!AQ152</f>
        <v>39007.695652173912</v>
      </c>
      <c r="BO84" s="179"/>
      <c r="BQ84" s="34"/>
      <c r="BR84" s="34"/>
      <c r="BS84" s="34"/>
      <c r="BT84" s="34"/>
      <c r="BU84" s="34"/>
    </row>
    <row r="85" spans="2:73" s="8" customFormat="1" ht="13.15" customHeight="1">
      <c r="B85" s="328"/>
      <c r="C85" s="305"/>
      <c r="D85" s="305"/>
      <c r="E85" s="43" t="s">
        <v>117</v>
      </c>
      <c r="F85" s="73">
        <v>0</v>
      </c>
      <c r="G85" s="60">
        <f>IFERROR(F85/C74,"-")</f>
        <v>0</v>
      </c>
      <c r="H85" s="73">
        <v>0</v>
      </c>
      <c r="I85" s="60">
        <f>IFERROR(H85/D74,"-")</f>
        <v>0</v>
      </c>
      <c r="J85" s="76" t="str">
        <f t="shared" si="13"/>
        <v>-</v>
      </c>
      <c r="K85" s="305"/>
      <c r="L85" s="305"/>
      <c r="M85" s="43" t="s">
        <v>117</v>
      </c>
      <c r="N85" s="73">
        <v>10829</v>
      </c>
      <c r="O85" s="60">
        <f>IFERROR(N85/K74,"-")</f>
        <v>9.0089805284891434E-5</v>
      </c>
      <c r="P85" s="73">
        <v>2</v>
      </c>
      <c r="Q85" s="60">
        <f>IFERROR(P85/L74,"-")</f>
        <v>3.1746031746031744E-2</v>
      </c>
      <c r="R85" s="76">
        <f t="shared" si="14"/>
        <v>5414.5</v>
      </c>
      <c r="S85" s="305"/>
      <c r="T85" s="305"/>
      <c r="U85" s="43" t="s">
        <v>117</v>
      </c>
      <c r="V85" s="73">
        <v>6722249</v>
      </c>
      <c r="W85" s="60">
        <f>IFERROR(V85/S74,"-")</f>
        <v>3.4398717291611032E-3</v>
      </c>
      <c r="X85" s="73">
        <v>29</v>
      </c>
      <c r="Y85" s="60">
        <f>IFERROR(X85/T74,"-")</f>
        <v>1.1457921770051362E-2</v>
      </c>
      <c r="Z85" s="131">
        <f t="shared" si="15"/>
        <v>231801.68965517241</v>
      </c>
      <c r="AA85" s="305"/>
      <c r="AB85" s="305"/>
      <c r="AC85" s="43" t="s">
        <v>117</v>
      </c>
      <c r="AD85" s="73">
        <v>12325869</v>
      </c>
      <c r="AE85" s="60">
        <f>IFERROR(AD85/AA74,"-")</f>
        <v>5.6582593018943044E-3</v>
      </c>
      <c r="AF85" s="73">
        <v>47</v>
      </c>
      <c r="AG85" s="60">
        <f>IFERROR(AF85/AB74,"-")</f>
        <v>1.8323586744639377E-2</v>
      </c>
      <c r="AH85" s="76">
        <f t="shared" si="16"/>
        <v>262252.5319148936</v>
      </c>
      <c r="AI85" s="305"/>
      <c r="AJ85" s="305"/>
      <c r="AK85" s="43" t="s">
        <v>117</v>
      </c>
      <c r="AL85" s="73">
        <v>7999254</v>
      </c>
      <c r="AM85" s="60">
        <f>IFERROR(AL85/AI74,"-")</f>
        <v>4.5608512382064202E-3</v>
      </c>
      <c r="AN85" s="73">
        <v>42</v>
      </c>
      <c r="AO85" s="60">
        <f>IFERROR(AN85/AJ74,"-")</f>
        <v>2.2483940042826552E-2</v>
      </c>
      <c r="AP85" s="76">
        <f t="shared" si="17"/>
        <v>190458.42857142858</v>
      </c>
      <c r="AQ85" s="305"/>
      <c r="AR85" s="305"/>
      <c r="AS85" s="43" t="s">
        <v>117</v>
      </c>
      <c r="AT85" s="73">
        <v>7253225</v>
      </c>
      <c r="AU85" s="60">
        <f>IFERROR(AT85/AQ74,"-")</f>
        <v>1.3176218986798539E-2</v>
      </c>
      <c r="AV85" s="76">
        <v>16</v>
      </c>
      <c r="AW85" s="60">
        <f>IFERROR(AV85/AR74,"-")</f>
        <v>2.465331278890601E-2</v>
      </c>
      <c r="AX85" s="157">
        <f t="shared" si="18"/>
        <v>453326.5625</v>
      </c>
      <c r="AY85" s="305"/>
      <c r="AZ85" s="305"/>
      <c r="BA85" s="43" t="s">
        <v>117</v>
      </c>
      <c r="BB85" s="73">
        <v>8753567</v>
      </c>
      <c r="BC85" s="60">
        <f>IFERROR(BB85/AY74,"-")</f>
        <v>7.27081090163927E-2</v>
      </c>
      <c r="BD85" s="73">
        <v>9</v>
      </c>
      <c r="BE85" s="60">
        <f>IFERROR(BD85/AZ74,"-")</f>
        <v>6.5217391304347824E-2</v>
      </c>
      <c r="BF85" s="76">
        <f t="shared" si="19"/>
        <v>972618.5555555555</v>
      </c>
      <c r="BG85" s="305"/>
      <c r="BH85" s="305"/>
      <c r="BI85" s="43" t="s">
        <v>117</v>
      </c>
      <c r="BJ85" s="73">
        <f>地区別_オーラルフレイル区分別_高齢者の疾病!AM153</f>
        <v>43064993</v>
      </c>
      <c r="BK85" s="60">
        <f>地区別_オーラルフレイル区分別_高齢者の疾病!AN153</f>
        <v>6.4421159445529463E-3</v>
      </c>
      <c r="BL85" s="73">
        <f>地区別_オーラルフレイル区分別_高齢者の疾病!AO153</f>
        <v>145</v>
      </c>
      <c r="BM85" s="60">
        <f>地区別_オーラルフレイル区分別_高齢者の疾病!AP153</f>
        <v>1.8527983644262714E-2</v>
      </c>
      <c r="BN85" s="131">
        <f>地区別_オーラルフレイル区分別_高齢者の疾病!AQ153</f>
        <v>296999.95172413794</v>
      </c>
      <c r="BO85" s="179"/>
      <c r="BQ85" s="34"/>
      <c r="BR85" s="34"/>
      <c r="BS85" s="34"/>
      <c r="BT85" s="34"/>
      <c r="BU85" s="34"/>
    </row>
    <row r="86" spans="2:73" s="8" customFormat="1" ht="13.15" customHeight="1">
      <c r="B86" s="328"/>
      <c r="C86" s="305"/>
      <c r="D86" s="305"/>
      <c r="E86" s="43" t="s">
        <v>118</v>
      </c>
      <c r="F86" s="73">
        <v>18134</v>
      </c>
      <c r="G86" s="60">
        <f>IFERROR(F86/C74,"-")</f>
        <v>2.4689004856384708E-3</v>
      </c>
      <c r="H86" s="73">
        <v>2</v>
      </c>
      <c r="I86" s="60">
        <f>IFERROR(H86/D74,"-")</f>
        <v>0.16666666666666666</v>
      </c>
      <c r="J86" s="76">
        <f t="shared" si="13"/>
        <v>9067</v>
      </c>
      <c r="K86" s="305"/>
      <c r="L86" s="305"/>
      <c r="M86" s="43" t="s">
        <v>118</v>
      </c>
      <c r="N86" s="73">
        <v>2509647</v>
      </c>
      <c r="O86" s="60">
        <f>IFERROR(N86/K74,"-")</f>
        <v>2.0878530756654533E-2</v>
      </c>
      <c r="P86" s="73">
        <v>11</v>
      </c>
      <c r="Q86" s="60">
        <f>IFERROR(P86/L74,"-")</f>
        <v>0.17460317460317459</v>
      </c>
      <c r="R86" s="76">
        <f t="shared" si="14"/>
        <v>228149.72727272726</v>
      </c>
      <c r="S86" s="305"/>
      <c r="T86" s="305"/>
      <c r="U86" s="43" t="s">
        <v>118</v>
      </c>
      <c r="V86" s="73">
        <v>15476479</v>
      </c>
      <c r="W86" s="60">
        <f>IFERROR(V86/S74,"-")</f>
        <v>7.9195374314541909E-3</v>
      </c>
      <c r="X86" s="73">
        <v>352</v>
      </c>
      <c r="Y86" s="60">
        <f>IFERROR(X86/T74,"-")</f>
        <v>0.13907546424338207</v>
      </c>
      <c r="Z86" s="131">
        <f t="shared" si="15"/>
        <v>43967.26988636364</v>
      </c>
      <c r="AA86" s="305"/>
      <c r="AB86" s="305"/>
      <c r="AC86" s="43" t="s">
        <v>118</v>
      </c>
      <c r="AD86" s="73">
        <v>17061678</v>
      </c>
      <c r="AE86" s="60">
        <f>IFERROR(AD86/AA74,"-")</f>
        <v>7.8322589871290538E-3</v>
      </c>
      <c r="AF86" s="73">
        <v>410</v>
      </c>
      <c r="AG86" s="60">
        <f>IFERROR(AF86/AB74,"-")</f>
        <v>0.15984405458089668</v>
      </c>
      <c r="AH86" s="76">
        <f t="shared" si="16"/>
        <v>41613.848780487802</v>
      </c>
      <c r="AI86" s="305"/>
      <c r="AJ86" s="305"/>
      <c r="AK86" s="43" t="s">
        <v>118</v>
      </c>
      <c r="AL86" s="73">
        <v>17589150</v>
      </c>
      <c r="AM86" s="60">
        <f>IFERROR(AL86/AI74,"-")</f>
        <v>1.0028622238586055E-2</v>
      </c>
      <c r="AN86" s="73">
        <v>314</v>
      </c>
      <c r="AO86" s="60">
        <f>IFERROR(AN86/AJ74,"-")</f>
        <v>0.16809421841541755</v>
      </c>
      <c r="AP86" s="76">
        <f t="shared" si="17"/>
        <v>56016.401273885349</v>
      </c>
      <c r="AQ86" s="305"/>
      <c r="AR86" s="305"/>
      <c r="AS86" s="43" t="s">
        <v>118</v>
      </c>
      <c r="AT86" s="73">
        <v>4473824</v>
      </c>
      <c r="AU86" s="60">
        <f>IFERROR(AT86/AQ74,"-")</f>
        <v>8.1271551251195142E-3</v>
      </c>
      <c r="AV86" s="76">
        <v>105</v>
      </c>
      <c r="AW86" s="60">
        <f>IFERROR(AV86/AR74,"-")</f>
        <v>0.16178736517719569</v>
      </c>
      <c r="AX86" s="157">
        <f t="shared" si="18"/>
        <v>42607.847619047621</v>
      </c>
      <c r="AY86" s="305"/>
      <c r="AZ86" s="305"/>
      <c r="BA86" s="43" t="s">
        <v>118</v>
      </c>
      <c r="BB86" s="73">
        <v>1730419</v>
      </c>
      <c r="BC86" s="60">
        <f>IFERROR(BB86/AY74,"-")</f>
        <v>1.4373054241320965E-2</v>
      </c>
      <c r="BD86" s="73">
        <v>25</v>
      </c>
      <c r="BE86" s="60">
        <f>IFERROR(BD86/AZ74,"-")</f>
        <v>0.18115942028985507</v>
      </c>
      <c r="BF86" s="76">
        <f t="shared" si="19"/>
        <v>69216.759999999995</v>
      </c>
      <c r="BG86" s="305"/>
      <c r="BH86" s="305"/>
      <c r="BI86" s="43" t="s">
        <v>118</v>
      </c>
      <c r="BJ86" s="73">
        <f>地区別_オーラルフレイル区分別_高齢者の疾病!AM154</f>
        <v>58859331</v>
      </c>
      <c r="BK86" s="60">
        <f>地区別_オーラルフレイル区分別_高齢者の疾病!AN154</f>
        <v>8.8047996366984096E-3</v>
      </c>
      <c r="BL86" s="73">
        <f>地区別_オーラルフレイル区分別_高齢者の疾病!AO154</f>
        <v>1219</v>
      </c>
      <c r="BM86" s="60">
        <f>地区別_オーラルフレイル区分別_高齢者の疾病!AP154</f>
        <v>0.15576284180935343</v>
      </c>
      <c r="BN86" s="131">
        <f>地区別_オーラルフレイル区分別_高齢者の疾病!AQ154</f>
        <v>48284.931091058243</v>
      </c>
      <c r="BO86" s="179"/>
      <c r="BQ86" s="34"/>
      <c r="BR86" s="34"/>
      <c r="BS86" s="34"/>
      <c r="BT86" s="34"/>
      <c r="BU86" s="34"/>
    </row>
    <row r="87" spans="2:73" s="8" customFormat="1" ht="13.15" customHeight="1">
      <c r="B87" s="328"/>
      <c r="C87" s="305"/>
      <c r="D87" s="305"/>
      <c r="E87" s="43" t="s">
        <v>119</v>
      </c>
      <c r="F87" s="73">
        <v>0</v>
      </c>
      <c r="G87" s="60">
        <f>IFERROR(F87/C74,"-")</f>
        <v>0</v>
      </c>
      <c r="H87" s="73">
        <v>0</v>
      </c>
      <c r="I87" s="60">
        <f>IFERROR(H87/D74,"-")</f>
        <v>0</v>
      </c>
      <c r="J87" s="76" t="str">
        <f t="shared" si="13"/>
        <v>-</v>
      </c>
      <c r="K87" s="305"/>
      <c r="L87" s="305"/>
      <c r="M87" s="43" t="s">
        <v>119</v>
      </c>
      <c r="N87" s="73">
        <v>443652</v>
      </c>
      <c r="O87" s="60">
        <f>IFERROR(N87/K74,"-")</f>
        <v>3.6908784092947321E-3</v>
      </c>
      <c r="P87" s="73">
        <v>5</v>
      </c>
      <c r="Q87" s="60">
        <f>IFERROR(P87/L74,"-")</f>
        <v>7.9365079365079361E-2</v>
      </c>
      <c r="R87" s="76">
        <f t="shared" si="14"/>
        <v>88730.4</v>
      </c>
      <c r="S87" s="305"/>
      <c r="T87" s="305"/>
      <c r="U87" s="43" t="s">
        <v>119</v>
      </c>
      <c r="V87" s="73">
        <v>28106626</v>
      </c>
      <c r="W87" s="60">
        <f>IFERROR(V87/S74,"-")</f>
        <v>1.438256574243299E-2</v>
      </c>
      <c r="X87" s="73">
        <v>239</v>
      </c>
      <c r="Y87" s="60">
        <f>IFERROR(X87/T74,"-")</f>
        <v>9.4429079415250888E-2</v>
      </c>
      <c r="Z87" s="131">
        <f t="shared" si="15"/>
        <v>117600.94560669456</v>
      </c>
      <c r="AA87" s="305"/>
      <c r="AB87" s="305"/>
      <c r="AC87" s="43" t="s">
        <v>119</v>
      </c>
      <c r="AD87" s="73">
        <v>34045269</v>
      </c>
      <c r="AE87" s="60">
        <f>IFERROR(AD87/AA74,"-")</f>
        <v>1.5628671698907703E-2</v>
      </c>
      <c r="AF87" s="73">
        <v>329</v>
      </c>
      <c r="AG87" s="60">
        <f>IFERROR(AF87/AB74,"-")</f>
        <v>0.12826510721247564</v>
      </c>
      <c r="AH87" s="76">
        <f t="shared" si="16"/>
        <v>103481.06079027355</v>
      </c>
      <c r="AI87" s="305"/>
      <c r="AJ87" s="305"/>
      <c r="AK87" s="43" t="s">
        <v>119</v>
      </c>
      <c r="AL87" s="73">
        <v>46320462</v>
      </c>
      <c r="AM87" s="60">
        <f>IFERROR(AL87/AI74,"-")</f>
        <v>2.6410054795983906E-2</v>
      </c>
      <c r="AN87" s="73">
        <v>383</v>
      </c>
      <c r="AO87" s="60">
        <f>IFERROR(AN87/AJ74,"-")</f>
        <v>0.20503211991434689</v>
      </c>
      <c r="AP87" s="76">
        <f t="shared" si="17"/>
        <v>120941.15404699738</v>
      </c>
      <c r="AQ87" s="305"/>
      <c r="AR87" s="305"/>
      <c r="AS87" s="43" t="s">
        <v>119</v>
      </c>
      <c r="AT87" s="73">
        <v>17058846</v>
      </c>
      <c r="AU87" s="60">
        <f>IFERROR(AT87/AQ74,"-")</f>
        <v>3.0989124225164987E-2</v>
      </c>
      <c r="AV87" s="76">
        <v>146</v>
      </c>
      <c r="AW87" s="60">
        <f>IFERROR(AV87/AR74,"-")</f>
        <v>0.22496147919876733</v>
      </c>
      <c r="AX87" s="157">
        <f t="shared" si="18"/>
        <v>116841.4109589041</v>
      </c>
      <c r="AY87" s="305"/>
      <c r="AZ87" s="305"/>
      <c r="BA87" s="43" t="s">
        <v>119</v>
      </c>
      <c r="BB87" s="73">
        <v>2793780</v>
      </c>
      <c r="BC87" s="60">
        <f>IFERROR(BB87/AY74,"-")</f>
        <v>2.3205449939186801E-2</v>
      </c>
      <c r="BD87" s="73">
        <v>36</v>
      </c>
      <c r="BE87" s="60">
        <f>IFERROR(BD87/AZ74,"-")</f>
        <v>0.2608695652173913</v>
      </c>
      <c r="BF87" s="76">
        <f t="shared" si="19"/>
        <v>77605</v>
      </c>
      <c r="BG87" s="305"/>
      <c r="BH87" s="305"/>
      <c r="BI87" s="43" t="s">
        <v>119</v>
      </c>
      <c r="BJ87" s="73">
        <f>地区別_オーラルフレイル区分別_高齢者の疾病!AM155</f>
        <v>128768635</v>
      </c>
      <c r="BK87" s="60">
        <f>地区別_オーラルフレイル区分別_高齢者の疾病!AN155</f>
        <v>1.9262570800645865E-2</v>
      </c>
      <c r="BL87" s="73">
        <f>地区別_オーラルフレイル区分別_高齢者の疾病!AO155</f>
        <v>1138</v>
      </c>
      <c r="BM87" s="60">
        <f>地区別_オーラルフレイル区分別_高齢者の疾病!AP155</f>
        <v>0.14541272680807565</v>
      </c>
      <c r="BN87" s="131">
        <f>地区別_オーラルフレイル区分別_高齢者の疾病!AQ155</f>
        <v>113153.45782073814</v>
      </c>
      <c r="BO87" s="179"/>
      <c r="BQ87" s="34"/>
      <c r="BR87" s="34"/>
      <c r="BS87" s="34"/>
      <c r="BT87" s="34"/>
      <c r="BU87" s="34"/>
    </row>
    <row r="88" spans="2:73" s="8" customFormat="1" ht="13.15" customHeight="1">
      <c r="B88" s="328"/>
      <c r="C88" s="305"/>
      <c r="D88" s="305"/>
      <c r="E88" s="43" t="s">
        <v>120</v>
      </c>
      <c r="F88" s="73">
        <v>263943</v>
      </c>
      <c r="G88" s="60">
        <f>IFERROR(F88/C74,"-")</f>
        <v>3.5935204636642494E-2</v>
      </c>
      <c r="H88" s="73">
        <v>2</v>
      </c>
      <c r="I88" s="60">
        <f>IFERROR(H88/D74,"-")</f>
        <v>0.16666666666666666</v>
      </c>
      <c r="J88" s="76">
        <f t="shared" si="13"/>
        <v>131971.5</v>
      </c>
      <c r="K88" s="305"/>
      <c r="L88" s="305"/>
      <c r="M88" s="43" t="s">
        <v>120</v>
      </c>
      <c r="N88" s="73">
        <v>565363</v>
      </c>
      <c r="O88" s="60">
        <f>IFERROR(N88/K74,"-")</f>
        <v>4.7034299183010509E-3</v>
      </c>
      <c r="P88" s="73">
        <v>7</v>
      </c>
      <c r="Q88" s="60">
        <f>IFERROR(P88/L74,"-")</f>
        <v>0.1111111111111111</v>
      </c>
      <c r="R88" s="76">
        <f t="shared" si="14"/>
        <v>80766.142857142855</v>
      </c>
      <c r="S88" s="305"/>
      <c r="T88" s="305"/>
      <c r="U88" s="43" t="s">
        <v>120</v>
      </c>
      <c r="V88" s="73">
        <v>18520218</v>
      </c>
      <c r="W88" s="60">
        <f>IFERROR(V88/S74,"-")</f>
        <v>9.4770625598814603E-3</v>
      </c>
      <c r="X88" s="73">
        <v>224</v>
      </c>
      <c r="Y88" s="60">
        <f>IFERROR(X88/T74,"-")</f>
        <v>8.8502568154879488E-2</v>
      </c>
      <c r="Z88" s="131">
        <f t="shared" si="15"/>
        <v>82679.544642857145</v>
      </c>
      <c r="AA88" s="305"/>
      <c r="AB88" s="305"/>
      <c r="AC88" s="43" t="s">
        <v>120</v>
      </c>
      <c r="AD88" s="73">
        <v>12634738</v>
      </c>
      <c r="AE88" s="60">
        <f>IFERROR(AD88/AA74,"-")</f>
        <v>5.8000473488317482E-3</v>
      </c>
      <c r="AF88" s="73">
        <v>247</v>
      </c>
      <c r="AG88" s="60">
        <f>IFERROR(AF88/AB74,"-")</f>
        <v>9.6296296296296297E-2</v>
      </c>
      <c r="AH88" s="76">
        <f t="shared" si="16"/>
        <v>51152.785425101218</v>
      </c>
      <c r="AI88" s="305"/>
      <c r="AJ88" s="305"/>
      <c r="AK88" s="43" t="s">
        <v>120</v>
      </c>
      <c r="AL88" s="73">
        <v>9614088</v>
      </c>
      <c r="AM88" s="60">
        <f>IFERROR(AL88/AI74,"-")</f>
        <v>5.4815643007492306E-3</v>
      </c>
      <c r="AN88" s="73">
        <v>219</v>
      </c>
      <c r="AO88" s="60">
        <f>IFERROR(AN88/AJ74,"-")</f>
        <v>0.11723768736616702</v>
      </c>
      <c r="AP88" s="76">
        <f t="shared" si="17"/>
        <v>43899.945205479453</v>
      </c>
      <c r="AQ88" s="305"/>
      <c r="AR88" s="305"/>
      <c r="AS88" s="43" t="s">
        <v>120</v>
      </c>
      <c r="AT88" s="73">
        <v>2539955</v>
      </c>
      <c r="AU88" s="60">
        <f>IFERROR(AT88/AQ74,"-")</f>
        <v>4.6140859130405967E-3</v>
      </c>
      <c r="AV88" s="76">
        <v>52</v>
      </c>
      <c r="AW88" s="60">
        <f>IFERROR(AV88/AR74,"-")</f>
        <v>8.0123266563944529E-2</v>
      </c>
      <c r="AX88" s="157">
        <f t="shared" si="18"/>
        <v>48845.288461538461</v>
      </c>
      <c r="AY88" s="305"/>
      <c r="AZ88" s="305"/>
      <c r="BA88" s="43" t="s">
        <v>120</v>
      </c>
      <c r="BB88" s="73">
        <v>467756</v>
      </c>
      <c r="BC88" s="60">
        <f>IFERROR(BB88/AY74,"-")</f>
        <v>3.8852337842472423E-3</v>
      </c>
      <c r="BD88" s="73">
        <v>11</v>
      </c>
      <c r="BE88" s="60">
        <f>IFERROR(BD88/AZ74,"-")</f>
        <v>7.9710144927536225E-2</v>
      </c>
      <c r="BF88" s="76">
        <f t="shared" si="19"/>
        <v>42523.272727272728</v>
      </c>
      <c r="BG88" s="305"/>
      <c r="BH88" s="305"/>
      <c r="BI88" s="43" t="s">
        <v>120</v>
      </c>
      <c r="BJ88" s="73">
        <f>地区別_オーラルフレイル区分別_高齢者の疾病!AM156</f>
        <v>44606061</v>
      </c>
      <c r="BK88" s="60">
        <f>地区別_オーラルフレイル区分別_高齢者の疾病!AN156</f>
        <v>6.6726451526835581E-3</v>
      </c>
      <c r="BL88" s="73">
        <f>地区別_オーラルフレイル区分別_高齢者の疾病!AO156</f>
        <v>762</v>
      </c>
      <c r="BM88" s="60">
        <f>地区別_オーラルフレイル区分別_高齢者の疾病!AP156</f>
        <v>9.7367748530539228E-2</v>
      </c>
      <c r="BN88" s="131">
        <f>地区別_オーラルフレイル区分別_高齢者の疾病!AQ156</f>
        <v>58538.137795275594</v>
      </c>
      <c r="BO88" s="179"/>
      <c r="BQ88" s="34"/>
      <c r="BR88" s="34"/>
      <c r="BS88" s="34"/>
      <c r="BT88" s="34"/>
      <c r="BU88" s="34"/>
    </row>
    <row r="89" spans="2:73" s="8" customFormat="1" ht="13.15" customHeight="1">
      <c r="B89" s="328"/>
      <c r="C89" s="305"/>
      <c r="D89" s="305"/>
      <c r="E89" s="44" t="s">
        <v>121</v>
      </c>
      <c r="F89" s="74">
        <v>11326</v>
      </c>
      <c r="G89" s="61">
        <f>IFERROR(F89/C74,"-")</f>
        <v>1.5420076596636882E-3</v>
      </c>
      <c r="H89" s="74">
        <v>1</v>
      </c>
      <c r="I89" s="61">
        <f>IFERROR(H89/D74,"-")</f>
        <v>8.3333333333333329E-2</v>
      </c>
      <c r="J89" s="77">
        <f t="shared" si="13"/>
        <v>11326</v>
      </c>
      <c r="K89" s="305"/>
      <c r="L89" s="305"/>
      <c r="M89" s="44" t="s">
        <v>121</v>
      </c>
      <c r="N89" s="74">
        <v>72596</v>
      </c>
      <c r="O89" s="61">
        <f>IFERROR(N89/K74,"-")</f>
        <v>6.0394861062535582E-4</v>
      </c>
      <c r="P89" s="74">
        <v>16</v>
      </c>
      <c r="Q89" s="61">
        <f>IFERROR(P89/L74,"-")</f>
        <v>0.25396825396825395</v>
      </c>
      <c r="R89" s="77">
        <f t="shared" si="14"/>
        <v>4537.25</v>
      </c>
      <c r="S89" s="305"/>
      <c r="T89" s="305"/>
      <c r="U89" s="44" t="s">
        <v>121</v>
      </c>
      <c r="V89" s="74">
        <v>3534151</v>
      </c>
      <c r="W89" s="61">
        <f>IFERROR(V89/S74,"-")</f>
        <v>1.8084760191844191E-3</v>
      </c>
      <c r="X89" s="74">
        <v>243</v>
      </c>
      <c r="Y89" s="61">
        <f>IFERROR(X89/T74,"-")</f>
        <v>9.6009482418016601E-2</v>
      </c>
      <c r="Z89" s="132">
        <f t="shared" si="15"/>
        <v>14543.831275720164</v>
      </c>
      <c r="AA89" s="305"/>
      <c r="AB89" s="305"/>
      <c r="AC89" s="44" t="s">
        <v>121</v>
      </c>
      <c r="AD89" s="74">
        <v>4197989</v>
      </c>
      <c r="AE89" s="61">
        <f>IFERROR(AD89/AA74,"-")</f>
        <v>1.9271103975305893E-3</v>
      </c>
      <c r="AF89" s="74">
        <v>308</v>
      </c>
      <c r="AG89" s="61">
        <f>IFERROR(AF89/AB74,"-")</f>
        <v>0.12007797270955166</v>
      </c>
      <c r="AH89" s="77">
        <f t="shared" si="16"/>
        <v>13629.834415584415</v>
      </c>
      <c r="AI89" s="305"/>
      <c r="AJ89" s="305"/>
      <c r="AK89" s="44" t="s">
        <v>121</v>
      </c>
      <c r="AL89" s="74">
        <v>4164271</v>
      </c>
      <c r="AM89" s="61">
        <f>IFERROR(AL89/AI74,"-")</f>
        <v>2.3742989717012472E-3</v>
      </c>
      <c r="AN89" s="74">
        <v>252</v>
      </c>
      <c r="AO89" s="61">
        <f>IFERROR(AN89/AJ74,"-")</f>
        <v>0.13490364025695931</v>
      </c>
      <c r="AP89" s="77">
        <f t="shared" si="17"/>
        <v>16524.884920634922</v>
      </c>
      <c r="AQ89" s="305"/>
      <c r="AR89" s="305"/>
      <c r="AS89" s="44" t="s">
        <v>121</v>
      </c>
      <c r="AT89" s="74">
        <v>1691434</v>
      </c>
      <c r="AU89" s="61">
        <f>IFERROR(AT89/AQ74,"-")</f>
        <v>3.0726614417333807E-3</v>
      </c>
      <c r="AV89" s="77">
        <v>105</v>
      </c>
      <c r="AW89" s="63">
        <f>IFERROR(AV89/AR74,"-")</f>
        <v>0.16178736517719569</v>
      </c>
      <c r="AX89" s="160">
        <f t="shared" si="18"/>
        <v>16108.895238095238</v>
      </c>
      <c r="AY89" s="305"/>
      <c r="AZ89" s="305"/>
      <c r="BA89" s="44" t="s">
        <v>121</v>
      </c>
      <c r="BB89" s="74">
        <v>928930</v>
      </c>
      <c r="BC89" s="61">
        <f>IFERROR(BB89/AY74,"-")</f>
        <v>7.7157967384721754E-3</v>
      </c>
      <c r="BD89" s="74">
        <v>27</v>
      </c>
      <c r="BE89" s="61">
        <f>IFERROR(BD89/AZ74,"-")</f>
        <v>0.19565217391304349</v>
      </c>
      <c r="BF89" s="77">
        <f t="shared" si="19"/>
        <v>34404.814814814818</v>
      </c>
      <c r="BG89" s="305"/>
      <c r="BH89" s="305"/>
      <c r="BI89" s="44" t="s">
        <v>121</v>
      </c>
      <c r="BJ89" s="74">
        <f>地区別_オーラルフレイル区分別_高齢者の疾病!AM157</f>
        <v>14600697</v>
      </c>
      <c r="BK89" s="61">
        <f>地区別_オーラルフレイル区分別_高齢者の疾病!AN157</f>
        <v>2.1841262796742211E-3</v>
      </c>
      <c r="BL89" s="74">
        <f>地区別_オーラルフレイル区分別_高齢者の疾病!AO157</f>
        <v>952</v>
      </c>
      <c r="BM89" s="61">
        <f>地区別_オーラルフレイル区分別_高齢者の疾病!AP157</f>
        <v>0.12164579606440072</v>
      </c>
      <c r="BN89" s="132">
        <f>地区別_オーラルフレイル区分別_高齢者の疾病!AQ157</f>
        <v>15336.866596638656</v>
      </c>
      <c r="BO89" s="179"/>
      <c r="BQ89" s="34"/>
      <c r="BR89" s="34"/>
      <c r="BS89" s="34"/>
      <c r="BT89" s="34"/>
      <c r="BU89" s="34"/>
    </row>
    <row r="90" spans="2:73" s="8" customFormat="1" ht="13.15" customHeight="1">
      <c r="B90" s="329"/>
      <c r="C90" s="306"/>
      <c r="D90" s="306"/>
      <c r="E90" s="45" t="s">
        <v>71</v>
      </c>
      <c r="F90" s="69">
        <f>SUM(F74:F89)</f>
        <v>1231926</v>
      </c>
      <c r="G90" s="61">
        <f>IFERROR(F90/C74,"-")</f>
        <v>0.16772376197588282</v>
      </c>
      <c r="H90" s="74">
        <v>11</v>
      </c>
      <c r="I90" s="61">
        <f>IFERROR(H90/D74,"-")</f>
        <v>0.91666666666666663</v>
      </c>
      <c r="J90" s="77">
        <f t="shared" si="13"/>
        <v>111993.27272727272</v>
      </c>
      <c r="K90" s="306"/>
      <c r="L90" s="306"/>
      <c r="M90" s="45" t="s">
        <v>71</v>
      </c>
      <c r="N90" s="69">
        <f>SUM(N74:N89)</f>
        <v>11273032</v>
      </c>
      <c r="O90" s="61">
        <f>IFERROR(N90/K74,"-")</f>
        <v>9.3783845031891244E-2</v>
      </c>
      <c r="P90" s="74">
        <v>52</v>
      </c>
      <c r="Q90" s="61">
        <f>IFERROR(P90/L74,"-")</f>
        <v>0.82539682539682535</v>
      </c>
      <c r="R90" s="77">
        <f t="shared" si="14"/>
        <v>216789.07692307694</v>
      </c>
      <c r="S90" s="306"/>
      <c r="T90" s="306"/>
      <c r="U90" s="45" t="s">
        <v>71</v>
      </c>
      <c r="V90" s="69">
        <f>SUM(V74:V89)</f>
        <v>375840061</v>
      </c>
      <c r="W90" s="61">
        <f>IFERROR(V90/S74,"-")</f>
        <v>0.19232277776679865</v>
      </c>
      <c r="X90" s="74">
        <v>1979</v>
      </c>
      <c r="Y90" s="61">
        <f>IFERROR(X90/T74,"-")</f>
        <v>0.78190438561833264</v>
      </c>
      <c r="Z90" s="132">
        <f t="shared" si="15"/>
        <v>189914.12885295603</v>
      </c>
      <c r="AA90" s="306"/>
      <c r="AB90" s="306"/>
      <c r="AC90" s="45" t="s">
        <v>71</v>
      </c>
      <c r="AD90" s="69">
        <f>SUM(AD74:AD89)</f>
        <v>445333772</v>
      </c>
      <c r="AE90" s="61">
        <f>IFERROR(AD90/AA74,"-")</f>
        <v>0.20443296597316402</v>
      </c>
      <c r="AF90" s="74">
        <v>2178</v>
      </c>
      <c r="AG90" s="61">
        <f>IFERROR(AF90/AB74,"-")</f>
        <v>0.84912280701754383</v>
      </c>
      <c r="AH90" s="77">
        <f t="shared" si="16"/>
        <v>204469.13314967862</v>
      </c>
      <c r="AI90" s="306"/>
      <c r="AJ90" s="306"/>
      <c r="AK90" s="45" t="s">
        <v>71</v>
      </c>
      <c r="AL90" s="69">
        <f>SUM(AL74:AL89)</f>
        <v>434922229</v>
      </c>
      <c r="AM90" s="61">
        <f>IFERROR(AL90/AI74,"-")</f>
        <v>0.247975072007733</v>
      </c>
      <c r="AN90" s="74">
        <v>1677</v>
      </c>
      <c r="AO90" s="61">
        <f>IFERROR(AN90/AJ74,"-")</f>
        <v>0.89775160599571735</v>
      </c>
      <c r="AP90" s="77">
        <f t="shared" si="17"/>
        <v>259345.39594514013</v>
      </c>
      <c r="AQ90" s="306"/>
      <c r="AR90" s="306"/>
      <c r="AS90" s="45" t="s">
        <v>71</v>
      </c>
      <c r="AT90" s="69">
        <f>SUM(AT74:AT89)</f>
        <v>134733733</v>
      </c>
      <c r="AU90" s="61">
        <f>IFERROR(AT90/AQ74,"-")</f>
        <v>0.2447574935172761</v>
      </c>
      <c r="AV90" s="77">
        <v>583</v>
      </c>
      <c r="AW90" s="103">
        <f>IFERROR(AV90/AR74,"-")</f>
        <v>0.89830508474576276</v>
      </c>
      <c r="AX90" s="148">
        <f t="shared" si="18"/>
        <v>231104.17324185249</v>
      </c>
      <c r="AY90" s="306"/>
      <c r="AZ90" s="306"/>
      <c r="BA90" s="45" t="s">
        <v>71</v>
      </c>
      <c r="BB90" s="69">
        <f>SUM(BB74:BB89)</f>
        <v>42186467</v>
      </c>
      <c r="BC90" s="61">
        <f>IFERROR(BB90/AY74,"-")</f>
        <v>0.3504055251593382</v>
      </c>
      <c r="BD90" s="74">
        <v>122</v>
      </c>
      <c r="BE90" s="61">
        <f>IFERROR(BD90/AZ74,"-")</f>
        <v>0.88405797101449279</v>
      </c>
      <c r="BF90" s="77">
        <f t="shared" si="19"/>
        <v>345790.71311475412</v>
      </c>
      <c r="BG90" s="306"/>
      <c r="BH90" s="306"/>
      <c r="BI90" s="45" t="s">
        <v>71</v>
      </c>
      <c r="BJ90" s="69">
        <f>地区別_オーラルフレイル区分別_高齢者の疾病!AM158</f>
        <v>1445521220</v>
      </c>
      <c r="BK90" s="61">
        <f>地区別_オーラルフレイル区分別_高齢者の疾病!AN158</f>
        <v>0.21623631285744382</v>
      </c>
      <c r="BL90" s="69">
        <f>地区別_オーラルフレイル区分別_高齢者の疾病!AO158</f>
        <v>6602</v>
      </c>
      <c r="BM90" s="61">
        <f>地区別_オーラルフレイル区分別_高齢者の疾病!AP158</f>
        <v>0.84359826220291334</v>
      </c>
      <c r="BN90" s="132">
        <f>地区別_オーラルフレイル区分別_高齢者の疾病!AQ158</f>
        <v>218952.01757043321</v>
      </c>
      <c r="BO90" s="179"/>
      <c r="BQ90" s="34"/>
      <c r="BR90" s="34"/>
      <c r="BS90" s="34"/>
      <c r="BT90" s="34"/>
      <c r="BU90" s="34"/>
    </row>
    <row r="91" spans="2:73" s="8" customFormat="1" ht="13.15" customHeight="1">
      <c r="B91" s="327" t="s">
        <v>186</v>
      </c>
      <c r="C91" s="304">
        <v>153450390</v>
      </c>
      <c r="D91" s="304">
        <v>141</v>
      </c>
      <c r="E91" s="41" t="s">
        <v>107</v>
      </c>
      <c r="F91" s="72">
        <v>412765</v>
      </c>
      <c r="G91" s="59">
        <f>IFERROR(F91/C91,"-")</f>
        <v>2.6898921534184435E-3</v>
      </c>
      <c r="H91" s="72">
        <v>19</v>
      </c>
      <c r="I91" s="59">
        <f>IFERROR(H91/D91,"-")</f>
        <v>0.13475177304964539</v>
      </c>
      <c r="J91" s="75">
        <f t="shared" si="13"/>
        <v>21724.473684210527</v>
      </c>
      <c r="K91" s="304">
        <v>449572090</v>
      </c>
      <c r="L91" s="304">
        <v>358</v>
      </c>
      <c r="M91" s="41" t="s">
        <v>107</v>
      </c>
      <c r="N91" s="72">
        <v>2101079</v>
      </c>
      <c r="O91" s="59">
        <f>IFERROR(N91/K91,"-")</f>
        <v>4.673508535638856E-3</v>
      </c>
      <c r="P91" s="72">
        <v>82</v>
      </c>
      <c r="Q91" s="59">
        <f>IFERROR(P91/L91,"-")</f>
        <v>0.22905027932960895</v>
      </c>
      <c r="R91" s="75">
        <f t="shared" si="14"/>
        <v>25622.914634146342</v>
      </c>
      <c r="S91" s="304">
        <v>24680246680</v>
      </c>
      <c r="T91" s="304">
        <v>46014</v>
      </c>
      <c r="U91" s="41" t="s">
        <v>107</v>
      </c>
      <c r="V91" s="72">
        <v>337169671</v>
      </c>
      <c r="W91" s="59">
        <f>IFERROR(V91/S91,"-")</f>
        <v>1.3661519488507802E-2</v>
      </c>
      <c r="X91" s="72">
        <v>6705</v>
      </c>
      <c r="Y91" s="59">
        <f>IFERROR(X91/T91,"-")</f>
        <v>0.1457165210588082</v>
      </c>
      <c r="Z91" s="130">
        <f t="shared" si="15"/>
        <v>50286.304399701716</v>
      </c>
      <c r="AA91" s="304">
        <v>21167262440</v>
      </c>
      <c r="AB91" s="304">
        <v>32538</v>
      </c>
      <c r="AC91" s="41" t="s">
        <v>107</v>
      </c>
      <c r="AD91" s="72">
        <v>429725105</v>
      </c>
      <c r="AE91" s="59">
        <f>IFERROR(AD91/AA91,"-")</f>
        <v>2.0301402045639304E-2</v>
      </c>
      <c r="AF91" s="72">
        <v>6196</v>
      </c>
      <c r="AG91" s="59">
        <f>IFERROR(AF91/AB91,"-")</f>
        <v>0.19042350482512754</v>
      </c>
      <c r="AH91" s="75">
        <f t="shared" si="16"/>
        <v>69355.246126533253</v>
      </c>
      <c r="AI91" s="304">
        <v>10212483180</v>
      </c>
      <c r="AJ91" s="304">
        <v>14379</v>
      </c>
      <c r="AK91" s="41" t="s">
        <v>107</v>
      </c>
      <c r="AL91" s="72">
        <v>215479037</v>
      </c>
      <c r="AM91" s="59">
        <f>IFERROR(AL91/AI91,"-")</f>
        <v>2.1099573257754928E-2</v>
      </c>
      <c r="AN91" s="72">
        <v>3290</v>
      </c>
      <c r="AO91" s="59">
        <f>IFERROR(AN91/AJ91,"-")</f>
        <v>0.22880589748939426</v>
      </c>
      <c r="AP91" s="75">
        <f t="shared" si="17"/>
        <v>65495.148024316106</v>
      </c>
      <c r="AQ91" s="304">
        <v>2467878030</v>
      </c>
      <c r="AR91" s="304">
        <v>3318</v>
      </c>
      <c r="AS91" s="41" t="s">
        <v>107</v>
      </c>
      <c r="AT91" s="72">
        <v>59599310</v>
      </c>
      <c r="AU91" s="59">
        <f>IFERROR(AT91/AQ91,"-")</f>
        <v>2.4150022519548911E-2</v>
      </c>
      <c r="AV91" s="75">
        <v>800</v>
      </c>
      <c r="AW91" s="59">
        <f>IFERROR(AV91/AR91,"-")</f>
        <v>0.24110910186859555</v>
      </c>
      <c r="AX91" s="130">
        <f t="shared" si="18"/>
        <v>74499.137499999997</v>
      </c>
      <c r="AY91" s="304">
        <v>336185790</v>
      </c>
      <c r="AZ91" s="304">
        <v>439</v>
      </c>
      <c r="BA91" s="41" t="s">
        <v>107</v>
      </c>
      <c r="BB91" s="72">
        <v>8441668</v>
      </c>
      <c r="BC91" s="59">
        <f>IFERROR(BB91/AY91,"-")</f>
        <v>2.5110127349523011E-2</v>
      </c>
      <c r="BD91" s="72">
        <v>113</v>
      </c>
      <c r="BE91" s="59">
        <f>IFERROR(BD91/AZ91,"-")</f>
        <v>0.25740318906605925</v>
      </c>
      <c r="BF91" s="75">
        <f t="shared" si="19"/>
        <v>74705.026548672569</v>
      </c>
      <c r="BG91" s="304">
        <f>地区別_オーラルフレイル区分別_高齢者の疾病!AR142</f>
        <v>59467078600</v>
      </c>
      <c r="BH91" s="304">
        <f>地区別_オーラルフレイル区分別_高齢者の疾病!AS142</f>
        <v>97187</v>
      </c>
      <c r="BI91" s="41" t="s">
        <v>107</v>
      </c>
      <c r="BJ91" s="72">
        <f>地区別_オーラルフレイル区分別_高齢者の疾病!AU142</f>
        <v>1052928635</v>
      </c>
      <c r="BK91" s="59">
        <f>地区別_オーラルフレイル区分別_高齢者の疾病!AV142</f>
        <v>1.770607636676472E-2</v>
      </c>
      <c r="BL91" s="72">
        <f>地区別_オーラルフレイル区分別_高齢者の疾病!AW142</f>
        <v>17205</v>
      </c>
      <c r="BM91" s="59">
        <f>地区別_オーラルフレイル区分別_高齢者の疾病!AX142</f>
        <v>0.17702984967125232</v>
      </c>
      <c r="BN91" s="130">
        <f>地区別_オーラルフレイル区分別_高齢者の疾病!AY142</f>
        <v>61198.990700377799</v>
      </c>
      <c r="BO91" s="179"/>
      <c r="BQ91" s="34"/>
      <c r="BR91" s="34"/>
      <c r="BS91" s="34"/>
      <c r="BT91" s="34"/>
      <c r="BU91" s="34"/>
    </row>
    <row r="92" spans="2:73" s="8" customFormat="1" ht="13.15" customHeight="1">
      <c r="B92" s="328"/>
      <c r="C92" s="305"/>
      <c r="D92" s="305"/>
      <c r="E92" s="42" t="s">
        <v>108</v>
      </c>
      <c r="F92" s="73">
        <v>807261</v>
      </c>
      <c r="G92" s="60">
        <f>IFERROR(F92/C91,"-")</f>
        <v>5.2607295426228638E-3</v>
      </c>
      <c r="H92" s="73">
        <v>37</v>
      </c>
      <c r="I92" s="60">
        <f>IFERROR(H92/D91,"-")</f>
        <v>0.26241134751773049</v>
      </c>
      <c r="J92" s="76">
        <f t="shared" si="13"/>
        <v>21817.864864864863</v>
      </c>
      <c r="K92" s="305"/>
      <c r="L92" s="305"/>
      <c r="M92" s="42" t="s">
        <v>108</v>
      </c>
      <c r="N92" s="73">
        <v>3858742</v>
      </c>
      <c r="O92" s="60">
        <f>IFERROR(N92/K91,"-")</f>
        <v>8.5831440292479019E-3</v>
      </c>
      <c r="P92" s="73">
        <v>113</v>
      </c>
      <c r="Q92" s="60">
        <f>IFERROR(P92/L91,"-")</f>
        <v>0.31564245810055863</v>
      </c>
      <c r="R92" s="76">
        <f t="shared" si="14"/>
        <v>34148.159292035401</v>
      </c>
      <c r="S92" s="305"/>
      <c r="T92" s="305"/>
      <c r="U92" s="42" t="s">
        <v>108</v>
      </c>
      <c r="V92" s="73">
        <v>627193536</v>
      </c>
      <c r="W92" s="60">
        <f>IFERROR(V92/S91,"-")</f>
        <v>2.54127741967934E-2</v>
      </c>
      <c r="X92" s="73">
        <v>9693</v>
      </c>
      <c r="Y92" s="60">
        <f>IFERROR(X92/T91,"-")</f>
        <v>0.21065327943669318</v>
      </c>
      <c r="Z92" s="131">
        <f t="shared" si="15"/>
        <v>64705.822346022906</v>
      </c>
      <c r="AA92" s="305"/>
      <c r="AB92" s="305"/>
      <c r="AC92" s="42" t="s">
        <v>108</v>
      </c>
      <c r="AD92" s="73">
        <v>493344935</v>
      </c>
      <c r="AE92" s="60">
        <f>IFERROR(AD92/AA91,"-")</f>
        <v>2.3306978708201816E-2</v>
      </c>
      <c r="AF92" s="73">
        <v>8373</v>
      </c>
      <c r="AG92" s="60">
        <f>IFERROR(AF92/AB91,"-")</f>
        <v>0.25732989120413058</v>
      </c>
      <c r="AH92" s="76">
        <f t="shared" si="16"/>
        <v>58920.928579959393</v>
      </c>
      <c r="AI92" s="305"/>
      <c r="AJ92" s="305"/>
      <c r="AK92" s="42" t="s">
        <v>108</v>
      </c>
      <c r="AL92" s="73">
        <v>262664049</v>
      </c>
      <c r="AM92" s="60">
        <f>IFERROR(AL92/AI91,"-")</f>
        <v>2.5719900279923887E-2</v>
      </c>
      <c r="AN92" s="73">
        <v>4351</v>
      </c>
      <c r="AO92" s="60">
        <f>IFERROR(AN92/AJ91,"-")</f>
        <v>0.30259406078308643</v>
      </c>
      <c r="AP92" s="76">
        <f t="shared" si="17"/>
        <v>60368.66214663296</v>
      </c>
      <c r="AQ92" s="305"/>
      <c r="AR92" s="305"/>
      <c r="AS92" s="42" t="s">
        <v>108</v>
      </c>
      <c r="AT92" s="73">
        <v>44981844</v>
      </c>
      <c r="AU92" s="60">
        <f>IFERROR(AT92/AQ91,"-")</f>
        <v>1.8226931579758826E-2</v>
      </c>
      <c r="AV92" s="76">
        <v>1066</v>
      </c>
      <c r="AW92" s="60">
        <f>IFERROR(AV92/AR91,"-")</f>
        <v>0.32127787823990356</v>
      </c>
      <c r="AX92" s="157">
        <f t="shared" si="18"/>
        <v>42196.851782363978</v>
      </c>
      <c r="AY92" s="305"/>
      <c r="AZ92" s="305"/>
      <c r="BA92" s="42" t="s">
        <v>108</v>
      </c>
      <c r="BB92" s="73">
        <v>8295482</v>
      </c>
      <c r="BC92" s="60">
        <f>IFERROR(BB92/AY91,"-")</f>
        <v>2.4675290410103294E-2</v>
      </c>
      <c r="BD92" s="73">
        <v>144</v>
      </c>
      <c r="BE92" s="60">
        <f>IFERROR(BD92/AZ91,"-")</f>
        <v>0.32801822323462415</v>
      </c>
      <c r="BF92" s="76">
        <f t="shared" si="19"/>
        <v>57607.513888888891</v>
      </c>
      <c r="BG92" s="305"/>
      <c r="BH92" s="305"/>
      <c r="BI92" s="42" t="s">
        <v>108</v>
      </c>
      <c r="BJ92" s="73">
        <f>地区別_オーラルフレイル区分別_高齢者の疾病!AU143</f>
        <v>1441145849</v>
      </c>
      <c r="BK92" s="60">
        <f>地区別_オーラルフレイル区分別_高齢者の疾病!AV143</f>
        <v>2.4234347523505215E-2</v>
      </c>
      <c r="BL92" s="73">
        <f>地区別_オーラルフレイル区分別_高齢者の疾病!AW143</f>
        <v>23777</v>
      </c>
      <c r="BM92" s="60">
        <f>地区別_オーラルフレイル区分別_高齢者の疾病!AX143</f>
        <v>0.24465206251864963</v>
      </c>
      <c r="BN92" s="131">
        <f>地区別_オーラルフレイル区分別_高齢者の疾病!AY143</f>
        <v>60610.920174958992</v>
      </c>
      <c r="BO92" s="179"/>
      <c r="BQ92" s="34"/>
      <c r="BR92" s="34"/>
      <c r="BS92" s="34"/>
      <c r="BT92" s="34"/>
      <c r="BU92" s="34"/>
    </row>
    <row r="93" spans="2:73" s="8" customFormat="1" ht="13.15" customHeight="1">
      <c r="B93" s="328"/>
      <c r="C93" s="305"/>
      <c r="D93" s="305"/>
      <c r="E93" s="43" t="s">
        <v>109</v>
      </c>
      <c r="F93" s="73">
        <v>844744</v>
      </c>
      <c r="G93" s="60">
        <f>IFERROR(F93/C91,"-")</f>
        <v>5.504997413170472E-3</v>
      </c>
      <c r="H93" s="73">
        <v>34</v>
      </c>
      <c r="I93" s="60">
        <f>IFERROR(H93/D91,"-")</f>
        <v>0.24113475177304963</v>
      </c>
      <c r="J93" s="76">
        <f t="shared" si="13"/>
        <v>24845.411764705881</v>
      </c>
      <c r="K93" s="305"/>
      <c r="L93" s="305"/>
      <c r="M93" s="43" t="s">
        <v>109</v>
      </c>
      <c r="N93" s="73">
        <v>7023361</v>
      </c>
      <c r="O93" s="60">
        <f>IFERROR(N93/K91,"-")</f>
        <v>1.5622324330676311E-2</v>
      </c>
      <c r="P93" s="73">
        <v>93</v>
      </c>
      <c r="Q93" s="60">
        <f>IFERROR(P93/L91,"-")</f>
        <v>0.25977653631284914</v>
      </c>
      <c r="R93" s="76">
        <f t="shared" si="14"/>
        <v>75520.010752688177</v>
      </c>
      <c r="S93" s="305"/>
      <c r="T93" s="305"/>
      <c r="U93" s="43" t="s">
        <v>109</v>
      </c>
      <c r="V93" s="73">
        <v>547039100</v>
      </c>
      <c r="W93" s="60">
        <f>IFERROR(V93/S91,"-")</f>
        <v>2.2165058035797557E-2</v>
      </c>
      <c r="X93" s="73">
        <v>11334</v>
      </c>
      <c r="Y93" s="60">
        <f>IFERROR(X93/T91,"-")</f>
        <v>0.24631633850567219</v>
      </c>
      <c r="Z93" s="131">
        <f t="shared" si="15"/>
        <v>48265.31674607376</v>
      </c>
      <c r="AA93" s="305"/>
      <c r="AB93" s="305"/>
      <c r="AC93" s="43" t="s">
        <v>109</v>
      </c>
      <c r="AD93" s="73">
        <v>461866713</v>
      </c>
      <c r="AE93" s="60">
        <f>IFERROR(AD93/AA91,"-")</f>
        <v>2.1819860471291062E-2</v>
      </c>
      <c r="AF93" s="73">
        <v>9615</v>
      </c>
      <c r="AG93" s="60">
        <f>IFERROR(AF93/AB91,"-")</f>
        <v>0.29550064539922555</v>
      </c>
      <c r="AH93" s="76">
        <f t="shared" si="16"/>
        <v>48036.059594383776</v>
      </c>
      <c r="AI93" s="305"/>
      <c r="AJ93" s="305"/>
      <c r="AK93" s="43" t="s">
        <v>109</v>
      </c>
      <c r="AL93" s="73">
        <v>217215940</v>
      </c>
      <c r="AM93" s="60">
        <f>IFERROR(AL93/AI91,"-")</f>
        <v>2.1269649719021618E-2</v>
      </c>
      <c r="AN93" s="73">
        <v>4954</v>
      </c>
      <c r="AO93" s="60">
        <f>IFERROR(AN93/AJ91,"-")</f>
        <v>0.34453021767855901</v>
      </c>
      <c r="AP93" s="76">
        <f t="shared" si="17"/>
        <v>43846.576503835284</v>
      </c>
      <c r="AQ93" s="305"/>
      <c r="AR93" s="305"/>
      <c r="AS93" s="43" t="s">
        <v>109</v>
      </c>
      <c r="AT93" s="73">
        <v>49206090</v>
      </c>
      <c r="AU93" s="60">
        <f>IFERROR(AT93/AQ91,"-")</f>
        <v>1.9938623141760373E-2</v>
      </c>
      <c r="AV93" s="76">
        <v>1215</v>
      </c>
      <c r="AW93" s="60">
        <f>IFERROR(AV93/AR91,"-")</f>
        <v>0.36618444846292947</v>
      </c>
      <c r="AX93" s="157">
        <f t="shared" si="18"/>
        <v>40498.839506172837</v>
      </c>
      <c r="AY93" s="305"/>
      <c r="AZ93" s="305"/>
      <c r="BA93" s="43" t="s">
        <v>109</v>
      </c>
      <c r="BB93" s="73">
        <v>5172106</v>
      </c>
      <c r="BC93" s="60">
        <f>IFERROR(BB93/AY91,"-")</f>
        <v>1.5384665723081276E-2</v>
      </c>
      <c r="BD93" s="73">
        <v>149</v>
      </c>
      <c r="BE93" s="60">
        <f>IFERROR(BD93/AZ91,"-")</f>
        <v>0.33940774487471526</v>
      </c>
      <c r="BF93" s="76">
        <f t="shared" si="19"/>
        <v>34712.12080536913</v>
      </c>
      <c r="BG93" s="305"/>
      <c r="BH93" s="305"/>
      <c r="BI93" s="43" t="s">
        <v>109</v>
      </c>
      <c r="BJ93" s="73">
        <f>地区別_オーラルフレイル区分別_高齢者の疾病!AU144</f>
        <v>1288368054</v>
      </c>
      <c r="BK93" s="60">
        <f>地区別_オーラルフレイル区分別_高齢者の疾病!AV144</f>
        <v>2.1665231996111544E-2</v>
      </c>
      <c r="BL93" s="73">
        <f>地区別_オーラルフレイル区分別_高齢者の疾病!AW144</f>
        <v>27394</v>
      </c>
      <c r="BM93" s="60">
        <f>地区別_オーラルフレイル区分別_高齢者の疾病!AX144</f>
        <v>0.28186897424552665</v>
      </c>
      <c r="BN93" s="131">
        <f>地区別_オーラルフレイル区分別_高齢者の疾病!AY144</f>
        <v>47031.030663648977</v>
      </c>
      <c r="BO93" s="179"/>
      <c r="BQ93" s="34"/>
      <c r="BR93" s="34"/>
      <c r="BS93" s="34"/>
      <c r="BT93" s="34"/>
      <c r="BU93" s="34"/>
    </row>
    <row r="94" spans="2:73" s="8" customFormat="1" ht="13.15" customHeight="1">
      <c r="B94" s="328"/>
      <c r="C94" s="305"/>
      <c r="D94" s="305"/>
      <c r="E94" s="43" t="s">
        <v>110</v>
      </c>
      <c r="F94" s="73">
        <v>290745</v>
      </c>
      <c r="G94" s="60">
        <f>IFERROR(F94/C91,"-")</f>
        <v>1.8947165921181432E-3</v>
      </c>
      <c r="H94" s="73">
        <v>17</v>
      </c>
      <c r="I94" s="60">
        <f>IFERROR(H94/D91,"-")</f>
        <v>0.12056737588652482</v>
      </c>
      <c r="J94" s="76">
        <f t="shared" si="13"/>
        <v>17102.647058823528</v>
      </c>
      <c r="K94" s="305"/>
      <c r="L94" s="305"/>
      <c r="M94" s="43" t="s">
        <v>110</v>
      </c>
      <c r="N94" s="73">
        <v>1664904</v>
      </c>
      <c r="O94" s="60">
        <f>IFERROR(N94/K91,"-")</f>
        <v>3.7033081835662887E-3</v>
      </c>
      <c r="P94" s="73">
        <v>26</v>
      </c>
      <c r="Q94" s="60">
        <f>IFERROR(P94/L91,"-")</f>
        <v>7.2625698324022353E-2</v>
      </c>
      <c r="R94" s="76">
        <f t="shared" si="14"/>
        <v>64034.769230769234</v>
      </c>
      <c r="S94" s="305"/>
      <c r="T94" s="305"/>
      <c r="U94" s="43" t="s">
        <v>110</v>
      </c>
      <c r="V94" s="73">
        <v>79467929</v>
      </c>
      <c r="W94" s="60">
        <f>IFERROR(V94/S91,"-")</f>
        <v>3.2199001100097595E-3</v>
      </c>
      <c r="X94" s="73">
        <v>1756</v>
      </c>
      <c r="Y94" s="60">
        <f>IFERROR(X94/T91,"-")</f>
        <v>3.8162298430912331E-2</v>
      </c>
      <c r="Z94" s="131">
        <f t="shared" si="15"/>
        <v>45255.084851936219</v>
      </c>
      <c r="AA94" s="305"/>
      <c r="AB94" s="305"/>
      <c r="AC94" s="43" t="s">
        <v>110</v>
      </c>
      <c r="AD94" s="73">
        <v>70846729</v>
      </c>
      <c r="AE94" s="60">
        <f>IFERROR(AD94/AA91,"-")</f>
        <v>3.3469953519412216E-3</v>
      </c>
      <c r="AF94" s="73">
        <v>1420</v>
      </c>
      <c r="AG94" s="60">
        <f>IFERROR(AF94/AB91,"-")</f>
        <v>4.3641280963796179E-2</v>
      </c>
      <c r="AH94" s="76">
        <f t="shared" si="16"/>
        <v>49892.062676056339</v>
      </c>
      <c r="AI94" s="305"/>
      <c r="AJ94" s="305"/>
      <c r="AK94" s="43" t="s">
        <v>110</v>
      </c>
      <c r="AL94" s="73">
        <v>23437080</v>
      </c>
      <c r="AM94" s="60">
        <f>IFERROR(AL94/AI91,"-")</f>
        <v>2.2949442938519486E-3</v>
      </c>
      <c r="AN94" s="73">
        <v>741</v>
      </c>
      <c r="AO94" s="60">
        <f>IFERROR(AN94/AJ91,"-")</f>
        <v>5.1533486334237433E-2</v>
      </c>
      <c r="AP94" s="76">
        <f t="shared" si="17"/>
        <v>31628.987854251012</v>
      </c>
      <c r="AQ94" s="305"/>
      <c r="AR94" s="305"/>
      <c r="AS94" s="43" t="s">
        <v>110</v>
      </c>
      <c r="AT94" s="73">
        <v>2762701</v>
      </c>
      <c r="AU94" s="60">
        <f>IFERROR(AT94/AQ91,"-")</f>
        <v>1.1194641576350514E-3</v>
      </c>
      <c r="AV94" s="76">
        <v>125</v>
      </c>
      <c r="AW94" s="60">
        <f>IFERROR(AV94/AR91,"-")</f>
        <v>3.7673297166968052E-2</v>
      </c>
      <c r="AX94" s="157">
        <f t="shared" si="18"/>
        <v>22101.608</v>
      </c>
      <c r="AY94" s="305"/>
      <c r="AZ94" s="305"/>
      <c r="BA94" s="43" t="s">
        <v>110</v>
      </c>
      <c r="BB94" s="73">
        <v>207363</v>
      </c>
      <c r="BC94" s="60">
        <f>IFERROR(BB94/AY91,"-")</f>
        <v>6.1681072242821444E-4</v>
      </c>
      <c r="BD94" s="73">
        <v>20</v>
      </c>
      <c r="BE94" s="60">
        <f>IFERROR(BD94/AZ91,"-")</f>
        <v>4.5558086560364468E-2</v>
      </c>
      <c r="BF94" s="76">
        <f t="shared" si="19"/>
        <v>10368.15</v>
      </c>
      <c r="BG94" s="305"/>
      <c r="BH94" s="305"/>
      <c r="BI94" s="43" t="s">
        <v>110</v>
      </c>
      <c r="BJ94" s="73">
        <f>地区別_オーラルフレイル区分別_高齢者の疾病!AU145</f>
        <v>178677451</v>
      </c>
      <c r="BK94" s="60">
        <f>地区別_オーラルフレイル区分別_高齢者の疾病!AV145</f>
        <v>3.0046448422640353E-3</v>
      </c>
      <c r="BL94" s="73">
        <f>地区別_オーラルフレイル区分別_高齢者の疾病!AW145</f>
        <v>4105</v>
      </c>
      <c r="BM94" s="60">
        <f>地区別_オーラルフレイル区分別_高齢者の疾病!AX145</f>
        <v>4.2238159424614403E-2</v>
      </c>
      <c r="BN94" s="131">
        <f>地区別_オーラルフレイル区分別_高齢者の疾病!AY145</f>
        <v>43526.784652862363</v>
      </c>
      <c r="BO94" s="179"/>
      <c r="BQ94" s="34"/>
      <c r="BR94" s="34"/>
      <c r="BS94" s="34"/>
      <c r="BT94" s="34"/>
      <c r="BU94" s="34"/>
    </row>
    <row r="95" spans="2:73" s="8" customFormat="1" ht="13.15" customHeight="1">
      <c r="B95" s="328"/>
      <c r="C95" s="305"/>
      <c r="D95" s="305"/>
      <c r="E95" s="43" t="s">
        <v>111</v>
      </c>
      <c r="F95" s="73">
        <v>809264</v>
      </c>
      <c r="G95" s="60">
        <f>IFERROR(F95/C91,"-")</f>
        <v>5.2737826212106726E-3</v>
      </c>
      <c r="H95" s="73">
        <v>37</v>
      </c>
      <c r="I95" s="60">
        <f>IFERROR(H95/D91,"-")</f>
        <v>0.26241134751773049</v>
      </c>
      <c r="J95" s="76">
        <f t="shared" si="13"/>
        <v>21872</v>
      </c>
      <c r="K95" s="305"/>
      <c r="L95" s="305"/>
      <c r="M95" s="43" t="s">
        <v>111</v>
      </c>
      <c r="N95" s="73">
        <v>5934904</v>
      </c>
      <c r="O95" s="60">
        <f>IFERROR(N95/K91,"-")</f>
        <v>1.3201228750654872E-2</v>
      </c>
      <c r="P95" s="73">
        <v>116</v>
      </c>
      <c r="Q95" s="60">
        <f>IFERROR(P95/L91,"-")</f>
        <v>0.32402234636871508</v>
      </c>
      <c r="R95" s="76">
        <f t="shared" si="14"/>
        <v>51162.965517241377</v>
      </c>
      <c r="S95" s="305"/>
      <c r="T95" s="305"/>
      <c r="U95" s="43" t="s">
        <v>111</v>
      </c>
      <c r="V95" s="73">
        <v>630907736</v>
      </c>
      <c r="W95" s="60">
        <f>IFERROR(V95/S91,"-")</f>
        <v>2.5563267019987502E-2</v>
      </c>
      <c r="X95" s="73">
        <v>12821</v>
      </c>
      <c r="Y95" s="60">
        <f>IFERROR(X95/T91,"-")</f>
        <v>0.27863259008127961</v>
      </c>
      <c r="Z95" s="131">
        <f t="shared" si="15"/>
        <v>49208.933468528194</v>
      </c>
      <c r="AA95" s="305"/>
      <c r="AB95" s="305"/>
      <c r="AC95" s="43" t="s">
        <v>111</v>
      </c>
      <c r="AD95" s="73">
        <v>586859219</v>
      </c>
      <c r="AE95" s="60">
        <f>IFERROR(AD95/AA91,"-")</f>
        <v>2.772485202862161E-2</v>
      </c>
      <c r="AF95" s="73">
        <v>11419</v>
      </c>
      <c r="AG95" s="60">
        <f>IFERROR(AF95/AB91,"-")</f>
        <v>0.35094351220111869</v>
      </c>
      <c r="AH95" s="76">
        <f t="shared" si="16"/>
        <v>51393.223487170508</v>
      </c>
      <c r="AI95" s="305"/>
      <c r="AJ95" s="305"/>
      <c r="AK95" s="43" t="s">
        <v>111</v>
      </c>
      <c r="AL95" s="73">
        <v>269465977</v>
      </c>
      <c r="AM95" s="60">
        <f>IFERROR(AL95/AI91,"-")</f>
        <v>2.6385940838337812E-2</v>
      </c>
      <c r="AN95" s="73">
        <v>5661</v>
      </c>
      <c r="AO95" s="60">
        <f>IFERROR(AN95/AJ91,"-")</f>
        <v>0.39369914458585437</v>
      </c>
      <c r="AP95" s="76">
        <f t="shared" si="17"/>
        <v>47600.419890478712</v>
      </c>
      <c r="AQ95" s="305"/>
      <c r="AR95" s="305"/>
      <c r="AS95" s="43" t="s">
        <v>111</v>
      </c>
      <c r="AT95" s="73">
        <v>46195450</v>
      </c>
      <c r="AU95" s="60">
        <f>IFERROR(AT95/AQ91,"-")</f>
        <v>1.8718692511720283E-2</v>
      </c>
      <c r="AV95" s="76">
        <v>1316</v>
      </c>
      <c r="AW95" s="60">
        <f>IFERROR(AV95/AR91,"-")</f>
        <v>0.39662447257383965</v>
      </c>
      <c r="AX95" s="157">
        <f t="shared" si="18"/>
        <v>35102.925531914894</v>
      </c>
      <c r="AY95" s="305"/>
      <c r="AZ95" s="305"/>
      <c r="BA95" s="43" t="s">
        <v>111</v>
      </c>
      <c r="BB95" s="73">
        <v>6153782</v>
      </c>
      <c r="BC95" s="60">
        <f>IFERROR(BB95/AY91,"-")</f>
        <v>1.8304705859221473E-2</v>
      </c>
      <c r="BD95" s="73">
        <v>162</v>
      </c>
      <c r="BE95" s="60">
        <f>IFERROR(BD95/AZ91,"-")</f>
        <v>0.36902050113895218</v>
      </c>
      <c r="BF95" s="76">
        <f t="shared" si="19"/>
        <v>37986.308641975309</v>
      </c>
      <c r="BG95" s="305"/>
      <c r="BH95" s="305"/>
      <c r="BI95" s="43" t="s">
        <v>111</v>
      </c>
      <c r="BJ95" s="73">
        <f>地区別_オーラルフレイル区分別_高齢者の疾病!AU146</f>
        <v>1546326332</v>
      </c>
      <c r="BK95" s="60">
        <f>地区別_オーラルフレイル区分別_高齢者の疾病!AV146</f>
        <v>2.6003065366658182E-2</v>
      </c>
      <c r="BL95" s="73">
        <f>地区別_オーラルフレイル区分別_高齢者の疾病!AW146</f>
        <v>31532</v>
      </c>
      <c r="BM95" s="60">
        <f>地区別_オーラルフレイル区分別_高齢者の疾病!AX146</f>
        <v>0.32444668525625853</v>
      </c>
      <c r="BN95" s="131">
        <f>地区別_オーラルフレイル区分別_高齢者の疾病!AY146</f>
        <v>49039.906507674743</v>
      </c>
      <c r="BO95" s="179"/>
      <c r="BQ95" s="34"/>
      <c r="BR95" s="34"/>
      <c r="BS95" s="34"/>
      <c r="BT95" s="34"/>
      <c r="BU95" s="34"/>
    </row>
    <row r="96" spans="2:73" s="8" customFormat="1" ht="13.15" customHeight="1">
      <c r="B96" s="328"/>
      <c r="C96" s="305"/>
      <c r="D96" s="305"/>
      <c r="E96" s="43" t="s">
        <v>112</v>
      </c>
      <c r="F96" s="73">
        <v>2083237</v>
      </c>
      <c r="G96" s="60">
        <f>IFERROR(F96/C91,"-")</f>
        <v>1.3575964192727044E-2</v>
      </c>
      <c r="H96" s="73">
        <v>43</v>
      </c>
      <c r="I96" s="60">
        <f>IFERROR(H96/D91,"-")</f>
        <v>0.30496453900709219</v>
      </c>
      <c r="J96" s="76">
        <f t="shared" si="13"/>
        <v>48447.372093023259</v>
      </c>
      <c r="K96" s="305"/>
      <c r="L96" s="305"/>
      <c r="M96" s="43" t="s">
        <v>112</v>
      </c>
      <c r="N96" s="73">
        <v>6698882</v>
      </c>
      <c r="O96" s="60">
        <f>IFERROR(N96/K91,"-")</f>
        <v>1.4900573565409721E-2</v>
      </c>
      <c r="P96" s="73">
        <v>135</v>
      </c>
      <c r="Q96" s="60">
        <f>IFERROR(P96/L91,"-")</f>
        <v>0.37709497206703912</v>
      </c>
      <c r="R96" s="76">
        <f t="shared" si="14"/>
        <v>49621.34814814815</v>
      </c>
      <c r="S96" s="305"/>
      <c r="T96" s="305"/>
      <c r="U96" s="43" t="s">
        <v>112</v>
      </c>
      <c r="V96" s="73">
        <v>814695165</v>
      </c>
      <c r="W96" s="60">
        <f>IFERROR(V96/S91,"-")</f>
        <v>3.3010008998824156E-2</v>
      </c>
      <c r="X96" s="73">
        <v>13908</v>
      </c>
      <c r="Y96" s="60">
        <f>IFERROR(X96/T91,"-")</f>
        <v>0.30225583518059723</v>
      </c>
      <c r="Z96" s="131">
        <f t="shared" si="15"/>
        <v>58577.449309749783</v>
      </c>
      <c r="AA96" s="305"/>
      <c r="AB96" s="305"/>
      <c r="AC96" s="43" t="s">
        <v>112</v>
      </c>
      <c r="AD96" s="73">
        <v>821247918</v>
      </c>
      <c r="AE96" s="60">
        <f>IFERROR(AD96/AA91,"-")</f>
        <v>3.8798022197149083E-2</v>
      </c>
      <c r="AF96" s="73">
        <v>12394</v>
      </c>
      <c r="AG96" s="60">
        <f>IFERROR(AF96/AB91,"-")</f>
        <v>0.38090847624316182</v>
      </c>
      <c r="AH96" s="76">
        <f t="shared" si="16"/>
        <v>66261.732935291264</v>
      </c>
      <c r="AI96" s="305"/>
      <c r="AJ96" s="305"/>
      <c r="AK96" s="43" t="s">
        <v>112</v>
      </c>
      <c r="AL96" s="73">
        <v>443475500</v>
      </c>
      <c r="AM96" s="60">
        <f>IFERROR(AL96/AI91,"-")</f>
        <v>4.3424845082584505E-2</v>
      </c>
      <c r="AN96" s="73">
        <v>6280</v>
      </c>
      <c r="AO96" s="60">
        <f>IFERROR(AN96/AJ91,"-")</f>
        <v>0.43674803532929968</v>
      </c>
      <c r="AP96" s="76">
        <f t="shared" si="17"/>
        <v>70617.1178343949</v>
      </c>
      <c r="AQ96" s="305"/>
      <c r="AR96" s="305"/>
      <c r="AS96" s="43" t="s">
        <v>112</v>
      </c>
      <c r="AT96" s="73">
        <v>111631261</v>
      </c>
      <c r="AU96" s="60">
        <f>IFERROR(AT96/AQ91,"-")</f>
        <v>4.5233702655880448E-2</v>
      </c>
      <c r="AV96" s="76">
        <v>1595</v>
      </c>
      <c r="AW96" s="60">
        <f>IFERROR(AV96/AR91,"-")</f>
        <v>0.48071127185051238</v>
      </c>
      <c r="AX96" s="157">
        <f t="shared" si="18"/>
        <v>69988.251410658311</v>
      </c>
      <c r="AY96" s="305"/>
      <c r="AZ96" s="305"/>
      <c r="BA96" s="43" t="s">
        <v>112</v>
      </c>
      <c r="BB96" s="73">
        <v>19071970</v>
      </c>
      <c r="BC96" s="60">
        <f>IFERROR(BB96/AY91,"-")</f>
        <v>5.6730446578363708E-2</v>
      </c>
      <c r="BD96" s="73">
        <v>212</v>
      </c>
      <c r="BE96" s="60">
        <f>IFERROR(BD96/AZ91,"-")</f>
        <v>0.48291571753986334</v>
      </c>
      <c r="BF96" s="76">
        <f t="shared" si="19"/>
        <v>89962.122641509428</v>
      </c>
      <c r="BG96" s="305"/>
      <c r="BH96" s="305"/>
      <c r="BI96" s="43" t="s">
        <v>112</v>
      </c>
      <c r="BJ96" s="73">
        <f>地区別_オーラルフレイル区分別_高齢者の疾病!AU147</f>
        <v>2218903933</v>
      </c>
      <c r="BK96" s="60">
        <f>地区別_オーラルフレイル区分別_高齢者の疾病!AV147</f>
        <v>3.7313148472035415E-2</v>
      </c>
      <c r="BL96" s="73">
        <f>地区別_オーラルフレイル区分別_高齢者の疾病!AW147</f>
        <v>34567</v>
      </c>
      <c r="BM96" s="60">
        <f>地区別_オーラルフレイル区分別_高齢者の疾病!AX147</f>
        <v>0.3556751417370636</v>
      </c>
      <c r="BN96" s="131">
        <f>地区別_オーラルフレイル区分別_高齢者の疾病!AY147</f>
        <v>64191.394480284667</v>
      </c>
      <c r="BO96" s="179"/>
      <c r="BQ96" s="34"/>
      <c r="BR96" s="34"/>
      <c r="BS96" s="34"/>
      <c r="BT96" s="34"/>
      <c r="BU96" s="34"/>
    </row>
    <row r="97" spans="1:79" s="8" customFormat="1" ht="13.15" customHeight="1">
      <c r="B97" s="328"/>
      <c r="C97" s="305"/>
      <c r="D97" s="305"/>
      <c r="E97" s="43" t="s">
        <v>113</v>
      </c>
      <c r="F97" s="73">
        <v>86164</v>
      </c>
      <c r="G97" s="60">
        <f>IFERROR(F97/C91,"-")</f>
        <v>5.6151046602097266E-4</v>
      </c>
      <c r="H97" s="73">
        <v>6</v>
      </c>
      <c r="I97" s="60">
        <f>IFERROR(H97/D91,"-")</f>
        <v>4.2553191489361701E-2</v>
      </c>
      <c r="J97" s="76">
        <f t="shared" si="13"/>
        <v>14360.666666666666</v>
      </c>
      <c r="K97" s="305"/>
      <c r="L97" s="305"/>
      <c r="M97" s="43" t="s">
        <v>113</v>
      </c>
      <c r="N97" s="73">
        <v>11030455</v>
      </c>
      <c r="O97" s="60">
        <f>IFERROR(N97/K91,"-")</f>
        <v>2.4535453257340776E-2</v>
      </c>
      <c r="P97" s="73">
        <v>38</v>
      </c>
      <c r="Q97" s="60">
        <f>IFERROR(P97/L91,"-")</f>
        <v>0.10614525139664804</v>
      </c>
      <c r="R97" s="76">
        <f t="shared" si="14"/>
        <v>290275.13157894736</v>
      </c>
      <c r="S97" s="305"/>
      <c r="T97" s="305"/>
      <c r="U97" s="43" t="s">
        <v>113</v>
      </c>
      <c r="V97" s="73">
        <v>322130270</v>
      </c>
      <c r="W97" s="60">
        <f>IFERROR(V97/S91,"-")</f>
        <v>1.3052149525759926E-2</v>
      </c>
      <c r="X97" s="73">
        <v>3079</v>
      </c>
      <c r="Y97" s="60">
        <f>IFERROR(X97/T91,"-")</f>
        <v>6.6914417351240929E-2</v>
      </c>
      <c r="Z97" s="131">
        <f t="shared" si="15"/>
        <v>104621.71809028905</v>
      </c>
      <c r="AA97" s="305"/>
      <c r="AB97" s="305"/>
      <c r="AC97" s="43" t="s">
        <v>113</v>
      </c>
      <c r="AD97" s="73">
        <v>492807569</v>
      </c>
      <c r="AE97" s="60">
        <f>IFERROR(AD97/AA91,"-")</f>
        <v>2.3281592052675472E-2</v>
      </c>
      <c r="AF97" s="73">
        <v>3388</v>
      </c>
      <c r="AG97" s="60">
        <f>IFERROR(AF97/AB91,"-")</f>
        <v>0.10412440838404327</v>
      </c>
      <c r="AH97" s="76">
        <f t="shared" si="16"/>
        <v>145456.7795159386</v>
      </c>
      <c r="AI97" s="305"/>
      <c r="AJ97" s="305"/>
      <c r="AK97" s="43" t="s">
        <v>113</v>
      </c>
      <c r="AL97" s="73">
        <v>410177102</v>
      </c>
      <c r="AM97" s="60">
        <f>IFERROR(AL97/AI91,"-")</f>
        <v>4.0164286664705187E-2</v>
      </c>
      <c r="AN97" s="73">
        <v>1999</v>
      </c>
      <c r="AO97" s="60">
        <f>IFERROR(AN97/AJ91,"-")</f>
        <v>0.13902218513109396</v>
      </c>
      <c r="AP97" s="76">
        <f t="shared" si="17"/>
        <v>205191.14657328665</v>
      </c>
      <c r="AQ97" s="305"/>
      <c r="AR97" s="305"/>
      <c r="AS97" s="43" t="s">
        <v>113</v>
      </c>
      <c r="AT97" s="73">
        <v>164274265</v>
      </c>
      <c r="AU97" s="60">
        <f>IFERROR(AT97/AQ91,"-")</f>
        <v>6.6564985385440631E-2</v>
      </c>
      <c r="AV97" s="76">
        <v>608</v>
      </c>
      <c r="AW97" s="60">
        <f>IFERROR(AV97/AR91,"-")</f>
        <v>0.1832429174201326</v>
      </c>
      <c r="AX97" s="157">
        <f t="shared" si="18"/>
        <v>270187.93585526315</v>
      </c>
      <c r="AY97" s="305"/>
      <c r="AZ97" s="305"/>
      <c r="BA97" s="43" t="s">
        <v>113</v>
      </c>
      <c r="BB97" s="73">
        <v>29888129</v>
      </c>
      <c r="BC97" s="60">
        <f>IFERROR(BB97/AY91,"-")</f>
        <v>8.8903605949555459E-2</v>
      </c>
      <c r="BD97" s="73">
        <v>98</v>
      </c>
      <c r="BE97" s="60">
        <f>IFERROR(BD97/AZ91,"-")</f>
        <v>0.22323462414578588</v>
      </c>
      <c r="BF97" s="76">
        <f t="shared" si="19"/>
        <v>304980.90816326533</v>
      </c>
      <c r="BG97" s="305"/>
      <c r="BH97" s="305"/>
      <c r="BI97" s="43" t="s">
        <v>113</v>
      </c>
      <c r="BJ97" s="73">
        <f>地区別_オーラルフレイル区分別_高齢者の疾病!AU148</f>
        <v>1430393954</v>
      </c>
      <c r="BK97" s="60">
        <f>地区別_オーラルフレイル区分別_高齢者の疾病!AV148</f>
        <v>2.4053543366766298E-2</v>
      </c>
      <c r="BL97" s="73">
        <f>地区別_オーラルフレイル区分別_高齢者の疾病!AW148</f>
        <v>9216</v>
      </c>
      <c r="BM97" s="60">
        <f>地区別_オーラルフレイル区分別_高齢者の疾病!AX148</f>
        <v>9.4827497504810315E-2</v>
      </c>
      <c r="BN97" s="131">
        <f>地区別_オーラルフレイル区分別_高齢者の疾病!AY148</f>
        <v>155207.67730034722</v>
      </c>
      <c r="BO97" s="179"/>
      <c r="BQ97" s="34"/>
      <c r="BR97" s="34"/>
      <c r="BS97" s="34"/>
      <c r="BT97" s="34"/>
      <c r="BU97" s="34"/>
    </row>
    <row r="98" spans="1:79" s="8" customFormat="1" ht="13.15" customHeight="1">
      <c r="B98" s="328"/>
      <c r="C98" s="305"/>
      <c r="D98" s="305"/>
      <c r="E98" s="43" t="s">
        <v>123</v>
      </c>
      <c r="F98" s="73">
        <v>0</v>
      </c>
      <c r="G98" s="60">
        <f>IFERROR(F98/C91,"-")</f>
        <v>0</v>
      </c>
      <c r="H98" s="73">
        <v>0</v>
      </c>
      <c r="I98" s="60">
        <f>IFERROR(H98/D91,"-")</f>
        <v>0</v>
      </c>
      <c r="J98" s="76" t="str">
        <f t="shared" si="13"/>
        <v>-</v>
      </c>
      <c r="K98" s="305"/>
      <c r="L98" s="305"/>
      <c r="M98" s="43" t="s">
        <v>123</v>
      </c>
      <c r="N98" s="73">
        <v>3929</v>
      </c>
      <c r="O98" s="60">
        <f>IFERROR(N98/K91,"-")</f>
        <v>8.7394215241431023E-6</v>
      </c>
      <c r="P98" s="73">
        <v>1</v>
      </c>
      <c r="Q98" s="60">
        <f>IFERROR(P98/L91,"-")</f>
        <v>2.7932960893854749E-3</v>
      </c>
      <c r="R98" s="76">
        <f t="shared" si="14"/>
        <v>3929</v>
      </c>
      <c r="S98" s="305"/>
      <c r="T98" s="305"/>
      <c r="U98" s="43" t="s">
        <v>123</v>
      </c>
      <c r="V98" s="73">
        <v>34048</v>
      </c>
      <c r="W98" s="60">
        <f>IFERROR(V98/S91,"-")</f>
        <v>1.3795648172184314E-6</v>
      </c>
      <c r="X98" s="73">
        <v>14</v>
      </c>
      <c r="Y98" s="60">
        <f>IFERROR(X98/T91,"-")</f>
        <v>3.0425522667014388E-4</v>
      </c>
      <c r="Z98" s="131">
        <f t="shared" si="15"/>
        <v>2432</v>
      </c>
      <c r="AA98" s="305"/>
      <c r="AB98" s="305"/>
      <c r="AC98" s="43" t="s">
        <v>123</v>
      </c>
      <c r="AD98" s="73">
        <v>14672</v>
      </c>
      <c r="AE98" s="60">
        <f>IFERROR(AD98/AA91,"-")</f>
        <v>6.9314584451290052E-7</v>
      </c>
      <c r="AF98" s="73">
        <v>10</v>
      </c>
      <c r="AG98" s="60">
        <f>IFERROR(AF98/AB91,"-")</f>
        <v>3.0733296453377588E-4</v>
      </c>
      <c r="AH98" s="76">
        <f t="shared" si="16"/>
        <v>1467.2</v>
      </c>
      <c r="AI98" s="305"/>
      <c r="AJ98" s="305"/>
      <c r="AK98" s="43" t="s">
        <v>123</v>
      </c>
      <c r="AL98" s="73">
        <v>19468</v>
      </c>
      <c r="AM98" s="60">
        <f>IFERROR(AL98/AI91,"-")</f>
        <v>1.906294449338814E-6</v>
      </c>
      <c r="AN98" s="73">
        <v>8</v>
      </c>
      <c r="AO98" s="60">
        <f>IFERROR(AN98/AJ91,"-")</f>
        <v>5.5636692398636906E-4</v>
      </c>
      <c r="AP98" s="76">
        <f t="shared" si="17"/>
        <v>2433.5</v>
      </c>
      <c r="AQ98" s="305"/>
      <c r="AR98" s="305"/>
      <c r="AS98" s="43" t="s">
        <v>123</v>
      </c>
      <c r="AT98" s="73">
        <v>5127</v>
      </c>
      <c r="AU98" s="60">
        <f>IFERROR(AT98/AQ91,"-")</f>
        <v>2.0774932706054358E-6</v>
      </c>
      <c r="AV98" s="76">
        <v>3</v>
      </c>
      <c r="AW98" s="60">
        <f>IFERROR(AV98/AR91,"-")</f>
        <v>9.0415913200723324E-4</v>
      </c>
      <c r="AX98" s="157">
        <f t="shared" si="18"/>
        <v>1709</v>
      </c>
      <c r="AY98" s="305"/>
      <c r="AZ98" s="305"/>
      <c r="BA98" s="43" t="s">
        <v>123</v>
      </c>
      <c r="BB98" s="73">
        <v>6221</v>
      </c>
      <c r="BC98" s="60">
        <f>IFERROR(BB98/AY91,"-")</f>
        <v>1.8504648872874727E-5</v>
      </c>
      <c r="BD98" s="73">
        <v>2</v>
      </c>
      <c r="BE98" s="60">
        <f>IFERROR(BD98/AZ91,"-")</f>
        <v>4.5558086560364463E-3</v>
      </c>
      <c r="BF98" s="76">
        <f t="shared" si="19"/>
        <v>3110.5</v>
      </c>
      <c r="BG98" s="305"/>
      <c r="BH98" s="305"/>
      <c r="BI98" s="43" t="s">
        <v>123</v>
      </c>
      <c r="BJ98" s="73">
        <f>地区別_オーラルフレイル区分別_高齢者の疾病!AU149</f>
        <v>83465</v>
      </c>
      <c r="BK98" s="60">
        <f>地区別_オーラルフレイル区分別_高齢者の疾病!AV149</f>
        <v>1.4035496944691007E-6</v>
      </c>
      <c r="BL98" s="73">
        <f>地区別_オーラルフレイル区分別_高齢者の疾病!AW149</f>
        <v>38</v>
      </c>
      <c r="BM98" s="60">
        <f>地区別_オーラルフレイル区分別_高齢者の疾病!AX149</f>
        <v>3.9099879613528556E-4</v>
      </c>
      <c r="BN98" s="131">
        <f>地区別_オーラルフレイル区分別_高齢者の疾病!AY149</f>
        <v>2196.4473684210525</v>
      </c>
      <c r="BO98" s="179"/>
      <c r="BQ98" s="34"/>
      <c r="BR98" s="34"/>
      <c r="BS98" s="34"/>
      <c r="BT98" s="34"/>
      <c r="BU98" s="34"/>
    </row>
    <row r="99" spans="1:79" s="8" customFormat="1" ht="13.15" customHeight="1">
      <c r="B99" s="328"/>
      <c r="C99" s="305"/>
      <c r="D99" s="305"/>
      <c r="E99" s="43" t="s">
        <v>114</v>
      </c>
      <c r="F99" s="73">
        <v>0</v>
      </c>
      <c r="G99" s="60">
        <f>IFERROR(F99/C91,"-")</f>
        <v>0</v>
      </c>
      <c r="H99" s="73">
        <v>0</v>
      </c>
      <c r="I99" s="60">
        <f>IFERROR(H99/D91,"-")</f>
        <v>0</v>
      </c>
      <c r="J99" s="76" t="str">
        <f t="shared" si="13"/>
        <v>-</v>
      </c>
      <c r="K99" s="305"/>
      <c r="L99" s="305"/>
      <c r="M99" s="43" t="s">
        <v>114</v>
      </c>
      <c r="N99" s="73">
        <v>23913</v>
      </c>
      <c r="O99" s="60">
        <f>IFERROR(N99/K91,"-")</f>
        <v>5.3190579513065415E-5</v>
      </c>
      <c r="P99" s="73">
        <v>3</v>
      </c>
      <c r="Q99" s="60">
        <f>IFERROR(P99/L91,"-")</f>
        <v>8.3798882681564244E-3</v>
      </c>
      <c r="R99" s="76">
        <f t="shared" si="14"/>
        <v>7971</v>
      </c>
      <c r="S99" s="305"/>
      <c r="T99" s="305"/>
      <c r="U99" s="43" t="s">
        <v>114</v>
      </c>
      <c r="V99" s="73">
        <v>9407927</v>
      </c>
      <c r="W99" s="60">
        <f>IFERROR(V99/S91,"-")</f>
        <v>3.8119258376877782E-4</v>
      </c>
      <c r="X99" s="73">
        <v>365</v>
      </c>
      <c r="Y99" s="60">
        <f>IFERROR(X99/T91,"-")</f>
        <v>7.932368409614466E-3</v>
      </c>
      <c r="Z99" s="131">
        <f t="shared" si="15"/>
        <v>25775.142465753426</v>
      </c>
      <c r="AA99" s="305"/>
      <c r="AB99" s="305"/>
      <c r="AC99" s="43" t="s">
        <v>114</v>
      </c>
      <c r="AD99" s="73">
        <v>9028453</v>
      </c>
      <c r="AE99" s="60">
        <f>IFERROR(AD99/AA91,"-")</f>
        <v>4.2652908119752118E-4</v>
      </c>
      <c r="AF99" s="73">
        <v>310</v>
      </c>
      <c r="AG99" s="60">
        <f>IFERROR(AF99/AB91,"-")</f>
        <v>9.5273219005470519E-3</v>
      </c>
      <c r="AH99" s="76">
        <f t="shared" si="16"/>
        <v>29124.04193548387</v>
      </c>
      <c r="AI99" s="305"/>
      <c r="AJ99" s="305"/>
      <c r="AK99" s="43" t="s">
        <v>114</v>
      </c>
      <c r="AL99" s="73">
        <v>3440978</v>
      </c>
      <c r="AM99" s="60">
        <f>IFERROR(AL99/AI91,"-")</f>
        <v>3.3693842519503663E-4</v>
      </c>
      <c r="AN99" s="73">
        <v>158</v>
      </c>
      <c r="AO99" s="60">
        <f>IFERROR(AN99/AJ91,"-")</f>
        <v>1.0988246748730788E-2</v>
      </c>
      <c r="AP99" s="76">
        <f t="shared" si="17"/>
        <v>21778.3417721519</v>
      </c>
      <c r="AQ99" s="305"/>
      <c r="AR99" s="305"/>
      <c r="AS99" s="43" t="s">
        <v>114</v>
      </c>
      <c r="AT99" s="73">
        <v>1179983</v>
      </c>
      <c r="AU99" s="60">
        <f>IFERROR(AT99/AQ91,"-")</f>
        <v>4.7813667679516558E-4</v>
      </c>
      <c r="AV99" s="76">
        <v>37</v>
      </c>
      <c r="AW99" s="60">
        <f>IFERROR(AV99/AR91,"-")</f>
        <v>1.1151295961422544E-2</v>
      </c>
      <c r="AX99" s="157">
        <f t="shared" si="18"/>
        <v>31891.432432432433</v>
      </c>
      <c r="AY99" s="305"/>
      <c r="AZ99" s="305"/>
      <c r="BA99" s="43" t="s">
        <v>114</v>
      </c>
      <c r="BB99" s="73">
        <v>90541</v>
      </c>
      <c r="BC99" s="60">
        <f>IFERROR(BB99/AY91,"-")</f>
        <v>2.6931834328869163E-4</v>
      </c>
      <c r="BD99" s="73">
        <v>7</v>
      </c>
      <c r="BE99" s="60">
        <f>IFERROR(BD99/AZ91,"-")</f>
        <v>1.5945330296127564E-2</v>
      </c>
      <c r="BF99" s="76">
        <f t="shared" si="19"/>
        <v>12934.428571428571</v>
      </c>
      <c r="BG99" s="305"/>
      <c r="BH99" s="305"/>
      <c r="BI99" s="43" t="s">
        <v>114</v>
      </c>
      <c r="BJ99" s="73">
        <f>地区別_オーラルフレイル区分別_高齢者の疾病!AU150</f>
        <v>23171795</v>
      </c>
      <c r="BK99" s="60">
        <f>地区別_オーラルフレイル区分別_高齢者の疾病!AV150</f>
        <v>3.896575306122403E-4</v>
      </c>
      <c r="BL99" s="73">
        <f>地区別_オーラルフレイル区分別_高齢者の疾病!AW150</f>
        <v>880</v>
      </c>
      <c r="BM99" s="60">
        <f>地区別_オーラルフレイル区分別_高齢者の疾病!AX150</f>
        <v>9.0547089631329292E-3</v>
      </c>
      <c r="BN99" s="131">
        <f>地区別_オーラルフレイル区分別_高齢者の疾病!AY150</f>
        <v>26331.585227272728</v>
      </c>
      <c r="BO99" s="179"/>
      <c r="BQ99" s="34"/>
      <c r="BR99" s="34"/>
      <c r="BS99" s="34"/>
      <c r="BT99" s="34"/>
      <c r="BU99" s="34"/>
    </row>
    <row r="100" spans="1:79" s="8" customFormat="1" ht="13.15" customHeight="1">
      <c r="B100" s="328"/>
      <c r="C100" s="305"/>
      <c r="D100" s="305"/>
      <c r="E100" s="43" t="s">
        <v>115</v>
      </c>
      <c r="F100" s="73">
        <v>84339</v>
      </c>
      <c r="G100" s="60">
        <f>IFERROR(F100/C91,"-")</f>
        <v>5.4961737145145084E-4</v>
      </c>
      <c r="H100" s="73">
        <v>4</v>
      </c>
      <c r="I100" s="60">
        <f>IFERROR(H100/D91,"-")</f>
        <v>2.8368794326241134E-2</v>
      </c>
      <c r="J100" s="76">
        <f t="shared" si="13"/>
        <v>21084.75</v>
      </c>
      <c r="K100" s="305"/>
      <c r="L100" s="305"/>
      <c r="M100" s="43" t="s">
        <v>115</v>
      </c>
      <c r="N100" s="73">
        <v>132345</v>
      </c>
      <c r="O100" s="60">
        <f>IFERROR(N100/K91,"-")</f>
        <v>2.9437992914551259E-4</v>
      </c>
      <c r="P100" s="73">
        <v>10</v>
      </c>
      <c r="Q100" s="60">
        <f>IFERROR(P100/L91,"-")</f>
        <v>2.7932960893854747E-2</v>
      </c>
      <c r="R100" s="76">
        <f t="shared" si="14"/>
        <v>13234.5</v>
      </c>
      <c r="S100" s="305"/>
      <c r="T100" s="305"/>
      <c r="U100" s="43" t="s">
        <v>115</v>
      </c>
      <c r="V100" s="73">
        <v>13199465</v>
      </c>
      <c r="W100" s="60">
        <f>IFERROR(V100/S91,"-")</f>
        <v>5.3481900611213821E-4</v>
      </c>
      <c r="X100" s="73">
        <v>1089</v>
      </c>
      <c r="Y100" s="60">
        <f>IFERROR(X100/T91,"-")</f>
        <v>2.3666710131699048E-2</v>
      </c>
      <c r="Z100" s="131">
        <f t="shared" si="15"/>
        <v>12120.720844811754</v>
      </c>
      <c r="AA100" s="305"/>
      <c r="AB100" s="305"/>
      <c r="AC100" s="43" t="s">
        <v>115</v>
      </c>
      <c r="AD100" s="73">
        <v>16454406</v>
      </c>
      <c r="AE100" s="60">
        <f>IFERROR(AD100/AA91,"-")</f>
        <v>7.7735163187214686E-4</v>
      </c>
      <c r="AF100" s="73">
        <v>1099</v>
      </c>
      <c r="AG100" s="60">
        <f>IFERROR(AF100/AB91,"-")</f>
        <v>3.3775892802261974E-2</v>
      </c>
      <c r="AH100" s="76">
        <f t="shared" si="16"/>
        <v>14972.161965423113</v>
      </c>
      <c r="AI100" s="305"/>
      <c r="AJ100" s="305"/>
      <c r="AK100" s="43" t="s">
        <v>115</v>
      </c>
      <c r="AL100" s="73">
        <v>8744525</v>
      </c>
      <c r="AM100" s="60">
        <f>IFERROR(AL100/AI91,"-")</f>
        <v>8.5625844820240871E-4</v>
      </c>
      <c r="AN100" s="73">
        <v>615</v>
      </c>
      <c r="AO100" s="60">
        <f>IFERROR(AN100/AJ91,"-")</f>
        <v>4.2770707281452117E-2</v>
      </c>
      <c r="AP100" s="76">
        <f t="shared" si="17"/>
        <v>14218.739837398374</v>
      </c>
      <c r="AQ100" s="305"/>
      <c r="AR100" s="305"/>
      <c r="AS100" s="43" t="s">
        <v>115</v>
      </c>
      <c r="AT100" s="73">
        <v>2831646</v>
      </c>
      <c r="AU100" s="60">
        <f>IFERROR(AT100/AQ91,"-")</f>
        <v>1.1474011136603862E-3</v>
      </c>
      <c r="AV100" s="76">
        <v>191</v>
      </c>
      <c r="AW100" s="60">
        <f>IFERROR(AV100/AR91,"-")</f>
        <v>5.7564798071127188E-2</v>
      </c>
      <c r="AX100" s="157">
        <f t="shared" si="18"/>
        <v>14825.37172774869</v>
      </c>
      <c r="AY100" s="305"/>
      <c r="AZ100" s="305"/>
      <c r="BA100" s="43" t="s">
        <v>115</v>
      </c>
      <c r="BB100" s="73">
        <v>548854</v>
      </c>
      <c r="BC100" s="60">
        <f>IFERROR(BB100/AY91,"-")</f>
        <v>1.6325913120837142E-3</v>
      </c>
      <c r="BD100" s="73">
        <v>22</v>
      </c>
      <c r="BE100" s="60">
        <f>IFERROR(BD100/AZ91,"-")</f>
        <v>5.011389521640091E-2</v>
      </c>
      <c r="BF100" s="76">
        <f t="shared" si="19"/>
        <v>24947.909090909092</v>
      </c>
      <c r="BG100" s="305"/>
      <c r="BH100" s="305"/>
      <c r="BI100" s="43" t="s">
        <v>115</v>
      </c>
      <c r="BJ100" s="73">
        <f>地区別_オーラルフレイル区分別_高齢者の疾病!AU151</f>
        <v>41995580</v>
      </c>
      <c r="BK100" s="60">
        <f>地区別_オーラルフレイル区分別_高齢者の疾病!AV151</f>
        <v>7.0619880762059161E-4</v>
      </c>
      <c r="BL100" s="73">
        <f>地区別_オーラルフレイル区分別_高齢者の疾病!AW151</f>
        <v>3030</v>
      </c>
      <c r="BM100" s="60">
        <f>地区別_オーラルフレイル区分別_高齢者の疾病!AX151</f>
        <v>3.1177009270787245E-2</v>
      </c>
      <c r="BN100" s="131">
        <f>地区別_オーラルフレイル区分別_高齢者の疾病!AY151</f>
        <v>13859.927392739273</v>
      </c>
      <c r="BO100" s="179"/>
      <c r="BQ100" s="34"/>
      <c r="BR100" s="34"/>
      <c r="BS100" s="34"/>
      <c r="BT100" s="34"/>
      <c r="BU100" s="34"/>
    </row>
    <row r="101" spans="1:79" s="8" customFormat="1" ht="13.15" customHeight="1">
      <c r="B101" s="328"/>
      <c r="C101" s="305"/>
      <c r="D101" s="305"/>
      <c r="E101" s="43" t="s">
        <v>116</v>
      </c>
      <c r="F101" s="73">
        <v>23112</v>
      </c>
      <c r="G101" s="60">
        <f>IFERROR(F101/C91,"-")</f>
        <v>1.5061545298125341E-4</v>
      </c>
      <c r="H101" s="73">
        <v>2</v>
      </c>
      <c r="I101" s="60">
        <f>IFERROR(H101/D91,"-")</f>
        <v>1.4184397163120567E-2</v>
      </c>
      <c r="J101" s="76">
        <f t="shared" si="13"/>
        <v>11556</v>
      </c>
      <c r="K101" s="305"/>
      <c r="L101" s="305"/>
      <c r="M101" s="43" t="s">
        <v>116</v>
      </c>
      <c r="N101" s="73">
        <v>123720</v>
      </c>
      <c r="O101" s="60">
        <f>IFERROR(N101/K91,"-")</f>
        <v>2.7519501933494136E-4</v>
      </c>
      <c r="P101" s="73">
        <v>3</v>
      </c>
      <c r="Q101" s="60">
        <f>IFERROR(P101/L91,"-")</f>
        <v>8.3798882681564244E-3</v>
      </c>
      <c r="R101" s="76">
        <f t="shared" si="14"/>
        <v>41240</v>
      </c>
      <c r="S101" s="305"/>
      <c r="T101" s="305"/>
      <c r="U101" s="43" t="s">
        <v>116</v>
      </c>
      <c r="V101" s="73">
        <v>3406452</v>
      </c>
      <c r="W101" s="60">
        <f>IFERROR(V101/S91,"-")</f>
        <v>1.3802341784373122E-4</v>
      </c>
      <c r="X101" s="73">
        <v>133</v>
      </c>
      <c r="Y101" s="60">
        <f>IFERROR(X101/T91,"-")</f>
        <v>2.8904246533663666E-3</v>
      </c>
      <c r="Z101" s="131">
        <f t="shared" si="15"/>
        <v>25612.42105263158</v>
      </c>
      <c r="AA101" s="305"/>
      <c r="AB101" s="305"/>
      <c r="AC101" s="43" t="s">
        <v>116</v>
      </c>
      <c r="AD101" s="73">
        <v>3613158</v>
      </c>
      <c r="AE101" s="60">
        <f>IFERROR(AD101/AA91,"-")</f>
        <v>1.7069557342342848E-4</v>
      </c>
      <c r="AF101" s="73">
        <v>126</v>
      </c>
      <c r="AG101" s="60">
        <f>IFERROR(AF101/AB91,"-")</f>
        <v>3.8723953531255764E-3</v>
      </c>
      <c r="AH101" s="76">
        <f t="shared" si="16"/>
        <v>28675.857142857141</v>
      </c>
      <c r="AI101" s="305"/>
      <c r="AJ101" s="305"/>
      <c r="AK101" s="43" t="s">
        <v>116</v>
      </c>
      <c r="AL101" s="73">
        <v>7109017</v>
      </c>
      <c r="AM101" s="60">
        <f>IFERROR(AL101/AI91,"-")</f>
        <v>6.9611052225987608E-4</v>
      </c>
      <c r="AN101" s="73">
        <v>85</v>
      </c>
      <c r="AO101" s="60">
        <f>IFERROR(AN101/AJ91,"-")</f>
        <v>5.9113985673551707E-3</v>
      </c>
      <c r="AP101" s="76">
        <f t="shared" si="17"/>
        <v>83635.49411764706</v>
      </c>
      <c r="AQ101" s="305"/>
      <c r="AR101" s="305"/>
      <c r="AS101" s="43" t="s">
        <v>116</v>
      </c>
      <c r="AT101" s="73">
        <v>2162598</v>
      </c>
      <c r="AU101" s="60">
        <f>IFERROR(AT101/AQ91,"-")</f>
        <v>8.7629857460986432E-4</v>
      </c>
      <c r="AV101" s="76">
        <v>24</v>
      </c>
      <c r="AW101" s="60">
        <f>IFERROR(AV101/AR91,"-")</f>
        <v>7.2332730560578659E-3</v>
      </c>
      <c r="AX101" s="157">
        <f t="shared" si="18"/>
        <v>90108.25</v>
      </c>
      <c r="AY101" s="305"/>
      <c r="AZ101" s="305"/>
      <c r="BA101" s="43" t="s">
        <v>116</v>
      </c>
      <c r="BB101" s="73">
        <v>385167</v>
      </c>
      <c r="BC101" s="60">
        <f>IFERROR(BB101/AY91,"-")</f>
        <v>1.1456968481624401E-3</v>
      </c>
      <c r="BD101" s="73">
        <v>7</v>
      </c>
      <c r="BE101" s="60">
        <f>IFERROR(BD101/AZ91,"-")</f>
        <v>1.5945330296127564E-2</v>
      </c>
      <c r="BF101" s="76">
        <f t="shared" si="19"/>
        <v>55023.857142857145</v>
      </c>
      <c r="BG101" s="305"/>
      <c r="BH101" s="305"/>
      <c r="BI101" s="43" t="s">
        <v>116</v>
      </c>
      <c r="BJ101" s="73">
        <f>地区別_オーラルフレイル区分別_高齢者の疾病!AU152</f>
        <v>16823224</v>
      </c>
      <c r="BK101" s="60">
        <f>地区別_オーラルフレイル区分別_高齢者の疾病!AV152</f>
        <v>2.8289978919529438E-4</v>
      </c>
      <c r="BL101" s="73">
        <f>地区別_オーラルフレイル区分別_高齢者の疾病!AW152</f>
        <v>380</v>
      </c>
      <c r="BM101" s="60">
        <f>地区別_オーラルフレイル区分別_高齢者の疾病!AX152</f>
        <v>3.909987961352856E-3</v>
      </c>
      <c r="BN101" s="131">
        <f>地区別_オーラルフレイル区分別_高齢者の疾病!AY152</f>
        <v>44271.642105263156</v>
      </c>
      <c r="BO101" s="179"/>
      <c r="BQ101" s="34"/>
      <c r="BR101" s="34"/>
      <c r="BS101" s="34"/>
      <c r="BT101" s="34"/>
      <c r="BU101" s="34"/>
    </row>
    <row r="102" spans="1:79" s="8" customFormat="1" ht="13.15" customHeight="1">
      <c r="B102" s="328"/>
      <c r="C102" s="305"/>
      <c r="D102" s="305"/>
      <c r="E102" s="43" t="s">
        <v>117</v>
      </c>
      <c r="F102" s="73">
        <v>320940</v>
      </c>
      <c r="G102" s="60">
        <f>IFERROR(F102/C91,"-")</f>
        <v>2.0914902855574363E-3</v>
      </c>
      <c r="H102" s="73">
        <v>1</v>
      </c>
      <c r="I102" s="60">
        <f>IFERROR(H102/D91,"-")</f>
        <v>7.0921985815602835E-3</v>
      </c>
      <c r="J102" s="76">
        <f t="shared" si="13"/>
        <v>320940</v>
      </c>
      <c r="K102" s="305"/>
      <c r="L102" s="305"/>
      <c r="M102" s="43" t="s">
        <v>117</v>
      </c>
      <c r="N102" s="73">
        <v>1067368</v>
      </c>
      <c r="O102" s="60">
        <f>IFERROR(N102/K91,"-")</f>
        <v>2.3741865292393931E-3</v>
      </c>
      <c r="P102" s="73">
        <v>3</v>
      </c>
      <c r="Q102" s="60">
        <f>IFERROR(P102/L91,"-")</f>
        <v>8.3798882681564244E-3</v>
      </c>
      <c r="R102" s="76">
        <f t="shared" si="14"/>
        <v>355789.33333333331</v>
      </c>
      <c r="S102" s="305"/>
      <c r="T102" s="305"/>
      <c r="U102" s="43" t="s">
        <v>117</v>
      </c>
      <c r="V102" s="73">
        <v>15131944</v>
      </c>
      <c r="W102" s="60">
        <f>IFERROR(V102/S91,"-")</f>
        <v>6.1311964163884933E-4</v>
      </c>
      <c r="X102" s="73">
        <v>95</v>
      </c>
      <c r="Y102" s="60">
        <f>IFERROR(X102/T91,"-")</f>
        <v>2.0645890381188335E-3</v>
      </c>
      <c r="Z102" s="131">
        <f t="shared" si="15"/>
        <v>159283.62105263158</v>
      </c>
      <c r="AA102" s="305"/>
      <c r="AB102" s="305"/>
      <c r="AC102" s="43" t="s">
        <v>117</v>
      </c>
      <c r="AD102" s="73">
        <v>30724335</v>
      </c>
      <c r="AE102" s="60">
        <f>IFERROR(AD102/AA91,"-")</f>
        <v>1.451502530716485E-3</v>
      </c>
      <c r="AF102" s="73">
        <v>153</v>
      </c>
      <c r="AG102" s="60">
        <f>IFERROR(AF102/AB91,"-")</f>
        <v>4.7021943573667714E-3</v>
      </c>
      <c r="AH102" s="76">
        <f t="shared" si="16"/>
        <v>200812.64705882352</v>
      </c>
      <c r="AI102" s="305"/>
      <c r="AJ102" s="305"/>
      <c r="AK102" s="43" t="s">
        <v>117</v>
      </c>
      <c r="AL102" s="73">
        <v>22541429</v>
      </c>
      <c r="AM102" s="60">
        <f>IFERROR(AL102/AI91,"-")</f>
        <v>2.2072427050988789E-3</v>
      </c>
      <c r="AN102" s="73">
        <v>116</v>
      </c>
      <c r="AO102" s="60">
        <f>IFERROR(AN102/AJ91,"-")</f>
        <v>8.0673203978023512E-3</v>
      </c>
      <c r="AP102" s="76">
        <f t="shared" si="17"/>
        <v>194322.66379310345</v>
      </c>
      <c r="AQ102" s="305"/>
      <c r="AR102" s="305"/>
      <c r="AS102" s="43" t="s">
        <v>117</v>
      </c>
      <c r="AT102" s="73">
        <v>15624125</v>
      </c>
      <c r="AU102" s="60">
        <f>IFERROR(AT102/AQ91,"-")</f>
        <v>6.3309956205574716E-3</v>
      </c>
      <c r="AV102" s="76">
        <v>48</v>
      </c>
      <c r="AW102" s="60">
        <f>IFERROR(AV102/AR91,"-")</f>
        <v>1.4466546112115732E-2</v>
      </c>
      <c r="AX102" s="157">
        <f t="shared" si="18"/>
        <v>325502.60416666669</v>
      </c>
      <c r="AY102" s="305"/>
      <c r="AZ102" s="305"/>
      <c r="BA102" s="43" t="s">
        <v>117</v>
      </c>
      <c r="BB102" s="73">
        <v>2310028</v>
      </c>
      <c r="BC102" s="60">
        <f>IFERROR(BB102/AY91,"-")</f>
        <v>6.8712838814513847E-3</v>
      </c>
      <c r="BD102" s="73">
        <v>7</v>
      </c>
      <c r="BE102" s="60">
        <f>IFERROR(BD102/AZ91,"-")</f>
        <v>1.5945330296127564E-2</v>
      </c>
      <c r="BF102" s="76">
        <f t="shared" si="19"/>
        <v>330004</v>
      </c>
      <c r="BG102" s="305"/>
      <c r="BH102" s="305"/>
      <c r="BI102" s="43" t="s">
        <v>117</v>
      </c>
      <c r="BJ102" s="73">
        <f>地区別_オーラルフレイル区分別_高齢者の疾病!AU153</f>
        <v>87720169</v>
      </c>
      <c r="BK102" s="60">
        <f>地区別_オーラルフレイル区分別_高齢者の疾病!AV153</f>
        <v>1.4751047313092661E-3</v>
      </c>
      <c r="BL102" s="73">
        <f>地区別_オーラルフレイル区分別_高齢者の疾病!AW153</f>
        <v>423</v>
      </c>
      <c r="BM102" s="60">
        <f>地区別_オーラルフレイル区分別_高齢者の疾病!AX153</f>
        <v>4.3524339675059419E-3</v>
      </c>
      <c r="BN102" s="131">
        <f>地区別_オーラルフレイル区分別_高齢者の疾病!AY153</f>
        <v>207376.28605200947</v>
      </c>
      <c r="BO102" s="179"/>
      <c r="BQ102" s="34"/>
      <c r="BR102" s="34"/>
      <c r="BS102" s="34"/>
      <c r="BT102" s="34"/>
      <c r="BU102" s="34"/>
    </row>
    <row r="103" spans="1:79" s="8" customFormat="1" ht="13.15" customHeight="1">
      <c r="B103" s="328"/>
      <c r="C103" s="305"/>
      <c r="D103" s="305"/>
      <c r="E103" s="43" t="s">
        <v>118</v>
      </c>
      <c r="F103" s="73">
        <v>150399</v>
      </c>
      <c r="G103" s="60">
        <f>IFERROR(F103/C91,"-")</f>
        <v>9.8011481104740114E-4</v>
      </c>
      <c r="H103" s="73">
        <v>14</v>
      </c>
      <c r="I103" s="60">
        <f>IFERROR(H103/D91,"-")</f>
        <v>9.9290780141843976E-2</v>
      </c>
      <c r="J103" s="76">
        <f t="shared" si="13"/>
        <v>10742.785714285714</v>
      </c>
      <c r="K103" s="305"/>
      <c r="L103" s="305"/>
      <c r="M103" s="43" t="s">
        <v>118</v>
      </c>
      <c r="N103" s="73">
        <v>4315712</v>
      </c>
      <c r="O103" s="60">
        <f>IFERROR(N103/K91,"-")</f>
        <v>9.5995994769159272E-3</v>
      </c>
      <c r="P103" s="73">
        <v>45</v>
      </c>
      <c r="Q103" s="60">
        <f>IFERROR(P103/L91,"-")</f>
        <v>0.12569832402234637</v>
      </c>
      <c r="R103" s="76">
        <f t="shared" si="14"/>
        <v>95904.711111111115</v>
      </c>
      <c r="S103" s="305"/>
      <c r="T103" s="305"/>
      <c r="U103" s="43" t="s">
        <v>118</v>
      </c>
      <c r="V103" s="73">
        <v>130076946</v>
      </c>
      <c r="W103" s="60">
        <f>IFERROR(V103/S91,"-")</f>
        <v>5.27048808249594E-3</v>
      </c>
      <c r="X103" s="73">
        <v>3914</v>
      </c>
      <c r="Y103" s="60">
        <f>IFERROR(X103/T91,"-")</f>
        <v>8.5061068370495929E-2</v>
      </c>
      <c r="Z103" s="131">
        <f t="shared" si="15"/>
        <v>33233.762391415432</v>
      </c>
      <c r="AA103" s="305"/>
      <c r="AB103" s="305"/>
      <c r="AC103" s="43" t="s">
        <v>118</v>
      </c>
      <c r="AD103" s="73">
        <v>126400632</v>
      </c>
      <c r="AE103" s="60">
        <f>IFERROR(AD103/AA91,"-")</f>
        <v>5.9715153226965892E-3</v>
      </c>
      <c r="AF103" s="73">
        <v>3399</v>
      </c>
      <c r="AG103" s="60">
        <f>IFERROR(AF103/AB91,"-")</f>
        <v>0.10446247464503043</v>
      </c>
      <c r="AH103" s="76">
        <f t="shared" si="16"/>
        <v>37187.593998234777</v>
      </c>
      <c r="AI103" s="305"/>
      <c r="AJ103" s="305"/>
      <c r="AK103" s="43" t="s">
        <v>118</v>
      </c>
      <c r="AL103" s="73">
        <v>62048839</v>
      </c>
      <c r="AM103" s="60">
        <f>IFERROR(AL103/AI91,"-")</f>
        <v>6.0757837155135464E-3</v>
      </c>
      <c r="AN103" s="73">
        <v>1764</v>
      </c>
      <c r="AO103" s="60">
        <f>IFERROR(AN103/AJ91,"-")</f>
        <v>0.12267890673899437</v>
      </c>
      <c r="AP103" s="76">
        <f t="shared" si="17"/>
        <v>35175.078798185939</v>
      </c>
      <c r="AQ103" s="305"/>
      <c r="AR103" s="305"/>
      <c r="AS103" s="43" t="s">
        <v>118</v>
      </c>
      <c r="AT103" s="73">
        <v>17510816</v>
      </c>
      <c r="AU103" s="60">
        <f>IFERROR(AT103/AQ91,"-")</f>
        <v>7.0954949098517642E-3</v>
      </c>
      <c r="AV103" s="76">
        <v>423</v>
      </c>
      <c r="AW103" s="60">
        <f>IFERROR(AV103/AR91,"-")</f>
        <v>0.12748643761301989</v>
      </c>
      <c r="AX103" s="157">
        <f t="shared" si="18"/>
        <v>41396.728132387703</v>
      </c>
      <c r="AY103" s="305"/>
      <c r="AZ103" s="305"/>
      <c r="BA103" s="43" t="s">
        <v>118</v>
      </c>
      <c r="BB103" s="73">
        <v>3302434</v>
      </c>
      <c r="BC103" s="60">
        <f>IFERROR(BB103/AY91,"-")</f>
        <v>9.8232408930787937E-3</v>
      </c>
      <c r="BD103" s="73">
        <v>61</v>
      </c>
      <c r="BE103" s="60">
        <f>IFERROR(BD103/AZ91,"-")</f>
        <v>0.13895216400911162</v>
      </c>
      <c r="BF103" s="76">
        <f t="shared" si="19"/>
        <v>54138.262295081964</v>
      </c>
      <c r="BG103" s="305"/>
      <c r="BH103" s="305"/>
      <c r="BI103" s="43" t="s">
        <v>118</v>
      </c>
      <c r="BJ103" s="73">
        <f>地区別_オーラルフレイル区分別_高齢者の疾病!AU154</f>
        <v>343805778</v>
      </c>
      <c r="BK103" s="60">
        <f>地区別_オーラルフレイル区分別_高齢者の疾病!AV154</f>
        <v>5.7814472493693345E-3</v>
      </c>
      <c r="BL103" s="73">
        <f>地区別_オーラルフレイル区分別_高齢者の疾病!AW154</f>
        <v>9620</v>
      </c>
      <c r="BM103" s="60">
        <f>地区別_オーラルフレイル区分別_高齢者の疾病!AX154</f>
        <v>9.8984432074248618E-2</v>
      </c>
      <c r="BN103" s="131">
        <f>地区別_オーラルフレイル区分別_高齢者の疾病!AY154</f>
        <v>35738.64636174636</v>
      </c>
      <c r="BO103" s="179"/>
      <c r="BQ103" s="34"/>
      <c r="BR103" s="34"/>
      <c r="BS103" s="34"/>
      <c r="BT103" s="34"/>
      <c r="BU103" s="34"/>
    </row>
    <row r="104" spans="1:79" s="8" customFormat="1" ht="13.15" customHeight="1">
      <c r="B104" s="328"/>
      <c r="C104" s="305"/>
      <c r="D104" s="305"/>
      <c r="E104" s="43" t="s">
        <v>119</v>
      </c>
      <c r="F104" s="73">
        <v>77126</v>
      </c>
      <c r="G104" s="60">
        <f>IFERROR(F104/C91,"-")</f>
        <v>5.0261195165421217E-4</v>
      </c>
      <c r="H104" s="73">
        <v>1</v>
      </c>
      <c r="I104" s="60">
        <f>IFERROR(H104/D91,"-")</f>
        <v>7.0921985815602835E-3</v>
      </c>
      <c r="J104" s="76">
        <f t="shared" si="13"/>
        <v>77126</v>
      </c>
      <c r="K104" s="305"/>
      <c r="L104" s="305"/>
      <c r="M104" s="43" t="s">
        <v>119</v>
      </c>
      <c r="N104" s="73">
        <v>1314748</v>
      </c>
      <c r="O104" s="60">
        <f>IFERROR(N104/K91,"-")</f>
        <v>2.9244431076671153E-3</v>
      </c>
      <c r="P104" s="73">
        <v>15</v>
      </c>
      <c r="Q104" s="60">
        <f>IFERROR(P104/L91,"-")</f>
        <v>4.189944134078212E-2</v>
      </c>
      <c r="R104" s="76">
        <f t="shared" si="14"/>
        <v>87649.866666666669</v>
      </c>
      <c r="S104" s="305"/>
      <c r="T104" s="305"/>
      <c r="U104" s="43" t="s">
        <v>119</v>
      </c>
      <c r="V104" s="73">
        <v>127020434</v>
      </c>
      <c r="W104" s="60">
        <f>IFERROR(V104/S91,"-")</f>
        <v>5.1466436153141401E-3</v>
      </c>
      <c r="X104" s="73">
        <v>2002</v>
      </c>
      <c r="Y104" s="60">
        <f>IFERROR(X104/T91,"-")</f>
        <v>4.3508497413830574E-2</v>
      </c>
      <c r="Z104" s="131">
        <f t="shared" si="15"/>
        <v>63446.770229770227</v>
      </c>
      <c r="AA104" s="305"/>
      <c r="AB104" s="305"/>
      <c r="AC104" s="43" t="s">
        <v>119</v>
      </c>
      <c r="AD104" s="73">
        <v>195050326</v>
      </c>
      <c r="AE104" s="60">
        <f>IFERROR(AD104/AA91,"-")</f>
        <v>9.2147166669701852E-3</v>
      </c>
      <c r="AF104" s="73">
        <v>2606</v>
      </c>
      <c r="AG104" s="60">
        <f>IFERROR(AF104/AB91,"-")</f>
        <v>8.0090970557502E-2</v>
      </c>
      <c r="AH104" s="76">
        <f t="shared" si="16"/>
        <v>74846.633154259398</v>
      </c>
      <c r="AI104" s="305"/>
      <c r="AJ104" s="305"/>
      <c r="AK104" s="43" t="s">
        <v>119</v>
      </c>
      <c r="AL104" s="73">
        <v>138612546</v>
      </c>
      <c r="AM104" s="60">
        <f>IFERROR(AL104/AI91,"-")</f>
        <v>1.3572854276172233E-2</v>
      </c>
      <c r="AN104" s="73">
        <v>1864</v>
      </c>
      <c r="AO104" s="60">
        <f>IFERROR(AN104/AJ91,"-")</f>
        <v>0.12963349328882398</v>
      </c>
      <c r="AP104" s="76">
        <f t="shared" si="17"/>
        <v>74362.953862660943</v>
      </c>
      <c r="AQ104" s="305"/>
      <c r="AR104" s="305"/>
      <c r="AS104" s="43" t="s">
        <v>119</v>
      </c>
      <c r="AT104" s="73">
        <v>50256900</v>
      </c>
      <c r="AU104" s="60">
        <f>IFERROR(AT104/AQ91,"-")</f>
        <v>2.0364418090791949E-2</v>
      </c>
      <c r="AV104" s="76">
        <v>553</v>
      </c>
      <c r="AW104" s="60">
        <f>IFERROR(AV104/AR91,"-")</f>
        <v>0.16666666666666666</v>
      </c>
      <c r="AX104" s="157">
        <f t="shared" si="18"/>
        <v>90880.47016274865</v>
      </c>
      <c r="AY104" s="305"/>
      <c r="AZ104" s="305"/>
      <c r="BA104" s="43" t="s">
        <v>119</v>
      </c>
      <c r="BB104" s="73">
        <v>6820536</v>
      </c>
      <c r="BC104" s="60">
        <f>IFERROR(BB104/AY91,"-")</f>
        <v>2.028799611072199E-2</v>
      </c>
      <c r="BD104" s="73">
        <v>76</v>
      </c>
      <c r="BE104" s="60">
        <f>IFERROR(BD104/AZ91,"-")</f>
        <v>0.17312072892938496</v>
      </c>
      <c r="BF104" s="76">
        <f t="shared" si="19"/>
        <v>89743.894736842107</v>
      </c>
      <c r="BG104" s="305"/>
      <c r="BH104" s="305"/>
      <c r="BI104" s="43" t="s">
        <v>119</v>
      </c>
      <c r="BJ104" s="73">
        <f>地区別_オーラルフレイル区分別_高齢者の疾病!AU155</f>
        <v>519152616</v>
      </c>
      <c r="BK104" s="60">
        <f>地区別_オーラルフレイル区分別_高齢者の疾病!AV155</f>
        <v>8.7300844134623416E-3</v>
      </c>
      <c r="BL104" s="73">
        <f>地区別_オーラルフレイル区分別_高齢者の疾病!AW155</f>
        <v>7117</v>
      </c>
      <c r="BM104" s="60">
        <f>地区別_オーラルフレイル区分別_高齢者の疾病!AX155</f>
        <v>7.3229958739337561E-2</v>
      </c>
      <c r="BN104" s="131">
        <f>地区別_オーラルフレイル区分別_高齢者の疾病!AY155</f>
        <v>72945.428691864552</v>
      </c>
      <c r="BO104" s="179"/>
      <c r="BQ104" s="34"/>
      <c r="BR104" s="34"/>
      <c r="BS104" s="34"/>
      <c r="BT104" s="34"/>
      <c r="BU104" s="34"/>
    </row>
    <row r="105" spans="1:79" s="8" customFormat="1" ht="13.15" customHeight="1">
      <c r="B105" s="328"/>
      <c r="C105" s="305"/>
      <c r="D105" s="305"/>
      <c r="E105" s="43" t="s">
        <v>120</v>
      </c>
      <c r="F105" s="73">
        <v>1579152</v>
      </c>
      <c r="G105" s="60">
        <f>IFERROR(F105/C91,"-")</f>
        <v>1.0290961137342174E-2</v>
      </c>
      <c r="H105" s="73">
        <v>14</v>
      </c>
      <c r="I105" s="60">
        <f>IFERROR(H105/D91,"-")</f>
        <v>9.9290780141843976E-2</v>
      </c>
      <c r="J105" s="76">
        <f t="shared" si="13"/>
        <v>112796.57142857143</v>
      </c>
      <c r="K105" s="305"/>
      <c r="L105" s="305"/>
      <c r="M105" s="43" t="s">
        <v>120</v>
      </c>
      <c r="N105" s="73">
        <v>2663645</v>
      </c>
      <c r="O105" s="60">
        <f>IFERROR(N105/K91,"-")</f>
        <v>5.9248451121598766E-3</v>
      </c>
      <c r="P105" s="73">
        <v>35</v>
      </c>
      <c r="Q105" s="60">
        <f>IFERROR(P105/L91,"-")</f>
        <v>9.7765363128491614E-2</v>
      </c>
      <c r="R105" s="76">
        <f t="shared" si="14"/>
        <v>76104.142857142855</v>
      </c>
      <c r="S105" s="305"/>
      <c r="T105" s="305"/>
      <c r="U105" s="43" t="s">
        <v>120</v>
      </c>
      <c r="V105" s="73">
        <v>97614923</v>
      </c>
      <c r="W105" s="60">
        <f>IFERROR(V105/S91,"-")</f>
        <v>3.955184251829366E-3</v>
      </c>
      <c r="X105" s="73">
        <v>2057</v>
      </c>
      <c r="Y105" s="60">
        <f>IFERROR(X105/T91,"-")</f>
        <v>4.4703785804320426E-2</v>
      </c>
      <c r="Z105" s="131">
        <f t="shared" si="15"/>
        <v>47454.994166261546</v>
      </c>
      <c r="AA105" s="305"/>
      <c r="AB105" s="305"/>
      <c r="AC105" s="43" t="s">
        <v>120</v>
      </c>
      <c r="AD105" s="73">
        <v>82623554</v>
      </c>
      <c r="AE105" s="60">
        <f>IFERROR(AD105/AA91,"-")</f>
        <v>3.9033651249991306E-3</v>
      </c>
      <c r="AF105" s="73">
        <v>1757</v>
      </c>
      <c r="AG105" s="60">
        <f>IFERROR(AF105/AB91,"-")</f>
        <v>5.3998401868584421E-2</v>
      </c>
      <c r="AH105" s="76">
        <f t="shared" si="16"/>
        <v>47025.357996585088</v>
      </c>
      <c r="AI105" s="305"/>
      <c r="AJ105" s="305"/>
      <c r="AK105" s="43" t="s">
        <v>120</v>
      </c>
      <c r="AL105" s="73">
        <v>34780362</v>
      </c>
      <c r="AM105" s="60">
        <f>IFERROR(AL105/AI91,"-")</f>
        <v>3.4056714108585684E-3</v>
      </c>
      <c r="AN105" s="73">
        <v>834</v>
      </c>
      <c r="AO105" s="60">
        <f>IFERROR(AN105/AJ91,"-")</f>
        <v>5.800125182557897E-2</v>
      </c>
      <c r="AP105" s="76">
        <f t="shared" si="17"/>
        <v>41703.07194244604</v>
      </c>
      <c r="AQ105" s="305"/>
      <c r="AR105" s="305"/>
      <c r="AS105" s="43" t="s">
        <v>120</v>
      </c>
      <c r="AT105" s="73">
        <v>4755153</v>
      </c>
      <c r="AU105" s="60">
        <f>IFERROR(AT105/AQ91,"-")</f>
        <v>1.9268184821921689E-3</v>
      </c>
      <c r="AV105" s="76">
        <v>182</v>
      </c>
      <c r="AW105" s="60">
        <f>IFERROR(AV105/AR91,"-")</f>
        <v>5.4852320675105488E-2</v>
      </c>
      <c r="AX105" s="157">
        <f t="shared" si="18"/>
        <v>26127.214285714286</v>
      </c>
      <c r="AY105" s="305"/>
      <c r="AZ105" s="305"/>
      <c r="BA105" s="43" t="s">
        <v>120</v>
      </c>
      <c r="BB105" s="73">
        <v>847550</v>
      </c>
      <c r="BC105" s="60">
        <f>IFERROR(BB105/AY91,"-")</f>
        <v>2.5210762180043361E-3</v>
      </c>
      <c r="BD105" s="73">
        <v>27</v>
      </c>
      <c r="BE105" s="60">
        <f>IFERROR(BD105/AZ91,"-")</f>
        <v>6.1503416856492028E-2</v>
      </c>
      <c r="BF105" s="76">
        <f t="shared" si="19"/>
        <v>31390.740740740741</v>
      </c>
      <c r="BG105" s="305"/>
      <c r="BH105" s="305"/>
      <c r="BI105" s="43" t="s">
        <v>120</v>
      </c>
      <c r="BJ105" s="73">
        <f>地区別_オーラルフレイル区分別_高齢者の疾病!AU156</f>
        <v>224864339</v>
      </c>
      <c r="BK105" s="60">
        <f>地区別_オーラルフレイル区分別_高齢者の疾病!AV156</f>
        <v>3.7813247984238461E-3</v>
      </c>
      <c r="BL105" s="73">
        <f>地区別_オーラルフレイル区分別_高齢者の疾病!AW156</f>
        <v>4906</v>
      </c>
      <c r="BM105" s="60">
        <f>地区別_オーラルフレイル区分別_高齢者の疾病!AX156</f>
        <v>5.048000246946608E-2</v>
      </c>
      <c r="BN105" s="131">
        <f>地区別_オーラルフレイル区分別_高齢者の疾病!AY156</f>
        <v>45834.557480635958</v>
      </c>
      <c r="BO105" s="179"/>
      <c r="BQ105" s="34"/>
      <c r="BR105" s="34"/>
      <c r="BS105" s="34"/>
      <c r="BT105" s="34"/>
      <c r="BU105" s="34"/>
    </row>
    <row r="106" spans="1:79" s="8" customFormat="1" ht="13.15" customHeight="1">
      <c r="B106" s="328"/>
      <c r="C106" s="305"/>
      <c r="D106" s="305"/>
      <c r="E106" s="44" t="s">
        <v>121</v>
      </c>
      <c r="F106" s="74">
        <v>133647</v>
      </c>
      <c r="G106" s="61">
        <f>IFERROR(F106/C91,"-")</f>
        <v>8.7094597804541259E-4</v>
      </c>
      <c r="H106" s="74">
        <v>14</v>
      </c>
      <c r="I106" s="61">
        <f>IFERROR(H106/D91,"-")</f>
        <v>9.9290780141843976E-2</v>
      </c>
      <c r="J106" s="77">
        <f t="shared" si="13"/>
        <v>9546.2142857142862</v>
      </c>
      <c r="K106" s="305"/>
      <c r="L106" s="305"/>
      <c r="M106" s="44" t="s">
        <v>121</v>
      </c>
      <c r="N106" s="74">
        <v>431996</v>
      </c>
      <c r="O106" s="61">
        <f>IFERROR(N106/K91,"-")</f>
        <v>9.6090484620608898E-4</v>
      </c>
      <c r="P106" s="74">
        <v>46</v>
      </c>
      <c r="Q106" s="61">
        <f>IFERROR(P106/L91,"-")</f>
        <v>0.12849162011173185</v>
      </c>
      <c r="R106" s="77">
        <f t="shared" si="14"/>
        <v>9391.217391304348</v>
      </c>
      <c r="S106" s="305"/>
      <c r="T106" s="305"/>
      <c r="U106" s="44" t="s">
        <v>121</v>
      </c>
      <c r="V106" s="74">
        <v>37058724</v>
      </c>
      <c r="W106" s="61">
        <f>IFERROR(V106/S91,"-")</f>
        <v>1.5015540355206856E-3</v>
      </c>
      <c r="X106" s="74">
        <v>2492</v>
      </c>
      <c r="Y106" s="61">
        <f>IFERROR(X106/T91,"-")</f>
        <v>5.4157430347285609E-2</v>
      </c>
      <c r="Z106" s="132">
        <f t="shared" si="15"/>
        <v>14871.077046548957</v>
      </c>
      <c r="AA106" s="305"/>
      <c r="AB106" s="305"/>
      <c r="AC106" s="44" t="s">
        <v>121</v>
      </c>
      <c r="AD106" s="74">
        <v>31798798</v>
      </c>
      <c r="AE106" s="61">
        <f>IFERROR(AD106/AA91,"-")</f>
        <v>1.5022631334654535E-3</v>
      </c>
      <c r="AF106" s="74">
        <v>2589</v>
      </c>
      <c r="AG106" s="61">
        <f>IFERROR(AF106/AB91,"-")</f>
        <v>7.9568504517794583E-2</v>
      </c>
      <c r="AH106" s="77">
        <f t="shared" si="16"/>
        <v>12282.270374662032</v>
      </c>
      <c r="AI106" s="305"/>
      <c r="AJ106" s="305"/>
      <c r="AK106" s="44" t="s">
        <v>121</v>
      </c>
      <c r="AL106" s="74">
        <v>24085460</v>
      </c>
      <c r="AM106" s="61">
        <f>IFERROR(AL106/AI91,"-")</f>
        <v>2.3584332601074599E-3</v>
      </c>
      <c r="AN106" s="74">
        <v>1514</v>
      </c>
      <c r="AO106" s="61">
        <f>IFERROR(AN106/AJ91,"-")</f>
        <v>0.10529244036442033</v>
      </c>
      <c r="AP106" s="77">
        <f t="shared" si="17"/>
        <v>15908.494055482166</v>
      </c>
      <c r="AQ106" s="305"/>
      <c r="AR106" s="305"/>
      <c r="AS106" s="44" t="s">
        <v>121</v>
      </c>
      <c r="AT106" s="74">
        <v>8111584</v>
      </c>
      <c r="AU106" s="61">
        <f>IFERROR(AT106/AQ91,"-")</f>
        <v>3.2868658423933538E-3</v>
      </c>
      <c r="AV106" s="77">
        <v>431</v>
      </c>
      <c r="AW106" s="63">
        <f>IFERROR(AV106/AR91,"-")</f>
        <v>0.12989752863170584</v>
      </c>
      <c r="AX106" s="158">
        <f t="shared" si="18"/>
        <v>18820.380510440835</v>
      </c>
      <c r="AY106" s="305"/>
      <c r="AZ106" s="305"/>
      <c r="BA106" s="44" t="s">
        <v>121</v>
      </c>
      <c r="BB106" s="74">
        <v>749008</v>
      </c>
      <c r="BC106" s="61">
        <f>IFERROR(BB106/AY91,"-")</f>
        <v>2.2279585344758325E-3</v>
      </c>
      <c r="BD106" s="74">
        <v>62</v>
      </c>
      <c r="BE106" s="61">
        <f>IFERROR(BD106/AZ91,"-")</f>
        <v>0.14123006833712984</v>
      </c>
      <c r="BF106" s="77">
        <f t="shared" si="19"/>
        <v>12080.774193548386</v>
      </c>
      <c r="BG106" s="305"/>
      <c r="BH106" s="305"/>
      <c r="BI106" s="44" t="s">
        <v>121</v>
      </c>
      <c r="BJ106" s="74">
        <f>地区別_オーラルフレイル区分別_高齢者の疾病!AU157</f>
        <v>102369217</v>
      </c>
      <c r="BK106" s="61">
        <f>地区別_オーラルフレイル区分別_高齢者の疾病!AV157</f>
        <v>1.7214435181619971E-3</v>
      </c>
      <c r="BL106" s="74">
        <f>地区別_オーラルフレイル区分別_高齢者の疾病!AW157</f>
        <v>7148</v>
      </c>
      <c r="BM106" s="61">
        <f>地区別_オーラルフレイル区分別_高齢者の疾病!AX157</f>
        <v>7.3548931441447932E-2</v>
      </c>
      <c r="BN106" s="132">
        <f>地区別_オーラルフレイル区分別_高齢者の疾病!AY157</f>
        <v>14321.378987129267</v>
      </c>
      <c r="BO106" s="179"/>
      <c r="BQ106" s="34"/>
      <c r="BR106" s="34"/>
      <c r="BS106" s="34"/>
      <c r="BT106" s="34"/>
      <c r="BU106" s="34"/>
    </row>
    <row r="107" spans="1:79" s="8" customFormat="1" ht="13.15" customHeight="1">
      <c r="B107" s="329"/>
      <c r="C107" s="306"/>
      <c r="D107" s="306"/>
      <c r="E107" s="45" t="s">
        <v>71</v>
      </c>
      <c r="F107" s="69">
        <f>SUM(F91:F106)</f>
        <v>7702895</v>
      </c>
      <c r="G107" s="61">
        <f>IFERROR(F107/C91,"-")</f>
        <v>5.0197949969367953E-2</v>
      </c>
      <c r="H107" s="74">
        <v>115</v>
      </c>
      <c r="I107" s="61">
        <f>IFERROR(H107/D91,"-")</f>
        <v>0.81560283687943258</v>
      </c>
      <c r="J107" s="77">
        <f t="shared" si="13"/>
        <v>66981.695652173919</v>
      </c>
      <c r="K107" s="306"/>
      <c r="L107" s="306"/>
      <c r="M107" s="45" t="s">
        <v>71</v>
      </c>
      <c r="N107" s="69">
        <f>SUM(N91:N106)</f>
        <v>48389703</v>
      </c>
      <c r="O107" s="61">
        <f>IFERROR(N107/K91,"-")</f>
        <v>0.10763502467424078</v>
      </c>
      <c r="P107" s="74">
        <v>296</v>
      </c>
      <c r="Q107" s="61">
        <f>IFERROR(P107/L91,"-")</f>
        <v>0.82681564245810057</v>
      </c>
      <c r="R107" s="77">
        <f t="shared" si="14"/>
        <v>163478.72635135136</v>
      </c>
      <c r="S107" s="306"/>
      <c r="T107" s="306"/>
      <c r="U107" s="45" t="s">
        <v>71</v>
      </c>
      <c r="V107" s="69">
        <f>SUM(V91:V106)</f>
        <v>3791554270</v>
      </c>
      <c r="W107" s="61">
        <f>IFERROR(V107/S91,"-")</f>
        <v>0.15362708157502095</v>
      </c>
      <c r="X107" s="74">
        <v>32296</v>
      </c>
      <c r="Y107" s="61">
        <f>IFERROR(X107/T91,"-")</f>
        <v>0.70187334289564041</v>
      </c>
      <c r="Z107" s="132">
        <f t="shared" si="15"/>
        <v>117400.119829081</v>
      </c>
      <c r="AA107" s="306"/>
      <c r="AB107" s="306"/>
      <c r="AC107" s="45" t="s">
        <v>71</v>
      </c>
      <c r="AD107" s="69">
        <f>SUM(AD91:AD106)</f>
        <v>3852406522</v>
      </c>
      <c r="AE107" s="61">
        <f>IFERROR(AD107/AA91,"-")</f>
        <v>0.18199833506670501</v>
      </c>
      <c r="AF107" s="74">
        <v>25783</v>
      </c>
      <c r="AG107" s="61">
        <f>IFERROR(AF107/AB91,"-")</f>
        <v>0.79239658245743438</v>
      </c>
      <c r="AH107" s="77">
        <f t="shared" si="16"/>
        <v>149416.53500368461</v>
      </c>
      <c r="AI107" s="306"/>
      <c r="AJ107" s="306"/>
      <c r="AK107" s="45" t="s">
        <v>71</v>
      </c>
      <c r="AL107" s="69">
        <f>SUM(AL91:AL106)</f>
        <v>2143297309</v>
      </c>
      <c r="AM107" s="61">
        <f>IFERROR(AL107/AI91,"-")</f>
        <v>0.20987033919403722</v>
      </c>
      <c r="AN107" s="74">
        <v>12227</v>
      </c>
      <c r="AO107" s="61">
        <f>IFERROR(AN107/AJ91,"-")</f>
        <v>0.85033729744766673</v>
      </c>
      <c r="AP107" s="77">
        <f t="shared" si="17"/>
        <v>175292.16561707697</v>
      </c>
      <c r="AQ107" s="306"/>
      <c r="AR107" s="306"/>
      <c r="AS107" s="45" t="s">
        <v>71</v>
      </c>
      <c r="AT107" s="69">
        <f>SUM(AT91:AT106)</f>
        <v>581088853</v>
      </c>
      <c r="AU107" s="61">
        <f>IFERROR(AT107/AQ91,"-")</f>
        <v>0.23546092875586724</v>
      </c>
      <c r="AV107" s="77">
        <v>2920</v>
      </c>
      <c r="AW107" s="103">
        <f>IFERROR(AV107/AR91,"-")</f>
        <v>0.88004822182037368</v>
      </c>
      <c r="AX107" s="159">
        <f t="shared" si="18"/>
        <v>199003.03184931507</v>
      </c>
      <c r="AY107" s="306"/>
      <c r="AZ107" s="306"/>
      <c r="BA107" s="45" t="s">
        <v>71</v>
      </c>
      <c r="BB107" s="69">
        <f>SUM(BB91:BB106)</f>
        <v>92290839</v>
      </c>
      <c r="BC107" s="61">
        <f>IFERROR(BB107/AY91,"-")</f>
        <v>0.27452331938241648</v>
      </c>
      <c r="BD107" s="74">
        <v>393</v>
      </c>
      <c r="BE107" s="61">
        <f>IFERROR(BD107/AZ91,"-")</f>
        <v>0.89521640091116172</v>
      </c>
      <c r="BF107" s="77">
        <f t="shared" si="19"/>
        <v>234836.74045801527</v>
      </c>
      <c r="BG107" s="306"/>
      <c r="BH107" s="306"/>
      <c r="BI107" s="45" t="s">
        <v>71</v>
      </c>
      <c r="BJ107" s="69">
        <f>地区別_オーラルフレイル区分別_高齢者の疾病!AU158</f>
        <v>10516730391</v>
      </c>
      <c r="BK107" s="61">
        <f>地区別_オーラルフレイル区分別_高齢者の疾病!AV158</f>
        <v>0.17684962232195478</v>
      </c>
      <c r="BL107" s="69">
        <f>地区別_オーラルフレイル区分別_高齢者の疾病!AW158</f>
        <v>74030</v>
      </c>
      <c r="BM107" s="61">
        <f>地区別_オーラルフレイル区分別_高齢者の疾病!AX158</f>
        <v>0.76172739152355773</v>
      </c>
      <c r="BN107" s="132">
        <f>地区別_オーラルフレイル区分別_高齢者の疾病!AY158</f>
        <v>142060.38620829393</v>
      </c>
      <c r="BO107" s="179"/>
      <c r="BQ107" s="34"/>
      <c r="BR107" s="34"/>
      <c r="BS107" s="34"/>
      <c r="BT107" s="34"/>
      <c r="BU107" s="34"/>
    </row>
    <row r="108" spans="1:79">
      <c r="A108" s="8"/>
      <c r="B108" s="249" t="s">
        <v>252</v>
      </c>
      <c r="C108" s="175"/>
      <c r="D108" s="52"/>
      <c r="E108" s="8"/>
      <c r="F108" s="8"/>
      <c r="G108" s="8"/>
      <c r="H108" s="8"/>
      <c r="I108" s="8"/>
      <c r="J108" s="8"/>
      <c r="K108" s="111"/>
      <c r="L108" s="52"/>
      <c r="M108" s="8"/>
      <c r="N108" s="8"/>
      <c r="O108" s="8"/>
      <c r="P108" s="8"/>
      <c r="Q108" s="8"/>
      <c r="R108" s="8"/>
      <c r="S108" s="111"/>
      <c r="T108" s="52"/>
      <c r="U108" s="8"/>
      <c r="V108" s="8"/>
      <c r="W108" s="8"/>
      <c r="X108" s="8"/>
      <c r="Y108" s="8"/>
      <c r="Z108" s="8"/>
      <c r="AA108" s="111"/>
      <c r="AB108" s="52"/>
      <c r="AC108" s="8"/>
      <c r="AD108" s="8"/>
      <c r="AE108" s="8"/>
      <c r="AF108" s="8"/>
      <c r="AG108" s="8"/>
      <c r="AH108" s="8"/>
      <c r="AI108" s="111"/>
      <c r="AJ108" s="52"/>
      <c r="AK108" s="8"/>
      <c r="AL108" s="8"/>
      <c r="AM108" s="8"/>
      <c r="AN108" s="8"/>
      <c r="AO108" s="8"/>
      <c r="AP108" s="8"/>
      <c r="AQ108" s="111"/>
      <c r="AR108" s="52"/>
      <c r="AS108" s="8"/>
      <c r="AT108" s="8"/>
      <c r="AU108" s="8"/>
      <c r="AV108" s="8"/>
      <c r="AW108" s="34"/>
      <c r="AX108" s="8"/>
      <c r="AY108" s="111"/>
      <c r="AZ108" s="52"/>
      <c r="BA108" s="8"/>
      <c r="BB108" s="8"/>
      <c r="BC108" s="8"/>
      <c r="BD108" s="8"/>
      <c r="BE108" s="8"/>
      <c r="BF108" s="8"/>
      <c r="BG108" s="111"/>
      <c r="BH108" s="52"/>
      <c r="BI108" s="8"/>
      <c r="BJ108" s="8"/>
      <c r="BK108" s="8"/>
      <c r="BL108" s="8"/>
      <c r="BM108" s="8"/>
      <c r="BN108" s="8"/>
      <c r="BO108" s="8"/>
      <c r="BP108" s="8"/>
      <c r="BQ108" s="34"/>
      <c r="BR108" s="34"/>
      <c r="BS108" s="34"/>
      <c r="BT108" s="34"/>
      <c r="BU108" s="34"/>
      <c r="BV108" s="8"/>
      <c r="BW108" s="8"/>
      <c r="BX108" s="8"/>
      <c r="BY108" s="8"/>
      <c r="BZ108" s="8"/>
      <c r="CA108" s="8"/>
    </row>
    <row r="109" spans="1:79">
      <c r="A109" s="8"/>
      <c r="B109" s="249" t="s">
        <v>295</v>
      </c>
      <c r="C109" s="175"/>
      <c r="D109" s="52"/>
      <c r="E109" s="8"/>
      <c r="F109" s="8"/>
      <c r="G109" s="8"/>
      <c r="H109" s="8"/>
      <c r="I109" s="8"/>
      <c r="J109" s="8"/>
      <c r="K109" s="111"/>
      <c r="L109" s="52"/>
      <c r="M109" s="8"/>
      <c r="N109" s="8"/>
      <c r="O109" s="8"/>
      <c r="P109" s="8"/>
      <c r="Q109" s="8"/>
      <c r="R109" s="8"/>
      <c r="S109" s="111"/>
      <c r="T109" s="52"/>
      <c r="U109" s="8"/>
      <c r="V109" s="8"/>
      <c r="W109" s="8"/>
      <c r="X109" s="8"/>
      <c r="Y109" s="8"/>
      <c r="Z109" s="8"/>
      <c r="AA109" s="111"/>
      <c r="AB109" s="52"/>
      <c r="AC109" s="8"/>
      <c r="AD109" s="8"/>
      <c r="AE109" s="8"/>
      <c r="AF109" s="8"/>
      <c r="AG109" s="8"/>
      <c r="AH109" s="8"/>
      <c r="AI109" s="111"/>
      <c r="AJ109" s="52"/>
      <c r="AK109" s="8"/>
      <c r="AL109" s="8"/>
      <c r="AM109" s="8"/>
      <c r="AN109" s="8"/>
      <c r="AO109" s="8"/>
      <c r="AP109" s="8"/>
      <c r="AQ109" s="111"/>
      <c r="AR109" s="52"/>
      <c r="AS109" s="8"/>
      <c r="AT109" s="8"/>
      <c r="AU109" s="8"/>
      <c r="AV109" s="8"/>
      <c r="AW109" s="8"/>
      <c r="AX109" s="8"/>
      <c r="AY109" s="111"/>
      <c r="AZ109" s="52"/>
      <c r="BA109" s="8"/>
      <c r="BB109" s="8"/>
      <c r="BC109" s="8"/>
      <c r="BD109" s="8"/>
      <c r="BE109" s="8"/>
      <c r="BF109" s="8"/>
      <c r="BG109" s="111"/>
      <c r="BH109" s="52"/>
      <c r="BI109" s="8"/>
      <c r="BJ109" s="8"/>
      <c r="BK109" s="8"/>
      <c r="BL109" s="8"/>
      <c r="BM109" s="8"/>
      <c r="BN109" s="8"/>
      <c r="BO109" s="8"/>
      <c r="BP109" s="8"/>
      <c r="BQ109" s="34"/>
      <c r="BR109" s="34"/>
      <c r="BS109" s="34"/>
      <c r="BT109" s="34"/>
      <c r="BU109" s="34"/>
      <c r="BV109" s="8"/>
      <c r="BW109" s="8"/>
      <c r="BX109" s="8"/>
      <c r="BY109" s="8"/>
      <c r="BZ109" s="8"/>
      <c r="CA109" s="8"/>
    </row>
    <row r="110" spans="1:79">
      <c r="A110" s="8"/>
      <c r="B110" s="249" t="s">
        <v>254</v>
      </c>
      <c r="C110" s="175"/>
      <c r="D110" s="52"/>
      <c r="E110" s="8"/>
      <c r="F110" s="8"/>
      <c r="G110" s="8"/>
      <c r="H110" s="8"/>
      <c r="I110" s="8"/>
      <c r="J110" s="8"/>
      <c r="K110" s="111"/>
      <c r="L110" s="52"/>
      <c r="M110" s="8"/>
      <c r="N110" s="8"/>
      <c r="O110" s="8"/>
      <c r="P110" s="8"/>
      <c r="Q110" s="8"/>
      <c r="R110" s="8"/>
      <c r="S110" s="111"/>
      <c r="T110" s="52"/>
      <c r="U110" s="8"/>
      <c r="V110" s="8"/>
      <c r="W110" s="8"/>
      <c r="X110" s="8"/>
      <c r="Y110" s="8"/>
      <c r="Z110" s="8"/>
      <c r="AA110" s="111"/>
      <c r="AB110" s="52"/>
      <c r="AC110" s="8"/>
      <c r="AD110" s="8"/>
      <c r="AE110" s="8"/>
      <c r="AF110" s="8"/>
      <c r="AG110" s="8"/>
      <c r="AH110" s="8"/>
      <c r="AI110" s="111"/>
      <c r="AJ110" s="52"/>
      <c r="AK110" s="8"/>
      <c r="AL110" s="8"/>
      <c r="AM110" s="8"/>
      <c r="AN110" s="8"/>
      <c r="AO110" s="8"/>
      <c r="AP110" s="8"/>
      <c r="AQ110" s="111"/>
      <c r="AR110" s="52"/>
      <c r="AS110" s="8"/>
      <c r="AT110" s="8"/>
      <c r="AU110" s="8"/>
      <c r="AV110" s="8"/>
      <c r="AW110" s="8"/>
      <c r="AX110" s="8"/>
      <c r="AY110" s="111"/>
      <c r="AZ110" s="52"/>
      <c r="BA110" s="8"/>
      <c r="BB110" s="8"/>
      <c r="BC110" s="8"/>
      <c r="BD110" s="8"/>
      <c r="BE110" s="8"/>
      <c r="BF110" s="8"/>
      <c r="BG110" s="111"/>
      <c r="BH110" s="52"/>
      <c r="BI110" s="8"/>
      <c r="BJ110" s="8"/>
      <c r="BK110" s="8"/>
      <c r="BL110" s="8"/>
      <c r="BM110" s="8"/>
      <c r="BN110" s="8"/>
      <c r="BO110" s="8"/>
      <c r="BP110" s="8"/>
      <c r="BQ110" s="34"/>
      <c r="BR110" s="34"/>
      <c r="BS110" s="34"/>
      <c r="BT110" s="34"/>
      <c r="BU110" s="34"/>
      <c r="BV110" s="8"/>
      <c r="BW110" s="8"/>
      <c r="BX110" s="8"/>
      <c r="BY110" s="8"/>
      <c r="BZ110" s="8"/>
      <c r="CA110" s="8"/>
    </row>
    <row r="111" spans="1:79">
      <c r="A111" s="8"/>
      <c r="B111" s="249" t="s">
        <v>250</v>
      </c>
      <c r="C111" s="175"/>
      <c r="D111" s="52"/>
      <c r="E111" s="8"/>
      <c r="F111" s="8"/>
      <c r="G111" s="8"/>
      <c r="H111" s="8"/>
      <c r="I111" s="8"/>
      <c r="J111" s="8"/>
      <c r="K111" s="111"/>
      <c r="L111" s="52"/>
      <c r="M111" s="8"/>
      <c r="N111" s="8"/>
      <c r="O111" s="8"/>
      <c r="P111" s="8"/>
      <c r="Q111" s="8"/>
      <c r="R111" s="8"/>
      <c r="S111" s="111"/>
      <c r="T111" s="52"/>
      <c r="U111" s="8"/>
      <c r="V111" s="8"/>
      <c r="W111" s="8"/>
      <c r="X111" s="8"/>
      <c r="Y111" s="8"/>
      <c r="Z111" s="8"/>
      <c r="AA111" s="111"/>
      <c r="AB111" s="52"/>
      <c r="AC111" s="8"/>
      <c r="AD111" s="8"/>
      <c r="AE111" s="8"/>
      <c r="AF111" s="8"/>
      <c r="AG111" s="8"/>
      <c r="AH111" s="8"/>
      <c r="AI111" s="111"/>
      <c r="AJ111" s="52"/>
      <c r="AK111" s="8"/>
      <c r="AL111" s="8"/>
      <c r="AM111" s="8"/>
      <c r="AN111" s="8"/>
      <c r="AO111" s="8"/>
      <c r="AP111" s="8"/>
      <c r="AQ111" s="111"/>
      <c r="AR111" s="52"/>
      <c r="AS111" s="8"/>
      <c r="AT111" s="8"/>
      <c r="AU111" s="8"/>
      <c r="AV111" s="8"/>
      <c r="AW111" s="8"/>
      <c r="AX111" s="8"/>
      <c r="AY111" s="111"/>
      <c r="AZ111" s="52"/>
      <c r="BA111" s="8"/>
      <c r="BB111" s="8"/>
      <c r="BC111" s="8"/>
      <c r="BD111" s="8"/>
      <c r="BE111" s="8"/>
      <c r="BF111" s="8"/>
      <c r="BG111" s="111"/>
      <c r="BH111" s="52"/>
      <c r="BI111" s="8"/>
      <c r="BJ111" s="8"/>
      <c r="BK111" s="8"/>
      <c r="BL111" s="8"/>
      <c r="BM111" s="8"/>
      <c r="BN111" s="8"/>
      <c r="BO111" s="8"/>
      <c r="BP111" s="8"/>
      <c r="BQ111" s="34"/>
      <c r="BR111" s="34"/>
      <c r="BS111" s="34"/>
      <c r="BT111" s="34"/>
      <c r="BU111" s="34"/>
      <c r="BV111" s="8"/>
      <c r="BW111" s="8"/>
      <c r="BX111" s="8"/>
      <c r="BY111" s="8"/>
      <c r="BZ111" s="8"/>
      <c r="CA111" s="8"/>
    </row>
    <row r="112" spans="1:79">
      <c r="A112" s="8"/>
      <c r="B112" s="253" t="s">
        <v>346</v>
      </c>
      <c r="C112" s="270"/>
      <c r="D112" s="52"/>
      <c r="E112" s="8"/>
      <c r="F112" s="8"/>
      <c r="G112" s="8"/>
      <c r="H112" s="8"/>
      <c r="I112" s="8"/>
      <c r="J112" s="8"/>
      <c r="K112" s="111"/>
      <c r="L112" s="52"/>
      <c r="M112" s="8"/>
      <c r="N112" s="8"/>
      <c r="O112" s="8"/>
      <c r="P112" s="8"/>
      <c r="Q112" s="8"/>
      <c r="R112" s="8"/>
      <c r="S112" s="111"/>
      <c r="T112" s="52"/>
      <c r="U112" s="8"/>
      <c r="V112" s="8"/>
      <c r="W112" s="8"/>
      <c r="X112" s="8"/>
      <c r="Y112" s="8"/>
      <c r="Z112" s="8"/>
      <c r="AA112" s="111"/>
      <c r="AB112" s="52"/>
      <c r="AC112" s="8"/>
      <c r="AD112" s="8"/>
      <c r="AE112" s="8"/>
      <c r="AF112" s="8"/>
      <c r="AG112" s="8"/>
      <c r="AH112" s="8"/>
      <c r="AI112" s="111"/>
      <c r="AJ112" s="52"/>
      <c r="AK112" s="8"/>
      <c r="AL112" s="8"/>
      <c r="AM112" s="8"/>
      <c r="AN112" s="8"/>
      <c r="AO112" s="8"/>
      <c r="AP112" s="8"/>
      <c r="AQ112" s="111"/>
      <c r="AR112" s="52"/>
      <c r="AS112" s="8"/>
      <c r="AT112" s="8"/>
      <c r="AU112" s="8"/>
      <c r="AV112" s="8"/>
      <c r="AW112" s="8"/>
      <c r="AX112" s="8"/>
      <c r="AY112" s="111"/>
      <c r="AZ112" s="52"/>
      <c r="BA112" s="8"/>
      <c r="BB112" s="8"/>
      <c r="BC112" s="8"/>
      <c r="BD112" s="8"/>
      <c r="BE112" s="8"/>
      <c r="BF112" s="8"/>
      <c r="BG112" s="111"/>
      <c r="BH112" s="52"/>
      <c r="BI112" s="8"/>
      <c r="BJ112" s="8"/>
      <c r="BK112" s="8"/>
      <c r="BL112" s="8"/>
      <c r="BM112" s="8"/>
      <c r="BN112" s="8"/>
      <c r="BO112" s="8"/>
      <c r="BP112" s="8"/>
      <c r="BQ112" s="34"/>
      <c r="BR112" s="34"/>
      <c r="BS112" s="34"/>
      <c r="BT112" s="34"/>
      <c r="BU112" s="34"/>
      <c r="BV112" s="8"/>
      <c r="BW112" s="8"/>
      <c r="BX112" s="8"/>
      <c r="BY112" s="8"/>
      <c r="BZ112" s="8"/>
      <c r="CA112" s="8"/>
    </row>
    <row r="113" spans="1:79">
      <c r="A113" s="8"/>
      <c r="B113" s="253" t="s">
        <v>347</v>
      </c>
      <c r="C113" s="270"/>
      <c r="D113" s="52"/>
      <c r="E113" s="8"/>
      <c r="F113" s="8"/>
      <c r="G113" s="8"/>
      <c r="H113" s="8"/>
      <c r="I113" s="8"/>
      <c r="J113" s="8"/>
      <c r="K113" s="111"/>
      <c r="L113" s="52"/>
      <c r="M113" s="8"/>
      <c r="N113" s="8"/>
      <c r="O113" s="8"/>
      <c r="P113" s="8"/>
      <c r="Q113" s="8"/>
      <c r="R113" s="8"/>
      <c r="S113" s="111"/>
      <c r="T113" s="52"/>
      <c r="U113" s="8"/>
      <c r="V113" s="8"/>
      <c r="W113" s="8"/>
      <c r="X113" s="8"/>
      <c r="Y113" s="8"/>
      <c r="Z113" s="8"/>
      <c r="AA113" s="111"/>
      <c r="AB113" s="52"/>
      <c r="AC113" s="8"/>
      <c r="AD113" s="8"/>
      <c r="AE113" s="8"/>
      <c r="AF113" s="8"/>
      <c r="AG113" s="8"/>
      <c r="AH113" s="8"/>
      <c r="AI113" s="111"/>
      <c r="AJ113" s="52"/>
      <c r="AK113" s="8"/>
      <c r="AL113" s="8"/>
      <c r="AM113" s="8"/>
      <c r="AN113" s="8"/>
      <c r="AO113" s="8"/>
      <c r="AP113" s="8"/>
      <c r="AQ113" s="111"/>
      <c r="AR113" s="52"/>
      <c r="AS113" s="8"/>
      <c r="AT113" s="8"/>
      <c r="AU113" s="8"/>
      <c r="AV113" s="8"/>
      <c r="AW113" s="8"/>
      <c r="AX113" s="8"/>
      <c r="AY113" s="111"/>
      <c r="AZ113" s="52"/>
      <c r="BA113" s="8"/>
      <c r="BB113" s="8"/>
      <c r="BC113" s="8"/>
      <c r="BD113" s="8"/>
      <c r="BE113" s="8"/>
      <c r="BF113" s="8"/>
      <c r="BG113" s="111"/>
      <c r="BH113" s="52"/>
      <c r="BI113" s="8"/>
      <c r="BJ113" s="8"/>
      <c r="BK113" s="8"/>
      <c r="BL113" s="8"/>
      <c r="BM113" s="8"/>
      <c r="BN113" s="8"/>
      <c r="BO113" s="8"/>
      <c r="BP113" s="8"/>
      <c r="BQ113" s="34"/>
      <c r="BR113" s="34"/>
      <c r="BS113" s="34"/>
      <c r="BT113" s="34"/>
      <c r="BU113" s="34"/>
      <c r="BV113" s="8"/>
      <c r="BW113" s="8"/>
      <c r="BX113" s="8"/>
      <c r="BY113" s="8"/>
      <c r="BZ113" s="8"/>
      <c r="CA113" s="8"/>
    </row>
    <row r="114" spans="1:79">
      <c r="A114" s="8"/>
      <c r="B114" s="253" t="s">
        <v>353</v>
      </c>
      <c r="C114" s="270"/>
      <c r="D114" s="52"/>
      <c r="E114" s="8"/>
      <c r="F114" s="8"/>
      <c r="G114" s="8"/>
      <c r="H114" s="8"/>
      <c r="I114" s="8"/>
      <c r="J114" s="8"/>
      <c r="K114" s="111"/>
      <c r="L114" s="52"/>
      <c r="M114" s="8"/>
      <c r="N114" s="8"/>
      <c r="O114" s="8"/>
      <c r="P114" s="8"/>
      <c r="Q114" s="8"/>
      <c r="R114" s="8"/>
      <c r="S114" s="111"/>
      <c r="T114" s="52"/>
      <c r="U114" s="8"/>
      <c r="V114" s="8"/>
      <c r="W114" s="8"/>
      <c r="X114" s="8"/>
      <c r="Y114" s="8"/>
      <c r="Z114" s="8"/>
      <c r="AA114" s="111"/>
      <c r="AB114" s="52"/>
      <c r="AC114" s="8"/>
      <c r="AD114" s="8"/>
      <c r="AE114" s="8"/>
      <c r="AF114" s="8"/>
      <c r="AG114" s="8"/>
      <c r="AH114" s="8"/>
      <c r="AI114" s="111"/>
      <c r="AJ114" s="52"/>
      <c r="AK114" s="8"/>
      <c r="AL114" s="8"/>
      <c r="AM114" s="8"/>
      <c r="AN114" s="8"/>
      <c r="AO114" s="8"/>
      <c r="AP114" s="8"/>
      <c r="AQ114" s="111"/>
      <c r="AR114" s="52"/>
      <c r="AS114" s="8"/>
      <c r="AT114" s="8"/>
      <c r="AU114" s="8"/>
      <c r="AV114" s="8"/>
      <c r="AW114" s="8"/>
      <c r="AX114" s="8"/>
      <c r="AY114" s="111"/>
      <c r="AZ114" s="52"/>
      <c r="BA114" s="8"/>
      <c r="BB114" s="8"/>
      <c r="BC114" s="8"/>
      <c r="BD114" s="8"/>
      <c r="BE114" s="8"/>
      <c r="BF114" s="8"/>
      <c r="BG114" s="111"/>
      <c r="BH114" s="52"/>
      <c r="BI114" s="8"/>
      <c r="BJ114" s="8"/>
      <c r="BK114" s="8"/>
      <c r="BL114" s="8"/>
      <c r="BM114" s="8"/>
      <c r="BN114" s="8"/>
      <c r="BO114" s="8"/>
      <c r="BP114" s="8"/>
      <c r="BQ114" s="34"/>
      <c r="BR114" s="34"/>
      <c r="BS114" s="34"/>
      <c r="BT114" s="34"/>
      <c r="BU114" s="34"/>
      <c r="BV114" s="8"/>
      <c r="BW114" s="8"/>
      <c r="BX114" s="8"/>
      <c r="BY114" s="8"/>
      <c r="BZ114" s="8"/>
      <c r="CA114" s="8"/>
    </row>
  </sheetData>
  <mergeCells count="114">
    <mergeCell ref="B91:B107"/>
    <mergeCell ref="B74:B90"/>
    <mergeCell ref="B57:B73"/>
    <mergeCell ref="BX5:BY5"/>
    <mergeCell ref="BG23:BG39"/>
    <mergeCell ref="BH23:BH39"/>
    <mergeCell ref="B40:B56"/>
    <mergeCell ref="BH40:BH56"/>
    <mergeCell ref="B23:B39"/>
    <mergeCell ref="BG40:BG56"/>
    <mergeCell ref="BH91:BH107"/>
    <mergeCell ref="BG74:BG90"/>
    <mergeCell ref="BG91:BG107"/>
    <mergeCell ref="BH57:BH73"/>
    <mergeCell ref="BG57:BG73"/>
    <mergeCell ref="BH74:BH90"/>
    <mergeCell ref="C74:C90"/>
    <mergeCell ref="D74:D90"/>
    <mergeCell ref="C91:C107"/>
    <mergeCell ref="D91:D107"/>
    <mergeCell ref="K57:K73"/>
    <mergeCell ref="C23:C39"/>
    <mergeCell ref="D23:D39"/>
    <mergeCell ref="C40:C56"/>
    <mergeCell ref="AY4:BF4"/>
    <mergeCell ref="BZ5:CA5"/>
    <mergeCell ref="B6:B22"/>
    <mergeCell ref="BG6:BG22"/>
    <mergeCell ref="BH6:BH22"/>
    <mergeCell ref="B4:B5"/>
    <mergeCell ref="C4:J4"/>
    <mergeCell ref="K4:R4"/>
    <mergeCell ref="S4:Z4"/>
    <mergeCell ref="AA4:AH4"/>
    <mergeCell ref="AI4:AP4"/>
    <mergeCell ref="AQ4:AX4"/>
    <mergeCell ref="BG4:BN4"/>
    <mergeCell ref="BV5:BW5"/>
    <mergeCell ref="C6:C22"/>
    <mergeCell ref="D6:D22"/>
    <mergeCell ref="K6:K22"/>
    <mergeCell ref="D40:D56"/>
    <mergeCell ref="C57:C73"/>
    <mergeCell ref="D57:D73"/>
    <mergeCell ref="L57:L73"/>
    <mergeCell ref="K74:K90"/>
    <mergeCell ref="L74:L90"/>
    <mergeCell ref="K91:K107"/>
    <mergeCell ref="L91:L107"/>
    <mergeCell ref="L6:L22"/>
    <mergeCell ref="K23:K39"/>
    <mergeCell ref="L23:L39"/>
    <mergeCell ref="K40:K56"/>
    <mergeCell ref="L40:L56"/>
    <mergeCell ref="S57:S73"/>
    <mergeCell ref="T57:T73"/>
    <mergeCell ref="S74:S90"/>
    <mergeCell ref="T74:T90"/>
    <mergeCell ref="S91:S107"/>
    <mergeCell ref="T91:T107"/>
    <mergeCell ref="S6:S22"/>
    <mergeCell ref="T6:T22"/>
    <mergeCell ref="S23:S39"/>
    <mergeCell ref="T23:T39"/>
    <mergeCell ref="S40:S56"/>
    <mergeCell ref="T40:T56"/>
    <mergeCell ref="AA57:AA73"/>
    <mergeCell ref="AB57:AB73"/>
    <mergeCell ref="AA74:AA90"/>
    <mergeCell ref="AB74:AB90"/>
    <mergeCell ref="AA91:AA107"/>
    <mergeCell ref="AB91:AB107"/>
    <mergeCell ref="AA6:AA22"/>
    <mergeCell ref="AB6:AB22"/>
    <mergeCell ref="AA23:AA39"/>
    <mergeCell ref="AB23:AB39"/>
    <mergeCell ref="AA40:AA56"/>
    <mergeCell ref="AB40:AB56"/>
    <mergeCell ref="AI57:AI73"/>
    <mergeCell ref="AJ57:AJ73"/>
    <mergeCell ref="AI74:AI90"/>
    <mergeCell ref="AJ74:AJ90"/>
    <mergeCell ref="AI91:AI107"/>
    <mergeCell ref="AJ91:AJ107"/>
    <mergeCell ref="AI6:AI22"/>
    <mergeCell ref="AJ6:AJ22"/>
    <mergeCell ref="AI23:AI39"/>
    <mergeCell ref="AJ23:AJ39"/>
    <mergeCell ref="AI40:AI56"/>
    <mergeCell ref="AJ40:AJ56"/>
    <mergeCell ref="AQ57:AQ73"/>
    <mergeCell ref="AR57:AR73"/>
    <mergeCell ref="AQ74:AQ90"/>
    <mergeCell ref="AR74:AR90"/>
    <mergeCell ref="AQ91:AQ107"/>
    <mergeCell ref="AR91:AR107"/>
    <mergeCell ref="AQ6:AQ22"/>
    <mergeCell ref="AR6:AR22"/>
    <mergeCell ref="AQ23:AQ39"/>
    <mergeCell ref="AR23:AR39"/>
    <mergeCell ref="AQ40:AQ56"/>
    <mergeCell ref="AR40:AR56"/>
    <mergeCell ref="AY57:AY73"/>
    <mergeCell ref="AZ57:AZ73"/>
    <mergeCell ref="AY74:AY90"/>
    <mergeCell ref="AZ74:AZ90"/>
    <mergeCell ref="AY91:AY107"/>
    <mergeCell ref="AZ91:AZ107"/>
    <mergeCell ref="AY6:AY22"/>
    <mergeCell ref="AZ6:AZ22"/>
    <mergeCell ref="AY23:AY39"/>
    <mergeCell ref="AZ23:AZ39"/>
    <mergeCell ref="AY40:AY56"/>
    <mergeCell ref="AZ40:AZ56"/>
  </mergeCells>
  <phoneticPr fontId="3"/>
  <pageMargins left="0.43307086614173229" right="0.43307086614173229" top="0.55118110236220474" bottom="0.55118110236220474" header="0.31496062992125984" footer="0.31496062992125984"/>
  <pageSetup paperSize="8" scale="68" pageOrder="overThenDown" orientation="landscape" r:id="rId1"/>
  <headerFooter>
    <oddHeader>&amp;R&amp;"ＭＳ 明朝,標準"&amp;12 2-12.②口腔フレイルに係る分析(歯科)</oddHeader>
  </headerFooter>
  <rowBreaks count="1" manualBreakCount="1">
    <brk id="56" max="16383" man="1"/>
  </rowBreaks>
  <colBreaks count="3" manualBreakCount="3">
    <brk id="26" max="1048575" man="1"/>
    <brk id="50" max="1048575" man="1"/>
    <brk id="66" max="1048575" man="1"/>
  </colBreaks>
  <ignoredErrors>
    <ignoredError sqref="BR6:BT9 BW9:BW11 BY9:BY11 CA9:CA11 BR10:BT11" emptyCellReference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FC477-B27A-4340-9CD7-B8229D4FFA13}">
  <sheetPr codeName="Sheet74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customWidth="1"/>
    <col min="14" max="16384" width="9" style="1"/>
  </cols>
  <sheetData>
    <row r="1" spans="1:13" ht="16.5" customHeight="1">
      <c r="A1" s="52" t="s">
        <v>288</v>
      </c>
      <c r="B1" s="8"/>
      <c r="C1" s="52"/>
      <c r="D1" s="52"/>
      <c r="E1" s="52"/>
      <c r="F1" s="52"/>
      <c r="G1" s="52"/>
      <c r="H1" s="52"/>
      <c r="I1" s="52"/>
      <c r="J1" s="52"/>
      <c r="K1" s="52"/>
      <c r="L1" s="52"/>
      <c r="M1" s="267"/>
    </row>
    <row r="2" spans="1:13" ht="16.5" customHeight="1">
      <c r="A2" s="8" t="s">
        <v>242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267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2-12.②口腔フレイルに係る分析(歯科)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0BF47-4326-4FF4-B80D-0831382F94C7}">
  <sheetPr codeName="Sheet75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customWidth="1"/>
    <col min="14" max="16384" width="9" style="1"/>
  </cols>
  <sheetData>
    <row r="1" spans="1:13" ht="16.5" customHeight="1">
      <c r="A1" s="52" t="s">
        <v>289</v>
      </c>
      <c r="B1" s="8"/>
      <c r="C1" s="52"/>
      <c r="D1" s="52"/>
      <c r="E1" s="52"/>
      <c r="F1" s="52"/>
      <c r="G1" s="52"/>
      <c r="H1" s="52"/>
      <c r="I1" s="52"/>
      <c r="J1" s="52"/>
      <c r="K1" s="52"/>
      <c r="L1" s="52"/>
      <c r="M1" s="267"/>
    </row>
    <row r="2" spans="1:13" ht="16.5" customHeight="1">
      <c r="A2" s="8" t="s">
        <v>242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267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2-12.②口腔フレイルに係る分析(歯科)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E13BA-EC1C-44E7-8BB9-AAF799742B7D}">
  <sheetPr codeName="Sheet76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customWidth="1"/>
    <col min="14" max="16384" width="9" style="1"/>
  </cols>
  <sheetData>
    <row r="1" spans="1:13" ht="16.5" customHeight="1">
      <c r="A1" s="52" t="s">
        <v>290</v>
      </c>
      <c r="B1" s="8"/>
      <c r="C1" s="52"/>
      <c r="D1" s="52"/>
      <c r="E1" s="52"/>
      <c r="F1" s="52"/>
      <c r="G1" s="52"/>
      <c r="H1" s="52"/>
      <c r="I1" s="52"/>
      <c r="J1" s="52"/>
      <c r="K1" s="52"/>
      <c r="L1" s="52"/>
      <c r="M1" s="267"/>
    </row>
    <row r="2" spans="1:13" ht="16.5" customHeight="1">
      <c r="A2" s="8" t="s">
        <v>242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267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2-12.②口腔フレイルに係る分析(歯科)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9EDC3-BC2A-426E-89FA-3F0B2C26C28D}">
  <sheetPr codeName="Sheet77"/>
  <dimension ref="A1:CU114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4.625" style="1" customWidth="1"/>
    <col min="3" max="3" width="9.375" style="12" customWidth="1"/>
    <col min="4" max="4" width="7.75" style="2" customWidth="1"/>
    <col min="5" max="5" width="15.75" style="1" customWidth="1"/>
    <col min="6" max="6" width="11.625" style="1" customWidth="1"/>
    <col min="7" max="7" width="8.625" style="1" customWidth="1"/>
    <col min="8" max="8" width="7.625" style="1" customWidth="1"/>
    <col min="9" max="10" width="8.625" style="1" customWidth="1"/>
    <col min="11" max="11" width="9.375" style="12" customWidth="1"/>
    <col min="12" max="12" width="7.75" style="2" customWidth="1"/>
    <col min="13" max="13" width="15.75" style="1" customWidth="1"/>
    <col min="14" max="14" width="11.625" style="1" customWidth="1"/>
    <col min="15" max="15" width="8.625" style="1" customWidth="1"/>
    <col min="16" max="16" width="7.625" style="1" customWidth="1"/>
    <col min="17" max="18" width="8.625" style="1" customWidth="1"/>
    <col min="19" max="19" width="9.375" style="12" customWidth="1"/>
    <col min="20" max="20" width="7.75" style="2" customWidth="1"/>
    <col min="21" max="21" width="15.75" style="1" customWidth="1"/>
    <col min="22" max="22" width="11.625" style="1" customWidth="1"/>
    <col min="23" max="23" width="8.625" style="1" customWidth="1"/>
    <col min="24" max="24" width="7.625" style="1" customWidth="1"/>
    <col min="25" max="26" width="8.625" style="1" customWidth="1"/>
    <col min="27" max="27" width="9.375" style="12" customWidth="1"/>
    <col min="28" max="28" width="7.75" style="2" customWidth="1"/>
    <col min="29" max="29" width="15.75" style="1" customWidth="1"/>
    <col min="30" max="30" width="11.625" style="1" customWidth="1"/>
    <col min="31" max="31" width="8.625" style="1" customWidth="1"/>
    <col min="32" max="32" width="7.625" style="1" customWidth="1"/>
    <col min="33" max="34" width="8.625" style="1" customWidth="1"/>
    <col min="35" max="35" width="9.375" style="12" customWidth="1"/>
    <col min="36" max="36" width="7.75" style="2" customWidth="1"/>
    <col min="37" max="37" width="15.75" style="1" customWidth="1"/>
    <col min="38" max="38" width="11.625" style="1" customWidth="1"/>
    <col min="39" max="39" width="8.625" style="1" customWidth="1"/>
    <col min="40" max="40" width="7.625" style="1" customWidth="1"/>
    <col min="41" max="42" width="8.625" style="1" customWidth="1"/>
    <col min="43" max="43" width="9.375" style="12" customWidth="1"/>
    <col min="44" max="44" width="7.75" style="2" customWidth="1"/>
    <col min="45" max="45" width="15.75" style="1" customWidth="1"/>
    <col min="46" max="46" width="11.625" style="1" customWidth="1"/>
    <col min="47" max="47" width="8.625" style="1" customWidth="1"/>
    <col min="48" max="48" width="7.625" style="1" customWidth="1"/>
    <col min="49" max="50" width="8.625" style="1" customWidth="1"/>
    <col min="51" max="51" width="9.375" style="12" customWidth="1"/>
    <col min="52" max="52" width="7.75" style="2" customWidth="1"/>
    <col min="53" max="53" width="15.75" style="1" customWidth="1"/>
    <col min="54" max="54" width="11.625" style="1" customWidth="1"/>
    <col min="55" max="55" width="8.625" style="1" customWidth="1"/>
    <col min="56" max="56" width="7.625" style="1" customWidth="1"/>
    <col min="57" max="58" width="8.625" style="1" customWidth="1"/>
    <col min="59" max="59" width="9.375" style="12" customWidth="1"/>
    <col min="60" max="60" width="7.75" style="2" customWidth="1"/>
    <col min="61" max="61" width="15.75" style="1" customWidth="1"/>
    <col min="62" max="62" width="11.625" style="1" customWidth="1"/>
    <col min="63" max="63" width="8.625" style="1" customWidth="1"/>
    <col min="64" max="64" width="7.625" style="1" customWidth="1"/>
    <col min="65" max="66" width="8.625" style="1" customWidth="1"/>
    <col min="67" max="67" width="9.375" style="12" customWidth="1"/>
    <col min="68" max="68" width="7.75" style="2" customWidth="1"/>
    <col min="69" max="69" width="15.75" style="1" customWidth="1"/>
    <col min="70" max="70" width="11.625" style="1" customWidth="1"/>
    <col min="71" max="71" width="8.625" style="1" customWidth="1"/>
    <col min="72" max="72" width="7.625" style="1" customWidth="1"/>
    <col min="73" max="74" width="8.625" style="1" customWidth="1"/>
    <col min="75" max="75" width="9.375" style="12" customWidth="1"/>
    <col min="76" max="76" width="7.75" style="2" customWidth="1"/>
    <col min="77" max="77" width="15.75" style="1" customWidth="1"/>
    <col min="78" max="78" width="11.625" style="1" customWidth="1"/>
    <col min="79" max="79" width="8.625" style="1" customWidth="1"/>
    <col min="80" max="80" width="7.625" style="1" customWidth="1"/>
    <col min="81" max="82" width="8.625" style="1" customWidth="1"/>
    <col min="83" max="83" width="9.375" style="12" customWidth="1"/>
    <col min="84" max="84" width="7.75" style="2" customWidth="1"/>
    <col min="85" max="85" width="15.75" style="1" customWidth="1"/>
    <col min="86" max="86" width="11.625" style="1" customWidth="1"/>
    <col min="87" max="87" width="8.625" style="1" customWidth="1"/>
    <col min="88" max="88" width="7.625" style="1" customWidth="1"/>
    <col min="89" max="90" width="8.625" style="1" customWidth="1"/>
    <col min="91" max="91" width="9.375" style="12" customWidth="1"/>
    <col min="92" max="92" width="7.75" style="2" customWidth="1"/>
    <col min="93" max="93" width="15.75" style="1" customWidth="1"/>
    <col min="94" max="94" width="11.625" style="1" customWidth="1"/>
    <col min="95" max="95" width="8.625" style="1" customWidth="1"/>
    <col min="96" max="96" width="7.625" style="1" customWidth="1"/>
    <col min="97" max="98" width="8.625" style="1" customWidth="1"/>
    <col min="99" max="100" width="9" style="1" customWidth="1"/>
    <col min="101" max="16384" width="9" style="1"/>
  </cols>
  <sheetData>
    <row r="1" spans="1:99" ht="16.5" customHeight="1">
      <c r="A1" s="8" t="s">
        <v>351</v>
      </c>
      <c r="B1" s="8"/>
      <c r="C1" s="111"/>
      <c r="D1" s="52"/>
      <c r="E1" s="8"/>
      <c r="F1" s="8"/>
      <c r="G1" s="8"/>
      <c r="H1" s="8"/>
      <c r="I1" s="8"/>
      <c r="J1" s="8"/>
      <c r="K1" s="111"/>
      <c r="L1" s="52"/>
      <c r="M1" s="8"/>
      <c r="N1" s="8"/>
      <c r="O1" s="8"/>
      <c r="P1" s="8"/>
      <c r="Q1" s="8"/>
      <c r="R1" s="8"/>
      <c r="S1" s="111"/>
      <c r="T1" s="52"/>
      <c r="U1" s="8"/>
      <c r="V1" s="8"/>
      <c r="W1" s="8"/>
      <c r="X1" s="8"/>
      <c r="Y1" s="8"/>
      <c r="Z1" s="8"/>
      <c r="AA1" s="111"/>
      <c r="AB1" s="52"/>
      <c r="AC1" s="8"/>
      <c r="AD1" s="8"/>
      <c r="AE1" s="8"/>
      <c r="AF1" s="8"/>
      <c r="AG1" s="8"/>
      <c r="AH1" s="8"/>
      <c r="AI1" s="111"/>
      <c r="AJ1" s="52"/>
      <c r="AK1" s="8"/>
      <c r="AL1" s="8"/>
      <c r="AM1" s="8"/>
      <c r="AN1" s="8"/>
      <c r="AO1" s="8"/>
      <c r="AP1" s="8"/>
      <c r="AQ1" s="111"/>
      <c r="AR1" s="52"/>
      <c r="AS1" s="8"/>
      <c r="AT1" s="8"/>
      <c r="AU1" s="8"/>
      <c r="AV1" s="8"/>
      <c r="AW1" s="8"/>
      <c r="AX1" s="8"/>
      <c r="AY1" s="111"/>
      <c r="AZ1" s="52"/>
      <c r="BA1" s="8"/>
      <c r="BB1" s="8"/>
      <c r="BC1" s="8"/>
      <c r="BD1" s="8"/>
      <c r="BE1" s="8"/>
      <c r="BF1" s="8"/>
      <c r="BG1" s="111"/>
      <c r="BH1" s="52"/>
      <c r="BI1" s="8"/>
      <c r="BJ1" s="8"/>
      <c r="BK1" s="8"/>
      <c r="BL1" s="8"/>
      <c r="BM1" s="8"/>
      <c r="BN1" s="8"/>
      <c r="BO1" s="111"/>
      <c r="BP1" s="52"/>
      <c r="BQ1" s="8"/>
      <c r="BR1" s="8"/>
      <c r="BS1" s="8"/>
      <c r="BT1" s="8"/>
      <c r="BU1" s="8"/>
      <c r="BV1" s="8"/>
      <c r="BW1" s="111"/>
      <c r="BX1" s="52"/>
      <c r="BY1" s="8"/>
      <c r="BZ1" s="8"/>
      <c r="CA1" s="8"/>
      <c r="CB1" s="8"/>
      <c r="CC1" s="8"/>
      <c r="CD1" s="8"/>
      <c r="CE1" s="111"/>
      <c r="CF1" s="52"/>
      <c r="CG1" s="8"/>
      <c r="CH1" s="8"/>
      <c r="CI1" s="8"/>
      <c r="CJ1" s="8"/>
      <c r="CK1" s="8"/>
      <c r="CL1" s="8"/>
      <c r="CM1" s="111"/>
      <c r="CN1" s="52"/>
      <c r="CO1" s="8"/>
      <c r="CP1" s="8"/>
      <c r="CQ1" s="8"/>
      <c r="CR1" s="8"/>
      <c r="CS1" s="8"/>
      <c r="CT1" s="8"/>
      <c r="CU1" s="8"/>
    </row>
    <row r="2" spans="1:99" ht="16.5" customHeight="1">
      <c r="A2" s="8" t="s">
        <v>349</v>
      </c>
      <c r="B2" s="8"/>
      <c r="C2" s="111"/>
      <c r="D2" s="52"/>
      <c r="E2" s="8"/>
      <c r="F2" s="8"/>
      <c r="G2" s="8"/>
      <c r="H2" s="8"/>
      <c r="I2" s="8"/>
      <c r="J2" s="8"/>
      <c r="K2" s="111"/>
      <c r="L2" s="52"/>
      <c r="M2" s="8"/>
      <c r="N2" s="8"/>
      <c r="O2" s="8"/>
      <c r="P2" s="8"/>
      <c r="Q2" s="8"/>
      <c r="R2" s="8"/>
      <c r="S2" s="111"/>
      <c r="T2" s="52"/>
      <c r="U2" s="8"/>
      <c r="V2" s="8"/>
      <c r="W2" s="8"/>
      <c r="X2" s="8"/>
      <c r="Y2" s="8"/>
      <c r="Z2" s="8"/>
      <c r="AA2" s="111"/>
      <c r="AB2" s="52"/>
      <c r="AC2" s="8"/>
      <c r="AD2" s="8"/>
      <c r="AE2" s="8"/>
      <c r="AF2" s="8"/>
      <c r="AG2" s="8"/>
      <c r="AH2" s="8"/>
      <c r="AI2" s="111"/>
      <c r="AJ2" s="52"/>
      <c r="AK2" s="8"/>
      <c r="AL2" s="8"/>
      <c r="AM2" s="8"/>
      <c r="AN2" s="8"/>
      <c r="AO2" s="8"/>
      <c r="AP2" s="8"/>
      <c r="AQ2" s="111"/>
      <c r="AR2" s="52"/>
      <c r="AS2" s="8"/>
      <c r="AT2" s="8"/>
      <c r="AU2" s="8"/>
      <c r="AV2" s="8"/>
      <c r="AW2" s="8"/>
      <c r="AX2" s="8"/>
      <c r="AY2" s="111"/>
      <c r="AZ2" s="52"/>
      <c r="BA2" s="8"/>
      <c r="BB2" s="8"/>
      <c r="BC2" s="8"/>
      <c r="BD2" s="8"/>
      <c r="BE2" s="8"/>
      <c r="BF2" s="8"/>
      <c r="BG2" s="111"/>
      <c r="BH2" s="52"/>
      <c r="BI2" s="8"/>
      <c r="BJ2" s="8"/>
      <c r="BK2" s="8"/>
      <c r="BL2" s="8"/>
      <c r="BM2" s="8"/>
      <c r="BN2" s="8"/>
      <c r="BO2" s="111"/>
      <c r="BP2" s="52"/>
      <c r="BQ2" s="8"/>
      <c r="BR2" s="8"/>
      <c r="BS2" s="8"/>
      <c r="BT2" s="8"/>
      <c r="BU2" s="8"/>
      <c r="BV2" s="8"/>
      <c r="BW2" s="111"/>
      <c r="BX2" s="52"/>
      <c r="BY2" s="8"/>
      <c r="BZ2" s="8"/>
      <c r="CA2" s="8"/>
      <c r="CB2" s="8"/>
      <c r="CC2" s="8"/>
      <c r="CD2" s="8"/>
      <c r="CE2" s="111"/>
      <c r="CF2" s="52"/>
      <c r="CG2" s="8"/>
      <c r="CH2" s="8"/>
      <c r="CI2" s="8"/>
      <c r="CJ2" s="8"/>
      <c r="CK2" s="8"/>
      <c r="CL2" s="8"/>
      <c r="CM2" s="111"/>
      <c r="CN2" s="52"/>
      <c r="CO2" s="8"/>
      <c r="CP2" s="8"/>
      <c r="CQ2" s="8"/>
      <c r="CR2" s="8"/>
      <c r="CS2" s="8"/>
      <c r="CT2" s="8"/>
      <c r="CU2" s="8"/>
    </row>
    <row r="3" spans="1:99" ht="16.5" customHeight="1">
      <c r="A3" s="8" t="s">
        <v>242</v>
      </c>
      <c r="B3" s="8"/>
      <c r="C3" s="78"/>
      <c r="D3" s="52"/>
      <c r="E3" s="8"/>
      <c r="F3" s="8"/>
      <c r="G3" s="8"/>
      <c r="H3" s="8"/>
      <c r="I3" s="8"/>
      <c r="J3" s="8"/>
      <c r="K3" s="111"/>
      <c r="L3" s="52"/>
      <c r="M3" s="8"/>
      <c r="N3" s="8"/>
      <c r="O3" s="8"/>
      <c r="P3" s="8"/>
      <c r="Q3" s="8"/>
      <c r="R3" s="8"/>
      <c r="S3" s="111"/>
      <c r="T3" s="52"/>
      <c r="U3" s="8"/>
      <c r="V3" s="8"/>
      <c r="W3" s="8"/>
      <c r="X3" s="8"/>
      <c r="Y3" s="8"/>
      <c r="Z3" s="8"/>
      <c r="AA3" s="111"/>
      <c r="AB3" s="52"/>
      <c r="AC3" s="8"/>
      <c r="AD3" s="8"/>
      <c r="AE3" s="8"/>
      <c r="AF3" s="8"/>
      <c r="AG3" s="8"/>
      <c r="AH3" s="8"/>
      <c r="AI3" s="111"/>
      <c r="AJ3" s="52"/>
      <c r="AK3" s="8"/>
      <c r="AL3" s="8"/>
      <c r="AM3" s="8"/>
      <c r="AN3" s="8"/>
      <c r="AO3" s="8"/>
      <c r="AP3" s="8"/>
      <c r="AQ3" s="111"/>
      <c r="AR3" s="52"/>
      <c r="AS3" s="8"/>
      <c r="AT3" s="8"/>
      <c r="AU3" s="8"/>
      <c r="AV3" s="8"/>
      <c r="AW3" s="8"/>
      <c r="AX3" s="8"/>
      <c r="AY3" s="111"/>
      <c r="AZ3" s="52"/>
      <c r="BA3" s="8"/>
      <c r="BB3" s="8"/>
      <c r="BC3" s="8"/>
      <c r="BD3" s="8"/>
      <c r="BE3" s="8"/>
      <c r="BF3" s="8"/>
      <c r="BG3" s="111"/>
      <c r="BH3" s="52"/>
      <c r="BI3" s="8"/>
      <c r="BJ3" s="8"/>
      <c r="BK3" s="8"/>
      <c r="BL3" s="8"/>
      <c r="BM3" s="8"/>
      <c r="BN3" s="8"/>
      <c r="BO3" s="111"/>
      <c r="BP3" s="52"/>
      <c r="BQ3" s="8"/>
      <c r="BR3" s="8"/>
      <c r="BS3" s="8"/>
      <c r="BT3" s="8"/>
      <c r="BU3" s="8"/>
      <c r="BV3" s="8"/>
      <c r="BW3" s="111"/>
      <c r="BX3" s="52"/>
      <c r="BY3" s="8"/>
      <c r="BZ3" s="8"/>
      <c r="CA3" s="8"/>
      <c r="CB3" s="8"/>
      <c r="CC3" s="8"/>
      <c r="CD3" s="8"/>
      <c r="CE3" s="111"/>
      <c r="CF3" s="52"/>
      <c r="CG3" s="8"/>
      <c r="CH3" s="8"/>
      <c r="CI3" s="8"/>
      <c r="CJ3" s="8"/>
      <c r="CK3" s="8"/>
      <c r="CL3" s="8"/>
      <c r="CM3" s="111"/>
      <c r="CN3" s="52"/>
      <c r="CO3" s="8"/>
      <c r="CP3" s="8"/>
      <c r="CQ3" s="8"/>
      <c r="CR3" s="8"/>
      <c r="CS3" s="8"/>
      <c r="CT3" s="8"/>
      <c r="CU3" s="8"/>
    </row>
    <row r="4" spans="1:99" ht="16.5" customHeight="1">
      <c r="A4" s="8"/>
      <c r="B4" s="307"/>
      <c r="C4" s="308" t="s">
        <v>75</v>
      </c>
      <c r="D4" s="309"/>
      <c r="E4" s="309"/>
      <c r="F4" s="309"/>
      <c r="G4" s="309"/>
      <c r="H4" s="309"/>
      <c r="I4" s="309"/>
      <c r="J4" s="310"/>
      <c r="K4" s="308" t="s">
        <v>76</v>
      </c>
      <c r="L4" s="309"/>
      <c r="M4" s="309"/>
      <c r="N4" s="309"/>
      <c r="O4" s="309"/>
      <c r="P4" s="309"/>
      <c r="Q4" s="309"/>
      <c r="R4" s="310"/>
      <c r="S4" s="307" t="s">
        <v>77</v>
      </c>
      <c r="T4" s="307"/>
      <c r="U4" s="307"/>
      <c r="V4" s="307"/>
      <c r="W4" s="307"/>
      <c r="X4" s="307"/>
      <c r="Y4" s="307"/>
      <c r="Z4" s="307"/>
      <c r="AA4" s="307" t="s">
        <v>78</v>
      </c>
      <c r="AB4" s="307"/>
      <c r="AC4" s="307"/>
      <c r="AD4" s="307"/>
      <c r="AE4" s="307"/>
      <c r="AF4" s="307"/>
      <c r="AG4" s="307"/>
      <c r="AH4" s="307"/>
      <c r="AI4" s="308" t="s">
        <v>79</v>
      </c>
      <c r="AJ4" s="309"/>
      <c r="AK4" s="309"/>
      <c r="AL4" s="309"/>
      <c r="AM4" s="309"/>
      <c r="AN4" s="309"/>
      <c r="AO4" s="309"/>
      <c r="AP4" s="310"/>
      <c r="AQ4" s="307" t="s">
        <v>80</v>
      </c>
      <c r="AR4" s="307"/>
      <c r="AS4" s="307"/>
      <c r="AT4" s="307"/>
      <c r="AU4" s="307"/>
      <c r="AV4" s="307"/>
      <c r="AW4" s="307"/>
      <c r="AX4" s="307"/>
      <c r="AY4" s="307" t="s">
        <v>81</v>
      </c>
      <c r="AZ4" s="307"/>
      <c r="BA4" s="307"/>
      <c r="BB4" s="307"/>
      <c r="BC4" s="307"/>
      <c r="BD4" s="307"/>
      <c r="BE4" s="307"/>
      <c r="BF4" s="307"/>
      <c r="BG4" s="308" t="s">
        <v>82</v>
      </c>
      <c r="BH4" s="309"/>
      <c r="BI4" s="309"/>
      <c r="BJ4" s="309"/>
      <c r="BK4" s="309"/>
      <c r="BL4" s="309"/>
      <c r="BM4" s="309"/>
      <c r="BN4" s="310"/>
      <c r="BO4" s="307" t="s">
        <v>83</v>
      </c>
      <c r="BP4" s="307"/>
      <c r="BQ4" s="307"/>
      <c r="BR4" s="307"/>
      <c r="BS4" s="307"/>
      <c r="BT4" s="307"/>
      <c r="BU4" s="307"/>
      <c r="BV4" s="307"/>
      <c r="BW4" s="307" t="s">
        <v>84</v>
      </c>
      <c r="BX4" s="307"/>
      <c r="BY4" s="307"/>
      <c r="BZ4" s="307"/>
      <c r="CA4" s="307"/>
      <c r="CB4" s="307"/>
      <c r="CC4" s="307"/>
      <c r="CD4" s="307"/>
      <c r="CE4" s="308" t="s">
        <v>85</v>
      </c>
      <c r="CF4" s="309"/>
      <c r="CG4" s="309"/>
      <c r="CH4" s="309"/>
      <c r="CI4" s="309"/>
      <c r="CJ4" s="309"/>
      <c r="CK4" s="309"/>
      <c r="CL4" s="310"/>
      <c r="CM4" s="324" t="s">
        <v>148</v>
      </c>
      <c r="CN4" s="324"/>
      <c r="CO4" s="324"/>
      <c r="CP4" s="324"/>
      <c r="CQ4" s="324"/>
      <c r="CR4" s="324"/>
      <c r="CS4" s="324"/>
      <c r="CT4" s="324"/>
      <c r="CU4" s="179"/>
    </row>
    <row r="5" spans="1:99" ht="48" customHeight="1">
      <c r="A5" s="8"/>
      <c r="B5" s="324"/>
      <c r="C5" s="145" t="s">
        <v>210</v>
      </c>
      <c r="D5" s="96" t="s">
        <v>180</v>
      </c>
      <c r="E5" s="147" t="s">
        <v>122</v>
      </c>
      <c r="F5" s="146" t="s">
        <v>132</v>
      </c>
      <c r="G5" s="37" t="s">
        <v>142</v>
      </c>
      <c r="H5" s="97" t="s">
        <v>178</v>
      </c>
      <c r="I5" s="37" t="s">
        <v>141</v>
      </c>
      <c r="J5" s="98" t="s">
        <v>177</v>
      </c>
      <c r="K5" s="145" t="s">
        <v>210</v>
      </c>
      <c r="L5" s="96" t="s">
        <v>180</v>
      </c>
      <c r="M5" s="147" t="s">
        <v>122</v>
      </c>
      <c r="N5" s="146" t="s">
        <v>132</v>
      </c>
      <c r="O5" s="37" t="s">
        <v>142</v>
      </c>
      <c r="P5" s="97" t="s">
        <v>178</v>
      </c>
      <c r="Q5" s="37" t="s">
        <v>141</v>
      </c>
      <c r="R5" s="98" t="s">
        <v>177</v>
      </c>
      <c r="S5" s="145" t="s">
        <v>210</v>
      </c>
      <c r="T5" s="96" t="s">
        <v>180</v>
      </c>
      <c r="U5" s="147" t="s">
        <v>122</v>
      </c>
      <c r="V5" s="146" t="s">
        <v>132</v>
      </c>
      <c r="W5" s="37" t="s">
        <v>142</v>
      </c>
      <c r="X5" s="97" t="s">
        <v>178</v>
      </c>
      <c r="Y5" s="37" t="s">
        <v>141</v>
      </c>
      <c r="Z5" s="129" t="s">
        <v>177</v>
      </c>
      <c r="AA5" s="176" t="s">
        <v>210</v>
      </c>
      <c r="AB5" s="96" t="s">
        <v>180</v>
      </c>
      <c r="AC5" s="147" t="s">
        <v>122</v>
      </c>
      <c r="AD5" s="146" t="s">
        <v>132</v>
      </c>
      <c r="AE5" s="37" t="s">
        <v>142</v>
      </c>
      <c r="AF5" s="97" t="s">
        <v>178</v>
      </c>
      <c r="AG5" s="37" t="s">
        <v>141</v>
      </c>
      <c r="AH5" s="98" t="s">
        <v>177</v>
      </c>
      <c r="AI5" s="145" t="s">
        <v>210</v>
      </c>
      <c r="AJ5" s="96" t="s">
        <v>180</v>
      </c>
      <c r="AK5" s="147" t="s">
        <v>122</v>
      </c>
      <c r="AL5" s="146" t="s">
        <v>132</v>
      </c>
      <c r="AM5" s="37" t="s">
        <v>142</v>
      </c>
      <c r="AN5" s="97" t="s">
        <v>178</v>
      </c>
      <c r="AO5" s="37" t="s">
        <v>141</v>
      </c>
      <c r="AP5" s="98" t="s">
        <v>177</v>
      </c>
      <c r="AQ5" s="145" t="s">
        <v>210</v>
      </c>
      <c r="AR5" s="96" t="s">
        <v>180</v>
      </c>
      <c r="AS5" s="147" t="s">
        <v>122</v>
      </c>
      <c r="AT5" s="146" t="s">
        <v>132</v>
      </c>
      <c r="AU5" s="37" t="s">
        <v>142</v>
      </c>
      <c r="AV5" s="97" t="s">
        <v>178</v>
      </c>
      <c r="AW5" s="37" t="s">
        <v>141</v>
      </c>
      <c r="AX5" s="129" t="s">
        <v>177</v>
      </c>
      <c r="AY5" s="176" t="s">
        <v>210</v>
      </c>
      <c r="AZ5" s="96" t="s">
        <v>180</v>
      </c>
      <c r="BA5" s="147" t="s">
        <v>122</v>
      </c>
      <c r="BB5" s="146" t="s">
        <v>132</v>
      </c>
      <c r="BC5" s="37" t="s">
        <v>142</v>
      </c>
      <c r="BD5" s="97" t="s">
        <v>178</v>
      </c>
      <c r="BE5" s="37" t="s">
        <v>141</v>
      </c>
      <c r="BF5" s="98" t="s">
        <v>177</v>
      </c>
      <c r="BG5" s="145" t="s">
        <v>210</v>
      </c>
      <c r="BH5" s="96" t="s">
        <v>180</v>
      </c>
      <c r="BI5" s="147" t="s">
        <v>122</v>
      </c>
      <c r="BJ5" s="146" t="s">
        <v>132</v>
      </c>
      <c r="BK5" s="37" t="s">
        <v>142</v>
      </c>
      <c r="BL5" s="97" t="s">
        <v>178</v>
      </c>
      <c r="BM5" s="37" t="s">
        <v>141</v>
      </c>
      <c r="BN5" s="98" t="s">
        <v>177</v>
      </c>
      <c r="BO5" s="145" t="s">
        <v>210</v>
      </c>
      <c r="BP5" s="96" t="s">
        <v>180</v>
      </c>
      <c r="BQ5" s="147" t="s">
        <v>122</v>
      </c>
      <c r="BR5" s="146" t="s">
        <v>132</v>
      </c>
      <c r="BS5" s="37" t="s">
        <v>142</v>
      </c>
      <c r="BT5" s="97" t="s">
        <v>178</v>
      </c>
      <c r="BU5" s="37" t="s">
        <v>141</v>
      </c>
      <c r="BV5" s="129" t="s">
        <v>177</v>
      </c>
      <c r="BW5" s="176" t="s">
        <v>210</v>
      </c>
      <c r="BX5" s="96" t="s">
        <v>180</v>
      </c>
      <c r="BY5" s="147" t="s">
        <v>122</v>
      </c>
      <c r="BZ5" s="146" t="s">
        <v>132</v>
      </c>
      <c r="CA5" s="37" t="s">
        <v>142</v>
      </c>
      <c r="CB5" s="97" t="s">
        <v>178</v>
      </c>
      <c r="CC5" s="37" t="s">
        <v>141</v>
      </c>
      <c r="CD5" s="98" t="s">
        <v>177</v>
      </c>
      <c r="CE5" s="145" t="s">
        <v>210</v>
      </c>
      <c r="CF5" s="96" t="s">
        <v>180</v>
      </c>
      <c r="CG5" s="147" t="s">
        <v>122</v>
      </c>
      <c r="CH5" s="146" t="s">
        <v>132</v>
      </c>
      <c r="CI5" s="37" t="s">
        <v>142</v>
      </c>
      <c r="CJ5" s="97" t="s">
        <v>178</v>
      </c>
      <c r="CK5" s="37" t="s">
        <v>141</v>
      </c>
      <c r="CL5" s="98" t="s">
        <v>177</v>
      </c>
      <c r="CM5" s="145" t="s">
        <v>210</v>
      </c>
      <c r="CN5" s="96" t="s">
        <v>180</v>
      </c>
      <c r="CO5" s="147" t="s">
        <v>122</v>
      </c>
      <c r="CP5" s="146" t="s">
        <v>132</v>
      </c>
      <c r="CQ5" s="37" t="s">
        <v>142</v>
      </c>
      <c r="CR5" s="97" t="s">
        <v>178</v>
      </c>
      <c r="CS5" s="37" t="s">
        <v>141</v>
      </c>
      <c r="CT5" s="129" t="s">
        <v>177</v>
      </c>
      <c r="CU5" s="179"/>
    </row>
    <row r="6" spans="1:99" s="8" customFormat="1" ht="13.15" customHeight="1">
      <c r="B6" s="327" t="s">
        <v>200</v>
      </c>
      <c r="C6" s="304">
        <v>32864280</v>
      </c>
      <c r="D6" s="304">
        <v>26</v>
      </c>
      <c r="E6" s="41" t="s">
        <v>107</v>
      </c>
      <c r="F6" s="72">
        <v>50118</v>
      </c>
      <c r="G6" s="59">
        <f>IFERROR(F6/C6,"-")</f>
        <v>1.5249991784393269E-3</v>
      </c>
      <c r="H6" s="72">
        <v>6</v>
      </c>
      <c r="I6" s="59">
        <f>IFERROR(H6/D6,"-")</f>
        <v>0.23076923076923078</v>
      </c>
      <c r="J6" s="75">
        <f t="shared" ref="J6:J69" si="0">IFERROR(F6/H6,"-")</f>
        <v>8353</v>
      </c>
      <c r="K6" s="304">
        <v>486800190</v>
      </c>
      <c r="L6" s="304">
        <v>1363</v>
      </c>
      <c r="M6" s="41" t="s">
        <v>107</v>
      </c>
      <c r="N6" s="72">
        <v>8397388</v>
      </c>
      <c r="O6" s="59">
        <f>IFERROR(N6/K6,"-")</f>
        <v>1.7250174039578743E-2</v>
      </c>
      <c r="P6" s="72">
        <v>182</v>
      </c>
      <c r="Q6" s="59">
        <f>IFERROR(P6/L6,"-")</f>
        <v>0.13352898019075568</v>
      </c>
      <c r="R6" s="75">
        <f t="shared" ref="R6:R69" si="1">IFERROR(N6/P6,"-")</f>
        <v>46139.494505494506</v>
      </c>
      <c r="S6" s="304">
        <v>1349299390</v>
      </c>
      <c r="T6" s="304">
        <v>2084</v>
      </c>
      <c r="U6" s="41" t="s">
        <v>107</v>
      </c>
      <c r="V6" s="72">
        <v>19153880</v>
      </c>
      <c r="W6" s="59">
        <f>IFERROR(V6/S6,"-")</f>
        <v>1.4195426264885512E-2</v>
      </c>
      <c r="X6" s="72">
        <v>369</v>
      </c>
      <c r="Y6" s="59">
        <f>IFERROR(X6/T6,"-")</f>
        <v>0.17706333973128599</v>
      </c>
      <c r="Z6" s="130">
        <f t="shared" ref="Z6:Z69" si="2">IFERROR(V6/X6,"-")</f>
        <v>51907.533875338755</v>
      </c>
      <c r="AA6" s="304">
        <v>1602694100</v>
      </c>
      <c r="AB6" s="304">
        <v>2422</v>
      </c>
      <c r="AC6" s="41" t="s">
        <v>107</v>
      </c>
      <c r="AD6" s="72">
        <v>22389218</v>
      </c>
      <c r="AE6" s="59">
        <f>IFERROR(AD6/AA6,"-")</f>
        <v>1.3969738829137763E-2</v>
      </c>
      <c r="AF6" s="72">
        <v>431</v>
      </c>
      <c r="AG6" s="59">
        <f>IFERROR(AF6/AB6,"-")</f>
        <v>0.17795210569777042</v>
      </c>
      <c r="AH6" s="75">
        <f t="shared" ref="AH6:AH69" si="3">IFERROR(AD6/AF6,"-")</f>
        <v>51947.141531322508</v>
      </c>
      <c r="AI6" s="304">
        <v>1611491830</v>
      </c>
      <c r="AJ6" s="304">
        <v>2374</v>
      </c>
      <c r="AK6" s="41" t="s">
        <v>107</v>
      </c>
      <c r="AL6" s="72">
        <v>26903162</v>
      </c>
      <c r="AM6" s="59">
        <f>IFERROR(AL6/AI6,"-")</f>
        <v>1.6694569279944782E-2</v>
      </c>
      <c r="AN6" s="72">
        <v>459</v>
      </c>
      <c r="AO6" s="59">
        <f>IFERROR(AN6/AJ6,"-")</f>
        <v>0.19334456613310869</v>
      </c>
      <c r="AP6" s="75">
        <f t="shared" ref="AP6:AP69" si="4">IFERROR(AL6/AN6,"-")</f>
        <v>58612.553376906319</v>
      </c>
      <c r="AQ6" s="304">
        <v>1807335650</v>
      </c>
      <c r="AR6" s="304">
        <v>2460</v>
      </c>
      <c r="AS6" s="41" t="s">
        <v>107</v>
      </c>
      <c r="AT6" s="72">
        <v>33786772</v>
      </c>
      <c r="AU6" s="59">
        <f>IFERROR(AT6/AQ6,"-")</f>
        <v>1.8694243097567405E-2</v>
      </c>
      <c r="AV6" s="72">
        <v>472</v>
      </c>
      <c r="AW6" s="59">
        <f>IFERROR(AV6/AR6,"-")</f>
        <v>0.19186991869918699</v>
      </c>
      <c r="AX6" s="130">
        <f t="shared" ref="AX6:AX69" si="5">IFERROR(AT6/AV6,"-")</f>
        <v>71582.144067796617</v>
      </c>
      <c r="AY6" s="304">
        <v>1705804320</v>
      </c>
      <c r="AZ6" s="304">
        <v>2241</v>
      </c>
      <c r="BA6" s="41" t="s">
        <v>107</v>
      </c>
      <c r="BB6" s="72">
        <v>37161134</v>
      </c>
      <c r="BC6" s="59">
        <f>IFERROR(BB6/AY6,"-")</f>
        <v>2.1785109560515124E-2</v>
      </c>
      <c r="BD6" s="72">
        <v>492</v>
      </c>
      <c r="BE6" s="59">
        <f>IFERROR(BD6/AZ6,"-")</f>
        <v>0.21954484605087016</v>
      </c>
      <c r="BF6" s="75">
        <f t="shared" ref="BF6:BF69" si="6">IFERROR(BB6/BD6,"-")</f>
        <v>75530.760162601626</v>
      </c>
      <c r="BG6" s="304">
        <v>1387705140</v>
      </c>
      <c r="BH6" s="304">
        <v>1825</v>
      </c>
      <c r="BI6" s="41" t="s">
        <v>107</v>
      </c>
      <c r="BJ6" s="72">
        <v>32405284</v>
      </c>
      <c r="BK6" s="59">
        <f>IFERROR(BJ6/BG6,"-")</f>
        <v>2.3351707121298117E-2</v>
      </c>
      <c r="BL6" s="72">
        <v>392</v>
      </c>
      <c r="BM6" s="59">
        <f>IFERROR(BL6/BH6,"-")</f>
        <v>0.21479452054794521</v>
      </c>
      <c r="BN6" s="75">
        <f t="shared" ref="BN6:BN69" si="7">IFERROR(BJ6/BL6,"-")</f>
        <v>82666.540816326524</v>
      </c>
      <c r="BO6" s="304">
        <v>1248998490</v>
      </c>
      <c r="BP6" s="304">
        <v>1564</v>
      </c>
      <c r="BQ6" s="41" t="s">
        <v>107</v>
      </c>
      <c r="BR6" s="72">
        <v>24322364</v>
      </c>
      <c r="BS6" s="59">
        <f>IFERROR(BR6/BO6,"-")</f>
        <v>1.9473493518795206E-2</v>
      </c>
      <c r="BT6" s="72">
        <v>362</v>
      </c>
      <c r="BU6" s="59">
        <f>IFERROR(BT6/BP6,"-")</f>
        <v>0.23145780051150894</v>
      </c>
      <c r="BV6" s="130">
        <f t="shared" ref="BV6:BV69" si="8">IFERROR(BR6/BT6,"-")</f>
        <v>67188.850828729279</v>
      </c>
      <c r="BW6" s="304">
        <v>1368523120</v>
      </c>
      <c r="BX6" s="304">
        <v>1705</v>
      </c>
      <c r="BY6" s="41" t="s">
        <v>107</v>
      </c>
      <c r="BZ6" s="72">
        <v>40372889</v>
      </c>
      <c r="CA6" s="59">
        <f>IFERROR(BZ6/BW6,"-")</f>
        <v>2.9501064622130754E-2</v>
      </c>
      <c r="CB6" s="72">
        <v>406</v>
      </c>
      <c r="CC6" s="59">
        <f>IFERROR(CB6/BX6,"-")</f>
        <v>0.23812316715542522</v>
      </c>
      <c r="CD6" s="75">
        <f t="shared" ref="CD6:CD69" si="9">IFERROR(BZ6/CB6,"-")</f>
        <v>99440.613300492609</v>
      </c>
      <c r="CE6" s="304">
        <v>1148938020</v>
      </c>
      <c r="CF6" s="304">
        <v>1416</v>
      </c>
      <c r="CG6" s="41" t="s">
        <v>107</v>
      </c>
      <c r="CH6" s="72">
        <v>17242154</v>
      </c>
      <c r="CI6" s="59">
        <f>IFERROR(CH6/CE6,"-")</f>
        <v>1.5007035801635323E-2</v>
      </c>
      <c r="CJ6" s="72">
        <v>330</v>
      </c>
      <c r="CK6" s="59">
        <f>IFERROR(CJ6/CF6,"-")</f>
        <v>0.23305084745762711</v>
      </c>
      <c r="CL6" s="75">
        <f t="shared" ref="CL6:CL69" si="10">IFERROR(CH6/CJ6,"-")</f>
        <v>52248.951515151515</v>
      </c>
      <c r="CM6" s="304">
        <f>地区別_オーラルフレイル区分別_高齢者の疾病!D142</f>
        <v>19198661740</v>
      </c>
      <c r="CN6" s="304">
        <f>地区別_オーラルフレイル区分別_高齢者の疾病!E142</f>
        <v>25839</v>
      </c>
      <c r="CO6" s="41" t="s">
        <v>107</v>
      </c>
      <c r="CP6" s="72">
        <f>地区別_オーラルフレイル区分別_高齢者の疾病!G142</f>
        <v>377721214</v>
      </c>
      <c r="CQ6" s="59">
        <f>地区別_オーラルフレイル区分別_高齢者の疾病!H142</f>
        <v>1.9674351218607385E-2</v>
      </c>
      <c r="CR6" s="72">
        <f>地区別_オーラルフレイル区分別_高齢者の疾病!I142</f>
        <v>5560</v>
      </c>
      <c r="CS6" s="59">
        <f>地区別_オーラルフレイル区分別_高齢者の疾病!J142</f>
        <v>0.21517860598320368</v>
      </c>
      <c r="CT6" s="130">
        <f>地区別_オーラルフレイル区分別_高齢者の疾病!K142</f>
        <v>67935.470143884886</v>
      </c>
      <c r="CU6" s="179"/>
    </row>
    <row r="7" spans="1:99" s="8" customFormat="1" ht="13.15" customHeight="1">
      <c r="B7" s="328"/>
      <c r="C7" s="305"/>
      <c r="D7" s="305"/>
      <c r="E7" s="42" t="s">
        <v>108</v>
      </c>
      <c r="F7" s="73">
        <v>231541</v>
      </c>
      <c r="G7" s="60">
        <f>IFERROR(F7/C6,"-")</f>
        <v>7.0453696231896762E-3</v>
      </c>
      <c r="H7" s="73">
        <v>6</v>
      </c>
      <c r="I7" s="60">
        <f>IFERROR(H7/D6,"-")</f>
        <v>0.23076923076923078</v>
      </c>
      <c r="J7" s="76">
        <f t="shared" si="0"/>
        <v>38590.166666666664</v>
      </c>
      <c r="K7" s="305"/>
      <c r="L7" s="305"/>
      <c r="M7" s="42" t="s">
        <v>108</v>
      </c>
      <c r="N7" s="73">
        <v>6014541</v>
      </c>
      <c r="O7" s="60">
        <f>IFERROR(N7/K6,"-")</f>
        <v>1.2355256065121913E-2</v>
      </c>
      <c r="P7" s="73">
        <v>293</v>
      </c>
      <c r="Q7" s="60">
        <f>IFERROR(P7/L6,"-")</f>
        <v>0.21496698459280997</v>
      </c>
      <c r="R7" s="76">
        <f t="shared" si="1"/>
        <v>20527.443686006827</v>
      </c>
      <c r="S7" s="305"/>
      <c r="T7" s="305"/>
      <c r="U7" s="42" t="s">
        <v>108</v>
      </c>
      <c r="V7" s="73">
        <v>36722207</v>
      </c>
      <c r="W7" s="60">
        <f>IFERROR(V7/S6,"-")</f>
        <v>2.7215758987336382E-2</v>
      </c>
      <c r="X7" s="73">
        <v>503</v>
      </c>
      <c r="Y7" s="60">
        <f>IFERROR(X7/T6,"-")</f>
        <v>0.24136276391554704</v>
      </c>
      <c r="Z7" s="131">
        <f t="shared" si="2"/>
        <v>73006.375745526835</v>
      </c>
      <c r="AA7" s="305"/>
      <c r="AB7" s="305"/>
      <c r="AC7" s="42" t="s">
        <v>108</v>
      </c>
      <c r="AD7" s="73">
        <v>33628017</v>
      </c>
      <c r="AE7" s="60">
        <f>IFERROR(AD7/AA6,"-")</f>
        <v>2.0982180567083886E-2</v>
      </c>
      <c r="AF7" s="73">
        <v>558</v>
      </c>
      <c r="AG7" s="60">
        <f>IFERROR(AF7/AB6,"-")</f>
        <v>0.23038810900082576</v>
      </c>
      <c r="AH7" s="76">
        <f t="shared" si="3"/>
        <v>60265.263440860217</v>
      </c>
      <c r="AI7" s="305"/>
      <c r="AJ7" s="305"/>
      <c r="AK7" s="42" t="s">
        <v>108</v>
      </c>
      <c r="AL7" s="73">
        <v>42098792</v>
      </c>
      <c r="AM7" s="60">
        <f>IFERROR(AL7/AI6,"-")</f>
        <v>2.6124111345944584E-2</v>
      </c>
      <c r="AN7" s="73">
        <v>611</v>
      </c>
      <c r="AO7" s="60">
        <f>IFERROR(AN7/AJ6,"-")</f>
        <v>0.25737152485256948</v>
      </c>
      <c r="AP7" s="76">
        <f t="shared" si="4"/>
        <v>68901.459901800321</v>
      </c>
      <c r="AQ7" s="305"/>
      <c r="AR7" s="305"/>
      <c r="AS7" s="42" t="s">
        <v>108</v>
      </c>
      <c r="AT7" s="73">
        <v>48707930</v>
      </c>
      <c r="AU7" s="60">
        <f>IFERROR(AT7/AQ6,"-")</f>
        <v>2.6950129600995808E-2</v>
      </c>
      <c r="AV7" s="73">
        <v>642</v>
      </c>
      <c r="AW7" s="60">
        <f>IFERROR(AV7/AR6,"-")</f>
        <v>0.26097560975609757</v>
      </c>
      <c r="AX7" s="131">
        <f t="shared" si="5"/>
        <v>75869.049844236753</v>
      </c>
      <c r="AY7" s="305"/>
      <c r="AZ7" s="305"/>
      <c r="BA7" s="42" t="s">
        <v>108</v>
      </c>
      <c r="BB7" s="73">
        <v>53336861</v>
      </c>
      <c r="BC7" s="60">
        <f>IFERROR(BB7/AY6,"-")</f>
        <v>3.1267866058634443E-2</v>
      </c>
      <c r="BD7" s="73">
        <v>636</v>
      </c>
      <c r="BE7" s="60">
        <f>IFERROR(BD7/AZ6,"-")</f>
        <v>0.28380187416331992</v>
      </c>
      <c r="BF7" s="76">
        <f t="shared" si="6"/>
        <v>83862.988993710693</v>
      </c>
      <c r="BG7" s="305"/>
      <c r="BH7" s="305"/>
      <c r="BI7" s="42" t="s">
        <v>108</v>
      </c>
      <c r="BJ7" s="73">
        <v>25406591</v>
      </c>
      <c r="BK7" s="60">
        <f>IFERROR(BJ7/BG6,"-")</f>
        <v>1.8308349711812697E-2</v>
      </c>
      <c r="BL7" s="73">
        <v>521</v>
      </c>
      <c r="BM7" s="60">
        <f>IFERROR(BL7/BH6,"-")</f>
        <v>0.28547945205479452</v>
      </c>
      <c r="BN7" s="76">
        <f t="shared" si="7"/>
        <v>48765.049904030711</v>
      </c>
      <c r="BO7" s="305"/>
      <c r="BP7" s="305"/>
      <c r="BQ7" s="42" t="s">
        <v>108</v>
      </c>
      <c r="BR7" s="73">
        <v>30367761</v>
      </c>
      <c r="BS7" s="60">
        <f>IFERROR(BR7/BO6,"-")</f>
        <v>2.4313689122234246E-2</v>
      </c>
      <c r="BT7" s="73">
        <v>462</v>
      </c>
      <c r="BU7" s="60">
        <f>IFERROR(BT7/BP6,"-")</f>
        <v>0.29539641943734013</v>
      </c>
      <c r="BV7" s="131">
        <f t="shared" si="8"/>
        <v>65731.08441558441</v>
      </c>
      <c r="BW7" s="305"/>
      <c r="BX7" s="305"/>
      <c r="BY7" s="42" t="s">
        <v>108</v>
      </c>
      <c r="BZ7" s="73">
        <v>32882600</v>
      </c>
      <c r="CA7" s="60">
        <f>IFERROR(BZ7/BW6,"-")</f>
        <v>2.4027800129529417E-2</v>
      </c>
      <c r="CB7" s="73">
        <v>539</v>
      </c>
      <c r="CC7" s="60">
        <f>IFERROR(CB7/BX6,"-")</f>
        <v>0.31612903225806449</v>
      </c>
      <c r="CD7" s="76">
        <f t="shared" si="9"/>
        <v>61006.679035250461</v>
      </c>
      <c r="CE7" s="305"/>
      <c r="CF7" s="305"/>
      <c r="CG7" s="42" t="s">
        <v>108</v>
      </c>
      <c r="CH7" s="73">
        <v>29882135</v>
      </c>
      <c r="CI7" s="60">
        <f>IFERROR(CH7/CE6,"-")</f>
        <v>2.6008483033749724E-2</v>
      </c>
      <c r="CJ7" s="73">
        <v>446</v>
      </c>
      <c r="CK7" s="60">
        <f>IFERROR(CJ7/CF6,"-")</f>
        <v>0.31497175141242939</v>
      </c>
      <c r="CL7" s="76">
        <f t="shared" si="10"/>
        <v>67000.302690582961</v>
      </c>
      <c r="CM7" s="305"/>
      <c r="CN7" s="305"/>
      <c r="CO7" s="42" t="s">
        <v>108</v>
      </c>
      <c r="CP7" s="73">
        <f>地区別_オーラルフレイル区分別_高齢者の疾病!G143</f>
        <v>450269740</v>
      </c>
      <c r="CQ7" s="60">
        <f>地区別_オーラルフレイル区分別_高齢者の疾病!H143</f>
        <v>2.345318366966551E-2</v>
      </c>
      <c r="CR7" s="73">
        <f>地区別_オーラルフレイル区分別_高齢者の疾病!I143</f>
        <v>7419</v>
      </c>
      <c r="CS7" s="60">
        <f>地区別_オーラルフレイル区分別_高齢者の疾病!J143</f>
        <v>0.28712411471032162</v>
      </c>
      <c r="CT7" s="131">
        <f>地区別_オーラルフレイル区分別_高齢者の疾病!K143</f>
        <v>60691.43280765602</v>
      </c>
      <c r="CU7" s="179"/>
    </row>
    <row r="8" spans="1:99" s="8" customFormat="1" ht="13.15" customHeight="1">
      <c r="B8" s="328"/>
      <c r="C8" s="305"/>
      <c r="D8" s="305"/>
      <c r="E8" s="43" t="s">
        <v>109</v>
      </c>
      <c r="F8" s="73">
        <v>317353</v>
      </c>
      <c r="G8" s="60">
        <f>IFERROR(F8/C6,"-")</f>
        <v>9.6564720115578373E-3</v>
      </c>
      <c r="H8" s="73">
        <v>11</v>
      </c>
      <c r="I8" s="60">
        <f>IFERROR(H8/D6,"-")</f>
        <v>0.42307692307692307</v>
      </c>
      <c r="J8" s="76">
        <f t="shared" si="0"/>
        <v>28850.272727272728</v>
      </c>
      <c r="K8" s="305"/>
      <c r="L8" s="305"/>
      <c r="M8" s="43" t="s">
        <v>109</v>
      </c>
      <c r="N8" s="73">
        <v>7534715</v>
      </c>
      <c r="O8" s="60">
        <f>IFERROR(N8/K6,"-")</f>
        <v>1.5478044492957161E-2</v>
      </c>
      <c r="P8" s="73">
        <v>292</v>
      </c>
      <c r="Q8" s="60">
        <f>IFERROR(P8/L6,"-")</f>
        <v>0.21423330887747616</v>
      </c>
      <c r="R8" s="76">
        <f t="shared" si="1"/>
        <v>25803.818493150684</v>
      </c>
      <c r="S8" s="305"/>
      <c r="T8" s="305"/>
      <c r="U8" s="43" t="s">
        <v>109</v>
      </c>
      <c r="V8" s="73">
        <v>20874409</v>
      </c>
      <c r="W8" s="60">
        <f>IFERROR(V8/S6,"-")</f>
        <v>1.547055394429549E-2</v>
      </c>
      <c r="X8" s="73">
        <v>538</v>
      </c>
      <c r="Y8" s="60">
        <f>IFERROR(X8/T6,"-")</f>
        <v>0.2581573896353167</v>
      </c>
      <c r="Z8" s="131">
        <f t="shared" si="2"/>
        <v>38800.016728624534</v>
      </c>
      <c r="AA8" s="305"/>
      <c r="AB8" s="305"/>
      <c r="AC8" s="43" t="s">
        <v>109</v>
      </c>
      <c r="AD8" s="73">
        <v>32758700</v>
      </c>
      <c r="AE8" s="60">
        <f>IFERROR(AD8/AA6,"-")</f>
        <v>2.0439770758499703E-2</v>
      </c>
      <c r="AF8" s="73">
        <v>705</v>
      </c>
      <c r="AG8" s="60">
        <f>IFERROR(AF8/AB6,"-")</f>
        <v>0.2910817506193229</v>
      </c>
      <c r="AH8" s="76">
        <f t="shared" si="3"/>
        <v>46466.24113475177</v>
      </c>
      <c r="AI8" s="305"/>
      <c r="AJ8" s="305"/>
      <c r="AK8" s="43" t="s">
        <v>109</v>
      </c>
      <c r="AL8" s="73">
        <v>40039917</v>
      </c>
      <c r="AM8" s="60">
        <f>IFERROR(AL8/AI6,"-")</f>
        <v>2.4846490844449395E-2</v>
      </c>
      <c r="AN8" s="73">
        <v>700</v>
      </c>
      <c r="AO8" s="60">
        <f>IFERROR(AN8/AJ6,"-")</f>
        <v>0.29486099410278011</v>
      </c>
      <c r="AP8" s="76">
        <f t="shared" si="4"/>
        <v>57199.881428571425</v>
      </c>
      <c r="AQ8" s="305"/>
      <c r="AR8" s="305"/>
      <c r="AS8" s="43" t="s">
        <v>109</v>
      </c>
      <c r="AT8" s="73">
        <v>43887403</v>
      </c>
      <c r="AU8" s="60">
        <f>IFERROR(AT8/AQ6,"-")</f>
        <v>2.4282928851649666E-2</v>
      </c>
      <c r="AV8" s="73">
        <v>788</v>
      </c>
      <c r="AW8" s="60">
        <f>IFERROR(AV8/AR6,"-")</f>
        <v>0.32032520325203251</v>
      </c>
      <c r="AX8" s="131">
        <f t="shared" si="5"/>
        <v>55694.673857868023</v>
      </c>
      <c r="AY8" s="305"/>
      <c r="AZ8" s="305"/>
      <c r="BA8" s="43" t="s">
        <v>109</v>
      </c>
      <c r="BB8" s="73">
        <v>47342055</v>
      </c>
      <c r="BC8" s="60">
        <f>IFERROR(BB8/AY6,"-")</f>
        <v>2.775350867911977E-2</v>
      </c>
      <c r="BD8" s="73">
        <v>728</v>
      </c>
      <c r="BE8" s="60">
        <f>IFERROR(BD8/AZ6,"-")</f>
        <v>0.32485497545738512</v>
      </c>
      <c r="BF8" s="76">
        <f t="shared" si="6"/>
        <v>65030.295329670327</v>
      </c>
      <c r="BG8" s="305"/>
      <c r="BH8" s="305"/>
      <c r="BI8" s="43" t="s">
        <v>109</v>
      </c>
      <c r="BJ8" s="73">
        <v>29589714</v>
      </c>
      <c r="BK8" s="60">
        <f>IFERROR(BJ8/BG6,"-")</f>
        <v>2.1322767457645938E-2</v>
      </c>
      <c r="BL8" s="73">
        <v>570</v>
      </c>
      <c r="BM8" s="60">
        <f>IFERROR(BL8/BH6,"-")</f>
        <v>0.31232876712328766</v>
      </c>
      <c r="BN8" s="76">
        <f t="shared" si="7"/>
        <v>51911.778947368424</v>
      </c>
      <c r="BO8" s="305"/>
      <c r="BP8" s="305"/>
      <c r="BQ8" s="43" t="s">
        <v>109</v>
      </c>
      <c r="BR8" s="73">
        <v>26617673</v>
      </c>
      <c r="BS8" s="60">
        <f>IFERROR(BR8/BO6,"-")</f>
        <v>2.131121311443699E-2</v>
      </c>
      <c r="BT8" s="73">
        <v>568</v>
      </c>
      <c r="BU8" s="60">
        <f>IFERROR(BT8/BP6,"-")</f>
        <v>0.3631713554987212</v>
      </c>
      <c r="BV8" s="131">
        <f t="shared" si="8"/>
        <v>46862.100352112677</v>
      </c>
      <c r="BW8" s="305"/>
      <c r="BX8" s="305"/>
      <c r="BY8" s="43" t="s">
        <v>109</v>
      </c>
      <c r="BZ8" s="73">
        <v>23559077</v>
      </c>
      <c r="CA8" s="60">
        <f>IFERROR(BZ8/BW6,"-")</f>
        <v>1.7214964552443951E-2</v>
      </c>
      <c r="CB8" s="73">
        <v>623</v>
      </c>
      <c r="CC8" s="60">
        <f>IFERROR(CB8/BX6,"-")</f>
        <v>0.36539589442815251</v>
      </c>
      <c r="CD8" s="76">
        <f t="shared" si="9"/>
        <v>37815.532905296954</v>
      </c>
      <c r="CE8" s="305"/>
      <c r="CF8" s="305"/>
      <c r="CG8" s="43" t="s">
        <v>109</v>
      </c>
      <c r="CH8" s="73">
        <v>25337969</v>
      </c>
      <c r="CI8" s="60">
        <f>IFERROR(CH8/CE6,"-")</f>
        <v>2.2053381957018014E-2</v>
      </c>
      <c r="CJ8" s="73">
        <v>496</v>
      </c>
      <c r="CK8" s="60">
        <f>IFERROR(CJ8/CF6,"-")</f>
        <v>0.35028248587570621</v>
      </c>
      <c r="CL8" s="76">
        <f t="shared" si="10"/>
        <v>51084.614919354841</v>
      </c>
      <c r="CM8" s="305"/>
      <c r="CN8" s="305"/>
      <c r="CO8" s="43" t="s">
        <v>109</v>
      </c>
      <c r="CP8" s="73">
        <f>地区別_オーラルフレイル区分別_高齢者の疾病!G144</f>
        <v>402541378</v>
      </c>
      <c r="CQ8" s="60">
        <f>地区別_オーラルフレイル区分別_高齢者の疾病!H144</f>
        <v>2.0967158203600914E-2</v>
      </c>
      <c r="CR8" s="73">
        <f>地区別_オーラルフレイル区分別_高齢者の疾病!I144</f>
        <v>8487</v>
      </c>
      <c r="CS8" s="60">
        <f>地区別_オーラルフレイル区分別_高齢者の疾病!J144</f>
        <v>0.3284569836293974</v>
      </c>
      <c r="CT8" s="131">
        <f>地区別_オーラルフレイル区分別_高齢者の疾病!K144</f>
        <v>47430.349711323201</v>
      </c>
      <c r="CU8" s="179"/>
    </row>
    <row r="9" spans="1:99" s="8" customFormat="1" ht="13.15" customHeight="1">
      <c r="B9" s="328"/>
      <c r="C9" s="305"/>
      <c r="D9" s="305"/>
      <c r="E9" s="43" t="s">
        <v>110</v>
      </c>
      <c r="F9" s="73">
        <v>71274</v>
      </c>
      <c r="G9" s="60">
        <f>IFERROR(F9/C6,"-")</f>
        <v>2.1687376081265131E-3</v>
      </c>
      <c r="H9" s="73">
        <v>3</v>
      </c>
      <c r="I9" s="60">
        <f>IFERROR(H9/D6,"-")</f>
        <v>0.11538461538461539</v>
      </c>
      <c r="J9" s="76">
        <f t="shared" si="0"/>
        <v>23758</v>
      </c>
      <c r="K9" s="305"/>
      <c r="L9" s="305"/>
      <c r="M9" s="43" t="s">
        <v>110</v>
      </c>
      <c r="N9" s="73">
        <v>398961</v>
      </c>
      <c r="O9" s="60">
        <f>IFERROR(N9/K6,"-")</f>
        <v>8.1955802030397732E-4</v>
      </c>
      <c r="P9" s="73">
        <v>38</v>
      </c>
      <c r="Q9" s="60">
        <f>IFERROR(P9/L6,"-")</f>
        <v>2.7879677182685254E-2</v>
      </c>
      <c r="R9" s="76">
        <f t="shared" si="1"/>
        <v>10498.973684210527</v>
      </c>
      <c r="S9" s="305"/>
      <c r="T9" s="305"/>
      <c r="U9" s="43" t="s">
        <v>110</v>
      </c>
      <c r="V9" s="73">
        <v>5087449</v>
      </c>
      <c r="W9" s="60">
        <f>IFERROR(V9/S6,"-")</f>
        <v>3.7704374860793497E-3</v>
      </c>
      <c r="X9" s="73">
        <v>83</v>
      </c>
      <c r="Y9" s="60">
        <f>IFERROR(X9/T6,"-")</f>
        <v>3.9827255278310943E-2</v>
      </c>
      <c r="Z9" s="131">
        <f t="shared" si="2"/>
        <v>61294.566265060239</v>
      </c>
      <c r="AA9" s="305"/>
      <c r="AB9" s="305"/>
      <c r="AC9" s="43" t="s">
        <v>110</v>
      </c>
      <c r="AD9" s="73">
        <v>4891701</v>
      </c>
      <c r="AE9" s="60">
        <f>IFERROR(AD9/AA6,"-")</f>
        <v>3.052173836541858E-3</v>
      </c>
      <c r="AF9" s="73">
        <v>115</v>
      </c>
      <c r="AG9" s="60">
        <f>IFERROR(AF9/AB6,"-")</f>
        <v>4.7481420313790254E-2</v>
      </c>
      <c r="AH9" s="76">
        <f t="shared" si="3"/>
        <v>42536.53043478261</v>
      </c>
      <c r="AI9" s="305"/>
      <c r="AJ9" s="305"/>
      <c r="AK9" s="43" t="s">
        <v>110</v>
      </c>
      <c r="AL9" s="73">
        <v>4455118</v>
      </c>
      <c r="AM9" s="60">
        <f>IFERROR(AL9/AI6,"-")</f>
        <v>2.7645923591185688E-3</v>
      </c>
      <c r="AN9" s="73">
        <v>104</v>
      </c>
      <c r="AO9" s="60">
        <f>IFERROR(AN9/AJ6,"-")</f>
        <v>4.3807919123841618E-2</v>
      </c>
      <c r="AP9" s="76">
        <f t="shared" si="4"/>
        <v>42837.673076923078</v>
      </c>
      <c r="AQ9" s="305"/>
      <c r="AR9" s="305"/>
      <c r="AS9" s="43" t="s">
        <v>110</v>
      </c>
      <c r="AT9" s="73">
        <v>6809326</v>
      </c>
      <c r="AU9" s="60">
        <f>IFERROR(AT9/AQ6,"-")</f>
        <v>3.767604539865077E-3</v>
      </c>
      <c r="AV9" s="73">
        <v>123</v>
      </c>
      <c r="AW9" s="60">
        <f>IFERROR(AV9/AR6,"-")</f>
        <v>0.05</v>
      </c>
      <c r="AX9" s="131">
        <f t="shared" si="5"/>
        <v>55360.373983739839</v>
      </c>
      <c r="AY9" s="305"/>
      <c r="AZ9" s="305"/>
      <c r="BA9" s="43" t="s">
        <v>110</v>
      </c>
      <c r="BB9" s="73">
        <v>8268233</v>
      </c>
      <c r="BC9" s="60">
        <f>IFERROR(BB9/AY6,"-")</f>
        <v>4.8471169307391596E-3</v>
      </c>
      <c r="BD9" s="73">
        <v>104</v>
      </c>
      <c r="BE9" s="60">
        <f>IFERROR(BD9/AZ6,"-")</f>
        <v>4.6407853636769303E-2</v>
      </c>
      <c r="BF9" s="76">
        <f t="shared" si="6"/>
        <v>79502.24038461539</v>
      </c>
      <c r="BG9" s="305"/>
      <c r="BH9" s="305"/>
      <c r="BI9" s="43" t="s">
        <v>110</v>
      </c>
      <c r="BJ9" s="73">
        <v>1592088</v>
      </c>
      <c r="BK9" s="60">
        <f>IFERROR(BJ9/BG6,"-")</f>
        <v>1.1472811868377167E-3</v>
      </c>
      <c r="BL9" s="73">
        <v>96</v>
      </c>
      <c r="BM9" s="60">
        <f>IFERROR(BL9/BH6,"-")</f>
        <v>5.26027397260274E-2</v>
      </c>
      <c r="BN9" s="76">
        <f t="shared" si="7"/>
        <v>16584.25</v>
      </c>
      <c r="BO9" s="305"/>
      <c r="BP9" s="305"/>
      <c r="BQ9" s="43" t="s">
        <v>110</v>
      </c>
      <c r="BR9" s="73">
        <v>2030123</v>
      </c>
      <c r="BS9" s="60">
        <f>IFERROR(BR9/BO6,"-")</f>
        <v>1.6254006840312513E-3</v>
      </c>
      <c r="BT9" s="73">
        <v>99</v>
      </c>
      <c r="BU9" s="60">
        <f>IFERROR(BT9/BP6,"-")</f>
        <v>6.3299232736572897E-2</v>
      </c>
      <c r="BV9" s="131">
        <f t="shared" si="8"/>
        <v>20506.292929292929</v>
      </c>
      <c r="BW9" s="305"/>
      <c r="BX9" s="305"/>
      <c r="BY9" s="43" t="s">
        <v>110</v>
      </c>
      <c r="BZ9" s="73">
        <v>2777423</v>
      </c>
      <c r="CA9" s="60">
        <f>IFERROR(BZ9/BW6,"-")</f>
        <v>2.0295038932188446E-3</v>
      </c>
      <c r="CB9" s="73">
        <v>94</v>
      </c>
      <c r="CC9" s="60">
        <f>IFERROR(CB9/BX6,"-")</f>
        <v>5.5131964809384162E-2</v>
      </c>
      <c r="CD9" s="76">
        <f t="shared" si="9"/>
        <v>29547.053191489362</v>
      </c>
      <c r="CE9" s="305"/>
      <c r="CF9" s="305"/>
      <c r="CG9" s="43" t="s">
        <v>110</v>
      </c>
      <c r="CH9" s="73">
        <v>4477674</v>
      </c>
      <c r="CI9" s="60">
        <f>IFERROR(CH9/CE6,"-")</f>
        <v>3.8972285032398877E-3</v>
      </c>
      <c r="CJ9" s="73">
        <v>93</v>
      </c>
      <c r="CK9" s="60">
        <f>IFERROR(CJ9/CF6,"-")</f>
        <v>6.5677966101694921E-2</v>
      </c>
      <c r="CL9" s="76">
        <f t="shared" si="10"/>
        <v>48147.032258064515</v>
      </c>
      <c r="CM9" s="305"/>
      <c r="CN9" s="305"/>
      <c r="CO9" s="43" t="s">
        <v>110</v>
      </c>
      <c r="CP9" s="73">
        <f>地区別_オーラルフレイル区分別_高齢者の疾病!G145</f>
        <v>54147352</v>
      </c>
      <c r="CQ9" s="60">
        <f>地区別_オーラルフレイル区分別_高齢者の疾病!H145</f>
        <v>2.8203711661415002E-3</v>
      </c>
      <c r="CR9" s="73">
        <f>地区別_オーラルフレイル区分別_高齢者の疾病!I145</f>
        <v>1336</v>
      </c>
      <c r="CS9" s="60">
        <f>地区別_オーラルフレイル区分別_高齢者の疾病!J145</f>
        <v>5.1704787336971245E-2</v>
      </c>
      <c r="CT9" s="131">
        <f>地区別_オーラルフレイル区分別_高齢者の疾病!K145</f>
        <v>40529.45508982036</v>
      </c>
      <c r="CU9" s="179"/>
    </row>
    <row r="10" spans="1:99" s="8" customFormat="1" ht="13.15" customHeight="1">
      <c r="B10" s="328"/>
      <c r="C10" s="305"/>
      <c r="D10" s="305"/>
      <c r="E10" s="43" t="s">
        <v>111</v>
      </c>
      <c r="F10" s="73">
        <v>514979</v>
      </c>
      <c r="G10" s="60">
        <f>IFERROR(F10/C6,"-")</f>
        <v>1.5669870144728561E-2</v>
      </c>
      <c r="H10" s="73">
        <v>14</v>
      </c>
      <c r="I10" s="60">
        <f>IFERROR(H10/D6,"-")</f>
        <v>0.53846153846153844</v>
      </c>
      <c r="J10" s="76">
        <f t="shared" si="0"/>
        <v>36784.214285714283</v>
      </c>
      <c r="K10" s="305"/>
      <c r="L10" s="305"/>
      <c r="M10" s="43" t="s">
        <v>111</v>
      </c>
      <c r="N10" s="73">
        <v>6849245</v>
      </c>
      <c r="O10" s="60">
        <f>IFERROR(N10/K6,"-")</f>
        <v>1.4069930827266111E-2</v>
      </c>
      <c r="P10" s="73">
        <v>363</v>
      </c>
      <c r="Q10" s="60">
        <f>IFERROR(P10/L6,"-")</f>
        <v>0.26632428466617752</v>
      </c>
      <c r="R10" s="76">
        <f t="shared" si="1"/>
        <v>18868.443526170799</v>
      </c>
      <c r="S10" s="305"/>
      <c r="T10" s="305"/>
      <c r="U10" s="43" t="s">
        <v>111</v>
      </c>
      <c r="V10" s="73">
        <v>29870946</v>
      </c>
      <c r="W10" s="60">
        <f>IFERROR(V10/S6,"-")</f>
        <v>2.2138115692767045E-2</v>
      </c>
      <c r="X10" s="73">
        <v>675</v>
      </c>
      <c r="Y10" s="60">
        <f>IFERROR(X10/T6,"-")</f>
        <v>0.32389635316698656</v>
      </c>
      <c r="Z10" s="131">
        <f t="shared" si="2"/>
        <v>44253.253333333334</v>
      </c>
      <c r="AA10" s="305"/>
      <c r="AB10" s="305"/>
      <c r="AC10" s="43" t="s">
        <v>111</v>
      </c>
      <c r="AD10" s="73">
        <v>38717642</v>
      </c>
      <c r="AE10" s="60">
        <f>IFERROR(AD10/AA6,"-")</f>
        <v>2.4157848961944766E-2</v>
      </c>
      <c r="AF10" s="73">
        <v>853</v>
      </c>
      <c r="AG10" s="60">
        <f>IFERROR(AF10/AB6,"-")</f>
        <v>0.35218827415359205</v>
      </c>
      <c r="AH10" s="76">
        <f t="shared" si="3"/>
        <v>45389.967174677608</v>
      </c>
      <c r="AI10" s="305"/>
      <c r="AJ10" s="305"/>
      <c r="AK10" s="43" t="s">
        <v>111</v>
      </c>
      <c r="AL10" s="73">
        <v>46625809</v>
      </c>
      <c r="AM10" s="60">
        <f>IFERROR(AL10/AI6,"-")</f>
        <v>2.893332012735057E-2</v>
      </c>
      <c r="AN10" s="73">
        <v>866</v>
      </c>
      <c r="AO10" s="60">
        <f>IFERROR(AN10/AJ6,"-")</f>
        <v>0.36478517270429656</v>
      </c>
      <c r="AP10" s="76">
        <f t="shared" si="4"/>
        <v>53840.426096997689</v>
      </c>
      <c r="AQ10" s="305"/>
      <c r="AR10" s="305"/>
      <c r="AS10" s="43" t="s">
        <v>111</v>
      </c>
      <c r="AT10" s="73">
        <v>53545679</v>
      </c>
      <c r="AU10" s="60">
        <f>IFERROR(AT10/AQ6,"-")</f>
        <v>2.962685929423237E-2</v>
      </c>
      <c r="AV10" s="73">
        <v>892</v>
      </c>
      <c r="AW10" s="60">
        <f>IFERROR(AV10/AR6,"-")</f>
        <v>0.36260162601626017</v>
      </c>
      <c r="AX10" s="131">
        <f t="shared" si="5"/>
        <v>60028.788116591932</v>
      </c>
      <c r="AY10" s="305"/>
      <c r="AZ10" s="305"/>
      <c r="BA10" s="43" t="s">
        <v>111</v>
      </c>
      <c r="BB10" s="73">
        <v>49831325</v>
      </c>
      <c r="BC10" s="60">
        <f>IFERROR(BB10/AY6,"-")</f>
        <v>2.921280267363844E-2</v>
      </c>
      <c r="BD10" s="73">
        <v>925</v>
      </c>
      <c r="BE10" s="60">
        <f>IFERROR(BD10/AZ6,"-")</f>
        <v>0.41276215975011155</v>
      </c>
      <c r="BF10" s="76">
        <f t="shared" si="6"/>
        <v>53871.7027027027</v>
      </c>
      <c r="BG10" s="305"/>
      <c r="BH10" s="305"/>
      <c r="BI10" s="43" t="s">
        <v>111</v>
      </c>
      <c r="BJ10" s="73">
        <v>36418961</v>
      </c>
      <c r="BK10" s="60">
        <f>IFERROR(BJ10/BG6,"-")</f>
        <v>2.6244019676975469E-2</v>
      </c>
      <c r="BL10" s="73">
        <v>722</v>
      </c>
      <c r="BM10" s="60">
        <f>IFERROR(BL10/BH6,"-")</f>
        <v>0.39561643835616439</v>
      </c>
      <c r="BN10" s="76">
        <f t="shared" si="7"/>
        <v>50441.774238227146</v>
      </c>
      <c r="BO10" s="305"/>
      <c r="BP10" s="305"/>
      <c r="BQ10" s="43" t="s">
        <v>111</v>
      </c>
      <c r="BR10" s="73">
        <v>35573507</v>
      </c>
      <c r="BS10" s="60">
        <f>IFERROR(BR10/BO6,"-")</f>
        <v>2.8481625306048208E-2</v>
      </c>
      <c r="BT10" s="73">
        <v>677</v>
      </c>
      <c r="BU10" s="60">
        <f>IFERROR(BT10/BP6,"-")</f>
        <v>0.43286445012787722</v>
      </c>
      <c r="BV10" s="131">
        <f t="shared" si="8"/>
        <v>52545.800590841951</v>
      </c>
      <c r="BW10" s="305"/>
      <c r="BX10" s="305"/>
      <c r="BY10" s="43" t="s">
        <v>111</v>
      </c>
      <c r="BZ10" s="73">
        <v>29562951</v>
      </c>
      <c r="CA10" s="60">
        <f>IFERROR(BZ10/BW6,"-")</f>
        <v>2.1602083711965349E-2</v>
      </c>
      <c r="CB10" s="73">
        <v>735</v>
      </c>
      <c r="CC10" s="60">
        <f>IFERROR(CB10/BX6,"-")</f>
        <v>0.4310850439882698</v>
      </c>
      <c r="CD10" s="76">
        <f t="shared" si="9"/>
        <v>40221.70204081633</v>
      </c>
      <c r="CE10" s="305"/>
      <c r="CF10" s="305"/>
      <c r="CG10" s="43" t="s">
        <v>111</v>
      </c>
      <c r="CH10" s="73">
        <v>28148356</v>
      </c>
      <c r="CI10" s="60">
        <f>IFERROR(CH10/CE6,"-")</f>
        <v>2.4499455592913534E-2</v>
      </c>
      <c r="CJ10" s="73">
        <v>612</v>
      </c>
      <c r="CK10" s="60">
        <f>IFERROR(CJ10/CF6,"-")</f>
        <v>0.43220338983050849</v>
      </c>
      <c r="CL10" s="76">
        <f t="shared" si="10"/>
        <v>45994.045751633988</v>
      </c>
      <c r="CM10" s="305"/>
      <c r="CN10" s="305"/>
      <c r="CO10" s="43" t="s">
        <v>111</v>
      </c>
      <c r="CP10" s="73">
        <f>地区別_オーラルフレイル区分別_高齢者の疾病!G146</f>
        <v>483445041</v>
      </c>
      <c r="CQ10" s="60">
        <f>地区別_オーラルフレイル区分別_高齢者の疾病!H146</f>
        <v>2.5181184373531236E-2</v>
      </c>
      <c r="CR10" s="73">
        <f>地区別_オーラルフレイル区分別_高齢者の疾病!I146</f>
        <v>10238</v>
      </c>
      <c r="CS10" s="60">
        <f>地区別_オーラルフレイル区分別_高齢者の疾病!J146</f>
        <v>0.39622276403885598</v>
      </c>
      <c r="CT10" s="131">
        <f>地区別_オーラルフレイル区分別_高齢者の疾病!K146</f>
        <v>47220.652568861107</v>
      </c>
      <c r="CU10" s="179"/>
    </row>
    <row r="11" spans="1:99" s="8" customFormat="1" ht="13.15" customHeight="1">
      <c r="B11" s="328"/>
      <c r="C11" s="305"/>
      <c r="D11" s="305"/>
      <c r="E11" s="43" t="s">
        <v>112</v>
      </c>
      <c r="F11" s="73">
        <v>1124836</v>
      </c>
      <c r="G11" s="60">
        <f>IFERROR(F11/C6,"-")</f>
        <v>3.4226704494971442E-2</v>
      </c>
      <c r="H11" s="73">
        <v>13</v>
      </c>
      <c r="I11" s="60">
        <f>IFERROR(H11/D6,"-")</f>
        <v>0.5</v>
      </c>
      <c r="J11" s="76">
        <f t="shared" si="0"/>
        <v>86525.846153846156</v>
      </c>
      <c r="K11" s="305"/>
      <c r="L11" s="305"/>
      <c r="M11" s="43" t="s">
        <v>112</v>
      </c>
      <c r="N11" s="73">
        <v>14883820</v>
      </c>
      <c r="O11" s="60">
        <f>IFERROR(N11/K6,"-")</f>
        <v>3.0574803185676652E-2</v>
      </c>
      <c r="P11" s="73">
        <v>418</v>
      </c>
      <c r="Q11" s="60">
        <f>IFERROR(P11/L6,"-")</f>
        <v>0.30667644900953778</v>
      </c>
      <c r="R11" s="76">
        <f t="shared" si="1"/>
        <v>35607.224880382775</v>
      </c>
      <c r="S11" s="305"/>
      <c r="T11" s="305"/>
      <c r="U11" s="43" t="s">
        <v>112</v>
      </c>
      <c r="V11" s="73">
        <v>40898799</v>
      </c>
      <c r="W11" s="60">
        <f>IFERROR(V11/S6,"-")</f>
        <v>3.0311137248791017E-2</v>
      </c>
      <c r="X11" s="73">
        <v>688</v>
      </c>
      <c r="Y11" s="60">
        <f>IFERROR(X11/T6,"-")</f>
        <v>0.33013435700575816</v>
      </c>
      <c r="Z11" s="131">
        <f t="shared" si="2"/>
        <v>59445.928779069771</v>
      </c>
      <c r="AA11" s="305"/>
      <c r="AB11" s="305"/>
      <c r="AC11" s="43" t="s">
        <v>112</v>
      </c>
      <c r="AD11" s="73">
        <v>57199491</v>
      </c>
      <c r="AE11" s="60">
        <f>IFERROR(AD11/AA6,"-")</f>
        <v>3.5689587301781421E-2</v>
      </c>
      <c r="AF11" s="73">
        <v>890</v>
      </c>
      <c r="AG11" s="60">
        <f>IFERROR(AF11/AB6,"-")</f>
        <v>0.3674649050371594</v>
      </c>
      <c r="AH11" s="76">
        <f t="shared" si="3"/>
        <v>64269.091011235956</v>
      </c>
      <c r="AI11" s="305"/>
      <c r="AJ11" s="305"/>
      <c r="AK11" s="43" t="s">
        <v>112</v>
      </c>
      <c r="AL11" s="73">
        <v>58541025</v>
      </c>
      <c r="AM11" s="60">
        <f>IFERROR(AL11/AI6,"-")</f>
        <v>3.6327224196972811E-2</v>
      </c>
      <c r="AN11" s="73">
        <v>965</v>
      </c>
      <c r="AO11" s="60">
        <f>IFERROR(AN11/AJ6,"-")</f>
        <v>0.40648694187026119</v>
      </c>
      <c r="AP11" s="76">
        <f t="shared" si="4"/>
        <v>60664.274611398963</v>
      </c>
      <c r="AQ11" s="305"/>
      <c r="AR11" s="305"/>
      <c r="AS11" s="43" t="s">
        <v>112</v>
      </c>
      <c r="AT11" s="73">
        <v>67854755</v>
      </c>
      <c r="AU11" s="60">
        <f>IFERROR(AT11/AQ6,"-")</f>
        <v>3.754408042579141E-2</v>
      </c>
      <c r="AV11" s="73">
        <v>1020</v>
      </c>
      <c r="AW11" s="60">
        <f>IFERROR(AV11/AR6,"-")</f>
        <v>0.41463414634146339</v>
      </c>
      <c r="AX11" s="131">
        <f t="shared" si="5"/>
        <v>66524.269607843133</v>
      </c>
      <c r="AY11" s="305"/>
      <c r="AZ11" s="305"/>
      <c r="BA11" s="43" t="s">
        <v>112</v>
      </c>
      <c r="BB11" s="73">
        <v>60514092</v>
      </c>
      <c r="BC11" s="60">
        <f>IFERROR(BB11/AY6,"-")</f>
        <v>3.5475400836128733E-2</v>
      </c>
      <c r="BD11" s="73">
        <v>949</v>
      </c>
      <c r="BE11" s="60">
        <f>IFERROR(BD11/AZ6,"-")</f>
        <v>0.42347166443551987</v>
      </c>
      <c r="BF11" s="76">
        <f t="shared" si="6"/>
        <v>63766.166491043201</v>
      </c>
      <c r="BG11" s="305"/>
      <c r="BH11" s="305"/>
      <c r="BI11" s="43" t="s">
        <v>112</v>
      </c>
      <c r="BJ11" s="73">
        <v>55601215</v>
      </c>
      <c r="BK11" s="60">
        <f>IFERROR(BJ11/BG6,"-")</f>
        <v>4.0067023892409882E-2</v>
      </c>
      <c r="BL11" s="73">
        <v>782</v>
      </c>
      <c r="BM11" s="60">
        <f>IFERROR(BL11/BH6,"-")</f>
        <v>0.42849315068493149</v>
      </c>
      <c r="BN11" s="76">
        <f t="shared" si="7"/>
        <v>71101.297953964196</v>
      </c>
      <c r="BO11" s="305"/>
      <c r="BP11" s="305"/>
      <c r="BQ11" s="43" t="s">
        <v>112</v>
      </c>
      <c r="BR11" s="73">
        <v>53918214</v>
      </c>
      <c r="BS11" s="60">
        <f>IFERROR(BR11/BO6,"-")</f>
        <v>4.3169158675283904E-2</v>
      </c>
      <c r="BT11" s="73">
        <v>724</v>
      </c>
      <c r="BU11" s="60">
        <f>IFERROR(BT11/BP6,"-")</f>
        <v>0.46291560102301788</v>
      </c>
      <c r="BV11" s="131">
        <f t="shared" si="8"/>
        <v>74472.671270718231</v>
      </c>
      <c r="BW11" s="305"/>
      <c r="BX11" s="305"/>
      <c r="BY11" s="43" t="s">
        <v>112</v>
      </c>
      <c r="BZ11" s="73">
        <v>56461877</v>
      </c>
      <c r="CA11" s="60">
        <f>IFERROR(BZ11/BW6,"-")</f>
        <v>4.1257525119487937E-2</v>
      </c>
      <c r="CB11" s="73">
        <v>758</v>
      </c>
      <c r="CC11" s="60">
        <f>IFERROR(CB11/BX6,"-")</f>
        <v>0.44457478005865103</v>
      </c>
      <c r="CD11" s="76">
        <f t="shared" si="9"/>
        <v>74487.964379947225</v>
      </c>
      <c r="CE11" s="305"/>
      <c r="CF11" s="305"/>
      <c r="CG11" s="43" t="s">
        <v>112</v>
      </c>
      <c r="CH11" s="73">
        <v>50301487</v>
      </c>
      <c r="CI11" s="60">
        <f>IFERROR(CH11/CE6,"-")</f>
        <v>4.3780853383196421E-2</v>
      </c>
      <c r="CJ11" s="73">
        <v>686</v>
      </c>
      <c r="CK11" s="60">
        <f>IFERROR(CJ11/CF6,"-")</f>
        <v>0.4844632768361582</v>
      </c>
      <c r="CL11" s="76">
        <f t="shared" si="10"/>
        <v>73325.782798833825</v>
      </c>
      <c r="CM11" s="305"/>
      <c r="CN11" s="305"/>
      <c r="CO11" s="43" t="s">
        <v>112</v>
      </c>
      <c r="CP11" s="73">
        <f>地区別_オーラルフレイル区分別_高齢者の疾病!G147</f>
        <v>783741172</v>
      </c>
      <c r="CQ11" s="60">
        <f>地区別_オーラルフレイル区分別_高齢者の疾病!H147</f>
        <v>4.0822698092914056E-2</v>
      </c>
      <c r="CR11" s="73">
        <f>地区別_オーラルフレイル区分別_高齢者の疾病!I147</f>
        <v>11143</v>
      </c>
      <c r="CS11" s="60">
        <f>地区別_オーラルフレイル区分別_高齢者の疾病!J147</f>
        <v>0.43124733929331632</v>
      </c>
      <c r="CT11" s="131">
        <f>地区別_オーラルフレイル区分別_高齢者の疾病!K147</f>
        <v>70334.844476352868</v>
      </c>
      <c r="CU11" s="179"/>
    </row>
    <row r="12" spans="1:99" s="8" customFormat="1" ht="13.15" customHeight="1">
      <c r="B12" s="328"/>
      <c r="C12" s="305"/>
      <c r="D12" s="305"/>
      <c r="E12" s="43" t="s">
        <v>113</v>
      </c>
      <c r="F12" s="73">
        <v>68916</v>
      </c>
      <c r="G12" s="60">
        <f>IFERROR(F12/C6,"-")</f>
        <v>2.0969879760031258E-3</v>
      </c>
      <c r="H12" s="73">
        <v>5</v>
      </c>
      <c r="I12" s="60">
        <f>IFERROR(H12/D6,"-")</f>
        <v>0.19230769230769232</v>
      </c>
      <c r="J12" s="76">
        <f t="shared" si="0"/>
        <v>13783.2</v>
      </c>
      <c r="K12" s="305"/>
      <c r="L12" s="305"/>
      <c r="M12" s="43" t="s">
        <v>113</v>
      </c>
      <c r="N12" s="73">
        <v>8897391</v>
      </c>
      <c r="O12" s="60">
        <f>IFERROR(N12/K6,"-")</f>
        <v>1.8277295660053049E-2</v>
      </c>
      <c r="P12" s="73">
        <v>88</v>
      </c>
      <c r="Q12" s="60">
        <f>IFERROR(P12/L6,"-")</f>
        <v>6.4563462949376371E-2</v>
      </c>
      <c r="R12" s="76">
        <f t="shared" si="1"/>
        <v>101106.71590909091</v>
      </c>
      <c r="S12" s="305"/>
      <c r="T12" s="305"/>
      <c r="U12" s="43" t="s">
        <v>113</v>
      </c>
      <c r="V12" s="73">
        <v>22852511</v>
      </c>
      <c r="W12" s="60">
        <f>IFERROR(V12/S6,"-")</f>
        <v>1.6936575506789491E-2</v>
      </c>
      <c r="X12" s="73">
        <v>191</v>
      </c>
      <c r="Y12" s="60">
        <f>IFERROR(X12/T6,"-")</f>
        <v>9.1650671785028795E-2</v>
      </c>
      <c r="Z12" s="131">
        <f t="shared" si="2"/>
        <v>119646.65445026178</v>
      </c>
      <c r="AA12" s="305"/>
      <c r="AB12" s="305"/>
      <c r="AC12" s="43" t="s">
        <v>113</v>
      </c>
      <c r="AD12" s="73">
        <v>30392095</v>
      </c>
      <c r="AE12" s="60">
        <f>IFERROR(AD12/AA6,"-")</f>
        <v>1.8963129021314796E-2</v>
      </c>
      <c r="AF12" s="73">
        <v>215</v>
      </c>
      <c r="AG12" s="60">
        <f>IFERROR(AF12/AB6,"-")</f>
        <v>8.8769611890999175E-2</v>
      </c>
      <c r="AH12" s="76">
        <f t="shared" si="3"/>
        <v>141358.58139534883</v>
      </c>
      <c r="AI12" s="305"/>
      <c r="AJ12" s="305"/>
      <c r="AK12" s="43" t="s">
        <v>113</v>
      </c>
      <c r="AL12" s="73">
        <v>19212911</v>
      </c>
      <c r="AM12" s="60">
        <f>IFERROR(AL12/AI6,"-")</f>
        <v>1.1922437732743579E-2</v>
      </c>
      <c r="AN12" s="73">
        <v>254</v>
      </c>
      <c r="AO12" s="60">
        <f>IFERROR(AN12/AJ6,"-")</f>
        <v>0.10699241786015164</v>
      </c>
      <c r="AP12" s="76">
        <f t="shared" si="4"/>
        <v>75641.381889763783</v>
      </c>
      <c r="AQ12" s="305"/>
      <c r="AR12" s="305"/>
      <c r="AS12" s="43" t="s">
        <v>113</v>
      </c>
      <c r="AT12" s="73">
        <v>30281320</v>
      </c>
      <c r="AU12" s="60">
        <f>IFERROR(AT12/AQ6,"-")</f>
        <v>1.6754674207859508E-2</v>
      </c>
      <c r="AV12" s="73">
        <v>259</v>
      </c>
      <c r="AW12" s="60">
        <f>IFERROR(AV12/AR6,"-")</f>
        <v>0.10528455284552846</v>
      </c>
      <c r="AX12" s="131">
        <f t="shared" si="5"/>
        <v>116916.29343629343</v>
      </c>
      <c r="AY12" s="305"/>
      <c r="AZ12" s="305"/>
      <c r="BA12" s="43" t="s">
        <v>113</v>
      </c>
      <c r="BB12" s="73">
        <v>27938785</v>
      </c>
      <c r="BC12" s="60">
        <f>IFERROR(BB12/AY6,"-")</f>
        <v>1.6378657664555568E-2</v>
      </c>
      <c r="BD12" s="73">
        <v>260</v>
      </c>
      <c r="BE12" s="60">
        <f>IFERROR(BD12/AZ6,"-")</f>
        <v>0.11601963409192324</v>
      </c>
      <c r="BF12" s="76">
        <f t="shared" si="6"/>
        <v>107456.86538461539</v>
      </c>
      <c r="BG12" s="305"/>
      <c r="BH12" s="305"/>
      <c r="BI12" s="43" t="s">
        <v>113</v>
      </c>
      <c r="BJ12" s="73">
        <v>21590240</v>
      </c>
      <c r="BK12" s="60">
        <f>IFERROR(BJ12/BG6,"-")</f>
        <v>1.5558233069598632E-2</v>
      </c>
      <c r="BL12" s="73">
        <v>253</v>
      </c>
      <c r="BM12" s="60">
        <f>IFERROR(BL12/BH6,"-")</f>
        <v>0.13863013698630136</v>
      </c>
      <c r="BN12" s="76">
        <f t="shared" si="7"/>
        <v>85336.916996047425</v>
      </c>
      <c r="BO12" s="305"/>
      <c r="BP12" s="305"/>
      <c r="BQ12" s="43" t="s">
        <v>113</v>
      </c>
      <c r="BR12" s="73">
        <v>35492592</v>
      </c>
      <c r="BS12" s="60">
        <f>IFERROR(BR12/BO6,"-")</f>
        <v>2.8416841400664944E-2</v>
      </c>
      <c r="BT12" s="73">
        <v>211</v>
      </c>
      <c r="BU12" s="60">
        <f>IFERROR(BT12/BP6,"-")</f>
        <v>0.13491048593350383</v>
      </c>
      <c r="BV12" s="131">
        <f t="shared" si="8"/>
        <v>168211.33649289099</v>
      </c>
      <c r="BW12" s="305"/>
      <c r="BX12" s="305"/>
      <c r="BY12" s="43" t="s">
        <v>113</v>
      </c>
      <c r="BZ12" s="73">
        <v>36202092</v>
      </c>
      <c r="CA12" s="60">
        <f>IFERROR(BZ12/BW6,"-")</f>
        <v>2.6453401824881116E-2</v>
      </c>
      <c r="CB12" s="73">
        <v>232</v>
      </c>
      <c r="CC12" s="60">
        <f>IFERROR(CB12/BX6,"-")</f>
        <v>0.13607038123167156</v>
      </c>
      <c r="CD12" s="76">
        <f t="shared" si="9"/>
        <v>156043.5</v>
      </c>
      <c r="CE12" s="305"/>
      <c r="CF12" s="305"/>
      <c r="CG12" s="43" t="s">
        <v>113</v>
      </c>
      <c r="CH12" s="73">
        <v>33986741</v>
      </c>
      <c r="CI12" s="60">
        <f>IFERROR(CH12/CE6,"-")</f>
        <v>2.9581004726434244E-2</v>
      </c>
      <c r="CJ12" s="73">
        <v>209</v>
      </c>
      <c r="CK12" s="60">
        <f>IFERROR(CJ12/CF6,"-")</f>
        <v>0.14759887005649719</v>
      </c>
      <c r="CL12" s="76">
        <f t="shared" si="10"/>
        <v>162615.98564593302</v>
      </c>
      <c r="CM12" s="305"/>
      <c r="CN12" s="305"/>
      <c r="CO12" s="43" t="s">
        <v>113</v>
      </c>
      <c r="CP12" s="73">
        <f>地区別_オーラルフレイル区分別_高齢者の疾病!G148</f>
        <v>533683899</v>
      </c>
      <c r="CQ12" s="60">
        <f>地区別_オーラルフレイル区分別_高齢者の疾病!H148</f>
        <v>2.7797973953990817E-2</v>
      </c>
      <c r="CR12" s="73">
        <f>地区別_オーラルフレイル区分別_高齢者の疾病!I148</f>
        <v>3430</v>
      </c>
      <c r="CS12" s="60">
        <f>地区別_オーラルフレイル区分別_高齢者の疾病!J148</f>
        <v>0.13274507527381091</v>
      </c>
      <c r="CT12" s="131">
        <f>地区別_オーラルフレイル区分別_高齢者の疾病!K148</f>
        <v>155592.97346938777</v>
      </c>
      <c r="CU12" s="179"/>
    </row>
    <row r="13" spans="1:99" s="8" customFormat="1" ht="13.15" customHeight="1">
      <c r="B13" s="328"/>
      <c r="C13" s="305"/>
      <c r="D13" s="305"/>
      <c r="E13" s="43" t="s">
        <v>123</v>
      </c>
      <c r="F13" s="73">
        <v>0</v>
      </c>
      <c r="G13" s="60">
        <f>IFERROR(F13/C6,"-")</f>
        <v>0</v>
      </c>
      <c r="H13" s="73">
        <v>0</v>
      </c>
      <c r="I13" s="60">
        <f>IFERROR(H13/D6,"-")</f>
        <v>0</v>
      </c>
      <c r="J13" s="76" t="str">
        <f t="shared" si="0"/>
        <v>-</v>
      </c>
      <c r="K13" s="305"/>
      <c r="L13" s="305"/>
      <c r="M13" s="43" t="s">
        <v>123</v>
      </c>
      <c r="N13" s="73">
        <v>0</v>
      </c>
      <c r="O13" s="60">
        <f>IFERROR(N13/K6,"-")</f>
        <v>0</v>
      </c>
      <c r="P13" s="73">
        <v>0</v>
      </c>
      <c r="Q13" s="60">
        <f>IFERROR(P13/L6,"-")</f>
        <v>0</v>
      </c>
      <c r="R13" s="76" t="str">
        <f t="shared" si="1"/>
        <v>-</v>
      </c>
      <c r="S13" s="305"/>
      <c r="T13" s="305"/>
      <c r="U13" s="43" t="s">
        <v>123</v>
      </c>
      <c r="V13" s="73">
        <v>0</v>
      </c>
      <c r="W13" s="60">
        <f>IFERROR(V13/S6,"-")</f>
        <v>0</v>
      </c>
      <c r="X13" s="73">
        <v>0</v>
      </c>
      <c r="Y13" s="60">
        <f>IFERROR(X13/T6,"-")</f>
        <v>0</v>
      </c>
      <c r="Z13" s="131" t="str">
        <f t="shared" si="2"/>
        <v>-</v>
      </c>
      <c r="AA13" s="305"/>
      <c r="AB13" s="305"/>
      <c r="AC13" s="43" t="s">
        <v>123</v>
      </c>
      <c r="AD13" s="73">
        <v>1032</v>
      </c>
      <c r="AE13" s="60">
        <f>IFERROR(AD13/AA6,"-")</f>
        <v>6.4391576658328002E-7</v>
      </c>
      <c r="AF13" s="73">
        <v>1</v>
      </c>
      <c r="AG13" s="60">
        <f>IFERROR(AF13/AB6,"-")</f>
        <v>4.1288191577208916E-4</v>
      </c>
      <c r="AH13" s="76">
        <f t="shared" si="3"/>
        <v>1032</v>
      </c>
      <c r="AI13" s="305"/>
      <c r="AJ13" s="305"/>
      <c r="AK13" s="43" t="s">
        <v>123</v>
      </c>
      <c r="AL13" s="73">
        <v>0</v>
      </c>
      <c r="AM13" s="60">
        <f>IFERROR(AL13/AI6,"-")</f>
        <v>0</v>
      </c>
      <c r="AN13" s="73">
        <v>0</v>
      </c>
      <c r="AO13" s="60">
        <f>IFERROR(AN13/AJ6,"-")</f>
        <v>0</v>
      </c>
      <c r="AP13" s="76" t="str">
        <f t="shared" si="4"/>
        <v>-</v>
      </c>
      <c r="AQ13" s="305"/>
      <c r="AR13" s="305"/>
      <c r="AS13" s="43" t="s">
        <v>123</v>
      </c>
      <c r="AT13" s="73">
        <v>450</v>
      </c>
      <c r="AU13" s="60">
        <f>IFERROR(AT13/AQ6,"-")</f>
        <v>2.4898529501147173E-7</v>
      </c>
      <c r="AV13" s="73">
        <v>1</v>
      </c>
      <c r="AW13" s="60">
        <f>IFERROR(AV13/AR6,"-")</f>
        <v>4.0650406504065041E-4</v>
      </c>
      <c r="AX13" s="131">
        <f t="shared" si="5"/>
        <v>450</v>
      </c>
      <c r="AY13" s="305"/>
      <c r="AZ13" s="305"/>
      <c r="BA13" s="43" t="s">
        <v>123</v>
      </c>
      <c r="BB13" s="73">
        <v>1244</v>
      </c>
      <c r="BC13" s="60">
        <f>IFERROR(BB13/AY6,"-")</f>
        <v>7.2927473885164038E-7</v>
      </c>
      <c r="BD13" s="73">
        <v>2</v>
      </c>
      <c r="BE13" s="60">
        <f>IFERROR(BD13/AZ6,"-")</f>
        <v>8.9245872378402495E-4</v>
      </c>
      <c r="BF13" s="76">
        <f t="shared" si="6"/>
        <v>622</v>
      </c>
      <c r="BG13" s="305"/>
      <c r="BH13" s="305"/>
      <c r="BI13" s="43" t="s">
        <v>123</v>
      </c>
      <c r="BJ13" s="73">
        <v>21488</v>
      </c>
      <c r="BK13" s="60">
        <f>IFERROR(BJ13/BG6,"-")</f>
        <v>1.5484557475949104E-5</v>
      </c>
      <c r="BL13" s="73">
        <v>2</v>
      </c>
      <c r="BM13" s="60">
        <f>IFERROR(BL13/BH6,"-")</f>
        <v>1.095890410958904E-3</v>
      </c>
      <c r="BN13" s="76">
        <f t="shared" si="7"/>
        <v>10744</v>
      </c>
      <c r="BO13" s="305"/>
      <c r="BP13" s="305"/>
      <c r="BQ13" s="43" t="s">
        <v>123</v>
      </c>
      <c r="BR13" s="73">
        <v>0</v>
      </c>
      <c r="BS13" s="60">
        <f>IFERROR(BR13/BO6,"-")</f>
        <v>0</v>
      </c>
      <c r="BT13" s="73">
        <v>0</v>
      </c>
      <c r="BU13" s="60">
        <f>IFERROR(BT13/BP6,"-")</f>
        <v>0</v>
      </c>
      <c r="BV13" s="131" t="str">
        <f t="shared" si="8"/>
        <v>-</v>
      </c>
      <c r="BW13" s="305"/>
      <c r="BX13" s="305"/>
      <c r="BY13" s="43" t="s">
        <v>123</v>
      </c>
      <c r="BZ13" s="73">
        <v>4727</v>
      </c>
      <c r="CA13" s="60">
        <f>IFERROR(BZ13/BW6,"-")</f>
        <v>3.4540885213543197E-6</v>
      </c>
      <c r="CB13" s="73">
        <v>4</v>
      </c>
      <c r="CC13" s="60">
        <f>IFERROR(CB13/BX6,"-")</f>
        <v>2.3460410557184751E-3</v>
      </c>
      <c r="CD13" s="76">
        <f t="shared" si="9"/>
        <v>1181.75</v>
      </c>
      <c r="CE13" s="305"/>
      <c r="CF13" s="305"/>
      <c r="CG13" s="43" t="s">
        <v>123</v>
      </c>
      <c r="CH13" s="73">
        <v>0</v>
      </c>
      <c r="CI13" s="60">
        <f>IFERROR(CH13/CE6,"-")</f>
        <v>0</v>
      </c>
      <c r="CJ13" s="73">
        <v>0</v>
      </c>
      <c r="CK13" s="60">
        <f>IFERROR(CJ13/CF6,"-")</f>
        <v>0</v>
      </c>
      <c r="CL13" s="76" t="str">
        <f t="shared" si="10"/>
        <v>-</v>
      </c>
      <c r="CM13" s="305"/>
      <c r="CN13" s="305"/>
      <c r="CO13" s="43" t="s">
        <v>123</v>
      </c>
      <c r="CP13" s="73">
        <f>地区別_オーラルフレイル区分別_高齢者の疾病!G149</f>
        <v>37260</v>
      </c>
      <c r="CQ13" s="60">
        <f>地区別_オーラルフレイル区分別_高齢者の疾病!H149</f>
        <v>1.9407602730126541E-6</v>
      </c>
      <c r="CR13" s="73">
        <f>地区別_オーラルフレイル区分別_高齢者の疾病!I149</f>
        <v>15</v>
      </c>
      <c r="CS13" s="60">
        <f>地区別_オーラルフレイル区分別_高齢者の疾病!J149</f>
        <v>5.8051782189713229E-4</v>
      </c>
      <c r="CT13" s="131">
        <f>地区別_オーラルフレイル区分別_高齢者の疾病!K149</f>
        <v>2484</v>
      </c>
      <c r="CU13" s="179"/>
    </row>
    <row r="14" spans="1:99" s="8" customFormat="1" ht="13.15" customHeight="1">
      <c r="B14" s="328"/>
      <c r="C14" s="305"/>
      <c r="D14" s="305"/>
      <c r="E14" s="43" t="s">
        <v>114</v>
      </c>
      <c r="F14" s="73">
        <v>34903</v>
      </c>
      <c r="G14" s="60">
        <f>IFERROR(F14/C6,"-")</f>
        <v>1.062034525022304E-3</v>
      </c>
      <c r="H14" s="73">
        <v>1</v>
      </c>
      <c r="I14" s="60">
        <f>IFERROR(H14/D6,"-")</f>
        <v>3.8461538461538464E-2</v>
      </c>
      <c r="J14" s="76">
        <f t="shared" si="0"/>
        <v>34903</v>
      </c>
      <c r="K14" s="305"/>
      <c r="L14" s="305"/>
      <c r="M14" s="43" t="s">
        <v>114</v>
      </c>
      <c r="N14" s="73">
        <v>138618</v>
      </c>
      <c r="O14" s="60">
        <f>IFERROR(N14/K6,"-")</f>
        <v>2.8475338105352836E-4</v>
      </c>
      <c r="P14" s="73">
        <v>10</v>
      </c>
      <c r="Q14" s="60">
        <f>IFERROR(P14/L6,"-")</f>
        <v>7.3367571533382242E-3</v>
      </c>
      <c r="R14" s="76">
        <f t="shared" si="1"/>
        <v>13861.8</v>
      </c>
      <c r="S14" s="305"/>
      <c r="T14" s="305"/>
      <c r="U14" s="43" t="s">
        <v>114</v>
      </c>
      <c r="V14" s="73">
        <v>1207837</v>
      </c>
      <c r="W14" s="60">
        <f>IFERROR(V14/S6,"-")</f>
        <v>8.9515863488235921E-4</v>
      </c>
      <c r="X14" s="73">
        <v>21</v>
      </c>
      <c r="Y14" s="60">
        <f>IFERROR(X14/T6,"-")</f>
        <v>1.0076775431861805E-2</v>
      </c>
      <c r="Z14" s="131">
        <f t="shared" si="2"/>
        <v>57516.047619047618</v>
      </c>
      <c r="AA14" s="305"/>
      <c r="AB14" s="305"/>
      <c r="AC14" s="43" t="s">
        <v>114</v>
      </c>
      <c r="AD14" s="73">
        <v>448158</v>
      </c>
      <c r="AE14" s="60">
        <f>IFERROR(AD14/AA6,"-")</f>
        <v>2.7962790903142404E-4</v>
      </c>
      <c r="AF14" s="73">
        <v>24</v>
      </c>
      <c r="AG14" s="60">
        <f>IFERROR(AF14/AB6,"-")</f>
        <v>9.9091659785301399E-3</v>
      </c>
      <c r="AH14" s="76">
        <f t="shared" si="3"/>
        <v>18673.25</v>
      </c>
      <c r="AI14" s="305"/>
      <c r="AJ14" s="305"/>
      <c r="AK14" s="43" t="s">
        <v>114</v>
      </c>
      <c r="AL14" s="73">
        <v>1187993</v>
      </c>
      <c r="AM14" s="60">
        <f>IFERROR(AL14/AI6,"-")</f>
        <v>7.3720075887694699E-4</v>
      </c>
      <c r="AN14" s="73">
        <v>34</v>
      </c>
      <c r="AO14" s="60">
        <f>IFERROR(AN14/AJ6,"-")</f>
        <v>1.4321819713563605E-2</v>
      </c>
      <c r="AP14" s="76">
        <f t="shared" si="4"/>
        <v>34940.970588235294</v>
      </c>
      <c r="AQ14" s="305"/>
      <c r="AR14" s="305"/>
      <c r="AS14" s="43" t="s">
        <v>114</v>
      </c>
      <c r="AT14" s="73">
        <v>936584</v>
      </c>
      <c r="AU14" s="60">
        <f>IFERROR(AT14/AQ6,"-")</f>
        <v>5.1821254120672049E-4</v>
      </c>
      <c r="AV14" s="73">
        <v>38</v>
      </c>
      <c r="AW14" s="60">
        <f>IFERROR(AV14/AR6,"-")</f>
        <v>1.5447154471544716E-2</v>
      </c>
      <c r="AX14" s="131">
        <f t="shared" si="5"/>
        <v>24646.947368421053</v>
      </c>
      <c r="AY14" s="305"/>
      <c r="AZ14" s="305"/>
      <c r="BA14" s="43" t="s">
        <v>114</v>
      </c>
      <c r="BB14" s="73">
        <v>845267</v>
      </c>
      <c r="BC14" s="60">
        <f>IFERROR(BB14/AY6,"-")</f>
        <v>4.9552401180458965E-4</v>
      </c>
      <c r="BD14" s="73">
        <v>31</v>
      </c>
      <c r="BE14" s="60">
        <f>IFERROR(BD14/AZ6,"-")</f>
        <v>1.3833110218652387E-2</v>
      </c>
      <c r="BF14" s="76">
        <f t="shared" si="6"/>
        <v>27266.677419354837</v>
      </c>
      <c r="BG14" s="305"/>
      <c r="BH14" s="305"/>
      <c r="BI14" s="43" t="s">
        <v>114</v>
      </c>
      <c r="BJ14" s="73">
        <v>521894</v>
      </c>
      <c r="BK14" s="60">
        <f>IFERROR(BJ14/BG6,"-")</f>
        <v>3.7608421627666525E-4</v>
      </c>
      <c r="BL14" s="73">
        <v>22</v>
      </c>
      <c r="BM14" s="60">
        <f>IFERROR(BL14/BH6,"-")</f>
        <v>1.2054794520547946E-2</v>
      </c>
      <c r="BN14" s="76">
        <f t="shared" si="7"/>
        <v>23722.454545454544</v>
      </c>
      <c r="BO14" s="305"/>
      <c r="BP14" s="305"/>
      <c r="BQ14" s="43" t="s">
        <v>114</v>
      </c>
      <c r="BR14" s="73">
        <v>463437</v>
      </c>
      <c r="BS14" s="60">
        <f>IFERROR(BR14/BO6,"-")</f>
        <v>3.7104688573322454E-4</v>
      </c>
      <c r="BT14" s="73">
        <v>19</v>
      </c>
      <c r="BU14" s="60">
        <f>IFERROR(BT14/BP6,"-")</f>
        <v>1.2148337595907928E-2</v>
      </c>
      <c r="BV14" s="131">
        <f t="shared" si="8"/>
        <v>24391.42105263158</v>
      </c>
      <c r="BW14" s="305"/>
      <c r="BX14" s="305"/>
      <c r="BY14" s="43" t="s">
        <v>114</v>
      </c>
      <c r="BZ14" s="73">
        <v>541323</v>
      </c>
      <c r="CA14" s="60">
        <f>IFERROR(BZ14/BW6,"-")</f>
        <v>3.9555268894543778E-4</v>
      </c>
      <c r="CB14" s="73">
        <v>24</v>
      </c>
      <c r="CC14" s="60">
        <f>IFERROR(CB14/BX6,"-")</f>
        <v>1.407624633431085E-2</v>
      </c>
      <c r="CD14" s="76">
        <f t="shared" si="9"/>
        <v>22555.125</v>
      </c>
      <c r="CE14" s="305"/>
      <c r="CF14" s="305"/>
      <c r="CG14" s="43" t="s">
        <v>114</v>
      </c>
      <c r="CH14" s="73">
        <v>210142</v>
      </c>
      <c r="CI14" s="60">
        <f>IFERROR(CH14/CE6,"-")</f>
        <v>1.8290107589963818E-4</v>
      </c>
      <c r="CJ14" s="73">
        <v>14</v>
      </c>
      <c r="CK14" s="60">
        <f>IFERROR(CJ14/CF6,"-")</f>
        <v>9.887005649717515E-3</v>
      </c>
      <c r="CL14" s="76">
        <f t="shared" si="10"/>
        <v>15010.142857142857</v>
      </c>
      <c r="CM14" s="305"/>
      <c r="CN14" s="305"/>
      <c r="CO14" s="43" t="s">
        <v>114</v>
      </c>
      <c r="CP14" s="73">
        <f>地区別_オーラルフレイル区分別_高齢者の疾病!G150</f>
        <v>9117750</v>
      </c>
      <c r="CQ14" s="60">
        <f>地区別_オーラルフレイル区分別_高齢者の疾病!H150</f>
        <v>4.7491591463395404E-4</v>
      </c>
      <c r="CR14" s="73">
        <f>地区別_オーラルフレイル区分別_高齢者の疾病!I150</f>
        <v>329</v>
      </c>
      <c r="CS14" s="60">
        <f>地区別_オーラルフレイル区分別_高齢者の疾病!J150</f>
        <v>1.2732690893610434E-2</v>
      </c>
      <c r="CT14" s="131">
        <f>地区別_オーラルフレイル区分別_高齢者の疾病!K150</f>
        <v>27713.525835866261</v>
      </c>
      <c r="CU14" s="179"/>
    </row>
    <row r="15" spans="1:99" s="8" customFormat="1" ht="13.15" customHeight="1">
      <c r="B15" s="328"/>
      <c r="C15" s="305"/>
      <c r="D15" s="305"/>
      <c r="E15" s="43" t="s">
        <v>115</v>
      </c>
      <c r="F15" s="73">
        <v>0</v>
      </c>
      <c r="G15" s="60">
        <f>IFERROR(F15/C6,"-")</f>
        <v>0</v>
      </c>
      <c r="H15" s="73">
        <v>0</v>
      </c>
      <c r="I15" s="60">
        <f>IFERROR(H15/D6,"-")</f>
        <v>0</v>
      </c>
      <c r="J15" s="76" t="str">
        <f t="shared" si="0"/>
        <v>-</v>
      </c>
      <c r="K15" s="305"/>
      <c r="L15" s="305"/>
      <c r="M15" s="43" t="s">
        <v>115</v>
      </c>
      <c r="N15" s="73">
        <v>209397</v>
      </c>
      <c r="O15" s="60">
        <f>IFERROR(N15/K6,"-")</f>
        <v>4.301497910261703E-4</v>
      </c>
      <c r="P15" s="73">
        <v>32</v>
      </c>
      <c r="Q15" s="60">
        <f>IFERROR(P15/L6,"-")</f>
        <v>2.347762289068232E-2</v>
      </c>
      <c r="R15" s="76">
        <f t="shared" si="1"/>
        <v>6543.65625</v>
      </c>
      <c r="S15" s="305"/>
      <c r="T15" s="305"/>
      <c r="U15" s="43" t="s">
        <v>115</v>
      </c>
      <c r="V15" s="73">
        <v>590345</v>
      </c>
      <c r="W15" s="60">
        <f>IFERROR(V15/S6,"-")</f>
        <v>4.3751965232860588E-4</v>
      </c>
      <c r="X15" s="73">
        <v>59</v>
      </c>
      <c r="Y15" s="60">
        <f>IFERROR(X15/T6,"-")</f>
        <v>2.8310940499040309E-2</v>
      </c>
      <c r="Z15" s="131">
        <f t="shared" si="2"/>
        <v>10005.847457627118</v>
      </c>
      <c r="AA15" s="305"/>
      <c r="AB15" s="305"/>
      <c r="AC15" s="43" t="s">
        <v>115</v>
      </c>
      <c r="AD15" s="73">
        <v>1254918</v>
      </c>
      <c r="AE15" s="60">
        <f>IFERROR(AD15/AA6,"-")</f>
        <v>7.8300531586158583E-4</v>
      </c>
      <c r="AF15" s="73">
        <v>91</v>
      </c>
      <c r="AG15" s="60">
        <f>IFERROR(AF15/AB6,"-")</f>
        <v>3.7572254335260118E-2</v>
      </c>
      <c r="AH15" s="76">
        <f t="shared" si="3"/>
        <v>13790.307692307691</v>
      </c>
      <c r="AI15" s="305"/>
      <c r="AJ15" s="305"/>
      <c r="AK15" s="43" t="s">
        <v>115</v>
      </c>
      <c r="AL15" s="73">
        <v>736206</v>
      </c>
      <c r="AM15" s="60">
        <f>IFERROR(AL15/AI6,"-")</f>
        <v>4.5684749143282968E-4</v>
      </c>
      <c r="AN15" s="73">
        <v>95</v>
      </c>
      <c r="AO15" s="60">
        <f>IFERROR(AN15/AJ6,"-")</f>
        <v>4.0016849199663015E-2</v>
      </c>
      <c r="AP15" s="76">
        <f t="shared" si="4"/>
        <v>7749.5368421052635</v>
      </c>
      <c r="AQ15" s="305"/>
      <c r="AR15" s="305"/>
      <c r="AS15" s="43" t="s">
        <v>115</v>
      </c>
      <c r="AT15" s="73">
        <v>1294773</v>
      </c>
      <c r="AU15" s="60">
        <f>IFERROR(AT15/AQ6,"-")</f>
        <v>7.1639874972864064E-4</v>
      </c>
      <c r="AV15" s="73">
        <v>102</v>
      </c>
      <c r="AW15" s="60">
        <f>IFERROR(AV15/AR6,"-")</f>
        <v>4.1463414634146344E-2</v>
      </c>
      <c r="AX15" s="131">
        <f t="shared" si="5"/>
        <v>12693.85294117647</v>
      </c>
      <c r="AY15" s="305"/>
      <c r="AZ15" s="305"/>
      <c r="BA15" s="43" t="s">
        <v>115</v>
      </c>
      <c r="BB15" s="73">
        <v>2279243</v>
      </c>
      <c r="BC15" s="60">
        <f>IFERROR(BB15/AY6,"-")</f>
        <v>1.3361690864987375E-3</v>
      </c>
      <c r="BD15" s="73">
        <v>103</v>
      </c>
      <c r="BE15" s="60">
        <f>IFERROR(BD15/AZ6,"-")</f>
        <v>4.5961624274877287E-2</v>
      </c>
      <c r="BF15" s="76">
        <f t="shared" si="6"/>
        <v>22128.572815533982</v>
      </c>
      <c r="BG15" s="305"/>
      <c r="BH15" s="305"/>
      <c r="BI15" s="43" t="s">
        <v>115</v>
      </c>
      <c r="BJ15" s="73">
        <v>1120456</v>
      </c>
      <c r="BK15" s="60">
        <f>IFERROR(BJ15/BG6,"-")</f>
        <v>8.074164804203291E-4</v>
      </c>
      <c r="BL15" s="73">
        <v>69</v>
      </c>
      <c r="BM15" s="60">
        <f>IFERROR(BL15/BH6,"-")</f>
        <v>3.7808219178082192E-2</v>
      </c>
      <c r="BN15" s="76">
        <f t="shared" si="7"/>
        <v>16238.492753623188</v>
      </c>
      <c r="BO15" s="305"/>
      <c r="BP15" s="305"/>
      <c r="BQ15" s="43" t="s">
        <v>115</v>
      </c>
      <c r="BR15" s="73">
        <v>1121795</v>
      </c>
      <c r="BS15" s="60">
        <f>IFERROR(BR15/BO6,"-")</f>
        <v>8.981556094595439E-4</v>
      </c>
      <c r="BT15" s="73">
        <v>79</v>
      </c>
      <c r="BU15" s="60">
        <f>IFERROR(BT15/BP6,"-")</f>
        <v>5.0511508951406651E-2</v>
      </c>
      <c r="BV15" s="131">
        <f t="shared" si="8"/>
        <v>14199.93670886076</v>
      </c>
      <c r="BW15" s="305"/>
      <c r="BX15" s="305"/>
      <c r="BY15" s="43" t="s">
        <v>115</v>
      </c>
      <c r="BZ15" s="73">
        <v>1194415</v>
      </c>
      <c r="CA15" s="60">
        <f>IFERROR(BZ15/BW6,"-")</f>
        <v>8.7277663237432187E-4</v>
      </c>
      <c r="CB15" s="73">
        <v>99</v>
      </c>
      <c r="CC15" s="60">
        <f>IFERROR(CB15/BX6,"-")</f>
        <v>5.8064516129032261E-2</v>
      </c>
      <c r="CD15" s="76">
        <f t="shared" si="9"/>
        <v>12064.797979797981</v>
      </c>
      <c r="CE15" s="305"/>
      <c r="CF15" s="305"/>
      <c r="CG15" s="43" t="s">
        <v>115</v>
      </c>
      <c r="CH15" s="73">
        <v>2959884</v>
      </c>
      <c r="CI15" s="60">
        <f>IFERROR(CH15/CE6,"-")</f>
        <v>2.5761911856655244E-3</v>
      </c>
      <c r="CJ15" s="73">
        <v>86</v>
      </c>
      <c r="CK15" s="60">
        <f>IFERROR(CJ15/CF6,"-")</f>
        <v>6.0734463276836161E-2</v>
      </c>
      <c r="CL15" s="76">
        <f t="shared" si="10"/>
        <v>34417.255813953489</v>
      </c>
      <c r="CM15" s="305"/>
      <c r="CN15" s="305"/>
      <c r="CO15" s="43" t="s">
        <v>115</v>
      </c>
      <c r="CP15" s="73">
        <f>地区別_オーラルフレイル区分別_高齢者の疾病!G151</f>
        <v>18510087</v>
      </c>
      <c r="CQ15" s="60">
        <f>地区別_オーラルフレイル区分別_高齢者の疾病!H151</f>
        <v>9.6413423241030547E-4</v>
      </c>
      <c r="CR15" s="73">
        <f>地区別_オーラルフレイル区分別_高齢者の疾病!I151</f>
        <v>1208</v>
      </c>
      <c r="CS15" s="60">
        <f>地区別_オーラルフレイル区分別_高齢者の疾病!J151</f>
        <v>4.6751035256782383E-2</v>
      </c>
      <c r="CT15" s="131">
        <f>地区別_オーラルフレイル区分別_高齢者の疾病!K151</f>
        <v>15322.919701986755</v>
      </c>
      <c r="CU15" s="179"/>
    </row>
    <row r="16" spans="1:99" s="8" customFormat="1" ht="13.15" customHeight="1">
      <c r="B16" s="328"/>
      <c r="C16" s="305"/>
      <c r="D16" s="305"/>
      <c r="E16" s="43" t="s">
        <v>116</v>
      </c>
      <c r="F16" s="73">
        <v>4272</v>
      </c>
      <c r="G16" s="60">
        <f>IFERROR(F16/C6,"-")</f>
        <v>1.2998915539911418E-4</v>
      </c>
      <c r="H16" s="73">
        <v>1</v>
      </c>
      <c r="I16" s="60">
        <f>IFERROR(H16/D6,"-")</f>
        <v>3.8461538461538464E-2</v>
      </c>
      <c r="J16" s="76">
        <f t="shared" si="0"/>
        <v>4272</v>
      </c>
      <c r="K16" s="305"/>
      <c r="L16" s="305"/>
      <c r="M16" s="43" t="s">
        <v>116</v>
      </c>
      <c r="N16" s="73">
        <v>15166</v>
      </c>
      <c r="O16" s="60">
        <f>IFERROR(N16/K6,"-")</f>
        <v>3.1154466065430254E-5</v>
      </c>
      <c r="P16" s="73">
        <v>3</v>
      </c>
      <c r="Q16" s="60">
        <f>IFERROR(P16/L6,"-")</f>
        <v>2.2010271460014674E-3</v>
      </c>
      <c r="R16" s="76">
        <f t="shared" si="1"/>
        <v>5055.333333333333</v>
      </c>
      <c r="S16" s="305"/>
      <c r="T16" s="305"/>
      <c r="U16" s="43" t="s">
        <v>116</v>
      </c>
      <c r="V16" s="73">
        <v>240530</v>
      </c>
      <c r="W16" s="60">
        <f>IFERROR(V16/S6,"-")</f>
        <v>1.7826288352505666E-4</v>
      </c>
      <c r="X16" s="73">
        <v>15</v>
      </c>
      <c r="Y16" s="60">
        <f>IFERROR(X16/T6,"-")</f>
        <v>7.1976967370441462E-3</v>
      </c>
      <c r="Z16" s="131">
        <f t="shared" si="2"/>
        <v>16035.333333333334</v>
      </c>
      <c r="AA16" s="305"/>
      <c r="AB16" s="305"/>
      <c r="AC16" s="43" t="s">
        <v>116</v>
      </c>
      <c r="AD16" s="73">
        <v>307464</v>
      </c>
      <c r="AE16" s="60">
        <f>IFERROR(AD16/AA6,"-")</f>
        <v>1.918419740860093E-4</v>
      </c>
      <c r="AF16" s="73">
        <v>21</v>
      </c>
      <c r="AG16" s="60">
        <f>IFERROR(AF16/AB6,"-")</f>
        <v>8.670520231213872E-3</v>
      </c>
      <c r="AH16" s="76">
        <f t="shared" si="3"/>
        <v>14641.142857142857</v>
      </c>
      <c r="AI16" s="305"/>
      <c r="AJ16" s="305"/>
      <c r="AK16" s="43" t="s">
        <v>116</v>
      </c>
      <c r="AL16" s="73">
        <v>270361</v>
      </c>
      <c r="AM16" s="60">
        <f>IFERROR(AL16/AI6,"-")</f>
        <v>1.6777063027368871E-4</v>
      </c>
      <c r="AN16" s="73">
        <v>14</v>
      </c>
      <c r="AO16" s="60">
        <f>IFERROR(AN16/AJ6,"-")</f>
        <v>5.8972198820556026E-3</v>
      </c>
      <c r="AP16" s="76">
        <f t="shared" si="4"/>
        <v>19311.5</v>
      </c>
      <c r="AQ16" s="305"/>
      <c r="AR16" s="305"/>
      <c r="AS16" s="43" t="s">
        <v>116</v>
      </c>
      <c r="AT16" s="73">
        <v>255907</v>
      </c>
      <c r="AU16" s="60">
        <f>IFERROR(AT16/AQ6,"-")</f>
        <v>1.4159351086777931E-4</v>
      </c>
      <c r="AV16" s="73">
        <v>18</v>
      </c>
      <c r="AW16" s="60">
        <f>IFERROR(AV16/AR6,"-")</f>
        <v>7.3170731707317077E-3</v>
      </c>
      <c r="AX16" s="131">
        <f t="shared" si="5"/>
        <v>14217.055555555555</v>
      </c>
      <c r="AY16" s="305"/>
      <c r="AZ16" s="305"/>
      <c r="BA16" s="43" t="s">
        <v>116</v>
      </c>
      <c r="BB16" s="73">
        <v>240022</v>
      </c>
      <c r="BC16" s="60">
        <f>IFERROR(BB16/AY6,"-")</f>
        <v>1.4070898823846336E-4</v>
      </c>
      <c r="BD16" s="73">
        <v>21</v>
      </c>
      <c r="BE16" s="60">
        <f>IFERROR(BD16/AZ6,"-")</f>
        <v>9.3708165997322627E-3</v>
      </c>
      <c r="BF16" s="76">
        <f t="shared" si="6"/>
        <v>11429.619047619048</v>
      </c>
      <c r="BG16" s="305"/>
      <c r="BH16" s="305"/>
      <c r="BI16" s="43" t="s">
        <v>116</v>
      </c>
      <c r="BJ16" s="73">
        <v>237517</v>
      </c>
      <c r="BK16" s="60">
        <f>IFERROR(BJ16/BG6,"-")</f>
        <v>1.7115811792698266E-4</v>
      </c>
      <c r="BL16" s="73">
        <v>15</v>
      </c>
      <c r="BM16" s="60">
        <f>IFERROR(BL16/BH6,"-")</f>
        <v>8.21917808219178E-3</v>
      </c>
      <c r="BN16" s="76">
        <f t="shared" si="7"/>
        <v>15834.466666666667</v>
      </c>
      <c r="BO16" s="305"/>
      <c r="BP16" s="305"/>
      <c r="BQ16" s="43" t="s">
        <v>116</v>
      </c>
      <c r="BR16" s="73">
        <v>117067</v>
      </c>
      <c r="BS16" s="60">
        <f>IFERROR(BR16/BO6,"-")</f>
        <v>9.3728696181209951E-5</v>
      </c>
      <c r="BT16" s="73">
        <v>13</v>
      </c>
      <c r="BU16" s="60">
        <f>IFERROR(BT16/BP6,"-")</f>
        <v>8.3120204603580571E-3</v>
      </c>
      <c r="BV16" s="131">
        <f t="shared" si="8"/>
        <v>9005.1538461538457</v>
      </c>
      <c r="BW16" s="305"/>
      <c r="BX16" s="305"/>
      <c r="BY16" s="43" t="s">
        <v>116</v>
      </c>
      <c r="BZ16" s="73">
        <v>1135259</v>
      </c>
      <c r="CA16" s="60">
        <f>IFERROR(BZ16/BW6,"-")</f>
        <v>8.2955047189849454E-4</v>
      </c>
      <c r="CB16" s="73">
        <v>12</v>
      </c>
      <c r="CC16" s="60">
        <f>IFERROR(CB16/BX6,"-")</f>
        <v>7.0381231671554252E-3</v>
      </c>
      <c r="CD16" s="76">
        <f t="shared" si="9"/>
        <v>94604.916666666672</v>
      </c>
      <c r="CE16" s="305"/>
      <c r="CF16" s="305"/>
      <c r="CG16" s="43" t="s">
        <v>116</v>
      </c>
      <c r="CH16" s="73">
        <v>131102</v>
      </c>
      <c r="CI16" s="60">
        <f>IFERROR(CH16/CE6,"-")</f>
        <v>1.1410711258384503E-4</v>
      </c>
      <c r="CJ16" s="73">
        <v>14</v>
      </c>
      <c r="CK16" s="60">
        <f>IFERROR(CJ16/CF6,"-")</f>
        <v>9.887005649717515E-3</v>
      </c>
      <c r="CL16" s="76">
        <f t="shared" si="10"/>
        <v>9364.4285714285706</v>
      </c>
      <c r="CM16" s="305"/>
      <c r="CN16" s="305"/>
      <c r="CO16" s="43" t="s">
        <v>116</v>
      </c>
      <c r="CP16" s="73">
        <f>地区別_オーラルフレイル区分別_高齢者の疾病!G152</f>
        <v>5781959</v>
      </c>
      <c r="CQ16" s="60">
        <f>地区別_オーラルフレイル区分別_高齢者の疾病!H152</f>
        <v>3.0116468940923172E-4</v>
      </c>
      <c r="CR16" s="73">
        <f>地区別_オーラルフレイル区分別_高齢者の疾病!I152</f>
        <v>232</v>
      </c>
      <c r="CS16" s="60">
        <f>地区別_オーラルフレイル区分別_高齢者の疾病!J152</f>
        <v>8.9786756453423128E-3</v>
      </c>
      <c r="CT16" s="131">
        <f>地区別_オーラルフレイル区分別_高齢者の疾病!K152</f>
        <v>24922.237068965518</v>
      </c>
      <c r="CU16" s="179"/>
    </row>
    <row r="17" spans="2:99" s="8" customFormat="1" ht="13.15" customHeight="1">
      <c r="B17" s="328"/>
      <c r="C17" s="305"/>
      <c r="D17" s="305"/>
      <c r="E17" s="43" t="s">
        <v>117</v>
      </c>
      <c r="F17" s="73">
        <v>0</v>
      </c>
      <c r="G17" s="60">
        <f>IFERROR(F17/C6,"-")</f>
        <v>0</v>
      </c>
      <c r="H17" s="73">
        <v>0</v>
      </c>
      <c r="I17" s="60">
        <f>IFERROR(H17/D6,"-")</f>
        <v>0</v>
      </c>
      <c r="J17" s="76" t="str">
        <f t="shared" si="0"/>
        <v>-</v>
      </c>
      <c r="K17" s="305"/>
      <c r="L17" s="305"/>
      <c r="M17" s="43" t="s">
        <v>117</v>
      </c>
      <c r="N17" s="73">
        <v>733721</v>
      </c>
      <c r="O17" s="60">
        <f>IFERROR(N17/K6,"-")</f>
        <v>1.5072323615978869E-3</v>
      </c>
      <c r="P17" s="73">
        <v>5</v>
      </c>
      <c r="Q17" s="60">
        <f>IFERROR(P17/L6,"-")</f>
        <v>3.6683785766691121E-3</v>
      </c>
      <c r="R17" s="76">
        <f t="shared" si="1"/>
        <v>146744.20000000001</v>
      </c>
      <c r="S17" s="305"/>
      <c r="T17" s="305"/>
      <c r="U17" s="43" t="s">
        <v>117</v>
      </c>
      <c r="V17" s="73">
        <v>1560626</v>
      </c>
      <c r="W17" s="60">
        <f>IFERROR(V17/S6,"-")</f>
        <v>1.1566195105150087E-3</v>
      </c>
      <c r="X17" s="73">
        <v>5</v>
      </c>
      <c r="Y17" s="60">
        <f>IFERROR(X17/T6,"-")</f>
        <v>2.3992322456813818E-3</v>
      </c>
      <c r="Z17" s="131">
        <f t="shared" si="2"/>
        <v>312125.2</v>
      </c>
      <c r="AA17" s="305"/>
      <c r="AB17" s="305"/>
      <c r="AC17" s="43" t="s">
        <v>117</v>
      </c>
      <c r="AD17" s="73">
        <v>2817707</v>
      </c>
      <c r="AE17" s="60">
        <f>IFERROR(AD17/AA6,"-")</f>
        <v>1.7581065532093741E-3</v>
      </c>
      <c r="AF17" s="73">
        <v>14</v>
      </c>
      <c r="AG17" s="60">
        <f>IFERROR(AF17/AB6,"-")</f>
        <v>5.7803468208092483E-3</v>
      </c>
      <c r="AH17" s="76">
        <f t="shared" si="3"/>
        <v>201264.78571428571</v>
      </c>
      <c r="AI17" s="305"/>
      <c r="AJ17" s="305"/>
      <c r="AK17" s="43" t="s">
        <v>117</v>
      </c>
      <c r="AL17" s="73">
        <v>1955646</v>
      </c>
      <c r="AM17" s="60">
        <f>IFERROR(AL17/AI6,"-")</f>
        <v>1.2135624665251948E-3</v>
      </c>
      <c r="AN17" s="73">
        <v>16</v>
      </c>
      <c r="AO17" s="60">
        <f>IFERROR(AN17/AJ6,"-")</f>
        <v>6.7396798652064023E-3</v>
      </c>
      <c r="AP17" s="76">
        <f t="shared" si="4"/>
        <v>122227.875</v>
      </c>
      <c r="AQ17" s="305"/>
      <c r="AR17" s="305"/>
      <c r="AS17" s="43" t="s">
        <v>117</v>
      </c>
      <c r="AT17" s="73">
        <v>1250484</v>
      </c>
      <c r="AU17" s="60">
        <f>IFERROR(AT17/AQ6,"-")</f>
        <v>6.9189361699361154E-4</v>
      </c>
      <c r="AV17" s="73">
        <v>16</v>
      </c>
      <c r="AW17" s="60">
        <f>IFERROR(AV17/AR6,"-")</f>
        <v>6.5040650406504065E-3</v>
      </c>
      <c r="AX17" s="131">
        <f t="shared" si="5"/>
        <v>78155.25</v>
      </c>
      <c r="AY17" s="305"/>
      <c r="AZ17" s="305"/>
      <c r="BA17" s="43" t="s">
        <v>117</v>
      </c>
      <c r="BB17" s="73">
        <v>3320848</v>
      </c>
      <c r="BC17" s="60">
        <f>IFERROR(BB17/AY6,"-")</f>
        <v>1.946793053027325E-3</v>
      </c>
      <c r="BD17" s="73">
        <v>17</v>
      </c>
      <c r="BE17" s="60">
        <f>IFERROR(BD17/AZ6,"-")</f>
        <v>7.5858991521642128E-3</v>
      </c>
      <c r="BF17" s="76">
        <f t="shared" si="6"/>
        <v>195344</v>
      </c>
      <c r="BG17" s="305"/>
      <c r="BH17" s="305"/>
      <c r="BI17" s="43" t="s">
        <v>117</v>
      </c>
      <c r="BJ17" s="73">
        <v>2854987</v>
      </c>
      <c r="BK17" s="60">
        <f>IFERROR(BJ17/BG6,"-")</f>
        <v>2.0573441127414143E-3</v>
      </c>
      <c r="BL17" s="73">
        <v>17</v>
      </c>
      <c r="BM17" s="60">
        <f>IFERROR(BL17/BH6,"-")</f>
        <v>9.3150684931506845E-3</v>
      </c>
      <c r="BN17" s="76">
        <f t="shared" si="7"/>
        <v>167940.41176470587</v>
      </c>
      <c r="BO17" s="305"/>
      <c r="BP17" s="305"/>
      <c r="BQ17" s="43" t="s">
        <v>117</v>
      </c>
      <c r="BR17" s="73">
        <v>1789589</v>
      </c>
      <c r="BS17" s="60">
        <f>IFERROR(BR17/BO6,"-")</f>
        <v>1.4328191861945326E-3</v>
      </c>
      <c r="BT17" s="73">
        <v>14</v>
      </c>
      <c r="BU17" s="60">
        <f>IFERROR(BT17/BP6,"-")</f>
        <v>8.9514066496163679E-3</v>
      </c>
      <c r="BV17" s="131">
        <f t="shared" si="8"/>
        <v>127827.78571428571</v>
      </c>
      <c r="BW17" s="305"/>
      <c r="BX17" s="305"/>
      <c r="BY17" s="43" t="s">
        <v>117</v>
      </c>
      <c r="BZ17" s="73">
        <v>3334252</v>
      </c>
      <c r="CA17" s="60">
        <f>IFERROR(BZ17/BW6,"-")</f>
        <v>2.4363870447435335E-3</v>
      </c>
      <c r="CB17" s="73">
        <v>20</v>
      </c>
      <c r="CC17" s="60">
        <f>IFERROR(CB17/BX6,"-")</f>
        <v>1.1730205278592375E-2</v>
      </c>
      <c r="CD17" s="76">
        <f t="shared" si="9"/>
        <v>166712.6</v>
      </c>
      <c r="CE17" s="305"/>
      <c r="CF17" s="305"/>
      <c r="CG17" s="43" t="s">
        <v>117</v>
      </c>
      <c r="CH17" s="73">
        <v>3563987</v>
      </c>
      <c r="CI17" s="60">
        <f>IFERROR(CH17/CE6,"-")</f>
        <v>3.1019836909914429E-3</v>
      </c>
      <c r="CJ17" s="73">
        <v>9</v>
      </c>
      <c r="CK17" s="60">
        <f>IFERROR(CJ17/CF6,"-")</f>
        <v>6.3559322033898309E-3</v>
      </c>
      <c r="CL17" s="76">
        <f t="shared" si="10"/>
        <v>395998.55555555556</v>
      </c>
      <c r="CM17" s="305"/>
      <c r="CN17" s="305"/>
      <c r="CO17" s="43" t="s">
        <v>117</v>
      </c>
      <c r="CP17" s="73">
        <f>地区別_オーラルフレイル区分別_高齢者の疾病!G153</f>
        <v>52113434</v>
      </c>
      <c r="CQ17" s="60">
        <f>地区別_オーラルフレイル区分別_高齢者の疾病!H153</f>
        <v>2.7144305528037289E-3</v>
      </c>
      <c r="CR17" s="73">
        <f>地区別_オーラルフレイル区分別_高齢者の疾病!I153</f>
        <v>216</v>
      </c>
      <c r="CS17" s="60">
        <f>地区別_オーラルフレイル区分別_高齢者の疾病!J153</f>
        <v>8.3594566353187051E-3</v>
      </c>
      <c r="CT17" s="131">
        <f>地区別_オーラルフレイル区分別_高齢者の疾病!K153</f>
        <v>241265.89814814815</v>
      </c>
      <c r="CU17" s="179"/>
    </row>
    <row r="18" spans="2:99" s="8" customFormat="1" ht="13.15" customHeight="1">
      <c r="B18" s="328"/>
      <c r="C18" s="305"/>
      <c r="D18" s="305"/>
      <c r="E18" s="43" t="s">
        <v>118</v>
      </c>
      <c r="F18" s="73">
        <v>1420624</v>
      </c>
      <c r="G18" s="60">
        <f>IFERROR(F18/C6,"-")</f>
        <v>4.3226992954052239E-2</v>
      </c>
      <c r="H18" s="73">
        <v>9</v>
      </c>
      <c r="I18" s="60">
        <f>IFERROR(H18/D6,"-")</f>
        <v>0.34615384615384615</v>
      </c>
      <c r="J18" s="76">
        <f t="shared" si="0"/>
        <v>157847.11111111112</v>
      </c>
      <c r="K18" s="305"/>
      <c r="L18" s="305"/>
      <c r="M18" s="43" t="s">
        <v>118</v>
      </c>
      <c r="N18" s="73">
        <v>3920589</v>
      </c>
      <c r="O18" s="60">
        <f>IFERROR(N18/K6,"-")</f>
        <v>8.0537951310166913E-3</v>
      </c>
      <c r="P18" s="73">
        <v>124</v>
      </c>
      <c r="Q18" s="60">
        <f>IFERROR(P18/L6,"-")</f>
        <v>9.0975788701393986E-2</v>
      </c>
      <c r="R18" s="76">
        <f t="shared" si="1"/>
        <v>31617.653225806451</v>
      </c>
      <c r="S18" s="305"/>
      <c r="T18" s="305"/>
      <c r="U18" s="43" t="s">
        <v>118</v>
      </c>
      <c r="V18" s="73">
        <v>10593582</v>
      </c>
      <c r="W18" s="60">
        <f>IFERROR(V18/S6,"-")</f>
        <v>7.8511723035760064E-3</v>
      </c>
      <c r="X18" s="73">
        <v>239</v>
      </c>
      <c r="Y18" s="60">
        <f>IFERROR(X18/T6,"-")</f>
        <v>0.11468330134357006</v>
      </c>
      <c r="Z18" s="131">
        <f t="shared" si="2"/>
        <v>44324.610878661086</v>
      </c>
      <c r="AA18" s="305"/>
      <c r="AB18" s="305"/>
      <c r="AC18" s="43" t="s">
        <v>118</v>
      </c>
      <c r="AD18" s="73">
        <v>9844234</v>
      </c>
      <c r="AE18" s="60">
        <f>IFERROR(AD18/AA6,"-")</f>
        <v>6.1423037621465004E-3</v>
      </c>
      <c r="AF18" s="73">
        <v>272</v>
      </c>
      <c r="AG18" s="60">
        <f>IFERROR(AF18/AB6,"-")</f>
        <v>0.11230388109000826</v>
      </c>
      <c r="AH18" s="76">
        <f t="shared" si="3"/>
        <v>36192.036764705881</v>
      </c>
      <c r="AI18" s="305"/>
      <c r="AJ18" s="305"/>
      <c r="AK18" s="43" t="s">
        <v>118</v>
      </c>
      <c r="AL18" s="73">
        <v>13953577</v>
      </c>
      <c r="AM18" s="60">
        <f>IFERROR(AL18/AI6,"-")</f>
        <v>8.6587947516929085E-3</v>
      </c>
      <c r="AN18" s="73">
        <v>288</v>
      </c>
      <c r="AO18" s="60">
        <f>IFERROR(AN18/AJ6,"-")</f>
        <v>0.12131423757371525</v>
      </c>
      <c r="AP18" s="76">
        <f t="shared" si="4"/>
        <v>48449.920138888891</v>
      </c>
      <c r="AQ18" s="305"/>
      <c r="AR18" s="305"/>
      <c r="AS18" s="43" t="s">
        <v>118</v>
      </c>
      <c r="AT18" s="73">
        <v>11664096</v>
      </c>
      <c r="AU18" s="60">
        <f>IFERROR(AT18/AQ6,"-")</f>
        <v>6.4537519635602825E-3</v>
      </c>
      <c r="AV18" s="73">
        <v>318</v>
      </c>
      <c r="AW18" s="60">
        <f>IFERROR(AV18/AR6,"-")</f>
        <v>0.12926829268292683</v>
      </c>
      <c r="AX18" s="131">
        <f t="shared" si="5"/>
        <v>36679.547169811318</v>
      </c>
      <c r="AY18" s="305"/>
      <c r="AZ18" s="305"/>
      <c r="BA18" s="43" t="s">
        <v>118</v>
      </c>
      <c r="BB18" s="73">
        <v>12931663</v>
      </c>
      <c r="BC18" s="60">
        <f>IFERROR(BB18/AY6,"-")</f>
        <v>7.5809768145035537E-3</v>
      </c>
      <c r="BD18" s="73">
        <v>318</v>
      </c>
      <c r="BE18" s="60">
        <f>IFERROR(BD18/AZ6,"-")</f>
        <v>0.14190093708165996</v>
      </c>
      <c r="BF18" s="76">
        <f t="shared" si="6"/>
        <v>40665.606918238991</v>
      </c>
      <c r="BG18" s="305"/>
      <c r="BH18" s="305"/>
      <c r="BI18" s="43" t="s">
        <v>118</v>
      </c>
      <c r="BJ18" s="73">
        <v>14174095</v>
      </c>
      <c r="BK18" s="60">
        <f>IFERROR(BJ18/BG6,"-")</f>
        <v>1.0214053829907987E-2</v>
      </c>
      <c r="BL18" s="73">
        <v>290</v>
      </c>
      <c r="BM18" s="60">
        <f>IFERROR(BL18/BH6,"-")</f>
        <v>0.15890410958904111</v>
      </c>
      <c r="BN18" s="76">
        <f t="shared" si="7"/>
        <v>48876.189655172413</v>
      </c>
      <c r="BO18" s="305"/>
      <c r="BP18" s="305"/>
      <c r="BQ18" s="43" t="s">
        <v>118</v>
      </c>
      <c r="BR18" s="73">
        <v>7738542</v>
      </c>
      <c r="BS18" s="60">
        <f>IFERROR(BR18/BO6,"-")</f>
        <v>6.1957977227018101E-3</v>
      </c>
      <c r="BT18" s="73">
        <v>218</v>
      </c>
      <c r="BU18" s="60">
        <f>IFERROR(BT18/BP6,"-")</f>
        <v>0.13938618925831203</v>
      </c>
      <c r="BV18" s="131">
        <f t="shared" si="8"/>
        <v>35497.899082568809</v>
      </c>
      <c r="BW18" s="305"/>
      <c r="BX18" s="305"/>
      <c r="BY18" s="43" t="s">
        <v>118</v>
      </c>
      <c r="BZ18" s="73">
        <v>10432208</v>
      </c>
      <c r="CA18" s="60">
        <f>IFERROR(BZ18/BW6,"-")</f>
        <v>7.6229680357902908E-3</v>
      </c>
      <c r="CB18" s="73">
        <v>270</v>
      </c>
      <c r="CC18" s="60">
        <f>IFERROR(CB18/BX6,"-")</f>
        <v>0.15835777126099707</v>
      </c>
      <c r="CD18" s="76">
        <f t="shared" si="9"/>
        <v>38637.80740740741</v>
      </c>
      <c r="CE18" s="305"/>
      <c r="CF18" s="305"/>
      <c r="CG18" s="43" t="s">
        <v>118</v>
      </c>
      <c r="CH18" s="73">
        <v>11657203</v>
      </c>
      <c r="CI18" s="60">
        <f>IFERROR(CH18/CE6,"-")</f>
        <v>1.0146067757423502E-2</v>
      </c>
      <c r="CJ18" s="73">
        <v>225</v>
      </c>
      <c r="CK18" s="60">
        <f>IFERROR(CJ18/CF6,"-")</f>
        <v>0.15889830508474576</v>
      </c>
      <c r="CL18" s="76">
        <f t="shared" si="10"/>
        <v>51809.79111111111</v>
      </c>
      <c r="CM18" s="305"/>
      <c r="CN18" s="305"/>
      <c r="CO18" s="43" t="s">
        <v>118</v>
      </c>
      <c r="CP18" s="73">
        <f>地区別_オーラルフレイル区分別_高齢者の疾病!G154</f>
        <v>162734297</v>
      </c>
      <c r="CQ18" s="60">
        <f>地区別_オーラルフレイル区分別_高齢者の疾病!H154</f>
        <v>8.4763354448266874E-3</v>
      </c>
      <c r="CR18" s="73">
        <f>地区別_オーラルフレイル区分別_高齢者の疾病!I154</f>
        <v>3685</v>
      </c>
      <c r="CS18" s="60">
        <f>地区別_オーラルフレイル区分別_高齢者の疾病!J154</f>
        <v>0.14261387824606214</v>
      </c>
      <c r="CT18" s="131">
        <f>地区別_オーラルフレイル区分別_高齢者の疾病!K154</f>
        <v>44161.27462686567</v>
      </c>
      <c r="CU18" s="179"/>
    </row>
    <row r="19" spans="2:99" s="8" customFormat="1" ht="13.15" customHeight="1">
      <c r="B19" s="328"/>
      <c r="C19" s="305"/>
      <c r="D19" s="305"/>
      <c r="E19" s="43" t="s">
        <v>119</v>
      </c>
      <c r="F19" s="73">
        <v>44132</v>
      </c>
      <c r="G19" s="60">
        <f>IFERROR(F19/C6,"-")</f>
        <v>1.3428561343805494E-3</v>
      </c>
      <c r="H19" s="73">
        <v>2</v>
      </c>
      <c r="I19" s="60">
        <f>IFERROR(H19/D6,"-")</f>
        <v>7.6923076923076927E-2</v>
      </c>
      <c r="J19" s="76">
        <f t="shared" si="0"/>
        <v>22066</v>
      </c>
      <c r="K19" s="305"/>
      <c r="L19" s="305"/>
      <c r="M19" s="43" t="s">
        <v>119</v>
      </c>
      <c r="N19" s="73">
        <v>3105124</v>
      </c>
      <c r="O19" s="60">
        <f>IFERROR(N19/K6,"-")</f>
        <v>6.3786417174570122E-3</v>
      </c>
      <c r="P19" s="73">
        <v>32</v>
      </c>
      <c r="Q19" s="60">
        <f>IFERROR(P19/L6,"-")</f>
        <v>2.347762289068232E-2</v>
      </c>
      <c r="R19" s="76">
        <f t="shared" si="1"/>
        <v>97035.125</v>
      </c>
      <c r="S19" s="305"/>
      <c r="T19" s="305"/>
      <c r="U19" s="43" t="s">
        <v>119</v>
      </c>
      <c r="V19" s="73">
        <v>4739203</v>
      </c>
      <c r="W19" s="60">
        <f>IFERROR(V19/S6,"-")</f>
        <v>3.512343542970104E-3</v>
      </c>
      <c r="X19" s="73">
        <v>85</v>
      </c>
      <c r="Y19" s="60">
        <f>IFERROR(X19/T6,"-")</f>
        <v>4.0786948176583494E-2</v>
      </c>
      <c r="Z19" s="131">
        <f t="shared" si="2"/>
        <v>55755.329411764709</v>
      </c>
      <c r="AA19" s="305"/>
      <c r="AB19" s="305"/>
      <c r="AC19" s="43" t="s">
        <v>119</v>
      </c>
      <c r="AD19" s="73">
        <v>7386553</v>
      </c>
      <c r="AE19" s="60">
        <f>IFERROR(AD19/AA6,"-")</f>
        <v>4.6088352106618477E-3</v>
      </c>
      <c r="AF19" s="73">
        <v>116</v>
      </c>
      <c r="AG19" s="60">
        <f>IFERROR(AF19/AB6,"-")</f>
        <v>4.7894302229562348E-2</v>
      </c>
      <c r="AH19" s="76">
        <f t="shared" si="3"/>
        <v>63677.181034482761</v>
      </c>
      <c r="AI19" s="305"/>
      <c r="AJ19" s="305"/>
      <c r="AK19" s="43" t="s">
        <v>119</v>
      </c>
      <c r="AL19" s="73">
        <v>12721036</v>
      </c>
      <c r="AM19" s="60">
        <f>IFERROR(AL19/AI6,"-")</f>
        <v>7.893950042551565E-3</v>
      </c>
      <c r="AN19" s="73">
        <v>115</v>
      </c>
      <c r="AO19" s="60">
        <f>IFERROR(AN19/AJ6,"-")</f>
        <v>4.8441449031171022E-2</v>
      </c>
      <c r="AP19" s="76">
        <f t="shared" si="4"/>
        <v>110617.70434782609</v>
      </c>
      <c r="AQ19" s="305"/>
      <c r="AR19" s="305"/>
      <c r="AS19" s="43" t="s">
        <v>119</v>
      </c>
      <c r="AT19" s="73">
        <v>13340354</v>
      </c>
      <c r="AU19" s="60">
        <f>IFERROR(AT19/AQ6,"-")</f>
        <v>7.3812266138832596E-3</v>
      </c>
      <c r="AV19" s="73">
        <v>149</v>
      </c>
      <c r="AW19" s="60">
        <f>IFERROR(AV19/AR6,"-")</f>
        <v>6.0569105691056911E-2</v>
      </c>
      <c r="AX19" s="131">
        <f t="shared" si="5"/>
        <v>89532.577181208049</v>
      </c>
      <c r="AY19" s="305"/>
      <c r="AZ19" s="305"/>
      <c r="BA19" s="43" t="s">
        <v>119</v>
      </c>
      <c r="BB19" s="73">
        <v>11059347</v>
      </c>
      <c r="BC19" s="60">
        <f>IFERROR(BB19/AY6,"-")</f>
        <v>6.483362054095396E-3</v>
      </c>
      <c r="BD19" s="73">
        <v>147</v>
      </c>
      <c r="BE19" s="60">
        <f>IFERROR(BD19/AZ6,"-")</f>
        <v>6.5595716198125834E-2</v>
      </c>
      <c r="BF19" s="76">
        <f t="shared" si="6"/>
        <v>75233.653061224497</v>
      </c>
      <c r="BG19" s="305"/>
      <c r="BH19" s="305"/>
      <c r="BI19" s="43" t="s">
        <v>119</v>
      </c>
      <c r="BJ19" s="73">
        <v>15143357</v>
      </c>
      <c r="BK19" s="60">
        <f>IFERROR(BJ19/BG6,"-")</f>
        <v>1.0912517770165497E-2</v>
      </c>
      <c r="BL19" s="73">
        <v>146</v>
      </c>
      <c r="BM19" s="60">
        <f>IFERROR(BL19/BH6,"-")</f>
        <v>0.08</v>
      </c>
      <c r="BN19" s="76">
        <f t="shared" si="7"/>
        <v>103721.62328767123</v>
      </c>
      <c r="BO19" s="305"/>
      <c r="BP19" s="305"/>
      <c r="BQ19" s="43" t="s">
        <v>119</v>
      </c>
      <c r="BR19" s="73">
        <v>11737481</v>
      </c>
      <c r="BS19" s="60">
        <f>IFERROR(BR19/BO6,"-")</f>
        <v>9.3975141635279317E-3</v>
      </c>
      <c r="BT19" s="73">
        <v>138</v>
      </c>
      <c r="BU19" s="60">
        <f>IFERROR(BT19/BP6,"-")</f>
        <v>8.8235294117647065E-2</v>
      </c>
      <c r="BV19" s="131">
        <f t="shared" si="8"/>
        <v>85054.210144927536</v>
      </c>
      <c r="BW19" s="305"/>
      <c r="BX19" s="305"/>
      <c r="BY19" s="43" t="s">
        <v>119</v>
      </c>
      <c r="BZ19" s="73">
        <v>11433266</v>
      </c>
      <c r="CA19" s="60">
        <f>IFERROR(BZ19/BW6,"-")</f>
        <v>8.3544558604168855E-3</v>
      </c>
      <c r="CB19" s="73">
        <v>147</v>
      </c>
      <c r="CC19" s="60">
        <f>IFERROR(CB19/BX6,"-")</f>
        <v>8.6217008797653955E-2</v>
      </c>
      <c r="CD19" s="76">
        <f t="shared" si="9"/>
        <v>77777.319727891154</v>
      </c>
      <c r="CE19" s="305"/>
      <c r="CF19" s="305"/>
      <c r="CG19" s="43" t="s">
        <v>119</v>
      </c>
      <c r="CH19" s="73">
        <v>13344375</v>
      </c>
      <c r="CI19" s="60">
        <f>IFERROR(CH19/CE6,"-")</f>
        <v>1.1614529911717953E-2</v>
      </c>
      <c r="CJ19" s="73">
        <v>130</v>
      </c>
      <c r="CK19" s="60">
        <f>IFERROR(CJ19/CF6,"-")</f>
        <v>9.1807909604519775E-2</v>
      </c>
      <c r="CL19" s="76">
        <f t="shared" si="10"/>
        <v>102649.03846153847</v>
      </c>
      <c r="CM19" s="305"/>
      <c r="CN19" s="305"/>
      <c r="CO19" s="43" t="s">
        <v>119</v>
      </c>
      <c r="CP19" s="73">
        <f>地区別_オーラルフレイル区分別_高齢者の疾病!G155</f>
        <v>171177584</v>
      </c>
      <c r="CQ19" s="60">
        <f>地区別_オーラルフレイル区分別_高齢者の疾病!H155</f>
        <v>8.9161206295621728E-3</v>
      </c>
      <c r="CR19" s="73">
        <f>地区別_オーラルフレイル区分別_高齢者の疾病!I155</f>
        <v>2030</v>
      </c>
      <c r="CS19" s="60">
        <f>地区別_オーラルフレイル区分別_高齢者の疾病!J155</f>
        <v>7.8563411896745233E-2</v>
      </c>
      <c r="CT19" s="131">
        <f>地区別_オーラルフレイル区分別_高齢者の疾病!K155</f>
        <v>84323.933004926104</v>
      </c>
      <c r="CU19" s="179"/>
    </row>
    <row r="20" spans="2:99" s="8" customFormat="1" ht="13.15" customHeight="1">
      <c r="B20" s="328"/>
      <c r="C20" s="305"/>
      <c r="D20" s="305"/>
      <c r="E20" s="43" t="s">
        <v>120</v>
      </c>
      <c r="F20" s="73">
        <v>272795</v>
      </c>
      <c r="G20" s="60">
        <f>IFERROR(F20/C6,"-")</f>
        <v>8.3006534754450721E-3</v>
      </c>
      <c r="H20" s="73">
        <v>3</v>
      </c>
      <c r="I20" s="60">
        <f>IFERROR(H20/D6,"-")</f>
        <v>0.11538461538461539</v>
      </c>
      <c r="J20" s="76">
        <f t="shared" si="0"/>
        <v>90931.666666666672</v>
      </c>
      <c r="K20" s="305"/>
      <c r="L20" s="305"/>
      <c r="M20" s="43" t="s">
        <v>120</v>
      </c>
      <c r="N20" s="73">
        <v>3430836</v>
      </c>
      <c r="O20" s="60">
        <f>IFERROR(N20/K6,"-")</f>
        <v>7.0477293774269065E-3</v>
      </c>
      <c r="P20" s="73">
        <v>100</v>
      </c>
      <c r="Q20" s="60">
        <f>IFERROR(P20/L6,"-")</f>
        <v>7.3367571533382248E-2</v>
      </c>
      <c r="R20" s="76">
        <f t="shared" si="1"/>
        <v>34308.36</v>
      </c>
      <c r="S20" s="305"/>
      <c r="T20" s="305"/>
      <c r="U20" s="43" t="s">
        <v>120</v>
      </c>
      <c r="V20" s="73">
        <v>12856783</v>
      </c>
      <c r="W20" s="60">
        <f>IFERROR(V20/S6,"-")</f>
        <v>9.5284879658916917E-3</v>
      </c>
      <c r="X20" s="73">
        <v>154</v>
      </c>
      <c r="Y20" s="60">
        <f>IFERROR(X20/T6,"-")</f>
        <v>7.3896353166986561E-2</v>
      </c>
      <c r="Z20" s="131">
        <f t="shared" si="2"/>
        <v>83485.603896103901</v>
      </c>
      <c r="AA20" s="305"/>
      <c r="AB20" s="305"/>
      <c r="AC20" s="43" t="s">
        <v>120</v>
      </c>
      <c r="AD20" s="73">
        <v>9165263</v>
      </c>
      <c r="AE20" s="60">
        <f>IFERROR(AD20/AA6,"-")</f>
        <v>5.7186602234325316E-3</v>
      </c>
      <c r="AF20" s="73">
        <v>176</v>
      </c>
      <c r="AG20" s="60">
        <f>IFERROR(AF20/AB6,"-")</f>
        <v>7.2667217175887699E-2</v>
      </c>
      <c r="AH20" s="76">
        <f t="shared" si="3"/>
        <v>52075.357954545456</v>
      </c>
      <c r="AI20" s="305"/>
      <c r="AJ20" s="305"/>
      <c r="AK20" s="43" t="s">
        <v>120</v>
      </c>
      <c r="AL20" s="73">
        <v>9485438</v>
      </c>
      <c r="AM20" s="60">
        <f>IFERROR(AL20/AI6,"-")</f>
        <v>5.886122301966619E-3</v>
      </c>
      <c r="AN20" s="73">
        <v>168</v>
      </c>
      <c r="AO20" s="60">
        <f>IFERROR(AN20/AJ6,"-")</f>
        <v>7.0766638584667224E-2</v>
      </c>
      <c r="AP20" s="76">
        <f t="shared" si="4"/>
        <v>56460.940476190473</v>
      </c>
      <c r="AQ20" s="305"/>
      <c r="AR20" s="305"/>
      <c r="AS20" s="43" t="s">
        <v>120</v>
      </c>
      <c r="AT20" s="73">
        <v>14880128</v>
      </c>
      <c r="AU20" s="60">
        <f>IFERROR(AT20/AQ6,"-")</f>
        <v>8.2331845775299121E-3</v>
      </c>
      <c r="AV20" s="73">
        <v>215</v>
      </c>
      <c r="AW20" s="60">
        <f>IFERROR(AV20/AR6,"-")</f>
        <v>8.7398373983739841E-2</v>
      </c>
      <c r="AX20" s="131">
        <f t="shared" si="5"/>
        <v>69209.897674418607</v>
      </c>
      <c r="AY20" s="305"/>
      <c r="AZ20" s="305"/>
      <c r="BA20" s="43" t="s">
        <v>120</v>
      </c>
      <c r="BB20" s="73">
        <v>9885703</v>
      </c>
      <c r="BC20" s="60">
        <f>IFERROR(BB20/AY6,"-")</f>
        <v>5.7953323743487762E-3</v>
      </c>
      <c r="BD20" s="73">
        <v>186</v>
      </c>
      <c r="BE20" s="60">
        <f>IFERROR(BD20/AZ6,"-")</f>
        <v>8.2998661311914329E-2</v>
      </c>
      <c r="BF20" s="76">
        <f t="shared" si="6"/>
        <v>53148.940860215051</v>
      </c>
      <c r="BG20" s="305"/>
      <c r="BH20" s="305"/>
      <c r="BI20" s="43" t="s">
        <v>120</v>
      </c>
      <c r="BJ20" s="73">
        <v>11503223</v>
      </c>
      <c r="BK20" s="60">
        <f>IFERROR(BJ20/BG6,"-")</f>
        <v>8.2893855967125698E-3</v>
      </c>
      <c r="BL20" s="73">
        <v>148</v>
      </c>
      <c r="BM20" s="60">
        <f>IFERROR(BL20/BH6,"-")</f>
        <v>8.109589041095891E-2</v>
      </c>
      <c r="BN20" s="76">
        <f t="shared" si="7"/>
        <v>77724.479729729734</v>
      </c>
      <c r="BO20" s="305"/>
      <c r="BP20" s="305"/>
      <c r="BQ20" s="43" t="s">
        <v>120</v>
      </c>
      <c r="BR20" s="73">
        <v>7579885</v>
      </c>
      <c r="BS20" s="60">
        <f>IFERROR(BR20/BO6,"-")</f>
        <v>6.0687703473524613E-3</v>
      </c>
      <c r="BT20" s="73">
        <v>146</v>
      </c>
      <c r="BU20" s="60">
        <f>IFERROR(BT20/BP6,"-")</f>
        <v>9.3350383631713552E-2</v>
      </c>
      <c r="BV20" s="131">
        <f t="shared" si="8"/>
        <v>51917.020547945205</v>
      </c>
      <c r="BW20" s="305"/>
      <c r="BX20" s="305"/>
      <c r="BY20" s="43" t="s">
        <v>120</v>
      </c>
      <c r="BZ20" s="73">
        <v>6083952</v>
      </c>
      <c r="CA20" s="60">
        <f>IFERROR(BZ20/BW6,"-")</f>
        <v>4.4456333335457275E-3</v>
      </c>
      <c r="CB20" s="73">
        <v>137</v>
      </c>
      <c r="CC20" s="60">
        <f>IFERROR(CB20/BX6,"-")</f>
        <v>8.0351906158357772E-2</v>
      </c>
      <c r="CD20" s="76">
        <f t="shared" si="9"/>
        <v>44408.40875912409</v>
      </c>
      <c r="CE20" s="305"/>
      <c r="CF20" s="305"/>
      <c r="CG20" s="43" t="s">
        <v>120</v>
      </c>
      <c r="CH20" s="73">
        <v>6372016</v>
      </c>
      <c r="CI20" s="60">
        <f>IFERROR(CH20/CE6,"-")</f>
        <v>5.5460049968578812E-3</v>
      </c>
      <c r="CJ20" s="73">
        <v>121</v>
      </c>
      <c r="CK20" s="60">
        <f>IFERROR(CJ20/CF6,"-")</f>
        <v>8.5451977401129947E-2</v>
      </c>
      <c r="CL20" s="76">
        <f t="shared" si="10"/>
        <v>52661.289256198346</v>
      </c>
      <c r="CM20" s="305"/>
      <c r="CN20" s="305"/>
      <c r="CO20" s="43" t="s">
        <v>120</v>
      </c>
      <c r="CP20" s="73">
        <f>地区別_オーラルフレイル区分別_高齢者の疾病!G156</f>
        <v>116556053</v>
      </c>
      <c r="CQ20" s="60">
        <f>地区別_オーラルフレイル区分別_高齢者の疾病!H156</f>
        <v>6.0710509189897312E-3</v>
      </c>
      <c r="CR20" s="73">
        <f>地区別_オーラルフレイル区分別_高齢者の疾病!I156</f>
        <v>2178</v>
      </c>
      <c r="CS20" s="60">
        <f>地区別_オーラルフレイル区分別_高齢者の疾病!J156</f>
        <v>8.4291187739463605E-2</v>
      </c>
      <c r="CT20" s="131">
        <f>地区別_オーラルフレイル区分別_高齢者の疾病!K156</f>
        <v>53515.175849403124</v>
      </c>
      <c r="CU20" s="179"/>
    </row>
    <row r="21" spans="2:99" s="8" customFormat="1" ht="13.15" customHeight="1">
      <c r="B21" s="328"/>
      <c r="C21" s="305"/>
      <c r="D21" s="305"/>
      <c r="E21" s="44" t="s">
        <v>121</v>
      </c>
      <c r="F21" s="74">
        <v>26991</v>
      </c>
      <c r="G21" s="61">
        <f>IFERROR(F21/C6,"-")</f>
        <v>8.2128681961083586E-4</v>
      </c>
      <c r="H21" s="74">
        <v>5</v>
      </c>
      <c r="I21" s="61">
        <f>IFERROR(H21/D6,"-")</f>
        <v>0.19230769230769232</v>
      </c>
      <c r="J21" s="77">
        <f t="shared" si="0"/>
        <v>5398.2</v>
      </c>
      <c r="K21" s="305"/>
      <c r="L21" s="305"/>
      <c r="M21" s="44" t="s">
        <v>121</v>
      </c>
      <c r="N21" s="74">
        <v>566355</v>
      </c>
      <c r="O21" s="61">
        <f>IFERROR(N21/K6,"-")</f>
        <v>1.1634239501837498E-3</v>
      </c>
      <c r="P21" s="74">
        <v>64</v>
      </c>
      <c r="Q21" s="61">
        <f>IFERROR(P21/L6,"-")</f>
        <v>4.6955245781364639E-2</v>
      </c>
      <c r="R21" s="77">
        <f t="shared" si="1"/>
        <v>8849.296875</v>
      </c>
      <c r="S21" s="305"/>
      <c r="T21" s="305"/>
      <c r="U21" s="44" t="s">
        <v>121</v>
      </c>
      <c r="V21" s="74">
        <v>1187489</v>
      </c>
      <c r="W21" s="61">
        <f>IFERROR(V21/S6,"-")</f>
        <v>8.8007821599919342E-4</v>
      </c>
      <c r="X21" s="74">
        <v>111</v>
      </c>
      <c r="Y21" s="61">
        <f>IFERROR(X21/T6,"-")</f>
        <v>5.326295585412668E-2</v>
      </c>
      <c r="Z21" s="132">
        <f t="shared" si="2"/>
        <v>10698.099099099099</v>
      </c>
      <c r="AA21" s="305"/>
      <c r="AB21" s="305"/>
      <c r="AC21" s="44" t="s">
        <v>121</v>
      </c>
      <c r="AD21" s="74">
        <v>2633058</v>
      </c>
      <c r="AE21" s="61">
        <f>IFERROR(AD21/AA6,"-")</f>
        <v>1.6428949229924787E-3</v>
      </c>
      <c r="AF21" s="74">
        <v>169</v>
      </c>
      <c r="AG21" s="61">
        <f>IFERROR(AF21/AB6,"-")</f>
        <v>6.9777043765483077E-2</v>
      </c>
      <c r="AH21" s="77">
        <f t="shared" si="3"/>
        <v>15580.224852071005</v>
      </c>
      <c r="AI21" s="305"/>
      <c r="AJ21" s="305"/>
      <c r="AK21" s="44" t="s">
        <v>121</v>
      </c>
      <c r="AL21" s="74">
        <v>3430850</v>
      </c>
      <c r="AM21" s="61">
        <f>IFERROR(AL21/AI6,"-")</f>
        <v>2.128990005490751E-3</v>
      </c>
      <c r="AN21" s="74">
        <v>189</v>
      </c>
      <c r="AO21" s="61">
        <f>IFERROR(AN21/AJ6,"-")</f>
        <v>7.9612468407750631E-2</v>
      </c>
      <c r="AP21" s="77">
        <f t="shared" si="4"/>
        <v>18152.645502645504</v>
      </c>
      <c r="AQ21" s="305"/>
      <c r="AR21" s="305"/>
      <c r="AS21" s="44" t="s">
        <v>121</v>
      </c>
      <c r="AT21" s="74">
        <v>2965972</v>
      </c>
      <c r="AU21" s="61">
        <f>IFERROR(AT21/AQ6,"-")</f>
        <v>1.641074252035033E-3</v>
      </c>
      <c r="AV21" s="74">
        <v>209</v>
      </c>
      <c r="AW21" s="63">
        <f>IFERROR(AV21/AR6,"-")</f>
        <v>8.4959349593495936E-2</v>
      </c>
      <c r="AX21" s="132">
        <f t="shared" si="5"/>
        <v>14191.253588516747</v>
      </c>
      <c r="AY21" s="305"/>
      <c r="AZ21" s="305"/>
      <c r="BA21" s="44" t="s">
        <v>121</v>
      </c>
      <c r="BB21" s="74">
        <v>2083347</v>
      </c>
      <c r="BC21" s="61">
        <f>IFERROR(BB21/AY6,"-")</f>
        <v>1.2213282470758429E-3</v>
      </c>
      <c r="BD21" s="74">
        <v>163</v>
      </c>
      <c r="BE21" s="61">
        <f>IFERROR(BD21/AZ6,"-")</f>
        <v>7.273538598839803E-2</v>
      </c>
      <c r="BF21" s="77">
        <f t="shared" si="6"/>
        <v>12781.269938650306</v>
      </c>
      <c r="BG21" s="305"/>
      <c r="BH21" s="305"/>
      <c r="BI21" s="44" t="s">
        <v>121</v>
      </c>
      <c r="BJ21" s="74">
        <v>2605502</v>
      </c>
      <c r="BK21" s="61">
        <f>IFERROR(BJ21/BG6,"-")</f>
        <v>1.8775616843214979E-3</v>
      </c>
      <c r="BL21" s="74">
        <v>191</v>
      </c>
      <c r="BM21" s="61">
        <f>IFERROR(BL21/BH6,"-")</f>
        <v>0.10465753424657534</v>
      </c>
      <c r="BN21" s="77">
        <f t="shared" si="7"/>
        <v>13641.37172774869</v>
      </c>
      <c r="BO21" s="305"/>
      <c r="BP21" s="305"/>
      <c r="BQ21" s="44" t="s">
        <v>121</v>
      </c>
      <c r="BR21" s="74">
        <v>2077353</v>
      </c>
      <c r="BS21" s="61">
        <f>IFERROR(BR21/BO6,"-")</f>
        <v>1.6632149811486162E-3</v>
      </c>
      <c r="BT21" s="74">
        <v>147</v>
      </c>
      <c r="BU21" s="61">
        <f>IFERROR(BT21/BP6,"-")</f>
        <v>9.3989769820971861E-2</v>
      </c>
      <c r="BV21" s="132">
        <f t="shared" si="8"/>
        <v>14131.65306122449</v>
      </c>
      <c r="BW21" s="305"/>
      <c r="BX21" s="305"/>
      <c r="BY21" s="44" t="s">
        <v>121</v>
      </c>
      <c r="BZ21" s="74">
        <v>1459214</v>
      </c>
      <c r="CA21" s="61">
        <f>IFERROR(BZ21/BW6,"-")</f>
        <v>1.0662691617515385E-3</v>
      </c>
      <c r="CB21" s="74">
        <v>160</v>
      </c>
      <c r="CC21" s="61">
        <f>IFERROR(CB21/BX6,"-")</f>
        <v>9.3841642228739003E-2</v>
      </c>
      <c r="CD21" s="77">
        <f t="shared" si="9"/>
        <v>9120.0874999999996</v>
      </c>
      <c r="CE21" s="305"/>
      <c r="CF21" s="305"/>
      <c r="CG21" s="44" t="s">
        <v>121</v>
      </c>
      <c r="CH21" s="74">
        <v>3827940</v>
      </c>
      <c r="CI21" s="61">
        <f>IFERROR(CH21/CE6,"-")</f>
        <v>3.3317201914860473E-3</v>
      </c>
      <c r="CJ21" s="74">
        <v>160</v>
      </c>
      <c r="CK21" s="61">
        <f>IFERROR(CJ21/CF6,"-")</f>
        <v>0.11299435028248588</v>
      </c>
      <c r="CL21" s="77">
        <f t="shared" si="10"/>
        <v>23924.625</v>
      </c>
      <c r="CM21" s="305"/>
      <c r="CN21" s="305"/>
      <c r="CO21" s="44" t="s">
        <v>121</v>
      </c>
      <c r="CP21" s="74">
        <f>地区別_オーラルフレイル区分別_高齢者の疾病!G157</f>
        <v>37516631</v>
      </c>
      <c r="CQ21" s="61">
        <f>地区別_オーラルフレイル区分別_高齢者の疾病!H157</f>
        <v>1.9541274026321797E-3</v>
      </c>
      <c r="CR21" s="74">
        <f>地区別_オーラルフレイル区分別_高齢者の疾病!I157</f>
        <v>2431</v>
      </c>
      <c r="CS21" s="61">
        <f>地区別_オーラルフレイル区分別_高齢者の疾病!J157</f>
        <v>9.4082588335461903E-2</v>
      </c>
      <c r="CT21" s="132">
        <f>地区別_オーラルフレイル区分別_高齢者の疾病!K157</f>
        <v>15432.59193747429</v>
      </c>
      <c r="CU21" s="179"/>
    </row>
    <row r="22" spans="2:99" s="8" customFormat="1" ht="13.15" customHeight="1">
      <c r="B22" s="329"/>
      <c r="C22" s="306"/>
      <c r="D22" s="306"/>
      <c r="E22" s="45" t="s">
        <v>71</v>
      </c>
      <c r="F22" s="69">
        <f>SUM(F6:F21)</f>
        <v>4182734</v>
      </c>
      <c r="G22" s="61">
        <f>IFERROR(F22/C6,"-")</f>
        <v>0.12727295410092659</v>
      </c>
      <c r="H22" s="74">
        <v>24</v>
      </c>
      <c r="I22" s="61">
        <f>IFERROR(H22/D6,"-")</f>
        <v>0.92307692307692313</v>
      </c>
      <c r="J22" s="77">
        <f t="shared" si="0"/>
        <v>174280.58333333334</v>
      </c>
      <c r="K22" s="306"/>
      <c r="L22" s="306"/>
      <c r="M22" s="45" t="s">
        <v>71</v>
      </c>
      <c r="N22" s="69">
        <f>SUM(N6:N21)</f>
        <v>65095867</v>
      </c>
      <c r="O22" s="61">
        <f>IFERROR(N22/K6,"-")</f>
        <v>0.13372194246678498</v>
      </c>
      <c r="P22" s="74">
        <v>950</v>
      </c>
      <c r="Q22" s="61">
        <f>IFERROR(P22/L6,"-")</f>
        <v>0.6969919295671313</v>
      </c>
      <c r="R22" s="77">
        <f t="shared" si="1"/>
        <v>68521.965263157894</v>
      </c>
      <c r="S22" s="306"/>
      <c r="T22" s="306"/>
      <c r="U22" s="45" t="s">
        <v>71</v>
      </c>
      <c r="V22" s="69">
        <f>SUM(V6:V21)</f>
        <v>208436596</v>
      </c>
      <c r="W22" s="61">
        <f>IFERROR(V22/S6,"-")</f>
        <v>0.15447764784063231</v>
      </c>
      <c r="X22" s="74">
        <v>1567</v>
      </c>
      <c r="Y22" s="61">
        <f>IFERROR(X22/T6,"-")</f>
        <v>0.75191938579654516</v>
      </c>
      <c r="Z22" s="132">
        <f t="shared" si="2"/>
        <v>133016.33439693681</v>
      </c>
      <c r="AA22" s="306"/>
      <c r="AB22" s="306"/>
      <c r="AC22" s="45" t="s">
        <v>71</v>
      </c>
      <c r="AD22" s="69">
        <f>SUM(AD6:AD21)</f>
        <v>253835251</v>
      </c>
      <c r="AE22" s="61">
        <f>IFERROR(AD22/AA6,"-")</f>
        <v>0.15838034906349252</v>
      </c>
      <c r="AF22" s="74">
        <v>1915</v>
      </c>
      <c r="AG22" s="61">
        <f>IFERROR(AF22/AB6,"-")</f>
        <v>0.7906688687035508</v>
      </c>
      <c r="AH22" s="77">
        <f t="shared" si="3"/>
        <v>132551.0449086162</v>
      </c>
      <c r="AI22" s="306"/>
      <c r="AJ22" s="306"/>
      <c r="AK22" s="45" t="s">
        <v>71</v>
      </c>
      <c r="AL22" s="69">
        <f>SUM(AL6:AL21)</f>
        <v>281617841</v>
      </c>
      <c r="AM22" s="61">
        <f>IFERROR(AL22/AI6,"-")</f>
        <v>0.17475598433533479</v>
      </c>
      <c r="AN22" s="74">
        <v>1909</v>
      </c>
      <c r="AO22" s="61">
        <f>IFERROR(AN22/AJ6,"-")</f>
        <v>0.80412805391743891</v>
      </c>
      <c r="AP22" s="77">
        <f t="shared" si="4"/>
        <v>147521.132006286</v>
      </c>
      <c r="AQ22" s="306"/>
      <c r="AR22" s="306"/>
      <c r="AS22" s="45" t="s">
        <v>71</v>
      </c>
      <c r="AT22" s="69">
        <f>SUM(AT6:AT21)</f>
        <v>331461933</v>
      </c>
      <c r="AU22" s="61">
        <f>IFERROR(AT22/AQ6,"-")</f>
        <v>0.18339810482906149</v>
      </c>
      <c r="AV22" s="74">
        <v>2011</v>
      </c>
      <c r="AW22" s="103">
        <f>IFERROR(AV22/AR6,"-")</f>
        <v>0.81747967479674799</v>
      </c>
      <c r="AX22" s="155">
        <f t="shared" si="5"/>
        <v>164824.43212332172</v>
      </c>
      <c r="AY22" s="306"/>
      <c r="AZ22" s="306"/>
      <c r="BA22" s="45" t="s">
        <v>71</v>
      </c>
      <c r="BB22" s="69">
        <f>SUM(BB6:BB21)</f>
        <v>327039169</v>
      </c>
      <c r="BC22" s="61">
        <f>IFERROR(BB22/AY6,"-")</f>
        <v>0.19172138630766278</v>
      </c>
      <c r="BD22" s="74">
        <v>1866</v>
      </c>
      <c r="BE22" s="61">
        <f>IFERROR(BD22/AZ6,"-")</f>
        <v>0.83266398929049534</v>
      </c>
      <c r="BF22" s="77">
        <f t="shared" si="6"/>
        <v>175262.14844587352</v>
      </c>
      <c r="BG22" s="306"/>
      <c r="BH22" s="306"/>
      <c r="BI22" s="45" t="s">
        <v>71</v>
      </c>
      <c r="BJ22" s="69">
        <f>SUM(BJ6:BJ21)</f>
        <v>250786612</v>
      </c>
      <c r="BK22" s="61">
        <f>IFERROR(BJ22/BG6,"-")</f>
        <v>0.18072038848252736</v>
      </c>
      <c r="BL22" s="74">
        <v>1533</v>
      </c>
      <c r="BM22" s="61">
        <f>IFERROR(BL22/BH6,"-")</f>
        <v>0.84</v>
      </c>
      <c r="BN22" s="77">
        <f t="shared" si="7"/>
        <v>163592.04957599478</v>
      </c>
      <c r="BO22" s="306"/>
      <c r="BP22" s="306"/>
      <c r="BQ22" s="45" t="s">
        <v>71</v>
      </c>
      <c r="BR22" s="69">
        <f>SUM(BR6:BR21)</f>
        <v>240947383</v>
      </c>
      <c r="BS22" s="61">
        <f>IFERROR(BR22/BO6,"-")</f>
        <v>0.19291246941379409</v>
      </c>
      <c r="BT22" s="74">
        <v>1333</v>
      </c>
      <c r="BU22" s="61">
        <f>IFERROR(BT22/BP6,"-")</f>
        <v>0.85230179028132991</v>
      </c>
      <c r="BV22" s="132">
        <f t="shared" si="8"/>
        <v>180755.72618154538</v>
      </c>
      <c r="BW22" s="306"/>
      <c r="BX22" s="306"/>
      <c r="BY22" s="45" t="s">
        <v>71</v>
      </c>
      <c r="BZ22" s="69">
        <f>SUM(BZ6:BZ21)</f>
        <v>257437525</v>
      </c>
      <c r="CA22" s="61">
        <f>IFERROR(BZ22/BW6,"-")</f>
        <v>0.18811339117164494</v>
      </c>
      <c r="CB22" s="74">
        <v>1471</v>
      </c>
      <c r="CC22" s="61">
        <f>IFERROR(CB22/BX6,"-")</f>
        <v>0.86275659824046924</v>
      </c>
      <c r="CD22" s="77">
        <f t="shared" si="9"/>
        <v>175008.51461590754</v>
      </c>
      <c r="CE22" s="306"/>
      <c r="CF22" s="306"/>
      <c r="CG22" s="45" t="s">
        <v>71</v>
      </c>
      <c r="CH22" s="69">
        <f>SUM(CH6:CH21)</f>
        <v>231443165</v>
      </c>
      <c r="CI22" s="61">
        <f>IFERROR(CH22/CE6,"-")</f>
        <v>0.20144094892081299</v>
      </c>
      <c r="CJ22" s="74">
        <v>1243</v>
      </c>
      <c r="CK22" s="61">
        <f>IFERROR(CJ22/CF6,"-")</f>
        <v>0.87782485875706218</v>
      </c>
      <c r="CL22" s="77">
        <f t="shared" si="10"/>
        <v>186197.23652453741</v>
      </c>
      <c r="CM22" s="306"/>
      <c r="CN22" s="306"/>
      <c r="CO22" s="45" t="s">
        <v>71</v>
      </c>
      <c r="CP22" s="69">
        <f>地区別_オーラルフレイル区分別_高齢者の疾病!G158</f>
        <v>3659094851</v>
      </c>
      <c r="CQ22" s="61">
        <f>地区別_オーラルフレイル区分別_高齢者の疾病!H158</f>
        <v>0.19059114122399243</v>
      </c>
      <c r="CR22" s="69">
        <f>地区別_オーラルフレイル区分別_高齢者の疾病!I158</f>
        <v>21548</v>
      </c>
      <c r="CS22" s="61">
        <f>地区別_オーラルフレイル区分別_高齢者の疾病!J158</f>
        <v>0.83393320174929375</v>
      </c>
      <c r="CT22" s="132">
        <f>地区別_オーラルフレイル区分別_高齢者の疾病!K158</f>
        <v>169811.34448672729</v>
      </c>
      <c r="CU22" s="179"/>
    </row>
    <row r="23" spans="2:99" s="8" customFormat="1" ht="13.15" customHeight="1">
      <c r="B23" s="327" t="s">
        <v>201</v>
      </c>
      <c r="C23" s="304">
        <v>23787330</v>
      </c>
      <c r="D23" s="304">
        <v>17</v>
      </c>
      <c r="E23" s="41" t="s">
        <v>107</v>
      </c>
      <c r="F23" s="72">
        <v>13573</v>
      </c>
      <c r="G23" s="59">
        <f>IFERROR(F23/C23,"-")</f>
        <v>5.7059787710516481E-4</v>
      </c>
      <c r="H23" s="72">
        <v>2</v>
      </c>
      <c r="I23" s="59">
        <f>IFERROR(H23/D23,"-")</f>
        <v>0.11764705882352941</v>
      </c>
      <c r="J23" s="75">
        <f t="shared" si="0"/>
        <v>6786.5</v>
      </c>
      <c r="K23" s="304">
        <v>359849790</v>
      </c>
      <c r="L23" s="304">
        <v>968</v>
      </c>
      <c r="M23" s="41" t="s">
        <v>107</v>
      </c>
      <c r="N23" s="72">
        <v>6917038</v>
      </c>
      <c r="O23" s="59">
        <f>IFERROR(N23/K23,"-")</f>
        <v>1.9222014830132316E-2</v>
      </c>
      <c r="P23" s="72">
        <v>134</v>
      </c>
      <c r="Q23" s="59">
        <f>IFERROR(P23/L23,"-")</f>
        <v>0.13842975206611571</v>
      </c>
      <c r="R23" s="75">
        <f t="shared" si="1"/>
        <v>51619.686567164179</v>
      </c>
      <c r="S23" s="304">
        <v>989332770</v>
      </c>
      <c r="T23" s="304">
        <v>1504</v>
      </c>
      <c r="U23" s="41" t="s">
        <v>107</v>
      </c>
      <c r="V23" s="72">
        <v>17101210</v>
      </c>
      <c r="W23" s="59">
        <f>IFERROR(V23/S23,"-")</f>
        <v>1.7285599465182985E-2</v>
      </c>
      <c r="X23" s="72">
        <v>285</v>
      </c>
      <c r="Y23" s="59">
        <f>IFERROR(X23/T23,"-")</f>
        <v>0.18949468085106383</v>
      </c>
      <c r="Z23" s="130">
        <f t="shared" si="2"/>
        <v>60004.245614035084</v>
      </c>
      <c r="AA23" s="304">
        <v>1205527400</v>
      </c>
      <c r="AB23" s="304">
        <v>1730</v>
      </c>
      <c r="AC23" s="41" t="s">
        <v>107</v>
      </c>
      <c r="AD23" s="72">
        <v>16372943</v>
      </c>
      <c r="AE23" s="59">
        <f>IFERROR(AD23/AA23,"-")</f>
        <v>1.3581560236623406E-2</v>
      </c>
      <c r="AF23" s="72">
        <v>314</v>
      </c>
      <c r="AG23" s="59">
        <f>IFERROR(AF23/AB23,"-")</f>
        <v>0.1815028901734104</v>
      </c>
      <c r="AH23" s="75">
        <f t="shared" si="3"/>
        <v>52143.130573248411</v>
      </c>
      <c r="AI23" s="304">
        <v>1189156420</v>
      </c>
      <c r="AJ23" s="304">
        <v>1748</v>
      </c>
      <c r="AK23" s="41" t="s">
        <v>107</v>
      </c>
      <c r="AL23" s="72">
        <v>18722090</v>
      </c>
      <c r="AM23" s="59">
        <f>IFERROR(AL23/AI23,"-")</f>
        <v>1.5744009522313304E-2</v>
      </c>
      <c r="AN23" s="72">
        <v>339</v>
      </c>
      <c r="AO23" s="59">
        <f>IFERROR(AN23/AJ23,"-")</f>
        <v>0.19393592677345536</v>
      </c>
      <c r="AP23" s="75">
        <f t="shared" si="4"/>
        <v>55227.404129793511</v>
      </c>
      <c r="AQ23" s="304">
        <v>1290767520</v>
      </c>
      <c r="AR23" s="304">
        <v>1792</v>
      </c>
      <c r="AS23" s="41" t="s">
        <v>107</v>
      </c>
      <c r="AT23" s="72">
        <v>22854838</v>
      </c>
      <c r="AU23" s="59">
        <f>IFERROR(AT23/AQ23,"-")</f>
        <v>1.7706393789642304E-2</v>
      </c>
      <c r="AV23" s="72">
        <v>341</v>
      </c>
      <c r="AW23" s="59">
        <f>IFERROR(AV23/AR23,"-")</f>
        <v>0.19029017857142858</v>
      </c>
      <c r="AX23" s="130">
        <f t="shared" si="5"/>
        <v>67022.985337243401</v>
      </c>
      <c r="AY23" s="304">
        <v>1248952340</v>
      </c>
      <c r="AZ23" s="304">
        <v>1634</v>
      </c>
      <c r="BA23" s="41" t="s">
        <v>107</v>
      </c>
      <c r="BB23" s="72">
        <v>29356608</v>
      </c>
      <c r="BC23" s="59">
        <f>IFERROR(BB23/AY23,"-")</f>
        <v>2.3504986587398524E-2</v>
      </c>
      <c r="BD23" s="72">
        <v>368</v>
      </c>
      <c r="BE23" s="59">
        <f>IFERROR(BD23/AZ23,"-")</f>
        <v>0.2252141982864137</v>
      </c>
      <c r="BF23" s="75">
        <f t="shared" si="6"/>
        <v>79773.391304347824</v>
      </c>
      <c r="BG23" s="304">
        <v>1019384260</v>
      </c>
      <c r="BH23" s="304">
        <v>1349</v>
      </c>
      <c r="BI23" s="41" t="s">
        <v>107</v>
      </c>
      <c r="BJ23" s="72">
        <v>21277705</v>
      </c>
      <c r="BK23" s="59">
        <f>IFERROR(BJ23/BG23,"-")</f>
        <v>2.0873095490016688E-2</v>
      </c>
      <c r="BL23" s="72">
        <v>286</v>
      </c>
      <c r="BM23" s="59">
        <f>IFERROR(BL23/BH23,"-")</f>
        <v>0.21200889547813195</v>
      </c>
      <c r="BN23" s="75">
        <f t="shared" si="7"/>
        <v>74397.569930069934</v>
      </c>
      <c r="BO23" s="304">
        <v>878139290</v>
      </c>
      <c r="BP23" s="304">
        <v>1169</v>
      </c>
      <c r="BQ23" s="41" t="s">
        <v>107</v>
      </c>
      <c r="BR23" s="72">
        <v>17377915</v>
      </c>
      <c r="BS23" s="59">
        <f>IFERROR(BR23/BO23,"-")</f>
        <v>1.9789474401037222E-2</v>
      </c>
      <c r="BT23" s="72">
        <v>259</v>
      </c>
      <c r="BU23" s="59">
        <f>IFERROR(BT23/BP23,"-")</f>
        <v>0.22155688622754491</v>
      </c>
      <c r="BV23" s="130">
        <f t="shared" si="8"/>
        <v>67096.196911196908</v>
      </c>
      <c r="BW23" s="304">
        <v>1012924820</v>
      </c>
      <c r="BX23" s="304">
        <v>1245</v>
      </c>
      <c r="BY23" s="41" t="s">
        <v>107</v>
      </c>
      <c r="BZ23" s="72">
        <v>24176179</v>
      </c>
      <c r="CA23" s="59">
        <f>IFERROR(BZ23/BW23,"-")</f>
        <v>2.3867693359513099E-2</v>
      </c>
      <c r="CB23" s="72">
        <v>297</v>
      </c>
      <c r="CC23" s="59">
        <f>IFERROR(CB23/BX23,"-")</f>
        <v>0.23855421686746989</v>
      </c>
      <c r="CD23" s="75">
        <f t="shared" si="9"/>
        <v>81401.276094276094</v>
      </c>
      <c r="CE23" s="304">
        <v>890739250</v>
      </c>
      <c r="CF23" s="304">
        <v>1053</v>
      </c>
      <c r="CG23" s="41" t="s">
        <v>107</v>
      </c>
      <c r="CH23" s="72">
        <v>15557158</v>
      </c>
      <c r="CI23" s="59">
        <f>IFERROR(CH23/CE23,"-")</f>
        <v>1.7465445695808286E-2</v>
      </c>
      <c r="CJ23" s="72">
        <v>246</v>
      </c>
      <c r="CK23" s="59">
        <f>IFERROR(CJ23/CF23,"-")</f>
        <v>0.23361823361823361</v>
      </c>
      <c r="CL23" s="75">
        <f t="shared" si="10"/>
        <v>63240.479674796748</v>
      </c>
      <c r="CM23" s="304">
        <f>地区別_オーラルフレイル区分別_高齢者の疾病!L142</f>
        <v>14265619740</v>
      </c>
      <c r="CN23" s="304">
        <f>地区別_オーラルフレイル区分別_高齢者の疾病!M142</f>
        <v>19035</v>
      </c>
      <c r="CO23" s="41" t="s">
        <v>107</v>
      </c>
      <c r="CP23" s="72">
        <f>地区別_オーラルフレイル区分別_高齢者の疾病!O142</f>
        <v>272842616</v>
      </c>
      <c r="CQ23" s="59">
        <f>地区別_オーラルフレイル区分別_高齢者の疾病!P142</f>
        <v>1.9125885939253278E-2</v>
      </c>
      <c r="CR23" s="72">
        <f>地区別_オーラルフレイル区分別_高齢者の疾病!Q142</f>
        <v>4149</v>
      </c>
      <c r="CS23" s="59">
        <f>地区別_オーラルフレイル区分別_高齢者の疾病!R142</f>
        <v>0.21796690307328606</v>
      </c>
      <c r="CT23" s="130">
        <f>地区別_オーラルフレイル区分別_高齢者の疾病!S142</f>
        <v>65761.054711978795</v>
      </c>
      <c r="CU23" s="179"/>
    </row>
    <row r="24" spans="2:99" s="8" customFormat="1" ht="13.15" customHeight="1">
      <c r="B24" s="328"/>
      <c r="C24" s="305"/>
      <c r="D24" s="305"/>
      <c r="E24" s="42" t="s">
        <v>108</v>
      </c>
      <c r="F24" s="73">
        <v>111678</v>
      </c>
      <c r="G24" s="60">
        <f>IFERROR(F24/C23,"-")</f>
        <v>4.6948522595852502E-3</v>
      </c>
      <c r="H24" s="73">
        <v>2</v>
      </c>
      <c r="I24" s="60">
        <f>IFERROR(H24/D23,"-")</f>
        <v>0.11764705882352941</v>
      </c>
      <c r="J24" s="76">
        <f t="shared" si="0"/>
        <v>55839</v>
      </c>
      <c r="K24" s="305"/>
      <c r="L24" s="305"/>
      <c r="M24" s="42" t="s">
        <v>108</v>
      </c>
      <c r="N24" s="73">
        <v>4015443</v>
      </c>
      <c r="O24" s="60">
        <f>IFERROR(N24/K23,"-")</f>
        <v>1.115866428600667E-2</v>
      </c>
      <c r="P24" s="73">
        <v>206</v>
      </c>
      <c r="Q24" s="60">
        <f>IFERROR(P24/L23,"-")</f>
        <v>0.21280991735537191</v>
      </c>
      <c r="R24" s="76">
        <f t="shared" si="1"/>
        <v>19492.441747572815</v>
      </c>
      <c r="S24" s="305"/>
      <c r="T24" s="305"/>
      <c r="U24" s="42" t="s">
        <v>108</v>
      </c>
      <c r="V24" s="73">
        <v>29964466</v>
      </c>
      <c r="W24" s="60">
        <f>IFERROR(V24/S23,"-")</f>
        <v>3.0287550264811305E-2</v>
      </c>
      <c r="X24" s="73">
        <v>369</v>
      </c>
      <c r="Y24" s="60">
        <f>IFERROR(X24/T23,"-")</f>
        <v>0.24534574468085107</v>
      </c>
      <c r="Z24" s="131">
        <f t="shared" si="2"/>
        <v>81204.514905149044</v>
      </c>
      <c r="AA24" s="305"/>
      <c r="AB24" s="305"/>
      <c r="AC24" s="42" t="s">
        <v>108</v>
      </c>
      <c r="AD24" s="73">
        <v>27658918</v>
      </c>
      <c r="AE24" s="60">
        <f>IFERROR(AD24/AA23,"-")</f>
        <v>2.2943417130129103E-2</v>
      </c>
      <c r="AF24" s="73">
        <v>402</v>
      </c>
      <c r="AG24" s="60">
        <f>IFERROR(AF24/AB23,"-")</f>
        <v>0.23236994219653179</v>
      </c>
      <c r="AH24" s="76">
        <f t="shared" si="3"/>
        <v>68803.278606965177</v>
      </c>
      <c r="AI24" s="305"/>
      <c r="AJ24" s="305"/>
      <c r="AK24" s="42" t="s">
        <v>108</v>
      </c>
      <c r="AL24" s="73">
        <v>33859252</v>
      </c>
      <c r="AM24" s="60">
        <f>IFERROR(AL24/AI23,"-")</f>
        <v>2.8473337426879467E-2</v>
      </c>
      <c r="AN24" s="73">
        <v>459</v>
      </c>
      <c r="AO24" s="60">
        <f>IFERROR(AN24/AJ23,"-")</f>
        <v>0.26258581235697942</v>
      </c>
      <c r="AP24" s="76">
        <f t="shared" si="4"/>
        <v>73767.43355119825</v>
      </c>
      <c r="AQ24" s="305"/>
      <c r="AR24" s="305"/>
      <c r="AS24" s="42" t="s">
        <v>108</v>
      </c>
      <c r="AT24" s="73">
        <v>33720847</v>
      </c>
      <c r="AU24" s="60">
        <f>IFERROR(AT24/AQ23,"-")</f>
        <v>2.6124647914908799E-2</v>
      </c>
      <c r="AV24" s="73">
        <v>484</v>
      </c>
      <c r="AW24" s="60">
        <f>IFERROR(AV24/AR23,"-")</f>
        <v>0.2700892857142857</v>
      </c>
      <c r="AX24" s="131">
        <f t="shared" si="5"/>
        <v>69671.171487603307</v>
      </c>
      <c r="AY24" s="305"/>
      <c r="AZ24" s="305"/>
      <c r="BA24" s="42" t="s">
        <v>108</v>
      </c>
      <c r="BB24" s="73">
        <v>31046801</v>
      </c>
      <c r="BC24" s="60">
        <f>IFERROR(BB24/AY23,"-")</f>
        <v>2.4858275216490647E-2</v>
      </c>
      <c r="BD24" s="73">
        <v>484</v>
      </c>
      <c r="BE24" s="60">
        <f>IFERROR(BD24/AZ23,"-")</f>
        <v>0.29620563035495717</v>
      </c>
      <c r="BF24" s="76">
        <f t="shared" si="6"/>
        <v>64146.283057851237</v>
      </c>
      <c r="BG24" s="305"/>
      <c r="BH24" s="305"/>
      <c r="BI24" s="42" t="s">
        <v>108</v>
      </c>
      <c r="BJ24" s="73">
        <v>19918834</v>
      </c>
      <c r="BK24" s="60">
        <f>IFERROR(BJ24/BG23,"-")</f>
        <v>1.9540064312941224E-2</v>
      </c>
      <c r="BL24" s="73">
        <v>386</v>
      </c>
      <c r="BM24" s="60">
        <f>IFERROR(BL24/BH23,"-")</f>
        <v>0.28613787991104522</v>
      </c>
      <c r="BN24" s="76">
        <f t="shared" si="7"/>
        <v>51603.196891191707</v>
      </c>
      <c r="BO24" s="305"/>
      <c r="BP24" s="305"/>
      <c r="BQ24" s="42" t="s">
        <v>108</v>
      </c>
      <c r="BR24" s="73">
        <v>23575454</v>
      </c>
      <c r="BS24" s="60">
        <f>IFERROR(BR24/BO23,"-")</f>
        <v>2.6847055209202633E-2</v>
      </c>
      <c r="BT24" s="73">
        <v>347</v>
      </c>
      <c r="BU24" s="60">
        <f>IFERROR(BT24/BP23,"-")</f>
        <v>0.29683490162532078</v>
      </c>
      <c r="BV24" s="131">
        <f t="shared" si="8"/>
        <v>67940.789625360238</v>
      </c>
      <c r="BW24" s="305"/>
      <c r="BX24" s="305"/>
      <c r="BY24" s="42" t="s">
        <v>108</v>
      </c>
      <c r="BZ24" s="73">
        <v>22104925</v>
      </c>
      <c r="CA24" s="60">
        <f>IFERROR(BZ24/BW23,"-")</f>
        <v>2.1822868354632676E-2</v>
      </c>
      <c r="CB24" s="73">
        <v>390</v>
      </c>
      <c r="CC24" s="60">
        <f>IFERROR(CB24/BX23,"-")</f>
        <v>0.31325301204819278</v>
      </c>
      <c r="CD24" s="76">
        <f t="shared" si="9"/>
        <v>56679.294871794875</v>
      </c>
      <c r="CE24" s="305"/>
      <c r="CF24" s="305"/>
      <c r="CG24" s="42" t="s">
        <v>108</v>
      </c>
      <c r="CH24" s="73">
        <v>26641087</v>
      </c>
      <c r="CI24" s="60">
        <f>IFERROR(CH24/CE23,"-")</f>
        <v>2.990896269587312E-2</v>
      </c>
      <c r="CJ24" s="73">
        <v>341</v>
      </c>
      <c r="CK24" s="60">
        <f>IFERROR(CJ24/CF23,"-")</f>
        <v>0.32383665716999049</v>
      </c>
      <c r="CL24" s="76">
        <f t="shared" si="10"/>
        <v>78126.354838709682</v>
      </c>
      <c r="CM24" s="305"/>
      <c r="CN24" s="305"/>
      <c r="CO24" s="42" t="s">
        <v>108</v>
      </c>
      <c r="CP24" s="73">
        <f>地区別_オーラルフレイル区分別_高齢者の疾病!O143</f>
        <v>338667531</v>
      </c>
      <c r="CQ24" s="60">
        <f>地区別_オーラルフレイル区分別_高齢者の疾病!P143</f>
        <v>2.3740120455502903E-2</v>
      </c>
      <c r="CR24" s="73">
        <f>地区別_オーラルフレイル区分別_高齢者の疾病!Q143</f>
        <v>5536</v>
      </c>
      <c r="CS24" s="60">
        <f>地区別_オーラルフレイル区分別_高齢者の疾病!R143</f>
        <v>0.2908326766482795</v>
      </c>
      <c r="CT24" s="131">
        <f>地区別_オーラルフレイル区分別_高齢者の疾病!S143</f>
        <v>61175.493316473985</v>
      </c>
      <c r="CU24" s="179"/>
    </row>
    <row r="25" spans="2:99" s="8" customFormat="1" ht="13.15" customHeight="1">
      <c r="B25" s="328"/>
      <c r="C25" s="305"/>
      <c r="D25" s="305"/>
      <c r="E25" s="43" t="s">
        <v>109</v>
      </c>
      <c r="F25" s="73">
        <v>305146</v>
      </c>
      <c r="G25" s="60">
        <f>IFERROR(F25/C23,"-")</f>
        <v>1.282808957541683E-2</v>
      </c>
      <c r="H25" s="73">
        <v>9</v>
      </c>
      <c r="I25" s="60">
        <f>IFERROR(H25/D23,"-")</f>
        <v>0.52941176470588236</v>
      </c>
      <c r="J25" s="76">
        <f t="shared" si="0"/>
        <v>33905.111111111109</v>
      </c>
      <c r="K25" s="305"/>
      <c r="L25" s="305"/>
      <c r="M25" s="43" t="s">
        <v>109</v>
      </c>
      <c r="N25" s="73">
        <v>3883374</v>
      </c>
      <c r="O25" s="60">
        <f>IFERROR(N25/K23,"-")</f>
        <v>1.0791652817137952E-2</v>
      </c>
      <c r="P25" s="73">
        <v>199</v>
      </c>
      <c r="Q25" s="60">
        <f>IFERROR(P25/L23,"-")</f>
        <v>0.20557851239669422</v>
      </c>
      <c r="R25" s="76">
        <f t="shared" si="1"/>
        <v>19514.442211055277</v>
      </c>
      <c r="S25" s="305"/>
      <c r="T25" s="305"/>
      <c r="U25" s="43" t="s">
        <v>109</v>
      </c>
      <c r="V25" s="73">
        <v>15846366</v>
      </c>
      <c r="W25" s="60">
        <f>IFERROR(V25/S23,"-")</f>
        <v>1.6017225427598036E-2</v>
      </c>
      <c r="X25" s="73">
        <v>387</v>
      </c>
      <c r="Y25" s="60">
        <f>IFERROR(X25/T23,"-")</f>
        <v>0.25731382978723405</v>
      </c>
      <c r="Z25" s="131">
        <f t="shared" si="2"/>
        <v>40946.682170542634</v>
      </c>
      <c r="AA25" s="305"/>
      <c r="AB25" s="305"/>
      <c r="AC25" s="43" t="s">
        <v>109</v>
      </c>
      <c r="AD25" s="73">
        <v>25064327</v>
      </c>
      <c r="AE25" s="60">
        <f>IFERROR(AD25/AA23,"-")</f>
        <v>2.0791171565241903E-2</v>
      </c>
      <c r="AF25" s="73">
        <v>505</v>
      </c>
      <c r="AG25" s="60">
        <f>IFERROR(AF25/AB23,"-")</f>
        <v>0.29190751445086704</v>
      </c>
      <c r="AH25" s="76">
        <f t="shared" si="3"/>
        <v>49632.330693069307</v>
      </c>
      <c r="AI25" s="305"/>
      <c r="AJ25" s="305"/>
      <c r="AK25" s="43" t="s">
        <v>109</v>
      </c>
      <c r="AL25" s="73">
        <v>21974594</v>
      </c>
      <c r="AM25" s="60">
        <f>IFERROR(AL25/AI23,"-")</f>
        <v>1.847914507327808E-2</v>
      </c>
      <c r="AN25" s="73">
        <v>519</v>
      </c>
      <c r="AO25" s="60">
        <f>IFERROR(AN25/AJ23,"-")</f>
        <v>0.29691075514874143</v>
      </c>
      <c r="AP25" s="76">
        <f t="shared" si="4"/>
        <v>42340.258188824664</v>
      </c>
      <c r="AQ25" s="305"/>
      <c r="AR25" s="305"/>
      <c r="AS25" s="43" t="s">
        <v>109</v>
      </c>
      <c r="AT25" s="73">
        <v>30827904</v>
      </c>
      <c r="AU25" s="60">
        <f>IFERROR(AT25/AQ23,"-")</f>
        <v>2.3883389938414316E-2</v>
      </c>
      <c r="AV25" s="73">
        <v>581</v>
      </c>
      <c r="AW25" s="60">
        <f>IFERROR(AV25/AR23,"-")</f>
        <v>0.32421875</v>
      </c>
      <c r="AX25" s="131">
        <f t="shared" si="5"/>
        <v>53060.075731497418</v>
      </c>
      <c r="AY25" s="305"/>
      <c r="AZ25" s="305"/>
      <c r="BA25" s="43" t="s">
        <v>109</v>
      </c>
      <c r="BB25" s="73">
        <v>35444716</v>
      </c>
      <c r="BC25" s="60">
        <f>IFERROR(BB25/AY23,"-")</f>
        <v>2.8379558502608676E-2</v>
      </c>
      <c r="BD25" s="73">
        <v>545</v>
      </c>
      <c r="BE25" s="60">
        <f>IFERROR(BD25/AZ23,"-")</f>
        <v>0.33353733170134636</v>
      </c>
      <c r="BF25" s="76">
        <f t="shared" si="6"/>
        <v>65036.176146788988</v>
      </c>
      <c r="BG25" s="305"/>
      <c r="BH25" s="305"/>
      <c r="BI25" s="43" t="s">
        <v>109</v>
      </c>
      <c r="BJ25" s="73">
        <v>26248516</v>
      </c>
      <c r="BK25" s="60">
        <f>IFERROR(BJ25/BG23,"-")</f>
        <v>2.5749383260047588E-2</v>
      </c>
      <c r="BL25" s="73">
        <v>451</v>
      </c>
      <c r="BM25" s="60">
        <f>IFERROR(BL25/BH23,"-")</f>
        <v>0.33432171979243885</v>
      </c>
      <c r="BN25" s="76">
        <f t="shared" si="7"/>
        <v>58200.700665188473</v>
      </c>
      <c r="BO25" s="305"/>
      <c r="BP25" s="305"/>
      <c r="BQ25" s="43" t="s">
        <v>109</v>
      </c>
      <c r="BR25" s="73">
        <v>18882907</v>
      </c>
      <c r="BS25" s="60">
        <f>IFERROR(BR25/BO23,"-")</f>
        <v>2.1503316404394113E-2</v>
      </c>
      <c r="BT25" s="73">
        <v>425</v>
      </c>
      <c r="BU25" s="60">
        <f>IFERROR(BT25/BP23,"-")</f>
        <v>0.36355859709153121</v>
      </c>
      <c r="BV25" s="131">
        <f t="shared" si="8"/>
        <v>44430.369411764703</v>
      </c>
      <c r="BW25" s="305"/>
      <c r="BX25" s="305"/>
      <c r="BY25" s="43" t="s">
        <v>109</v>
      </c>
      <c r="BZ25" s="73">
        <v>17624983</v>
      </c>
      <c r="CA25" s="60">
        <f>IFERROR(BZ25/BW23,"-")</f>
        <v>1.7400089969164739E-2</v>
      </c>
      <c r="CB25" s="73">
        <v>459</v>
      </c>
      <c r="CC25" s="60">
        <f>IFERROR(CB25/BX23,"-")</f>
        <v>0.36867469879518072</v>
      </c>
      <c r="CD25" s="76">
        <f t="shared" si="9"/>
        <v>38398.655773420476</v>
      </c>
      <c r="CE25" s="305"/>
      <c r="CF25" s="305"/>
      <c r="CG25" s="43" t="s">
        <v>109</v>
      </c>
      <c r="CH25" s="73">
        <v>20280507</v>
      </c>
      <c r="CI25" s="60">
        <f>IFERROR(CH25/CE23,"-")</f>
        <v>2.2768174861498468E-2</v>
      </c>
      <c r="CJ25" s="73">
        <v>384</v>
      </c>
      <c r="CK25" s="60">
        <f>IFERROR(CJ25/CF23,"-")</f>
        <v>0.36467236467236469</v>
      </c>
      <c r="CL25" s="76">
        <f t="shared" si="10"/>
        <v>52813.8203125</v>
      </c>
      <c r="CM25" s="305"/>
      <c r="CN25" s="305"/>
      <c r="CO25" s="43" t="s">
        <v>109</v>
      </c>
      <c r="CP25" s="73">
        <f>地区別_オーラルフレイル区分別_高齢者の疾病!O144</f>
        <v>297775583</v>
      </c>
      <c r="CQ25" s="60">
        <f>地区別_オーラルフレイル区分別_高齢者の疾病!P144</f>
        <v>2.0873652068900583E-2</v>
      </c>
      <c r="CR25" s="73">
        <f>地区別_オーラルフレイル区分別_高齢者の疾病!Q144</f>
        <v>6362</v>
      </c>
      <c r="CS25" s="60">
        <f>地区別_オーラルフレイル区分別_高齢者の疾病!R144</f>
        <v>0.33422642500656685</v>
      </c>
      <c r="CT25" s="131">
        <f>地区別_オーラルフレイル区分別_高齢者の疾病!S144</f>
        <v>46805.341559258093</v>
      </c>
      <c r="CU25" s="179"/>
    </row>
    <row r="26" spans="2:99" s="8" customFormat="1" ht="13.15" customHeight="1">
      <c r="B26" s="328"/>
      <c r="C26" s="305"/>
      <c r="D26" s="305"/>
      <c r="E26" s="43" t="s">
        <v>110</v>
      </c>
      <c r="F26" s="73">
        <v>71274</v>
      </c>
      <c r="G26" s="60">
        <f>IFERROR(F26/C23,"-")</f>
        <v>2.996300971988029E-3</v>
      </c>
      <c r="H26" s="73">
        <v>3</v>
      </c>
      <c r="I26" s="60">
        <f>IFERROR(H26/D23,"-")</f>
        <v>0.17647058823529413</v>
      </c>
      <c r="J26" s="76">
        <f t="shared" si="0"/>
        <v>23758</v>
      </c>
      <c r="K26" s="305"/>
      <c r="L26" s="305"/>
      <c r="M26" s="43" t="s">
        <v>110</v>
      </c>
      <c r="N26" s="73">
        <v>353728</v>
      </c>
      <c r="O26" s="60">
        <f>IFERROR(N26/K23,"-")</f>
        <v>9.8298792949135807E-4</v>
      </c>
      <c r="P26" s="73">
        <v>29</v>
      </c>
      <c r="Q26" s="60">
        <f>IFERROR(P26/L23,"-")</f>
        <v>2.9958677685950414E-2</v>
      </c>
      <c r="R26" s="76">
        <f t="shared" si="1"/>
        <v>12197.51724137931</v>
      </c>
      <c r="S26" s="305"/>
      <c r="T26" s="305"/>
      <c r="U26" s="43" t="s">
        <v>110</v>
      </c>
      <c r="V26" s="73">
        <v>1098906</v>
      </c>
      <c r="W26" s="60">
        <f>IFERROR(V26/S23,"-")</f>
        <v>1.1107546755981812E-3</v>
      </c>
      <c r="X26" s="73">
        <v>67</v>
      </c>
      <c r="Y26" s="60">
        <f>IFERROR(X26/T23,"-")</f>
        <v>4.454787234042553E-2</v>
      </c>
      <c r="Z26" s="131">
        <f t="shared" si="2"/>
        <v>16401.582089552237</v>
      </c>
      <c r="AA26" s="305"/>
      <c r="AB26" s="305"/>
      <c r="AC26" s="43" t="s">
        <v>110</v>
      </c>
      <c r="AD26" s="73">
        <v>2686359</v>
      </c>
      <c r="AE26" s="60">
        <f>IFERROR(AD26/AA23,"-")</f>
        <v>2.228368264379557E-3</v>
      </c>
      <c r="AF26" s="73">
        <v>78</v>
      </c>
      <c r="AG26" s="60">
        <f>IFERROR(AF26/AB23,"-")</f>
        <v>4.5086705202312137E-2</v>
      </c>
      <c r="AH26" s="76">
        <f t="shared" si="3"/>
        <v>34440.5</v>
      </c>
      <c r="AI26" s="305"/>
      <c r="AJ26" s="305"/>
      <c r="AK26" s="43" t="s">
        <v>110</v>
      </c>
      <c r="AL26" s="73">
        <v>3624930</v>
      </c>
      <c r="AM26" s="60">
        <f>IFERROR(AL26/AI23,"-")</f>
        <v>3.0483205901541532E-3</v>
      </c>
      <c r="AN26" s="73">
        <v>82</v>
      </c>
      <c r="AO26" s="60">
        <f>IFERROR(AN26/AJ23,"-")</f>
        <v>4.691075514874142E-2</v>
      </c>
      <c r="AP26" s="76">
        <f t="shared" si="4"/>
        <v>44206.463414634149</v>
      </c>
      <c r="AQ26" s="305"/>
      <c r="AR26" s="305"/>
      <c r="AS26" s="43" t="s">
        <v>110</v>
      </c>
      <c r="AT26" s="73">
        <v>6279855</v>
      </c>
      <c r="AU26" s="60">
        <f>IFERROR(AT26/AQ23,"-")</f>
        <v>4.8652099643784032E-3</v>
      </c>
      <c r="AV26" s="73">
        <v>88</v>
      </c>
      <c r="AW26" s="60">
        <f>IFERROR(AV26/AR23,"-")</f>
        <v>4.9107142857142856E-2</v>
      </c>
      <c r="AX26" s="131">
        <f t="shared" si="5"/>
        <v>71361.988636363632</v>
      </c>
      <c r="AY26" s="305"/>
      <c r="AZ26" s="305"/>
      <c r="BA26" s="43" t="s">
        <v>110</v>
      </c>
      <c r="BB26" s="73">
        <v>4698362</v>
      </c>
      <c r="BC26" s="60">
        <f>IFERROR(BB26/AY23,"-")</f>
        <v>3.7618425055354794E-3</v>
      </c>
      <c r="BD26" s="73">
        <v>79</v>
      </c>
      <c r="BE26" s="60">
        <f>IFERROR(BD26/AZ23,"-")</f>
        <v>4.8347613219094247E-2</v>
      </c>
      <c r="BF26" s="76">
        <f t="shared" si="6"/>
        <v>59472.936708860761</v>
      </c>
      <c r="BG26" s="305"/>
      <c r="BH26" s="305"/>
      <c r="BI26" s="43" t="s">
        <v>110</v>
      </c>
      <c r="BJ26" s="73">
        <v>1366264</v>
      </c>
      <c r="BK26" s="60">
        <f>IFERROR(BJ26/BG23,"-")</f>
        <v>1.340283594333701E-3</v>
      </c>
      <c r="BL26" s="73">
        <v>81</v>
      </c>
      <c r="BM26" s="60">
        <f>IFERROR(BL26/BH23,"-")</f>
        <v>6.0044477390659746E-2</v>
      </c>
      <c r="BN26" s="76">
        <f t="shared" si="7"/>
        <v>16867.456790123455</v>
      </c>
      <c r="BO26" s="305"/>
      <c r="BP26" s="305"/>
      <c r="BQ26" s="43" t="s">
        <v>110</v>
      </c>
      <c r="BR26" s="73">
        <v>1690315</v>
      </c>
      <c r="BS26" s="60">
        <f>IFERROR(BR26/BO23,"-")</f>
        <v>1.9248825547937844E-3</v>
      </c>
      <c r="BT26" s="73">
        <v>76</v>
      </c>
      <c r="BU26" s="60">
        <f>IFERROR(BT26/BP23,"-")</f>
        <v>6.5012831479897351E-2</v>
      </c>
      <c r="BV26" s="131">
        <f t="shared" si="8"/>
        <v>22240.986842105263</v>
      </c>
      <c r="BW26" s="305"/>
      <c r="BX26" s="305"/>
      <c r="BY26" s="43" t="s">
        <v>110</v>
      </c>
      <c r="BZ26" s="73">
        <v>2460963</v>
      </c>
      <c r="CA26" s="60">
        <f>IFERROR(BZ26/BW23,"-")</f>
        <v>2.4295613567846034E-3</v>
      </c>
      <c r="CB26" s="73">
        <v>70</v>
      </c>
      <c r="CC26" s="60">
        <f>IFERROR(CB26/BX23,"-")</f>
        <v>5.6224899598393573E-2</v>
      </c>
      <c r="CD26" s="76">
        <f t="shared" si="9"/>
        <v>35156.614285714284</v>
      </c>
      <c r="CE26" s="305"/>
      <c r="CF26" s="305"/>
      <c r="CG26" s="43" t="s">
        <v>110</v>
      </c>
      <c r="CH26" s="73">
        <v>3213011</v>
      </c>
      <c r="CI26" s="60">
        <f>IFERROR(CH26/CE23,"-")</f>
        <v>3.6071285732609177E-3</v>
      </c>
      <c r="CJ26" s="73">
        <v>68</v>
      </c>
      <c r="CK26" s="60">
        <f>IFERROR(CJ26/CF23,"-")</f>
        <v>6.4577397910731249E-2</v>
      </c>
      <c r="CL26" s="76">
        <f t="shared" si="10"/>
        <v>47250.161764705881</v>
      </c>
      <c r="CM26" s="305"/>
      <c r="CN26" s="305"/>
      <c r="CO26" s="43" t="s">
        <v>110</v>
      </c>
      <c r="CP26" s="73">
        <f>地区別_オーラルフレイル区分別_高齢者の疾病!O145</f>
        <v>39507572</v>
      </c>
      <c r="CQ26" s="60">
        <f>地区別_オーラルフレイル区分別_高齢者の疾病!P145</f>
        <v>2.7694255644024339E-3</v>
      </c>
      <c r="CR26" s="73">
        <f>地区別_オーラルフレイル区分別_高齢者の疾病!Q145</f>
        <v>1021</v>
      </c>
      <c r="CS26" s="60">
        <f>地区別_オーラルフレイル区分別_高齢者の疾病!R145</f>
        <v>5.363803519831889E-2</v>
      </c>
      <c r="CT26" s="131">
        <f>地区別_オーラルフレイル区分別_高齢者の疾病!S145</f>
        <v>38694.977473065621</v>
      </c>
      <c r="CU26" s="179"/>
    </row>
    <row r="27" spans="2:99" s="8" customFormat="1" ht="13.15" customHeight="1">
      <c r="B27" s="328"/>
      <c r="C27" s="305"/>
      <c r="D27" s="305"/>
      <c r="E27" s="43" t="s">
        <v>111</v>
      </c>
      <c r="F27" s="73">
        <v>392525</v>
      </c>
      <c r="G27" s="60">
        <f>IFERROR(F27/C23,"-")</f>
        <v>1.6501431644493098E-2</v>
      </c>
      <c r="H27" s="73">
        <v>9</v>
      </c>
      <c r="I27" s="60">
        <f>IFERROR(H27/D23,"-")</f>
        <v>0.52941176470588236</v>
      </c>
      <c r="J27" s="76">
        <f t="shared" si="0"/>
        <v>43613.888888888891</v>
      </c>
      <c r="K27" s="305"/>
      <c r="L27" s="305"/>
      <c r="M27" s="43" t="s">
        <v>111</v>
      </c>
      <c r="N27" s="73">
        <v>5399964</v>
      </c>
      <c r="O27" s="60">
        <f>IFERROR(N27/K23,"-")</f>
        <v>1.5006161320811109E-2</v>
      </c>
      <c r="P27" s="73">
        <v>261</v>
      </c>
      <c r="Q27" s="60">
        <f>IFERROR(P27/L23,"-")</f>
        <v>0.26962809917355374</v>
      </c>
      <c r="R27" s="76">
        <f t="shared" si="1"/>
        <v>20689.517241379312</v>
      </c>
      <c r="S27" s="305"/>
      <c r="T27" s="305"/>
      <c r="U27" s="43" t="s">
        <v>111</v>
      </c>
      <c r="V27" s="73">
        <v>20649481</v>
      </c>
      <c r="W27" s="60">
        <f>IFERROR(V27/S23,"-")</f>
        <v>2.0872128798483044E-2</v>
      </c>
      <c r="X27" s="73">
        <v>499</v>
      </c>
      <c r="Y27" s="60">
        <f>IFERROR(X27/T23,"-")</f>
        <v>0.33178191489361702</v>
      </c>
      <c r="Z27" s="131">
        <f t="shared" si="2"/>
        <v>41381.725450901802</v>
      </c>
      <c r="AA27" s="305"/>
      <c r="AB27" s="305"/>
      <c r="AC27" s="43" t="s">
        <v>111</v>
      </c>
      <c r="AD27" s="73">
        <v>28261823</v>
      </c>
      <c r="AE27" s="60">
        <f>IFERROR(AD27/AA23,"-")</f>
        <v>2.34435343402398E-2</v>
      </c>
      <c r="AF27" s="73">
        <v>621</v>
      </c>
      <c r="AG27" s="60">
        <f>IFERROR(AF27/AB23,"-")</f>
        <v>0.35895953757225435</v>
      </c>
      <c r="AH27" s="76">
        <f t="shared" si="3"/>
        <v>45510.181964573268</v>
      </c>
      <c r="AI27" s="305"/>
      <c r="AJ27" s="305"/>
      <c r="AK27" s="43" t="s">
        <v>111</v>
      </c>
      <c r="AL27" s="73">
        <v>36712405</v>
      </c>
      <c r="AM27" s="60">
        <f>IFERROR(AL27/AI23,"-")</f>
        <v>3.0872645837458457E-2</v>
      </c>
      <c r="AN27" s="73">
        <v>650</v>
      </c>
      <c r="AO27" s="60">
        <f>IFERROR(AN27/AJ23,"-")</f>
        <v>0.37185354691075517</v>
      </c>
      <c r="AP27" s="76">
        <f t="shared" si="4"/>
        <v>56480.623076923075</v>
      </c>
      <c r="AQ27" s="305"/>
      <c r="AR27" s="305"/>
      <c r="AS27" s="43" t="s">
        <v>111</v>
      </c>
      <c r="AT27" s="73">
        <v>42298557</v>
      </c>
      <c r="AU27" s="60">
        <f>IFERROR(AT27/AQ23,"-")</f>
        <v>3.2770081633290558E-2</v>
      </c>
      <c r="AV27" s="73">
        <v>663</v>
      </c>
      <c r="AW27" s="60">
        <f>IFERROR(AV27/AR23,"-")</f>
        <v>0.36997767857142855</v>
      </c>
      <c r="AX27" s="131">
        <f t="shared" si="5"/>
        <v>63798.728506787331</v>
      </c>
      <c r="AY27" s="305"/>
      <c r="AZ27" s="305"/>
      <c r="BA27" s="43" t="s">
        <v>111</v>
      </c>
      <c r="BB27" s="73">
        <v>38392709</v>
      </c>
      <c r="BC27" s="60">
        <f>IFERROR(BB27/AY23,"-")</f>
        <v>3.0739931197054326E-2</v>
      </c>
      <c r="BD27" s="73">
        <v>677</v>
      </c>
      <c r="BE27" s="60">
        <f>IFERROR(BD27/AZ23,"-")</f>
        <v>0.4143206854345165</v>
      </c>
      <c r="BF27" s="76">
        <f t="shared" si="6"/>
        <v>56710.057607090101</v>
      </c>
      <c r="BG27" s="305"/>
      <c r="BH27" s="305"/>
      <c r="BI27" s="43" t="s">
        <v>111</v>
      </c>
      <c r="BJ27" s="73">
        <v>30845234</v>
      </c>
      <c r="BK27" s="60">
        <f>IFERROR(BJ27/BG23,"-")</f>
        <v>3.0258691653724377E-2</v>
      </c>
      <c r="BL27" s="73">
        <v>558</v>
      </c>
      <c r="BM27" s="60">
        <f>IFERROR(BL27/BH23,"-")</f>
        <v>0.41363973313565605</v>
      </c>
      <c r="BN27" s="76">
        <f t="shared" si="7"/>
        <v>55278.197132616486</v>
      </c>
      <c r="BO27" s="305"/>
      <c r="BP27" s="305"/>
      <c r="BQ27" s="43" t="s">
        <v>111</v>
      </c>
      <c r="BR27" s="73">
        <v>27794281</v>
      </c>
      <c r="BS27" s="60">
        <f>IFERROR(BR27/BO23,"-")</f>
        <v>3.1651335177133456E-2</v>
      </c>
      <c r="BT27" s="73">
        <v>514</v>
      </c>
      <c r="BU27" s="60">
        <f>IFERROR(BT27/BP23,"-")</f>
        <v>0.43969204448246363</v>
      </c>
      <c r="BV27" s="131">
        <f t="shared" si="8"/>
        <v>54074.476653696496</v>
      </c>
      <c r="BW27" s="305"/>
      <c r="BX27" s="305"/>
      <c r="BY27" s="43" t="s">
        <v>111</v>
      </c>
      <c r="BZ27" s="73">
        <v>23698044</v>
      </c>
      <c r="CA27" s="60">
        <f>IFERROR(BZ27/BW23,"-")</f>
        <v>2.3395659314577759E-2</v>
      </c>
      <c r="CB27" s="73">
        <v>545</v>
      </c>
      <c r="CC27" s="60">
        <f>IFERROR(CB27/BX23,"-")</f>
        <v>0.43775100401606426</v>
      </c>
      <c r="CD27" s="76">
        <f t="shared" si="9"/>
        <v>43482.649541284401</v>
      </c>
      <c r="CE27" s="305"/>
      <c r="CF27" s="305"/>
      <c r="CG27" s="43" t="s">
        <v>111</v>
      </c>
      <c r="CH27" s="73">
        <v>19742982</v>
      </c>
      <c r="CI27" s="60">
        <f>IFERROR(CH27/CE23,"-")</f>
        <v>2.2164715431592354E-2</v>
      </c>
      <c r="CJ27" s="73">
        <v>467</v>
      </c>
      <c r="CK27" s="60">
        <f>IFERROR(CJ27/CF23,"-")</f>
        <v>0.44349477682811017</v>
      </c>
      <c r="CL27" s="76">
        <f t="shared" si="10"/>
        <v>42276.192719486084</v>
      </c>
      <c r="CM27" s="305"/>
      <c r="CN27" s="305"/>
      <c r="CO27" s="43" t="s">
        <v>111</v>
      </c>
      <c r="CP27" s="73">
        <f>地区別_オーラルフレイル区分別_高齢者の疾病!O146</f>
        <v>371244602</v>
      </c>
      <c r="CQ27" s="60">
        <f>地区別_オーラルフレイル区分別_高齢者の疾病!P146</f>
        <v>2.602372758885833E-2</v>
      </c>
      <c r="CR27" s="73">
        <f>地区別_オーラルフレイル区分別_高齢者の疾病!Q146</f>
        <v>7676</v>
      </c>
      <c r="CS27" s="60">
        <f>地区別_オーラルフレイル区分別_高齢者の疾病!R146</f>
        <v>0.40325715786708693</v>
      </c>
      <c r="CT27" s="131">
        <f>地区別_オーラルフレイル区分別_高齢者の疾病!S146</f>
        <v>48364.330640958833</v>
      </c>
      <c r="CU27" s="179"/>
    </row>
    <row r="28" spans="2:99" s="8" customFormat="1" ht="13.15" customHeight="1">
      <c r="B28" s="328"/>
      <c r="C28" s="305"/>
      <c r="D28" s="305"/>
      <c r="E28" s="43" t="s">
        <v>112</v>
      </c>
      <c r="F28" s="73">
        <v>913726</v>
      </c>
      <c r="G28" s="60">
        <f>IFERROR(F28/C23,"-")</f>
        <v>3.841229763912133E-2</v>
      </c>
      <c r="H28" s="73">
        <v>8</v>
      </c>
      <c r="I28" s="60">
        <f>IFERROR(H28/D23,"-")</f>
        <v>0.47058823529411764</v>
      </c>
      <c r="J28" s="76">
        <f t="shared" si="0"/>
        <v>114215.75</v>
      </c>
      <c r="K28" s="305"/>
      <c r="L28" s="305"/>
      <c r="M28" s="43" t="s">
        <v>112</v>
      </c>
      <c r="N28" s="73">
        <v>11532814</v>
      </c>
      <c r="O28" s="60">
        <f>IFERROR(N28/K23,"-")</f>
        <v>3.20489668758734E-2</v>
      </c>
      <c r="P28" s="73">
        <v>305</v>
      </c>
      <c r="Q28" s="60">
        <f>IFERROR(P28/L23,"-")</f>
        <v>0.31508264462809915</v>
      </c>
      <c r="R28" s="76">
        <f t="shared" si="1"/>
        <v>37812.504918032784</v>
      </c>
      <c r="S28" s="305"/>
      <c r="T28" s="305"/>
      <c r="U28" s="43" t="s">
        <v>112</v>
      </c>
      <c r="V28" s="73">
        <v>31243975</v>
      </c>
      <c r="W28" s="60">
        <f>IFERROR(V28/S23,"-")</f>
        <v>3.158085524651124E-2</v>
      </c>
      <c r="X28" s="73">
        <v>521</v>
      </c>
      <c r="Y28" s="60">
        <f>IFERROR(X28/T23,"-")</f>
        <v>0.34640957446808512</v>
      </c>
      <c r="Z28" s="131">
        <f t="shared" si="2"/>
        <v>59969.241842610361</v>
      </c>
      <c r="AA28" s="305"/>
      <c r="AB28" s="305"/>
      <c r="AC28" s="43" t="s">
        <v>112</v>
      </c>
      <c r="AD28" s="73">
        <v>40165387</v>
      </c>
      <c r="AE28" s="60">
        <f>IFERROR(AD28/AA23,"-")</f>
        <v>3.3317689004828926E-2</v>
      </c>
      <c r="AF28" s="73">
        <v>641</v>
      </c>
      <c r="AG28" s="60">
        <f>IFERROR(AF28/AB23,"-")</f>
        <v>0.37052023121387284</v>
      </c>
      <c r="AH28" s="76">
        <f t="shared" si="3"/>
        <v>62660.510140405619</v>
      </c>
      <c r="AI28" s="305"/>
      <c r="AJ28" s="305"/>
      <c r="AK28" s="43" t="s">
        <v>112</v>
      </c>
      <c r="AL28" s="73">
        <v>43261538</v>
      </c>
      <c r="AM28" s="60">
        <f>IFERROR(AL28/AI23,"-")</f>
        <v>3.6380023075517687E-2</v>
      </c>
      <c r="AN28" s="73">
        <v>700</v>
      </c>
      <c r="AO28" s="60">
        <f>IFERROR(AN28/AJ23,"-")</f>
        <v>0.40045766590389015</v>
      </c>
      <c r="AP28" s="76">
        <f t="shared" si="4"/>
        <v>61802.197142857141</v>
      </c>
      <c r="AQ28" s="305"/>
      <c r="AR28" s="305"/>
      <c r="AS28" s="43" t="s">
        <v>112</v>
      </c>
      <c r="AT28" s="73">
        <v>50702826</v>
      </c>
      <c r="AU28" s="60">
        <f>IFERROR(AT28/AQ23,"-")</f>
        <v>3.9281144911362503E-2</v>
      </c>
      <c r="AV28" s="73">
        <v>768</v>
      </c>
      <c r="AW28" s="60">
        <f>IFERROR(AV28/AR23,"-")</f>
        <v>0.42857142857142855</v>
      </c>
      <c r="AX28" s="131">
        <f t="shared" si="5"/>
        <v>66019.3046875</v>
      </c>
      <c r="AY28" s="305"/>
      <c r="AZ28" s="305"/>
      <c r="BA28" s="43" t="s">
        <v>112</v>
      </c>
      <c r="BB28" s="73">
        <v>45156740</v>
      </c>
      <c r="BC28" s="60">
        <f>IFERROR(BB28/AY23,"-")</f>
        <v>3.615569510042313E-2</v>
      </c>
      <c r="BD28" s="73">
        <v>701</v>
      </c>
      <c r="BE28" s="60">
        <f>IFERROR(BD28/AZ23,"-")</f>
        <v>0.42900856793145653</v>
      </c>
      <c r="BF28" s="76">
        <f t="shared" si="6"/>
        <v>64417.603423680455</v>
      </c>
      <c r="BG28" s="305"/>
      <c r="BH28" s="305"/>
      <c r="BI28" s="43" t="s">
        <v>112</v>
      </c>
      <c r="BJ28" s="73">
        <v>42277156</v>
      </c>
      <c r="BK28" s="60">
        <f>IFERROR(BJ28/BG23,"-")</f>
        <v>4.1473228162263363E-2</v>
      </c>
      <c r="BL28" s="73">
        <v>595</v>
      </c>
      <c r="BM28" s="60">
        <f>IFERROR(BL28/BH23,"-")</f>
        <v>0.44106745737583397</v>
      </c>
      <c r="BN28" s="76">
        <f t="shared" si="7"/>
        <v>71054.043697478992</v>
      </c>
      <c r="BO28" s="305"/>
      <c r="BP28" s="305"/>
      <c r="BQ28" s="43" t="s">
        <v>112</v>
      </c>
      <c r="BR28" s="73">
        <v>40077284</v>
      </c>
      <c r="BS28" s="60">
        <f>IFERROR(BR28/BO23,"-")</f>
        <v>4.5638868977152816E-2</v>
      </c>
      <c r="BT28" s="73">
        <v>548</v>
      </c>
      <c r="BU28" s="60">
        <f>IFERROR(BT28/BP23,"-")</f>
        <v>0.46877673224978617</v>
      </c>
      <c r="BV28" s="131">
        <f t="shared" si="8"/>
        <v>73133.729927007298</v>
      </c>
      <c r="BW28" s="305"/>
      <c r="BX28" s="305"/>
      <c r="BY28" s="43" t="s">
        <v>112</v>
      </c>
      <c r="BZ28" s="73">
        <v>44158479</v>
      </c>
      <c r="CA28" s="60">
        <f>IFERROR(BZ28/BW23,"-")</f>
        <v>4.3595021198118138E-2</v>
      </c>
      <c r="CB28" s="73">
        <v>565</v>
      </c>
      <c r="CC28" s="60">
        <f>IFERROR(CB28/BX23,"-")</f>
        <v>0.45381526104417669</v>
      </c>
      <c r="CD28" s="76">
        <f t="shared" si="9"/>
        <v>78156.600000000006</v>
      </c>
      <c r="CE28" s="305"/>
      <c r="CF28" s="305"/>
      <c r="CG28" s="43" t="s">
        <v>112</v>
      </c>
      <c r="CH28" s="73">
        <v>37547857</v>
      </c>
      <c r="CI28" s="60">
        <f>IFERROR(CH28/CE23,"-")</f>
        <v>4.2153589841247029E-2</v>
      </c>
      <c r="CJ28" s="73">
        <v>516</v>
      </c>
      <c r="CK28" s="60">
        <f>IFERROR(CJ28/CF23,"-")</f>
        <v>0.49002849002849003</v>
      </c>
      <c r="CL28" s="76">
        <f t="shared" si="10"/>
        <v>72767.164728682168</v>
      </c>
      <c r="CM28" s="305"/>
      <c r="CN28" s="305"/>
      <c r="CO28" s="43" t="s">
        <v>112</v>
      </c>
      <c r="CP28" s="73">
        <f>地区別_オーラルフレイル区分別_高齢者の疾病!O147</f>
        <v>592848743</v>
      </c>
      <c r="CQ28" s="60">
        <f>地区別_オーラルフレイル区分別_高齢者の疾病!P147</f>
        <v>4.1557868063571417E-2</v>
      </c>
      <c r="CR28" s="73">
        <f>地区別_オーラルフレイル区分別_高齢者の疾病!Q147</f>
        <v>8378</v>
      </c>
      <c r="CS28" s="60">
        <f>地区別_オーラルフレイル区分別_高齢者の疾病!R147</f>
        <v>0.44013659049120041</v>
      </c>
      <c r="CT28" s="131">
        <f>地区別_オーラルフレイル区分別_高齢者の疾病!S147</f>
        <v>70762.561828598715</v>
      </c>
      <c r="CU28" s="179"/>
    </row>
    <row r="29" spans="2:99" s="8" customFormat="1" ht="13.15" customHeight="1">
      <c r="B29" s="328"/>
      <c r="C29" s="305"/>
      <c r="D29" s="305"/>
      <c r="E29" s="43" t="s">
        <v>113</v>
      </c>
      <c r="F29" s="73">
        <v>65312</v>
      </c>
      <c r="G29" s="60">
        <f>IFERROR(F29/C23,"-")</f>
        <v>2.7456633426281973E-3</v>
      </c>
      <c r="H29" s="73">
        <v>4</v>
      </c>
      <c r="I29" s="60">
        <f>IFERROR(H29/D23,"-")</f>
        <v>0.23529411764705882</v>
      </c>
      <c r="J29" s="76">
        <f t="shared" si="0"/>
        <v>16328</v>
      </c>
      <c r="K29" s="305"/>
      <c r="L29" s="305"/>
      <c r="M29" s="43" t="s">
        <v>113</v>
      </c>
      <c r="N29" s="73">
        <v>8193068</v>
      </c>
      <c r="O29" s="60">
        <f>IFERROR(N29/K23,"-")</f>
        <v>2.276802217947661E-2</v>
      </c>
      <c r="P29" s="73">
        <v>69</v>
      </c>
      <c r="Q29" s="60">
        <f>IFERROR(P29/L23,"-")</f>
        <v>7.1280991735537189E-2</v>
      </c>
      <c r="R29" s="76">
        <f t="shared" si="1"/>
        <v>118740.11594202899</v>
      </c>
      <c r="S29" s="305"/>
      <c r="T29" s="305"/>
      <c r="U29" s="43" t="s">
        <v>113</v>
      </c>
      <c r="V29" s="73">
        <v>16551757</v>
      </c>
      <c r="W29" s="60">
        <f>IFERROR(V29/S23,"-")</f>
        <v>1.6730222127383895E-2</v>
      </c>
      <c r="X29" s="73">
        <v>152</v>
      </c>
      <c r="Y29" s="60">
        <f>IFERROR(X29/T23,"-")</f>
        <v>0.10106382978723404</v>
      </c>
      <c r="Z29" s="131">
        <f t="shared" si="2"/>
        <v>108893.13815789473</v>
      </c>
      <c r="AA29" s="305"/>
      <c r="AB29" s="305"/>
      <c r="AC29" s="43" t="s">
        <v>113</v>
      </c>
      <c r="AD29" s="73">
        <v>14612295</v>
      </c>
      <c r="AE29" s="60">
        <f>IFERROR(AD29/AA23,"-")</f>
        <v>1.212108078173918E-2</v>
      </c>
      <c r="AF29" s="73">
        <v>156</v>
      </c>
      <c r="AG29" s="60">
        <f>IFERROR(AF29/AB23,"-")</f>
        <v>9.0173410404624274E-2</v>
      </c>
      <c r="AH29" s="76">
        <f t="shared" si="3"/>
        <v>93668.557692307688</v>
      </c>
      <c r="AI29" s="305"/>
      <c r="AJ29" s="305"/>
      <c r="AK29" s="43" t="s">
        <v>113</v>
      </c>
      <c r="AL29" s="73">
        <v>14377006</v>
      </c>
      <c r="AM29" s="60">
        <f>IFERROR(AL29/AI23,"-")</f>
        <v>1.2090088198825854E-2</v>
      </c>
      <c r="AN29" s="73">
        <v>176</v>
      </c>
      <c r="AO29" s="60">
        <f>IFERROR(AN29/AJ23,"-")</f>
        <v>0.10068649885583524</v>
      </c>
      <c r="AP29" s="76">
        <f t="shared" si="4"/>
        <v>81687.534090909088</v>
      </c>
      <c r="AQ29" s="305"/>
      <c r="AR29" s="305"/>
      <c r="AS29" s="43" t="s">
        <v>113</v>
      </c>
      <c r="AT29" s="73">
        <v>26663173</v>
      </c>
      <c r="AU29" s="60">
        <f>IFERROR(AT29/AQ23,"-")</f>
        <v>2.0656836019549051E-2</v>
      </c>
      <c r="AV29" s="73">
        <v>203</v>
      </c>
      <c r="AW29" s="60">
        <f>IFERROR(AV29/AR23,"-")</f>
        <v>0.11328125</v>
      </c>
      <c r="AX29" s="131">
        <f t="shared" si="5"/>
        <v>131345.67980295565</v>
      </c>
      <c r="AY29" s="305"/>
      <c r="AZ29" s="305"/>
      <c r="BA29" s="43" t="s">
        <v>113</v>
      </c>
      <c r="BB29" s="73">
        <v>19859874</v>
      </c>
      <c r="BC29" s="60">
        <f>IFERROR(BB29/AY23,"-")</f>
        <v>1.5901226463133092E-2</v>
      </c>
      <c r="BD29" s="73">
        <v>186</v>
      </c>
      <c r="BE29" s="60">
        <f>IFERROR(BD29/AZ23,"-")</f>
        <v>0.11383108935128519</v>
      </c>
      <c r="BF29" s="76">
        <f t="shared" si="6"/>
        <v>106773.51612903226</v>
      </c>
      <c r="BG29" s="305"/>
      <c r="BH29" s="305"/>
      <c r="BI29" s="43" t="s">
        <v>113</v>
      </c>
      <c r="BJ29" s="73">
        <v>16544267</v>
      </c>
      <c r="BK29" s="60">
        <f>IFERROR(BJ29/BG23,"-")</f>
        <v>1.6229666916771895E-2</v>
      </c>
      <c r="BL29" s="73">
        <v>200</v>
      </c>
      <c r="BM29" s="60">
        <f>IFERROR(BL29/BH23,"-")</f>
        <v>0.14825796886582654</v>
      </c>
      <c r="BN29" s="76">
        <f t="shared" si="7"/>
        <v>82721.335000000006</v>
      </c>
      <c r="BO29" s="305"/>
      <c r="BP29" s="305"/>
      <c r="BQ29" s="43" t="s">
        <v>113</v>
      </c>
      <c r="BR29" s="73">
        <v>24463808</v>
      </c>
      <c r="BS29" s="60">
        <f>IFERROR(BR29/BO23,"-")</f>
        <v>2.7858687429872315E-2</v>
      </c>
      <c r="BT29" s="73">
        <v>157</v>
      </c>
      <c r="BU29" s="60">
        <f>IFERROR(BT29/BP23,"-")</f>
        <v>0.13430282292557741</v>
      </c>
      <c r="BV29" s="131">
        <f t="shared" si="8"/>
        <v>155820.4331210191</v>
      </c>
      <c r="BW29" s="305"/>
      <c r="BX29" s="305"/>
      <c r="BY29" s="43" t="s">
        <v>113</v>
      </c>
      <c r="BZ29" s="73">
        <v>27281426</v>
      </c>
      <c r="CA29" s="60">
        <f>IFERROR(BZ29/BW23,"-")</f>
        <v>2.6933317716511279E-2</v>
      </c>
      <c r="CB29" s="73">
        <v>177</v>
      </c>
      <c r="CC29" s="60">
        <f>IFERROR(CB29/BX23,"-")</f>
        <v>0.14216867469879518</v>
      </c>
      <c r="CD29" s="76">
        <f t="shared" si="9"/>
        <v>154132.35028248589</v>
      </c>
      <c r="CE29" s="305"/>
      <c r="CF29" s="305"/>
      <c r="CG29" s="43" t="s">
        <v>113</v>
      </c>
      <c r="CH29" s="73">
        <v>23345281</v>
      </c>
      <c r="CI29" s="60">
        <f>IFERROR(CH29/CE23,"-")</f>
        <v>2.6208883239399183E-2</v>
      </c>
      <c r="CJ29" s="73">
        <v>150</v>
      </c>
      <c r="CK29" s="60">
        <f>IFERROR(CJ29/CF23,"-")</f>
        <v>0.14245014245014245</v>
      </c>
      <c r="CL29" s="76">
        <f t="shared" si="10"/>
        <v>155635.20666666667</v>
      </c>
      <c r="CM29" s="305"/>
      <c r="CN29" s="305"/>
      <c r="CO29" s="43" t="s">
        <v>113</v>
      </c>
      <c r="CP29" s="73">
        <f>地区別_オーラルフレイル区分別_高齢者の疾病!O148</f>
        <v>402825726</v>
      </c>
      <c r="CQ29" s="60">
        <f>地区別_オーラルフレイル区分別_高齢者の疾病!P148</f>
        <v>2.8237520229878216E-2</v>
      </c>
      <c r="CR29" s="73">
        <f>地区別_オーラルフレイル区分別_高齢者の疾病!Q148</f>
        <v>2582</v>
      </c>
      <c r="CS29" s="60">
        <f>地区別_オーラルフレイル区分別_高齢者の疾病!R148</f>
        <v>0.1356448647228789</v>
      </c>
      <c r="CT29" s="131">
        <f>地区別_オーラルフレイル区分別_高齢者の疾病!S148</f>
        <v>156013.06196746707</v>
      </c>
      <c r="CU29" s="179"/>
    </row>
    <row r="30" spans="2:99" s="8" customFormat="1" ht="13.15" customHeight="1">
      <c r="B30" s="328"/>
      <c r="C30" s="305"/>
      <c r="D30" s="305"/>
      <c r="E30" s="43" t="s">
        <v>123</v>
      </c>
      <c r="F30" s="73">
        <v>0</v>
      </c>
      <c r="G30" s="60">
        <f>IFERROR(F30/C23,"-")</f>
        <v>0</v>
      </c>
      <c r="H30" s="73">
        <v>0</v>
      </c>
      <c r="I30" s="60">
        <f>IFERROR(H30/D23,"-")</f>
        <v>0</v>
      </c>
      <c r="J30" s="76" t="str">
        <f t="shared" si="0"/>
        <v>-</v>
      </c>
      <c r="K30" s="305"/>
      <c r="L30" s="305"/>
      <c r="M30" s="43" t="s">
        <v>123</v>
      </c>
      <c r="N30" s="73">
        <v>0</v>
      </c>
      <c r="O30" s="60">
        <f>IFERROR(N30/K23,"-")</f>
        <v>0</v>
      </c>
      <c r="P30" s="73">
        <v>0</v>
      </c>
      <c r="Q30" s="60">
        <f>IFERROR(P30/L23,"-")</f>
        <v>0</v>
      </c>
      <c r="R30" s="76" t="str">
        <f t="shared" si="1"/>
        <v>-</v>
      </c>
      <c r="S30" s="305"/>
      <c r="T30" s="305"/>
      <c r="U30" s="43" t="s">
        <v>123</v>
      </c>
      <c r="V30" s="73">
        <v>0</v>
      </c>
      <c r="W30" s="60">
        <f>IFERROR(V30/S23,"-")</f>
        <v>0</v>
      </c>
      <c r="X30" s="73">
        <v>0</v>
      </c>
      <c r="Y30" s="60">
        <f>IFERROR(X30/T23,"-")</f>
        <v>0</v>
      </c>
      <c r="Z30" s="131" t="str">
        <f t="shared" si="2"/>
        <v>-</v>
      </c>
      <c r="AA30" s="305"/>
      <c r="AB30" s="305"/>
      <c r="AC30" s="43" t="s">
        <v>123</v>
      </c>
      <c r="AD30" s="73">
        <v>0</v>
      </c>
      <c r="AE30" s="60">
        <f>IFERROR(AD30/AA23,"-")</f>
        <v>0</v>
      </c>
      <c r="AF30" s="73">
        <v>0</v>
      </c>
      <c r="AG30" s="60">
        <f>IFERROR(AF30/AB23,"-")</f>
        <v>0</v>
      </c>
      <c r="AH30" s="76" t="str">
        <f t="shared" si="3"/>
        <v>-</v>
      </c>
      <c r="AI30" s="305"/>
      <c r="AJ30" s="305"/>
      <c r="AK30" s="43" t="s">
        <v>123</v>
      </c>
      <c r="AL30" s="73">
        <v>0</v>
      </c>
      <c r="AM30" s="60">
        <f>IFERROR(AL30/AI23,"-")</f>
        <v>0</v>
      </c>
      <c r="AN30" s="73">
        <v>0</v>
      </c>
      <c r="AO30" s="60">
        <f>IFERROR(AN30/AJ23,"-")</f>
        <v>0</v>
      </c>
      <c r="AP30" s="76" t="str">
        <f t="shared" si="4"/>
        <v>-</v>
      </c>
      <c r="AQ30" s="305"/>
      <c r="AR30" s="305"/>
      <c r="AS30" s="43" t="s">
        <v>123</v>
      </c>
      <c r="AT30" s="73">
        <v>450</v>
      </c>
      <c r="AU30" s="60">
        <f>IFERROR(AT30/AQ23,"-")</f>
        <v>3.4862978268929484E-7</v>
      </c>
      <c r="AV30" s="73">
        <v>1</v>
      </c>
      <c r="AW30" s="60">
        <f>IFERROR(AV30/AR23,"-")</f>
        <v>5.5803571428571425E-4</v>
      </c>
      <c r="AX30" s="131">
        <f t="shared" si="5"/>
        <v>450</v>
      </c>
      <c r="AY30" s="305"/>
      <c r="AZ30" s="305"/>
      <c r="BA30" s="43" t="s">
        <v>123</v>
      </c>
      <c r="BB30" s="73">
        <v>1244</v>
      </c>
      <c r="BC30" s="60">
        <f>IFERROR(BB30/AY23,"-")</f>
        <v>9.9603480465875903E-7</v>
      </c>
      <c r="BD30" s="73">
        <v>2</v>
      </c>
      <c r="BE30" s="60">
        <f>IFERROR(BD30/AZ23,"-")</f>
        <v>1.2239902080783353E-3</v>
      </c>
      <c r="BF30" s="76">
        <f t="shared" si="6"/>
        <v>622</v>
      </c>
      <c r="BG30" s="305"/>
      <c r="BH30" s="305"/>
      <c r="BI30" s="43" t="s">
        <v>123</v>
      </c>
      <c r="BJ30" s="73">
        <v>21488</v>
      </c>
      <c r="BK30" s="60">
        <f>IFERROR(BJ30/BG23,"-")</f>
        <v>2.1079391592724809E-5</v>
      </c>
      <c r="BL30" s="73">
        <v>2</v>
      </c>
      <c r="BM30" s="60">
        <f>IFERROR(BL30/BH23,"-")</f>
        <v>1.4825796886582653E-3</v>
      </c>
      <c r="BN30" s="76">
        <f t="shared" si="7"/>
        <v>10744</v>
      </c>
      <c r="BO30" s="305"/>
      <c r="BP30" s="305"/>
      <c r="BQ30" s="43" t="s">
        <v>123</v>
      </c>
      <c r="BR30" s="73">
        <v>0</v>
      </c>
      <c r="BS30" s="60">
        <f>IFERROR(BR30/BO23,"-")</f>
        <v>0</v>
      </c>
      <c r="BT30" s="73">
        <v>0</v>
      </c>
      <c r="BU30" s="60">
        <f>IFERROR(BT30/BP23,"-")</f>
        <v>0</v>
      </c>
      <c r="BV30" s="131" t="str">
        <f t="shared" si="8"/>
        <v>-</v>
      </c>
      <c r="BW30" s="305"/>
      <c r="BX30" s="305"/>
      <c r="BY30" s="43" t="s">
        <v>123</v>
      </c>
      <c r="BZ30" s="73">
        <v>3407</v>
      </c>
      <c r="CA30" s="60">
        <f>IFERROR(BZ30/BW23,"-")</f>
        <v>3.3635270187179341E-6</v>
      </c>
      <c r="CB30" s="73">
        <v>2</v>
      </c>
      <c r="CC30" s="60">
        <f>IFERROR(CB30/BX23,"-")</f>
        <v>1.606425702811245E-3</v>
      </c>
      <c r="CD30" s="76">
        <f t="shared" si="9"/>
        <v>1703.5</v>
      </c>
      <c r="CE30" s="305"/>
      <c r="CF30" s="305"/>
      <c r="CG30" s="43" t="s">
        <v>123</v>
      </c>
      <c r="CH30" s="73">
        <v>0</v>
      </c>
      <c r="CI30" s="60">
        <f>IFERROR(CH30/CE23,"-")</f>
        <v>0</v>
      </c>
      <c r="CJ30" s="73">
        <v>0</v>
      </c>
      <c r="CK30" s="60">
        <f>IFERROR(CJ30/CF23,"-")</f>
        <v>0</v>
      </c>
      <c r="CL30" s="76" t="str">
        <f t="shared" si="10"/>
        <v>-</v>
      </c>
      <c r="CM30" s="305"/>
      <c r="CN30" s="305"/>
      <c r="CO30" s="43" t="s">
        <v>123</v>
      </c>
      <c r="CP30" s="73">
        <f>地区別_オーラルフレイル区分別_高齢者の疾病!O149</f>
        <v>29597</v>
      </c>
      <c r="CQ30" s="60">
        <f>地区別_オーラルフレイル区分別_高齢者の疾病!P149</f>
        <v>2.0747083224861005E-6</v>
      </c>
      <c r="CR30" s="73">
        <f>地区別_オーラルフレイル区分別_高齢者の疾病!Q149</f>
        <v>10</v>
      </c>
      <c r="CS30" s="60">
        <f>地区別_オーラルフレイル区分別_高齢者の疾病!R149</f>
        <v>5.2534804307853957E-4</v>
      </c>
      <c r="CT30" s="131">
        <f>地区別_オーラルフレイル区分別_高齢者の疾病!S149</f>
        <v>2959.7</v>
      </c>
      <c r="CU30" s="179"/>
    </row>
    <row r="31" spans="2:99" s="8" customFormat="1" ht="13.15" customHeight="1">
      <c r="B31" s="328"/>
      <c r="C31" s="305"/>
      <c r="D31" s="305"/>
      <c r="E31" s="43" t="s">
        <v>114</v>
      </c>
      <c r="F31" s="73">
        <v>34903</v>
      </c>
      <c r="G31" s="60">
        <f>IFERROR(F31/C23,"-")</f>
        <v>1.4672937231711167E-3</v>
      </c>
      <c r="H31" s="73">
        <v>1</v>
      </c>
      <c r="I31" s="60">
        <f>IFERROR(H31/D23,"-")</f>
        <v>5.8823529411764705E-2</v>
      </c>
      <c r="J31" s="76">
        <f t="shared" si="0"/>
        <v>34903</v>
      </c>
      <c r="K31" s="305"/>
      <c r="L31" s="305"/>
      <c r="M31" s="43" t="s">
        <v>114</v>
      </c>
      <c r="N31" s="73">
        <v>61294</v>
      </c>
      <c r="O31" s="60">
        <f>IFERROR(N31/K23,"-")</f>
        <v>1.7033218221413997E-4</v>
      </c>
      <c r="P31" s="73">
        <v>7</v>
      </c>
      <c r="Q31" s="60">
        <f>IFERROR(P31/L23,"-")</f>
        <v>7.2314049586776862E-3</v>
      </c>
      <c r="R31" s="76">
        <f t="shared" si="1"/>
        <v>8756.2857142857138</v>
      </c>
      <c r="S31" s="305"/>
      <c r="T31" s="305"/>
      <c r="U31" s="43" t="s">
        <v>114</v>
      </c>
      <c r="V31" s="73">
        <v>986236</v>
      </c>
      <c r="W31" s="60">
        <f>IFERROR(V31/S23,"-")</f>
        <v>9.9686983986186977E-4</v>
      </c>
      <c r="X31" s="73">
        <v>16</v>
      </c>
      <c r="Y31" s="60">
        <f>IFERROR(X31/T23,"-")</f>
        <v>1.0638297872340425E-2</v>
      </c>
      <c r="Z31" s="131">
        <f t="shared" si="2"/>
        <v>61639.75</v>
      </c>
      <c r="AA31" s="305"/>
      <c r="AB31" s="305"/>
      <c r="AC31" s="43" t="s">
        <v>114</v>
      </c>
      <c r="AD31" s="73">
        <v>384724</v>
      </c>
      <c r="AE31" s="60">
        <f>IFERROR(AD31/AA23,"-")</f>
        <v>3.1913335192547263E-4</v>
      </c>
      <c r="AF31" s="73">
        <v>18</v>
      </c>
      <c r="AG31" s="60">
        <f>IFERROR(AF31/AB23,"-")</f>
        <v>1.0404624277456647E-2</v>
      </c>
      <c r="AH31" s="76">
        <f t="shared" si="3"/>
        <v>21373.555555555555</v>
      </c>
      <c r="AI31" s="305"/>
      <c r="AJ31" s="305"/>
      <c r="AK31" s="43" t="s">
        <v>114</v>
      </c>
      <c r="AL31" s="73">
        <v>1114993</v>
      </c>
      <c r="AM31" s="60">
        <f>IFERROR(AL31/AI23,"-")</f>
        <v>9.3763358734589349E-4</v>
      </c>
      <c r="AN31" s="73">
        <v>27</v>
      </c>
      <c r="AO31" s="60">
        <f>IFERROR(AN31/AJ23,"-")</f>
        <v>1.5446224256292907E-2</v>
      </c>
      <c r="AP31" s="76">
        <f t="shared" si="4"/>
        <v>41296.037037037036</v>
      </c>
      <c r="AQ31" s="305"/>
      <c r="AR31" s="305"/>
      <c r="AS31" s="43" t="s">
        <v>114</v>
      </c>
      <c r="AT31" s="73">
        <v>841880</v>
      </c>
      <c r="AU31" s="60">
        <f>IFERROR(AT31/AQ23,"-")</f>
        <v>6.5223209211214114E-4</v>
      </c>
      <c r="AV31" s="73">
        <v>32</v>
      </c>
      <c r="AW31" s="60">
        <f>IFERROR(AV31/AR23,"-")</f>
        <v>1.7857142857142856E-2</v>
      </c>
      <c r="AX31" s="131">
        <f t="shared" si="5"/>
        <v>26308.75</v>
      </c>
      <c r="AY31" s="305"/>
      <c r="AZ31" s="305"/>
      <c r="BA31" s="43" t="s">
        <v>114</v>
      </c>
      <c r="BB31" s="73">
        <v>573942</v>
      </c>
      <c r="BC31" s="60">
        <f>IFERROR(BB31/AY23,"-")</f>
        <v>4.5953875229538382E-4</v>
      </c>
      <c r="BD31" s="73">
        <v>21</v>
      </c>
      <c r="BE31" s="60">
        <f>IFERROR(BD31/AZ23,"-")</f>
        <v>1.2851897184822521E-2</v>
      </c>
      <c r="BF31" s="76">
        <f t="shared" si="6"/>
        <v>27330.571428571428</v>
      </c>
      <c r="BG31" s="305"/>
      <c r="BH31" s="305"/>
      <c r="BI31" s="43" t="s">
        <v>114</v>
      </c>
      <c r="BJ31" s="73">
        <v>383366</v>
      </c>
      <c r="BK31" s="60">
        <f>IFERROR(BJ31/BG23,"-")</f>
        <v>3.760760441798464E-4</v>
      </c>
      <c r="BL31" s="73">
        <v>15</v>
      </c>
      <c r="BM31" s="60">
        <f>IFERROR(BL31/BH23,"-")</f>
        <v>1.1119347664936991E-2</v>
      </c>
      <c r="BN31" s="76">
        <f t="shared" si="7"/>
        <v>25557.733333333334</v>
      </c>
      <c r="BO31" s="305"/>
      <c r="BP31" s="305"/>
      <c r="BQ31" s="43" t="s">
        <v>114</v>
      </c>
      <c r="BR31" s="73">
        <v>382726</v>
      </c>
      <c r="BS31" s="60">
        <f>IFERROR(BR31/BO23,"-")</f>
        <v>4.3583746264217377E-4</v>
      </c>
      <c r="BT31" s="73">
        <v>17</v>
      </c>
      <c r="BU31" s="60">
        <f>IFERROR(BT31/BP23,"-")</f>
        <v>1.4542343883661249E-2</v>
      </c>
      <c r="BV31" s="131">
        <f t="shared" si="8"/>
        <v>22513.294117647059</v>
      </c>
      <c r="BW31" s="305"/>
      <c r="BX31" s="305"/>
      <c r="BY31" s="43" t="s">
        <v>114</v>
      </c>
      <c r="BZ31" s="73">
        <v>449604</v>
      </c>
      <c r="CA31" s="60">
        <f>IFERROR(BZ31/BW23,"-")</f>
        <v>4.438670976588371E-4</v>
      </c>
      <c r="CB31" s="73">
        <v>19</v>
      </c>
      <c r="CC31" s="60">
        <f>IFERROR(CB31/BX23,"-")</f>
        <v>1.5261044176706828E-2</v>
      </c>
      <c r="CD31" s="76">
        <f t="shared" si="9"/>
        <v>23663.36842105263</v>
      </c>
      <c r="CE31" s="305"/>
      <c r="CF31" s="305"/>
      <c r="CG31" s="43" t="s">
        <v>114</v>
      </c>
      <c r="CH31" s="73">
        <v>139819</v>
      </c>
      <c r="CI31" s="60">
        <f>IFERROR(CH31/CE23,"-")</f>
        <v>1.5696961821318639E-4</v>
      </c>
      <c r="CJ31" s="73">
        <v>11</v>
      </c>
      <c r="CK31" s="60">
        <f>IFERROR(CJ31/CF23,"-")</f>
        <v>1.0446343779677113E-2</v>
      </c>
      <c r="CL31" s="76">
        <f t="shared" si="10"/>
        <v>12710.818181818182</v>
      </c>
      <c r="CM31" s="305"/>
      <c r="CN31" s="305"/>
      <c r="CO31" s="43" t="s">
        <v>114</v>
      </c>
      <c r="CP31" s="73">
        <f>地区別_オーラルフレイル区分別_高齢者の疾病!O150</f>
        <v>7282573</v>
      </c>
      <c r="CQ31" s="60">
        <f>地区別_オーラルフレイル区分別_高齢者の疾病!P150</f>
        <v>5.1049818603955026E-4</v>
      </c>
      <c r="CR31" s="73">
        <f>地区別_オーラルフレイル区分別_高齢者の疾病!Q150</f>
        <v>248</v>
      </c>
      <c r="CS31" s="60">
        <f>地区別_オーラルフレイル区分別_高齢者の疾病!R150</f>
        <v>1.302863146834778E-2</v>
      </c>
      <c r="CT31" s="131">
        <f>地区別_オーラルフレイル区分別_高齢者の疾病!S150</f>
        <v>29365.21370967742</v>
      </c>
      <c r="CU31" s="179"/>
    </row>
    <row r="32" spans="2:99" s="8" customFormat="1" ht="13.15" customHeight="1">
      <c r="B32" s="328"/>
      <c r="C32" s="305"/>
      <c r="D32" s="305"/>
      <c r="E32" s="43" t="s">
        <v>115</v>
      </c>
      <c r="F32" s="73">
        <v>0</v>
      </c>
      <c r="G32" s="60">
        <f>IFERROR(F32/C23,"-")</f>
        <v>0</v>
      </c>
      <c r="H32" s="73">
        <v>0</v>
      </c>
      <c r="I32" s="60">
        <f>IFERROR(H32/D23,"-")</f>
        <v>0</v>
      </c>
      <c r="J32" s="76" t="str">
        <f t="shared" si="0"/>
        <v>-</v>
      </c>
      <c r="K32" s="305"/>
      <c r="L32" s="305"/>
      <c r="M32" s="43" t="s">
        <v>115</v>
      </c>
      <c r="N32" s="73">
        <v>149039</v>
      </c>
      <c r="O32" s="60">
        <f>IFERROR(N32/K23,"-")</f>
        <v>4.1417003466918793E-4</v>
      </c>
      <c r="P32" s="73">
        <v>21</v>
      </c>
      <c r="Q32" s="60">
        <f>IFERROR(P32/L23,"-")</f>
        <v>2.1694214876033058E-2</v>
      </c>
      <c r="R32" s="76">
        <f t="shared" si="1"/>
        <v>7097.0952380952385</v>
      </c>
      <c r="S32" s="305"/>
      <c r="T32" s="305"/>
      <c r="U32" s="43" t="s">
        <v>115</v>
      </c>
      <c r="V32" s="73">
        <v>438829</v>
      </c>
      <c r="W32" s="60">
        <f>IFERROR(V32/S23,"-")</f>
        <v>4.4356056253953862E-4</v>
      </c>
      <c r="X32" s="73">
        <v>42</v>
      </c>
      <c r="Y32" s="60">
        <f>IFERROR(X32/T23,"-")</f>
        <v>2.7925531914893616E-2</v>
      </c>
      <c r="Z32" s="131">
        <f t="shared" si="2"/>
        <v>10448.309523809523</v>
      </c>
      <c r="AA32" s="305"/>
      <c r="AB32" s="305"/>
      <c r="AC32" s="43" t="s">
        <v>115</v>
      </c>
      <c r="AD32" s="73">
        <v>804626</v>
      </c>
      <c r="AE32" s="60">
        <f>IFERROR(AD32/AA23,"-")</f>
        <v>6.674472931930041E-4</v>
      </c>
      <c r="AF32" s="73">
        <v>63</v>
      </c>
      <c r="AG32" s="60">
        <f>IFERROR(AF32/AB23,"-")</f>
        <v>3.6416184971098269E-2</v>
      </c>
      <c r="AH32" s="76">
        <f t="shared" si="3"/>
        <v>12771.84126984127</v>
      </c>
      <c r="AI32" s="305"/>
      <c r="AJ32" s="305"/>
      <c r="AK32" s="43" t="s">
        <v>115</v>
      </c>
      <c r="AL32" s="73">
        <v>467442</v>
      </c>
      <c r="AM32" s="60">
        <f>IFERROR(AL32/AI23,"-")</f>
        <v>3.9308705914399387E-4</v>
      </c>
      <c r="AN32" s="73">
        <v>71</v>
      </c>
      <c r="AO32" s="60">
        <f>IFERROR(AN32/AJ23,"-")</f>
        <v>4.0617848970251717E-2</v>
      </c>
      <c r="AP32" s="76">
        <f t="shared" si="4"/>
        <v>6583.6901408450703</v>
      </c>
      <c r="AQ32" s="305"/>
      <c r="AR32" s="305"/>
      <c r="AS32" s="43" t="s">
        <v>115</v>
      </c>
      <c r="AT32" s="73">
        <v>999690</v>
      </c>
      <c r="AU32" s="60">
        <f>IFERROR(AT32/AQ23,"-")</f>
        <v>7.7449268323702479E-4</v>
      </c>
      <c r="AV32" s="73">
        <v>74</v>
      </c>
      <c r="AW32" s="60">
        <f>IFERROR(AV32/AR23,"-")</f>
        <v>4.1294642857142856E-2</v>
      </c>
      <c r="AX32" s="131">
        <f t="shared" si="5"/>
        <v>13509.324324324325</v>
      </c>
      <c r="AY32" s="305"/>
      <c r="AZ32" s="305"/>
      <c r="BA32" s="43" t="s">
        <v>115</v>
      </c>
      <c r="BB32" s="73">
        <v>1887436</v>
      </c>
      <c r="BC32" s="60">
        <f>IFERROR(BB32/AY23,"-")</f>
        <v>1.5112153919340109E-3</v>
      </c>
      <c r="BD32" s="73">
        <v>74</v>
      </c>
      <c r="BE32" s="60">
        <f>IFERROR(BD32/AZ23,"-")</f>
        <v>4.528763769889841E-2</v>
      </c>
      <c r="BF32" s="76">
        <f t="shared" si="6"/>
        <v>25505.891891891893</v>
      </c>
      <c r="BG32" s="305"/>
      <c r="BH32" s="305"/>
      <c r="BI32" s="43" t="s">
        <v>115</v>
      </c>
      <c r="BJ32" s="73">
        <v>938906</v>
      </c>
      <c r="BK32" s="60">
        <f>IFERROR(BJ32/BG23,"-")</f>
        <v>9.2105208687448244E-4</v>
      </c>
      <c r="BL32" s="73">
        <v>48</v>
      </c>
      <c r="BM32" s="60">
        <f>IFERROR(BL32/BH23,"-")</f>
        <v>3.5581912527798368E-2</v>
      </c>
      <c r="BN32" s="76">
        <f t="shared" si="7"/>
        <v>19560.541666666668</v>
      </c>
      <c r="BO32" s="305"/>
      <c r="BP32" s="305"/>
      <c r="BQ32" s="43" t="s">
        <v>115</v>
      </c>
      <c r="BR32" s="73">
        <v>710478</v>
      </c>
      <c r="BS32" s="60">
        <f>IFERROR(BR32/BO23,"-")</f>
        <v>8.0907210062312548E-4</v>
      </c>
      <c r="BT32" s="73">
        <v>59</v>
      </c>
      <c r="BU32" s="60">
        <f>IFERROR(BT32/BP23,"-")</f>
        <v>5.0470487596236097E-2</v>
      </c>
      <c r="BV32" s="131">
        <f t="shared" si="8"/>
        <v>12042</v>
      </c>
      <c r="BW32" s="305"/>
      <c r="BX32" s="305"/>
      <c r="BY32" s="43" t="s">
        <v>115</v>
      </c>
      <c r="BZ32" s="73">
        <v>1050059</v>
      </c>
      <c r="CA32" s="60">
        <f>IFERROR(BZ32/BW23,"-")</f>
        <v>1.0366603515550147E-3</v>
      </c>
      <c r="CB32" s="73">
        <v>77</v>
      </c>
      <c r="CC32" s="60">
        <f>IFERROR(CB32/BX23,"-")</f>
        <v>6.1847389558232935E-2</v>
      </c>
      <c r="CD32" s="76">
        <f t="shared" si="9"/>
        <v>13637.129870129869</v>
      </c>
      <c r="CE32" s="305"/>
      <c r="CF32" s="305"/>
      <c r="CG32" s="43" t="s">
        <v>115</v>
      </c>
      <c r="CH32" s="73">
        <v>2074546</v>
      </c>
      <c r="CI32" s="60">
        <f>IFERROR(CH32/CE23,"-")</f>
        <v>2.3290160392056372E-3</v>
      </c>
      <c r="CJ32" s="73">
        <v>64</v>
      </c>
      <c r="CK32" s="60">
        <f>IFERROR(CJ32/CF23,"-")</f>
        <v>6.0778727445394115E-2</v>
      </c>
      <c r="CL32" s="76">
        <f t="shared" si="10"/>
        <v>32414.78125</v>
      </c>
      <c r="CM32" s="305"/>
      <c r="CN32" s="305"/>
      <c r="CO32" s="43" t="s">
        <v>115</v>
      </c>
      <c r="CP32" s="73">
        <f>地区別_オーラルフレイル区分別_高齢者の疾病!O151</f>
        <v>14076314</v>
      </c>
      <c r="CQ32" s="60">
        <f>地区別_オーラルフレイル区分別_高齢者の疾病!P151</f>
        <v>9.8672993228123159E-4</v>
      </c>
      <c r="CR32" s="73">
        <f>地区別_オーラルフレイル区分別_高齢者の疾病!Q151</f>
        <v>892</v>
      </c>
      <c r="CS32" s="60">
        <f>地区別_オーラルフレイル区分別_高齢者の疾病!R151</f>
        <v>4.6861045442605727E-2</v>
      </c>
      <c r="CT32" s="131">
        <f>地区別_オーラルフレイル区分別_高齢者の疾病!S151</f>
        <v>15780.621076233183</v>
      </c>
      <c r="CU32" s="179"/>
    </row>
    <row r="33" spans="2:99" s="8" customFormat="1" ht="13.15" customHeight="1">
      <c r="B33" s="328"/>
      <c r="C33" s="305"/>
      <c r="D33" s="305"/>
      <c r="E33" s="43" t="s">
        <v>116</v>
      </c>
      <c r="F33" s="73">
        <v>0</v>
      </c>
      <c r="G33" s="60">
        <f>IFERROR(F33/C23,"-")</f>
        <v>0</v>
      </c>
      <c r="H33" s="73">
        <v>0</v>
      </c>
      <c r="I33" s="60">
        <f>IFERROR(H33/D23,"-")</f>
        <v>0</v>
      </c>
      <c r="J33" s="76" t="str">
        <f t="shared" si="0"/>
        <v>-</v>
      </c>
      <c r="K33" s="305"/>
      <c r="L33" s="305"/>
      <c r="M33" s="43" t="s">
        <v>116</v>
      </c>
      <c r="N33" s="73">
        <v>15166</v>
      </c>
      <c r="O33" s="60">
        <f>IFERROR(N33/K23,"-")</f>
        <v>4.2145362930460509E-5</v>
      </c>
      <c r="P33" s="73">
        <v>3</v>
      </c>
      <c r="Q33" s="60">
        <f>IFERROR(P33/L23,"-")</f>
        <v>3.0991735537190084E-3</v>
      </c>
      <c r="R33" s="76">
        <f t="shared" si="1"/>
        <v>5055.333333333333</v>
      </c>
      <c r="S33" s="305"/>
      <c r="T33" s="305"/>
      <c r="U33" s="43" t="s">
        <v>116</v>
      </c>
      <c r="V33" s="73">
        <v>228098</v>
      </c>
      <c r="W33" s="60">
        <f>IFERROR(V33/S23,"-")</f>
        <v>2.3055740890903675E-4</v>
      </c>
      <c r="X33" s="73">
        <v>13</v>
      </c>
      <c r="Y33" s="60">
        <f>IFERROR(X33/T23,"-")</f>
        <v>8.6436170212765961E-3</v>
      </c>
      <c r="Z33" s="131">
        <f t="shared" si="2"/>
        <v>17546</v>
      </c>
      <c r="AA33" s="305"/>
      <c r="AB33" s="305"/>
      <c r="AC33" s="43" t="s">
        <v>116</v>
      </c>
      <c r="AD33" s="73">
        <v>267114</v>
      </c>
      <c r="AE33" s="60">
        <f>IFERROR(AD33/AA23,"-")</f>
        <v>2.2157439142403564E-4</v>
      </c>
      <c r="AF33" s="73">
        <v>17</v>
      </c>
      <c r="AG33" s="60">
        <f>IFERROR(AF33/AB23,"-")</f>
        <v>9.8265895953757228E-3</v>
      </c>
      <c r="AH33" s="76">
        <f t="shared" si="3"/>
        <v>15712.588235294117</v>
      </c>
      <c r="AI33" s="305"/>
      <c r="AJ33" s="305"/>
      <c r="AK33" s="43" t="s">
        <v>116</v>
      </c>
      <c r="AL33" s="73">
        <v>250552</v>
      </c>
      <c r="AM33" s="60">
        <f>IFERROR(AL33/AI23,"-")</f>
        <v>2.1069726050001059E-4</v>
      </c>
      <c r="AN33" s="73">
        <v>9</v>
      </c>
      <c r="AO33" s="60">
        <f>IFERROR(AN33/AJ23,"-")</f>
        <v>5.148741418764302E-3</v>
      </c>
      <c r="AP33" s="76">
        <f t="shared" si="4"/>
        <v>27839.111111111109</v>
      </c>
      <c r="AQ33" s="305"/>
      <c r="AR33" s="305"/>
      <c r="AS33" s="43" t="s">
        <v>116</v>
      </c>
      <c r="AT33" s="73">
        <v>239521</v>
      </c>
      <c r="AU33" s="60">
        <f>IFERROR(AT33/AQ23,"-")</f>
        <v>1.8556478706560574E-4</v>
      </c>
      <c r="AV33" s="73">
        <v>14</v>
      </c>
      <c r="AW33" s="60">
        <f>IFERROR(AV33/AR23,"-")</f>
        <v>7.8125E-3</v>
      </c>
      <c r="AX33" s="131">
        <f t="shared" si="5"/>
        <v>17108.642857142859</v>
      </c>
      <c r="AY33" s="305"/>
      <c r="AZ33" s="305"/>
      <c r="BA33" s="43" t="s">
        <v>116</v>
      </c>
      <c r="BB33" s="73">
        <v>92034</v>
      </c>
      <c r="BC33" s="60">
        <f>IFERROR(BB33/AY23,"-")</f>
        <v>7.3688960781321733E-5</v>
      </c>
      <c r="BD33" s="73">
        <v>17</v>
      </c>
      <c r="BE33" s="60">
        <f>IFERROR(BD33/AZ23,"-")</f>
        <v>1.0403916768665851E-2</v>
      </c>
      <c r="BF33" s="76">
        <f t="shared" si="6"/>
        <v>5413.7647058823532</v>
      </c>
      <c r="BG33" s="305"/>
      <c r="BH33" s="305"/>
      <c r="BI33" s="43" t="s">
        <v>116</v>
      </c>
      <c r="BJ33" s="73">
        <v>115957</v>
      </c>
      <c r="BK33" s="60">
        <f>IFERROR(BJ33/BG23,"-")</f>
        <v>1.1375200162498094E-4</v>
      </c>
      <c r="BL33" s="73">
        <v>11</v>
      </c>
      <c r="BM33" s="60">
        <f>IFERROR(BL33/BH23,"-")</f>
        <v>8.1541882876204601E-3</v>
      </c>
      <c r="BN33" s="76">
        <f t="shared" si="7"/>
        <v>10541.545454545454</v>
      </c>
      <c r="BO33" s="305"/>
      <c r="BP33" s="305"/>
      <c r="BQ33" s="43" t="s">
        <v>116</v>
      </c>
      <c r="BR33" s="73">
        <v>108293</v>
      </c>
      <c r="BS33" s="60">
        <f>IFERROR(BR33/BO23,"-")</f>
        <v>1.2332098248331425E-4</v>
      </c>
      <c r="BT33" s="73">
        <v>10</v>
      </c>
      <c r="BU33" s="60">
        <f>IFERROR(BT33/BP23,"-")</f>
        <v>8.5543199315654406E-3</v>
      </c>
      <c r="BV33" s="131">
        <f t="shared" si="8"/>
        <v>10829.3</v>
      </c>
      <c r="BW33" s="305"/>
      <c r="BX33" s="305"/>
      <c r="BY33" s="43" t="s">
        <v>116</v>
      </c>
      <c r="BZ33" s="73">
        <v>1027072</v>
      </c>
      <c r="CA33" s="60">
        <f>IFERROR(BZ33/BW23,"-")</f>
        <v>1.0139666633896876E-3</v>
      </c>
      <c r="CB33" s="73">
        <v>8</v>
      </c>
      <c r="CC33" s="60">
        <f>IFERROR(CB33/BX23,"-")</f>
        <v>6.4257028112449802E-3</v>
      </c>
      <c r="CD33" s="76">
        <f t="shared" si="9"/>
        <v>128384</v>
      </c>
      <c r="CE33" s="305"/>
      <c r="CF33" s="305"/>
      <c r="CG33" s="43" t="s">
        <v>116</v>
      </c>
      <c r="CH33" s="73">
        <v>113309</v>
      </c>
      <c r="CI33" s="60">
        <f>IFERROR(CH33/CE23,"-")</f>
        <v>1.2720782204219698E-4</v>
      </c>
      <c r="CJ33" s="73">
        <v>12</v>
      </c>
      <c r="CK33" s="60">
        <f>IFERROR(CJ33/CF23,"-")</f>
        <v>1.1396011396011397E-2</v>
      </c>
      <c r="CL33" s="76">
        <f t="shared" si="10"/>
        <v>9442.4166666666661</v>
      </c>
      <c r="CM33" s="305"/>
      <c r="CN33" s="305"/>
      <c r="CO33" s="43" t="s">
        <v>116</v>
      </c>
      <c r="CP33" s="73">
        <f>地区別_オーラルフレイル区分別_高齢者の疾病!O152</f>
        <v>4020441</v>
      </c>
      <c r="CQ33" s="60">
        <f>地区別_オーラルフレイル区分別_高齢者の疾病!P152</f>
        <v>2.8182729340015341E-4</v>
      </c>
      <c r="CR33" s="73">
        <f>地区別_オーラルフレイル区分別_高齢者の疾病!Q152</f>
        <v>177</v>
      </c>
      <c r="CS33" s="60">
        <f>地区別_オーラルフレイル区分別_高齢者の疾病!R152</f>
        <v>9.2986603624901493E-3</v>
      </c>
      <c r="CT33" s="131">
        <f>地区別_オーラルフレイル区分別_高齢者の疾病!S152</f>
        <v>22714.355932203391</v>
      </c>
      <c r="CU33" s="179"/>
    </row>
    <row r="34" spans="2:99" s="8" customFormat="1" ht="13.15" customHeight="1">
      <c r="B34" s="328"/>
      <c r="C34" s="305"/>
      <c r="D34" s="305"/>
      <c r="E34" s="43" t="s">
        <v>117</v>
      </c>
      <c r="F34" s="73">
        <v>0</v>
      </c>
      <c r="G34" s="60">
        <f>IFERROR(F34/C23,"-")</f>
        <v>0</v>
      </c>
      <c r="H34" s="73">
        <v>0</v>
      </c>
      <c r="I34" s="60">
        <f>IFERROR(H34/D23,"-")</f>
        <v>0</v>
      </c>
      <c r="J34" s="76" t="str">
        <f t="shared" si="0"/>
        <v>-</v>
      </c>
      <c r="K34" s="305"/>
      <c r="L34" s="305"/>
      <c r="M34" s="43" t="s">
        <v>117</v>
      </c>
      <c r="N34" s="73">
        <v>731091</v>
      </c>
      <c r="O34" s="60">
        <f>IFERROR(N34/K23,"-")</f>
        <v>2.0316560418167815E-3</v>
      </c>
      <c r="P34" s="73">
        <v>4</v>
      </c>
      <c r="Q34" s="60">
        <f>IFERROR(P34/L23,"-")</f>
        <v>4.1322314049586778E-3</v>
      </c>
      <c r="R34" s="76">
        <f t="shared" si="1"/>
        <v>182772.75</v>
      </c>
      <c r="S34" s="305"/>
      <c r="T34" s="305"/>
      <c r="U34" s="43" t="s">
        <v>117</v>
      </c>
      <c r="V34" s="73">
        <v>1560626</v>
      </c>
      <c r="W34" s="60">
        <f>IFERROR(V34/S23,"-")</f>
        <v>1.577453054547056E-3</v>
      </c>
      <c r="X34" s="73">
        <v>5</v>
      </c>
      <c r="Y34" s="60">
        <f>IFERROR(X34/T23,"-")</f>
        <v>3.324468085106383E-3</v>
      </c>
      <c r="Z34" s="131">
        <f t="shared" si="2"/>
        <v>312125.2</v>
      </c>
      <c r="AA34" s="305"/>
      <c r="AB34" s="305"/>
      <c r="AC34" s="43" t="s">
        <v>117</v>
      </c>
      <c r="AD34" s="73">
        <v>762768</v>
      </c>
      <c r="AE34" s="60">
        <f>IFERROR(AD34/AA23,"-")</f>
        <v>6.3272556061355384E-4</v>
      </c>
      <c r="AF34" s="73">
        <v>10</v>
      </c>
      <c r="AG34" s="60">
        <f>IFERROR(AF34/AB23,"-")</f>
        <v>5.7803468208092483E-3</v>
      </c>
      <c r="AH34" s="76">
        <f t="shared" si="3"/>
        <v>76276.800000000003</v>
      </c>
      <c r="AI34" s="305"/>
      <c r="AJ34" s="305"/>
      <c r="AK34" s="43" t="s">
        <v>117</v>
      </c>
      <c r="AL34" s="73">
        <v>1057425</v>
      </c>
      <c r="AM34" s="60">
        <f>IFERROR(AL34/AI23,"-")</f>
        <v>8.8922279879715066E-4</v>
      </c>
      <c r="AN34" s="73">
        <v>13</v>
      </c>
      <c r="AO34" s="60">
        <f>IFERROR(AN34/AJ23,"-")</f>
        <v>7.4370709382151033E-3</v>
      </c>
      <c r="AP34" s="76">
        <f t="shared" si="4"/>
        <v>81340.38461538461</v>
      </c>
      <c r="AQ34" s="305"/>
      <c r="AR34" s="305"/>
      <c r="AS34" s="43" t="s">
        <v>117</v>
      </c>
      <c r="AT34" s="73">
        <v>1234440</v>
      </c>
      <c r="AU34" s="60">
        <f>IFERROR(AT34/AQ23,"-")</f>
        <v>9.5636121987327353E-4</v>
      </c>
      <c r="AV34" s="73">
        <v>12</v>
      </c>
      <c r="AW34" s="60">
        <f>IFERROR(AV34/AR23,"-")</f>
        <v>6.6964285714285711E-3</v>
      </c>
      <c r="AX34" s="131">
        <f t="shared" si="5"/>
        <v>102870</v>
      </c>
      <c r="AY34" s="305"/>
      <c r="AZ34" s="305"/>
      <c r="BA34" s="43" t="s">
        <v>117</v>
      </c>
      <c r="BB34" s="73">
        <v>1332450</v>
      </c>
      <c r="BC34" s="60">
        <f>IFERROR(BB34/AY23,"-")</f>
        <v>1.0668541603437004E-3</v>
      </c>
      <c r="BD34" s="73">
        <v>8</v>
      </c>
      <c r="BE34" s="60">
        <f>IFERROR(BD34/AZ23,"-")</f>
        <v>4.8959608323133411E-3</v>
      </c>
      <c r="BF34" s="76">
        <f t="shared" si="6"/>
        <v>166556.25</v>
      </c>
      <c r="BG34" s="305"/>
      <c r="BH34" s="305"/>
      <c r="BI34" s="43" t="s">
        <v>117</v>
      </c>
      <c r="BJ34" s="73">
        <v>969215</v>
      </c>
      <c r="BK34" s="60">
        <f>IFERROR(BJ34/BG23,"-")</f>
        <v>9.5078474136926544E-4</v>
      </c>
      <c r="BL34" s="73">
        <v>13</v>
      </c>
      <c r="BM34" s="60">
        <f>IFERROR(BL34/BH23,"-")</f>
        <v>9.6367679762787255E-3</v>
      </c>
      <c r="BN34" s="76">
        <f t="shared" si="7"/>
        <v>74555</v>
      </c>
      <c r="BO34" s="305"/>
      <c r="BP34" s="305"/>
      <c r="BQ34" s="43" t="s">
        <v>117</v>
      </c>
      <c r="BR34" s="73">
        <v>1079775</v>
      </c>
      <c r="BS34" s="60">
        <f>IFERROR(BR34/BO23,"-")</f>
        <v>1.2296170007380037E-3</v>
      </c>
      <c r="BT34" s="73">
        <v>8</v>
      </c>
      <c r="BU34" s="60">
        <f>IFERROR(BT34/BP23,"-")</f>
        <v>6.8434559452523521E-3</v>
      </c>
      <c r="BV34" s="131">
        <f t="shared" si="8"/>
        <v>134971.875</v>
      </c>
      <c r="BW34" s="305"/>
      <c r="BX34" s="305"/>
      <c r="BY34" s="43" t="s">
        <v>117</v>
      </c>
      <c r="BZ34" s="73">
        <v>2158199</v>
      </c>
      <c r="CA34" s="60">
        <f>IFERROR(BZ34/BW23,"-")</f>
        <v>2.1306605953243401E-3</v>
      </c>
      <c r="CB34" s="73">
        <v>14</v>
      </c>
      <c r="CC34" s="60">
        <f>IFERROR(CB34/BX23,"-")</f>
        <v>1.1244979919678716E-2</v>
      </c>
      <c r="CD34" s="76">
        <f t="shared" si="9"/>
        <v>154157.07142857142</v>
      </c>
      <c r="CE34" s="305"/>
      <c r="CF34" s="305"/>
      <c r="CG34" s="43" t="s">
        <v>117</v>
      </c>
      <c r="CH34" s="73">
        <v>3554658</v>
      </c>
      <c r="CI34" s="60">
        <f>IFERROR(CH34/CE23,"-")</f>
        <v>3.9906830197501686E-3</v>
      </c>
      <c r="CJ34" s="73">
        <v>6</v>
      </c>
      <c r="CK34" s="60">
        <f>IFERROR(CJ34/CF23,"-")</f>
        <v>5.6980056980056983E-3</v>
      </c>
      <c r="CL34" s="76">
        <f t="shared" si="10"/>
        <v>592443</v>
      </c>
      <c r="CM34" s="305"/>
      <c r="CN34" s="305"/>
      <c r="CO34" s="43" t="s">
        <v>117</v>
      </c>
      <c r="CP34" s="73">
        <f>地区別_オーラルフレイル区分別_高齢者の疾病!O153</f>
        <v>34444810</v>
      </c>
      <c r="CQ34" s="60">
        <f>地区別_オーラルフレイル区分別_高齢者の疾病!P153</f>
        <v>2.4145330260990118E-3</v>
      </c>
      <c r="CR34" s="73">
        <f>地区別_オーラルフレイル区分別_高齢者の疾病!Q153</f>
        <v>154</v>
      </c>
      <c r="CS34" s="60">
        <f>地区別_オーラルフレイル区分別_高齢者の疾病!R153</f>
        <v>8.0903598634095089E-3</v>
      </c>
      <c r="CT34" s="131">
        <f>地区別_オーラルフレイル区分別_高齢者の疾病!S153</f>
        <v>223667.5974025974</v>
      </c>
      <c r="CU34" s="179"/>
    </row>
    <row r="35" spans="2:99" s="8" customFormat="1" ht="13.15" customHeight="1">
      <c r="B35" s="328"/>
      <c r="C35" s="305"/>
      <c r="D35" s="305"/>
      <c r="E35" s="43" t="s">
        <v>118</v>
      </c>
      <c r="F35" s="73">
        <v>984285</v>
      </c>
      <c r="G35" s="60">
        <f>IFERROR(F35/C23,"-")</f>
        <v>4.1378540592828202E-2</v>
      </c>
      <c r="H35" s="73">
        <v>4</v>
      </c>
      <c r="I35" s="60">
        <f>IFERROR(H35/D23,"-")</f>
        <v>0.23529411764705882</v>
      </c>
      <c r="J35" s="76">
        <f t="shared" si="0"/>
        <v>246071.25</v>
      </c>
      <c r="K35" s="305"/>
      <c r="L35" s="305"/>
      <c r="M35" s="43" t="s">
        <v>118</v>
      </c>
      <c r="N35" s="73">
        <v>2186992</v>
      </c>
      <c r="O35" s="60">
        <f>IFERROR(N35/K23,"-")</f>
        <v>6.0775136203358631E-3</v>
      </c>
      <c r="P35" s="73">
        <v>81</v>
      </c>
      <c r="Q35" s="60">
        <f>IFERROR(P35/L23,"-")</f>
        <v>8.3677685950413222E-2</v>
      </c>
      <c r="R35" s="76">
        <f t="shared" si="1"/>
        <v>26999.9012345679</v>
      </c>
      <c r="S35" s="305"/>
      <c r="T35" s="305"/>
      <c r="U35" s="43" t="s">
        <v>118</v>
      </c>
      <c r="V35" s="73">
        <v>7943363</v>
      </c>
      <c r="W35" s="60">
        <f>IFERROR(V35/S23,"-")</f>
        <v>8.029010299537535E-3</v>
      </c>
      <c r="X35" s="73">
        <v>185</v>
      </c>
      <c r="Y35" s="60">
        <f>IFERROR(X35/T23,"-")</f>
        <v>0.12300531914893617</v>
      </c>
      <c r="Z35" s="131">
        <f t="shared" si="2"/>
        <v>42937.097297297296</v>
      </c>
      <c r="AA35" s="305"/>
      <c r="AB35" s="305"/>
      <c r="AC35" s="43" t="s">
        <v>118</v>
      </c>
      <c r="AD35" s="73">
        <v>6747865</v>
      </c>
      <c r="AE35" s="60">
        <f>IFERROR(AD35/AA23,"-")</f>
        <v>5.5974381005359152E-3</v>
      </c>
      <c r="AF35" s="73">
        <v>193</v>
      </c>
      <c r="AG35" s="60">
        <f>IFERROR(AF35/AB23,"-")</f>
        <v>0.1115606936416185</v>
      </c>
      <c r="AH35" s="76">
        <f t="shared" si="3"/>
        <v>34963.031088082898</v>
      </c>
      <c r="AI35" s="305"/>
      <c r="AJ35" s="305"/>
      <c r="AK35" s="43" t="s">
        <v>118</v>
      </c>
      <c r="AL35" s="73">
        <v>9043387</v>
      </c>
      <c r="AM35" s="60">
        <f>IFERROR(AL35/AI23,"-")</f>
        <v>7.6048759001780437E-3</v>
      </c>
      <c r="AN35" s="73">
        <v>208</v>
      </c>
      <c r="AO35" s="60">
        <f>IFERROR(AN35/AJ23,"-")</f>
        <v>0.11899313501144165</v>
      </c>
      <c r="AP35" s="76">
        <f t="shared" si="4"/>
        <v>43477.822115384617</v>
      </c>
      <c r="AQ35" s="305"/>
      <c r="AR35" s="305"/>
      <c r="AS35" s="43" t="s">
        <v>118</v>
      </c>
      <c r="AT35" s="73">
        <v>7933544</v>
      </c>
      <c r="AU35" s="60">
        <f>IFERROR(AT35/AQ23,"-")</f>
        <v>6.146377157057686E-3</v>
      </c>
      <c r="AV35" s="73">
        <v>224</v>
      </c>
      <c r="AW35" s="60">
        <f>IFERROR(AV35/AR23,"-")</f>
        <v>0.125</v>
      </c>
      <c r="AX35" s="131">
        <f t="shared" si="5"/>
        <v>35417.607142857145</v>
      </c>
      <c r="AY35" s="305"/>
      <c r="AZ35" s="305"/>
      <c r="BA35" s="43" t="s">
        <v>118</v>
      </c>
      <c r="BB35" s="73">
        <v>10081643</v>
      </c>
      <c r="BC35" s="60">
        <f>IFERROR(BB35/AY23,"-")</f>
        <v>8.0720798361288947E-3</v>
      </c>
      <c r="BD35" s="73">
        <v>236</v>
      </c>
      <c r="BE35" s="60">
        <f>IFERROR(BD35/AZ23,"-")</f>
        <v>0.14443084455324356</v>
      </c>
      <c r="BF35" s="76">
        <f t="shared" si="6"/>
        <v>42718.826271186437</v>
      </c>
      <c r="BG35" s="305"/>
      <c r="BH35" s="305"/>
      <c r="BI35" s="43" t="s">
        <v>118</v>
      </c>
      <c r="BJ35" s="73">
        <v>9893102</v>
      </c>
      <c r="BK35" s="60">
        <f>IFERROR(BJ35/BG23,"-")</f>
        <v>9.7049781796709322E-3</v>
      </c>
      <c r="BL35" s="73">
        <v>213</v>
      </c>
      <c r="BM35" s="60">
        <f>IFERROR(BL35/BH23,"-")</f>
        <v>0.15789473684210525</v>
      </c>
      <c r="BN35" s="76">
        <f t="shared" si="7"/>
        <v>46446.488262910796</v>
      </c>
      <c r="BO35" s="305"/>
      <c r="BP35" s="305"/>
      <c r="BQ35" s="43" t="s">
        <v>118</v>
      </c>
      <c r="BR35" s="73">
        <v>5881765</v>
      </c>
      <c r="BS35" s="60">
        <f>IFERROR(BR35/BO23,"-")</f>
        <v>6.697986375259442E-3</v>
      </c>
      <c r="BT35" s="73">
        <v>164</v>
      </c>
      <c r="BU35" s="60">
        <f>IFERROR(BT35/BP23,"-")</f>
        <v>0.14029084687767324</v>
      </c>
      <c r="BV35" s="131">
        <f t="shared" si="8"/>
        <v>35864.420731707316</v>
      </c>
      <c r="BW35" s="305"/>
      <c r="BX35" s="305"/>
      <c r="BY35" s="43" t="s">
        <v>118</v>
      </c>
      <c r="BZ35" s="73">
        <v>8129682</v>
      </c>
      <c r="CA35" s="60">
        <f>IFERROR(BZ35/BW23,"-")</f>
        <v>8.025948065918654E-3</v>
      </c>
      <c r="CB35" s="73">
        <v>213</v>
      </c>
      <c r="CC35" s="60">
        <f>IFERROR(CB35/BX23,"-")</f>
        <v>0.1710843373493976</v>
      </c>
      <c r="CD35" s="76">
        <f t="shared" si="9"/>
        <v>38167.521126760563</v>
      </c>
      <c r="CE35" s="305"/>
      <c r="CF35" s="305"/>
      <c r="CG35" s="43" t="s">
        <v>118</v>
      </c>
      <c r="CH35" s="73">
        <v>10381267</v>
      </c>
      <c r="CI35" s="60">
        <f>IFERROR(CH35/CE23,"-")</f>
        <v>1.1654664370072386E-2</v>
      </c>
      <c r="CJ35" s="73">
        <v>179</v>
      </c>
      <c r="CK35" s="60">
        <f>IFERROR(CJ35/CF23,"-")</f>
        <v>0.16999050332383667</v>
      </c>
      <c r="CL35" s="76">
        <f t="shared" si="10"/>
        <v>57995.90502793296</v>
      </c>
      <c r="CM35" s="305"/>
      <c r="CN35" s="305"/>
      <c r="CO35" s="43" t="s">
        <v>118</v>
      </c>
      <c r="CP35" s="73">
        <f>地区別_オーラルフレイル区分別_高齢者の疾病!O154</f>
        <v>122875500</v>
      </c>
      <c r="CQ35" s="60">
        <f>地区別_オーラルフレイル区分別_高齢者の疾病!P154</f>
        <v>8.6134007662817466E-3</v>
      </c>
      <c r="CR35" s="73">
        <f>地区別_オーラルフレイル区分別_高齢者の疾病!Q154</f>
        <v>2750</v>
      </c>
      <c r="CS35" s="60">
        <f>地区別_オーラルフレイル区分別_高齢者の疾病!R154</f>
        <v>0.14447071184659838</v>
      </c>
      <c r="CT35" s="131">
        <f>地区別_オーラルフレイル区分別_高齢者の疾病!S154</f>
        <v>44682</v>
      </c>
      <c r="CU35" s="179"/>
    </row>
    <row r="36" spans="2:99" s="8" customFormat="1" ht="13.15" customHeight="1">
      <c r="B36" s="328"/>
      <c r="C36" s="305"/>
      <c r="D36" s="305"/>
      <c r="E36" s="43" t="s">
        <v>119</v>
      </c>
      <c r="F36" s="73">
        <v>8803</v>
      </c>
      <c r="G36" s="60">
        <f>IFERROR(F36/C23,"-")</f>
        <v>3.7007095794273676E-4</v>
      </c>
      <c r="H36" s="73">
        <v>1</v>
      </c>
      <c r="I36" s="60">
        <f>IFERROR(H36/D23,"-")</f>
        <v>5.8823529411764705E-2</v>
      </c>
      <c r="J36" s="76">
        <f t="shared" si="0"/>
        <v>8803</v>
      </c>
      <c r="K36" s="305"/>
      <c r="L36" s="305"/>
      <c r="M36" s="43" t="s">
        <v>119</v>
      </c>
      <c r="N36" s="73">
        <v>2691290</v>
      </c>
      <c r="O36" s="60">
        <f>IFERROR(N36/K23,"-")</f>
        <v>7.4789261374864219E-3</v>
      </c>
      <c r="P36" s="73">
        <v>23</v>
      </c>
      <c r="Q36" s="60">
        <f>IFERROR(P36/L23,"-")</f>
        <v>2.3760330578512397E-2</v>
      </c>
      <c r="R36" s="76">
        <f t="shared" si="1"/>
        <v>117012.60869565218</v>
      </c>
      <c r="S36" s="305"/>
      <c r="T36" s="305"/>
      <c r="U36" s="43" t="s">
        <v>119</v>
      </c>
      <c r="V36" s="73">
        <v>3817708</v>
      </c>
      <c r="W36" s="60">
        <f>IFERROR(V36/S23,"-")</f>
        <v>3.8588714695056547E-3</v>
      </c>
      <c r="X36" s="73">
        <v>66</v>
      </c>
      <c r="Y36" s="60">
        <f>IFERROR(X36/T23,"-")</f>
        <v>4.3882978723404256E-2</v>
      </c>
      <c r="Z36" s="131">
        <f t="shared" si="2"/>
        <v>57844.060606060608</v>
      </c>
      <c r="AA36" s="305"/>
      <c r="AB36" s="305"/>
      <c r="AC36" s="43" t="s">
        <v>119</v>
      </c>
      <c r="AD36" s="73">
        <v>4574114</v>
      </c>
      <c r="AE36" s="60">
        <f>IFERROR(AD36/AA23,"-")</f>
        <v>3.7942845596043691E-3</v>
      </c>
      <c r="AF36" s="73">
        <v>91</v>
      </c>
      <c r="AG36" s="60">
        <f>IFERROR(AF36/AB23,"-")</f>
        <v>5.2601156069364163E-2</v>
      </c>
      <c r="AH36" s="76">
        <f t="shared" si="3"/>
        <v>50264.989010989011</v>
      </c>
      <c r="AI36" s="305"/>
      <c r="AJ36" s="305"/>
      <c r="AK36" s="43" t="s">
        <v>119</v>
      </c>
      <c r="AL36" s="73">
        <v>6500195</v>
      </c>
      <c r="AM36" s="60">
        <f>IFERROR(AL36/AI23,"-")</f>
        <v>5.466223694945027E-3</v>
      </c>
      <c r="AN36" s="73">
        <v>85</v>
      </c>
      <c r="AO36" s="60">
        <f>IFERROR(AN36/AJ23,"-")</f>
        <v>4.8627002288329522E-2</v>
      </c>
      <c r="AP36" s="76">
        <f t="shared" si="4"/>
        <v>76472.882352941175</v>
      </c>
      <c r="AQ36" s="305"/>
      <c r="AR36" s="305"/>
      <c r="AS36" s="43" t="s">
        <v>119</v>
      </c>
      <c r="AT36" s="73">
        <v>11569862</v>
      </c>
      <c r="AU36" s="60">
        <f>IFERROR(AT36/AQ23,"-")</f>
        <v>8.963552166233622E-3</v>
      </c>
      <c r="AV36" s="73">
        <v>114</v>
      </c>
      <c r="AW36" s="60">
        <f>IFERROR(AV36/AR23,"-")</f>
        <v>6.3616071428571425E-2</v>
      </c>
      <c r="AX36" s="131">
        <f t="shared" si="5"/>
        <v>101490.01754385965</v>
      </c>
      <c r="AY36" s="305"/>
      <c r="AZ36" s="305"/>
      <c r="BA36" s="43" t="s">
        <v>119</v>
      </c>
      <c r="BB36" s="73">
        <v>8673523</v>
      </c>
      <c r="BC36" s="60">
        <f>IFERROR(BB36/AY23,"-")</f>
        <v>6.944638896308886E-3</v>
      </c>
      <c r="BD36" s="73">
        <v>116</v>
      </c>
      <c r="BE36" s="60">
        <f>IFERROR(BD36/AZ23,"-")</f>
        <v>7.0991432068543456E-2</v>
      </c>
      <c r="BF36" s="76">
        <f t="shared" si="6"/>
        <v>74771.75</v>
      </c>
      <c r="BG36" s="305"/>
      <c r="BH36" s="305"/>
      <c r="BI36" s="43" t="s">
        <v>119</v>
      </c>
      <c r="BJ36" s="73">
        <v>8339140</v>
      </c>
      <c r="BK36" s="60">
        <f>IFERROR(BJ36/BG23,"-")</f>
        <v>8.1805657858597895E-3</v>
      </c>
      <c r="BL36" s="73">
        <v>111</v>
      </c>
      <c r="BM36" s="60">
        <f>IFERROR(BL36/BH23,"-")</f>
        <v>8.2283172720533732E-2</v>
      </c>
      <c r="BN36" s="76">
        <f t="shared" si="7"/>
        <v>75127.387387387382</v>
      </c>
      <c r="BO36" s="305"/>
      <c r="BP36" s="305"/>
      <c r="BQ36" s="43" t="s">
        <v>119</v>
      </c>
      <c r="BR36" s="73">
        <v>9810770</v>
      </c>
      <c r="BS36" s="60">
        <f>IFERROR(BR36/BO23,"-")</f>
        <v>1.1172225308356263E-2</v>
      </c>
      <c r="BT36" s="73">
        <v>105</v>
      </c>
      <c r="BU36" s="60">
        <f>IFERROR(BT36/BP23,"-")</f>
        <v>8.9820359281437126E-2</v>
      </c>
      <c r="BV36" s="131">
        <f t="shared" si="8"/>
        <v>93435.904761904763</v>
      </c>
      <c r="BW36" s="305"/>
      <c r="BX36" s="305"/>
      <c r="BY36" s="43" t="s">
        <v>119</v>
      </c>
      <c r="BZ36" s="73">
        <v>8371342</v>
      </c>
      <c r="CA36" s="60">
        <f>IFERROR(BZ36/BW23,"-")</f>
        <v>8.2645245083440653E-3</v>
      </c>
      <c r="CB36" s="73">
        <v>110</v>
      </c>
      <c r="CC36" s="60">
        <f>IFERROR(CB36/BX23,"-")</f>
        <v>8.8353413654618476E-2</v>
      </c>
      <c r="CD36" s="76">
        <f t="shared" si="9"/>
        <v>76103.109090909085</v>
      </c>
      <c r="CE36" s="305"/>
      <c r="CF36" s="305"/>
      <c r="CG36" s="43" t="s">
        <v>119</v>
      </c>
      <c r="CH36" s="73">
        <v>9713056</v>
      </c>
      <c r="CI36" s="60">
        <f>IFERROR(CH36/CE23,"-")</f>
        <v>1.0904488603146207E-2</v>
      </c>
      <c r="CJ36" s="73">
        <v>97</v>
      </c>
      <c r="CK36" s="60">
        <f>IFERROR(CJ36/CF23,"-")</f>
        <v>9.2117758784425449E-2</v>
      </c>
      <c r="CL36" s="76">
        <f t="shared" si="10"/>
        <v>100134.59793814433</v>
      </c>
      <c r="CM36" s="305"/>
      <c r="CN36" s="305"/>
      <c r="CO36" s="43" t="s">
        <v>119</v>
      </c>
      <c r="CP36" s="73">
        <f>地区別_オーラルフレイル区分別_高齢者の疾病!O155</f>
        <v>125932706</v>
      </c>
      <c r="CQ36" s="60">
        <f>地区別_オーラルフレイル区分別_高齢者の疾病!P155</f>
        <v>8.8277066328139777E-3</v>
      </c>
      <c r="CR36" s="73">
        <f>地区別_オーラルフレイル区分別_高齢者の疾病!Q155</f>
        <v>1555</v>
      </c>
      <c r="CS36" s="60">
        <f>地区別_オーラルフレイル区分別_高齢者の疾病!R155</f>
        <v>8.16916206987129E-2</v>
      </c>
      <c r="CT36" s="131">
        <f>地区別_オーラルフレイル区分別_高齢者の疾病!S155</f>
        <v>80985.663022508044</v>
      </c>
      <c r="CU36" s="179"/>
    </row>
    <row r="37" spans="2:99" s="8" customFormat="1" ht="13.15" customHeight="1">
      <c r="B37" s="328"/>
      <c r="C37" s="305"/>
      <c r="D37" s="305"/>
      <c r="E37" s="43" t="s">
        <v>120</v>
      </c>
      <c r="F37" s="73">
        <v>272795</v>
      </c>
      <c r="G37" s="60">
        <f>IFERROR(F37/C23,"-")</f>
        <v>1.1468079855956931E-2</v>
      </c>
      <c r="H37" s="73">
        <v>3</v>
      </c>
      <c r="I37" s="60">
        <f>IFERROR(H37/D23,"-")</f>
        <v>0.17647058823529413</v>
      </c>
      <c r="J37" s="76">
        <f t="shared" si="0"/>
        <v>90931.666666666672</v>
      </c>
      <c r="K37" s="305"/>
      <c r="L37" s="305"/>
      <c r="M37" s="43" t="s">
        <v>120</v>
      </c>
      <c r="N37" s="73">
        <v>2530403</v>
      </c>
      <c r="O37" s="60">
        <f>IFERROR(N37/K23,"-")</f>
        <v>7.0318312538128758E-3</v>
      </c>
      <c r="P37" s="73">
        <v>78</v>
      </c>
      <c r="Q37" s="60">
        <f>IFERROR(P37/L23,"-")</f>
        <v>8.057851239669421E-2</v>
      </c>
      <c r="R37" s="76">
        <f t="shared" si="1"/>
        <v>32441.064102564102</v>
      </c>
      <c r="S37" s="305"/>
      <c r="T37" s="305"/>
      <c r="U37" s="43" t="s">
        <v>120</v>
      </c>
      <c r="V37" s="73">
        <v>10657668</v>
      </c>
      <c r="W37" s="60">
        <f>IFERROR(V37/S23,"-")</f>
        <v>1.0772581605681574E-2</v>
      </c>
      <c r="X37" s="73">
        <v>115</v>
      </c>
      <c r="Y37" s="60">
        <f>IFERROR(X37/T23,"-")</f>
        <v>7.6462765957446804E-2</v>
      </c>
      <c r="Z37" s="131">
        <f t="shared" si="2"/>
        <v>92675.373913043484</v>
      </c>
      <c r="AA37" s="305"/>
      <c r="AB37" s="305"/>
      <c r="AC37" s="43" t="s">
        <v>120</v>
      </c>
      <c r="AD37" s="73">
        <v>6045809</v>
      </c>
      <c r="AE37" s="60">
        <f>IFERROR(AD37/AA23,"-")</f>
        <v>5.0150739004356099E-3</v>
      </c>
      <c r="AF37" s="73">
        <v>129</v>
      </c>
      <c r="AG37" s="60">
        <f>IFERROR(AF37/AB23,"-")</f>
        <v>7.4566473988439311E-2</v>
      </c>
      <c r="AH37" s="76">
        <f t="shared" si="3"/>
        <v>46866.736434108527</v>
      </c>
      <c r="AI37" s="305"/>
      <c r="AJ37" s="305"/>
      <c r="AK37" s="43" t="s">
        <v>120</v>
      </c>
      <c r="AL37" s="73">
        <v>7725357</v>
      </c>
      <c r="AM37" s="60">
        <f>IFERROR(AL37/AI23,"-")</f>
        <v>6.4965019488352925E-3</v>
      </c>
      <c r="AN37" s="73">
        <v>126</v>
      </c>
      <c r="AO37" s="60">
        <f>IFERROR(AN37/AJ23,"-")</f>
        <v>7.2082379862700233E-2</v>
      </c>
      <c r="AP37" s="76">
        <f t="shared" si="4"/>
        <v>61312.357142857145</v>
      </c>
      <c r="AQ37" s="305"/>
      <c r="AR37" s="305"/>
      <c r="AS37" s="43" t="s">
        <v>120</v>
      </c>
      <c r="AT37" s="73">
        <v>12048852</v>
      </c>
      <c r="AU37" s="60">
        <f>IFERROR(AT37/AQ23,"-")</f>
        <v>9.3346414542566109E-3</v>
      </c>
      <c r="AV37" s="73">
        <v>167</v>
      </c>
      <c r="AW37" s="60">
        <f>IFERROR(AV37/AR23,"-")</f>
        <v>9.3191964285714288E-2</v>
      </c>
      <c r="AX37" s="131">
        <f t="shared" si="5"/>
        <v>72148.814371257482</v>
      </c>
      <c r="AY37" s="305"/>
      <c r="AZ37" s="305"/>
      <c r="BA37" s="43" t="s">
        <v>120</v>
      </c>
      <c r="BB37" s="73">
        <v>6669331</v>
      </c>
      <c r="BC37" s="60">
        <f>IFERROR(BB37/AY23,"-")</f>
        <v>5.3399403535286227E-3</v>
      </c>
      <c r="BD37" s="73">
        <v>136</v>
      </c>
      <c r="BE37" s="60">
        <f>IFERROR(BD37/AZ23,"-")</f>
        <v>8.3231334149326805E-2</v>
      </c>
      <c r="BF37" s="76">
        <f t="shared" si="6"/>
        <v>49039.198529411762</v>
      </c>
      <c r="BG37" s="305"/>
      <c r="BH37" s="305"/>
      <c r="BI37" s="43" t="s">
        <v>120</v>
      </c>
      <c r="BJ37" s="73">
        <v>8859892</v>
      </c>
      <c r="BK37" s="60">
        <f>IFERROR(BJ37/BG23,"-")</f>
        <v>8.6914153451810219E-3</v>
      </c>
      <c r="BL37" s="73">
        <v>114</v>
      </c>
      <c r="BM37" s="60">
        <f>IFERROR(BL37/BH23,"-")</f>
        <v>8.4507042253521125E-2</v>
      </c>
      <c r="BN37" s="76">
        <f t="shared" si="7"/>
        <v>77718.350877192977</v>
      </c>
      <c r="BO37" s="305"/>
      <c r="BP37" s="305"/>
      <c r="BQ37" s="43" t="s">
        <v>120</v>
      </c>
      <c r="BR37" s="73">
        <v>5187302</v>
      </c>
      <c r="BS37" s="60">
        <f>IFERROR(BR37/BO23,"-")</f>
        <v>5.9071517002729718E-3</v>
      </c>
      <c r="BT37" s="73">
        <v>108</v>
      </c>
      <c r="BU37" s="60">
        <f>IFERROR(BT37/BP23,"-")</f>
        <v>9.2386655260906753E-2</v>
      </c>
      <c r="BV37" s="131">
        <f t="shared" si="8"/>
        <v>48030.574074074073</v>
      </c>
      <c r="BW37" s="305"/>
      <c r="BX37" s="305"/>
      <c r="BY37" s="43" t="s">
        <v>120</v>
      </c>
      <c r="BZ37" s="73">
        <v>5022633</v>
      </c>
      <c r="CA37" s="60">
        <f>IFERROR(BZ37/BW23,"-")</f>
        <v>4.958544702261319E-3</v>
      </c>
      <c r="CB37" s="73">
        <v>101</v>
      </c>
      <c r="CC37" s="60">
        <f>IFERROR(CB37/BX23,"-")</f>
        <v>8.1124497991967873E-2</v>
      </c>
      <c r="CD37" s="76">
        <f t="shared" si="9"/>
        <v>49729.039603960395</v>
      </c>
      <c r="CE37" s="305"/>
      <c r="CF37" s="305"/>
      <c r="CG37" s="43" t="s">
        <v>120</v>
      </c>
      <c r="CH37" s="73">
        <v>4565470</v>
      </c>
      <c r="CI37" s="60">
        <f>IFERROR(CH37/CE23,"-")</f>
        <v>5.1254842536690732E-3</v>
      </c>
      <c r="CJ37" s="73">
        <v>78</v>
      </c>
      <c r="CK37" s="60">
        <f>IFERROR(CJ37/CF23,"-")</f>
        <v>7.407407407407407E-2</v>
      </c>
      <c r="CL37" s="76">
        <f t="shared" si="10"/>
        <v>58531.666666666664</v>
      </c>
      <c r="CM37" s="305"/>
      <c r="CN37" s="305"/>
      <c r="CO37" s="43" t="s">
        <v>120</v>
      </c>
      <c r="CP37" s="73">
        <f>地区別_オーラルフレイル区分別_高齢者の疾病!O156</f>
        <v>90012683</v>
      </c>
      <c r="CQ37" s="60">
        <f>地区別_オーラルフレイル区分別_高齢者の疾病!P156</f>
        <v>6.3097632378079915E-3</v>
      </c>
      <c r="CR37" s="73">
        <f>地区別_オーラルフレイル区分別_高齢者の疾病!Q156</f>
        <v>1648</v>
      </c>
      <c r="CS37" s="60">
        <f>地区別_オーラルフレイル区分別_高齢者の疾病!R156</f>
        <v>8.657735749934331E-2</v>
      </c>
      <c r="CT37" s="131">
        <f>地区別_オーラルフレイル区分別_高齢者の疾病!S156</f>
        <v>54619.346480582528</v>
      </c>
      <c r="CU37" s="179"/>
    </row>
    <row r="38" spans="2:99" s="8" customFormat="1" ht="13.15" customHeight="1">
      <c r="B38" s="328"/>
      <c r="C38" s="305"/>
      <c r="D38" s="305"/>
      <c r="E38" s="44" t="s">
        <v>121</v>
      </c>
      <c r="F38" s="74">
        <v>26263</v>
      </c>
      <c r="G38" s="61">
        <f>IFERROR(F38/C23,"-")</f>
        <v>1.1040751526127564E-3</v>
      </c>
      <c r="H38" s="74">
        <v>4</v>
      </c>
      <c r="I38" s="61">
        <f>IFERROR(H38/D23,"-")</f>
        <v>0.23529411764705882</v>
      </c>
      <c r="J38" s="77">
        <f t="shared" si="0"/>
        <v>6565.75</v>
      </c>
      <c r="K38" s="305"/>
      <c r="L38" s="305"/>
      <c r="M38" s="44" t="s">
        <v>121</v>
      </c>
      <c r="N38" s="74">
        <v>411233</v>
      </c>
      <c r="O38" s="61">
        <f>IFERROR(N38/K23,"-")</f>
        <v>1.1427907183161063E-3</v>
      </c>
      <c r="P38" s="74">
        <v>43</v>
      </c>
      <c r="Q38" s="61">
        <f>IFERROR(P38/L23,"-")</f>
        <v>4.4421487603305783E-2</v>
      </c>
      <c r="R38" s="77">
        <f t="shared" si="1"/>
        <v>9563.5581395348836</v>
      </c>
      <c r="S38" s="305"/>
      <c r="T38" s="305"/>
      <c r="U38" s="44" t="s">
        <v>121</v>
      </c>
      <c r="V38" s="74">
        <v>1006707</v>
      </c>
      <c r="W38" s="61">
        <f>IFERROR(V38/S23,"-")</f>
        <v>1.0175615632341784E-3</v>
      </c>
      <c r="X38" s="74">
        <v>79</v>
      </c>
      <c r="Y38" s="61">
        <f>IFERROR(X38/T23,"-")</f>
        <v>5.2526595744680854E-2</v>
      </c>
      <c r="Z38" s="132">
        <f t="shared" si="2"/>
        <v>12743.126582278481</v>
      </c>
      <c r="AA38" s="305"/>
      <c r="AB38" s="305"/>
      <c r="AC38" s="44" t="s">
        <v>121</v>
      </c>
      <c r="AD38" s="74">
        <v>1738966</v>
      </c>
      <c r="AE38" s="61">
        <f>IFERROR(AD38/AA23,"-")</f>
        <v>1.4424939657116046E-3</v>
      </c>
      <c r="AF38" s="74">
        <v>130</v>
      </c>
      <c r="AG38" s="61">
        <f>IFERROR(AF38/AB23,"-")</f>
        <v>7.5144508670520235E-2</v>
      </c>
      <c r="AH38" s="77">
        <f t="shared" si="3"/>
        <v>13376.661538461538</v>
      </c>
      <c r="AI38" s="305"/>
      <c r="AJ38" s="305"/>
      <c r="AK38" s="44" t="s">
        <v>121</v>
      </c>
      <c r="AL38" s="74">
        <v>2045081</v>
      </c>
      <c r="AM38" s="61">
        <f>IFERROR(AL38/AI23,"-")</f>
        <v>1.7197745944978373E-3</v>
      </c>
      <c r="AN38" s="74">
        <v>137</v>
      </c>
      <c r="AO38" s="61">
        <f>IFERROR(AN38/AJ23,"-")</f>
        <v>7.8375286041189929E-2</v>
      </c>
      <c r="AP38" s="77">
        <f t="shared" si="4"/>
        <v>14927.598540145986</v>
      </c>
      <c r="AQ38" s="305"/>
      <c r="AR38" s="305"/>
      <c r="AS38" s="44" t="s">
        <v>121</v>
      </c>
      <c r="AT38" s="74">
        <v>2231409</v>
      </c>
      <c r="AU38" s="61">
        <f>IFERROR(AT38/AQ23,"-")</f>
        <v>1.7287458550243036E-3</v>
      </c>
      <c r="AV38" s="74">
        <v>162</v>
      </c>
      <c r="AW38" s="61">
        <f>IFERROR(AV38/AR23,"-")</f>
        <v>9.0401785714285712E-2</v>
      </c>
      <c r="AX38" s="155">
        <f t="shared" si="5"/>
        <v>13774.12962962963</v>
      </c>
      <c r="AY38" s="305"/>
      <c r="AZ38" s="305"/>
      <c r="BA38" s="44" t="s">
        <v>121</v>
      </c>
      <c r="BB38" s="74">
        <v>1654323</v>
      </c>
      <c r="BC38" s="61">
        <f>IFERROR(BB38/AY23,"-")</f>
        <v>1.3245685579963765E-3</v>
      </c>
      <c r="BD38" s="74">
        <v>128</v>
      </c>
      <c r="BE38" s="61">
        <f>IFERROR(BD38/AZ23,"-")</f>
        <v>7.8335373317013457E-2</v>
      </c>
      <c r="BF38" s="77">
        <f t="shared" si="6"/>
        <v>12924.3984375</v>
      </c>
      <c r="BG38" s="305"/>
      <c r="BH38" s="305"/>
      <c r="BI38" s="44" t="s">
        <v>121</v>
      </c>
      <c r="BJ38" s="74">
        <v>2156386</v>
      </c>
      <c r="BK38" s="61">
        <f>IFERROR(BJ38/BG23,"-")</f>
        <v>2.1153809065091902E-3</v>
      </c>
      <c r="BL38" s="74">
        <v>137</v>
      </c>
      <c r="BM38" s="61">
        <f>IFERROR(BL38/BH23,"-")</f>
        <v>0.10155670867309118</v>
      </c>
      <c r="BN38" s="77">
        <f t="shared" si="7"/>
        <v>15740.043795620439</v>
      </c>
      <c r="BO38" s="305"/>
      <c r="BP38" s="305"/>
      <c r="BQ38" s="44" t="s">
        <v>121</v>
      </c>
      <c r="BR38" s="74">
        <v>1463275</v>
      </c>
      <c r="BS38" s="61">
        <f>IFERROR(BR38/BO23,"-")</f>
        <v>1.666335872524278E-3</v>
      </c>
      <c r="BT38" s="74">
        <v>96</v>
      </c>
      <c r="BU38" s="61">
        <f>IFERROR(BT38/BP23,"-")</f>
        <v>8.2121471343028232E-2</v>
      </c>
      <c r="BV38" s="132">
        <f t="shared" si="8"/>
        <v>15242.447916666666</v>
      </c>
      <c r="BW38" s="305"/>
      <c r="BX38" s="305"/>
      <c r="BY38" s="44" t="s">
        <v>121</v>
      </c>
      <c r="BZ38" s="74">
        <v>1012674</v>
      </c>
      <c r="CA38" s="61">
        <f>IFERROR(BZ38/BW23,"-")</f>
        <v>9.9975238043826381E-4</v>
      </c>
      <c r="CB38" s="74">
        <v>123</v>
      </c>
      <c r="CC38" s="61">
        <f>IFERROR(CB38/BX23,"-")</f>
        <v>9.8795180722891562E-2</v>
      </c>
      <c r="CD38" s="77">
        <f t="shared" si="9"/>
        <v>8233.121951219513</v>
      </c>
      <c r="CE38" s="305"/>
      <c r="CF38" s="305"/>
      <c r="CG38" s="44" t="s">
        <v>121</v>
      </c>
      <c r="CH38" s="74">
        <v>3203445</v>
      </c>
      <c r="CI38" s="61">
        <f>IFERROR(CH38/CE23,"-")</f>
        <v>3.596389178988127E-3</v>
      </c>
      <c r="CJ38" s="74">
        <v>116</v>
      </c>
      <c r="CK38" s="61">
        <f>IFERROR(CJ38/CF23,"-")</f>
        <v>0.11016144349477683</v>
      </c>
      <c r="CL38" s="77">
        <f t="shared" si="10"/>
        <v>27615.905172413793</v>
      </c>
      <c r="CM38" s="305"/>
      <c r="CN38" s="305"/>
      <c r="CO38" s="44" t="s">
        <v>121</v>
      </c>
      <c r="CP38" s="74">
        <f>地区別_オーラルフレイル区分別_高齢者の疾病!O157</f>
        <v>28459886</v>
      </c>
      <c r="CQ38" s="61">
        <f>地区別_オーラルフレイル区分別_高齢者の疾病!P157</f>
        <v>1.9949982208063537E-3</v>
      </c>
      <c r="CR38" s="74">
        <f>地区別_オーラルフレイル区分別_高齢者の疾病!Q157</f>
        <v>1840</v>
      </c>
      <c r="CS38" s="61">
        <f>地区別_オーラルフレイル区分別_高齢者の疾病!R157</f>
        <v>9.666403992645127E-2</v>
      </c>
      <c r="CT38" s="132">
        <f>地区別_オーラルフレイル区分別_高齢者の疾病!S157</f>
        <v>15467.329347826088</v>
      </c>
      <c r="CU38" s="179"/>
    </row>
    <row r="39" spans="2:99" s="8" customFormat="1" ht="13.15" customHeight="1">
      <c r="B39" s="329"/>
      <c r="C39" s="306"/>
      <c r="D39" s="306"/>
      <c r="E39" s="45" t="s">
        <v>71</v>
      </c>
      <c r="F39" s="69">
        <f>SUM(F23:F38)</f>
        <v>3200283</v>
      </c>
      <c r="G39" s="61">
        <f>IFERROR(F39/C23,"-")</f>
        <v>0.13453729359284963</v>
      </c>
      <c r="H39" s="74">
        <v>15</v>
      </c>
      <c r="I39" s="61">
        <f>IFERROR(H39/D23,"-")</f>
        <v>0.88235294117647056</v>
      </c>
      <c r="J39" s="77">
        <f t="shared" si="0"/>
        <v>213352.2</v>
      </c>
      <c r="K39" s="306"/>
      <c r="L39" s="306"/>
      <c r="M39" s="45" t="s">
        <v>71</v>
      </c>
      <c r="N39" s="69">
        <f>SUM(N23:N38)</f>
        <v>49071937</v>
      </c>
      <c r="O39" s="61">
        <f>IFERROR(N39/K23,"-")</f>
        <v>0.13636783559051124</v>
      </c>
      <c r="P39" s="74">
        <v>673</v>
      </c>
      <c r="Q39" s="61">
        <f>IFERROR(P39/L23,"-")</f>
        <v>0.69524793388429751</v>
      </c>
      <c r="R39" s="77">
        <f t="shared" si="1"/>
        <v>72915.210995542351</v>
      </c>
      <c r="S39" s="306"/>
      <c r="T39" s="306"/>
      <c r="U39" s="45" t="s">
        <v>71</v>
      </c>
      <c r="V39" s="69">
        <f>SUM(V23:V38)</f>
        <v>159095396</v>
      </c>
      <c r="W39" s="61">
        <f>IFERROR(V39/S23,"-")</f>
        <v>0.16081080180938512</v>
      </c>
      <c r="X39" s="74">
        <v>1166</v>
      </c>
      <c r="Y39" s="61">
        <f>IFERROR(X39/T23,"-")</f>
        <v>0.77526595744680848</v>
      </c>
      <c r="Z39" s="132">
        <f t="shared" si="2"/>
        <v>136445.45111492282</v>
      </c>
      <c r="AA39" s="306"/>
      <c r="AB39" s="306"/>
      <c r="AC39" s="45" t="s">
        <v>71</v>
      </c>
      <c r="AD39" s="69">
        <f>SUM(AD23:AD38)</f>
        <v>176148038</v>
      </c>
      <c r="AE39" s="61">
        <f>IFERROR(AD39/AA23,"-")</f>
        <v>0.14611699244662543</v>
      </c>
      <c r="AF39" s="74">
        <v>1374</v>
      </c>
      <c r="AG39" s="61">
        <f>IFERROR(AF39/AB23,"-")</f>
        <v>0.79421965317919074</v>
      </c>
      <c r="AH39" s="77">
        <f t="shared" si="3"/>
        <v>128200.90101892286</v>
      </c>
      <c r="AI39" s="306"/>
      <c r="AJ39" s="306"/>
      <c r="AK39" s="45" t="s">
        <v>71</v>
      </c>
      <c r="AL39" s="69">
        <f>SUM(AL23:AL38)</f>
        <v>200736247</v>
      </c>
      <c r="AM39" s="61">
        <f>IFERROR(AL39/AI23,"-")</f>
        <v>0.16880558656867026</v>
      </c>
      <c r="AN39" s="74">
        <v>1404</v>
      </c>
      <c r="AO39" s="61">
        <f>IFERROR(AN39/AJ23,"-")</f>
        <v>0.80320366132723109</v>
      </c>
      <c r="AP39" s="77">
        <f t="shared" si="4"/>
        <v>142974.5349002849</v>
      </c>
      <c r="AQ39" s="306"/>
      <c r="AR39" s="306"/>
      <c r="AS39" s="45" t="s">
        <v>71</v>
      </c>
      <c r="AT39" s="69">
        <f>SUM(AT23:AT38)</f>
        <v>250447648</v>
      </c>
      <c r="AU39" s="61">
        <f>IFERROR(AT39/AQ23,"-")</f>
        <v>0.1940300202161889</v>
      </c>
      <c r="AV39" s="74">
        <v>1480</v>
      </c>
      <c r="AW39" s="103">
        <f>IFERROR(AV39/AR23,"-")</f>
        <v>0.8258928571428571</v>
      </c>
      <c r="AX39" s="148">
        <f t="shared" si="5"/>
        <v>169221.38378378379</v>
      </c>
      <c r="AY39" s="306"/>
      <c r="AZ39" s="306"/>
      <c r="BA39" s="45" t="s">
        <v>71</v>
      </c>
      <c r="BB39" s="69">
        <f>SUM(BB23:BB38)</f>
        <v>234921736</v>
      </c>
      <c r="BC39" s="61">
        <f>IFERROR(BB39/AY23,"-")</f>
        <v>0.18809503651676573</v>
      </c>
      <c r="BD39" s="74">
        <v>1357</v>
      </c>
      <c r="BE39" s="61">
        <f>IFERROR(BD39/AZ23,"-")</f>
        <v>0.83047735618115059</v>
      </c>
      <c r="BF39" s="77">
        <f t="shared" si="6"/>
        <v>173118.44952100221</v>
      </c>
      <c r="BG39" s="306"/>
      <c r="BH39" s="306"/>
      <c r="BI39" s="45" t="s">
        <v>71</v>
      </c>
      <c r="BJ39" s="69">
        <f>SUM(BJ23:BJ38)</f>
        <v>190155428</v>
      </c>
      <c r="BK39" s="61">
        <f>IFERROR(BJ39/BG23,"-")</f>
        <v>0.18653949787296106</v>
      </c>
      <c r="BL39" s="74">
        <v>1139</v>
      </c>
      <c r="BM39" s="61">
        <f>IFERROR(BL39/BH23,"-")</f>
        <v>0.84432913269088217</v>
      </c>
      <c r="BN39" s="77">
        <f t="shared" si="7"/>
        <v>166949.4539069359</v>
      </c>
      <c r="BO39" s="306"/>
      <c r="BP39" s="306"/>
      <c r="BQ39" s="45" t="s">
        <v>71</v>
      </c>
      <c r="BR39" s="69">
        <f>SUM(BR23:BR38)</f>
        <v>178486348</v>
      </c>
      <c r="BS39" s="61">
        <f>IFERROR(BR39/BO23,"-")</f>
        <v>0.20325516695648591</v>
      </c>
      <c r="BT39" s="74">
        <v>1006</v>
      </c>
      <c r="BU39" s="61">
        <f>IFERROR(BT39/BP23,"-")</f>
        <v>0.86056458511548328</v>
      </c>
      <c r="BV39" s="132">
        <f t="shared" si="8"/>
        <v>177421.81709741551</v>
      </c>
      <c r="BW39" s="306"/>
      <c r="BX39" s="306"/>
      <c r="BY39" s="45" t="s">
        <v>71</v>
      </c>
      <c r="BZ39" s="69">
        <f>SUM(BZ23:BZ38)</f>
        <v>188729671</v>
      </c>
      <c r="CA39" s="61">
        <f>IFERROR(BZ39/BW23,"-")</f>
        <v>0.18632149916121118</v>
      </c>
      <c r="CB39" s="74">
        <v>1076</v>
      </c>
      <c r="CC39" s="61">
        <f>IFERROR(CB39/BX23,"-")</f>
        <v>0.86425702811244975</v>
      </c>
      <c r="CD39" s="77">
        <f t="shared" si="9"/>
        <v>175399.32249070631</v>
      </c>
      <c r="CE39" s="306"/>
      <c r="CF39" s="306"/>
      <c r="CG39" s="45" t="s">
        <v>71</v>
      </c>
      <c r="CH39" s="69">
        <f>SUM(CH23:CH38)</f>
        <v>180073453</v>
      </c>
      <c r="CI39" s="61">
        <f>IFERROR(CH39/CE23,"-")</f>
        <v>0.20216180324376634</v>
      </c>
      <c r="CJ39" s="74">
        <v>937</v>
      </c>
      <c r="CK39" s="61">
        <f>IFERROR(CJ39/CF23,"-")</f>
        <v>0.88983855650522314</v>
      </c>
      <c r="CL39" s="77">
        <f t="shared" si="10"/>
        <v>192180.84631803629</v>
      </c>
      <c r="CM39" s="306"/>
      <c r="CN39" s="306"/>
      <c r="CO39" s="45" t="s">
        <v>71</v>
      </c>
      <c r="CP39" s="69">
        <f>地区別_オーラルフレイル区分別_高齢者の疾病!O158</f>
        <v>2742846883</v>
      </c>
      <c r="CQ39" s="61">
        <f>地区別_オーラルフレイル区分別_高齢者の疾病!P158</f>
        <v>0.19226973191421967</v>
      </c>
      <c r="CR39" s="69">
        <f>地区別_オーラルフレイル区分別_高齢者の疾病!Q158</f>
        <v>15992</v>
      </c>
      <c r="CS39" s="61">
        <f>地区別_オーラルフレイル区分別_高齢者の疾病!R158</f>
        <v>0.84013659049120037</v>
      </c>
      <c r="CT39" s="132">
        <f>地区別_オーラルフレイル区分別_高齢者の疾病!S158</f>
        <v>171513.68703101552</v>
      </c>
      <c r="CU39" s="179"/>
    </row>
    <row r="40" spans="2:99" s="8" customFormat="1" ht="13.15" customHeight="1">
      <c r="B40" s="327" t="s">
        <v>202</v>
      </c>
      <c r="C40" s="304">
        <v>2116230</v>
      </c>
      <c r="D40" s="304">
        <v>3</v>
      </c>
      <c r="E40" s="41" t="s">
        <v>107</v>
      </c>
      <c r="F40" s="72">
        <v>20624</v>
      </c>
      <c r="G40" s="59">
        <f>IFERROR(F40/C40,"-")</f>
        <v>9.7456325635682326E-3</v>
      </c>
      <c r="H40" s="72">
        <v>1</v>
      </c>
      <c r="I40" s="59">
        <f>IFERROR(H40/D40,"-")</f>
        <v>0.33333333333333331</v>
      </c>
      <c r="J40" s="75">
        <f t="shared" si="0"/>
        <v>20624</v>
      </c>
      <c r="K40" s="304">
        <v>49340880</v>
      </c>
      <c r="L40" s="304">
        <v>104</v>
      </c>
      <c r="M40" s="41" t="s">
        <v>107</v>
      </c>
      <c r="N40" s="72">
        <v>534274</v>
      </c>
      <c r="O40" s="59">
        <f>IFERROR(N40/K40,"-")</f>
        <v>1.0828221953074205E-2</v>
      </c>
      <c r="P40" s="72">
        <v>21</v>
      </c>
      <c r="Q40" s="59">
        <f>IFERROR(P40/L40,"-")</f>
        <v>0.20192307692307693</v>
      </c>
      <c r="R40" s="75">
        <f t="shared" si="1"/>
        <v>25441.619047619046</v>
      </c>
      <c r="S40" s="304">
        <v>206318790</v>
      </c>
      <c r="T40" s="304">
        <v>185</v>
      </c>
      <c r="U40" s="41" t="s">
        <v>107</v>
      </c>
      <c r="V40" s="72">
        <v>4854018</v>
      </c>
      <c r="W40" s="59">
        <f>IFERROR(V40/S40,"-")</f>
        <v>2.3526785902534618E-2</v>
      </c>
      <c r="X40" s="72">
        <v>35</v>
      </c>
      <c r="Y40" s="59">
        <f>IFERROR(X40/T40,"-")</f>
        <v>0.1891891891891892</v>
      </c>
      <c r="Z40" s="130">
        <f t="shared" si="2"/>
        <v>138686.22857142857</v>
      </c>
      <c r="AA40" s="304">
        <v>213961190</v>
      </c>
      <c r="AB40" s="304">
        <v>209</v>
      </c>
      <c r="AC40" s="41" t="s">
        <v>107</v>
      </c>
      <c r="AD40" s="72">
        <v>3677917</v>
      </c>
      <c r="AE40" s="59">
        <f>IFERROR(AD40/AA40,"-")</f>
        <v>1.7189645467946782E-2</v>
      </c>
      <c r="AF40" s="72">
        <v>41</v>
      </c>
      <c r="AG40" s="59">
        <f>IFERROR(AF40/AB40,"-")</f>
        <v>0.19617224880382775</v>
      </c>
      <c r="AH40" s="75">
        <f t="shared" si="3"/>
        <v>89705.292682926825</v>
      </c>
      <c r="AI40" s="304">
        <v>177330820</v>
      </c>
      <c r="AJ40" s="304">
        <v>214</v>
      </c>
      <c r="AK40" s="41" t="s">
        <v>107</v>
      </c>
      <c r="AL40" s="72">
        <v>4331755</v>
      </c>
      <c r="AM40" s="59">
        <f>IFERROR(AL40/AI40,"-")</f>
        <v>2.442753605943964E-2</v>
      </c>
      <c r="AN40" s="72">
        <v>42</v>
      </c>
      <c r="AO40" s="59">
        <f>IFERROR(AN40/AJ40,"-")</f>
        <v>0.19626168224299065</v>
      </c>
      <c r="AP40" s="75">
        <f t="shared" si="4"/>
        <v>103137.02380952382</v>
      </c>
      <c r="AQ40" s="304">
        <v>252516430</v>
      </c>
      <c r="AR40" s="304">
        <v>220</v>
      </c>
      <c r="AS40" s="41" t="s">
        <v>107</v>
      </c>
      <c r="AT40" s="72">
        <v>7660989</v>
      </c>
      <c r="AU40" s="59">
        <f>IFERROR(AT40/AQ40,"-")</f>
        <v>3.0338576384910877E-2</v>
      </c>
      <c r="AV40" s="75">
        <v>53</v>
      </c>
      <c r="AW40" s="59">
        <f>IFERROR(AV40/AR40,"-")</f>
        <v>0.24090909090909091</v>
      </c>
      <c r="AX40" s="156">
        <f t="shared" si="5"/>
        <v>144546.96226415093</v>
      </c>
      <c r="AY40" s="304">
        <v>264151660</v>
      </c>
      <c r="AZ40" s="304">
        <v>214</v>
      </c>
      <c r="BA40" s="41" t="s">
        <v>107</v>
      </c>
      <c r="BB40" s="72">
        <v>5427593</v>
      </c>
      <c r="BC40" s="59">
        <f>IFERROR(BB40/AY40,"-")</f>
        <v>2.0547260615360132E-2</v>
      </c>
      <c r="BD40" s="72">
        <v>57</v>
      </c>
      <c r="BE40" s="59">
        <f>IFERROR(BD40/AZ40,"-")</f>
        <v>0.26635514018691586</v>
      </c>
      <c r="BF40" s="75">
        <f t="shared" si="6"/>
        <v>95220.929824561405</v>
      </c>
      <c r="BG40" s="304">
        <v>263118190</v>
      </c>
      <c r="BH40" s="304">
        <v>199</v>
      </c>
      <c r="BI40" s="41" t="s">
        <v>107</v>
      </c>
      <c r="BJ40" s="72">
        <v>5465931</v>
      </c>
      <c r="BK40" s="59">
        <f>IFERROR(BJ40/BG40,"-")</f>
        <v>2.077367209009761E-2</v>
      </c>
      <c r="BL40" s="72">
        <v>55</v>
      </c>
      <c r="BM40" s="59">
        <f>IFERROR(BL40/BH40,"-")</f>
        <v>0.27638190954773867</v>
      </c>
      <c r="BN40" s="75">
        <f t="shared" si="7"/>
        <v>99380.563636363629</v>
      </c>
      <c r="BO40" s="304">
        <v>176039690</v>
      </c>
      <c r="BP40" s="304">
        <v>163</v>
      </c>
      <c r="BQ40" s="41" t="s">
        <v>107</v>
      </c>
      <c r="BR40" s="72">
        <v>4256642</v>
      </c>
      <c r="BS40" s="59">
        <f>IFERROR(BR40/BO40,"-")</f>
        <v>2.4180013041377204E-2</v>
      </c>
      <c r="BT40" s="72">
        <v>48</v>
      </c>
      <c r="BU40" s="59">
        <f>IFERROR(BT40/BP40,"-")</f>
        <v>0.29447852760736198</v>
      </c>
      <c r="BV40" s="130">
        <f t="shared" si="8"/>
        <v>88680.041666666672</v>
      </c>
      <c r="BW40" s="304">
        <v>247073540</v>
      </c>
      <c r="BX40" s="304">
        <v>220</v>
      </c>
      <c r="BY40" s="41" t="s">
        <v>107</v>
      </c>
      <c r="BZ40" s="72">
        <v>13054690</v>
      </c>
      <c r="CA40" s="59">
        <f>IFERROR(BZ40/BW40,"-")</f>
        <v>5.2837264565035978E-2</v>
      </c>
      <c r="CB40" s="72">
        <v>55</v>
      </c>
      <c r="CC40" s="59">
        <f>IFERROR(CB40/BX40,"-")</f>
        <v>0.25</v>
      </c>
      <c r="CD40" s="75">
        <f t="shared" si="9"/>
        <v>237358</v>
      </c>
      <c r="CE40" s="304">
        <v>202261950</v>
      </c>
      <c r="CF40" s="304">
        <v>164</v>
      </c>
      <c r="CG40" s="41" t="s">
        <v>107</v>
      </c>
      <c r="CH40" s="72">
        <v>1033890</v>
      </c>
      <c r="CI40" s="59">
        <f>IFERROR(CH40/CE40,"-")</f>
        <v>5.11163864483656E-3</v>
      </c>
      <c r="CJ40" s="72">
        <v>44</v>
      </c>
      <c r="CK40" s="59">
        <f>IFERROR(CJ40/CF40,"-")</f>
        <v>0.26829268292682928</v>
      </c>
      <c r="CL40" s="75">
        <f t="shared" si="10"/>
        <v>23497.5</v>
      </c>
      <c r="CM40" s="304">
        <f>地区別_オーラルフレイル区分別_高齢者の疾病!T142</f>
        <v>3046228690</v>
      </c>
      <c r="CN40" s="304">
        <f>地区別_オーラルフレイル区分別_高齢者の疾病!U142</f>
        <v>2764</v>
      </c>
      <c r="CO40" s="41" t="s">
        <v>107</v>
      </c>
      <c r="CP40" s="72">
        <f>地区別_オーラルフレイル区分別_高齢者の疾病!W142</f>
        <v>71163863</v>
      </c>
      <c r="CQ40" s="59">
        <f>地区別_オーラルフレイル区分別_高齢者の疾病!X142</f>
        <v>2.33613002312049E-2</v>
      </c>
      <c r="CR40" s="72">
        <f>地区別_オーラルフレイル区分別_高齢者の疾病!Y142</f>
        <v>699</v>
      </c>
      <c r="CS40" s="59">
        <f>地区別_オーラルフレイル区分別_高齢者の疾病!Z142</f>
        <v>0.25289435600578869</v>
      </c>
      <c r="CT40" s="130">
        <f>地区別_オーラルフレイル区分別_高齢者の疾病!AA142</f>
        <v>101808.10157367669</v>
      </c>
      <c r="CU40" s="179"/>
    </row>
    <row r="41" spans="2:99" s="8" customFormat="1" ht="13.15" customHeight="1">
      <c r="B41" s="328"/>
      <c r="C41" s="305"/>
      <c r="D41" s="305"/>
      <c r="E41" s="42" t="s">
        <v>108</v>
      </c>
      <c r="F41" s="73">
        <v>160493</v>
      </c>
      <c r="G41" s="60">
        <f>IFERROR(F41/C40,"-")</f>
        <v>7.5839110115630159E-2</v>
      </c>
      <c r="H41" s="73">
        <v>2</v>
      </c>
      <c r="I41" s="60">
        <f>IFERROR(H41/D40,"-")</f>
        <v>0.66666666666666663</v>
      </c>
      <c r="J41" s="76">
        <f t="shared" si="0"/>
        <v>80246.5</v>
      </c>
      <c r="K41" s="305"/>
      <c r="L41" s="305"/>
      <c r="M41" s="42" t="s">
        <v>108</v>
      </c>
      <c r="N41" s="73">
        <v>587521</v>
      </c>
      <c r="O41" s="60">
        <f>IFERROR(N41/K40,"-")</f>
        <v>1.1907387950924265E-2</v>
      </c>
      <c r="P41" s="73">
        <v>27</v>
      </c>
      <c r="Q41" s="60">
        <f>IFERROR(P41/L40,"-")</f>
        <v>0.25961538461538464</v>
      </c>
      <c r="R41" s="76">
        <f t="shared" si="1"/>
        <v>21760.037037037036</v>
      </c>
      <c r="S41" s="305"/>
      <c r="T41" s="305"/>
      <c r="U41" s="42" t="s">
        <v>108</v>
      </c>
      <c r="V41" s="73">
        <v>8923445</v>
      </c>
      <c r="W41" s="60">
        <f>IFERROR(V41/S40,"-")</f>
        <v>4.3250762569904566E-2</v>
      </c>
      <c r="X41" s="73">
        <v>44</v>
      </c>
      <c r="Y41" s="60">
        <f>IFERROR(X41/T40,"-")</f>
        <v>0.23783783783783785</v>
      </c>
      <c r="Z41" s="131">
        <f t="shared" si="2"/>
        <v>202805.56818181818</v>
      </c>
      <c r="AA41" s="305"/>
      <c r="AB41" s="305"/>
      <c r="AC41" s="42" t="s">
        <v>108</v>
      </c>
      <c r="AD41" s="73">
        <v>4845832</v>
      </c>
      <c r="AE41" s="60">
        <f>IFERROR(AD41/AA40,"-")</f>
        <v>2.2648182130600415E-2</v>
      </c>
      <c r="AF41" s="73">
        <v>59</v>
      </c>
      <c r="AG41" s="60">
        <f>IFERROR(AF41/AB40,"-")</f>
        <v>0.28229665071770332</v>
      </c>
      <c r="AH41" s="76">
        <f t="shared" si="3"/>
        <v>82132.745762711871</v>
      </c>
      <c r="AI41" s="305"/>
      <c r="AJ41" s="305"/>
      <c r="AK41" s="42" t="s">
        <v>108</v>
      </c>
      <c r="AL41" s="73">
        <v>3500235</v>
      </c>
      <c r="AM41" s="60">
        <f>IFERROR(AL41/AI40,"-")</f>
        <v>1.9738447044907365E-2</v>
      </c>
      <c r="AN41" s="73">
        <v>61</v>
      </c>
      <c r="AO41" s="60">
        <f>IFERROR(AN41/AJ40,"-")</f>
        <v>0.28504672897196259</v>
      </c>
      <c r="AP41" s="76">
        <f t="shared" si="4"/>
        <v>57380.901639344265</v>
      </c>
      <c r="AQ41" s="305"/>
      <c r="AR41" s="305"/>
      <c r="AS41" s="42" t="s">
        <v>108</v>
      </c>
      <c r="AT41" s="73">
        <v>5446923</v>
      </c>
      <c r="AU41" s="60">
        <f>IFERROR(AT41/AQ40,"-")</f>
        <v>2.1570568695272619E-2</v>
      </c>
      <c r="AV41" s="76">
        <v>56</v>
      </c>
      <c r="AW41" s="60">
        <f>IFERROR(AV41/AR40,"-")</f>
        <v>0.25454545454545452</v>
      </c>
      <c r="AX41" s="157">
        <f t="shared" si="5"/>
        <v>97266.482142857145</v>
      </c>
      <c r="AY41" s="305"/>
      <c r="AZ41" s="305"/>
      <c r="BA41" s="42" t="s">
        <v>108</v>
      </c>
      <c r="BB41" s="73">
        <v>4308060</v>
      </c>
      <c r="BC41" s="60">
        <f>IFERROR(BB41/AY40,"-")</f>
        <v>1.6309040041618515E-2</v>
      </c>
      <c r="BD41" s="73">
        <v>68</v>
      </c>
      <c r="BE41" s="60">
        <f>IFERROR(BD41/AZ40,"-")</f>
        <v>0.31775700934579437</v>
      </c>
      <c r="BF41" s="76">
        <f t="shared" si="6"/>
        <v>63353.823529411762</v>
      </c>
      <c r="BG41" s="305"/>
      <c r="BH41" s="305"/>
      <c r="BI41" s="42" t="s">
        <v>108</v>
      </c>
      <c r="BJ41" s="73">
        <v>4175764</v>
      </c>
      <c r="BK41" s="60">
        <f>IFERROR(BJ41/BG40,"-")</f>
        <v>1.5870297678773179E-2</v>
      </c>
      <c r="BL41" s="73">
        <v>52</v>
      </c>
      <c r="BM41" s="60">
        <f>IFERROR(BL41/BH40,"-")</f>
        <v>0.2613065326633166</v>
      </c>
      <c r="BN41" s="76">
        <f t="shared" si="7"/>
        <v>80303.153846153844</v>
      </c>
      <c r="BO41" s="305"/>
      <c r="BP41" s="305"/>
      <c r="BQ41" s="42" t="s">
        <v>108</v>
      </c>
      <c r="BR41" s="73">
        <v>3765467</v>
      </c>
      <c r="BS41" s="60">
        <f>IFERROR(BR41/BO40,"-")</f>
        <v>2.1389875203711162E-2</v>
      </c>
      <c r="BT41" s="73">
        <v>53</v>
      </c>
      <c r="BU41" s="60">
        <f>IFERROR(BT41/BP40,"-")</f>
        <v>0.32515337423312884</v>
      </c>
      <c r="BV41" s="131">
        <f t="shared" si="8"/>
        <v>71046.547169811325</v>
      </c>
      <c r="BW41" s="305"/>
      <c r="BX41" s="305"/>
      <c r="BY41" s="42" t="s">
        <v>108</v>
      </c>
      <c r="BZ41" s="73">
        <v>5117569</v>
      </c>
      <c r="CA41" s="60">
        <f>IFERROR(BZ41/BW40,"-")</f>
        <v>2.0712735973265287E-2</v>
      </c>
      <c r="CB41" s="73">
        <v>69</v>
      </c>
      <c r="CC41" s="60">
        <f>IFERROR(CB41/BX40,"-")</f>
        <v>0.31363636363636366</v>
      </c>
      <c r="CD41" s="76">
        <f t="shared" si="9"/>
        <v>74167.666666666672</v>
      </c>
      <c r="CE41" s="305"/>
      <c r="CF41" s="305"/>
      <c r="CG41" s="42" t="s">
        <v>108</v>
      </c>
      <c r="CH41" s="73">
        <v>1395887</v>
      </c>
      <c r="CI41" s="60">
        <f>IFERROR(CH41/CE40,"-")</f>
        <v>6.9013820938639229E-3</v>
      </c>
      <c r="CJ41" s="73">
        <v>54</v>
      </c>
      <c r="CK41" s="60">
        <f>IFERROR(CJ41/CF40,"-")</f>
        <v>0.32926829268292684</v>
      </c>
      <c r="CL41" s="76">
        <f t="shared" si="10"/>
        <v>25849.759259259259</v>
      </c>
      <c r="CM41" s="305"/>
      <c r="CN41" s="305"/>
      <c r="CO41" s="42" t="s">
        <v>108</v>
      </c>
      <c r="CP41" s="73">
        <f>地区別_オーラルフレイル区分別_高齢者の疾病!W143</f>
        <v>64759388</v>
      </c>
      <c r="CQ41" s="60">
        <f>地区別_オーラルフレイル区分別_高齢者の疾病!X143</f>
        <v>2.1258872721075975E-2</v>
      </c>
      <c r="CR41" s="73">
        <f>地区別_オーラルフレイル区分別_高齢者の疾病!Y143</f>
        <v>881</v>
      </c>
      <c r="CS41" s="60">
        <f>地区別_オーラルフレイル区分別_高齢者の疾病!Z143</f>
        <v>0.31874095513748191</v>
      </c>
      <c r="CT41" s="131">
        <f>地区別_オーラルフレイル区分別_高齢者の疾病!AA143</f>
        <v>73506.683314415437</v>
      </c>
      <c r="CU41" s="179"/>
    </row>
    <row r="42" spans="2:99" s="8" customFormat="1" ht="13.15" customHeight="1">
      <c r="B42" s="328"/>
      <c r="C42" s="305"/>
      <c r="D42" s="305"/>
      <c r="E42" s="43" t="s">
        <v>109</v>
      </c>
      <c r="F42" s="73">
        <v>0</v>
      </c>
      <c r="G42" s="60">
        <f>IFERROR(F42/C40,"-")</f>
        <v>0</v>
      </c>
      <c r="H42" s="73">
        <v>0</v>
      </c>
      <c r="I42" s="60">
        <f>IFERROR(H42/D40,"-")</f>
        <v>0</v>
      </c>
      <c r="J42" s="76" t="str">
        <f t="shared" si="0"/>
        <v>-</v>
      </c>
      <c r="K42" s="305"/>
      <c r="L42" s="305"/>
      <c r="M42" s="43" t="s">
        <v>109</v>
      </c>
      <c r="N42" s="73">
        <v>1745316</v>
      </c>
      <c r="O42" s="60">
        <f>IFERROR(N42/K40,"-")</f>
        <v>3.5372615972799837E-2</v>
      </c>
      <c r="P42" s="73">
        <v>22</v>
      </c>
      <c r="Q42" s="60">
        <f>IFERROR(P42/L40,"-")</f>
        <v>0.21153846153846154</v>
      </c>
      <c r="R42" s="76">
        <f t="shared" si="1"/>
        <v>79332.545454545456</v>
      </c>
      <c r="S42" s="305"/>
      <c r="T42" s="305"/>
      <c r="U42" s="43" t="s">
        <v>109</v>
      </c>
      <c r="V42" s="73">
        <v>1278388</v>
      </c>
      <c r="W42" s="60">
        <f>IFERROR(V42/S40,"-")</f>
        <v>6.1961782540504431E-3</v>
      </c>
      <c r="X42" s="73">
        <v>47</v>
      </c>
      <c r="Y42" s="60">
        <f>IFERROR(X42/T40,"-")</f>
        <v>0.25405405405405407</v>
      </c>
      <c r="Z42" s="131">
        <f t="shared" si="2"/>
        <v>27199.744680851065</v>
      </c>
      <c r="AA42" s="305"/>
      <c r="AB42" s="305"/>
      <c r="AC42" s="43" t="s">
        <v>109</v>
      </c>
      <c r="AD42" s="73">
        <v>3342742</v>
      </c>
      <c r="AE42" s="60">
        <f>IFERROR(AD42/AA40,"-")</f>
        <v>1.5623123053297657E-2</v>
      </c>
      <c r="AF42" s="73">
        <v>52</v>
      </c>
      <c r="AG42" s="60">
        <f>IFERROR(AF42/AB40,"-")</f>
        <v>0.24880382775119617</v>
      </c>
      <c r="AH42" s="76">
        <f t="shared" si="3"/>
        <v>64283.5</v>
      </c>
      <c r="AI42" s="305"/>
      <c r="AJ42" s="305"/>
      <c r="AK42" s="43" t="s">
        <v>109</v>
      </c>
      <c r="AL42" s="73">
        <v>3443059</v>
      </c>
      <c r="AM42" s="60">
        <f>IFERROR(AL42/AI40,"-")</f>
        <v>1.941602142255926E-2</v>
      </c>
      <c r="AN42" s="73">
        <v>59</v>
      </c>
      <c r="AO42" s="60">
        <f>IFERROR(AN42/AJ40,"-")</f>
        <v>0.27570093457943923</v>
      </c>
      <c r="AP42" s="76">
        <f t="shared" si="4"/>
        <v>58356.932203389828</v>
      </c>
      <c r="AQ42" s="305"/>
      <c r="AR42" s="305"/>
      <c r="AS42" s="43" t="s">
        <v>109</v>
      </c>
      <c r="AT42" s="73">
        <v>3006835</v>
      </c>
      <c r="AU42" s="60">
        <f>IFERROR(AT42/AQ40,"-")</f>
        <v>1.1907482614101586E-2</v>
      </c>
      <c r="AV42" s="76">
        <v>52</v>
      </c>
      <c r="AW42" s="60">
        <f>IFERROR(AV42/AR40,"-")</f>
        <v>0.23636363636363636</v>
      </c>
      <c r="AX42" s="157">
        <f t="shared" si="5"/>
        <v>57823.75</v>
      </c>
      <c r="AY42" s="305"/>
      <c r="AZ42" s="305"/>
      <c r="BA42" s="43" t="s">
        <v>109</v>
      </c>
      <c r="BB42" s="73">
        <v>1334672</v>
      </c>
      <c r="BC42" s="60">
        <f>IFERROR(BB42/AY40,"-")</f>
        <v>5.052673149962412E-3</v>
      </c>
      <c r="BD42" s="73">
        <v>67</v>
      </c>
      <c r="BE42" s="60">
        <f>IFERROR(BD42/AZ40,"-")</f>
        <v>0.31308411214953269</v>
      </c>
      <c r="BF42" s="76">
        <f t="shared" si="6"/>
        <v>19920.4776119403</v>
      </c>
      <c r="BG42" s="305"/>
      <c r="BH42" s="305"/>
      <c r="BI42" s="43" t="s">
        <v>109</v>
      </c>
      <c r="BJ42" s="73">
        <v>4166799</v>
      </c>
      <c r="BK42" s="60">
        <f>IFERROR(BJ42/BG40,"-")</f>
        <v>1.5836225538036729E-2</v>
      </c>
      <c r="BL42" s="73">
        <v>56</v>
      </c>
      <c r="BM42" s="60">
        <f>IFERROR(BL42/BH40,"-")</f>
        <v>0.28140703517587939</v>
      </c>
      <c r="BN42" s="76">
        <f t="shared" si="7"/>
        <v>74407.125</v>
      </c>
      <c r="BO42" s="305"/>
      <c r="BP42" s="305"/>
      <c r="BQ42" s="43" t="s">
        <v>109</v>
      </c>
      <c r="BR42" s="73">
        <v>4554408</v>
      </c>
      <c r="BS42" s="60">
        <f>IFERROR(BR42/BO40,"-")</f>
        <v>2.5871483868211764E-2</v>
      </c>
      <c r="BT42" s="73">
        <v>49</v>
      </c>
      <c r="BU42" s="60">
        <f>IFERROR(BT42/BP40,"-")</f>
        <v>0.30061349693251532</v>
      </c>
      <c r="BV42" s="131">
        <f t="shared" si="8"/>
        <v>92947.102040816331</v>
      </c>
      <c r="BW42" s="305"/>
      <c r="BX42" s="305"/>
      <c r="BY42" s="43" t="s">
        <v>109</v>
      </c>
      <c r="BZ42" s="73">
        <v>2632908</v>
      </c>
      <c r="CA42" s="60">
        <f>IFERROR(BZ42/BW40,"-")</f>
        <v>1.0656373806762149E-2</v>
      </c>
      <c r="CB42" s="73">
        <v>59</v>
      </c>
      <c r="CC42" s="60">
        <f>IFERROR(CB42/BX40,"-")</f>
        <v>0.26818181818181819</v>
      </c>
      <c r="CD42" s="76">
        <f t="shared" si="9"/>
        <v>44625.5593220339</v>
      </c>
      <c r="CE42" s="305"/>
      <c r="CF42" s="305"/>
      <c r="CG42" s="43" t="s">
        <v>109</v>
      </c>
      <c r="CH42" s="73">
        <v>2192847</v>
      </c>
      <c r="CI42" s="60">
        <f>IFERROR(CH42/CE40,"-")</f>
        <v>1.0841618999520177E-2</v>
      </c>
      <c r="CJ42" s="73">
        <v>45</v>
      </c>
      <c r="CK42" s="60">
        <f>IFERROR(CJ42/CF40,"-")</f>
        <v>0.27439024390243905</v>
      </c>
      <c r="CL42" s="76">
        <f t="shared" si="10"/>
        <v>48729.933333333334</v>
      </c>
      <c r="CM42" s="305"/>
      <c r="CN42" s="305"/>
      <c r="CO42" s="43" t="s">
        <v>109</v>
      </c>
      <c r="CP42" s="73">
        <f>地区別_オーラルフレイル区分別_高齢者の疾病!W144</f>
        <v>38735668</v>
      </c>
      <c r="CQ42" s="60">
        <f>地区別_オーラルフレイル区分別_高齢者の疾病!X144</f>
        <v>1.2715942216406609E-2</v>
      </c>
      <c r="CR42" s="73">
        <f>地区別_オーラルフレイル区分別_高齢者の疾病!Y144</f>
        <v>820</v>
      </c>
      <c r="CS42" s="60">
        <f>地区別_オーラルフレイル区分別_高齢者の疾病!Z144</f>
        <v>0.29667149059334297</v>
      </c>
      <c r="CT42" s="131">
        <f>地区別_オーラルフレイル区分別_高齢者の疾病!AA144</f>
        <v>47238.619512195124</v>
      </c>
      <c r="CU42" s="179"/>
    </row>
    <row r="43" spans="2:99" s="8" customFormat="1" ht="13.15" customHeight="1">
      <c r="B43" s="328"/>
      <c r="C43" s="305"/>
      <c r="D43" s="305"/>
      <c r="E43" s="43" t="s">
        <v>110</v>
      </c>
      <c r="F43" s="73">
        <v>0</v>
      </c>
      <c r="G43" s="60">
        <f>IFERROR(F43/C40,"-")</f>
        <v>0</v>
      </c>
      <c r="H43" s="73">
        <v>0</v>
      </c>
      <c r="I43" s="60">
        <f>IFERROR(H43/D40,"-")</f>
        <v>0</v>
      </c>
      <c r="J43" s="76" t="str">
        <f t="shared" si="0"/>
        <v>-</v>
      </c>
      <c r="K43" s="305"/>
      <c r="L43" s="305"/>
      <c r="M43" s="43" t="s">
        <v>110</v>
      </c>
      <c r="N43" s="73">
        <v>4716</v>
      </c>
      <c r="O43" s="60">
        <f>IFERROR(N43/K40,"-")</f>
        <v>9.5579973441900506E-5</v>
      </c>
      <c r="P43" s="73">
        <v>2</v>
      </c>
      <c r="Q43" s="60">
        <f>IFERROR(P43/L40,"-")</f>
        <v>1.9230769230769232E-2</v>
      </c>
      <c r="R43" s="76">
        <f t="shared" si="1"/>
        <v>2358</v>
      </c>
      <c r="S43" s="305"/>
      <c r="T43" s="305"/>
      <c r="U43" s="43" t="s">
        <v>110</v>
      </c>
      <c r="V43" s="73">
        <v>64676</v>
      </c>
      <c r="W43" s="60">
        <f>IFERROR(V43/S40,"-")</f>
        <v>3.1347605324750111E-4</v>
      </c>
      <c r="X43" s="73">
        <v>6</v>
      </c>
      <c r="Y43" s="60">
        <f>IFERROR(X43/T40,"-")</f>
        <v>3.2432432432432434E-2</v>
      </c>
      <c r="Z43" s="131">
        <f t="shared" si="2"/>
        <v>10779.333333333334</v>
      </c>
      <c r="AA43" s="305"/>
      <c r="AB43" s="305"/>
      <c r="AC43" s="43" t="s">
        <v>110</v>
      </c>
      <c r="AD43" s="73">
        <v>1652160</v>
      </c>
      <c r="AE43" s="60">
        <f>IFERROR(AD43/AA40,"-")</f>
        <v>7.7217742152209936E-3</v>
      </c>
      <c r="AF43" s="73">
        <v>8</v>
      </c>
      <c r="AG43" s="60">
        <f>IFERROR(AF43/AB40,"-")</f>
        <v>3.8277511961722487E-2</v>
      </c>
      <c r="AH43" s="76">
        <f t="shared" si="3"/>
        <v>206520</v>
      </c>
      <c r="AI43" s="305"/>
      <c r="AJ43" s="305"/>
      <c r="AK43" s="43" t="s">
        <v>110</v>
      </c>
      <c r="AL43" s="73">
        <v>297817</v>
      </c>
      <c r="AM43" s="60">
        <f>IFERROR(AL43/AI40,"-")</f>
        <v>1.679442975563977E-3</v>
      </c>
      <c r="AN43" s="73">
        <v>11</v>
      </c>
      <c r="AO43" s="60">
        <f>IFERROR(AN43/AJ40,"-")</f>
        <v>5.1401869158878503E-2</v>
      </c>
      <c r="AP43" s="76">
        <f t="shared" si="4"/>
        <v>27074.272727272728</v>
      </c>
      <c r="AQ43" s="305"/>
      <c r="AR43" s="305"/>
      <c r="AS43" s="43" t="s">
        <v>110</v>
      </c>
      <c r="AT43" s="73">
        <v>143978</v>
      </c>
      <c r="AU43" s="60">
        <f>IFERROR(AT43/AQ40,"-")</f>
        <v>5.7017280024115663E-4</v>
      </c>
      <c r="AV43" s="76">
        <v>10</v>
      </c>
      <c r="AW43" s="60">
        <f>IFERROR(AV43/AR40,"-")</f>
        <v>4.5454545454545456E-2</v>
      </c>
      <c r="AX43" s="157">
        <f t="shared" si="5"/>
        <v>14397.8</v>
      </c>
      <c r="AY43" s="305"/>
      <c r="AZ43" s="305"/>
      <c r="BA43" s="43" t="s">
        <v>110</v>
      </c>
      <c r="BB43" s="73">
        <v>205501</v>
      </c>
      <c r="BC43" s="60">
        <f>IFERROR(BB43/AY40,"-")</f>
        <v>7.779659609180574E-4</v>
      </c>
      <c r="BD43" s="73">
        <v>10</v>
      </c>
      <c r="BE43" s="60">
        <f>IFERROR(BD43/AZ40,"-")</f>
        <v>4.6728971962616821E-2</v>
      </c>
      <c r="BF43" s="76">
        <f t="shared" si="6"/>
        <v>20550.099999999999</v>
      </c>
      <c r="BG43" s="305"/>
      <c r="BH43" s="305"/>
      <c r="BI43" s="43" t="s">
        <v>110</v>
      </c>
      <c r="BJ43" s="73">
        <v>257250</v>
      </c>
      <c r="BK43" s="60">
        <f>IFERROR(BJ43/BG40,"-")</f>
        <v>9.7769751304537336E-4</v>
      </c>
      <c r="BL43" s="73">
        <v>10</v>
      </c>
      <c r="BM43" s="60">
        <f>IFERROR(BL43/BH40,"-")</f>
        <v>5.0251256281407038E-2</v>
      </c>
      <c r="BN43" s="76">
        <f t="shared" si="7"/>
        <v>25725</v>
      </c>
      <c r="BO43" s="305"/>
      <c r="BP43" s="305"/>
      <c r="BQ43" s="43" t="s">
        <v>110</v>
      </c>
      <c r="BR43" s="73">
        <v>122736</v>
      </c>
      <c r="BS43" s="60">
        <f>IFERROR(BR43/BO40,"-")</f>
        <v>6.9720640839574302E-4</v>
      </c>
      <c r="BT43" s="73">
        <v>6</v>
      </c>
      <c r="BU43" s="60">
        <f>IFERROR(BT43/BP40,"-")</f>
        <v>3.6809815950920248E-2</v>
      </c>
      <c r="BV43" s="131">
        <f t="shared" si="8"/>
        <v>20456</v>
      </c>
      <c r="BW43" s="305"/>
      <c r="BX43" s="305"/>
      <c r="BY43" s="43" t="s">
        <v>110</v>
      </c>
      <c r="BZ43" s="73">
        <v>68084</v>
      </c>
      <c r="CA43" s="60">
        <f>IFERROR(BZ43/BW40,"-")</f>
        <v>2.7556168094730013E-4</v>
      </c>
      <c r="CB43" s="73">
        <v>7</v>
      </c>
      <c r="CC43" s="60">
        <f>IFERROR(CB43/BX40,"-")</f>
        <v>3.1818181818181815E-2</v>
      </c>
      <c r="CD43" s="76">
        <f t="shared" si="9"/>
        <v>9726.2857142857138</v>
      </c>
      <c r="CE43" s="305"/>
      <c r="CF43" s="305"/>
      <c r="CG43" s="43" t="s">
        <v>110</v>
      </c>
      <c r="CH43" s="73">
        <v>148746</v>
      </c>
      <c r="CI43" s="60">
        <f>IFERROR(CH43/CE40,"-")</f>
        <v>7.3541266659398862E-4</v>
      </c>
      <c r="CJ43" s="73">
        <v>13</v>
      </c>
      <c r="CK43" s="60">
        <f>IFERROR(CJ43/CF40,"-")</f>
        <v>7.926829268292683E-2</v>
      </c>
      <c r="CL43" s="76">
        <f t="shared" si="10"/>
        <v>11442</v>
      </c>
      <c r="CM43" s="305"/>
      <c r="CN43" s="305"/>
      <c r="CO43" s="43" t="s">
        <v>110</v>
      </c>
      <c r="CP43" s="73">
        <f>地区別_オーラルフレイル区分別_高齢者の疾病!W145</f>
        <v>3446130</v>
      </c>
      <c r="CQ43" s="60">
        <f>地区別_オーラルフレイル区分別_高齢者の疾病!X145</f>
        <v>1.1312775075990765E-3</v>
      </c>
      <c r="CR43" s="73">
        <f>地区別_オーラルフレイル区分別_高齢者の疾病!Y145</f>
        <v>125</v>
      </c>
      <c r="CS43" s="60">
        <f>地区別_オーラルフレイル区分別_高齢者の疾病!Z145</f>
        <v>4.5224312590448623E-2</v>
      </c>
      <c r="CT43" s="131">
        <f>地区別_オーラルフレイル区分別_高齢者の疾病!AA145</f>
        <v>27569.040000000001</v>
      </c>
      <c r="CU43" s="179"/>
    </row>
    <row r="44" spans="2:99" s="8" customFormat="1" ht="13.15" customHeight="1">
      <c r="B44" s="328"/>
      <c r="C44" s="305"/>
      <c r="D44" s="305"/>
      <c r="E44" s="43" t="s">
        <v>111</v>
      </c>
      <c r="F44" s="73">
        <v>10879</v>
      </c>
      <c r="G44" s="60">
        <f>IFERROR(F44/C40,"-")</f>
        <v>5.1407455711335722E-3</v>
      </c>
      <c r="H44" s="73">
        <v>1</v>
      </c>
      <c r="I44" s="60">
        <f>IFERROR(H44/D40,"-")</f>
        <v>0.33333333333333331</v>
      </c>
      <c r="J44" s="76">
        <f t="shared" si="0"/>
        <v>10879</v>
      </c>
      <c r="K44" s="305"/>
      <c r="L44" s="305"/>
      <c r="M44" s="43" t="s">
        <v>111</v>
      </c>
      <c r="N44" s="73">
        <v>805188</v>
      </c>
      <c r="O44" s="60">
        <f>IFERROR(N44/K40,"-")</f>
        <v>1.6318882030478581E-2</v>
      </c>
      <c r="P44" s="73">
        <v>33</v>
      </c>
      <c r="Q44" s="60">
        <f>IFERROR(P44/L40,"-")</f>
        <v>0.31730769230769229</v>
      </c>
      <c r="R44" s="76">
        <f t="shared" si="1"/>
        <v>24399.636363636364</v>
      </c>
      <c r="S44" s="305"/>
      <c r="T44" s="305"/>
      <c r="U44" s="43" t="s">
        <v>111</v>
      </c>
      <c r="V44" s="73">
        <v>4582827</v>
      </c>
      <c r="W44" s="60">
        <f>IFERROR(V44/S40,"-")</f>
        <v>2.2212358845260773E-2</v>
      </c>
      <c r="X44" s="73">
        <v>67</v>
      </c>
      <c r="Y44" s="60">
        <f>IFERROR(X44/T40,"-")</f>
        <v>0.36216216216216218</v>
      </c>
      <c r="Z44" s="131">
        <f t="shared" si="2"/>
        <v>68400.40298507463</v>
      </c>
      <c r="AA44" s="305"/>
      <c r="AB44" s="305"/>
      <c r="AC44" s="43" t="s">
        <v>111</v>
      </c>
      <c r="AD44" s="73">
        <v>5568211</v>
      </c>
      <c r="AE44" s="60">
        <f>IFERROR(AD44/AA40,"-")</f>
        <v>2.6024397228301077E-2</v>
      </c>
      <c r="AF44" s="73">
        <v>76</v>
      </c>
      <c r="AG44" s="60">
        <f>IFERROR(AF44/AB40,"-")</f>
        <v>0.36363636363636365</v>
      </c>
      <c r="AH44" s="76">
        <f t="shared" si="3"/>
        <v>73265.93421052632</v>
      </c>
      <c r="AI44" s="305"/>
      <c r="AJ44" s="305"/>
      <c r="AK44" s="43" t="s">
        <v>111</v>
      </c>
      <c r="AL44" s="73">
        <v>3695662</v>
      </c>
      <c r="AM44" s="60">
        <f>IFERROR(AL44/AI40,"-")</f>
        <v>2.0840494619040278E-2</v>
      </c>
      <c r="AN44" s="73">
        <v>78</v>
      </c>
      <c r="AO44" s="60">
        <f>IFERROR(AN44/AJ40,"-")</f>
        <v>0.3644859813084112</v>
      </c>
      <c r="AP44" s="76">
        <f t="shared" si="4"/>
        <v>47380.282051282054</v>
      </c>
      <c r="AQ44" s="305"/>
      <c r="AR44" s="305"/>
      <c r="AS44" s="43" t="s">
        <v>111</v>
      </c>
      <c r="AT44" s="73">
        <v>7323863</v>
      </c>
      <c r="AU44" s="60">
        <f>IFERROR(AT44/AQ40,"-")</f>
        <v>2.9003510781456875E-2</v>
      </c>
      <c r="AV44" s="76">
        <v>78</v>
      </c>
      <c r="AW44" s="60">
        <f>IFERROR(AV44/AR40,"-")</f>
        <v>0.35454545454545455</v>
      </c>
      <c r="AX44" s="157">
        <f t="shared" si="5"/>
        <v>93895.679487179485</v>
      </c>
      <c r="AY44" s="305"/>
      <c r="AZ44" s="305"/>
      <c r="BA44" s="43" t="s">
        <v>111</v>
      </c>
      <c r="BB44" s="73">
        <v>8070242</v>
      </c>
      <c r="BC44" s="60">
        <f>IFERROR(BB44/AY40,"-")</f>
        <v>3.055154754658744E-2</v>
      </c>
      <c r="BD44" s="73">
        <v>94</v>
      </c>
      <c r="BE44" s="60">
        <f>IFERROR(BD44/AZ40,"-")</f>
        <v>0.43925233644859812</v>
      </c>
      <c r="BF44" s="76">
        <f t="shared" si="6"/>
        <v>85853.638297872341</v>
      </c>
      <c r="BG44" s="305"/>
      <c r="BH44" s="305"/>
      <c r="BI44" s="43" t="s">
        <v>111</v>
      </c>
      <c r="BJ44" s="73">
        <v>1794239</v>
      </c>
      <c r="BK44" s="60">
        <f>IFERROR(BJ44/BG40,"-")</f>
        <v>6.8191370577610011E-3</v>
      </c>
      <c r="BL44" s="73">
        <v>81</v>
      </c>
      <c r="BM44" s="60">
        <f>IFERROR(BL44/BH40,"-")</f>
        <v>0.40703517587939697</v>
      </c>
      <c r="BN44" s="76">
        <f t="shared" si="7"/>
        <v>22151.0987654321</v>
      </c>
      <c r="BO44" s="305"/>
      <c r="BP44" s="305"/>
      <c r="BQ44" s="43" t="s">
        <v>111</v>
      </c>
      <c r="BR44" s="73">
        <v>4193259</v>
      </c>
      <c r="BS44" s="60">
        <f>IFERROR(BR44/BO40,"-")</f>
        <v>2.3819963554809715E-2</v>
      </c>
      <c r="BT44" s="73">
        <v>63</v>
      </c>
      <c r="BU44" s="60">
        <f>IFERROR(BT44/BP40,"-")</f>
        <v>0.38650306748466257</v>
      </c>
      <c r="BV44" s="131">
        <f t="shared" si="8"/>
        <v>66559.666666666672</v>
      </c>
      <c r="BW44" s="305"/>
      <c r="BX44" s="305"/>
      <c r="BY44" s="43" t="s">
        <v>111</v>
      </c>
      <c r="BZ44" s="73">
        <v>5883985</v>
      </c>
      <c r="CA44" s="60">
        <f>IFERROR(BZ44/BW40,"-")</f>
        <v>2.3814711198941012E-2</v>
      </c>
      <c r="CB44" s="73">
        <v>98</v>
      </c>
      <c r="CC44" s="60">
        <f>IFERROR(CB44/BX40,"-")</f>
        <v>0.44545454545454544</v>
      </c>
      <c r="CD44" s="76">
        <f t="shared" si="9"/>
        <v>60040.663265306124</v>
      </c>
      <c r="CE44" s="305"/>
      <c r="CF44" s="305"/>
      <c r="CG44" s="43" t="s">
        <v>111</v>
      </c>
      <c r="CH44" s="73">
        <v>2161348</v>
      </c>
      <c r="CI44" s="60">
        <f>IFERROR(CH44/CE40,"-")</f>
        <v>1.0685885308630714E-2</v>
      </c>
      <c r="CJ44" s="73">
        <v>79</v>
      </c>
      <c r="CK44" s="60">
        <f>IFERROR(CJ44/CF40,"-")</f>
        <v>0.48170731707317072</v>
      </c>
      <c r="CL44" s="76">
        <f t="shared" si="10"/>
        <v>27358.835443037973</v>
      </c>
      <c r="CM44" s="305"/>
      <c r="CN44" s="305"/>
      <c r="CO44" s="43" t="s">
        <v>111</v>
      </c>
      <c r="CP44" s="73">
        <f>地区別_オーラルフレイル区分別_高齢者の疾病!W146</f>
        <v>61200257</v>
      </c>
      <c r="CQ44" s="60">
        <f>地区別_オーラルフレイル区分別_高齢者の疾病!X146</f>
        <v>2.0090499837029634E-2</v>
      </c>
      <c r="CR44" s="73">
        <f>地区別_オーラルフレイル区分別_高齢者の疾病!Y146</f>
        <v>1130</v>
      </c>
      <c r="CS44" s="60">
        <f>地区別_オーラルフレイル区分別_高齢者の疾病!Z146</f>
        <v>0.40882778581765555</v>
      </c>
      <c r="CT44" s="131">
        <f>地区別_オーラルフレイル区分別_高齢者の疾病!AA146</f>
        <v>54159.519469026549</v>
      </c>
      <c r="CU44" s="179"/>
    </row>
    <row r="45" spans="2:99" s="8" customFormat="1" ht="13.15" customHeight="1">
      <c r="B45" s="328"/>
      <c r="C45" s="305"/>
      <c r="D45" s="305"/>
      <c r="E45" s="43" t="s">
        <v>112</v>
      </c>
      <c r="F45" s="73">
        <v>0</v>
      </c>
      <c r="G45" s="60">
        <f>IFERROR(F45/C40,"-")</f>
        <v>0</v>
      </c>
      <c r="H45" s="73">
        <v>0</v>
      </c>
      <c r="I45" s="60">
        <f>IFERROR(H45/D40,"-")</f>
        <v>0</v>
      </c>
      <c r="J45" s="76" t="str">
        <f t="shared" si="0"/>
        <v>-</v>
      </c>
      <c r="K45" s="305"/>
      <c r="L45" s="305"/>
      <c r="M45" s="43" t="s">
        <v>112</v>
      </c>
      <c r="N45" s="73">
        <v>1197553</v>
      </c>
      <c r="O45" s="60">
        <f>IFERROR(N45/K40,"-")</f>
        <v>2.4271010164391069E-2</v>
      </c>
      <c r="P45" s="73">
        <v>39</v>
      </c>
      <c r="Q45" s="60">
        <f>IFERROR(P45/L40,"-")</f>
        <v>0.375</v>
      </c>
      <c r="R45" s="76">
        <f t="shared" si="1"/>
        <v>30706.48717948718</v>
      </c>
      <c r="S45" s="305"/>
      <c r="T45" s="305"/>
      <c r="U45" s="43" t="s">
        <v>112</v>
      </c>
      <c r="V45" s="73">
        <v>5699034</v>
      </c>
      <c r="W45" s="60">
        <f>IFERROR(V45/S40,"-")</f>
        <v>2.7622467153864173E-2</v>
      </c>
      <c r="X45" s="73">
        <v>71</v>
      </c>
      <c r="Y45" s="60">
        <f>IFERROR(X45/T40,"-")</f>
        <v>0.38378378378378381</v>
      </c>
      <c r="Z45" s="131">
        <f t="shared" si="2"/>
        <v>80268.084507042251</v>
      </c>
      <c r="AA45" s="305"/>
      <c r="AB45" s="305"/>
      <c r="AC45" s="43" t="s">
        <v>112</v>
      </c>
      <c r="AD45" s="73">
        <v>5152967</v>
      </c>
      <c r="AE45" s="60">
        <f>IFERROR(AD45/AA40,"-")</f>
        <v>2.4083652740948019E-2</v>
      </c>
      <c r="AF45" s="73">
        <v>83</v>
      </c>
      <c r="AG45" s="60">
        <f>IFERROR(AF45/AB40,"-")</f>
        <v>0.39712918660287083</v>
      </c>
      <c r="AH45" s="76">
        <f t="shared" si="3"/>
        <v>62083.939759036148</v>
      </c>
      <c r="AI45" s="305"/>
      <c r="AJ45" s="305"/>
      <c r="AK45" s="43" t="s">
        <v>112</v>
      </c>
      <c r="AL45" s="73">
        <v>8940364</v>
      </c>
      <c r="AM45" s="60">
        <f>IFERROR(AL45/AI40,"-")</f>
        <v>5.0416301012988038E-2</v>
      </c>
      <c r="AN45" s="73">
        <v>103</v>
      </c>
      <c r="AO45" s="60">
        <f>IFERROR(AN45/AJ40,"-")</f>
        <v>0.48130841121495327</v>
      </c>
      <c r="AP45" s="76">
        <f t="shared" si="4"/>
        <v>86799.650485436898</v>
      </c>
      <c r="AQ45" s="305"/>
      <c r="AR45" s="305"/>
      <c r="AS45" s="43" t="s">
        <v>112</v>
      </c>
      <c r="AT45" s="73">
        <v>5503220</v>
      </c>
      <c r="AU45" s="60">
        <f>IFERROR(AT45/AQ40,"-")</f>
        <v>2.1793512604308559E-2</v>
      </c>
      <c r="AV45" s="76">
        <v>104</v>
      </c>
      <c r="AW45" s="60">
        <f>IFERROR(AV45/AR40,"-")</f>
        <v>0.47272727272727272</v>
      </c>
      <c r="AX45" s="157">
        <f t="shared" si="5"/>
        <v>52915.576923076922</v>
      </c>
      <c r="AY45" s="305"/>
      <c r="AZ45" s="305"/>
      <c r="BA45" s="43" t="s">
        <v>112</v>
      </c>
      <c r="BB45" s="73">
        <v>9219942</v>
      </c>
      <c r="BC45" s="60">
        <f>IFERROR(BB45/AY40,"-")</f>
        <v>3.4903971453368869E-2</v>
      </c>
      <c r="BD45" s="73">
        <v>100</v>
      </c>
      <c r="BE45" s="60">
        <f>IFERROR(BD45/AZ40,"-")</f>
        <v>0.46728971962616822</v>
      </c>
      <c r="BF45" s="76">
        <f t="shared" si="6"/>
        <v>92199.42</v>
      </c>
      <c r="BG45" s="305"/>
      <c r="BH45" s="305"/>
      <c r="BI45" s="43" t="s">
        <v>112</v>
      </c>
      <c r="BJ45" s="73">
        <v>10316023</v>
      </c>
      <c r="BK45" s="60">
        <f>IFERROR(BJ45/BG40,"-")</f>
        <v>3.9206802843999494E-2</v>
      </c>
      <c r="BL45" s="73">
        <v>101</v>
      </c>
      <c r="BM45" s="60">
        <f>IFERROR(BL45/BH40,"-")</f>
        <v>0.50753768844221103</v>
      </c>
      <c r="BN45" s="76">
        <f t="shared" si="7"/>
        <v>102138.84158415842</v>
      </c>
      <c r="BO45" s="305"/>
      <c r="BP45" s="305"/>
      <c r="BQ45" s="43" t="s">
        <v>112</v>
      </c>
      <c r="BR45" s="73">
        <v>6885401</v>
      </c>
      <c r="BS45" s="60">
        <f>IFERROR(BR45/BO40,"-")</f>
        <v>3.9112776215409151E-2</v>
      </c>
      <c r="BT45" s="73">
        <v>80</v>
      </c>
      <c r="BU45" s="60">
        <f>IFERROR(BT45/BP40,"-")</f>
        <v>0.49079754601226994</v>
      </c>
      <c r="BV45" s="131">
        <f t="shared" si="8"/>
        <v>86067.512499999997</v>
      </c>
      <c r="BW45" s="305"/>
      <c r="BX45" s="305"/>
      <c r="BY45" s="43" t="s">
        <v>112</v>
      </c>
      <c r="BZ45" s="73">
        <v>10578977</v>
      </c>
      <c r="CA45" s="60">
        <f>IFERROR(BZ45/BW40,"-")</f>
        <v>4.2817118336508232E-2</v>
      </c>
      <c r="CB45" s="73">
        <v>108</v>
      </c>
      <c r="CC45" s="60">
        <f>IFERROR(CB45/BX40,"-")</f>
        <v>0.49090909090909091</v>
      </c>
      <c r="CD45" s="76">
        <f t="shared" si="9"/>
        <v>97953.490740740745</v>
      </c>
      <c r="CE45" s="305"/>
      <c r="CF45" s="305"/>
      <c r="CG45" s="43" t="s">
        <v>112</v>
      </c>
      <c r="CH45" s="73">
        <v>7791472</v>
      </c>
      <c r="CI45" s="60">
        <f>IFERROR(CH45/CE40,"-")</f>
        <v>3.8521689324166011E-2</v>
      </c>
      <c r="CJ45" s="73">
        <v>96</v>
      </c>
      <c r="CK45" s="60">
        <f>IFERROR(CJ45/CF40,"-")</f>
        <v>0.58536585365853655</v>
      </c>
      <c r="CL45" s="76">
        <f t="shared" si="10"/>
        <v>81161.166666666672</v>
      </c>
      <c r="CM45" s="305"/>
      <c r="CN45" s="305"/>
      <c r="CO45" s="43" t="s">
        <v>112</v>
      </c>
      <c r="CP45" s="73">
        <f>地区別_オーラルフレイル区分別_高齢者の疾病!W147</f>
        <v>115899737</v>
      </c>
      <c r="CQ45" s="60">
        <f>地区別_オーラルフレイル区分別_高齢者の疾病!X147</f>
        <v>3.8046958647743545E-2</v>
      </c>
      <c r="CR45" s="73">
        <f>地区別_オーラルフレイル区分別_高齢者の疾病!Y147</f>
        <v>1363</v>
      </c>
      <c r="CS45" s="60">
        <f>地区別_オーラルフレイル区分別_高齢者の疾病!Z147</f>
        <v>0.49312590448625182</v>
      </c>
      <c r="CT45" s="131">
        <f>地区別_オーラルフレイル区分別_高齢者の疾病!AA147</f>
        <v>85032.822450476888</v>
      </c>
      <c r="CU45" s="179"/>
    </row>
    <row r="46" spans="2:99" s="8" customFormat="1" ht="13.15" customHeight="1">
      <c r="B46" s="328"/>
      <c r="C46" s="305"/>
      <c r="D46" s="305"/>
      <c r="E46" s="43" t="s">
        <v>113</v>
      </c>
      <c r="F46" s="73">
        <v>0</v>
      </c>
      <c r="G46" s="60">
        <f>IFERROR(F46/C40,"-")</f>
        <v>0</v>
      </c>
      <c r="H46" s="73">
        <v>0</v>
      </c>
      <c r="I46" s="60">
        <f>IFERROR(H46/D40,"-")</f>
        <v>0</v>
      </c>
      <c r="J46" s="76" t="str">
        <f t="shared" si="0"/>
        <v>-</v>
      </c>
      <c r="K46" s="305"/>
      <c r="L46" s="305"/>
      <c r="M46" s="43" t="s">
        <v>113</v>
      </c>
      <c r="N46" s="73">
        <v>2623391</v>
      </c>
      <c r="O46" s="60">
        <f>IFERROR(N46/K40,"-")</f>
        <v>5.3168711218770315E-2</v>
      </c>
      <c r="P46" s="73">
        <v>8</v>
      </c>
      <c r="Q46" s="60">
        <f>IFERROR(P46/L40,"-")</f>
        <v>7.6923076923076927E-2</v>
      </c>
      <c r="R46" s="76">
        <f t="shared" si="1"/>
        <v>327923.875</v>
      </c>
      <c r="S46" s="305"/>
      <c r="T46" s="305"/>
      <c r="U46" s="43" t="s">
        <v>113</v>
      </c>
      <c r="V46" s="73">
        <v>7229328</v>
      </c>
      <c r="W46" s="60">
        <f>IFERROR(V46/S40,"-")</f>
        <v>3.5039600610298267E-2</v>
      </c>
      <c r="X46" s="73">
        <v>27</v>
      </c>
      <c r="Y46" s="60">
        <f>IFERROR(X46/T40,"-")</f>
        <v>0.14594594594594595</v>
      </c>
      <c r="Z46" s="131">
        <f t="shared" si="2"/>
        <v>267752.88888888888</v>
      </c>
      <c r="AA46" s="305"/>
      <c r="AB46" s="305"/>
      <c r="AC46" s="43" t="s">
        <v>113</v>
      </c>
      <c r="AD46" s="73">
        <v>2879870</v>
      </c>
      <c r="AE46" s="60">
        <f>IFERROR(AD46/AA40,"-")</f>
        <v>1.3459777448424174E-2</v>
      </c>
      <c r="AF46" s="73">
        <v>24</v>
      </c>
      <c r="AG46" s="60">
        <f>IFERROR(AF46/AB40,"-")</f>
        <v>0.11483253588516747</v>
      </c>
      <c r="AH46" s="76">
        <f t="shared" si="3"/>
        <v>119994.58333333333</v>
      </c>
      <c r="AI46" s="305"/>
      <c r="AJ46" s="305"/>
      <c r="AK46" s="43" t="s">
        <v>113</v>
      </c>
      <c r="AL46" s="73">
        <v>2470129</v>
      </c>
      <c r="AM46" s="60">
        <f>IFERROR(AL46/AI40,"-")</f>
        <v>1.3929496293988828E-2</v>
      </c>
      <c r="AN46" s="73">
        <v>29</v>
      </c>
      <c r="AO46" s="60">
        <f>IFERROR(AN46/AJ40,"-")</f>
        <v>0.13551401869158877</v>
      </c>
      <c r="AP46" s="76">
        <f t="shared" si="4"/>
        <v>85176.862068965522</v>
      </c>
      <c r="AQ46" s="305"/>
      <c r="AR46" s="305"/>
      <c r="AS46" s="43" t="s">
        <v>113</v>
      </c>
      <c r="AT46" s="73">
        <v>7404452</v>
      </c>
      <c r="AU46" s="60">
        <f>IFERROR(AT46/AQ40,"-")</f>
        <v>2.9322654371440306E-2</v>
      </c>
      <c r="AV46" s="76">
        <v>36</v>
      </c>
      <c r="AW46" s="60">
        <f>IFERROR(AV46/AR40,"-")</f>
        <v>0.16363636363636364</v>
      </c>
      <c r="AX46" s="157">
        <f t="shared" si="5"/>
        <v>205679.22222222222</v>
      </c>
      <c r="AY46" s="305"/>
      <c r="AZ46" s="305"/>
      <c r="BA46" s="43" t="s">
        <v>113</v>
      </c>
      <c r="BB46" s="73">
        <v>7083427</v>
      </c>
      <c r="BC46" s="60">
        <f>IFERROR(BB46/AY40,"-")</f>
        <v>2.6815758038393551E-2</v>
      </c>
      <c r="BD46" s="73">
        <v>28</v>
      </c>
      <c r="BE46" s="60">
        <f>IFERROR(BD46/AZ40,"-")</f>
        <v>0.13084112149532709</v>
      </c>
      <c r="BF46" s="76">
        <f t="shared" si="6"/>
        <v>252979.53571428571</v>
      </c>
      <c r="BG46" s="305"/>
      <c r="BH46" s="305"/>
      <c r="BI46" s="43" t="s">
        <v>113</v>
      </c>
      <c r="BJ46" s="73">
        <v>3123913</v>
      </c>
      <c r="BK46" s="60">
        <f>IFERROR(BJ46/BG40,"-")</f>
        <v>1.1872660723304611E-2</v>
      </c>
      <c r="BL46" s="73">
        <v>36</v>
      </c>
      <c r="BM46" s="60">
        <f>IFERROR(BL46/BH40,"-")</f>
        <v>0.18090452261306533</v>
      </c>
      <c r="BN46" s="76">
        <f t="shared" si="7"/>
        <v>86775.361111111109</v>
      </c>
      <c r="BO46" s="305"/>
      <c r="BP46" s="305"/>
      <c r="BQ46" s="43" t="s">
        <v>113</v>
      </c>
      <c r="BR46" s="73">
        <v>10403769</v>
      </c>
      <c r="BS46" s="60">
        <f>IFERROR(BR46/BO40,"-")</f>
        <v>5.9098996368375789E-2</v>
      </c>
      <c r="BT46" s="73">
        <v>33</v>
      </c>
      <c r="BU46" s="60">
        <f>IFERROR(BT46/BP40,"-")</f>
        <v>0.20245398773006135</v>
      </c>
      <c r="BV46" s="131">
        <f t="shared" si="8"/>
        <v>315265.72727272729</v>
      </c>
      <c r="BW46" s="305"/>
      <c r="BX46" s="305"/>
      <c r="BY46" s="43" t="s">
        <v>113</v>
      </c>
      <c r="BZ46" s="73">
        <v>8607487</v>
      </c>
      <c r="CA46" s="60">
        <f>IFERROR(BZ46/BW40,"-")</f>
        <v>3.4837753164503167E-2</v>
      </c>
      <c r="CB46" s="73">
        <v>40</v>
      </c>
      <c r="CC46" s="60">
        <f>IFERROR(CB46/BX40,"-")</f>
        <v>0.18181818181818182</v>
      </c>
      <c r="CD46" s="76">
        <f t="shared" si="9"/>
        <v>215187.17499999999</v>
      </c>
      <c r="CE46" s="305"/>
      <c r="CF46" s="305"/>
      <c r="CG46" s="43" t="s">
        <v>113</v>
      </c>
      <c r="CH46" s="73">
        <v>9874065</v>
      </c>
      <c r="CI46" s="60">
        <f>IFERROR(CH46/CE40,"-")</f>
        <v>4.8818203324945693E-2</v>
      </c>
      <c r="CJ46" s="73">
        <v>36</v>
      </c>
      <c r="CK46" s="60">
        <f>IFERROR(CJ46/CF40,"-")</f>
        <v>0.21951219512195122</v>
      </c>
      <c r="CL46" s="76">
        <f t="shared" si="10"/>
        <v>274279.58333333331</v>
      </c>
      <c r="CM46" s="305"/>
      <c r="CN46" s="305"/>
      <c r="CO46" s="43" t="s">
        <v>113</v>
      </c>
      <c r="CP46" s="73">
        <f>地区別_オーラルフレイル区分別_高齢者の疾病!W148</f>
        <v>119521010</v>
      </c>
      <c r="CQ46" s="60">
        <f>地区別_オーラルフレイル区分別_高齢者の疾病!X148</f>
        <v>3.9235731182086661E-2</v>
      </c>
      <c r="CR46" s="73">
        <f>地区別_オーラルフレイル区分別_高齢者の疾病!Y148</f>
        <v>517</v>
      </c>
      <c r="CS46" s="60">
        <f>地区別_オーラルフレイル区分別_高齢者の疾病!Z148</f>
        <v>0.1870477568740955</v>
      </c>
      <c r="CT46" s="131">
        <f>地区別_オーラルフレイル区分別_高齢者の疾病!AA148</f>
        <v>231181.83752417794</v>
      </c>
      <c r="CU46" s="179"/>
    </row>
    <row r="47" spans="2:99" s="8" customFormat="1" ht="13.15" customHeight="1">
      <c r="B47" s="328"/>
      <c r="C47" s="305"/>
      <c r="D47" s="305"/>
      <c r="E47" s="43" t="s">
        <v>123</v>
      </c>
      <c r="F47" s="73">
        <v>0</v>
      </c>
      <c r="G47" s="60">
        <f>IFERROR(F47/C40,"-")</f>
        <v>0</v>
      </c>
      <c r="H47" s="73">
        <v>0</v>
      </c>
      <c r="I47" s="60">
        <f>IFERROR(H47/D40,"-")</f>
        <v>0</v>
      </c>
      <c r="J47" s="76" t="str">
        <f t="shared" si="0"/>
        <v>-</v>
      </c>
      <c r="K47" s="305"/>
      <c r="L47" s="305"/>
      <c r="M47" s="43" t="s">
        <v>123</v>
      </c>
      <c r="N47" s="73">
        <v>0</v>
      </c>
      <c r="O47" s="60">
        <f>IFERROR(N47/K40,"-")</f>
        <v>0</v>
      </c>
      <c r="P47" s="73">
        <v>0</v>
      </c>
      <c r="Q47" s="60">
        <f>IFERROR(P47/L40,"-")</f>
        <v>0</v>
      </c>
      <c r="R47" s="76" t="str">
        <f t="shared" si="1"/>
        <v>-</v>
      </c>
      <c r="S47" s="305"/>
      <c r="T47" s="305"/>
      <c r="U47" s="43" t="s">
        <v>123</v>
      </c>
      <c r="V47" s="73">
        <v>0</v>
      </c>
      <c r="W47" s="60">
        <f>IFERROR(V47/S40,"-")</f>
        <v>0</v>
      </c>
      <c r="X47" s="73">
        <v>0</v>
      </c>
      <c r="Y47" s="60">
        <f>IFERROR(X47/T40,"-")</f>
        <v>0</v>
      </c>
      <c r="Z47" s="131" t="str">
        <f t="shared" si="2"/>
        <v>-</v>
      </c>
      <c r="AA47" s="305"/>
      <c r="AB47" s="305"/>
      <c r="AC47" s="43" t="s">
        <v>123</v>
      </c>
      <c r="AD47" s="73">
        <v>0</v>
      </c>
      <c r="AE47" s="60">
        <f>IFERROR(AD47/AA40,"-")</f>
        <v>0</v>
      </c>
      <c r="AF47" s="73">
        <v>0</v>
      </c>
      <c r="AG47" s="60">
        <f>IFERROR(AF47/AB40,"-")</f>
        <v>0</v>
      </c>
      <c r="AH47" s="76" t="str">
        <f t="shared" si="3"/>
        <v>-</v>
      </c>
      <c r="AI47" s="305"/>
      <c r="AJ47" s="305"/>
      <c r="AK47" s="43" t="s">
        <v>123</v>
      </c>
      <c r="AL47" s="73">
        <v>0</v>
      </c>
      <c r="AM47" s="60">
        <f>IFERROR(AL47/AI40,"-")</f>
        <v>0</v>
      </c>
      <c r="AN47" s="73">
        <v>0</v>
      </c>
      <c r="AO47" s="60">
        <f>IFERROR(AN47/AJ40,"-")</f>
        <v>0</v>
      </c>
      <c r="AP47" s="76" t="str">
        <f t="shared" si="4"/>
        <v>-</v>
      </c>
      <c r="AQ47" s="305"/>
      <c r="AR47" s="305"/>
      <c r="AS47" s="43" t="s">
        <v>123</v>
      </c>
      <c r="AT47" s="73">
        <v>0</v>
      </c>
      <c r="AU47" s="60">
        <f>IFERROR(AT47/AQ40,"-")</f>
        <v>0</v>
      </c>
      <c r="AV47" s="76">
        <v>0</v>
      </c>
      <c r="AW47" s="60">
        <f>IFERROR(AV47/AR40,"-")</f>
        <v>0</v>
      </c>
      <c r="AX47" s="157" t="str">
        <f t="shared" si="5"/>
        <v>-</v>
      </c>
      <c r="AY47" s="305"/>
      <c r="AZ47" s="305"/>
      <c r="BA47" s="43" t="s">
        <v>123</v>
      </c>
      <c r="BB47" s="73">
        <v>0</v>
      </c>
      <c r="BC47" s="60">
        <f>IFERROR(BB47/AY40,"-")</f>
        <v>0</v>
      </c>
      <c r="BD47" s="73">
        <v>0</v>
      </c>
      <c r="BE47" s="60">
        <f>IFERROR(BD47/AZ40,"-")</f>
        <v>0</v>
      </c>
      <c r="BF47" s="76" t="str">
        <f t="shared" si="6"/>
        <v>-</v>
      </c>
      <c r="BG47" s="305"/>
      <c r="BH47" s="305"/>
      <c r="BI47" s="43" t="s">
        <v>123</v>
      </c>
      <c r="BJ47" s="73">
        <v>0</v>
      </c>
      <c r="BK47" s="60">
        <f>IFERROR(BJ47/BG40,"-")</f>
        <v>0</v>
      </c>
      <c r="BL47" s="73">
        <v>0</v>
      </c>
      <c r="BM47" s="60">
        <f>IFERROR(BL47/BH40,"-")</f>
        <v>0</v>
      </c>
      <c r="BN47" s="76" t="str">
        <f t="shared" si="7"/>
        <v>-</v>
      </c>
      <c r="BO47" s="305"/>
      <c r="BP47" s="305"/>
      <c r="BQ47" s="43" t="s">
        <v>123</v>
      </c>
      <c r="BR47" s="73">
        <v>0</v>
      </c>
      <c r="BS47" s="60">
        <f>IFERROR(BR47/BO40,"-")</f>
        <v>0</v>
      </c>
      <c r="BT47" s="73">
        <v>0</v>
      </c>
      <c r="BU47" s="60">
        <f>IFERROR(BT47/BP40,"-")</f>
        <v>0</v>
      </c>
      <c r="BV47" s="131" t="str">
        <f t="shared" si="8"/>
        <v>-</v>
      </c>
      <c r="BW47" s="305"/>
      <c r="BX47" s="305"/>
      <c r="BY47" s="43" t="s">
        <v>123</v>
      </c>
      <c r="BZ47" s="73">
        <v>2776</v>
      </c>
      <c r="CA47" s="60">
        <f>IFERROR(BZ47/BW40,"-")</f>
        <v>1.1235521213643517E-5</v>
      </c>
      <c r="CB47" s="73">
        <v>1</v>
      </c>
      <c r="CC47" s="60">
        <f>IFERROR(CB47/BX40,"-")</f>
        <v>4.5454545454545452E-3</v>
      </c>
      <c r="CD47" s="76">
        <f t="shared" si="9"/>
        <v>2776</v>
      </c>
      <c r="CE47" s="305"/>
      <c r="CF47" s="305"/>
      <c r="CG47" s="43" t="s">
        <v>123</v>
      </c>
      <c r="CH47" s="73">
        <v>0</v>
      </c>
      <c r="CI47" s="60">
        <f>IFERROR(CH47/CE40,"-")</f>
        <v>0</v>
      </c>
      <c r="CJ47" s="73">
        <v>0</v>
      </c>
      <c r="CK47" s="60">
        <f>IFERROR(CJ47/CF40,"-")</f>
        <v>0</v>
      </c>
      <c r="CL47" s="76" t="str">
        <f t="shared" si="10"/>
        <v>-</v>
      </c>
      <c r="CM47" s="305"/>
      <c r="CN47" s="305"/>
      <c r="CO47" s="43" t="s">
        <v>123</v>
      </c>
      <c r="CP47" s="73">
        <f>地区別_オーラルフレイル区分別_高齢者の疾病!W149</f>
        <v>9025</v>
      </c>
      <c r="CQ47" s="60">
        <f>地区別_オーラルフレイル区分別_高齢者の疾病!X149</f>
        <v>2.9626797323611314E-6</v>
      </c>
      <c r="CR47" s="73">
        <f>地区別_オーラルフレイル区分別_高齢者の疾病!Y149</f>
        <v>3</v>
      </c>
      <c r="CS47" s="60">
        <f>地区別_オーラルフレイル区分別_高齢者の疾病!Z149</f>
        <v>1.0853835021707671E-3</v>
      </c>
      <c r="CT47" s="131">
        <f>地区別_オーラルフレイル区分別_高齢者の疾病!AA149</f>
        <v>3008.3333333333335</v>
      </c>
      <c r="CU47" s="179"/>
    </row>
    <row r="48" spans="2:99" s="8" customFormat="1" ht="13.15" customHeight="1">
      <c r="B48" s="328"/>
      <c r="C48" s="305"/>
      <c r="D48" s="305"/>
      <c r="E48" s="43" t="s">
        <v>114</v>
      </c>
      <c r="F48" s="73">
        <v>0</v>
      </c>
      <c r="G48" s="60">
        <f>IFERROR(F48/C40,"-")</f>
        <v>0</v>
      </c>
      <c r="H48" s="73">
        <v>0</v>
      </c>
      <c r="I48" s="60">
        <f>IFERROR(H48/D40,"-")</f>
        <v>0</v>
      </c>
      <c r="J48" s="76" t="str">
        <f t="shared" si="0"/>
        <v>-</v>
      </c>
      <c r="K48" s="305"/>
      <c r="L48" s="305"/>
      <c r="M48" s="43" t="s">
        <v>114</v>
      </c>
      <c r="N48" s="73">
        <v>40847</v>
      </c>
      <c r="O48" s="60">
        <f>IFERROR(N48/K40,"-")</f>
        <v>8.2785309058127862E-4</v>
      </c>
      <c r="P48" s="73">
        <v>1</v>
      </c>
      <c r="Q48" s="60">
        <f>IFERROR(P48/L40,"-")</f>
        <v>9.6153846153846159E-3</v>
      </c>
      <c r="R48" s="76">
        <f t="shared" si="1"/>
        <v>40847</v>
      </c>
      <c r="S48" s="305"/>
      <c r="T48" s="305"/>
      <c r="U48" s="43" t="s">
        <v>114</v>
      </c>
      <c r="V48" s="73">
        <v>186736</v>
      </c>
      <c r="W48" s="60">
        <f>IFERROR(V48/S40,"-")</f>
        <v>9.0508479620300219E-4</v>
      </c>
      <c r="X48" s="73">
        <v>4</v>
      </c>
      <c r="Y48" s="60">
        <f>IFERROR(X48/T40,"-")</f>
        <v>2.1621621621621623E-2</v>
      </c>
      <c r="Z48" s="131">
        <f t="shared" si="2"/>
        <v>46684</v>
      </c>
      <c r="AA48" s="305"/>
      <c r="AB48" s="305"/>
      <c r="AC48" s="43" t="s">
        <v>114</v>
      </c>
      <c r="AD48" s="73">
        <v>421</v>
      </c>
      <c r="AE48" s="60">
        <f>IFERROR(AD48/AA40,"-")</f>
        <v>1.9676465624443388E-6</v>
      </c>
      <c r="AF48" s="73">
        <v>1</v>
      </c>
      <c r="AG48" s="60">
        <f>IFERROR(AF48/AB40,"-")</f>
        <v>4.7846889952153108E-3</v>
      </c>
      <c r="AH48" s="76">
        <f t="shared" si="3"/>
        <v>421</v>
      </c>
      <c r="AI48" s="305"/>
      <c r="AJ48" s="305"/>
      <c r="AK48" s="43" t="s">
        <v>114</v>
      </c>
      <c r="AL48" s="73">
        <v>69172</v>
      </c>
      <c r="AM48" s="60">
        <f>IFERROR(AL48/AI40,"-")</f>
        <v>3.9007319765396677E-4</v>
      </c>
      <c r="AN48" s="73">
        <v>1</v>
      </c>
      <c r="AO48" s="60">
        <f>IFERROR(AN48/AJ40,"-")</f>
        <v>4.6728971962616819E-3</v>
      </c>
      <c r="AP48" s="76">
        <f t="shared" si="4"/>
        <v>69172</v>
      </c>
      <c r="AQ48" s="305"/>
      <c r="AR48" s="305"/>
      <c r="AS48" s="43" t="s">
        <v>114</v>
      </c>
      <c r="AT48" s="73">
        <v>102044</v>
      </c>
      <c r="AU48" s="60">
        <f>IFERROR(AT48/AQ40,"-")</f>
        <v>4.0410835841453961E-4</v>
      </c>
      <c r="AV48" s="76">
        <v>3</v>
      </c>
      <c r="AW48" s="60">
        <f>IFERROR(AV48/AR40,"-")</f>
        <v>1.3636363636363636E-2</v>
      </c>
      <c r="AX48" s="157">
        <f t="shared" si="5"/>
        <v>34014.666666666664</v>
      </c>
      <c r="AY48" s="305"/>
      <c r="AZ48" s="305"/>
      <c r="BA48" s="43" t="s">
        <v>114</v>
      </c>
      <c r="BB48" s="73">
        <v>41288</v>
      </c>
      <c r="BC48" s="60">
        <f>IFERROR(BB48/AY40,"-")</f>
        <v>1.563041473977487E-4</v>
      </c>
      <c r="BD48" s="73">
        <v>1</v>
      </c>
      <c r="BE48" s="60">
        <f>IFERROR(BD48/AZ40,"-")</f>
        <v>4.6728971962616819E-3</v>
      </c>
      <c r="BF48" s="76">
        <f t="shared" si="6"/>
        <v>41288</v>
      </c>
      <c r="BG48" s="305"/>
      <c r="BH48" s="305"/>
      <c r="BI48" s="43" t="s">
        <v>114</v>
      </c>
      <c r="BJ48" s="73">
        <v>119482</v>
      </c>
      <c r="BK48" s="60">
        <f>IFERROR(BJ48/BG40,"-")</f>
        <v>4.5410011371695738E-4</v>
      </c>
      <c r="BL48" s="73">
        <v>4</v>
      </c>
      <c r="BM48" s="60">
        <f>IFERROR(BL48/BH40,"-")</f>
        <v>2.0100502512562814E-2</v>
      </c>
      <c r="BN48" s="76">
        <f t="shared" si="7"/>
        <v>29870.5</v>
      </c>
      <c r="BO48" s="305"/>
      <c r="BP48" s="305"/>
      <c r="BQ48" s="43" t="s">
        <v>114</v>
      </c>
      <c r="BR48" s="73">
        <v>62005</v>
      </c>
      <c r="BS48" s="60">
        <f>IFERROR(BR48/BO40,"-")</f>
        <v>3.5222170636633137E-4</v>
      </c>
      <c r="BT48" s="73">
        <v>2</v>
      </c>
      <c r="BU48" s="60">
        <f>IFERROR(BT48/BP40,"-")</f>
        <v>1.2269938650306749E-2</v>
      </c>
      <c r="BV48" s="131">
        <f t="shared" si="8"/>
        <v>31002.5</v>
      </c>
      <c r="BW48" s="305"/>
      <c r="BX48" s="305"/>
      <c r="BY48" s="43" t="s">
        <v>114</v>
      </c>
      <c r="BZ48" s="73">
        <v>34680</v>
      </c>
      <c r="CA48" s="60">
        <f>IFERROR(BZ48/BW40,"-")</f>
        <v>1.4036306761136785E-4</v>
      </c>
      <c r="CB48" s="73">
        <v>2</v>
      </c>
      <c r="CC48" s="60">
        <f>IFERROR(CB48/BX40,"-")</f>
        <v>9.0909090909090905E-3</v>
      </c>
      <c r="CD48" s="76">
        <f t="shared" si="9"/>
        <v>17340</v>
      </c>
      <c r="CE48" s="305"/>
      <c r="CF48" s="305"/>
      <c r="CG48" s="43" t="s">
        <v>114</v>
      </c>
      <c r="CH48" s="73">
        <v>23396</v>
      </c>
      <c r="CI48" s="60">
        <f>IFERROR(CH48/CE40,"-")</f>
        <v>1.1567178107399835E-4</v>
      </c>
      <c r="CJ48" s="73">
        <v>4</v>
      </c>
      <c r="CK48" s="60">
        <f>IFERROR(CJ48/CF40,"-")</f>
        <v>2.4390243902439025E-2</v>
      </c>
      <c r="CL48" s="76">
        <f t="shared" si="10"/>
        <v>5849</v>
      </c>
      <c r="CM48" s="305"/>
      <c r="CN48" s="305"/>
      <c r="CO48" s="43" t="s">
        <v>114</v>
      </c>
      <c r="CP48" s="73">
        <f>地区別_オーラルフレイル区分別_高齢者の疾病!W150</f>
        <v>1089144</v>
      </c>
      <c r="CQ48" s="60">
        <f>地区別_オーラルフレイル区分別_高齢者の疾病!X150</f>
        <v>3.5753848802467944E-4</v>
      </c>
      <c r="CR48" s="73">
        <f>地区別_オーラルフレイル区分別_高齢者の疾病!Y150</f>
        <v>40</v>
      </c>
      <c r="CS48" s="60">
        <f>地区別_オーラルフレイル区分別_高齢者の疾病!Z150</f>
        <v>1.4471780028943559E-2</v>
      </c>
      <c r="CT48" s="131">
        <f>地区別_オーラルフレイル区分別_高齢者の疾病!AA150</f>
        <v>27228.6</v>
      </c>
      <c r="CU48" s="179"/>
    </row>
    <row r="49" spans="2:99" s="8" customFormat="1" ht="13.15" customHeight="1">
      <c r="B49" s="328"/>
      <c r="C49" s="305"/>
      <c r="D49" s="305"/>
      <c r="E49" s="43" t="s">
        <v>115</v>
      </c>
      <c r="F49" s="73">
        <v>0</v>
      </c>
      <c r="G49" s="60">
        <f>IFERROR(F49/C40,"-")</f>
        <v>0</v>
      </c>
      <c r="H49" s="73">
        <v>0</v>
      </c>
      <c r="I49" s="60">
        <f>IFERROR(H49/D40,"-")</f>
        <v>0</v>
      </c>
      <c r="J49" s="76" t="str">
        <f t="shared" si="0"/>
        <v>-</v>
      </c>
      <c r="K49" s="305"/>
      <c r="L49" s="305"/>
      <c r="M49" s="43" t="s">
        <v>115</v>
      </c>
      <c r="N49" s="73">
        <v>17229</v>
      </c>
      <c r="O49" s="60">
        <f>IFERROR(N49/K40,"-")</f>
        <v>3.4918307091401693E-4</v>
      </c>
      <c r="P49" s="73">
        <v>5</v>
      </c>
      <c r="Q49" s="60">
        <f>IFERROR(P49/L40,"-")</f>
        <v>4.807692307692308E-2</v>
      </c>
      <c r="R49" s="76">
        <f t="shared" si="1"/>
        <v>3445.8</v>
      </c>
      <c r="S49" s="305"/>
      <c r="T49" s="305"/>
      <c r="U49" s="43" t="s">
        <v>115</v>
      </c>
      <c r="V49" s="73">
        <v>88327</v>
      </c>
      <c r="W49" s="60">
        <f>IFERROR(V49/S40,"-")</f>
        <v>4.2810933507316515E-4</v>
      </c>
      <c r="X49" s="73">
        <v>8</v>
      </c>
      <c r="Y49" s="60">
        <f>IFERROR(X49/T40,"-")</f>
        <v>4.3243243243243246E-2</v>
      </c>
      <c r="Z49" s="131">
        <f t="shared" si="2"/>
        <v>11040.875</v>
      </c>
      <c r="AA49" s="305"/>
      <c r="AB49" s="305"/>
      <c r="AC49" s="43" t="s">
        <v>115</v>
      </c>
      <c r="AD49" s="73">
        <v>253945</v>
      </c>
      <c r="AE49" s="60">
        <f>IFERROR(AD49/AA40,"-")</f>
        <v>1.1868741242278564E-3</v>
      </c>
      <c r="AF49" s="73">
        <v>17</v>
      </c>
      <c r="AG49" s="60">
        <f>IFERROR(AF49/AB40,"-")</f>
        <v>8.1339712918660281E-2</v>
      </c>
      <c r="AH49" s="76">
        <f t="shared" si="3"/>
        <v>14937.941176470587</v>
      </c>
      <c r="AI49" s="305"/>
      <c r="AJ49" s="305"/>
      <c r="AK49" s="43" t="s">
        <v>115</v>
      </c>
      <c r="AL49" s="73">
        <v>212239</v>
      </c>
      <c r="AM49" s="60">
        <f>IFERROR(AL49/AI40,"-")</f>
        <v>1.196853429088074E-3</v>
      </c>
      <c r="AN49" s="73">
        <v>18</v>
      </c>
      <c r="AO49" s="60">
        <f>IFERROR(AN49/AJ40,"-")</f>
        <v>8.4112149532710276E-2</v>
      </c>
      <c r="AP49" s="76">
        <f t="shared" si="4"/>
        <v>11791.055555555555</v>
      </c>
      <c r="AQ49" s="305"/>
      <c r="AR49" s="305"/>
      <c r="AS49" s="43" t="s">
        <v>115</v>
      </c>
      <c r="AT49" s="73">
        <v>110711</v>
      </c>
      <c r="AU49" s="60">
        <f>IFERROR(AT49/AQ40,"-")</f>
        <v>4.3843087754725504E-4</v>
      </c>
      <c r="AV49" s="76">
        <v>14</v>
      </c>
      <c r="AW49" s="60">
        <f>IFERROR(AV49/AR40,"-")</f>
        <v>6.363636363636363E-2</v>
      </c>
      <c r="AX49" s="157">
        <f t="shared" si="5"/>
        <v>7907.9285714285716</v>
      </c>
      <c r="AY49" s="305"/>
      <c r="AZ49" s="305"/>
      <c r="BA49" s="43" t="s">
        <v>115</v>
      </c>
      <c r="BB49" s="73">
        <v>486830</v>
      </c>
      <c r="BC49" s="60">
        <f>IFERROR(BB49/AY40,"-")</f>
        <v>1.8429942859340728E-3</v>
      </c>
      <c r="BD49" s="73">
        <v>24</v>
      </c>
      <c r="BE49" s="60">
        <f>IFERROR(BD49/AZ40,"-")</f>
        <v>0.11214953271028037</v>
      </c>
      <c r="BF49" s="76">
        <f t="shared" si="6"/>
        <v>20284.583333333332</v>
      </c>
      <c r="BG49" s="305"/>
      <c r="BH49" s="305"/>
      <c r="BI49" s="43" t="s">
        <v>115</v>
      </c>
      <c r="BJ49" s="73">
        <v>250381</v>
      </c>
      <c r="BK49" s="60">
        <f>IFERROR(BJ49/BG40,"-")</f>
        <v>9.5159137420335711E-4</v>
      </c>
      <c r="BL49" s="73">
        <v>15</v>
      </c>
      <c r="BM49" s="60">
        <f>IFERROR(BL49/BH40,"-")</f>
        <v>7.5376884422110546E-2</v>
      </c>
      <c r="BN49" s="76">
        <f t="shared" si="7"/>
        <v>16692.066666666666</v>
      </c>
      <c r="BO49" s="305"/>
      <c r="BP49" s="305"/>
      <c r="BQ49" s="43" t="s">
        <v>115</v>
      </c>
      <c r="BR49" s="73">
        <v>160341</v>
      </c>
      <c r="BS49" s="60">
        <f>IFERROR(BR49/BO40,"-")</f>
        <v>9.1082300815230929E-4</v>
      </c>
      <c r="BT49" s="73">
        <v>17</v>
      </c>
      <c r="BU49" s="60">
        <f>IFERROR(BT49/BP40,"-")</f>
        <v>0.10429447852760736</v>
      </c>
      <c r="BV49" s="131">
        <f t="shared" si="8"/>
        <v>9431.823529411764</v>
      </c>
      <c r="BW49" s="305"/>
      <c r="BX49" s="305"/>
      <c r="BY49" s="43" t="s">
        <v>115</v>
      </c>
      <c r="BZ49" s="73">
        <v>249837</v>
      </c>
      <c r="CA49" s="60">
        <f>IFERROR(BZ49/BW40,"-")</f>
        <v>1.01118476709404E-3</v>
      </c>
      <c r="CB49" s="73">
        <v>19</v>
      </c>
      <c r="CC49" s="60">
        <f>IFERROR(CB49/BX40,"-")</f>
        <v>8.6363636363636365E-2</v>
      </c>
      <c r="CD49" s="76">
        <f t="shared" si="9"/>
        <v>13149.315789473685</v>
      </c>
      <c r="CE49" s="305"/>
      <c r="CF49" s="305"/>
      <c r="CG49" s="43" t="s">
        <v>115</v>
      </c>
      <c r="CH49" s="73">
        <v>1055285</v>
      </c>
      <c r="CI49" s="60">
        <f>IFERROR(CH49/CE40,"-")</f>
        <v>5.2174173145270279E-3</v>
      </c>
      <c r="CJ49" s="73">
        <v>24</v>
      </c>
      <c r="CK49" s="60">
        <f>IFERROR(CJ49/CF40,"-")</f>
        <v>0.14634146341463414</v>
      </c>
      <c r="CL49" s="76">
        <f t="shared" si="10"/>
        <v>43970.208333333336</v>
      </c>
      <c r="CM49" s="305"/>
      <c r="CN49" s="305"/>
      <c r="CO49" s="43" t="s">
        <v>115</v>
      </c>
      <c r="CP49" s="73">
        <f>地区別_オーラルフレイル区分別_高齢者の疾病!W151</f>
        <v>4201329</v>
      </c>
      <c r="CQ49" s="60">
        <f>地区別_オーラルフレイル区分別_高齢者の疾病!X151</f>
        <v>1.3791902800311423E-3</v>
      </c>
      <c r="CR49" s="73">
        <f>地区別_オーラルフレイル区分別_高齢者の疾病!Y151</f>
        <v>257</v>
      </c>
      <c r="CS49" s="60">
        <f>地区別_オーラルフレイル区分別_高齢者の疾病!Z151</f>
        <v>9.2981186685962378E-2</v>
      </c>
      <c r="CT49" s="131">
        <f>地区別_オーラルフレイル区分別_高齢者の疾病!AA151</f>
        <v>16347.583657587549</v>
      </c>
      <c r="CU49" s="179"/>
    </row>
    <row r="50" spans="2:99" s="8" customFormat="1" ht="13.15" customHeight="1">
      <c r="B50" s="328"/>
      <c r="C50" s="305"/>
      <c r="D50" s="305"/>
      <c r="E50" s="43" t="s">
        <v>116</v>
      </c>
      <c r="F50" s="73">
        <v>0</v>
      </c>
      <c r="G50" s="60">
        <f>IFERROR(F50/C40,"-")</f>
        <v>0</v>
      </c>
      <c r="H50" s="73">
        <v>0</v>
      </c>
      <c r="I50" s="60">
        <f>IFERROR(H50/D40,"-")</f>
        <v>0</v>
      </c>
      <c r="J50" s="76" t="str">
        <f t="shared" si="0"/>
        <v>-</v>
      </c>
      <c r="K50" s="305"/>
      <c r="L50" s="305"/>
      <c r="M50" s="43" t="s">
        <v>116</v>
      </c>
      <c r="N50" s="73">
        <v>2950</v>
      </c>
      <c r="O50" s="60">
        <f>IFERROR(N50/K40,"-")</f>
        <v>5.9788151326040394E-5</v>
      </c>
      <c r="P50" s="73">
        <v>1</v>
      </c>
      <c r="Q50" s="60">
        <f>IFERROR(P50/L40,"-")</f>
        <v>9.6153846153846159E-3</v>
      </c>
      <c r="R50" s="76">
        <f t="shared" si="1"/>
        <v>2950</v>
      </c>
      <c r="S50" s="305"/>
      <c r="T50" s="305"/>
      <c r="U50" s="43" t="s">
        <v>116</v>
      </c>
      <c r="V50" s="73">
        <v>0</v>
      </c>
      <c r="W50" s="60">
        <f>IFERROR(V50/S40,"-")</f>
        <v>0</v>
      </c>
      <c r="X50" s="73">
        <v>0</v>
      </c>
      <c r="Y50" s="60">
        <f>IFERROR(X50/T40,"-")</f>
        <v>0</v>
      </c>
      <c r="Z50" s="131" t="str">
        <f t="shared" si="2"/>
        <v>-</v>
      </c>
      <c r="AA50" s="305"/>
      <c r="AB50" s="305"/>
      <c r="AC50" s="43" t="s">
        <v>116</v>
      </c>
      <c r="AD50" s="73">
        <v>47447</v>
      </c>
      <c r="AE50" s="60">
        <f>IFERROR(AD50/AA40,"-")</f>
        <v>2.2175516971091814E-4</v>
      </c>
      <c r="AF50" s="73">
        <v>1</v>
      </c>
      <c r="AG50" s="60">
        <f>IFERROR(AF50/AB40,"-")</f>
        <v>4.7846889952153108E-3</v>
      </c>
      <c r="AH50" s="76">
        <f t="shared" si="3"/>
        <v>47447</v>
      </c>
      <c r="AI50" s="305"/>
      <c r="AJ50" s="305"/>
      <c r="AK50" s="43" t="s">
        <v>116</v>
      </c>
      <c r="AL50" s="73">
        <v>12997</v>
      </c>
      <c r="AM50" s="60">
        <f>IFERROR(AL50/AI40,"-")</f>
        <v>7.3292392151572976E-5</v>
      </c>
      <c r="AN50" s="73">
        <v>3</v>
      </c>
      <c r="AO50" s="60">
        <f>IFERROR(AN50/AJ40,"-")</f>
        <v>1.4018691588785047E-2</v>
      </c>
      <c r="AP50" s="76">
        <f t="shared" si="4"/>
        <v>4332.333333333333</v>
      </c>
      <c r="AQ50" s="305"/>
      <c r="AR50" s="305"/>
      <c r="AS50" s="43" t="s">
        <v>116</v>
      </c>
      <c r="AT50" s="73">
        <v>168709</v>
      </c>
      <c r="AU50" s="60">
        <f>IFERROR(AT50/AQ40,"-")</f>
        <v>6.681109819269978E-4</v>
      </c>
      <c r="AV50" s="76">
        <v>4</v>
      </c>
      <c r="AW50" s="60">
        <f>IFERROR(AV50/AR40,"-")</f>
        <v>1.8181818181818181E-2</v>
      </c>
      <c r="AX50" s="157">
        <f t="shared" si="5"/>
        <v>42177.25</v>
      </c>
      <c r="AY50" s="305"/>
      <c r="AZ50" s="305"/>
      <c r="BA50" s="43" t="s">
        <v>116</v>
      </c>
      <c r="BB50" s="73">
        <v>51788</v>
      </c>
      <c r="BC50" s="60">
        <f>IFERROR(BB50/AY40,"-")</f>
        <v>1.9605403956196981E-4</v>
      </c>
      <c r="BD50" s="73">
        <v>5</v>
      </c>
      <c r="BE50" s="60">
        <f>IFERROR(BD50/AZ40,"-")</f>
        <v>2.336448598130841E-2</v>
      </c>
      <c r="BF50" s="76">
        <f t="shared" si="6"/>
        <v>10357.6</v>
      </c>
      <c r="BG50" s="305"/>
      <c r="BH50" s="305"/>
      <c r="BI50" s="43" t="s">
        <v>116</v>
      </c>
      <c r="BJ50" s="73">
        <v>131630</v>
      </c>
      <c r="BK50" s="60">
        <f>IFERROR(BJ50/BG40,"-")</f>
        <v>5.0026947965855194E-4</v>
      </c>
      <c r="BL50" s="73">
        <v>3</v>
      </c>
      <c r="BM50" s="60">
        <f>IFERROR(BL50/BH40,"-")</f>
        <v>1.507537688442211E-2</v>
      </c>
      <c r="BN50" s="76">
        <f t="shared" si="7"/>
        <v>43876.666666666664</v>
      </c>
      <c r="BO50" s="305"/>
      <c r="BP50" s="305"/>
      <c r="BQ50" s="43" t="s">
        <v>116</v>
      </c>
      <c r="BR50" s="73">
        <v>17269</v>
      </c>
      <c r="BS50" s="60">
        <f>IFERROR(BR50/BO40,"-")</f>
        <v>9.8097196149345633E-5</v>
      </c>
      <c r="BT50" s="73">
        <v>2</v>
      </c>
      <c r="BU50" s="60">
        <f>IFERROR(BT50/BP40,"-")</f>
        <v>1.2269938650306749E-2</v>
      </c>
      <c r="BV50" s="131">
        <f t="shared" si="8"/>
        <v>8634.5</v>
      </c>
      <c r="BW50" s="305"/>
      <c r="BX50" s="305"/>
      <c r="BY50" s="43" t="s">
        <v>116</v>
      </c>
      <c r="BZ50" s="73">
        <v>98356</v>
      </c>
      <c r="CA50" s="60">
        <f>IFERROR(BZ50/BW40,"-")</f>
        <v>3.9808390651625424E-4</v>
      </c>
      <c r="CB50" s="73">
        <v>4</v>
      </c>
      <c r="CC50" s="60">
        <f>IFERROR(CB50/BX40,"-")</f>
        <v>1.8181818181818181E-2</v>
      </c>
      <c r="CD50" s="76">
        <f t="shared" si="9"/>
        <v>24589</v>
      </c>
      <c r="CE50" s="305"/>
      <c r="CF50" s="305"/>
      <c r="CG50" s="43" t="s">
        <v>116</v>
      </c>
      <c r="CH50" s="73">
        <v>37360</v>
      </c>
      <c r="CI50" s="60">
        <f>IFERROR(CH50/CE40,"-")</f>
        <v>1.8471096516176178E-4</v>
      </c>
      <c r="CJ50" s="73">
        <v>3</v>
      </c>
      <c r="CK50" s="60">
        <f>IFERROR(CJ50/CF40,"-")</f>
        <v>1.8292682926829267E-2</v>
      </c>
      <c r="CL50" s="76">
        <f t="shared" si="10"/>
        <v>12453.333333333334</v>
      </c>
      <c r="CM50" s="305"/>
      <c r="CN50" s="305"/>
      <c r="CO50" s="43" t="s">
        <v>116</v>
      </c>
      <c r="CP50" s="73">
        <f>地区別_オーラルフレイル区分別_高齢者の疾病!W152</f>
        <v>1183356</v>
      </c>
      <c r="CQ50" s="60">
        <f>地区別_オーラルフレイル区分別_高齢者の疾病!X152</f>
        <v>3.884659099576664E-4</v>
      </c>
      <c r="CR50" s="73">
        <f>地区別_オーラルフレイル区分別_高齢者の疾病!Y152</f>
        <v>51</v>
      </c>
      <c r="CS50" s="60">
        <f>地区別_オーラルフレイル区分別_高齢者の疾病!Z152</f>
        <v>1.8451519536903039E-2</v>
      </c>
      <c r="CT50" s="131">
        <f>地区別_オーラルフレイル区分別_高齢者の疾病!AA152</f>
        <v>23203.058823529413</v>
      </c>
      <c r="CU50" s="179"/>
    </row>
    <row r="51" spans="2:99" s="8" customFormat="1" ht="13.15" customHeight="1">
      <c r="B51" s="328"/>
      <c r="C51" s="305"/>
      <c r="D51" s="305"/>
      <c r="E51" s="43" t="s">
        <v>117</v>
      </c>
      <c r="F51" s="73">
        <v>0</v>
      </c>
      <c r="G51" s="60">
        <f>IFERROR(F51/C40,"-")</f>
        <v>0</v>
      </c>
      <c r="H51" s="73">
        <v>0</v>
      </c>
      <c r="I51" s="60">
        <f>IFERROR(H51/D40,"-")</f>
        <v>0</v>
      </c>
      <c r="J51" s="76" t="str">
        <f t="shared" si="0"/>
        <v>-</v>
      </c>
      <c r="K51" s="305"/>
      <c r="L51" s="305"/>
      <c r="M51" s="43" t="s">
        <v>117</v>
      </c>
      <c r="N51" s="73">
        <v>689081</v>
      </c>
      <c r="O51" s="60">
        <f>IFERROR(N51/K40,"-")</f>
        <v>1.3965721730135336E-2</v>
      </c>
      <c r="P51" s="73">
        <v>1</v>
      </c>
      <c r="Q51" s="60">
        <f>IFERROR(P51/L40,"-")</f>
        <v>9.6153846153846159E-3</v>
      </c>
      <c r="R51" s="76">
        <f t="shared" si="1"/>
        <v>689081</v>
      </c>
      <c r="S51" s="305"/>
      <c r="T51" s="305"/>
      <c r="U51" s="43" t="s">
        <v>117</v>
      </c>
      <c r="V51" s="73">
        <v>16802</v>
      </c>
      <c r="W51" s="60">
        <f>IFERROR(V51/S40,"-")</f>
        <v>8.1437080936738729E-5</v>
      </c>
      <c r="X51" s="73">
        <v>1</v>
      </c>
      <c r="Y51" s="60">
        <f>IFERROR(X51/T40,"-")</f>
        <v>5.4054054054054057E-3</v>
      </c>
      <c r="Z51" s="131">
        <f t="shared" si="2"/>
        <v>16802</v>
      </c>
      <c r="AA51" s="305"/>
      <c r="AB51" s="305"/>
      <c r="AC51" s="43" t="s">
        <v>117</v>
      </c>
      <c r="AD51" s="73">
        <v>1336094</v>
      </c>
      <c r="AE51" s="60">
        <f>IFERROR(AD51/AA40,"-")</f>
        <v>6.244562390029706E-3</v>
      </c>
      <c r="AF51" s="73">
        <v>6</v>
      </c>
      <c r="AG51" s="60">
        <f>IFERROR(AF51/AB40,"-")</f>
        <v>2.8708133971291867E-2</v>
      </c>
      <c r="AH51" s="76">
        <f t="shared" si="3"/>
        <v>222682.33333333334</v>
      </c>
      <c r="AI51" s="305"/>
      <c r="AJ51" s="305"/>
      <c r="AK51" s="43" t="s">
        <v>117</v>
      </c>
      <c r="AL51" s="73">
        <v>952266</v>
      </c>
      <c r="AM51" s="60">
        <f>IFERROR(AL51/AI40,"-")</f>
        <v>5.3699971612379618E-3</v>
      </c>
      <c r="AN51" s="73">
        <v>3</v>
      </c>
      <c r="AO51" s="60">
        <f>IFERROR(AN51/AJ40,"-")</f>
        <v>1.4018691588785047E-2</v>
      </c>
      <c r="AP51" s="76">
        <f t="shared" si="4"/>
        <v>317422</v>
      </c>
      <c r="AQ51" s="305"/>
      <c r="AR51" s="305"/>
      <c r="AS51" s="43" t="s">
        <v>117</v>
      </c>
      <c r="AT51" s="73">
        <v>1196937</v>
      </c>
      <c r="AU51" s="60">
        <f>IFERROR(AT51/AQ40,"-")</f>
        <v>4.740036123590057E-3</v>
      </c>
      <c r="AV51" s="76">
        <v>4</v>
      </c>
      <c r="AW51" s="60">
        <f>IFERROR(AV51/AR40,"-")</f>
        <v>1.8181818181818181E-2</v>
      </c>
      <c r="AX51" s="157">
        <f t="shared" si="5"/>
        <v>299234.25</v>
      </c>
      <c r="AY51" s="305"/>
      <c r="AZ51" s="305"/>
      <c r="BA51" s="43" t="s">
        <v>117</v>
      </c>
      <c r="BB51" s="73">
        <v>1703339</v>
      </c>
      <c r="BC51" s="60">
        <f>IFERROR(BB51/AY40,"-")</f>
        <v>6.4483372922964025E-3</v>
      </c>
      <c r="BD51" s="73">
        <v>5</v>
      </c>
      <c r="BE51" s="60">
        <f>IFERROR(BD51/AZ40,"-")</f>
        <v>2.336448598130841E-2</v>
      </c>
      <c r="BF51" s="76">
        <f t="shared" si="6"/>
        <v>340667.8</v>
      </c>
      <c r="BG51" s="305"/>
      <c r="BH51" s="305"/>
      <c r="BI51" s="43" t="s">
        <v>117</v>
      </c>
      <c r="BJ51" s="73">
        <v>1142237</v>
      </c>
      <c r="BK51" s="60">
        <f>IFERROR(BJ51/BG40,"-")</f>
        <v>4.3411555848723348E-3</v>
      </c>
      <c r="BL51" s="73">
        <v>6</v>
      </c>
      <c r="BM51" s="60">
        <f>IFERROR(BL51/BH40,"-")</f>
        <v>3.015075376884422E-2</v>
      </c>
      <c r="BN51" s="76">
        <f t="shared" si="7"/>
        <v>190372.83333333334</v>
      </c>
      <c r="BO51" s="305"/>
      <c r="BP51" s="305"/>
      <c r="BQ51" s="43" t="s">
        <v>117</v>
      </c>
      <c r="BR51" s="73">
        <v>7790</v>
      </c>
      <c r="BS51" s="60">
        <f>IFERROR(BR51/BO40,"-")</f>
        <v>4.4251384446314349E-5</v>
      </c>
      <c r="BT51" s="73">
        <v>3</v>
      </c>
      <c r="BU51" s="60">
        <f>IFERROR(BT51/BP40,"-")</f>
        <v>1.8404907975460124E-2</v>
      </c>
      <c r="BV51" s="131">
        <f t="shared" si="8"/>
        <v>2596.6666666666665</v>
      </c>
      <c r="BW51" s="305"/>
      <c r="BX51" s="305"/>
      <c r="BY51" s="43" t="s">
        <v>117</v>
      </c>
      <c r="BZ51" s="73">
        <v>926203</v>
      </c>
      <c r="CA51" s="60">
        <f>IFERROR(BZ51/BW40,"-")</f>
        <v>3.7486936075793466E-3</v>
      </c>
      <c r="CB51" s="73">
        <v>5</v>
      </c>
      <c r="CC51" s="60">
        <f>IFERROR(CB51/BX40,"-")</f>
        <v>2.2727272727272728E-2</v>
      </c>
      <c r="CD51" s="76">
        <f t="shared" si="9"/>
        <v>185240.6</v>
      </c>
      <c r="CE51" s="305"/>
      <c r="CF51" s="305"/>
      <c r="CG51" s="43" t="s">
        <v>117</v>
      </c>
      <c r="CH51" s="73">
        <v>2206081</v>
      </c>
      <c r="CI51" s="60">
        <f>IFERROR(CH51/CE40,"-")</f>
        <v>1.0907049002543483E-2</v>
      </c>
      <c r="CJ51" s="73">
        <v>2</v>
      </c>
      <c r="CK51" s="60">
        <f>IFERROR(CJ51/CF40,"-")</f>
        <v>1.2195121951219513E-2</v>
      </c>
      <c r="CL51" s="76">
        <f t="shared" si="10"/>
        <v>1103040.5</v>
      </c>
      <c r="CM51" s="305"/>
      <c r="CN51" s="305"/>
      <c r="CO51" s="43" t="s">
        <v>117</v>
      </c>
      <c r="CP51" s="73">
        <f>地区別_オーラルフレイル区分別_高齢者の疾病!W153</f>
        <v>23730239</v>
      </c>
      <c r="CQ51" s="60">
        <f>地区別_オーラルフレイル区分別_高齢者の疾病!X153</f>
        <v>7.7900385738931509E-3</v>
      </c>
      <c r="CR51" s="73">
        <f>地区別_オーラルフレイル区分別_高齢者の疾病!Y153</f>
        <v>59</v>
      </c>
      <c r="CS51" s="60">
        <f>地区別_オーラルフレイル区分別_高齢者の疾病!Z153</f>
        <v>2.1345875542691749E-2</v>
      </c>
      <c r="CT51" s="131">
        <f>地区別_オーラルフレイル区分別_高齢者の疾病!AA153</f>
        <v>402207.44067796611</v>
      </c>
      <c r="CU51" s="179"/>
    </row>
    <row r="52" spans="2:99" s="8" customFormat="1" ht="13.15" customHeight="1">
      <c r="B52" s="328"/>
      <c r="C52" s="305"/>
      <c r="D52" s="305"/>
      <c r="E52" s="43" t="s">
        <v>118</v>
      </c>
      <c r="F52" s="73">
        <v>226947</v>
      </c>
      <c r="G52" s="60">
        <f>IFERROR(F52/C40,"-")</f>
        <v>0.10724117888887313</v>
      </c>
      <c r="H52" s="73">
        <v>3</v>
      </c>
      <c r="I52" s="60">
        <f>IFERROR(H52/D40,"-")</f>
        <v>1</v>
      </c>
      <c r="J52" s="76">
        <f t="shared" si="0"/>
        <v>75649</v>
      </c>
      <c r="K52" s="305"/>
      <c r="L52" s="305"/>
      <c r="M52" s="43" t="s">
        <v>118</v>
      </c>
      <c r="N52" s="73">
        <v>170104</v>
      </c>
      <c r="O52" s="60">
        <f>IFERROR(N52/K40,"-")</f>
        <v>3.4475266756490764E-3</v>
      </c>
      <c r="P52" s="73">
        <v>13</v>
      </c>
      <c r="Q52" s="60">
        <f>IFERROR(P52/L40,"-")</f>
        <v>0.125</v>
      </c>
      <c r="R52" s="76">
        <f t="shared" si="1"/>
        <v>13084.923076923076</v>
      </c>
      <c r="S52" s="305"/>
      <c r="T52" s="305"/>
      <c r="U52" s="43" t="s">
        <v>118</v>
      </c>
      <c r="V52" s="73">
        <v>2294833</v>
      </c>
      <c r="W52" s="60">
        <f>IFERROR(V52/S40,"-")</f>
        <v>1.112275328873342E-2</v>
      </c>
      <c r="X52" s="73">
        <v>23</v>
      </c>
      <c r="Y52" s="60">
        <f>IFERROR(X52/T40,"-")</f>
        <v>0.12432432432432433</v>
      </c>
      <c r="Z52" s="131">
        <f t="shared" si="2"/>
        <v>99775.34782608696</v>
      </c>
      <c r="AA52" s="305"/>
      <c r="AB52" s="305"/>
      <c r="AC52" s="43" t="s">
        <v>118</v>
      </c>
      <c r="AD52" s="73">
        <v>2474788</v>
      </c>
      <c r="AE52" s="60">
        <f>IFERROR(AD52/AA40,"-")</f>
        <v>1.1566527555768409E-2</v>
      </c>
      <c r="AF52" s="73">
        <v>36</v>
      </c>
      <c r="AG52" s="60">
        <f>IFERROR(AF52/AB40,"-")</f>
        <v>0.17224880382775121</v>
      </c>
      <c r="AH52" s="76">
        <f t="shared" si="3"/>
        <v>68744.111111111109</v>
      </c>
      <c r="AI52" s="305"/>
      <c r="AJ52" s="305"/>
      <c r="AK52" s="43" t="s">
        <v>118</v>
      </c>
      <c r="AL52" s="73">
        <v>3292769</v>
      </c>
      <c r="AM52" s="60">
        <f>IFERROR(AL52/AI40,"-")</f>
        <v>1.8568509410828868E-2</v>
      </c>
      <c r="AN52" s="73">
        <v>38</v>
      </c>
      <c r="AO52" s="60">
        <f>IFERROR(AN52/AJ40,"-")</f>
        <v>0.17757009345794392</v>
      </c>
      <c r="AP52" s="76">
        <f t="shared" si="4"/>
        <v>86651.81578947368</v>
      </c>
      <c r="AQ52" s="305"/>
      <c r="AR52" s="305"/>
      <c r="AS52" s="43" t="s">
        <v>118</v>
      </c>
      <c r="AT52" s="73">
        <v>1940493</v>
      </c>
      <c r="AU52" s="60">
        <f>IFERROR(AT52/AQ40,"-")</f>
        <v>7.6846207591323859E-3</v>
      </c>
      <c r="AV52" s="76">
        <v>36</v>
      </c>
      <c r="AW52" s="60">
        <f>IFERROR(AV52/AR40,"-")</f>
        <v>0.16363636363636364</v>
      </c>
      <c r="AX52" s="157">
        <f t="shared" si="5"/>
        <v>53902.583333333336</v>
      </c>
      <c r="AY52" s="305"/>
      <c r="AZ52" s="305"/>
      <c r="BA52" s="43" t="s">
        <v>118</v>
      </c>
      <c r="BB52" s="73">
        <v>2300162</v>
      </c>
      <c r="BC52" s="60">
        <f>IFERROR(BB52/AY40,"-")</f>
        <v>8.7077325200227776E-3</v>
      </c>
      <c r="BD52" s="73">
        <v>33</v>
      </c>
      <c r="BE52" s="60">
        <f>IFERROR(BD52/AZ40,"-")</f>
        <v>0.1542056074766355</v>
      </c>
      <c r="BF52" s="76">
        <f t="shared" si="6"/>
        <v>69701.878787878784</v>
      </c>
      <c r="BG52" s="305"/>
      <c r="BH52" s="305"/>
      <c r="BI52" s="43" t="s">
        <v>118</v>
      </c>
      <c r="BJ52" s="73">
        <v>2683974</v>
      </c>
      <c r="BK52" s="60">
        <f>IFERROR(BJ52/BG40,"-")</f>
        <v>1.0200640252199971E-2</v>
      </c>
      <c r="BL52" s="73">
        <v>28</v>
      </c>
      <c r="BM52" s="60">
        <f>IFERROR(BL52/BH40,"-")</f>
        <v>0.1407035175879397</v>
      </c>
      <c r="BN52" s="76">
        <f t="shared" si="7"/>
        <v>95856.21428571429</v>
      </c>
      <c r="BO52" s="305"/>
      <c r="BP52" s="305"/>
      <c r="BQ52" s="43" t="s">
        <v>118</v>
      </c>
      <c r="BR52" s="73">
        <v>554846</v>
      </c>
      <c r="BS52" s="60">
        <f>IFERROR(BR52/BO40,"-")</f>
        <v>3.1518233189344971E-3</v>
      </c>
      <c r="BT52" s="73">
        <v>20</v>
      </c>
      <c r="BU52" s="60">
        <f>IFERROR(BT52/BP40,"-")</f>
        <v>0.12269938650306748</v>
      </c>
      <c r="BV52" s="131">
        <f t="shared" si="8"/>
        <v>27742.3</v>
      </c>
      <c r="BW52" s="305"/>
      <c r="BX52" s="305"/>
      <c r="BY52" s="43" t="s">
        <v>118</v>
      </c>
      <c r="BZ52" s="73">
        <v>2942609</v>
      </c>
      <c r="CA52" s="60">
        <f>IFERROR(BZ52/BW40,"-")</f>
        <v>1.190985080798211E-2</v>
      </c>
      <c r="CB52" s="73">
        <v>43</v>
      </c>
      <c r="CC52" s="60">
        <f>IFERROR(CB52/BX40,"-")</f>
        <v>0.19545454545454546</v>
      </c>
      <c r="CD52" s="76">
        <f t="shared" si="9"/>
        <v>68432.767441860458</v>
      </c>
      <c r="CE52" s="305"/>
      <c r="CF52" s="305"/>
      <c r="CG52" s="43" t="s">
        <v>118</v>
      </c>
      <c r="CH52" s="73">
        <v>2367209</v>
      </c>
      <c r="CI52" s="60">
        <f>IFERROR(CH52/CE40,"-")</f>
        <v>1.1703679312891031E-2</v>
      </c>
      <c r="CJ52" s="73">
        <v>38</v>
      </c>
      <c r="CK52" s="60">
        <f>IFERROR(CJ52/CF40,"-")</f>
        <v>0.23170731707317074</v>
      </c>
      <c r="CL52" s="76">
        <f t="shared" si="10"/>
        <v>62294.973684210527</v>
      </c>
      <c r="CM52" s="305"/>
      <c r="CN52" s="305"/>
      <c r="CO52" s="43" t="s">
        <v>118</v>
      </c>
      <c r="CP52" s="73">
        <f>地区別_オーラルフレイル区分別_高齢者の疾病!W154</f>
        <v>33759938</v>
      </c>
      <c r="CQ52" s="60">
        <f>地区別_オーラルフレイル区分別_高齢者の疾病!X154</f>
        <v>1.1082535631952176E-2</v>
      </c>
      <c r="CR52" s="73">
        <f>地区別_オーラルフレイル区分別_高齢者の疾病!Y154</f>
        <v>497</v>
      </c>
      <c r="CS52" s="60">
        <f>地区別_オーラルフレイル区分別_高齢者の疾病!Z154</f>
        <v>0.17981186685962372</v>
      </c>
      <c r="CT52" s="131">
        <f>地区別_オーラルフレイル区分別_高齢者の疾病!AA154</f>
        <v>67927.440643863185</v>
      </c>
      <c r="CU52" s="179"/>
    </row>
    <row r="53" spans="2:99" s="8" customFormat="1" ht="13.15" customHeight="1">
      <c r="B53" s="328"/>
      <c r="C53" s="305"/>
      <c r="D53" s="305"/>
      <c r="E53" s="43" t="s">
        <v>119</v>
      </c>
      <c r="F53" s="73">
        <v>0</v>
      </c>
      <c r="G53" s="60">
        <f>IFERROR(F53/C40,"-")</f>
        <v>0</v>
      </c>
      <c r="H53" s="73">
        <v>0</v>
      </c>
      <c r="I53" s="60">
        <f>IFERROR(H53/D40,"-")</f>
        <v>0</v>
      </c>
      <c r="J53" s="76" t="str">
        <f t="shared" si="0"/>
        <v>-</v>
      </c>
      <c r="K53" s="305"/>
      <c r="L53" s="305"/>
      <c r="M53" s="43" t="s">
        <v>119</v>
      </c>
      <c r="N53" s="73">
        <v>447473</v>
      </c>
      <c r="O53" s="60">
        <f>IFERROR(N53/K40,"-")</f>
        <v>9.0690113350228047E-3</v>
      </c>
      <c r="P53" s="73">
        <v>6</v>
      </c>
      <c r="Q53" s="60">
        <f>IFERROR(P53/L40,"-")</f>
        <v>5.7692307692307696E-2</v>
      </c>
      <c r="R53" s="76">
        <f t="shared" si="1"/>
        <v>74578.833333333328</v>
      </c>
      <c r="S53" s="305"/>
      <c r="T53" s="305"/>
      <c r="U53" s="43" t="s">
        <v>119</v>
      </c>
      <c r="V53" s="73">
        <v>944531</v>
      </c>
      <c r="W53" s="60">
        <f>IFERROR(V53/S40,"-")</f>
        <v>4.5780173487834043E-3</v>
      </c>
      <c r="X53" s="73">
        <v>5</v>
      </c>
      <c r="Y53" s="60">
        <f>IFERROR(X53/T40,"-")</f>
        <v>2.7027027027027029E-2</v>
      </c>
      <c r="Z53" s="131">
        <f t="shared" si="2"/>
        <v>188906.2</v>
      </c>
      <c r="AA53" s="305"/>
      <c r="AB53" s="305"/>
      <c r="AC53" s="43" t="s">
        <v>119</v>
      </c>
      <c r="AD53" s="73">
        <v>845031</v>
      </c>
      <c r="AE53" s="60">
        <f>IFERROR(AD53/AA40,"-")</f>
        <v>3.9494592453893154E-3</v>
      </c>
      <c r="AF53" s="73">
        <v>16</v>
      </c>
      <c r="AG53" s="60">
        <f>IFERROR(AF53/AB40,"-")</f>
        <v>7.6555023923444973E-2</v>
      </c>
      <c r="AH53" s="76">
        <f t="shared" si="3"/>
        <v>52814.4375</v>
      </c>
      <c r="AI53" s="305"/>
      <c r="AJ53" s="305"/>
      <c r="AK53" s="43" t="s">
        <v>119</v>
      </c>
      <c r="AL53" s="73">
        <v>4197310</v>
      </c>
      <c r="AM53" s="60">
        <f>IFERROR(AL53/AI40,"-")</f>
        <v>2.3669376817859411E-2</v>
      </c>
      <c r="AN53" s="73">
        <v>25</v>
      </c>
      <c r="AO53" s="60">
        <f>IFERROR(AN53/AJ40,"-")</f>
        <v>0.11682242990654206</v>
      </c>
      <c r="AP53" s="76">
        <f t="shared" si="4"/>
        <v>167892.4</v>
      </c>
      <c r="AQ53" s="305"/>
      <c r="AR53" s="305"/>
      <c r="AS53" s="43" t="s">
        <v>119</v>
      </c>
      <c r="AT53" s="73">
        <v>3609330</v>
      </c>
      <c r="AU53" s="60">
        <f>IFERROR(AT53/AQ40,"-")</f>
        <v>1.4293446172987634E-2</v>
      </c>
      <c r="AV53" s="76">
        <v>25</v>
      </c>
      <c r="AW53" s="60">
        <f>IFERROR(AV53/AR40,"-")</f>
        <v>0.11363636363636363</v>
      </c>
      <c r="AX53" s="157">
        <f t="shared" si="5"/>
        <v>144373.20000000001</v>
      </c>
      <c r="AY53" s="305"/>
      <c r="AZ53" s="305"/>
      <c r="BA53" s="43" t="s">
        <v>119</v>
      </c>
      <c r="BB53" s="73">
        <v>459594</v>
      </c>
      <c r="BC53" s="60">
        <f>IFERROR(BB53/AY40,"-")</f>
        <v>1.739886851364099E-3</v>
      </c>
      <c r="BD53" s="73">
        <v>15</v>
      </c>
      <c r="BE53" s="60">
        <f>IFERROR(BD53/AZ40,"-")</f>
        <v>7.0093457943925228E-2</v>
      </c>
      <c r="BF53" s="76">
        <f t="shared" si="6"/>
        <v>30639.599999999999</v>
      </c>
      <c r="BG53" s="305"/>
      <c r="BH53" s="305"/>
      <c r="BI53" s="43" t="s">
        <v>119</v>
      </c>
      <c r="BJ53" s="73">
        <v>6454383</v>
      </c>
      <c r="BK53" s="60">
        <f>IFERROR(BJ53/BG40,"-")</f>
        <v>2.4530356491126667E-2</v>
      </c>
      <c r="BL53" s="73">
        <v>24</v>
      </c>
      <c r="BM53" s="60">
        <f>IFERROR(BL53/BH40,"-")</f>
        <v>0.12060301507537688</v>
      </c>
      <c r="BN53" s="76">
        <f t="shared" si="7"/>
        <v>268932.625</v>
      </c>
      <c r="BO53" s="305"/>
      <c r="BP53" s="305"/>
      <c r="BQ53" s="43" t="s">
        <v>119</v>
      </c>
      <c r="BR53" s="73">
        <v>1019770</v>
      </c>
      <c r="BS53" s="60">
        <f>IFERROR(BR53/BO40,"-")</f>
        <v>5.7928413757147605E-3</v>
      </c>
      <c r="BT53" s="73">
        <v>17</v>
      </c>
      <c r="BU53" s="60">
        <f>IFERROR(BT53/BP40,"-")</f>
        <v>0.10429447852760736</v>
      </c>
      <c r="BV53" s="131">
        <f t="shared" si="8"/>
        <v>59986.470588235294</v>
      </c>
      <c r="BW53" s="305"/>
      <c r="BX53" s="305"/>
      <c r="BY53" s="43" t="s">
        <v>119</v>
      </c>
      <c r="BZ53" s="73">
        <v>1224872</v>
      </c>
      <c r="CA53" s="60">
        <f>IFERROR(BZ53/BW40,"-")</f>
        <v>4.9575199351577668E-3</v>
      </c>
      <c r="CB53" s="73">
        <v>22</v>
      </c>
      <c r="CC53" s="60">
        <f>IFERROR(CB53/BX40,"-")</f>
        <v>0.1</v>
      </c>
      <c r="CD53" s="76">
        <f t="shared" si="9"/>
        <v>55676</v>
      </c>
      <c r="CE53" s="305"/>
      <c r="CF53" s="305"/>
      <c r="CG53" s="43" t="s">
        <v>119</v>
      </c>
      <c r="CH53" s="73">
        <v>1224635</v>
      </c>
      <c r="CI53" s="60">
        <f>IFERROR(CH53/CE40,"-")</f>
        <v>6.0546978806443824E-3</v>
      </c>
      <c r="CJ53" s="73">
        <v>23</v>
      </c>
      <c r="CK53" s="60">
        <f>IFERROR(CJ53/CF40,"-")</f>
        <v>0.1402439024390244</v>
      </c>
      <c r="CL53" s="76">
        <f t="shared" si="10"/>
        <v>53245</v>
      </c>
      <c r="CM53" s="305"/>
      <c r="CN53" s="305"/>
      <c r="CO53" s="43" t="s">
        <v>119</v>
      </c>
      <c r="CP53" s="73">
        <f>地区別_オーラルフレイル区分別_高齢者の疾病!W155</f>
        <v>29735662</v>
      </c>
      <c r="CQ53" s="60">
        <f>地区別_オーラルフレイル区分別_高齢者の疾病!X155</f>
        <v>9.7614673834616143E-3</v>
      </c>
      <c r="CR53" s="73">
        <f>地区別_オーラルフレイル区分別_高齢者の疾病!Y155</f>
        <v>323</v>
      </c>
      <c r="CS53" s="60">
        <f>地区別_オーラルフレイル区分別_高齢者の疾病!Z155</f>
        <v>0.11685962373371925</v>
      </c>
      <c r="CT53" s="131">
        <f>地区別_オーラルフレイル区分別_高齢者の疾病!AA155</f>
        <v>92060.873065015476</v>
      </c>
      <c r="CU53" s="179"/>
    </row>
    <row r="54" spans="2:99" s="8" customFormat="1" ht="13.15" customHeight="1">
      <c r="B54" s="328"/>
      <c r="C54" s="305"/>
      <c r="D54" s="305"/>
      <c r="E54" s="43" t="s">
        <v>120</v>
      </c>
      <c r="F54" s="73">
        <v>0</v>
      </c>
      <c r="G54" s="60">
        <f>IFERROR(F54/C40,"-")</f>
        <v>0</v>
      </c>
      <c r="H54" s="73">
        <v>0</v>
      </c>
      <c r="I54" s="60">
        <f>IFERROR(H54/D40,"-")</f>
        <v>0</v>
      </c>
      <c r="J54" s="76" t="str">
        <f t="shared" si="0"/>
        <v>-</v>
      </c>
      <c r="K54" s="305"/>
      <c r="L54" s="305"/>
      <c r="M54" s="43" t="s">
        <v>120</v>
      </c>
      <c r="N54" s="73">
        <v>708991</v>
      </c>
      <c r="O54" s="60">
        <f>IFERROR(N54/K40,"-")</f>
        <v>1.4369241083661256E-2</v>
      </c>
      <c r="P54" s="73">
        <v>13</v>
      </c>
      <c r="Q54" s="60">
        <f>IFERROR(P54/L40,"-")</f>
        <v>0.125</v>
      </c>
      <c r="R54" s="76">
        <f t="shared" si="1"/>
        <v>54537.769230769234</v>
      </c>
      <c r="S54" s="305"/>
      <c r="T54" s="305"/>
      <c r="U54" s="43" t="s">
        <v>120</v>
      </c>
      <c r="V54" s="73">
        <v>750522</v>
      </c>
      <c r="W54" s="60">
        <f>IFERROR(V54/S40,"-")</f>
        <v>3.6376812795383298E-3</v>
      </c>
      <c r="X54" s="73">
        <v>20</v>
      </c>
      <c r="Y54" s="60">
        <f>IFERROR(X54/T40,"-")</f>
        <v>0.10810810810810811</v>
      </c>
      <c r="Z54" s="131">
        <f t="shared" si="2"/>
        <v>37526.1</v>
      </c>
      <c r="AA54" s="305"/>
      <c r="AB54" s="305"/>
      <c r="AC54" s="43" t="s">
        <v>120</v>
      </c>
      <c r="AD54" s="73">
        <v>1951646</v>
      </c>
      <c r="AE54" s="60">
        <f>IFERROR(AD54/AA40,"-")</f>
        <v>9.1214953515635234E-3</v>
      </c>
      <c r="AF54" s="73">
        <v>21</v>
      </c>
      <c r="AG54" s="60">
        <f>IFERROR(AF54/AB40,"-")</f>
        <v>0.10047846889952153</v>
      </c>
      <c r="AH54" s="76">
        <f t="shared" si="3"/>
        <v>92935.523809523816</v>
      </c>
      <c r="AI54" s="305"/>
      <c r="AJ54" s="305"/>
      <c r="AK54" s="43" t="s">
        <v>120</v>
      </c>
      <c r="AL54" s="73">
        <v>3070371</v>
      </c>
      <c r="AM54" s="60">
        <f>IFERROR(AL54/AI40,"-")</f>
        <v>1.7314367575811132E-2</v>
      </c>
      <c r="AN54" s="73">
        <v>24</v>
      </c>
      <c r="AO54" s="60">
        <f>IFERROR(AN54/AJ40,"-")</f>
        <v>0.11214953271028037</v>
      </c>
      <c r="AP54" s="76">
        <f t="shared" si="4"/>
        <v>127932.125</v>
      </c>
      <c r="AQ54" s="305"/>
      <c r="AR54" s="305"/>
      <c r="AS54" s="43" t="s">
        <v>120</v>
      </c>
      <c r="AT54" s="73">
        <v>3266442</v>
      </c>
      <c r="AU54" s="60">
        <f>IFERROR(AT54/AQ40,"-")</f>
        <v>1.2935562252325523E-2</v>
      </c>
      <c r="AV54" s="76">
        <v>37</v>
      </c>
      <c r="AW54" s="60">
        <f>IFERROR(AV54/AR40,"-")</f>
        <v>0.16818181818181818</v>
      </c>
      <c r="AX54" s="157">
        <f t="shared" si="5"/>
        <v>88282.216216216213</v>
      </c>
      <c r="AY54" s="305"/>
      <c r="AZ54" s="305"/>
      <c r="BA54" s="43" t="s">
        <v>120</v>
      </c>
      <c r="BB54" s="73">
        <v>1035665</v>
      </c>
      <c r="BC54" s="60">
        <f>IFERROR(BB54/AY40,"-")</f>
        <v>3.9207211493579109E-3</v>
      </c>
      <c r="BD54" s="73">
        <v>23</v>
      </c>
      <c r="BE54" s="60">
        <f>IFERROR(BD54/AZ40,"-")</f>
        <v>0.10747663551401869</v>
      </c>
      <c r="BF54" s="76">
        <f t="shared" si="6"/>
        <v>45028.913043478264</v>
      </c>
      <c r="BG54" s="305"/>
      <c r="BH54" s="305"/>
      <c r="BI54" s="43" t="s">
        <v>120</v>
      </c>
      <c r="BJ54" s="73">
        <v>4014889</v>
      </c>
      <c r="BK54" s="60">
        <f>IFERROR(BJ54/BG40,"-")</f>
        <v>1.525888042936142E-2</v>
      </c>
      <c r="BL54" s="73">
        <v>20</v>
      </c>
      <c r="BM54" s="60">
        <f>IFERROR(BL54/BH40,"-")</f>
        <v>0.10050251256281408</v>
      </c>
      <c r="BN54" s="76">
        <f t="shared" si="7"/>
        <v>200744.45</v>
      </c>
      <c r="BO54" s="305"/>
      <c r="BP54" s="305"/>
      <c r="BQ54" s="43" t="s">
        <v>120</v>
      </c>
      <c r="BR54" s="73">
        <v>897877</v>
      </c>
      <c r="BS54" s="60">
        <f>IFERROR(BR54/BO40,"-")</f>
        <v>5.1004236601416416E-3</v>
      </c>
      <c r="BT54" s="73">
        <v>23</v>
      </c>
      <c r="BU54" s="60">
        <f>IFERROR(BT54/BP40,"-")</f>
        <v>0.1411042944785276</v>
      </c>
      <c r="BV54" s="131">
        <f t="shared" si="8"/>
        <v>39038.130434782608</v>
      </c>
      <c r="BW54" s="305"/>
      <c r="BX54" s="305"/>
      <c r="BY54" s="43" t="s">
        <v>120</v>
      </c>
      <c r="BZ54" s="73">
        <v>576279</v>
      </c>
      <c r="CA54" s="60">
        <f>IFERROR(BZ54/BW40,"-")</f>
        <v>2.3324189227223605E-3</v>
      </c>
      <c r="CB54" s="73">
        <v>19</v>
      </c>
      <c r="CC54" s="60">
        <f>IFERROR(CB54/BX40,"-")</f>
        <v>8.6363636363636365E-2</v>
      </c>
      <c r="CD54" s="76">
        <f t="shared" si="9"/>
        <v>30330.473684210527</v>
      </c>
      <c r="CE54" s="305"/>
      <c r="CF54" s="305"/>
      <c r="CG54" s="43" t="s">
        <v>120</v>
      </c>
      <c r="CH54" s="73">
        <v>1356259</v>
      </c>
      <c r="CI54" s="60">
        <f>IFERROR(CH54/CE40,"-")</f>
        <v>6.7054579469840968E-3</v>
      </c>
      <c r="CJ54" s="73">
        <v>22</v>
      </c>
      <c r="CK54" s="60">
        <f>IFERROR(CJ54/CF40,"-")</f>
        <v>0.13414634146341464</v>
      </c>
      <c r="CL54" s="76">
        <f t="shared" si="10"/>
        <v>61648.13636363636</v>
      </c>
      <c r="CM54" s="305"/>
      <c r="CN54" s="305"/>
      <c r="CO54" s="43" t="s">
        <v>120</v>
      </c>
      <c r="CP54" s="73">
        <f>地区別_オーラルフレイル区分別_高齢者の疾病!W156</f>
        <v>20932832</v>
      </c>
      <c r="CQ54" s="60">
        <f>地区別_オーラルフレイル区分別_高齢者の疾病!X156</f>
        <v>6.8717204551047677E-3</v>
      </c>
      <c r="CR54" s="73">
        <f>地区別_オーラルフレイル区分別_高齢者の疾病!Y156</f>
        <v>339</v>
      </c>
      <c r="CS54" s="60">
        <f>地区別_オーラルフレイル区分別_高齢者の疾病!Z156</f>
        <v>0.12264833574529667</v>
      </c>
      <c r="CT54" s="131">
        <f>地区別_オーラルフレイル区分別_高齢者の疾病!AA156</f>
        <v>61748.76696165192</v>
      </c>
      <c r="CU54" s="179"/>
    </row>
    <row r="55" spans="2:99" s="8" customFormat="1" ht="13.15" customHeight="1">
      <c r="B55" s="328"/>
      <c r="C55" s="305"/>
      <c r="D55" s="305"/>
      <c r="E55" s="44" t="s">
        <v>121</v>
      </c>
      <c r="F55" s="74">
        <v>0</v>
      </c>
      <c r="G55" s="61">
        <f>IFERROR(F55/C40,"-")</f>
        <v>0</v>
      </c>
      <c r="H55" s="74">
        <v>0</v>
      </c>
      <c r="I55" s="61">
        <f>IFERROR(H55/D40,"-")</f>
        <v>0</v>
      </c>
      <c r="J55" s="77" t="str">
        <f t="shared" si="0"/>
        <v>-</v>
      </c>
      <c r="K55" s="305"/>
      <c r="L55" s="305"/>
      <c r="M55" s="44" t="s">
        <v>121</v>
      </c>
      <c r="N55" s="74">
        <v>174741</v>
      </c>
      <c r="O55" s="61">
        <f>IFERROR(N55/K40,"-")</f>
        <v>3.5415055426656354E-3</v>
      </c>
      <c r="P55" s="74">
        <v>7</v>
      </c>
      <c r="Q55" s="61">
        <f>IFERROR(P55/L40,"-")</f>
        <v>6.7307692307692304E-2</v>
      </c>
      <c r="R55" s="77">
        <f t="shared" si="1"/>
        <v>24963</v>
      </c>
      <c r="S55" s="305"/>
      <c r="T55" s="305"/>
      <c r="U55" s="44" t="s">
        <v>121</v>
      </c>
      <c r="V55" s="74">
        <v>53732</v>
      </c>
      <c r="W55" s="61">
        <f>IFERROR(V55/S40,"-")</f>
        <v>2.6043192672853499E-4</v>
      </c>
      <c r="X55" s="74">
        <v>12</v>
      </c>
      <c r="Y55" s="61">
        <f>IFERROR(X55/T40,"-")</f>
        <v>6.4864864864864868E-2</v>
      </c>
      <c r="Z55" s="132">
        <f t="shared" si="2"/>
        <v>4477.666666666667</v>
      </c>
      <c r="AA55" s="305"/>
      <c r="AB55" s="305"/>
      <c r="AC55" s="44" t="s">
        <v>121</v>
      </c>
      <c r="AD55" s="74">
        <v>335073</v>
      </c>
      <c r="AE55" s="61">
        <f>IFERROR(AD55/AA40,"-")</f>
        <v>1.5660456926791255E-3</v>
      </c>
      <c r="AF55" s="74">
        <v>30</v>
      </c>
      <c r="AG55" s="61">
        <f>IFERROR(AF55/AB40,"-")</f>
        <v>0.14354066985645933</v>
      </c>
      <c r="AH55" s="77">
        <f t="shared" si="3"/>
        <v>11169.1</v>
      </c>
      <c r="AI55" s="305"/>
      <c r="AJ55" s="305"/>
      <c r="AK55" s="44" t="s">
        <v>121</v>
      </c>
      <c r="AL55" s="74">
        <v>217285</v>
      </c>
      <c r="AM55" s="61">
        <f>IFERROR(AL55/AI40,"-")</f>
        <v>1.2253087196010259E-3</v>
      </c>
      <c r="AN55" s="74">
        <v>24</v>
      </c>
      <c r="AO55" s="61">
        <f>IFERROR(AN55/AJ40,"-")</f>
        <v>0.11214953271028037</v>
      </c>
      <c r="AP55" s="77">
        <f t="shared" si="4"/>
        <v>9053.5416666666661</v>
      </c>
      <c r="AQ55" s="305"/>
      <c r="AR55" s="305"/>
      <c r="AS55" s="44" t="s">
        <v>121</v>
      </c>
      <c r="AT55" s="74">
        <v>609396</v>
      </c>
      <c r="AU55" s="61">
        <f>IFERROR(AT55/AQ40,"-")</f>
        <v>2.4132924736818117E-3</v>
      </c>
      <c r="AV55" s="77">
        <v>36</v>
      </c>
      <c r="AW55" s="63">
        <f>IFERROR(AV55/AR40,"-")</f>
        <v>0.16363636363636364</v>
      </c>
      <c r="AX55" s="158">
        <f t="shared" si="5"/>
        <v>16927.666666666668</v>
      </c>
      <c r="AY55" s="305"/>
      <c r="AZ55" s="305"/>
      <c r="BA55" s="44" t="s">
        <v>121</v>
      </c>
      <c r="BB55" s="74">
        <v>319624</v>
      </c>
      <c r="BC55" s="61">
        <f>IFERROR(BB55/AY40,"-")</f>
        <v>1.2100018602949534E-3</v>
      </c>
      <c r="BD55" s="74">
        <v>23</v>
      </c>
      <c r="BE55" s="61">
        <f>IFERROR(BD55/AZ40,"-")</f>
        <v>0.10747663551401869</v>
      </c>
      <c r="BF55" s="77">
        <f t="shared" si="6"/>
        <v>13896.695652173914</v>
      </c>
      <c r="BG55" s="305"/>
      <c r="BH55" s="305"/>
      <c r="BI55" s="44" t="s">
        <v>121</v>
      </c>
      <c r="BJ55" s="74">
        <v>1241161</v>
      </c>
      <c r="BK55" s="61">
        <f>IFERROR(BJ55/BG40,"-")</f>
        <v>4.7171235101609657E-3</v>
      </c>
      <c r="BL55" s="74">
        <v>42</v>
      </c>
      <c r="BM55" s="61">
        <f>IFERROR(BL55/BH40,"-")</f>
        <v>0.21105527638190955</v>
      </c>
      <c r="BN55" s="77">
        <f t="shared" si="7"/>
        <v>29551.452380952382</v>
      </c>
      <c r="BO55" s="305"/>
      <c r="BP55" s="305"/>
      <c r="BQ55" s="44" t="s">
        <v>121</v>
      </c>
      <c r="BR55" s="74">
        <v>958633</v>
      </c>
      <c r="BS55" s="61">
        <f>IFERROR(BR55/BO40,"-")</f>
        <v>5.4455503755999569E-3</v>
      </c>
      <c r="BT55" s="74">
        <v>21</v>
      </c>
      <c r="BU55" s="61">
        <f>IFERROR(BT55/BP40,"-")</f>
        <v>0.12883435582822086</v>
      </c>
      <c r="BV55" s="132">
        <f t="shared" si="8"/>
        <v>45649.190476190473</v>
      </c>
      <c r="BW55" s="305"/>
      <c r="BX55" s="305"/>
      <c r="BY55" s="44" t="s">
        <v>121</v>
      </c>
      <c r="BZ55" s="74">
        <v>352337</v>
      </c>
      <c r="CA55" s="61">
        <f>IFERROR(BZ55/BW40,"-")</f>
        <v>1.4260410078715834E-3</v>
      </c>
      <c r="CB55" s="74">
        <v>37</v>
      </c>
      <c r="CC55" s="61">
        <f>IFERROR(CB55/BX40,"-")</f>
        <v>0.16818181818181818</v>
      </c>
      <c r="CD55" s="77">
        <f t="shared" si="9"/>
        <v>9522.6216216216217</v>
      </c>
      <c r="CE55" s="305"/>
      <c r="CF55" s="305"/>
      <c r="CG55" s="44" t="s">
        <v>121</v>
      </c>
      <c r="CH55" s="74">
        <v>571630</v>
      </c>
      <c r="CI55" s="61">
        <f>IFERROR(CH55/CE40,"-")</f>
        <v>2.8261865368152538E-3</v>
      </c>
      <c r="CJ55" s="74">
        <v>38</v>
      </c>
      <c r="CK55" s="61">
        <f>IFERROR(CJ55/CF40,"-")</f>
        <v>0.23170731707317074</v>
      </c>
      <c r="CL55" s="77">
        <f t="shared" si="10"/>
        <v>15042.894736842105</v>
      </c>
      <c r="CM55" s="305"/>
      <c r="CN55" s="305"/>
      <c r="CO55" s="44" t="s">
        <v>121</v>
      </c>
      <c r="CP55" s="74">
        <f>地区別_オーラルフレイル区分別_高齢者の疾病!W157</f>
        <v>7730840</v>
      </c>
      <c r="CQ55" s="61">
        <f>地区別_オーラルフレイル区分別_高齢者の疾病!X157</f>
        <v>2.53783966560961E-3</v>
      </c>
      <c r="CR55" s="74">
        <f>地区別_オーラルフレイル区分別_高齢者の疾病!Y157</f>
        <v>433</v>
      </c>
      <c r="CS55" s="61">
        <f>地区別_オーラルフレイル区分別_高齢者の疾病!Z157</f>
        <v>0.15665701881331404</v>
      </c>
      <c r="CT55" s="132">
        <f>地区別_オーラルフレイル区分別_高齢者の疾病!AA157</f>
        <v>17854.133949191684</v>
      </c>
      <c r="CU55" s="179"/>
    </row>
    <row r="56" spans="2:99" s="8" customFormat="1" ht="13.15" customHeight="1">
      <c r="B56" s="329"/>
      <c r="C56" s="306"/>
      <c r="D56" s="306"/>
      <c r="E56" s="45" t="s">
        <v>71</v>
      </c>
      <c r="F56" s="69">
        <f>SUM(F40:F55)</f>
        <v>418943</v>
      </c>
      <c r="G56" s="61">
        <f>IFERROR(F56/C40,"-")</f>
        <v>0.1979666671392051</v>
      </c>
      <c r="H56" s="74">
        <v>3</v>
      </c>
      <c r="I56" s="61">
        <f>IFERROR(H56/D40,"-")</f>
        <v>1</v>
      </c>
      <c r="J56" s="77">
        <f t="shared" si="0"/>
        <v>139647.66666666666</v>
      </c>
      <c r="K56" s="306"/>
      <c r="L56" s="306"/>
      <c r="M56" s="45" t="s">
        <v>71</v>
      </c>
      <c r="N56" s="69">
        <f>SUM(N40:N55)</f>
        <v>9749375</v>
      </c>
      <c r="O56" s="61">
        <f>IFERROR(N56/K40,"-")</f>
        <v>0.19759223994383562</v>
      </c>
      <c r="P56" s="74">
        <v>84</v>
      </c>
      <c r="Q56" s="61">
        <f>IFERROR(P56/L40,"-")</f>
        <v>0.80769230769230771</v>
      </c>
      <c r="R56" s="77">
        <f t="shared" si="1"/>
        <v>116063.98809523809</v>
      </c>
      <c r="S56" s="306"/>
      <c r="T56" s="306"/>
      <c r="U56" s="45" t="s">
        <v>71</v>
      </c>
      <c r="V56" s="69">
        <f>SUM(V40:V55)</f>
        <v>36967199</v>
      </c>
      <c r="W56" s="61">
        <f>IFERROR(V56/S40,"-")</f>
        <v>0.17917514444515695</v>
      </c>
      <c r="X56" s="74">
        <v>145</v>
      </c>
      <c r="Y56" s="61">
        <f>IFERROR(X56/T40,"-")</f>
        <v>0.78378378378378377</v>
      </c>
      <c r="Z56" s="132">
        <f t="shared" si="2"/>
        <v>254946.2</v>
      </c>
      <c r="AA56" s="306"/>
      <c r="AB56" s="306"/>
      <c r="AC56" s="45" t="s">
        <v>71</v>
      </c>
      <c r="AD56" s="69">
        <f>SUM(AD40:AD55)</f>
        <v>34364144</v>
      </c>
      <c r="AE56" s="61">
        <f>IFERROR(AD56/AA40,"-")</f>
        <v>0.16060923946067041</v>
      </c>
      <c r="AF56" s="74">
        <v>171</v>
      </c>
      <c r="AG56" s="61">
        <f>IFERROR(AF56/AB40,"-")</f>
        <v>0.81818181818181823</v>
      </c>
      <c r="AH56" s="77">
        <f t="shared" si="3"/>
        <v>200959.90643274854</v>
      </c>
      <c r="AI56" s="306"/>
      <c r="AJ56" s="306"/>
      <c r="AK56" s="45" t="s">
        <v>71</v>
      </c>
      <c r="AL56" s="69">
        <f>SUM(AL40:AL55)</f>
        <v>38703430</v>
      </c>
      <c r="AM56" s="61">
        <f>IFERROR(AL56/AI40,"-")</f>
        <v>0.2182555181327194</v>
      </c>
      <c r="AN56" s="74">
        <v>183</v>
      </c>
      <c r="AO56" s="61">
        <f>IFERROR(AN56/AJ40,"-")</f>
        <v>0.85514018691588789</v>
      </c>
      <c r="AP56" s="77">
        <f t="shared" si="4"/>
        <v>211494.15300546447</v>
      </c>
      <c r="AQ56" s="306"/>
      <c r="AR56" s="306"/>
      <c r="AS56" s="45" t="s">
        <v>71</v>
      </c>
      <c r="AT56" s="69">
        <f>SUM(AT40:AT55)</f>
        <v>47494322</v>
      </c>
      <c r="AU56" s="61">
        <f>IFERROR(AT56/AQ40,"-")</f>
        <v>0.18808408625133818</v>
      </c>
      <c r="AV56" s="77">
        <v>186</v>
      </c>
      <c r="AW56" s="103">
        <f>IFERROR(AV56/AR40,"-")</f>
        <v>0.84545454545454546</v>
      </c>
      <c r="AX56" s="159">
        <f t="shared" si="5"/>
        <v>255345.81720430107</v>
      </c>
      <c r="AY56" s="306"/>
      <c r="AZ56" s="306"/>
      <c r="BA56" s="45" t="s">
        <v>71</v>
      </c>
      <c r="BB56" s="69">
        <f>SUM(BB40:BB55)</f>
        <v>42047727</v>
      </c>
      <c r="BC56" s="61">
        <f>IFERROR(BB56/AY40,"-")</f>
        <v>0.1591802489524389</v>
      </c>
      <c r="BD56" s="74">
        <v>189</v>
      </c>
      <c r="BE56" s="61">
        <f>IFERROR(BD56/AZ40,"-")</f>
        <v>0.88317757009345799</v>
      </c>
      <c r="BF56" s="77">
        <f t="shared" si="6"/>
        <v>222474.74603174604</v>
      </c>
      <c r="BG56" s="306"/>
      <c r="BH56" s="306"/>
      <c r="BI56" s="45" t="s">
        <v>71</v>
      </c>
      <c r="BJ56" s="69">
        <f>SUM(BJ40:BJ55)</f>
        <v>45338056</v>
      </c>
      <c r="BK56" s="61">
        <f>IFERROR(BJ56/BG40,"-")</f>
        <v>0.17231061068031822</v>
      </c>
      <c r="BL56" s="74">
        <v>173</v>
      </c>
      <c r="BM56" s="61">
        <f>IFERROR(BL56/BH40,"-")</f>
        <v>0.8693467336683417</v>
      </c>
      <c r="BN56" s="77">
        <f t="shared" si="7"/>
        <v>262069.68786127167</v>
      </c>
      <c r="BO56" s="306"/>
      <c r="BP56" s="306"/>
      <c r="BQ56" s="45" t="s">
        <v>71</v>
      </c>
      <c r="BR56" s="69">
        <f>SUM(BR40:BR55)</f>
        <v>37860213</v>
      </c>
      <c r="BS56" s="61">
        <f>IFERROR(BR56/BO40,"-")</f>
        <v>0.21506634668579569</v>
      </c>
      <c r="BT56" s="74">
        <v>146</v>
      </c>
      <c r="BU56" s="61">
        <f>IFERROR(BT56/BP40,"-")</f>
        <v>0.89570552147239269</v>
      </c>
      <c r="BV56" s="132">
        <f t="shared" si="8"/>
        <v>259316.52739726027</v>
      </c>
      <c r="BW56" s="306"/>
      <c r="BX56" s="306"/>
      <c r="BY56" s="45" t="s">
        <v>71</v>
      </c>
      <c r="BZ56" s="69">
        <f>SUM(BZ40:BZ55)</f>
        <v>52351649</v>
      </c>
      <c r="CA56" s="61">
        <f>IFERROR(BZ56/BW40,"-")</f>
        <v>0.2118869102697116</v>
      </c>
      <c r="CB56" s="74">
        <v>196</v>
      </c>
      <c r="CC56" s="61">
        <f>IFERROR(CB56/BX40,"-")</f>
        <v>0.89090909090909087</v>
      </c>
      <c r="CD56" s="77">
        <f t="shared" si="9"/>
        <v>267100.25</v>
      </c>
      <c r="CE56" s="306"/>
      <c r="CF56" s="306"/>
      <c r="CG56" s="45" t="s">
        <v>71</v>
      </c>
      <c r="CH56" s="69">
        <f>SUM(CH40:CH55)</f>
        <v>33440110</v>
      </c>
      <c r="CI56" s="61">
        <f>IFERROR(CH56/CE40,"-")</f>
        <v>0.16533070110319811</v>
      </c>
      <c r="CJ56" s="74">
        <v>152</v>
      </c>
      <c r="CK56" s="61">
        <f>IFERROR(CJ56/CF40,"-")</f>
        <v>0.92682926829268297</v>
      </c>
      <c r="CL56" s="77">
        <f t="shared" si="10"/>
        <v>220000.72368421053</v>
      </c>
      <c r="CM56" s="306"/>
      <c r="CN56" s="306"/>
      <c r="CO56" s="45" t="s">
        <v>71</v>
      </c>
      <c r="CP56" s="69">
        <f>地区別_オーラルフレイル区分別_高齢者の疾病!W158</f>
        <v>597098418</v>
      </c>
      <c r="CQ56" s="61">
        <f>地区別_オーラルフレイル区分別_高齢者の疾病!X158</f>
        <v>0.19601234141091356</v>
      </c>
      <c r="CR56" s="69">
        <f>地区別_オーラルフレイル区分別_高齢者の疾病!Y158</f>
        <v>2433</v>
      </c>
      <c r="CS56" s="61">
        <f>地区別_オーラルフレイル区分別_高齢者の疾病!Z158</f>
        <v>0.88024602026049203</v>
      </c>
      <c r="CT56" s="132">
        <f>地区別_オーラルフレイル区分別_高齢者の疾病!AA158</f>
        <v>245416.53020961775</v>
      </c>
      <c r="CU56" s="179"/>
    </row>
    <row r="57" spans="2:99" s="8" customFormat="1" ht="13.15" customHeight="1">
      <c r="B57" s="327" t="s">
        <v>203</v>
      </c>
      <c r="C57" s="304">
        <v>574060</v>
      </c>
      <c r="D57" s="304">
        <v>1</v>
      </c>
      <c r="E57" s="41" t="s">
        <v>107</v>
      </c>
      <c r="F57" s="72">
        <v>0</v>
      </c>
      <c r="G57" s="59">
        <f>IFERROR(F57/C57,"-")</f>
        <v>0</v>
      </c>
      <c r="H57" s="72">
        <v>0</v>
      </c>
      <c r="I57" s="59">
        <f>IFERROR(H57/D57,"-")</f>
        <v>0</v>
      </c>
      <c r="J57" s="75" t="str">
        <f t="shared" si="0"/>
        <v>-</v>
      </c>
      <c r="K57" s="304">
        <v>33953420</v>
      </c>
      <c r="L57" s="304">
        <v>75</v>
      </c>
      <c r="M57" s="41" t="s">
        <v>107</v>
      </c>
      <c r="N57" s="72">
        <v>424462</v>
      </c>
      <c r="O57" s="59">
        <f>IFERROR(N57/K57,"-")</f>
        <v>1.2501303256049022E-2</v>
      </c>
      <c r="P57" s="72">
        <v>14</v>
      </c>
      <c r="Q57" s="59">
        <f>IFERROR(P57/L57,"-")</f>
        <v>0.18666666666666668</v>
      </c>
      <c r="R57" s="75">
        <f t="shared" si="1"/>
        <v>30318.714285714286</v>
      </c>
      <c r="S57" s="304">
        <v>116680930</v>
      </c>
      <c r="T57" s="304">
        <v>137</v>
      </c>
      <c r="U57" s="41" t="s">
        <v>107</v>
      </c>
      <c r="V57" s="72">
        <v>4758674</v>
      </c>
      <c r="W57" s="59">
        <f>IFERROR(V57/S57,"-")</f>
        <v>4.0783648193410869E-2</v>
      </c>
      <c r="X57" s="72">
        <v>30</v>
      </c>
      <c r="Y57" s="59">
        <f>IFERROR(X57/T57,"-")</f>
        <v>0.21897810218978103</v>
      </c>
      <c r="Z57" s="130">
        <f t="shared" si="2"/>
        <v>158622.46666666667</v>
      </c>
      <c r="AA57" s="304">
        <v>170286720</v>
      </c>
      <c r="AB57" s="304">
        <v>155</v>
      </c>
      <c r="AC57" s="41" t="s">
        <v>107</v>
      </c>
      <c r="AD57" s="72">
        <v>3012754</v>
      </c>
      <c r="AE57" s="59">
        <f>IFERROR(AD57/AA57,"-")</f>
        <v>1.7692242824337682E-2</v>
      </c>
      <c r="AF57" s="72">
        <v>30</v>
      </c>
      <c r="AG57" s="59">
        <f>IFERROR(AF57/AB57,"-")</f>
        <v>0.19354838709677419</v>
      </c>
      <c r="AH57" s="75">
        <f t="shared" si="3"/>
        <v>100425.13333333333</v>
      </c>
      <c r="AI57" s="304">
        <v>138149670</v>
      </c>
      <c r="AJ57" s="304">
        <v>158</v>
      </c>
      <c r="AK57" s="41" t="s">
        <v>107</v>
      </c>
      <c r="AL57" s="72">
        <v>1231925</v>
      </c>
      <c r="AM57" s="59">
        <f>IFERROR(AL57/AI57,"-")</f>
        <v>8.9173213370687017E-3</v>
      </c>
      <c r="AN57" s="72">
        <v>35</v>
      </c>
      <c r="AO57" s="59">
        <f>IFERROR(AN57/AJ57,"-")</f>
        <v>0.22151898734177214</v>
      </c>
      <c r="AP57" s="75">
        <f t="shared" si="4"/>
        <v>35197.857142857145</v>
      </c>
      <c r="AQ57" s="304">
        <v>183035240</v>
      </c>
      <c r="AR57" s="304">
        <v>163</v>
      </c>
      <c r="AS57" s="41" t="s">
        <v>107</v>
      </c>
      <c r="AT57" s="72">
        <v>6435679</v>
      </c>
      <c r="AU57" s="59">
        <f>IFERROR(AT57/AQ57,"-")</f>
        <v>3.5160873938810906E-2</v>
      </c>
      <c r="AV57" s="75">
        <v>38</v>
      </c>
      <c r="AW57" s="62">
        <f>IFERROR(AV57/AR57,"-")</f>
        <v>0.23312883435582821</v>
      </c>
      <c r="AX57" s="157">
        <f t="shared" si="5"/>
        <v>169359.97368421053</v>
      </c>
      <c r="AY57" s="304">
        <v>201524470</v>
      </c>
      <c r="AZ57" s="304">
        <v>152</v>
      </c>
      <c r="BA57" s="41" t="s">
        <v>107</v>
      </c>
      <c r="BB57" s="72">
        <v>4607233</v>
      </c>
      <c r="BC57" s="59">
        <f>IFERROR(BB57/AY57,"-")</f>
        <v>2.286190356932833E-2</v>
      </c>
      <c r="BD57" s="72">
        <v>39</v>
      </c>
      <c r="BE57" s="59">
        <f>IFERROR(BD57/AZ57,"-")</f>
        <v>0.25657894736842107</v>
      </c>
      <c r="BF57" s="75">
        <f t="shared" si="6"/>
        <v>118134.17948717948</v>
      </c>
      <c r="BG57" s="304">
        <v>169551490</v>
      </c>
      <c r="BH57" s="304">
        <v>134</v>
      </c>
      <c r="BI57" s="41" t="s">
        <v>107</v>
      </c>
      <c r="BJ57" s="72">
        <v>3869072</v>
      </c>
      <c r="BK57" s="59">
        <f>IFERROR(BJ57/BG57,"-")</f>
        <v>2.2819451483440223E-2</v>
      </c>
      <c r="BL57" s="72">
        <v>31</v>
      </c>
      <c r="BM57" s="59">
        <f>IFERROR(BL57/BH57,"-")</f>
        <v>0.23134328358208955</v>
      </c>
      <c r="BN57" s="75">
        <f t="shared" si="7"/>
        <v>124808.77419354839</v>
      </c>
      <c r="BO57" s="304">
        <v>126672070</v>
      </c>
      <c r="BP57" s="304">
        <v>127</v>
      </c>
      <c r="BQ57" s="41" t="s">
        <v>107</v>
      </c>
      <c r="BR57" s="72">
        <v>2115456</v>
      </c>
      <c r="BS57" s="59">
        <f>IFERROR(BR57/BO57,"-")</f>
        <v>1.670025602328911E-2</v>
      </c>
      <c r="BT57" s="72">
        <v>33</v>
      </c>
      <c r="BU57" s="59">
        <f>IFERROR(BT57/BP57,"-")</f>
        <v>0.25984251968503935</v>
      </c>
      <c r="BV57" s="130">
        <f t="shared" si="8"/>
        <v>64104.727272727272</v>
      </c>
      <c r="BW57" s="304">
        <v>201785400</v>
      </c>
      <c r="BX57" s="304">
        <v>162</v>
      </c>
      <c r="BY57" s="41" t="s">
        <v>107</v>
      </c>
      <c r="BZ57" s="72">
        <v>9735848</v>
      </c>
      <c r="CA57" s="59">
        <f>IFERROR(BZ57/BW57,"-")</f>
        <v>4.8248525413632504E-2</v>
      </c>
      <c r="CB57" s="72">
        <v>41</v>
      </c>
      <c r="CC57" s="59">
        <f>IFERROR(CB57/BX57,"-")</f>
        <v>0.25308641975308643</v>
      </c>
      <c r="CD57" s="75">
        <f t="shared" si="9"/>
        <v>237459.70731707316</v>
      </c>
      <c r="CE57" s="304">
        <v>132195360</v>
      </c>
      <c r="CF57" s="304">
        <v>108</v>
      </c>
      <c r="CG57" s="41" t="s">
        <v>107</v>
      </c>
      <c r="CH57" s="72">
        <v>879900</v>
      </c>
      <c r="CI57" s="59">
        <f>IFERROR(CH57/CE57,"-")</f>
        <v>6.6560581248842621E-3</v>
      </c>
      <c r="CJ57" s="72">
        <v>30</v>
      </c>
      <c r="CK57" s="59">
        <f>IFERROR(CJ57/CF57,"-")</f>
        <v>0.27777777777777779</v>
      </c>
      <c r="CL57" s="75">
        <f t="shared" si="10"/>
        <v>29330</v>
      </c>
      <c r="CM57" s="304">
        <f>地区別_オーラルフレイル区分別_高齢者の疾病!AB142</f>
        <v>2250433110</v>
      </c>
      <c r="CN57" s="304">
        <f>地区別_オーラルフレイル区分別_高齢者の疾病!AC142</f>
        <v>2042</v>
      </c>
      <c r="CO57" s="41" t="s">
        <v>107</v>
      </c>
      <c r="CP57" s="72">
        <f>地区別_オーラルフレイル区分別_高齢者の疾病!AE142</f>
        <v>53492177</v>
      </c>
      <c r="CQ57" s="59">
        <f>地区別_オーラルフレイル区分別_高齢者の疾病!AF142</f>
        <v>2.3769725375218997E-2</v>
      </c>
      <c r="CR57" s="72">
        <f>地区別_オーラルフレイル区分別_高齢者の疾病!AG142</f>
        <v>514</v>
      </c>
      <c r="CS57" s="59">
        <f>地区別_オーラルフレイル区分別_高齢者の疾病!AH142</f>
        <v>0.2517140058765916</v>
      </c>
      <c r="CT57" s="130">
        <f>地区別_オーラルフレイル区分別_高齢者の疾病!AI142</f>
        <v>104070.38326848249</v>
      </c>
      <c r="CU57" s="179"/>
    </row>
    <row r="58" spans="2:99" s="8" customFormat="1" ht="13.15" customHeight="1">
      <c r="B58" s="328"/>
      <c r="C58" s="305"/>
      <c r="D58" s="305"/>
      <c r="E58" s="42" t="s">
        <v>108</v>
      </c>
      <c r="F58" s="73">
        <v>104227</v>
      </c>
      <c r="G58" s="60">
        <f>IFERROR(F58/C57,"-")</f>
        <v>0.1815611608542661</v>
      </c>
      <c r="H58" s="73">
        <v>1</v>
      </c>
      <c r="I58" s="60">
        <f>IFERROR(H58/D57,"-")</f>
        <v>1</v>
      </c>
      <c r="J58" s="76">
        <f t="shared" si="0"/>
        <v>104227</v>
      </c>
      <c r="K58" s="305"/>
      <c r="L58" s="305"/>
      <c r="M58" s="42" t="s">
        <v>108</v>
      </c>
      <c r="N58" s="73">
        <v>393874</v>
      </c>
      <c r="O58" s="60">
        <f>IFERROR(N58/K57,"-")</f>
        <v>1.1600421989890856E-2</v>
      </c>
      <c r="P58" s="73">
        <v>19</v>
      </c>
      <c r="Q58" s="60">
        <f>IFERROR(P58/L57,"-")</f>
        <v>0.25333333333333335</v>
      </c>
      <c r="R58" s="76">
        <f t="shared" si="1"/>
        <v>20730.21052631579</v>
      </c>
      <c r="S58" s="305"/>
      <c r="T58" s="305"/>
      <c r="U58" s="42" t="s">
        <v>108</v>
      </c>
      <c r="V58" s="73">
        <v>8269627</v>
      </c>
      <c r="W58" s="60">
        <f>IFERROR(V58/S57,"-")</f>
        <v>7.0873852308170671E-2</v>
      </c>
      <c r="X58" s="73">
        <v>35</v>
      </c>
      <c r="Y58" s="60">
        <f>IFERROR(X58/T57,"-")</f>
        <v>0.25547445255474455</v>
      </c>
      <c r="Z58" s="131">
        <f t="shared" si="2"/>
        <v>236275.05714285714</v>
      </c>
      <c r="AA58" s="305"/>
      <c r="AB58" s="305"/>
      <c r="AC58" s="42" t="s">
        <v>108</v>
      </c>
      <c r="AD58" s="73">
        <v>4169180</v>
      </c>
      <c r="AE58" s="60">
        <f>IFERROR(AD58/AA57,"-")</f>
        <v>2.4483294997989274E-2</v>
      </c>
      <c r="AF58" s="73">
        <v>48</v>
      </c>
      <c r="AG58" s="60">
        <f>IFERROR(AF58/AB57,"-")</f>
        <v>0.30967741935483872</v>
      </c>
      <c r="AH58" s="76">
        <f t="shared" si="3"/>
        <v>86857.916666666672</v>
      </c>
      <c r="AI58" s="305"/>
      <c r="AJ58" s="305"/>
      <c r="AK58" s="42" t="s">
        <v>108</v>
      </c>
      <c r="AL58" s="73">
        <v>3226313</v>
      </c>
      <c r="AM58" s="60">
        <f>IFERROR(AL58/AI57,"-")</f>
        <v>2.3353751044066916E-2</v>
      </c>
      <c r="AN58" s="73">
        <v>49</v>
      </c>
      <c r="AO58" s="60">
        <f>IFERROR(AN58/AJ57,"-")</f>
        <v>0.310126582278481</v>
      </c>
      <c r="AP58" s="76">
        <f t="shared" si="4"/>
        <v>65843.122448979586</v>
      </c>
      <c r="AQ58" s="305"/>
      <c r="AR58" s="305"/>
      <c r="AS58" s="42" t="s">
        <v>108</v>
      </c>
      <c r="AT58" s="73">
        <v>4908819</v>
      </c>
      <c r="AU58" s="60">
        <f>IFERROR(AT58/AQ57,"-")</f>
        <v>2.6818983054847798E-2</v>
      </c>
      <c r="AV58" s="76">
        <v>38</v>
      </c>
      <c r="AW58" s="60">
        <f>IFERROR(AV58/AR57,"-")</f>
        <v>0.23312883435582821</v>
      </c>
      <c r="AX58" s="157">
        <f t="shared" si="5"/>
        <v>129179.44736842105</v>
      </c>
      <c r="AY58" s="305"/>
      <c r="AZ58" s="305"/>
      <c r="BA58" s="42" t="s">
        <v>108</v>
      </c>
      <c r="BB58" s="73">
        <v>3155751</v>
      </c>
      <c r="BC58" s="60">
        <f>IFERROR(BB58/AY57,"-")</f>
        <v>1.5659393621032722E-2</v>
      </c>
      <c r="BD58" s="73">
        <v>52</v>
      </c>
      <c r="BE58" s="60">
        <f>IFERROR(BD58/AZ57,"-")</f>
        <v>0.34210526315789475</v>
      </c>
      <c r="BF58" s="76">
        <f t="shared" si="6"/>
        <v>60687.519230769234</v>
      </c>
      <c r="BG58" s="305"/>
      <c r="BH58" s="305"/>
      <c r="BI58" s="42" t="s">
        <v>108</v>
      </c>
      <c r="BJ58" s="73">
        <v>2225914</v>
      </c>
      <c r="BK58" s="60">
        <f>IFERROR(BJ58/BG57,"-")</f>
        <v>1.3128247944031633E-2</v>
      </c>
      <c r="BL58" s="73">
        <v>30</v>
      </c>
      <c r="BM58" s="60">
        <f>IFERROR(BL58/BH57,"-")</f>
        <v>0.22388059701492538</v>
      </c>
      <c r="BN58" s="76">
        <f t="shared" si="7"/>
        <v>74197.133333333331</v>
      </c>
      <c r="BO58" s="305"/>
      <c r="BP58" s="305"/>
      <c r="BQ58" s="42" t="s">
        <v>108</v>
      </c>
      <c r="BR58" s="73">
        <v>3536864</v>
      </c>
      <c r="BS58" s="60">
        <f>IFERROR(BR58/BO57,"-")</f>
        <v>2.7921419457343676E-2</v>
      </c>
      <c r="BT58" s="73">
        <v>42</v>
      </c>
      <c r="BU58" s="60">
        <f>IFERROR(BT58/BP57,"-")</f>
        <v>0.33070866141732286</v>
      </c>
      <c r="BV58" s="131">
        <f t="shared" si="8"/>
        <v>84211.047619047618</v>
      </c>
      <c r="BW58" s="305"/>
      <c r="BX58" s="305"/>
      <c r="BY58" s="42" t="s">
        <v>108</v>
      </c>
      <c r="BZ58" s="73">
        <v>4618079</v>
      </c>
      <c r="CA58" s="60">
        <f>IFERROR(BZ58/BW57,"-")</f>
        <v>2.2886090866831792E-2</v>
      </c>
      <c r="CB58" s="73">
        <v>51</v>
      </c>
      <c r="CC58" s="60">
        <f>IFERROR(CB58/BX57,"-")</f>
        <v>0.31481481481481483</v>
      </c>
      <c r="CD58" s="76">
        <f t="shared" si="9"/>
        <v>90550.568627450979</v>
      </c>
      <c r="CE58" s="305"/>
      <c r="CF58" s="305"/>
      <c r="CG58" s="42" t="s">
        <v>108</v>
      </c>
      <c r="CH58" s="73">
        <v>1025213</v>
      </c>
      <c r="CI58" s="60">
        <f>IFERROR(CH58/CE57,"-")</f>
        <v>7.7552873262722683E-3</v>
      </c>
      <c r="CJ58" s="73">
        <v>34</v>
      </c>
      <c r="CK58" s="60">
        <f>IFERROR(CJ58/CF57,"-")</f>
        <v>0.31481481481481483</v>
      </c>
      <c r="CL58" s="76">
        <f t="shared" si="10"/>
        <v>30153.323529411766</v>
      </c>
      <c r="CM58" s="305"/>
      <c r="CN58" s="305"/>
      <c r="CO58" s="42" t="s">
        <v>108</v>
      </c>
      <c r="CP58" s="73">
        <f>地区別_オーラルフレイル区分別_高齢者の疾病!AE143</f>
        <v>52421226</v>
      </c>
      <c r="CQ58" s="60">
        <f>地区別_オーラルフレイル区分別_高齢者の疾病!AF143</f>
        <v>2.3293838757998009E-2</v>
      </c>
      <c r="CR58" s="73">
        <f>地区別_オーラルフレイル区分別_高齢者の疾病!AG143</f>
        <v>662</v>
      </c>
      <c r="CS58" s="60">
        <f>地区別_オーラルフレイル区分別_高齢者の疾病!AH143</f>
        <v>0.32419196865817823</v>
      </c>
      <c r="CT58" s="131">
        <f>地区別_オーラルフレイル区分別_高齢者の疾病!AI143</f>
        <v>79186.141993957703</v>
      </c>
      <c r="CU58" s="179"/>
    </row>
    <row r="59" spans="2:99" s="8" customFormat="1" ht="13.15" customHeight="1">
      <c r="B59" s="328"/>
      <c r="C59" s="305"/>
      <c r="D59" s="305"/>
      <c r="E59" s="43" t="s">
        <v>109</v>
      </c>
      <c r="F59" s="73">
        <v>0</v>
      </c>
      <c r="G59" s="60">
        <f>IFERROR(F59/C57,"-")</f>
        <v>0</v>
      </c>
      <c r="H59" s="73">
        <v>0</v>
      </c>
      <c r="I59" s="60">
        <f>IFERROR(H59/D57,"-")</f>
        <v>0</v>
      </c>
      <c r="J59" s="76" t="str">
        <f t="shared" si="0"/>
        <v>-</v>
      </c>
      <c r="K59" s="305"/>
      <c r="L59" s="305"/>
      <c r="M59" s="43" t="s">
        <v>109</v>
      </c>
      <c r="N59" s="73">
        <v>195817</v>
      </c>
      <c r="O59" s="60">
        <f>IFERROR(N59/K57,"-")</f>
        <v>5.7672246271509619E-3</v>
      </c>
      <c r="P59" s="73">
        <v>16</v>
      </c>
      <c r="Q59" s="60">
        <f>IFERROR(P59/L57,"-")</f>
        <v>0.21333333333333335</v>
      </c>
      <c r="R59" s="76">
        <f t="shared" si="1"/>
        <v>12238.5625</v>
      </c>
      <c r="S59" s="305"/>
      <c r="T59" s="305"/>
      <c r="U59" s="43" t="s">
        <v>109</v>
      </c>
      <c r="V59" s="73">
        <v>1029750</v>
      </c>
      <c r="W59" s="60">
        <f>IFERROR(V59/S57,"-")</f>
        <v>8.8253496094006113E-3</v>
      </c>
      <c r="X59" s="73">
        <v>37</v>
      </c>
      <c r="Y59" s="60">
        <f>IFERROR(X59/T57,"-")</f>
        <v>0.27007299270072993</v>
      </c>
      <c r="Z59" s="131">
        <f t="shared" si="2"/>
        <v>27831.08108108108</v>
      </c>
      <c r="AA59" s="305"/>
      <c r="AB59" s="305"/>
      <c r="AC59" s="43" t="s">
        <v>109</v>
      </c>
      <c r="AD59" s="73">
        <v>1034830</v>
      </c>
      <c r="AE59" s="60">
        <f>IFERROR(AD59/AA57,"-")</f>
        <v>6.0769859211569754E-3</v>
      </c>
      <c r="AF59" s="73">
        <v>38</v>
      </c>
      <c r="AG59" s="60">
        <f>IFERROR(AF59/AB57,"-")</f>
        <v>0.24516129032258063</v>
      </c>
      <c r="AH59" s="76">
        <f t="shared" si="3"/>
        <v>27232.36842105263</v>
      </c>
      <c r="AI59" s="305"/>
      <c r="AJ59" s="305"/>
      <c r="AK59" s="43" t="s">
        <v>109</v>
      </c>
      <c r="AL59" s="73">
        <v>3101790</v>
      </c>
      <c r="AM59" s="60">
        <f>IFERROR(AL59/AI57,"-")</f>
        <v>2.2452388051306962E-2</v>
      </c>
      <c r="AN59" s="73">
        <v>45</v>
      </c>
      <c r="AO59" s="60">
        <f>IFERROR(AN59/AJ57,"-")</f>
        <v>0.2848101265822785</v>
      </c>
      <c r="AP59" s="76">
        <f t="shared" si="4"/>
        <v>68928.666666666672</v>
      </c>
      <c r="AQ59" s="305"/>
      <c r="AR59" s="305"/>
      <c r="AS59" s="43" t="s">
        <v>109</v>
      </c>
      <c r="AT59" s="73">
        <v>2531513</v>
      </c>
      <c r="AU59" s="60">
        <f>IFERROR(AT59/AQ57,"-")</f>
        <v>1.3830741009217679E-2</v>
      </c>
      <c r="AV59" s="76">
        <v>37</v>
      </c>
      <c r="AW59" s="60">
        <f>IFERROR(AV59/AR57,"-")</f>
        <v>0.22699386503067484</v>
      </c>
      <c r="AX59" s="157">
        <f t="shared" si="5"/>
        <v>68419.270270270266</v>
      </c>
      <c r="AY59" s="305"/>
      <c r="AZ59" s="305"/>
      <c r="BA59" s="43" t="s">
        <v>109</v>
      </c>
      <c r="BB59" s="73">
        <v>932537</v>
      </c>
      <c r="BC59" s="60">
        <f>IFERROR(BB59/AY57,"-")</f>
        <v>4.6274132367151244E-3</v>
      </c>
      <c r="BD59" s="73">
        <v>45</v>
      </c>
      <c r="BE59" s="60">
        <f>IFERROR(BD59/AZ57,"-")</f>
        <v>0.29605263157894735</v>
      </c>
      <c r="BF59" s="76">
        <f t="shared" si="6"/>
        <v>20723.044444444444</v>
      </c>
      <c r="BG59" s="305"/>
      <c r="BH59" s="305"/>
      <c r="BI59" s="43" t="s">
        <v>109</v>
      </c>
      <c r="BJ59" s="73">
        <v>3860277</v>
      </c>
      <c r="BK59" s="60">
        <f>IFERROR(BJ59/BG57,"-")</f>
        <v>2.276757933533937E-2</v>
      </c>
      <c r="BL59" s="73">
        <v>44</v>
      </c>
      <c r="BM59" s="60">
        <f>IFERROR(BL59/BH57,"-")</f>
        <v>0.32835820895522388</v>
      </c>
      <c r="BN59" s="76">
        <f t="shared" si="7"/>
        <v>87733.568181818177</v>
      </c>
      <c r="BO59" s="305"/>
      <c r="BP59" s="305"/>
      <c r="BQ59" s="43" t="s">
        <v>109</v>
      </c>
      <c r="BR59" s="73">
        <v>2652231</v>
      </c>
      <c r="BS59" s="60">
        <f>IFERROR(BR59/BO57,"-")</f>
        <v>2.0937772628172889E-2</v>
      </c>
      <c r="BT59" s="73">
        <v>34</v>
      </c>
      <c r="BU59" s="60">
        <f>IFERROR(BT59/BP57,"-")</f>
        <v>0.26771653543307089</v>
      </c>
      <c r="BV59" s="131">
        <f t="shared" si="8"/>
        <v>78006.794117647063</v>
      </c>
      <c r="BW59" s="305"/>
      <c r="BX59" s="305"/>
      <c r="BY59" s="43" t="s">
        <v>109</v>
      </c>
      <c r="BZ59" s="73">
        <v>2274079</v>
      </c>
      <c r="CA59" s="60">
        <f>IFERROR(BZ59/BW57,"-")</f>
        <v>1.1269789588344846E-2</v>
      </c>
      <c r="CB59" s="73">
        <v>43</v>
      </c>
      <c r="CC59" s="60">
        <f>IFERROR(CB59/BX57,"-")</f>
        <v>0.26543209876543211</v>
      </c>
      <c r="CD59" s="76">
        <f t="shared" si="9"/>
        <v>52885.558139534885</v>
      </c>
      <c r="CE59" s="305"/>
      <c r="CF59" s="305"/>
      <c r="CG59" s="43" t="s">
        <v>109</v>
      </c>
      <c r="CH59" s="73">
        <v>853357</v>
      </c>
      <c r="CI59" s="60">
        <f>IFERROR(CH59/CE57,"-")</f>
        <v>6.4552719550822358E-3</v>
      </c>
      <c r="CJ59" s="73">
        <v>33</v>
      </c>
      <c r="CK59" s="60">
        <f>IFERROR(CJ59/CF57,"-")</f>
        <v>0.30555555555555558</v>
      </c>
      <c r="CL59" s="76">
        <f t="shared" si="10"/>
        <v>25859.303030303032</v>
      </c>
      <c r="CM59" s="305"/>
      <c r="CN59" s="305"/>
      <c r="CO59" s="43" t="s">
        <v>109</v>
      </c>
      <c r="CP59" s="73">
        <f>地区別_オーラルフレイル区分別_高齢者の疾病!AE144</f>
        <v>27266738</v>
      </c>
      <c r="CQ59" s="60">
        <f>地区別_オーラルフレイル区分別_高齢者の疾病!AF144</f>
        <v>1.2116217931045283E-2</v>
      </c>
      <c r="CR59" s="73">
        <f>地区別_オーラルフレイル区分別_高齢者の疾病!AG144</f>
        <v>613</v>
      </c>
      <c r="CS59" s="60">
        <f>地区別_オーラルフレイル区分別_高齢者の疾病!AH144</f>
        <v>0.30019588638589617</v>
      </c>
      <c r="CT59" s="131">
        <f>地区別_オーラルフレイル区分別_高齢者の疾病!AI144</f>
        <v>44480.812398042413</v>
      </c>
      <c r="CU59" s="179"/>
    </row>
    <row r="60" spans="2:99" s="8" customFormat="1" ht="13.15" customHeight="1">
      <c r="B60" s="328"/>
      <c r="C60" s="305"/>
      <c r="D60" s="305"/>
      <c r="E60" s="43" t="s">
        <v>110</v>
      </c>
      <c r="F60" s="73">
        <v>0</v>
      </c>
      <c r="G60" s="60">
        <f>IFERROR(F60/C57,"-")</f>
        <v>0</v>
      </c>
      <c r="H60" s="73">
        <v>0</v>
      </c>
      <c r="I60" s="60">
        <f>IFERROR(H60/D57,"-")</f>
        <v>0</v>
      </c>
      <c r="J60" s="76" t="str">
        <f t="shared" si="0"/>
        <v>-</v>
      </c>
      <c r="K60" s="305"/>
      <c r="L60" s="305"/>
      <c r="M60" s="43" t="s">
        <v>110</v>
      </c>
      <c r="N60" s="73">
        <v>4716</v>
      </c>
      <c r="O60" s="60">
        <f>IFERROR(N60/K57,"-")</f>
        <v>1.3889617010598638E-4</v>
      </c>
      <c r="P60" s="73">
        <v>2</v>
      </c>
      <c r="Q60" s="60">
        <f>IFERROR(P60/L57,"-")</f>
        <v>2.6666666666666668E-2</v>
      </c>
      <c r="R60" s="76">
        <f t="shared" si="1"/>
        <v>2358</v>
      </c>
      <c r="S60" s="305"/>
      <c r="T60" s="305"/>
      <c r="U60" s="43" t="s">
        <v>110</v>
      </c>
      <c r="V60" s="73">
        <v>64676</v>
      </c>
      <c r="W60" s="60">
        <f>IFERROR(V60/S57,"-")</f>
        <v>5.5429794740237328E-4</v>
      </c>
      <c r="X60" s="73">
        <v>6</v>
      </c>
      <c r="Y60" s="60">
        <f>IFERROR(X60/T57,"-")</f>
        <v>4.3795620437956206E-2</v>
      </c>
      <c r="Z60" s="131">
        <f t="shared" si="2"/>
        <v>10779.333333333334</v>
      </c>
      <c r="AA60" s="305"/>
      <c r="AB60" s="305"/>
      <c r="AC60" s="43" t="s">
        <v>110</v>
      </c>
      <c r="AD60" s="73">
        <v>37323</v>
      </c>
      <c r="AE60" s="60">
        <f>IFERROR(AD60/AA57,"-")</f>
        <v>2.1917739680463633E-4</v>
      </c>
      <c r="AF60" s="73">
        <v>4</v>
      </c>
      <c r="AG60" s="60">
        <f>IFERROR(AF60/AB57,"-")</f>
        <v>2.5806451612903226E-2</v>
      </c>
      <c r="AH60" s="76">
        <f t="shared" si="3"/>
        <v>9330.75</v>
      </c>
      <c r="AI60" s="305"/>
      <c r="AJ60" s="305"/>
      <c r="AK60" s="43" t="s">
        <v>110</v>
      </c>
      <c r="AL60" s="73">
        <v>296418</v>
      </c>
      <c r="AM60" s="60">
        <f>IFERROR(AL60/AI57,"-")</f>
        <v>2.1456294466718597E-3</v>
      </c>
      <c r="AN60" s="73">
        <v>10</v>
      </c>
      <c r="AO60" s="60">
        <f>IFERROR(AN60/AJ57,"-")</f>
        <v>6.3291139240506333E-2</v>
      </c>
      <c r="AP60" s="76">
        <f t="shared" si="4"/>
        <v>29641.8</v>
      </c>
      <c r="AQ60" s="305"/>
      <c r="AR60" s="305"/>
      <c r="AS60" s="43" t="s">
        <v>110</v>
      </c>
      <c r="AT60" s="73">
        <v>20623</v>
      </c>
      <c r="AU60" s="60">
        <f>IFERROR(AT60/AQ57,"-")</f>
        <v>1.1267229195864141E-4</v>
      </c>
      <c r="AV60" s="76">
        <v>7</v>
      </c>
      <c r="AW60" s="60">
        <f>IFERROR(AV60/AR57,"-")</f>
        <v>4.2944785276073622E-2</v>
      </c>
      <c r="AX60" s="157">
        <f t="shared" si="5"/>
        <v>2946.1428571428573</v>
      </c>
      <c r="AY60" s="305"/>
      <c r="AZ60" s="305"/>
      <c r="BA60" s="43" t="s">
        <v>110</v>
      </c>
      <c r="BB60" s="73">
        <v>175200</v>
      </c>
      <c r="BC60" s="60">
        <f>IFERROR(BB60/AY57,"-")</f>
        <v>8.6937333218144674E-4</v>
      </c>
      <c r="BD60" s="73">
        <v>8</v>
      </c>
      <c r="BE60" s="60">
        <f>IFERROR(BD60/AZ57,"-")</f>
        <v>5.2631578947368418E-2</v>
      </c>
      <c r="BF60" s="76">
        <f t="shared" si="6"/>
        <v>21900</v>
      </c>
      <c r="BG60" s="305"/>
      <c r="BH60" s="305"/>
      <c r="BI60" s="43" t="s">
        <v>110</v>
      </c>
      <c r="BJ60" s="73">
        <v>236504</v>
      </c>
      <c r="BK60" s="60">
        <f>IFERROR(BJ60/BG57,"-")</f>
        <v>1.3948801039731353E-3</v>
      </c>
      <c r="BL60" s="73">
        <v>9</v>
      </c>
      <c r="BM60" s="60">
        <f>IFERROR(BL60/BH57,"-")</f>
        <v>6.7164179104477612E-2</v>
      </c>
      <c r="BN60" s="76">
        <f t="shared" si="7"/>
        <v>26278.222222222223</v>
      </c>
      <c r="BO60" s="305"/>
      <c r="BP60" s="305"/>
      <c r="BQ60" s="43" t="s">
        <v>110</v>
      </c>
      <c r="BR60" s="73">
        <v>109766</v>
      </c>
      <c r="BS60" s="60">
        <f>IFERROR(BR60/BO57,"-")</f>
        <v>8.6653671957835697E-4</v>
      </c>
      <c r="BT60" s="73">
        <v>5</v>
      </c>
      <c r="BU60" s="60">
        <f>IFERROR(BT60/BP57,"-")</f>
        <v>3.937007874015748E-2</v>
      </c>
      <c r="BV60" s="131">
        <f t="shared" si="8"/>
        <v>21953.200000000001</v>
      </c>
      <c r="BW60" s="305"/>
      <c r="BX60" s="305"/>
      <c r="BY60" s="43" t="s">
        <v>110</v>
      </c>
      <c r="BZ60" s="73">
        <v>68084</v>
      </c>
      <c r="CA60" s="60">
        <f>IFERROR(BZ60/BW57,"-")</f>
        <v>3.3740795914867971E-4</v>
      </c>
      <c r="CB60" s="73">
        <v>7</v>
      </c>
      <c r="CC60" s="60">
        <f>IFERROR(CB60/BX57,"-")</f>
        <v>4.3209876543209874E-2</v>
      </c>
      <c r="CD60" s="76">
        <f t="shared" si="9"/>
        <v>9726.2857142857138</v>
      </c>
      <c r="CE60" s="305"/>
      <c r="CF60" s="305"/>
      <c r="CG60" s="43" t="s">
        <v>110</v>
      </c>
      <c r="CH60" s="73">
        <v>68159</v>
      </c>
      <c r="CI60" s="60">
        <f>IFERROR(CH60/CE57,"-")</f>
        <v>5.155929829912336E-4</v>
      </c>
      <c r="CJ60" s="73">
        <v>8</v>
      </c>
      <c r="CK60" s="60">
        <f>IFERROR(CJ60/CF57,"-")</f>
        <v>7.407407407407407E-2</v>
      </c>
      <c r="CL60" s="76">
        <f t="shared" si="10"/>
        <v>8519.875</v>
      </c>
      <c r="CM60" s="305"/>
      <c r="CN60" s="305"/>
      <c r="CO60" s="43" t="s">
        <v>110</v>
      </c>
      <c r="CP60" s="73">
        <f>地区別_オーラルフレイル区分別_高齢者の疾病!AE145</f>
        <v>1507188</v>
      </c>
      <c r="CQ60" s="60">
        <f>地区別_オーラルフレイル区分別_高齢者の疾病!AF145</f>
        <v>6.697324143084617E-4</v>
      </c>
      <c r="CR60" s="73">
        <f>地区別_オーラルフレイル区分別_高齢者の疾病!AG145</f>
        <v>100</v>
      </c>
      <c r="CS60" s="60">
        <f>地区別_オーラルフレイル区分別_高齢者の疾病!AH145</f>
        <v>4.8971596474045052E-2</v>
      </c>
      <c r="CT60" s="131">
        <f>地区別_オーラルフレイル区分別_高齢者の疾病!AI145</f>
        <v>15071.88</v>
      </c>
      <c r="CU60" s="179"/>
    </row>
    <row r="61" spans="2:99" s="8" customFormat="1" ht="13.15" customHeight="1">
      <c r="B61" s="328"/>
      <c r="C61" s="305"/>
      <c r="D61" s="305"/>
      <c r="E61" s="43" t="s">
        <v>111</v>
      </c>
      <c r="F61" s="73">
        <v>0</v>
      </c>
      <c r="G61" s="60">
        <f>IFERROR(F61/C57,"-")</f>
        <v>0</v>
      </c>
      <c r="H61" s="73">
        <v>0</v>
      </c>
      <c r="I61" s="60">
        <f>IFERROR(H61/D57,"-")</f>
        <v>0</v>
      </c>
      <c r="J61" s="76" t="str">
        <f t="shared" si="0"/>
        <v>-</v>
      </c>
      <c r="K61" s="305"/>
      <c r="L61" s="305"/>
      <c r="M61" s="43" t="s">
        <v>111</v>
      </c>
      <c r="N61" s="73">
        <v>637339</v>
      </c>
      <c r="O61" s="60">
        <f>IFERROR(N61/K57,"-")</f>
        <v>1.8770980949783557E-2</v>
      </c>
      <c r="P61" s="73">
        <v>23</v>
      </c>
      <c r="Q61" s="60">
        <f>IFERROR(P61/L57,"-")</f>
        <v>0.30666666666666664</v>
      </c>
      <c r="R61" s="76">
        <f t="shared" si="1"/>
        <v>27710.391304347828</v>
      </c>
      <c r="S61" s="305"/>
      <c r="T61" s="305"/>
      <c r="U61" s="43" t="s">
        <v>111</v>
      </c>
      <c r="V61" s="73">
        <v>2503857</v>
      </c>
      <c r="W61" s="60">
        <f>IFERROR(V61/S57,"-")</f>
        <v>2.1459007911575609E-2</v>
      </c>
      <c r="X61" s="73">
        <v>50</v>
      </c>
      <c r="Y61" s="60">
        <f>IFERROR(X61/T57,"-")</f>
        <v>0.36496350364963503</v>
      </c>
      <c r="Z61" s="131">
        <f t="shared" si="2"/>
        <v>50077.14</v>
      </c>
      <c r="AA61" s="305"/>
      <c r="AB61" s="305"/>
      <c r="AC61" s="43" t="s">
        <v>111</v>
      </c>
      <c r="AD61" s="73">
        <v>5036728</v>
      </c>
      <c r="AE61" s="60">
        <f>IFERROR(AD61/AA57,"-")</f>
        <v>2.9577925982719029E-2</v>
      </c>
      <c r="AF61" s="73">
        <v>55</v>
      </c>
      <c r="AG61" s="60">
        <f>IFERROR(AF61/AB57,"-")</f>
        <v>0.35483870967741937</v>
      </c>
      <c r="AH61" s="76">
        <f t="shared" si="3"/>
        <v>91576.872727272726</v>
      </c>
      <c r="AI61" s="305"/>
      <c r="AJ61" s="305"/>
      <c r="AK61" s="43" t="s">
        <v>111</v>
      </c>
      <c r="AL61" s="73">
        <v>3155996</v>
      </c>
      <c r="AM61" s="60">
        <f>IFERROR(AL61/AI57,"-")</f>
        <v>2.2844759600221993E-2</v>
      </c>
      <c r="AN61" s="73">
        <v>60</v>
      </c>
      <c r="AO61" s="60">
        <f>IFERROR(AN61/AJ57,"-")</f>
        <v>0.379746835443038</v>
      </c>
      <c r="AP61" s="76">
        <f t="shared" si="4"/>
        <v>52599.933333333334</v>
      </c>
      <c r="AQ61" s="305"/>
      <c r="AR61" s="305"/>
      <c r="AS61" s="43" t="s">
        <v>111</v>
      </c>
      <c r="AT61" s="73">
        <v>4156934</v>
      </c>
      <c r="AU61" s="60">
        <f>IFERROR(AT61/AQ57,"-")</f>
        <v>2.2711112898259372E-2</v>
      </c>
      <c r="AV61" s="76">
        <v>60</v>
      </c>
      <c r="AW61" s="60">
        <f>IFERROR(AV61/AR57,"-")</f>
        <v>0.36809815950920244</v>
      </c>
      <c r="AX61" s="157">
        <f t="shared" si="5"/>
        <v>69282.233333333337</v>
      </c>
      <c r="AY61" s="305"/>
      <c r="AZ61" s="305"/>
      <c r="BA61" s="43" t="s">
        <v>111</v>
      </c>
      <c r="BB61" s="73">
        <v>5215126</v>
      </c>
      <c r="BC61" s="60">
        <f>IFERROR(BB61/AY57,"-")</f>
        <v>2.5878375960993721E-2</v>
      </c>
      <c r="BD61" s="73">
        <v>66</v>
      </c>
      <c r="BE61" s="60">
        <f>IFERROR(BD61/AZ57,"-")</f>
        <v>0.43421052631578949</v>
      </c>
      <c r="BF61" s="76">
        <f t="shared" si="6"/>
        <v>79017.060606060608</v>
      </c>
      <c r="BG61" s="305"/>
      <c r="BH61" s="305"/>
      <c r="BI61" s="43" t="s">
        <v>111</v>
      </c>
      <c r="BJ61" s="73">
        <v>1207995</v>
      </c>
      <c r="BK61" s="60">
        <f>IFERROR(BJ61/BG57,"-")</f>
        <v>7.124649863000319E-3</v>
      </c>
      <c r="BL61" s="73">
        <v>56</v>
      </c>
      <c r="BM61" s="60">
        <f>IFERROR(BL61/BH57,"-")</f>
        <v>0.41791044776119401</v>
      </c>
      <c r="BN61" s="76">
        <f t="shared" si="7"/>
        <v>21571.339285714286</v>
      </c>
      <c r="BO61" s="305"/>
      <c r="BP61" s="305"/>
      <c r="BQ61" s="43" t="s">
        <v>111</v>
      </c>
      <c r="BR61" s="73">
        <v>3883297</v>
      </c>
      <c r="BS61" s="60">
        <f>IFERROR(BR61/BO57,"-")</f>
        <v>3.0656300161511531E-2</v>
      </c>
      <c r="BT61" s="73">
        <v>47</v>
      </c>
      <c r="BU61" s="60">
        <f>IFERROR(BT61/BP57,"-")</f>
        <v>0.37007874015748032</v>
      </c>
      <c r="BV61" s="131">
        <f t="shared" si="8"/>
        <v>82623.340425531918</v>
      </c>
      <c r="BW61" s="305"/>
      <c r="BX61" s="305"/>
      <c r="BY61" s="43" t="s">
        <v>111</v>
      </c>
      <c r="BZ61" s="73">
        <v>5384360</v>
      </c>
      <c r="CA61" s="60">
        <f>IFERROR(BZ61/BW57,"-")</f>
        <v>2.6683595542591289E-2</v>
      </c>
      <c r="CB61" s="73">
        <v>74</v>
      </c>
      <c r="CC61" s="60">
        <f>IFERROR(CB61/BX57,"-")</f>
        <v>0.4567901234567901</v>
      </c>
      <c r="CD61" s="76">
        <f t="shared" si="9"/>
        <v>72761.621621621627</v>
      </c>
      <c r="CE61" s="305"/>
      <c r="CF61" s="305"/>
      <c r="CG61" s="43" t="s">
        <v>111</v>
      </c>
      <c r="CH61" s="73">
        <v>1438066</v>
      </c>
      <c r="CI61" s="60">
        <f>IFERROR(CH61/CE57,"-")</f>
        <v>1.0878339451551098E-2</v>
      </c>
      <c r="CJ61" s="73">
        <v>52</v>
      </c>
      <c r="CK61" s="60">
        <f>IFERROR(CJ61/CF57,"-")</f>
        <v>0.48148148148148145</v>
      </c>
      <c r="CL61" s="76">
        <f t="shared" si="10"/>
        <v>27655.115384615383</v>
      </c>
      <c r="CM61" s="305"/>
      <c r="CN61" s="305"/>
      <c r="CO61" s="43" t="s">
        <v>111</v>
      </c>
      <c r="CP61" s="73">
        <f>地区別_オーラルフレイル区分別_高齢者の疾病!AE146</f>
        <v>45555120</v>
      </c>
      <c r="CQ61" s="60">
        <f>地区別_オーラルフレイル区分別_高齢者の疾病!AF146</f>
        <v>2.0242823391449304E-2</v>
      </c>
      <c r="CR61" s="73">
        <f>地区別_オーラルフレイル区分別_高齢者の疾病!AG146</f>
        <v>831</v>
      </c>
      <c r="CS61" s="60">
        <f>地区別_オーラルフレイル区分別_高齢者の疾病!AH146</f>
        <v>0.40695396669931438</v>
      </c>
      <c r="CT61" s="131">
        <f>地区別_オーラルフレイル区分別_高齢者の疾病!AI146</f>
        <v>54819.638989169674</v>
      </c>
      <c r="CU61" s="179"/>
    </row>
    <row r="62" spans="2:99" s="8" customFormat="1" ht="13.15" customHeight="1">
      <c r="B62" s="328"/>
      <c r="C62" s="305"/>
      <c r="D62" s="305"/>
      <c r="E62" s="43" t="s">
        <v>112</v>
      </c>
      <c r="F62" s="73">
        <v>0</v>
      </c>
      <c r="G62" s="60">
        <f>IFERROR(F62/C57,"-")</f>
        <v>0</v>
      </c>
      <c r="H62" s="73">
        <v>0</v>
      </c>
      <c r="I62" s="60">
        <f>IFERROR(H62/D57,"-")</f>
        <v>0</v>
      </c>
      <c r="J62" s="76" t="str">
        <f t="shared" si="0"/>
        <v>-</v>
      </c>
      <c r="K62" s="305"/>
      <c r="L62" s="305"/>
      <c r="M62" s="43" t="s">
        <v>112</v>
      </c>
      <c r="N62" s="73">
        <v>929910</v>
      </c>
      <c r="O62" s="60">
        <f>IFERROR(N62/K57,"-")</f>
        <v>2.7387815424779006E-2</v>
      </c>
      <c r="P62" s="73">
        <v>28</v>
      </c>
      <c r="Q62" s="60">
        <f>IFERROR(P62/L57,"-")</f>
        <v>0.37333333333333335</v>
      </c>
      <c r="R62" s="76">
        <f t="shared" si="1"/>
        <v>33211.071428571428</v>
      </c>
      <c r="S62" s="305"/>
      <c r="T62" s="305"/>
      <c r="U62" s="43" t="s">
        <v>112</v>
      </c>
      <c r="V62" s="73">
        <v>4563973</v>
      </c>
      <c r="W62" s="60">
        <f>IFERROR(V62/S57,"-")</f>
        <v>3.9114986484938025E-2</v>
      </c>
      <c r="X62" s="73">
        <v>52</v>
      </c>
      <c r="Y62" s="60">
        <f>IFERROR(X62/T57,"-")</f>
        <v>0.37956204379562042</v>
      </c>
      <c r="Z62" s="131">
        <f t="shared" si="2"/>
        <v>87768.711538461532</v>
      </c>
      <c r="AA62" s="305"/>
      <c r="AB62" s="305"/>
      <c r="AC62" s="43" t="s">
        <v>112</v>
      </c>
      <c r="AD62" s="73">
        <v>3742631</v>
      </c>
      <c r="AE62" s="60">
        <f>IFERROR(AD62/AA57,"-")</f>
        <v>2.1978407946315486E-2</v>
      </c>
      <c r="AF62" s="73">
        <v>65</v>
      </c>
      <c r="AG62" s="60">
        <f>IFERROR(AF62/AB57,"-")</f>
        <v>0.41935483870967744</v>
      </c>
      <c r="AH62" s="76">
        <f t="shared" si="3"/>
        <v>57578.938461538462</v>
      </c>
      <c r="AI62" s="305"/>
      <c r="AJ62" s="305"/>
      <c r="AK62" s="43" t="s">
        <v>112</v>
      </c>
      <c r="AL62" s="73">
        <v>6916108</v>
      </c>
      <c r="AM62" s="60">
        <f>IFERROR(AL62/AI57,"-")</f>
        <v>5.0062428668848795E-2</v>
      </c>
      <c r="AN62" s="73">
        <v>78</v>
      </c>
      <c r="AO62" s="60">
        <f>IFERROR(AN62/AJ57,"-")</f>
        <v>0.49367088607594939</v>
      </c>
      <c r="AP62" s="76">
        <f t="shared" si="4"/>
        <v>88668.051282051281</v>
      </c>
      <c r="AQ62" s="305"/>
      <c r="AR62" s="305"/>
      <c r="AS62" s="43" t="s">
        <v>112</v>
      </c>
      <c r="AT62" s="73">
        <v>4502697</v>
      </c>
      <c r="AU62" s="60">
        <f>IFERROR(AT62/AQ57,"-")</f>
        <v>2.4600164427352897E-2</v>
      </c>
      <c r="AV62" s="76">
        <v>77</v>
      </c>
      <c r="AW62" s="60">
        <f>IFERROR(AV62/AR57,"-")</f>
        <v>0.47239263803680981</v>
      </c>
      <c r="AX62" s="157">
        <f t="shared" si="5"/>
        <v>58476.584415584417</v>
      </c>
      <c r="AY62" s="305"/>
      <c r="AZ62" s="305"/>
      <c r="BA62" s="43" t="s">
        <v>112</v>
      </c>
      <c r="BB62" s="73">
        <v>6694572</v>
      </c>
      <c r="BC62" s="60">
        <f>IFERROR(BB62/AY57,"-")</f>
        <v>3.3219648214432719E-2</v>
      </c>
      <c r="BD62" s="73">
        <v>70</v>
      </c>
      <c r="BE62" s="60">
        <f>IFERROR(BD62/AZ57,"-")</f>
        <v>0.46052631578947367</v>
      </c>
      <c r="BF62" s="76">
        <f t="shared" si="6"/>
        <v>95636.742857142861</v>
      </c>
      <c r="BG62" s="305"/>
      <c r="BH62" s="305"/>
      <c r="BI62" s="43" t="s">
        <v>112</v>
      </c>
      <c r="BJ62" s="73">
        <v>7952828</v>
      </c>
      <c r="BK62" s="60">
        <f>IFERROR(BJ62/BG57,"-")</f>
        <v>4.6905090601091153E-2</v>
      </c>
      <c r="BL62" s="73">
        <v>75</v>
      </c>
      <c r="BM62" s="60">
        <f>IFERROR(BL62/BH57,"-")</f>
        <v>0.55970149253731338</v>
      </c>
      <c r="BN62" s="76">
        <f t="shared" si="7"/>
        <v>106037.70666666667</v>
      </c>
      <c r="BO62" s="305"/>
      <c r="BP62" s="305"/>
      <c r="BQ62" s="43" t="s">
        <v>112</v>
      </c>
      <c r="BR62" s="73">
        <v>3789194</v>
      </c>
      <c r="BS62" s="60">
        <f>IFERROR(BR62/BO57,"-")</f>
        <v>2.9913413430442876E-2</v>
      </c>
      <c r="BT62" s="73">
        <v>58</v>
      </c>
      <c r="BU62" s="60">
        <f>IFERROR(BT62/BP57,"-")</f>
        <v>0.45669291338582679</v>
      </c>
      <c r="BV62" s="131">
        <f t="shared" si="8"/>
        <v>65330.931034482761</v>
      </c>
      <c r="BW62" s="305"/>
      <c r="BX62" s="305"/>
      <c r="BY62" s="43" t="s">
        <v>112</v>
      </c>
      <c r="BZ62" s="73">
        <v>8379201</v>
      </c>
      <c r="CA62" s="60">
        <f>IFERROR(BZ62/BW57,"-")</f>
        <v>4.1525308570392112E-2</v>
      </c>
      <c r="CB62" s="73">
        <v>78</v>
      </c>
      <c r="CC62" s="60">
        <f>IFERROR(CB62/BX57,"-")</f>
        <v>0.48148148148148145</v>
      </c>
      <c r="CD62" s="76">
        <f t="shared" si="9"/>
        <v>107425.65384615384</v>
      </c>
      <c r="CE62" s="305"/>
      <c r="CF62" s="305"/>
      <c r="CG62" s="43" t="s">
        <v>112</v>
      </c>
      <c r="CH62" s="73">
        <v>5395560</v>
      </c>
      <c r="CI62" s="60">
        <f>IFERROR(CH62/CE57,"-")</f>
        <v>4.081504827400901E-2</v>
      </c>
      <c r="CJ62" s="73">
        <v>63</v>
      </c>
      <c r="CK62" s="60">
        <f>IFERROR(CJ62/CF57,"-")</f>
        <v>0.58333333333333337</v>
      </c>
      <c r="CL62" s="76">
        <f t="shared" si="10"/>
        <v>85643.809523809527</v>
      </c>
      <c r="CM62" s="305"/>
      <c r="CN62" s="305"/>
      <c r="CO62" s="43" t="s">
        <v>112</v>
      </c>
      <c r="CP62" s="73">
        <f>地区別_オーラルフレイル区分別_高齢者の疾病!AE147</f>
        <v>85305846</v>
      </c>
      <c r="CQ62" s="60">
        <f>地区別_オーラルフレイル区分別_高齢者の疾病!AF147</f>
        <v>3.7906412601616937E-2</v>
      </c>
      <c r="CR62" s="73">
        <f>地区別_オーラルフレイル区分別_高齢者の疾病!AG147</f>
        <v>1017</v>
      </c>
      <c r="CS62" s="60">
        <f>地区別_オーラルフレイル区分別_高齢者の疾病!AH147</f>
        <v>0.49804113614103818</v>
      </c>
      <c r="CT62" s="131">
        <f>地区別_オーラルフレイル区分別_高齢者の疾病!AI147</f>
        <v>83879.887905604715</v>
      </c>
      <c r="CU62" s="179"/>
    </row>
    <row r="63" spans="2:99" s="8" customFormat="1" ht="13.15" customHeight="1">
      <c r="B63" s="328"/>
      <c r="C63" s="305"/>
      <c r="D63" s="305"/>
      <c r="E63" s="43" t="s">
        <v>113</v>
      </c>
      <c r="F63" s="73">
        <v>0</v>
      </c>
      <c r="G63" s="60">
        <f>IFERROR(F63/C57,"-")</f>
        <v>0</v>
      </c>
      <c r="H63" s="73">
        <v>0</v>
      </c>
      <c r="I63" s="60">
        <f>IFERROR(H63/D57,"-")</f>
        <v>0</v>
      </c>
      <c r="J63" s="76" t="str">
        <f t="shared" si="0"/>
        <v>-</v>
      </c>
      <c r="K63" s="305"/>
      <c r="L63" s="305"/>
      <c r="M63" s="43" t="s">
        <v>113</v>
      </c>
      <c r="N63" s="73">
        <v>2621598</v>
      </c>
      <c r="O63" s="60">
        <f>IFERROR(N63/K57,"-")</f>
        <v>7.721160342610553E-2</v>
      </c>
      <c r="P63" s="73">
        <v>7</v>
      </c>
      <c r="Q63" s="60">
        <f>IFERROR(P63/L57,"-")</f>
        <v>9.3333333333333338E-2</v>
      </c>
      <c r="R63" s="76">
        <f t="shared" si="1"/>
        <v>374514</v>
      </c>
      <c r="S63" s="305"/>
      <c r="T63" s="305"/>
      <c r="U63" s="43" t="s">
        <v>113</v>
      </c>
      <c r="V63" s="73">
        <v>6637938</v>
      </c>
      <c r="W63" s="60">
        <f>IFERROR(V63/S57,"-")</f>
        <v>5.6889656261738746E-2</v>
      </c>
      <c r="X63" s="73">
        <v>22</v>
      </c>
      <c r="Y63" s="60">
        <f>IFERROR(X63/T57,"-")</f>
        <v>0.16058394160583941</v>
      </c>
      <c r="Z63" s="131">
        <f t="shared" si="2"/>
        <v>301724.45454545453</v>
      </c>
      <c r="AA63" s="305"/>
      <c r="AB63" s="305"/>
      <c r="AC63" s="43" t="s">
        <v>113</v>
      </c>
      <c r="AD63" s="73">
        <v>126111</v>
      </c>
      <c r="AE63" s="60">
        <f>IFERROR(AD63/AA57,"-")</f>
        <v>7.4058035764620986E-4</v>
      </c>
      <c r="AF63" s="73">
        <v>19</v>
      </c>
      <c r="AG63" s="60">
        <f>IFERROR(AF63/AB57,"-")</f>
        <v>0.12258064516129032</v>
      </c>
      <c r="AH63" s="76">
        <f t="shared" si="3"/>
        <v>6637.4210526315792</v>
      </c>
      <c r="AI63" s="305"/>
      <c r="AJ63" s="305"/>
      <c r="AK63" s="43" t="s">
        <v>113</v>
      </c>
      <c r="AL63" s="73">
        <v>2103679</v>
      </c>
      <c r="AM63" s="60">
        <f>IFERROR(AL63/AI57,"-")</f>
        <v>1.5227535469321063E-2</v>
      </c>
      <c r="AN63" s="73">
        <v>23</v>
      </c>
      <c r="AO63" s="60">
        <f>IFERROR(AN63/AJ57,"-")</f>
        <v>0.14556962025316456</v>
      </c>
      <c r="AP63" s="76">
        <f t="shared" si="4"/>
        <v>91464.304347826081</v>
      </c>
      <c r="AQ63" s="305"/>
      <c r="AR63" s="305"/>
      <c r="AS63" s="43" t="s">
        <v>113</v>
      </c>
      <c r="AT63" s="73">
        <v>6539228</v>
      </c>
      <c r="AU63" s="60">
        <f>IFERROR(AT63/AQ57,"-")</f>
        <v>3.5726606526699449E-2</v>
      </c>
      <c r="AV63" s="76">
        <v>29</v>
      </c>
      <c r="AW63" s="60">
        <f>IFERROR(AV63/AR57,"-")</f>
        <v>0.17791411042944785</v>
      </c>
      <c r="AX63" s="157">
        <f t="shared" si="5"/>
        <v>225490.62068965516</v>
      </c>
      <c r="AY63" s="305"/>
      <c r="AZ63" s="305"/>
      <c r="BA63" s="43" t="s">
        <v>113</v>
      </c>
      <c r="BB63" s="73">
        <v>5670837</v>
      </c>
      <c r="BC63" s="60">
        <f>IFERROR(BB63/AY57,"-")</f>
        <v>2.8139694400387209E-2</v>
      </c>
      <c r="BD63" s="73">
        <v>18</v>
      </c>
      <c r="BE63" s="60">
        <f>IFERROR(BD63/AZ57,"-")</f>
        <v>0.11842105263157894</v>
      </c>
      <c r="BF63" s="76">
        <f t="shared" si="6"/>
        <v>315046.5</v>
      </c>
      <c r="BG63" s="305"/>
      <c r="BH63" s="305"/>
      <c r="BI63" s="43" t="s">
        <v>113</v>
      </c>
      <c r="BJ63" s="73">
        <v>3032388</v>
      </c>
      <c r="BK63" s="60">
        <f>IFERROR(BJ63/BG57,"-")</f>
        <v>1.7884761732261983E-2</v>
      </c>
      <c r="BL63" s="73">
        <v>29</v>
      </c>
      <c r="BM63" s="60">
        <f>IFERROR(BL63/BH57,"-")</f>
        <v>0.21641791044776118</v>
      </c>
      <c r="BN63" s="76">
        <f t="shared" si="7"/>
        <v>104565.10344827586</v>
      </c>
      <c r="BO63" s="305"/>
      <c r="BP63" s="305"/>
      <c r="BQ63" s="43" t="s">
        <v>113</v>
      </c>
      <c r="BR63" s="73">
        <v>6465444</v>
      </c>
      <c r="BS63" s="60">
        <f>IFERROR(BR63/BO57,"-")</f>
        <v>5.1040801654224172E-2</v>
      </c>
      <c r="BT63" s="73">
        <v>23</v>
      </c>
      <c r="BU63" s="60">
        <f>IFERROR(BT63/BP57,"-")</f>
        <v>0.18110236220472442</v>
      </c>
      <c r="BV63" s="131">
        <f t="shared" si="8"/>
        <v>281106.26086956525</v>
      </c>
      <c r="BW63" s="305"/>
      <c r="BX63" s="305"/>
      <c r="BY63" s="43" t="s">
        <v>113</v>
      </c>
      <c r="BZ63" s="73">
        <v>7077505</v>
      </c>
      <c r="CA63" s="60">
        <f>IFERROR(BZ63/BW57,"-")</f>
        <v>3.5074415691125321E-2</v>
      </c>
      <c r="CB63" s="73">
        <v>32</v>
      </c>
      <c r="CC63" s="60">
        <f>IFERROR(CB63/BX57,"-")</f>
        <v>0.19753086419753085</v>
      </c>
      <c r="CD63" s="76">
        <f t="shared" si="9"/>
        <v>221172.03125</v>
      </c>
      <c r="CE63" s="305"/>
      <c r="CF63" s="305"/>
      <c r="CG63" s="43" t="s">
        <v>113</v>
      </c>
      <c r="CH63" s="73">
        <v>4837844</v>
      </c>
      <c r="CI63" s="60">
        <f>IFERROR(CH63/CE57,"-")</f>
        <v>3.6596171000252961E-2</v>
      </c>
      <c r="CJ63" s="73">
        <v>23</v>
      </c>
      <c r="CK63" s="60">
        <f>IFERROR(CJ63/CF57,"-")</f>
        <v>0.21296296296296297</v>
      </c>
      <c r="CL63" s="76">
        <f t="shared" si="10"/>
        <v>210341.04347826086</v>
      </c>
      <c r="CM63" s="305"/>
      <c r="CN63" s="305"/>
      <c r="CO63" s="43" t="s">
        <v>113</v>
      </c>
      <c r="CP63" s="73">
        <f>地区別_オーラルフレイル区分別_高齢者の疾病!AE148</f>
        <v>87186600</v>
      </c>
      <c r="CQ63" s="60">
        <f>地区別_オーラルフレイル区分別_高齢者の疾病!AF148</f>
        <v>3.8742142395869747E-2</v>
      </c>
      <c r="CR63" s="73">
        <f>地区別_オーラルフレイル区分別_高齢者の疾病!AG148</f>
        <v>388</v>
      </c>
      <c r="CS63" s="60">
        <f>地区別_オーラルフレイル区分別_高齢者の疾病!AH148</f>
        <v>0.19000979431929482</v>
      </c>
      <c r="CT63" s="131">
        <f>地区別_オーラルフレイル区分別_高齢者の疾病!AI148</f>
        <v>224707.73195876289</v>
      </c>
      <c r="CU63" s="179"/>
    </row>
    <row r="64" spans="2:99" s="8" customFormat="1" ht="13.15" customHeight="1">
      <c r="B64" s="328"/>
      <c r="C64" s="305"/>
      <c r="D64" s="305"/>
      <c r="E64" s="43" t="s">
        <v>123</v>
      </c>
      <c r="F64" s="73">
        <v>0</v>
      </c>
      <c r="G64" s="60">
        <f>IFERROR(F64/C57,"-")</f>
        <v>0</v>
      </c>
      <c r="H64" s="73">
        <v>0</v>
      </c>
      <c r="I64" s="60">
        <f>IFERROR(H64/D57,"-")</f>
        <v>0</v>
      </c>
      <c r="J64" s="76" t="str">
        <f t="shared" si="0"/>
        <v>-</v>
      </c>
      <c r="K64" s="305"/>
      <c r="L64" s="305"/>
      <c r="M64" s="43" t="s">
        <v>123</v>
      </c>
      <c r="N64" s="73">
        <v>0</v>
      </c>
      <c r="O64" s="60">
        <f>IFERROR(N64/K57,"-")</f>
        <v>0</v>
      </c>
      <c r="P64" s="73">
        <v>0</v>
      </c>
      <c r="Q64" s="60">
        <f>IFERROR(P64/L57,"-")</f>
        <v>0</v>
      </c>
      <c r="R64" s="76" t="str">
        <f t="shared" si="1"/>
        <v>-</v>
      </c>
      <c r="S64" s="305"/>
      <c r="T64" s="305"/>
      <c r="U64" s="43" t="s">
        <v>123</v>
      </c>
      <c r="V64" s="73">
        <v>0</v>
      </c>
      <c r="W64" s="60">
        <f>IFERROR(V64/S57,"-")</f>
        <v>0</v>
      </c>
      <c r="X64" s="73">
        <v>0</v>
      </c>
      <c r="Y64" s="60">
        <f>IFERROR(X64/T57,"-")</f>
        <v>0</v>
      </c>
      <c r="Z64" s="131" t="str">
        <f t="shared" si="2"/>
        <v>-</v>
      </c>
      <c r="AA64" s="305"/>
      <c r="AB64" s="305"/>
      <c r="AC64" s="43" t="s">
        <v>123</v>
      </c>
      <c r="AD64" s="73">
        <v>0</v>
      </c>
      <c r="AE64" s="60">
        <f>IFERROR(AD64/AA57,"-")</f>
        <v>0</v>
      </c>
      <c r="AF64" s="73">
        <v>0</v>
      </c>
      <c r="AG64" s="60">
        <f>IFERROR(AF64/AB57,"-")</f>
        <v>0</v>
      </c>
      <c r="AH64" s="76" t="str">
        <f t="shared" si="3"/>
        <v>-</v>
      </c>
      <c r="AI64" s="305"/>
      <c r="AJ64" s="305"/>
      <c r="AK64" s="43" t="s">
        <v>123</v>
      </c>
      <c r="AL64" s="73">
        <v>0</v>
      </c>
      <c r="AM64" s="60">
        <f>IFERROR(AL64/AI57,"-")</f>
        <v>0</v>
      </c>
      <c r="AN64" s="73">
        <v>0</v>
      </c>
      <c r="AO64" s="60">
        <f>IFERROR(AN64/AJ57,"-")</f>
        <v>0</v>
      </c>
      <c r="AP64" s="76" t="str">
        <f t="shared" si="4"/>
        <v>-</v>
      </c>
      <c r="AQ64" s="305"/>
      <c r="AR64" s="305"/>
      <c r="AS64" s="43" t="s">
        <v>123</v>
      </c>
      <c r="AT64" s="73">
        <v>0</v>
      </c>
      <c r="AU64" s="60">
        <f>IFERROR(AT64/AQ57,"-")</f>
        <v>0</v>
      </c>
      <c r="AV64" s="76">
        <v>0</v>
      </c>
      <c r="AW64" s="60">
        <f>IFERROR(AV64/AR57,"-")</f>
        <v>0</v>
      </c>
      <c r="AX64" s="157" t="str">
        <f t="shared" si="5"/>
        <v>-</v>
      </c>
      <c r="AY64" s="305"/>
      <c r="AZ64" s="305"/>
      <c r="BA64" s="43" t="s">
        <v>123</v>
      </c>
      <c r="BB64" s="73">
        <v>0</v>
      </c>
      <c r="BC64" s="60">
        <f>IFERROR(BB64/AY57,"-")</f>
        <v>0</v>
      </c>
      <c r="BD64" s="73">
        <v>0</v>
      </c>
      <c r="BE64" s="60">
        <f>IFERROR(BD64/AZ57,"-")</f>
        <v>0</v>
      </c>
      <c r="BF64" s="76" t="str">
        <f t="shared" si="6"/>
        <v>-</v>
      </c>
      <c r="BG64" s="305"/>
      <c r="BH64" s="305"/>
      <c r="BI64" s="43" t="s">
        <v>123</v>
      </c>
      <c r="BJ64" s="73">
        <v>0</v>
      </c>
      <c r="BK64" s="60">
        <f>IFERROR(BJ64/BG57,"-")</f>
        <v>0</v>
      </c>
      <c r="BL64" s="73">
        <v>0</v>
      </c>
      <c r="BM64" s="60">
        <f>IFERROR(BL64/BH57,"-")</f>
        <v>0</v>
      </c>
      <c r="BN64" s="76" t="str">
        <f t="shared" si="7"/>
        <v>-</v>
      </c>
      <c r="BO64" s="305"/>
      <c r="BP64" s="305"/>
      <c r="BQ64" s="43" t="s">
        <v>123</v>
      </c>
      <c r="BR64" s="73">
        <v>0</v>
      </c>
      <c r="BS64" s="60">
        <f>IFERROR(BR64/BO57,"-")</f>
        <v>0</v>
      </c>
      <c r="BT64" s="73">
        <v>0</v>
      </c>
      <c r="BU64" s="60">
        <f>IFERROR(BT64/BP57,"-")</f>
        <v>0</v>
      </c>
      <c r="BV64" s="131" t="str">
        <f t="shared" si="8"/>
        <v>-</v>
      </c>
      <c r="BW64" s="305"/>
      <c r="BX64" s="305"/>
      <c r="BY64" s="43" t="s">
        <v>123</v>
      </c>
      <c r="BZ64" s="73">
        <v>2776</v>
      </c>
      <c r="CA64" s="60">
        <f>IFERROR(BZ64/BW57,"-")</f>
        <v>1.3757189568720036E-5</v>
      </c>
      <c r="CB64" s="73">
        <v>1</v>
      </c>
      <c r="CC64" s="60">
        <f>IFERROR(CB64/BX57,"-")</f>
        <v>6.1728395061728392E-3</v>
      </c>
      <c r="CD64" s="76">
        <f t="shared" si="9"/>
        <v>2776</v>
      </c>
      <c r="CE64" s="305"/>
      <c r="CF64" s="305"/>
      <c r="CG64" s="43" t="s">
        <v>123</v>
      </c>
      <c r="CH64" s="73">
        <v>0</v>
      </c>
      <c r="CI64" s="60">
        <f>IFERROR(CH64/CE57,"-")</f>
        <v>0</v>
      </c>
      <c r="CJ64" s="73">
        <v>0</v>
      </c>
      <c r="CK64" s="60">
        <f>IFERROR(CJ64/CF57,"-")</f>
        <v>0</v>
      </c>
      <c r="CL64" s="76" t="str">
        <f t="shared" si="10"/>
        <v>-</v>
      </c>
      <c r="CM64" s="305"/>
      <c r="CN64" s="305"/>
      <c r="CO64" s="43" t="s">
        <v>123</v>
      </c>
      <c r="CP64" s="73">
        <f>地区別_オーラルフレイル区分別_高齢者の疾病!AE149</f>
        <v>4372</v>
      </c>
      <c r="CQ64" s="60">
        <f>地区別_オーラルフレイル区分別_高齢者の疾病!AF149</f>
        <v>1.9427371471618636E-6</v>
      </c>
      <c r="CR64" s="73">
        <f>地区別_オーラルフレイル区分別_高齢者の疾病!AG149</f>
        <v>2</v>
      </c>
      <c r="CS64" s="60">
        <f>地区別_オーラルフレイル区分別_高齢者の疾病!AH149</f>
        <v>9.7943192948090111E-4</v>
      </c>
      <c r="CT64" s="131">
        <f>地区別_オーラルフレイル区分別_高齢者の疾病!AI149</f>
        <v>2186</v>
      </c>
      <c r="CU64" s="179"/>
    </row>
    <row r="65" spans="2:99" s="8" customFormat="1" ht="13.15" customHeight="1">
      <c r="B65" s="328"/>
      <c r="C65" s="305"/>
      <c r="D65" s="305"/>
      <c r="E65" s="43" t="s">
        <v>114</v>
      </c>
      <c r="F65" s="73">
        <v>0</v>
      </c>
      <c r="G65" s="60">
        <f>IFERROR(F65/C57,"-")</f>
        <v>0</v>
      </c>
      <c r="H65" s="73">
        <v>0</v>
      </c>
      <c r="I65" s="60">
        <f>IFERROR(H65/D57,"-")</f>
        <v>0</v>
      </c>
      <c r="J65" s="76" t="str">
        <f t="shared" si="0"/>
        <v>-</v>
      </c>
      <c r="K65" s="305"/>
      <c r="L65" s="305"/>
      <c r="M65" s="43" t="s">
        <v>114</v>
      </c>
      <c r="N65" s="73">
        <v>0</v>
      </c>
      <c r="O65" s="60">
        <f>IFERROR(N65/K57,"-")</f>
        <v>0</v>
      </c>
      <c r="P65" s="73">
        <v>0</v>
      </c>
      <c r="Q65" s="60">
        <f>IFERROR(P65/L57,"-")</f>
        <v>0</v>
      </c>
      <c r="R65" s="76" t="str">
        <f t="shared" si="1"/>
        <v>-</v>
      </c>
      <c r="S65" s="305"/>
      <c r="T65" s="305"/>
      <c r="U65" s="43" t="s">
        <v>114</v>
      </c>
      <c r="V65" s="73">
        <v>186736</v>
      </c>
      <c r="W65" s="60">
        <f>IFERROR(V65/S57,"-")</f>
        <v>1.6003986255508933E-3</v>
      </c>
      <c r="X65" s="73">
        <v>4</v>
      </c>
      <c r="Y65" s="60">
        <f>IFERROR(X65/T57,"-")</f>
        <v>2.9197080291970802E-2</v>
      </c>
      <c r="Z65" s="131">
        <f t="shared" si="2"/>
        <v>46684</v>
      </c>
      <c r="AA65" s="305"/>
      <c r="AB65" s="305"/>
      <c r="AC65" s="43" t="s">
        <v>114</v>
      </c>
      <c r="AD65" s="73">
        <v>421</v>
      </c>
      <c r="AE65" s="60">
        <f>IFERROR(AD65/AA57,"-")</f>
        <v>2.472300834733325E-6</v>
      </c>
      <c r="AF65" s="73">
        <v>1</v>
      </c>
      <c r="AG65" s="60">
        <f>IFERROR(AF65/AB57,"-")</f>
        <v>6.4516129032258064E-3</v>
      </c>
      <c r="AH65" s="76">
        <f t="shared" si="3"/>
        <v>421</v>
      </c>
      <c r="AI65" s="305"/>
      <c r="AJ65" s="305"/>
      <c r="AK65" s="43" t="s">
        <v>114</v>
      </c>
      <c r="AL65" s="73">
        <v>69172</v>
      </c>
      <c r="AM65" s="60">
        <f>IFERROR(AL65/AI57,"-")</f>
        <v>5.0070333139413221E-4</v>
      </c>
      <c r="AN65" s="73">
        <v>1</v>
      </c>
      <c r="AO65" s="60">
        <f>IFERROR(AN65/AJ57,"-")</f>
        <v>6.3291139240506328E-3</v>
      </c>
      <c r="AP65" s="76">
        <f t="shared" si="4"/>
        <v>69172</v>
      </c>
      <c r="AQ65" s="305"/>
      <c r="AR65" s="305"/>
      <c r="AS65" s="43" t="s">
        <v>114</v>
      </c>
      <c r="AT65" s="73">
        <v>102044</v>
      </c>
      <c r="AU65" s="60">
        <f>IFERROR(AT65/AQ57,"-")</f>
        <v>5.5751012755795009E-4</v>
      </c>
      <c r="AV65" s="76">
        <v>3</v>
      </c>
      <c r="AW65" s="60">
        <f>IFERROR(AV65/AR57,"-")</f>
        <v>1.8404907975460124E-2</v>
      </c>
      <c r="AX65" s="157">
        <f t="shared" si="5"/>
        <v>34014.666666666664</v>
      </c>
      <c r="AY65" s="305"/>
      <c r="AZ65" s="305"/>
      <c r="BA65" s="43" t="s">
        <v>114</v>
      </c>
      <c r="BB65" s="73">
        <v>41288</v>
      </c>
      <c r="BC65" s="60">
        <f>IFERROR(BB65/AY57,"-")</f>
        <v>2.0487834554285144E-4</v>
      </c>
      <c r="BD65" s="73">
        <v>1</v>
      </c>
      <c r="BE65" s="60">
        <f>IFERROR(BD65/AZ57,"-")</f>
        <v>6.5789473684210523E-3</v>
      </c>
      <c r="BF65" s="76">
        <f t="shared" si="6"/>
        <v>41288</v>
      </c>
      <c r="BG65" s="305"/>
      <c r="BH65" s="305"/>
      <c r="BI65" s="43" t="s">
        <v>114</v>
      </c>
      <c r="BJ65" s="73">
        <v>63587</v>
      </c>
      <c r="BK65" s="60">
        <f>IFERROR(BJ65/BG57,"-")</f>
        <v>3.7503061754278892E-4</v>
      </c>
      <c r="BL65" s="73">
        <v>2</v>
      </c>
      <c r="BM65" s="60">
        <f>IFERROR(BL65/BH57,"-")</f>
        <v>1.4925373134328358E-2</v>
      </c>
      <c r="BN65" s="76">
        <f t="shared" si="7"/>
        <v>31793.5</v>
      </c>
      <c r="BO65" s="305"/>
      <c r="BP65" s="305"/>
      <c r="BQ65" s="43" t="s">
        <v>114</v>
      </c>
      <c r="BR65" s="73">
        <v>62005</v>
      </c>
      <c r="BS65" s="60">
        <f>IFERROR(BR65/BO57,"-")</f>
        <v>4.8949227718470217E-4</v>
      </c>
      <c r="BT65" s="73">
        <v>2</v>
      </c>
      <c r="BU65" s="60">
        <f>IFERROR(BT65/BP57,"-")</f>
        <v>1.5748031496062992E-2</v>
      </c>
      <c r="BV65" s="131">
        <f t="shared" si="8"/>
        <v>31002.5</v>
      </c>
      <c r="BW65" s="305"/>
      <c r="BX65" s="305"/>
      <c r="BY65" s="43" t="s">
        <v>114</v>
      </c>
      <c r="BZ65" s="73">
        <v>34680</v>
      </c>
      <c r="CA65" s="60">
        <f>IFERROR(BZ65/BW57,"-")</f>
        <v>1.7186575441037856E-4</v>
      </c>
      <c r="CB65" s="73">
        <v>2</v>
      </c>
      <c r="CC65" s="60">
        <f>IFERROR(CB65/BX57,"-")</f>
        <v>1.2345679012345678E-2</v>
      </c>
      <c r="CD65" s="76">
        <f t="shared" si="9"/>
        <v>17340</v>
      </c>
      <c r="CE65" s="305"/>
      <c r="CF65" s="305"/>
      <c r="CG65" s="43" t="s">
        <v>114</v>
      </c>
      <c r="CH65" s="73">
        <v>22919</v>
      </c>
      <c r="CI65" s="60">
        <f>IFERROR(CH65/CE57,"-")</f>
        <v>1.7337219702718765E-4</v>
      </c>
      <c r="CJ65" s="73">
        <v>3</v>
      </c>
      <c r="CK65" s="60">
        <f>IFERROR(CJ65/CF57,"-")</f>
        <v>2.7777777777777776E-2</v>
      </c>
      <c r="CL65" s="76">
        <f t="shared" si="10"/>
        <v>7639.666666666667</v>
      </c>
      <c r="CM65" s="305"/>
      <c r="CN65" s="305"/>
      <c r="CO65" s="43" t="s">
        <v>114</v>
      </c>
      <c r="CP65" s="73">
        <f>地区別_オーラルフレイル区分別_高齢者の疾病!AE150</f>
        <v>721792</v>
      </c>
      <c r="CQ65" s="60">
        <f>地区別_オーラルフレイル区分別_高齢者の疾病!AF150</f>
        <v>3.2073470515193406E-4</v>
      </c>
      <c r="CR65" s="73">
        <f>地区別_オーラルフレイル区分別_高齢者の疾病!AG150</f>
        <v>28</v>
      </c>
      <c r="CS65" s="60">
        <f>地区別_オーラルフレイル区分別_高齢者の疾病!AH150</f>
        <v>1.3712047012732615E-2</v>
      </c>
      <c r="CT65" s="131">
        <f>地区別_オーラルフレイル区分別_高齢者の疾病!AI150</f>
        <v>25778.285714285714</v>
      </c>
      <c r="CU65" s="179"/>
    </row>
    <row r="66" spans="2:99" s="8" customFormat="1" ht="13.15" customHeight="1">
      <c r="B66" s="328"/>
      <c r="C66" s="305"/>
      <c r="D66" s="305"/>
      <c r="E66" s="43" t="s">
        <v>115</v>
      </c>
      <c r="F66" s="73">
        <v>0</v>
      </c>
      <c r="G66" s="60">
        <f>IFERROR(F66/C57,"-")</f>
        <v>0</v>
      </c>
      <c r="H66" s="73">
        <v>0</v>
      </c>
      <c r="I66" s="60">
        <f>IFERROR(H66/D57,"-")</f>
        <v>0</v>
      </c>
      <c r="J66" s="76" t="str">
        <f t="shared" si="0"/>
        <v>-</v>
      </c>
      <c r="K66" s="305"/>
      <c r="L66" s="305"/>
      <c r="M66" s="43" t="s">
        <v>115</v>
      </c>
      <c r="N66" s="73">
        <v>17229</v>
      </c>
      <c r="O66" s="60">
        <f>IFERROR(N66/K57,"-")</f>
        <v>5.0743047386684465E-4</v>
      </c>
      <c r="P66" s="73">
        <v>5</v>
      </c>
      <c r="Q66" s="60">
        <f>IFERROR(P66/L57,"-")</f>
        <v>6.6666666666666666E-2</v>
      </c>
      <c r="R66" s="76">
        <f t="shared" si="1"/>
        <v>3445.8</v>
      </c>
      <c r="S66" s="305"/>
      <c r="T66" s="305"/>
      <c r="U66" s="43" t="s">
        <v>115</v>
      </c>
      <c r="V66" s="73">
        <v>83327</v>
      </c>
      <c r="W66" s="60">
        <f>IFERROR(V66/S57,"-")</f>
        <v>7.1414411935180838E-4</v>
      </c>
      <c r="X66" s="73">
        <v>5</v>
      </c>
      <c r="Y66" s="60">
        <f>IFERROR(X66/T57,"-")</f>
        <v>3.6496350364963501E-2</v>
      </c>
      <c r="Z66" s="131">
        <f t="shared" si="2"/>
        <v>16665.400000000001</v>
      </c>
      <c r="AA66" s="305"/>
      <c r="AB66" s="305"/>
      <c r="AC66" s="43" t="s">
        <v>115</v>
      </c>
      <c r="AD66" s="73">
        <v>140036</v>
      </c>
      <c r="AE66" s="60">
        <f>IFERROR(AD66/AA57,"-")</f>
        <v>8.2235420354564352E-4</v>
      </c>
      <c r="AF66" s="73">
        <v>14</v>
      </c>
      <c r="AG66" s="60">
        <f>IFERROR(AF66/AB57,"-")</f>
        <v>9.0322580645161285E-2</v>
      </c>
      <c r="AH66" s="76">
        <f t="shared" si="3"/>
        <v>10002.571428571429</v>
      </c>
      <c r="AI66" s="305"/>
      <c r="AJ66" s="305"/>
      <c r="AK66" s="43" t="s">
        <v>115</v>
      </c>
      <c r="AL66" s="73">
        <v>80164</v>
      </c>
      <c r="AM66" s="60">
        <f>IFERROR(AL66/AI57,"-")</f>
        <v>5.8026921092174883E-4</v>
      </c>
      <c r="AN66" s="73">
        <v>11</v>
      </c>
      <c r="AO66" s="60">
        <f>IFERROR(AN66/AJ57,"-")</f>
        <v>6.9620253164556958E-2</v>
      </c>
      <c r="AP66" s="76">
        <f t="shared" si="4"/>
        <v>7287.636363636364</v>
      </c>
      <c r="AQ66" s="305"/>
      <c r="AR66" s="305"/>
      <c r="AS66" s="43" t="s">
        <v>115</v>
      </c>
      <c r="AT66" s="73">
        <v>66730</v>
      </c>
      <c r="AU66" s="60">
        <f>IFERROR(AT66/AQ57,"-")</f>
        <v>3.6457460322941092E-4</v>
      </c>
      <c r="AV66" s="76">
        <v>10</v>
      </c>
      <c r="AW66" s="60">
        <f>IFERROR(AV66/AR57,"-")</f>
        <v>6.1349693251533742E-2</v>
      </c>
      <c r="AX66" s="157">
        <f t="shared" si="5"/>
        <v>6673</v>
      </c>
      <c r="AY66" s="305"/>
      <c r="AZ66" s="305"/>
      <c r="BA66" s="43" t="s">
        <v>115</v>
      </c>
      <c r="BB66" s="73">
        <v>413938</v>
      </c>
      <c r="BC66" s="60">
        <f>IFERROR(BB66/AY57,"-")</f>
        <v>2.0540334382221671E-3</v>
      </c>
      <c r="BD66" s="73">
        <v>17</v>
      </c>
      <c r="BE66" s="60">
        <f>IFERROR(BD66/AZ57,"-")</f>
        <v>0.1118421052631579</v>
      </c>
      <c r="BF66" s="76">
        <f t="shared" si="6"/>
        <v>24349.294117647059</v>
      </c>
      <c r="BG66" s="305"/>
      <c r="BH66" s="305"/>
      <c r="BI66" s="43" t="s">
        <v>115</v>
      </c>
      <c r="BJ66" s="73">
        <v>206826</v>
      </c>
      <c r="BK66" s="60">
        <f>IFERROR(BJ66/BG57,"-")</f>
        <v>1.2198418309387904E-3</v>
      </c>
      <c r="BL66" s="73">
        <v>8</v>
      </c>
      <c r="BM66" s="60">
        <f>IFERROR(BL66/BH57,"-")</f>
        <v>5.9701492537313432E-2</v>
      </c>
      <c r="BN66" s="76">
        <f t="shared" si="7"/>
        <v>25853.25</v>
      </c>
      <c r="BO66" s="305"/>
      <c r="BP66" s="305"/>
      <c r="BQ66" s="43" t="s">
        <v>115</v>
      </c>
      <c r="BR66" s="73">
        <v>135497</v>
      </c>
      <c r="BS66" s="60">
        <f>IFERROR(BR66/BO57,"-")</f>
        <v>1.0696675281299185E-3</v>
      </c>
      <c r="BT66" s="73">
        <v>14</v>
      </c>
      <c r="BU66" s="60">
        <f>IFERROR(BT66/BP57,"-")</f>
        <v>0.11023622047244094</v>
      </c>
      <c r="BV66" s="131">
        <f t="shared" si="8"/>
        <v>9678.3571428571431</v>
      </c>
      <c r="BW66" s="305"/>
      <c r="BX66" s="305"/>
      <c r="BY66" s="43" t="s">
        <v>115</v>
      </c>
      <c r="BZ66" s="73">
        <v>240930</v>
      </c>
      <c r="CA66" s="60">
        <f>IFERROR(BZ66/BW57,"-")</f>
        <v>1.1939912401987458E-3</v>
      </c>
      <c r="CB66" s="73">
        <v>16</v>
      </c>
      <c r="CC66" s="60">
        <f>IFERROR(CB66/BX57,"-")</f>
        <v>9.8765432098765427E-2</v>
      </c>
      <c r="CD66" s="76">
        <f t="shared" si="9"/>
        <v>15058.125</v>
      </c>
      <c r="CE66" s="305"/>
      <c r="CF66" s="305"/>
      <c r="CG66" s="43" t="s">
        <v>115</v>
      </c>
      <c r="CH66" s="73">
        <v>226012</v>
      </c>
      <c r="CI66" s="60">
        <f>IFERROR(CH66/CE57,"-")</f>
        <v>1.7096817921597248E-3</v>
      </c>
      <c r="CJ66" s="73">
        <v>13</v>
      </c>
      <c r="CK66" s="60">
        <f>IFERROR(CJ66/CF57,"-")</f>
        <v>0.12037037037037036</v>
      </c>
      <c r="CL66" s="76">
        <f t="shared" si="10"/>
        <v>17385.538461538461</v>
      </c>
      <c r="CM66" s="305"/>
      <c r="CN66" s="305"/>
      <c r="CO66" s="43" t="s">
        <v>115</v>
      </c>
      <c r="CP66" s="73">
        <f>地区別_オーラルフレイル区分別_高齢者の疾病!AE151</f>
        <v>2655765</v>
      </c>
      <c r="CQ66" s="60">
        <f>地区別_オーラルフレイル区分別_高齢者の疾病!AF151</f>
        <v>1.1801128361464608E-3</v>
      </c>
      <c r="CR66" s="73">
        <f>地区別_オーラルフレイル区分別_高齢者の疾病!AG151</f>
        <v>185</v>
      </c>
      <c r="CS66" s="60">
        <f>地区別_オーラルフレイル区分別_高齢者の疾病!AH151</f>
        <v>9.059745347698335E-2</v>
      </c>
      <c r="CT66" s="131">
        <f>地区別_オーラルフレイル区分別_高齢者の疾病!AI151</f>
        <v>14355.486486486487</v>
      </c>
      <c r="CU66" s="179"/>
    </row>
    <row r="67" spans="2:99" s="8" customFormat="1" ht="13.15" customHeight="1">
      <c r="B67" s="328"/>
      <c r="C67" s="305"/>
      <c r="D67" s="305"/>
      <c r="E67" s="43" t="s">
        <v>116</v>
      </c>
      <c r="F67" s="73">
        <v>0</v>
      </c>
      <c r="G67" s="60">
        <f>IFERROR(F67/C57,"-")</f>
        <v>0</v>
      </c>
      <c r="H67" s="73">
        <v>0</v>
      </c>
      <c r="I67" s="60">
        <f>IFERROR(H67/D57,"-")</f>
        <v>0</v>
      </c>
      <c r="J67" s="76" t="str">
        <f t="shared" si="0"/>
        <v>-</v>
      </c>
      <c r="K67" s="305"/>
      <c r="L67" s="305"/>
      <c r="M67" s="43" t="s">
        <v>116</v>
      </c>
      <c r="N67" s="73">
        <v>2950</v>
      </c>
      <c r="O67" s="60">
        <f>IFERROR(N67/K57,"-")</f>
        <v>8.688373660149699E-5</v>
      </c>
      <c r="P67" s="73">
        <v>1</v>
      </c>
      <c r="Q67" s="60">
        <f>IFERROR(P67/L57,"-")</f>
        <v>1.3333333333333334E-2</v>
      </c>
      <c r="R67" s="76">
        <f t="shared" si="1"/>
        <v>2950</v>
      </c>
      <c r="S67" s="305"/>
      <c r="T67" s="305"/>
      <c r="U67" s="43" t="s">
        <v>116</v>
      </c>
      <c r="V67" s="73">
        <v>0</v>
      </c>
      <c r="W67" s="60">
        <f>IFERROR(V67/S57,"-")</f>
        <v>0</v>
      </c>
      <c r="X67" s="73">
        <v>0</v>
      </c>
      <c r="Y67" s="60">
        <f>IFERROR(X67/T57,"-")</f>
        <v>0</v>
      </c>
      <c r="Z67" s="131" t="str">
        <f t="shared" si="2"/>
        <v>-</v>
      </c>
      <c r="AA67" s="305"/>
      <c r="AB67" s="305"/>
      <c r="AC67" s="43" t="s">
        <v>116</v>
      </c>
      <c r="AD67" s="73">
        <v>47447</v>
      </c>
      <c r="AE67" s="60">
        <f>IFERROR(AD67/AA57,"-")</f>
        <v>2.7863006580900731E-4</v>
      </c>
      <c r="AF67" s="73">
        <v>1</v>
      </c>
      <c r="AG67" s="60">
        <f>IFERROR(AF67/AB57,"-")</f>
        <v>6.4516129032258064E-3</v>
      </c>
      <c r="AH67" s="76">
        <f t="shared" si="3"/>
        <v>47447</v>
      </c>
      <c r="AI67" s="305"/>
      <c r="AJ67" s="305"/>
      <c r="AK67" s="43" t="s">
        <v>116</v>
      </c>
      <c r="AL67" s="73">
        <v>10270</v>
      </c>
      <c r="AM67" s="60">
        <f>IFERROR(AL67/AI57,"-")</f>
        <v>7.4339663641614204E-5</v>
      </c>
      <c r="AN67" s="73">
        <v>2</v>
      </c>
      <c r="AO67" s="60">
        <f>IFERROR(AN67/AJ57,"-")</f>
        <v>1.2658227848101266E-2</v>
      </c>
      <c r="AP67" s="76">
        <f t="shared" si="4"/>
        <v>5135</v>
      </c>
      <c r="AQ67" s="305"/>
      <c r="AR67" s="305"/>
      <c r="AS67" s="43" t="s">
        <v>116</v>
      </c>
      <c r="AT67" s="73">
        <v>168709</v>
      </c>
      <c r="AU67" s="60">
        <f>IFERROR(AT67/AQ57,"-")</f>
        <v>9.2172960791594017E-4</v>
      </c>
      <c r="AV67" s="76">
        <v>4</v>
      </c>
      <c r="AW67" s="60">
        <f>IFERROR(AV67/AR57,"-")</f>
        <v>2.4539877300613498E-2</v>
      </c>
      <c r="AX67" s="157">
        <f t="shared" si="5"/>
        <v>42177.25</v>
      </c>
      <c r="AY67" s="305"/>
      <c r="AZ67" s="305"/>
      <c r="BA67" s="43" t="s">
        <v>116</v>
      </c>
      <c r="BB67" s="73">
        <v>45929</v>
      </c>
      <c r="BC67" s="60">
        <f>IFERROR(BB67/AY57,"-")</f>
        <v>2.2790780692786341E-4</v>
      </c>
      <c r="BD67" s="73">
        <v>4</v>
      </c>
      <c r="BE67" s="60">
        <f>IFERROR(BD67/AZ57,"-")</f>
        <v>2.6315789473684209E-2</v>
      </c>
      <c r="BF67" s="76">
        <f t="shared" si="6"/>
        <v>11482.25</v>
      </c>
      <c r="BG67" s="305"/>
      <c r="BH67" s="305"/>
      <c r="BI67" s="43" t="s">
        <v>116</v>
      </c>
      <c r="BJ67" s="73">
        <v>34449</v>
      </c>
      <c r="BK67" s="60">
        <f>IFERROR(BJ67/BG57,"-")</f>
        <v>2.0317721772896246E-4</v>
      </c>
      <c r="BL67" s="73">
        <v>1</v>
      </c>
      <c r="BM67" s="60">
        <f>IFERROR(BL67/BH57,"-")</f>
        <v>7.462686567164179E-3</v>
      </c>
      <c r="BN67" s="76">
        <f t="shared" si="7"/>
        <v>34449</v>
      </c>
      <c r="BO67" s="305"/>
      <c r="BP67" s="305"/>
      <c r="BQ67" s="43" t="s">
        <v>116</v>
      </c>
      <c r="BR67" s="73">
        <v>14670</v>
      </c>
      <c r="BS67" s="60">
        <f>IFERROR(BR67/BO57,"-")</f>
        <v>1.1581084922666851E-4</v>
      </c>
      <c r="BT67" s="73">
        <v>1</v>
      </c>
      <c r="BU67" s="60">
        <f>IFERROR(BT67/BP57,"-")</f>
        <v>7.874015748031496E-3</v>
      </c>
      <c r="BV67" s="131">
        <f t="shared" si="8"/>
        <v>14670</v>
      </c>
      <c r="BW67" s="305"/>
      <c r="BX67" s="305"/>
      <c r="BY67" s="43" t="s">
        <v>116</v>
      </c>
      <c r="BZ67" s="73">
        <v>925</v>
      </c>
      <c r="CA67" s="60">
        <f>IFERROR(BZ67/BW57,"-")</f>
        <v>4.5840779362629803E-6</v>
      </c>
      <c r="CB67" s="73">
        <v>1</v>
      </c>
      <c r="CC67" s="60">
        <f>IFERROR(CB67/BX57,"-")</f>
        <v>6.1728395061728392E-3</v>
      </c>
      <c r="CD67" s="76">
        <f t="shared" si="9"/>
        <v>925</v>
      </c>
      <c r="CE67" s="305"/>
      <c r="CF67" s="305"/>
      <c r="CG67" s="43" t="s">
        <v>116</v>
      </c>
      <c r="CH67" s="73">
        <v>21007</v>
      </c>
      <c r="CI67" s="60">
        <f>IFERROR(CH67/CE57,"-")</f>
        <v>1.5890875443737209E-4</v>
      </c>
      <c r="CJ67" s="73">
        <v>2</v>
      </c>
      <c r="CK67" s="60">
        <f>IFERROR(CJ67/CF57,"-")</f>
        <v>1.8518518518518517E-2</v>
      </c>
      <c r="CL67" s="76">
        <f t="shared" si="10"/>
        <v>10503.5</v>
      </c>
      <c r="CM67" s="305"/>
      <c r="CN67" s="305"/>
      <c r="CO67" s="43" t="s">
        <v>116</v>
      </c>
      <c r="CP67" s="73">
        <f>地区別_オーラルフレイル区分別_高齢者の疾病!AE152</f>
        <v>814019</v>
      </c>
      <c r="CQ67" s="60">
        <f>地区別_オーラルフレイル区分別_高齢者の疾病!AF152</f>
        <v>3.6171659418928473E-4</v>
      </c>
      <c r="CR67" s="73">
        <f>地区別_オーラルフレイル区分別_高齢者の疾病!AG152</f>
        <v>38</v>
      </c>
      <c r="CS67" s="60">
        <f>地区別_オーラルフレイル区分別_高齢者の疾病!AH152</f>
        <v>1.8609206660137122E-2</v>
      </c>
      <c r="CT67" s="131">
        <f>地区別_オーラルフレイル区分別_高齢者の疾病!AI152</f>
        <v>21421.552631578947</v>
      </c>
      <c r="CU67" s="179"/>
    </row>
    <row r="68" spans="2:99" s="8" customFormat="1" ht="13.15" customHeight="1">
      <c r="B68" s="328"/>
      <c r="C68" s="305"/>
      <c r="D68" s="305"/>
      <c r="E68" s="43" t="s">
        <v>117</v>
      </c>
      <c r="F68" s="73">
        <v>0</v>
      </c>
      <c r="G68" s="60">
        <f>IFERROR(F68/C57,"-")</f>
        <v>0</v>
      </c>
      <c r="H68" s="73">
        <v>0</v>
      </c>
      <c r="I68" s="60">
        <f>IFERROR(H68/D57,"-")</f>
        <v>0</v>
      </c>
      <c r="J68" s="76" t="str">
        <f t="shared" si="0"/>
        <v>-</v>
      </c>
      <c r="K68" s="305"/>
      <c r="L68" s="305"/>
      <c r="M68" s="43" t="s">
        <v>117</v>
      </c>
      <c r="N68" s="73">
        <v>689081</v>
      </c>
      <c r="O68" s="60">
        <f>IFERROR(N68/K57,"-")</f>
        <v>2.029489223765971E-2</v>
      </c>
      <c r="P68" s="73">
        <v>1</v>
      </c>
      <c r="Q68" s="60">
        <f>IFERROR(P68/L57,"-")</f>
        <v>1.3333333333333334E-2</v>
      </c>
      <c r="R68" s="76">
        <f t="shared" si="1"/>
        <v>689081</v>
      </c>
      <c r="S68" s="305"/>
      <c r="T68" s="305"/>
      <c r="U68" s="43" t="s">
        <v>117</v>
      </c>
      <c r="V68" s="73">
        <v>16802</v>
      </c>
      <c r="W68" s="60">
        <f>IFERROR(V68/S57,"-")</f>
        <v>1.4399953788506829E-4</v>
      </c>
      <c r="X68" s="73">
        <v>1</v>
      </c>
      <c r="Y68" s="60">
        <f>IFERROR(X68/T57,"-")</f>
        <v>7.2992700729927005E-3</v>
      </c>
      <c r="Z68" s="131">
        <f t="shared" si="2"/>
        <v>16802</v>
      </c>
      <c r="AA68" s="305"/>
      <c r="AB68" s="305"/>
      <c r="AC68" s="43" t="s">
        <v>117</v>
      </c>
      <c r="AD68" s="73">
        <v>695094</v>
      </c>
      <c r="AE68" s="60">
        <f>IFERROR(AD68/AA57,"-")</f>
        <v>4.0819037444611069E-3</v>
      </c>
      <c r="AF68" s="73">
        <v>3</v>
      </c>
      <c r="AG68" s="60">
        <f>IFERROR(AF68/AB57,"-")</f>
        <v>1.935483870967742E-2</v>
      </c>
      <c r="AH68" s="76">
        <f t="shared" si="3"/>
        <v>231698</v>
      </c>
      <c r="AI68" s="305"/>
      <c r="AJ68" s="305"/>
      <c r="AK68" s="43" t="s">
        <v>117</v>
      </c>
      <c r="AL68" s="73">
        <v>54367</v>
      </c>
      <c r="AM68" s="60">
        <f>IFERROR(AL68/AI57,"-")</f>
        <v>3.9353695162644978E-4</v>
      </c>
      <c r="AN68" s="73">
        <v>1</v>
      </c>
      <c r="AO68" s="60">
        <f>IFERROR(AN68/AJ57,"-")</f>
        <v>6.3291139240506328E-3</v>
      </c>
      <c r="AP68" s="76">
        <f t="shared" si="4"/>
        <v>54367</v>
      </c>
      <c r="AQ68" s="305"/>
      <c r="AR68" s="305"/>
      <c r="AS68" s="43" t="s">
        <v>117</v>
      </c>
      <c r="AT68" s="73">
        <v>1196937</v>
      </c>
      <c r="AU68" s="60">
        <f>IFERROR(AT68/AQ57,"-")</f>
        <v>6.5393800669204466E-3</v>
      </c>
      <c r="AV68" s="76">
        <v>4</v>
      </c>
      <c r="AW68" s="60">
        <f>IFERROR(AV68/AR57,"-")</f>
        <v>2.4539877300613498E-2</v>
      </c>
      <c r="AX68" s="157">
        <f t="shared" si="5"/>
        <v>299234.25</v>
      </c>
      <c r="AY68" s="305"/>
      <c r="AZ68" s="305"/>
      <c r="BA68" s="43" t="s">
        <v>117</v>
      </c>
      <c r="BB68" s="73">
        <v>3251</v>
      </c>
      <c r="BC68" s="60">
        <f>IFERROR(BB68/AY57,"-")</f>
        <v>1.6132035975581527E-5</v>
      </c>
      <c r="BD68" s="73">
        <v>1</v>
      </c>
      <c r="BE68" s="60">
        <f>IFERROR(BD68/AZ57,"-")</f>
        <v>6.5789473684210523E-3</v>
      </c>
      <c r="BF68" s="76">
        <f t="shared" si="6"/>
        <v>3251</v>
      </c>
      <c r="BG68" s="305"/>
      <c r="BH68" s="305"/>
      <c r="BI68" s="43" t="s">
        <v>117</v>
      </c>
      <c r="BJ68" s="73">
        <v>33045</v>
      </c>
      <c r="BK68" s="60">
        <f>IFERROR(BJ68/BG57,"-")</f>
        <v>1.9489654735561451E-4</v>
      </c>
      <c r="BL68" s="73">
        <v>4</v>
      </c>
      <c r="BM68" s="60">
        <f>IFERROR(BL68/BH57,"-")</f>
        <v>2.9850746268656716E-2</v>
      </c>
      <c r="BN68" s="76">
        <f t="shared" si="7"/>
        <v>8261.25</v>
      </c>
      <c r="BO68" s="305"/>
      <c r="BP68" s="305"/>
      <c r="BQ68" s="43" t="s">
        <v>117</v>
      </c>
      <c r="BR68" s="73">
        <v>7790</v>
      </c>
      <c r="BS68" s="60">
        <f>IFERROR(BR68/BO57,"-")</f>
        <v>6.1497376651380208E-5</v>
      </c>
      <c r="BT68" s="73">
        <v>3</v>
      </c>
      <c r="BU68" s="60">
        <f>IFERROR(BT68/BP57,"-")</f>
        <v>2.3622047244094488E-2</v>
      </c>
      <c r="BV68" s="131">
        <f t="shared" si="8"/>
        <v>2596.6666666666665</v>
      </c>
      <c r="BW68" s="305"/>
      <c r="BX68" s="305"/>
      <c r="BY68" s="43" t="s">
        <v>117</v>
      </c>
      <c r="BZ68" s="73">
        <v>29103</v>
      </c>
      <c r="CA68" s="60">
        <f>IFERROR(BZ68/BW57,"-")</f>
        <v>1.442274812746611E-4</v>
      </c>
      <c r="CB68" s="73">
        <v>2</v>
      </c>
      <c r="CC68" s="60">
        <f>IFERROR(CB68/BX57,"-")</f>
        <v>1.2345679012345678E-2</v>
      </c>
      <c r="CD68" s="76">
        <f t="shared" si="9"/>
        <v>14551.5</v>
      </c>
      <c r="CE68" s="305"/>
      <c r="CF68" s="305"/>
      <c r="CG68" s="43" t="s">
        <v>117</v>
      </c>
      <c r="CH68" s="73">
        <v>2202636</v>
      </c>
      <c r="CI68" s="60">
        <f>IFERROR(CH68/CE57,"-")</f>
        <v>1.6661976638211812E-2</v>
      </c>
      <c r="CJ68" s="73">
        <v>1</v>
      </c>
      <c r="CK68" s="60">
        <f>IFERROR(CJ68/CF57,"-")</f>
        <v>9.2592592592592587E-3</v>
      </c>
      <c r="CL68" s="76">
        <f t="shared" si="10"/>
        <v>2202636</v>
      </c>
      <c r="CM68" s="305"/>
      <c r="CN68" s="305"/>
      <c r="CO68" s="43" t="s">
        <v>117</v>
      </c>
      <c r="CP68" s="73">
        <f>地区別_オーラルフレイル区分別_高齢者の疾病!AE153</f>
        <v>13840257</v>
      </c>
      <c r="CQ68" s="60">
        <f>地区別_オーラルフレイル区分別_高齢者の疾病!AF153</f>
        <v>6.1500414913465262E-3</v>
      </c>
      <c r="CR68" s="73">
        <f>地区別_オーラルフレイル区分別_高齢者の疾病!AG153</f>
        <v>38</v>
      </c>
      <c r="CS68" s="60">
        <f>地区別_オーラルフレイル区分別_高齢者の疾病!AH153</f>
        <v>1.8609206660137122E-2</v>
      </c>
      <c r="CT68" s="131">
        <f>地区別_オーラルフレイル区分別_高齢者の疾病!AI153</f>
        <v>364217.28947368421</v>
      </c>
      <c r="CU68" s="179"/>
    </row>
    <row r="69" spans="2:99" s="8" customFormat="1" ht="13.15" customHeight="1">
      <c r="B69" s="328"/>
      <c r="C69" s="305"/>
      <c r="D69" s="305"/>
      <c r="E69" s="43" t="s">
        <v>118</v>
      </c>
      <c r="F69" s="73">
        <v>2079</v>
      </c>
      <c r="G69" s="60">
        <f>IFERROR(F69/C57,"-")</f>
        <v>3.621572657910323E-3</v>
      </c>
      <c r="H69" s="73">
        <v>1</v>
      </c>
      <c r="I69" s="60">
        <f>IFERROR(H69/D57,"-")</f>
        <v>1</v>
      </c>
      <c r="J69" s="76">
        <f t="shared" si="0"/>
        <v>2079</v>
      </c>
      <c r="K69" s="305"/>
      <c r="L69" s="305"/>
      <c r="M69" s="43" t="s">
        <v>118</v>
      </c>
      <c r="N69" s="73">
        <v>152678</v>
      </c>
      <c r="O69" s="60">
        <f>IFERROR(N69/K57,"-")</f>
        <v>4.4966898768960531E-3</v>
      </c>
      <c r="P69" s="73">
        <v>9</v>
      </c>
      <c r="Q69" s="60">
        <f>IFERROR(P69/L57,"-")</f>
        <v>0.12</v>
      </c>
      <c r="R69" s="76">
        <f t="shared" si="1"/>
        <v>16964.222222222223</v>
      </c>
      <c r="S69" s="305"/>
      <c r="T69" s="305"/>
      <c r="U69" s="43" t="s">
        <v>118</v>
      </c>
      <c r="V69" s="73">
        <v>2195487</v>
      </c>
      <c r="W69" s="60">
        <f>IFERROR(V69/S57,"-")</f>
        <v>1.8816159590088973E-2</v>
      </c>
      <c r="X69" s="73">
        <v>21</v>
      </c>
      <c r="Y69" s="60">
        <f>IFERROR(X69/T57,"-")</f>
        <v>0.15328467153284672</v>
      </c>
      <c r="Z69" s="131">
        <f t="shared" si="2"/>
        <v>104547</v>
      </c>
      <c r="AA69" s="305"/>
      <c r="AB69" s="305"/>
      <c r="AC69" s="43" t="s">
        <v>118</v>
      </c>
      <c r="AD69" s="73">
        <v>2106705</v>
      </c>
      <c r="AE69" s="60">
        <f>IFERROR(AD69/AA57,"-")</f>
        <v>1.2371516698424869E-2</v>
      </c>
      <c r="AF69" s="73">
        <v>28</v>
      </c>
      <c r="AG69" s="60">
        <f>IFERROR(AF69/AB57,"-")</f>
        <v>0.18064516129032257</v>
      </c>
      <c r="AH69" s="76">
        <f t="shared" si="3"/>
        <v>75239.46428571429</v>
      </c>
      <c r="AI69" s="305"/>
      <c r="AJ69" s="305"/>
      <c r="AK69" s="43" t="s">
        <v>118</v>
      </c>
      <c r="AL69" s="73">
        <v>2718307</v>
      </c>
      <c r="AM69" s="60">
        <f>IFERROR(AL69/AI57,"-")</f>
        <v>1.9676536324697701E-2</v>
      </c>
      <c r="AN69" s="73">
        <v>27</v>
      </c>
      <c r="AO69" s="60">
        <f>IFERROR(AN69/AJ57,"-")</f>
        <v>0.17088607594936708</v>
      </c>
      <c r="AP69" s="76">
        <f t="shared" si="4"/>
        <v>100678.03703703704</v>
      </c>
      <c r="AQ69" s="305"/>
      <c r="AR69" s="305"/>
      <c r="AS69" s="43" t="s">
        <v>118</v>
      </c>
      <c r="AT69" s="73">
        <v>1172347</v>
      </c>
      <c r="AU69" s="60">
        <f>IFERROR(AT69/AQ57,"-")</f>
        <v>6.4050343529475527E-3</v>
      </c>
      <c r="AV69" s="76">
        <v>29</v>
      </c>
      <c r="AW69" s="60">
        <f>IFERROR(AV69/AR57,"-")</f>
        <v>0.17791411042944785</v>
      </c>
      <c r="AX69" s="157">
        <f t="shared" si="5"/>
        <v>40425.758620689652</v>
      </c>
      <c r="AY69" s="305"/>
      <c r="AZ69" s="305"/>
      <c r="BA69" s="43" t="s">
        <v>118</v>
      </c>
      <c r="BB69" s="73">
        <v>2211392</v>
      </c>
      <c r="BC69" s="60">
        <f>IFERROR(BB69/AY57,"-")</f>
        <v>1.0973317533101563E-2</v>
      </c>
      <c r="BD69" s="73">
        <v>25</v>
      </c>
      <c r="BE69" s="60">
        <f>IFERROR(BD69/AZ57,"-")</f>
        <v>0.16447368421052633</v>
      </c>
      <c r="BF69" s="76">
        <f t="shared" si="6"/>
        <v>88455.679999999993</v>
      </c>
      <c r="BG69" s="305"/>
      <c r="BH69" s="305"/>
      <c r="BI69" s="43" t="s">
        <v>118</v>
      </c>
      <c r="BJ69" s="73">
        <v>2079622</v>
      </c>
      <c r="BK69" s="60">
        <f>IFERROR(BJ69/BG57,"-")</f>
        <v>1.226543040111296E-2</v>
      </c>
      <c r="BL69" s="73">
        <v>19</v>
      </c>
      <c r="BM69" s="60">
        <f>IFERROR(BL69/BH57,"-")</f>
        <v>0.1417910447761194</v>
      </c>
      <c r="BN69" s="76">
        <f t="shared" si="7"/>
        <v>109453.78947368421</v>
      </c>
      <c r="BO69" s="305"/>
      <c r="BP69" s="305"/>
      <c r="BQ69" s="43" t="s">
        <v>118</v>
      </c>
      <c r="BR69" s="73">
        <v>337653</v>
      </c>
      <c r="BS69" s="60">
        <f>IFERROR(BR69/BO57,"-")</f>
        <v>2.6655678714336949E-3</v>
      </c>
      <c r="BT69" s="73">
        <v>17</v>
      </c>
      <c r="BU69" s="60">
        <f>IFERROR(BT69/BP57,"-")</f>
        <v>0.13385826771653545</v>
      </c>
      <c r="BV69" s="131">
        <f t="shared" si="8"/>
        <v>19861.941176470587</v>
      </c>
      <c r="BW69" s="305"/>
      <c r="BX69" s="305"/>
      <c r="BY69" s="43" t="s">
        <v>118</v>
      </c>
      <c r="BZ69" s="73">
        <v>2698933</v>
      </c>
      <c r="CA69" s="60">
        <f>IFERROR(BZ69/BW57,"-")</f>
        <v>1.3375264018110329E-2</v>
      </c>
      <c r="CB69" s="73">
        <v>35</v>
      </c>
      <c r="CC69" s="60">
        <f>IFERROR(CB69/BX57,"-")</f>
        <v>0.21604938271604937</v>
      </c>
      <c r="CD69" s="76">
        <f t="shared" si="9"/>
        <v>77112.371428571423</v>
      </c>
      <c r="CE69" s="305"/>
      <c r="CF69" s="305"/>
      <c r="CG69" s="43" t="s">
        <v>118</v>
      </c>
      <c r="CH69" s="73">
        <v>2144044</v>
      </c>
      <c r="CI69" s="60">
        <f>IFERROR(CH69/CE57,"-")</f>
        <v>1.6218753820103821E-2</v>
      </c>
      <c r="CJ69" s="73">
        <v>29</v>
      </c>
      <c r="CK69" s="60">
        <f>IFERROR(CJ69/CF57,"-")</f>
        <v>0.26851851851851855</v>
      </c>
      <c r="CL69" s="76">
        <f t="shared" si="10"/>
        <v>73932.551724137928</v>
      </c>
      <c r="CM69" s="305"/>
      <c r="CN69" s="305"/>
      <c r="CO69" s="43" t="s">
        <v>118</v>
      </c>
      <c r="CP69" s="73">
        <f>地区別_オーラルフレイル区分別_高齢者の疾病!AE154</f>
        <v>28976969</v>
      </c>
      <c r="CQ69" s="60">
        <f>地区別_オーラルフレイル区分別_高齢者の疾病!AF154</f>
        <v>1.2876174311175151E-2</v>
      </c>
      <c r="CR69" s="73">
        <f>地区別_オーラルフレイル区分別_高齢者の疾病!AG154</f>
        <v>379</v>
      </c>
      <c r="CS69" s="60">
        <f>地区別_オーラルフレイル区分別_高齢者の疾病!AH154</f>
        <v>0.18560235063663075</v>
      </c>
      <c r="CT69" s="131">
        <f>地区別_オーラルフレイル区分別_高齢者の疾病!AI154</f>
        <v>76456.382585751984</v>
      </c>
      <c r="CU69" s="179"/>
    </row>
    <row r="70" spans="2:99" s="8" customFormat="1" ht="13.15" customHeight="1">
      <c r="B70" s="328"/>
      <c r="C70" s="305"/>
      <c r="D70" s="305"/>
      <c r="E70" s="43" t="s">
        <v>119</v>
      </c>
      <c r="F70" s="73">
        <v>0</v>
      </c>
      <c r="G70" s="60">
        <f>IFERROR(F70/C57,"-")</f>
        <v>0</v>
      </c>
      <c r="H70" s="73">
        <v>0</v>
      </c>
      <c r="I70" s="60">
        <f>IFERROR(H70/D57,"-")</f>
        <v>0</v>
      </c>
      <c r="J70" s="76" t="str">
        <f t="shared" ref="J70:J107" si="11">IFERROR(F70/H70,"-")</f>
        <v>-</v>
      </c>
      <c r="K70" s="305"/>
      <c r="L70" s="305"/>
      <c r="M70" s="43" t="s">
        <v>119</v>
      </c>
      <c r="N70" s="73">
        <v>365324</v>
      </c>
      <c r="O70" s="60">
        <f>IFERROR(N70/K57,"-")</f>
        <v>1.0759564132272978E-2</v>
      </c>
      <c r="P70" s="73">
        <v>3</v>
      </c>
      <c r="Q70" s="60">
        <f>IFERROR(P70/L57,"-")</f>
        <v>0.04</v>
      </c>
      <c r="R70" s="76">
        <f t="shared" ref="R70:R107" si="12">IFERROR(N70/P70,"-")</f>
        <v>121774.66666666667</v>
      </c>
      <c r="S70" s="305"/>
      <c r="T70" s="305"/>
      <c r="U70" s="43" t="s">
        <v>119</v>
      </c>
      <c r="V70" s="73">
        <v>901756</v>
      </c>
      <c r="W70" s="60">
        <f>IFERROR(V70/S57,"-")</f>
        <v>7.7283922916966804E-3</v>
      </c>
      <c r="X70" s="73">
        <v>4</v>
      </c>
      <c r="Y70" s="60">
        <f>IFERROR(X70/T57,"-")</f>
        <v>2.9197080291970802E-2</v>
      </c>
      <c r="Z70" s="131">
        <f t="shared" ref="Z70:Z107" si="13">IFERROR(V70/X70,"-")</f>
        <v>225439</v>
      </c>
      <c r="AA70" s="305"/>
      <c r="AB70" s="305"/>
      <c r="AC70" s="43" t="s">
        <v>119</v>
      </c>
      <c r="AD70" s="73">
        <v>448190</v>
      </c>
      <c r="AE70" s="60">
        <f>IFERROR(AD70/AA57,"-")</f>
        <v>2.6319727104967433E-3</v>
      </c>
      <c r="AF70" s="73">
        <v>13</v>
      </c>
      <c r="AG70" s="60">
        <f>IFERROR(AF70/AB57,"-")</f>
        <v>8.387096774193549E-2</v>
      </c>
      <c r="AH70" s="76">
        <f t="shared" ref="AH70:AH107" si="14">IFERROR(AD70/AF70,"-")</f>
        <v>34476.153846153844</v>
      </c>
      <c r="AI70" s="305"/>
      <c r="AJ70" s="305"/>
      <c r="AK70" s="43" t="s">
        <v>119</v>
      </c>
      <c r="AL70" s="73">
        <v>782720</v>
      </c>
      <c r="AM70" s="60">
        <f>IFERROR(AL70/AI57,"-")</f>
        <v>5.6657391943100554E-3</v>
      </c>
      <c r="AN70" s="73">
        <v>18</v>
      </c>
      <c r="AO70" s="60">
        <f>IFERROR(AN70/AJ57,"-")</f>
        <v>0.11392405063291139</v>
      </c>
      <c r="AP70" s="76">
        <f t="shared" ref="AP70:AP107" si="15">IFERROR(AL70/AN70,"-")</f>
        <v>43484.444444444445</v>
      </c>
      <c r="AQ70" s="305"/>
      <c r="AR70" s="305"/>
      <c r="AS70" s="43" t="s">
        <v>119</v>
      </c>
      <c r="AT70" s="73">
        <v>3529650</v>
      </c>
      <c r="AU70" s="60">
        <f>IFERROR(AT70/AQ57,"-")</f>
        <v>1.9283991432469508E-2</v>
      </c>
      <c r="AV70" s="76">
        <v>22</v>
      </c>
      <c r="AW70" s="60">
        <f>IFERROR(AV70/AR57,"-")</f>
        <v>0.13496932515337423</v>
      </c>
      <c r="AX70" s="157">
        <f t="shared" ref="AX70:AX107" si="16">IFERROR(AT70/AV70,"-")</f>
        <v>160438.63636363635</v>
      </c>
      <c r="AY70" s="305"/>
      <c r="AZ70" s="305"/>
      <c r="BA70" s="43" t="s">
        <v>119</v>
      </c>
      <c r="BB70" s="73">
        <v>337143</v>
      </c>
      <c r="BC70" s="60">
        <f>IFERROR(BB70/AY57,"-")</f>
        <v>1.67296308979252E-3</v>
      </c>
      <c r="BD70" s="73">
        <v>10</v>
      </c>
      <c r="BE70" s="60">
        <f>IFERROR(BD70/AZ57,"-")</f>
        <v>6.5789473684210523E-2</v>
      </c>
      <c r="BF70" s="76">
        <f t="shared" ref="BF70:BF107" si="17">IFERROR(BB70/BD70,"-")</f>
        <v>33714.300000000003</v>
      </c>
      <c r="BG70" s="305"/>
      <c r="BH70" s="305"/>
      <c r="BI70" s="43" t="s">
        <v>119</v>
      </c>
      <c r="BJ70" s="73">
        <v>591018</v>
      </c>
      <c r="BK70" s="60">
        <f>IFERROR(BJ70/BG57,"-")</f>
        <v>3.4857729648969759E-3</v>
      </c>
      <c r="BL70" s="73">
        <v>13</v>
      </c>
      <c r="BM70" s="60">
        <f>IFERROR(BL70/BH57,"-")</f>
        <v>9.7014925373134331E-2</v>
      </c>
      <c r="BN70" s="76">
        <f t="shared" ref="BN70:BN107" si="18">IFERROR(BJ70/BL70,"-")</f>
        <v>45462.923076923078</v>
      </c>
      <c r="BO70" s="305"/>
      <c r="BP70" s="305"/>
      <c r="BQ70" s="43" t="s">
        <v>119</v>
      </c>
      <c r="BR70" s="73">
        <v>659015</v>
      </c>
      <c r="BS70" s="60">
        <f>IFERROR(BR70/BO57,"-")</f>
        <v>5.202528071105177E-3</v>
      </c>
      <c r="BT70" s="73">
        <v>13</v>
      </c>
      <c r="BU70" s="60">
        <f>IFERROR(BT70/BP57,"-")</f>
        <v>0.10236220472440945</v>
      </c>
      <c r="BV70" s="131">
        <f t="shared" ref="BV70:BV107" si="19">IFERROR(BR70/BT70,"-")</f>
        <v>50693.461538461539</v>
      </c>
      <c r="BW70" s="305"/>
      <c r="BX70" s="305"/>
      <c r="BY70" s="43" t="s">
        <v>119</v>
      </c>
      <c r="BZ70" s="73">
        <v>1014660</v>
      </c>
      <c r="CA70" s="60">
        <f>IFERROR(BZ70/BW57,"-")</f>
        <v>5.0284113716849684E-3</v>
      </c>
      <c r="CB70" s="73">
        <v>17</v>
      </c>
      <c r="CC70" s="60">
        <f>IFERROR(CB70/BX57,"-")</f>
        <v>0.10493827160493827</v>
      </c>
      <c r="CD70" s="76">
        <f t="shared" ref="CD70:CD107" si="20">IFERROR(BZ70/CB70,"-")</f>
        <v>59685.882352941175</v>
      </c>
      <c r="CE70" s="305"/>
      <c r="CF70" s="305"/>
      <c r="CG70" s="43" t="s">
        <v>119</v>
      </c>
      <c r="CH70" s="73">
        <v>914423</v>
      </c>
      <c r="CI70" s="60">
        <f>IFERROR(CH70/CE57,"-")</f>
        <v>6.9172094996375064E-3</v>
      </c>
      <c r="CJ70" s="73">
        <v>16</v>
      </c>
      <c r="CK70" s="60">
        <f>IFERROR(CJ70/CF57,"-")</f>
        <v>0.14814814814814814</v>
      </c>
      <c r="CL70" s="76">
        <f t="shared" ref="CL70:CL107" si="21">IFERROR(CH70/CJ70,"-")</f>
        <v>57151.4375</v>
      </c>
      <c r="CM70" s="305"/>
      <c r="CN70" s="305"/>
      <c r="CO70" s="43" t="s">
        <v>119</v>
      </c>
      <c r="CP70" s="73">
        <f>地区別_オーラルフレイル区分別_高齢者の疾病!AE155</f>
        <v>16706960</v>
      </c>
      <c r="CQ70" s="60">
        <f>地区別_オーラルフレイル区分別_高齢者の疾病!AF155</f>
        <v>7.4238865068955552E-3</v>
      </c>
      <c r="CR70" s="73">
        <f>地区別_オーラルフレイル区分別_高齢者の疾病!AG155</f>
        <v>241</v>
      </c>
      <c r="CS70" s="60">
        <f>地区別_オーラルフレイル区分別_高齢者の疾病!AH155</f>
        <v>0.11802154750244857</v>
      </c>
      <c r="CT70" s="131">
        <f>地区別_オーラルフレイル区分別_高齢者の疾病!AI155</f>
        <v>69323.48547717843</v>
      </c>
      <c r="CU70" s="179"/>
    </row>
    <row r="71" spans="2:99" s="8" customFormat="1" ht="13.15" customHeight="1">
      <c r="B71" s="328"/>
      <c r="C71" s="305"/>
      <c r="D71" s="305"/>
      <c r="E71" s="43" t="s">
        <v>120</v>
      </c>
      <c r="F71" s="73">
        <v>0</v>
      </c>
      <c r="G71" s="60">
        <f>IFERROR(F71/C57,"-")</f>
        <v>0</v>
      </c>
      <c r="H71" s="73">
        <v>0</v>
      </c>
      <c r="I71" s="60">
        <f>IFERROR(H71/D57,"-")</f>
        <v>0</v>
      </c>
      <c r="J71" s="76" t="str">
        <f t="shared" si="11"/>
        <v>-</v>
      </c>
      <c r="K71" s="305"/>
      <c r="L71" s="305"/>
      <c r="M71" s="43" t="s">
        <v>120</v>
      </c>
      <c r="N71" s="73">
        <v>462153</v>
      </c>
      <c r="O71" s="60">
        <f>IFERROR(N71/K57,"-")</f>
        <v>1.3611382888675132E-2</v>
      </c>
      <c r="P71" s="73">
        <v>9</v>
      </c>
      <c r="Q71" s="60">
        <f>IFERROR(P71/L57,"-")</f>
        <v>0.12</v>
      </c>
      <c r="R71" s="76">
        <f t="shared" si="12"/>
        <v>51350.333333333336</v>
      </c>
      <c r="S71" s="305"/>
      <c r="T71" s="305"/>
      <c r="U71" s="43" t="s">
        <v>120</v>
      </c>
      <c r="V71" s="73">
        <v>699913</v>
      </c>
      <c r="W71" s="60">
        <f>IFERROR(V71/S57,"-")</f>
        <v>5.9985209236847869E-3</v>
      </c>
      <c r="X71" s="73">
        <v>17</v>
      </c>
      <c r="Y71" s="60">
        <f>IFERROR(X71/T57,"-")</f>
        <v>0.12408759124087591</v>
      </c>
      <c r="Z71" s="131">
        <f t="shared" si="13"/>
        <v>41171.352941176468</v>
      </c>
      <c r="AA71" s="305"/>
      <c r="AB71" s="305"/>
      <c r="AC71" s="43" t="s">
        <v>120</v>
      </c>
      <c r="AD71" s="73">
        <v>1603299</v>
      </c>
      <c r="AE71" s="60">
        <f>IFERROR(AD71/AA57,"-")</f>
        <v>9.4152908694230524E-3</v>
      </c>
      <c r="AF71" s="73">
        <v>16</v>
      </c>
      <c r="AG71" s="60">
        <f>IFERROR(AF71/AB57,"-")</f>
        <v>0.1032258064516129</v>
      </c>
      <c r="AH71" s="76">
        <f t="shared" si="14"/>
        <v>100206.1875</v>
      </c>
      <c r="AI71" s="305"/>
      <c r="AJ71" s="305"/>
      <c r="AK71" s="43" t="s">
        <v>120</v>
      </c>
      <c r="AL71" s="73">
        <v>2917571</v>
      </c>
      <c r="AM71" s="60">
        <f>IFERROR(AL71/AI57,"-")</f>
        <v>2.111891400102512E-2</v>
      </c>
      <c r="AN71" s="73">
        <v>21</v>
      </c>
      <c r="AO71" s="60">
        <f>IFERROR(AN71/AJ57,"-")</f>
        <v>0.13291139240506328</v>
      </c>
      <c r="AP71" s="76">
        <f t="shared" si="15"/>
        <v>138931.95238095237</v>
      </c>
      <c r="AQ71" s="305"/>
      <c r="AR71" s="305"/>
      <c r="AS71" s="43" t="s">
        <v>120</v>
      </c>
      <c r="AT71" s="73">
        <v>2982256</v>
      </c>
      <c r="AU71" s="60">
        <f>IFERROR(AT71/AQ57,"-")</f>
        <v>1.629334329279979E-2</v>
      </c>
      <c r="AV71" s="76">
        <v>26</v>
      </c>
      <c r="AW71" s="60">
        <f>IFERROR(AV71/AR57,"-")</f>
        <v>0.15950920245398773</v>
      </c>
      <c r="AX71" s="157">
        <f t="shared" si="16"/>
        <v>114702.15384615384</v>
      </c>
      <c r="AY71" s="305"/>
      <c r="AZ71" s="305"/>
      <c r="BA71" s="43" t="s">
        <v>120</v>
      </c>
      <c r="BB71" s="73">
        <v>601608</v>
      </c>
      <c r="BC71" s="60">
        <f>IFERROR(BB71/AY57,"-")</f>
        <v>2.9852851120263459E-3</v>
      </c>
      <c r="BD71" s="73">
        <v>16</v>
      </c>
      <c r="BE71" s="60">
        <f>IFERROR(BD71/AZ57,"-")</f>
        <v>0.10526315789473684</v>
      </c>
      <c r="BF71" s="76">
        <f t="shared" si="17"/>
        <v>37600.5</v>
      </c>
      <c r="BG71" s="305"/>
      <c r="BH71" s="305"/>
      <c r="BI71" s="43" t="s">
        <v>120</v>
      </c>
      <c r="BJ71" s="73">
        <v>3887004</v>
      </c>
      <c r="BK71" s="60">
        <f>IFERROR(BJ71/BG57,"-")</f>
        <v>2.292521286601492E-2</v>
      </c>
      <c r="BL71" s="73">
        <v>16</v>
      </c>
      <c r="BM71" s="60">
        <f>IFERROR(BL71/BH57,"-")</f>
        <v>0.11940298507462686</v>
      </c>
      <c r="BN71" s="76">
        <f t="shared" si="18"/>
        <v>242937.75</v>
      </c>
      <c r="BO71" s="305"/>
      <c r="BP71" s="305"/>
      <c r="BQ71" s="43" t="s">
        <v>120</v>
      </c>
      <c r="BR71" s="73">
        <v>656343</v>
      </c>
      <c r="BS71" s="60">
        <f>IFERROR(BR71/BO57,"-")</f>
        <v>5.1814342340817518E-3</v>
      </c>
      <c r="BT71" s="73">
        <v>17</v>
      </c>
      <c r="BU71" s="60">
        <f>IFERROR(BT71/BP57,"-")</f>
        <v>0.13385826771653545</v>
      </c>
      <c r="BV71" s="131">
        <f t="shared" si="19"/>
        <v>38608.411764705881</v>
      </c>
      <c r="BW71" s="305"/>
      <c r="BX71" s="305"/>
      <c r="BY71" s="43" t="s">
        <v>120</v>
      </c>
      <c r="BZ71" s="73">
        <v>508127</v>
      </c>
      <c r="CA71" s="60">
        <f>IFERROR(BZ71/BW57,"-")</f>
        <v>2.5181554265075669E-3</v>
      </c>
      <c r="CB71" s="73">
        <v>14</v>
      </c>
      <c r="CC71" s="60">
        <f>IFERROR(CB71/BX57,"-")</f>
        <v>8.6419753086419748E-2</v>
      </c>
      <c r="CD71" s="76">
        <f t="shared" si="20"/>
        <v>36294.785714285717</v>
      </c>
      <c r="CE71" s="305"/>
      <c r="CF71" s="305"/>
      <c r="CG71" s="43" t="s">
        <v>120</v>
      </c>
      <c r="CH71" s="73">
        <v>1109058</v>
      </c>
      <c r="CI71" s="60">
        <f>IFERROR(CH71/CE57,"-")</f>
        <v>8.3895380291713721E-3</v>
      </c>
      <c r="CJ71" s="73">
        <v>13</v>
      </c>
      <c r="CK71" s="60">
        <f>IFERROR(CJ71/CF57,"-")</f>
        <v>0.12037037037037036</v>
      </c>
      <c r="CL71" s="76">
        <f t="shared" si="21"/>
        <v>85312.153846153844</v>
      </c>
      <c r="CM71" s="305"/>
      <c r="CN71" s="305"/>
      <c r="CO71" s="43" t="s">
        <v>120</v>
      </c>
      <c r="CP71" s="73">
        <f>地区別_オーラルフレイル区分別_高齢者の疾病!AE156</f>
        <v>18180167</v>
      </c>
      <c r="CQ71" s="60">
        <f>地区別_オーラルフレイル区分別_高齢者の疾病!AF156</f>
        <v>8.0785191611404978E-3</v>
      </c>
      <c r="CR71" s="73">
        <f>地区別_オーラルフレイル区分別_高齢者の疾病!AG156</f>
        <v>262</v>
      </c>
      <c r="CS71" s="60">
        <f>地区別_オーラルフレイル区分別_高齢者の疾病!AH156</f>
        <v>0.12830558276199805</v>
      </c>
      <c r="CT71" s="131">
        <f>地区別_オーラルフレイル区分別_高齢者の疾病!AI156</f>
        <v>69389.950381679388</v>
      </c>
      <c r="CU71" s="179"/>
    </row>
    <row r="72" spans="2:99" s="8" customFormat="1" ht="13.15" customHeight="1">
      <c r="B72" s="328"/>
      <c r="C72" s="305"/>
      <c r="D72" s="305"/>
      <c r="E72" s="44" t="s">
        <v>121</v>
      </c>
      <c r="F72" s="74">
        <v>0</v>
      </c>
      <c r="G72" s="61">
        <f>IFERROR(F72/C57,"-")</f>
        <v>0</v>
      </c>
      <c r="H72" s="74">
        <v>0</v>
      </c>
      <c r="I72" s="61">
        <f>IFERROR(H72/D57,"-")</f>
        <v>0</v>
      </c>
      <c r="J72" s="77" t="str">
        <f t="shared" si="11"/>
        <v>-</v>
      </c>
      <c r="K72" s="305"/>
      <c r="L72" s="305"/>
      <c r="M72" s="44" t="s">
        <v>121</v>
      </c>
      <c r="N72" s="74">
        <v>152442</v>
      </c>
      <c r="O72" s="61">
        <f>IFERROR(N72/K57,"-")</f>
        <v>4.4897391779679333E-3</v>
      </c>
      <c r="P72" s="74">
        <v>4</v>
      </c>
      <c r="Q72" s="61">
        <f>IFERROR(P72/L57,"-")</f>
        <v>5.3333333333333337E-2</v>
      </c>
      <c r="R72" s="77">
        <f t="shared" si="12"/>
        <v>38110.5</v>
      </c>
      <c r="S72" s="305"/>
      <c r="T72" s="305"/>
      <c r="U72" s="44" t="s">
        <v>121</v>
      </c>
      <c r="V72" s="74">
        <v>45786</v>
      </c>
      <c r="W72" s="61">
        <f>IFERROR(V72/S57,"-")</f>
        <v>3.9240345444624072E-4</v>
      </c>
      <c r="X72" s="74">
        <v>9</v>
      </c>
      <c r="Y72" s="61">
        <f>IFERROR(X72/T57,"-")</f>
        <v>6.569343065693431E-2</v>
      </c>
      <c r="Z72" s="132">
        <f t="shared" si="13"/>
        <v>5087.333333333333</v>
      </c>
      <c r="AA72" s="305"/>
      <c r="AB72" s="305"/>
      <c r="AC72" s="44" t="s">
        <v>121</v>
      </c>
      <c r="AD72" s="74">
        <v>299540</v>
      </c>
      <c r="AE72" s="61">
        <f>IFERROR(AD72/AA57,"-")</f>
        <v>1.7590332352399529E-3</v>
      </c>
      <c r="AF72" s="74">
        <v>25</v>
      </c>
      <c r="AG72" s="61">
        <f>IFERROR(AF72/AB57,"-")</f>
        <v>0.16129032258064516</v>
      </c>
      <c r="AH72" s="77">
        <f t="shared" si="14"/>
        <v>11981.6</v>
      </c>
      <c r="AI72" s="305"/>
      <c r="AJ72" s="305"/>
      <c r="AK72" s="44" t="s">
        <v>121</v>
      </c>
      <c r="AL72" s="74">
        <v>197421</v>
      </c>
      <c r="AM72" s="61">
        <f>IFERROR(AL72/AI57,"-")</f>
        <v>1.4290370726184145E-3</v>
      </c>
      <c r="AN72" s="74">
        <v>20</v>
      </c>
      <c r="AO72" s="61">
        <f>IFERROR(AN72/AJ57,"-")</f>
        <v>0.12658227848101267</v>
      </c>
      <c r="AP72" s="77">
        <f t="shared" si="15"/>
        <v>9871.0499999999993</v>
      </c>
      <c r="AQ72" s="305"/>
      <c r="AR72" s="305"/>
      <c r="AS72" s="44" t="s">
        <v>121</v>
      </c>
      <c r="AT72" s="74">
        <v>302268</v>
      </c>
      <c r="AU72" s="61">
        <f>IFERROR(AT72/AQ57,"-")</f>
        <v>1.6514196938250797E-3</v>
      </c>
      <c r="AV72" s="77">
        <v>28</v>
      </c>
      <c r="AW72" s="63">
        <f>IFERROR(AV72/AR57,"-")</f>
        <v>0.17177914110429449</v>
      </c>
      <c r="AX72" s="158">
        <f t="shared" si="16"/>
        <v>10795.285714285714</v>
      </c>
      <c r="AY72" s="305"/>
      <c r="AZ72" s="305"/>
      <c r="BA72" s="44" t="s">
        <v>121</v>
      </c>
      <c r="BB72" s="74">
        <v>131559</v>
      </c>
      <c r="BC72" s="61">
        <f>IFERROR(BB72/AY57,"-")</f>
        <v>6.5281898520809902E-4</v>
      </c>
      <c r="BD72" s="74">
        <v>17</v>
      </c>
      <c r="BE72" s="61">
        <f>IFERROR(BD72/AZ57,"-")</f>
        <v>0.1118421052631579</v>
      </c>
      <c r="BF72" s="77">
        <f t="shared" si="17"/>
        <v>7738.7647058823532</v>
      </c>
      <c r="BG72" s="305"/>
      <c r="BH72" s="305"/>
      <c r="BI72" s="44" t="s">
        <v>121</v>
      </c>
      <c r="BJ72" s="74">
        <v>1051254</v>
      </c>
      <c r="BK72" s="61">
        <f>IFERROR(BJ72/BG57,"-")</f>
        <v>6.2002050232646145E-3</v>
      </c>
      <c r="BL72" s="74">
        <v>30</v>
      </c>
      <c r="BM72" s="61">
        <f>IFERROR(BL72/BH57,"-")</f>
        <v>0.22388059701492538</v>
      </c>
      <c r="BN72" s="77">
        <f t="shared" si="18"/>
        <v>35041.800000000003</v>
      </c>
      <c r="BO72" s="305"/>
      <c r="BP72" s="305"/>
      <c r="BQ72" s="44" t="s">
        <v>121</v>
      </c>
      <c r="BR72" s="74">
        <v>738301</v>
      </c>
      <c r="BS72" s="61">
        <f>IFERROR(BR72/BO57,"-")</f>
        <v>5.8284434761348737E-3</v>
      </c>
      <c r="BT72" s="74">
        <v>16</v>
      </c>
      <c r="BU72" s="61">
        <f>IFERROR(BT72/BP57,"-")</f>
        <v>0.12598425196850394</v>
      </c>
      <c r="BV72" s="132">
        <f t="shared" si="19"/>
        <v>46143.8125</v>
      </c>
      <c r="BW72" s="305"/>
      <c r="BX72" s="305"/>
      <c r="BY72" s="44" t="s">
        <v>121</v>
      </c>
      <c r="BZ72" s="74">
        <v>309869</v>
      </c>
      <c r="CA72" s="61">
        <f>IFERROR(BZ72/BW57,"-")</f>
        <v>1.5356363740885118E-3</v>
      </c>
      <c r="CB72" s="74">
        <v>30</v>
      </c>
      <c r="CC72" s="61">
        <f>IFERROR(CB72/BX57,"-")</f>
        <v>0.18518518518518517</v>
      </c>
      <c r="CD72" s="77">
        <f t="shared" si="20"/>
        <v>10328.966666666667</v>
      </c>
      <c r="CE72" s="305"/>
      <c r="CF72" s="305"/>
      <c r="CG72" s="44" t="s">
        <v>121</v>
      </c>
      <c r="CH72" s="74">
        <v>221886</v>
      </c>
      <c r="CI72" s="61">
        <f>IFERROR(CH72/CE57,"-")</f>
        <v>1.6784704092488571E-3</v>
      </c>
      <c r="CJ72" s="74">
        <v>24</v>
      </c>
      <c r="CK72" s="61">
        <f>IFERROR(CJ72/CF57,"-")</f>
        <v>0.22222222222222221</v>
      </c>
      <c r="CL72" s="77">
        <f t="shared" si="21"/>
        <v>9245.25</v>
      </c>
      <c r="CM72" s="305"/>
      <c r="CN72" s="305"/>
      <c r="CO72" s="44" t="s">
        <v>121</v>
      </c>
      <c r="CP72" s="74">
        <f>地区別_オーラルフレイル区分別_高齢者の疾病!AE157</f>
        <v>5830550</v>
      </c>
      <c r="CQ72" s="61">
        <f>地区別_オーラルフレイル区分別_高齢者の疾病!AF157</f>
        <v>2.5908568328876034E-3</v>
      </c>
      <c r="CR72" s="74">
        <f>地区別_オーラルフレイル区分別_高齢者の疾病!AG157</f>
        <v>324</v>
      </c>
      <c r="CS72" s="61">
        <f>地区別_オーラルフレイル区分別_高齢者の疾病!AH157</f>
        <v>0.15866797257590598</v>
      </c>
      <c r="CT72" s="132">
        <f>地区別_オーラルフレイル区分別_高齢者の疾病!AI157</f>
        <v>17995.524691358023</v>
      </c>
      <c r="CU72" s="179"/>
    </row>
    <row r="73" spans="2:99" s="8" customFormat="1" ht="13.15" customHeight="1">
      <c r="B73" s="329"/>
      <c r="C73" s="306"/>
      <c r="D73" s="306"/>
      <c r="E73" s="45" t="s">
        <v>71</v>
      </c>
      <c r="F73" s="69">
        <f>SUM(F57:F72)</f>
        <v>106306</v>
      </c>
      <c r="G73" s="61">
        <f>IFERROR(F73/C57,"-")</f>
        <v>0.18518273351217643</v>
      </c>
      <c r="H73" s="74">
        <v>1</v>
      </c>
      <c r="I73" s="61">
        <f>IFERROR(H73/D57,"-")</f>
        <v>1</v>
      </c>
      <c r="J73" s="77">
        <f t="shared" si="11"/>
        <v>106306</v>
      </c>
      <c r="K73" s="306"/>
      <c r="L73" s="306"/>
      <c r="M73" s="45" t="s">
        <v>71</v>
      </c>
      <c r="N73" s="69">
        <f>SUM(N57:N72)</f>
        <v>7049573</v>
      </c>
      <c r="O73" s="61">
        <f>IFERROR(N73/K57,"-")</f>
        <v>0.20762482836780508</v>
      </c>
      <c r="P73" s="74">
        <v>61</v>
      </c>
      <c r="Q73" s="61">
        <f>IFERROR(P73/L57,"-")</f>
        <v>0.81333333333333335</v>
      </c>
      <c r="R73" s="77">
        <f t="shared" si="12"/>
        <v>115566.77049180328</v>
      </c>
      <c r="S73" s="306"/>
      <c r="T73" s="306"/>
      <c r="U73" s="45" t="s">
        <v>71</v>
      </c>
      <c r="V73" s="69">
        <f>SUM(V57:V72)</f>
        <v>31958302</v>
      </c>
      <c r="W73" s="61">
        <f>IFERROR(V73/S57,"-")</f>
        <v>0.27389481725934134</v>
      </c>
      <c r="X73" s="74">
        <v>114</v>
      </c>
      <c r="Y73" s="61">
        <f>IFERROR(X73/T57,"-")</f>
        <v>0.83211678832116787</v>
      </c>
      <c r="Z73" s="132">
        <f t="shared" si="13"/>
        <v>280335.98245614034</v>
      </c>
      <c r="AA73" s="306"/>
      <c r="AB73" s="306"/>
      <c r="AC73" s="45" t="s">
        <v>71</v>
      </c>
      <c r="AD73" s="69">
        <f>SUM(AD57:AD72)</f>
        <v>22500289</v>
      </c>
      <c r="AE73" s="61">
        <f>IFERROR(AD73/AA57,"-")</f>
        <v>0.13213178925520441</v>
      </c>
      <c r="AF73" s="74">
        <v>125</v>
      </c>
      <c r="AG73" s="61">
        <f>IFERROR(AF73/AB57,"-")</f>
        <v>0.80645161290322576</v>
      </c>
      <c r="AH73" s="77">
        <f t="shared" si="14"/>
        <v>180002.31200000001</v>
      </c>
      <c r="AI73" s="306"/>
      <c r="AJ73" s="306"/>
      <c r="AK73" s="45" t="s">
        <v>71</v>
      </c>
      <c r="AL73" s="69">
        <f>SUM(AL57:AL72)</f>
        <v>26862221</v>
      </c>
      <c r="AM73" s="61">
        <f>IFERROR(AL73/AI57,"-")</f>
        <v>0.19444288936774151</v>
      </c>
      <c r="AN73" s="74">
        <v>139</v>
      </c>
      <c r="AO73" s="61">
        <f>IFERROR(AN73/AJ57,"-")</f>
        <v>0.879746835443038</v>
      </c>
      <c r="AP73" s="77">
        <f t="shared" si="15"/>
        <v>193253.38848920862</v>
      </c>
      <c r="AQ73" s="306"/>
      <c r="AR73" s="306"/>
      <c r="AS73" s="45" t="s">
        <v>71</v>
      </c>
      <c r="AT73" s="69">
        <f>SUM(AT57:AT72)</f>
        <v>38616434</v>
      </c>
      <c r="AU73" s="61">
        <f>IFERROR(AT73/AQ57,"-")</f>
        <v>0.21097813732481244</v>
      </c>
      <c r="AV73" s="77">
        <v>135</v>
      </c>
      <c r="AW73" s="103">
        <f>IFERROR(AV73/AR57,"-")</f>
        <v>0.82822085889570551</v>
      </c>
      <c r="AX73" s="159">
        <f t="shared" si="16"/>
        <v>286047.65925925924</v>
      </c>
      <c r="AY73" s="306"/>
      <c r="AZ73" s="306"/>
      <c r="BA73" s="45" t="s">
        <v>71</v>
      </c>
      <c r="BB73" s="69">
        <f>SUM(BB57:BB72)</f>
        <v>30237364</v>
      </c>
      <c r="BC73" s="61">
        <f>IFERROR(BB73/AY57,"-")</f>
        <v>0.15004313868186825</v>
      </c>
      <c r="BD73" s="74">
        <v>131</v>
      </c>
      <c r="BE73" s="61">
        <f>IFERROR(BD73/AZ57,"-")</f>
        <v>0.86184210526315785</v>
      </c>
      <c r="BF73" s="77">
        <f t="shared" si="17"/>
        <v>230819.57251908397</v>
      </c>
      <c r="BG73" s="306"/>
      <c r="BH73" s="306"/>
      <c r="BI73" s="45" t="s">
        <v>71</v>
      </c>
      <c r="BJ73" s="69">
        <f>SUM(BJ57:BJ72)</f>
        <v>30331783</v>
      </c>
      <c r="BK73" s="61">
        <f>IFERROR(BJ73/BG57,"-")</f>
        <v>0.17889422853199344</v>
      </c>
      <c r="BL73" s="74">
        <v>115</v>
      </c>
      <c r="BM73" s="61">
        <f>IFERROR(BL73/BH57,"-")</f>
        <v>0.85820895522388063</v>
      </c>
      <c r="BN73" s="77">
        <f t="shared" si="18"/>
        <v>263754.63478260871</v>
      </c>
      <c r="BO73" s="306"/>
      <c r="BP73" s="306"/>
      <c r="BQ73" s="45" t="s">
        <v>71</v>
      </c>
      <c r="BR73" s="69">
        <f>SUM(BR57:BR72)</f>
        <v>25163526</v>
      </c>
      <c r="BS73" s="61">
        <f>IFERROR(BR73/BO57,"-")</f>
        <v>0.19865094175851078</v>
      </c>
      <c r="BT73" s="74">
        <v>111</v>
      </c>
      <c r="BU73" s="61">
        <f>IFERROR(BT73/BP57,"-")</f>
        <v>0.87401574803149606</v>
      </c>
      <c r="BV73" s="132">
        <f t="shared" si="19"/>
        <v>226698.43243243243</v>
      </c>
      <c r="BW73" s="306"/>
      <c r="BX73" s="306"/>
      <c r="BY73" s="45" t="s">
        <v>71</v>
      </c>
      <c r="BZ73" s="69">
        <f>SUM(BZ57:BZ72)</f>
        <v>42377159</v>
      </c>
      <c r="CA73" s="61">
        <f>IFERROR(BZ73/BW57,"-")</f>
        <v>0.21001102656584669</v>
      </c>
      <c r="CB73" s="74">
        <v>146</v>
      </c>
      <c r="CC73" s="61">
        <f>IFERROR(CB73/BX57,"-")</f>
        <v>0.90123456790123457</v>
      </c>
      <c r="CD73" s="77">
        <f t="shared" si="20"/>
        <v>290254.51369863015</v>
      </c>
      <c r="CE73" s="306"/>
      <c r="CF73" s="306"/>
      <c r="CG73" s="45" t="s">
        <v>71</v>
      </c>
      <c r="CH73" s="69">
        <f>SUM(CH57:CH72)</f>
        <v>21360084</v>
      </c>
      <c r="CI73" s="61">
        <f>IFERROR(CH73/CE57,"-")</f>
        <v>0.16157968025504071</v>
      </c>
      <c r="CJ73" s="74">
        <v>99</v>
      </c>
      <c r="CK73" s="61">
        <f>IFERROR(CJ73/CF57,"-")</f>
        <v>0.91666666666666663</v>
      </c>
      <c r="CL73" s="77">
        <f t="shared" si="21"/>
        <v>215758.42424242425</v>
      </c>
      <c r="CM73" s="306"/>
      <c r="CN73" s="306"/>
      <c r="CO73" s="45" t="s">
        <v>71</v>
      </c>
      <c r="CP73" s="69">
        <f>地区別_オーラルフレイル区分別_高齢者の疾病!AE158</f>
        <v>440465746</v>
      </c>
      <c r="CQ73" s="61">
        <f>地区別_オーラルフレイル区分別_高齢者の疾病!AF158</f>
        <v>0.1957248780435869</v>
      </c>
      <c r="CR73" s="69">
        <f>地区別_オーラルフレイル区分別_高齢者の疾病!AG158</f>
        <v>1795</v>
      </c>
      <c r="CS73" s="61">
        <f>地区別_オーラルフレイル区分別_高齢者の疾病!AH158</f>
        <v>0.87904015670910873</v>
      </c>
      <c r="CT73" s="132">
        <f>地区別_オーラルフレイル区分別_高齢者の疾病!AI158</f>
        <v>245384.81671309192</v>
      </c>
      <c r="CU73" s="179"/>
    </row>
    <row r="74" spans="2:99" s="8" customFormat="1" ht="13.15" customHeight="1">
      <c r="B74" s="327" t="s">
        <v>204</v>
      </c>
      <c r="C74" s="304">
        <v>30117630</v>
      </c>
      <c r="D74" s="304">
        <v>14</v>
      </c>
      <c r="E74" s="41" t="s">
        <v>107</v>
      </c>
      <c r="F74" s="72">
        <v>18581</v>
      </c>
      <c r="G74" s="59">
        <f>IFERROR(F74/C74,"-")</f>
        <v>6.1694761506798511E-4</v>
      </c>
      <c r="H74" s="72">
        <v>2</v>
      </c>
      <c r="I74" s="59">
        <f>IFERROR(H74/D74,"-")</f>
        <v>0.14285714285714285</v>
      </c>
      <c r="J74" s="75">
        <f t="shared" si="11"/>
        <v>9290.5</v>
      </c>
      <c r="K74" s="304">
        <v>141465180</v>
      </c>
      <c r="L74" s="304">
        <v>267</v>
      </c>
      <c r="M74" s="41" t="s">
        <v>107</v>
      </c>
      <c r="N74" s="72">
        <v>1513535</v>
      </c>
      <c r="O74" s="59">
        <f>IFERROR(N74/K74,"-")</f>
        <v>1.069899320808131E-2</v>
      </c>
      <c r="P74" s="72">
        <v>43</v>
      </c>
      <c r="Q74" s="59">
        <f>IFERROR(P74/L74,"-")</f>
        <v>0.16104868913857678</v>
      </c>
      <c r="R74" s="75">
        <f t="shared" si="12"/>
        <v>35198.488372093023</v>
      </c>
      <c r="S74" s="304">
        <v>313012790</v>
      </c>
      <c r="T74" s="304">
        <v>465</v>
      </c>
      <c r="U74" s="41" t="s">
        <v>107</v>
      </c>
      <c r="V74" s="72">
        <v>5058846</v>
      </c>
      <c r="W74" s="59">
        <f>IFERROR(V74/S74,"-")</f>
        <v>1.6161786871392698E-2</v>
      </c>
      <c r="X74" s="72">
        <v>85</v>
      </c>
      <c r="Y74" s="59">
        <f>IFERROR(X74/T74,"-")</f>
        <v>0.18279569892473119</v>
      </c>
      <c r="Z74" s="130">
        <f t="shared" si="13"/>
        <v>59515.835294117649</v>
      </c>
      <c r="AA74" s="304">
        <v>427919790</v>
      </c>
      <c r="AB74" s="304">
        <v>587</v>
      </c>
      <c r="AC74" s="41" t="s">
        <v>107</v>
      </c>
      <c r="AD74" s="72">
        <v>7605641</v>
      </c>
      <c r="AE74" s="59">
        <f>IFERROR(AD74/AA74,"-")</f>
        <v>1.7773520126283478E-2</v>
      </c>
      <c r="AF74" s="72">
        <v>118</v>
      </c>
      <c r="AG74" s="59">
        <f>IFERROR(AF74/AB74,"-")</f>
        <v>0.20102214650766609</v>
      </c>
      <c r="AH74" s="75">
        <f t="shared" si="14"/>
        <v>64454.58474576271</v>
      </c>
      <c r="AI74" s="304">
        <v>471472160</v>
      </c>
      <c r="AJ74" s="304">
        <v>572</v>
      </c>
      <c r="AK74" s="41" t="s">
        <v>107</v>
      </c>
      <c r="AL74" s="72">
        <v>7628314</v>
      </c>
      <c r="AM74" s="59">
        <f>IFERROR(AL74/AI74,"-")</f>
        <v>1.6179776129305282E-2</v>
      </c>
      <c r="AN74" s="72">
        <v>125</v>
      </c>
      <c r="AO74" s="59">
        <f>IFERROR(AN74/AJ74,"-")</f>
        <v>0.21853146853146854</v>
      </c>
      <c r="AP74" s="75">
        <f t="shared" si="15"/>
        <v>61026.512000000002</v>
      </c>
      <c r="AQ74" s="304">
        <v>600345100</v>
      </c>
      <c r="AR74" s="304">
        <v>640</v>
      </c>
      <c r="AS74" s="41" t="s">
        <v>107</v>
      </c>
      <c r="AT74" s="72">
        <v>16301518</v>
      </c>
      <c r="AU74" s="59">
        <f>IFERROR(AT74/AQ74,"-")</f>
        <v>2.7153578833241081E-2</v>
      </c>
      <c r="AV74" s="75">
        <v>146</v>
      </c>
      <c r="AW74" s="59">
        <f>IFERROR(AV74/AR74,"-")</f>
        <v>0.22812499999999999</v>
      </c>
      <c r="AX74" s="157">
        <f t="shared" si="16"/>
        <v>111654.23287671233</v>
      </c>
      <c r="AY74" s="304">
        <v>499965210</v>
      </c>
      <c r="AZ74" s="304">
        <v>568</v>
      </c>
      <c r="BA74" s="41" t="s">
        <v>107</v>
      </c>
      <c r="BB74" s="72">
        <v>10603521</v>
      </c>
      <c r="BC74" s="59">
        <f>IFERROR(BB74/AY74,"-")</f>
        <v>2.1208517688660777E-2</v>
      </c>
      <c r="BD74" s="72">
        <v>140</v>
      </c>
      <c r="BE74" s="59">
        <f>IFERROR(BD74/AZ74,"-")</f>
        <v>0.24647887323943662</v>
      </c>
      <c r="BF74" s="75">
        <f t="shared" si="17"/>
        <v>75739.435714285719</v>
      </c>
      <c r="BG74" s="304">
        <v>406387720</v>
      </c>
      <c r="BH74" s="304">
        <v>510</v>
      </c>
      <c r="BI74" s="41" t="s">
        <v>107</v>
      </c>
      <c r="BJ74" s="72">
        <v>7579526</v>
      </c>
      <c r="BK74" s="59">
        <f>IFERROR(BJ74/BG74,"-")</f>
        <v>1.8650972032324204E-2</v>
      </c>
      <c r="BL74" s="72">
        <v>129</v>
      </c>
      <c r="BM74" s="59">
        <f>IFERROR(BL74/BH74,"-")</f>
        <v>0.25294117647058822</v>
      </c>
      <c r="BN74" s="75">
        <f t="shared" si="18"/>
        <v>58756.015503875969</v>
      </c>
      <c r="BO74" s="304">
        <v>372241640</v>
      </c>
      <c r="BP74" s="304">
        <v>452</v>
      </c>
      <c r="BQ74" s="41" t="s">
        <v>107</v>
      </c>
      <c r="BR74" s="72">
        <v>8167471</v>
      </c>
      <c r="BS74" s="59">
        <f>IFERROR(BR74/BO74,"-")</f>
        <v>2.1941314786814284E-2</v>
      </c>
      <c r="BT74" s="72">
        <v>117</v>
      </c>
      <c r="BU74" s="59">
        <f>IFERROR(BT74/BP74,"-")</f>
        <v>0.25884955752212391</v>
      </c>
      <c r="BV74" s="130">
        <f t="shared" si="19"/>
        <v>69807.444444444438</v>
      </c>
      <c r="BW74" s="304">
        <v>474202470</v>
      </c>
      <c r="BX74" s="304">
        <v>540</v>
      </c>
      <c r="BY74" s="41" t="s">
        <v>107</v>
      </c>
      <c r="BZ74" s="72">
        <v>27189983</v>
      </c>
      <c r="CA74" s="59">
        <f>IFERROR(BZ74/BW74,"-")</f>
        <v>5.7338341152039972E-2</v>
      </c>
      <c r="CB74" s="72">
        <v>143</v>
      </c>
      <c r="CC74" s="59">
        <f>IFERROR(CB74/BX74,"-")</f>
        <v>0.26481481481481484</v>
      </c>
      <c r="CD74" s="75">
        <f t="shared" si="20"/>
        <v>190139.74125874127</v>
      </c>
      <c r="CE74" s="304">
        <v>425588280</v>
      </c>
      <c r="CF74" s="304">
        <v>495</v>
      </c>
      <c r="CG74" s="41" t="s">
        <v>107</v>
      </c>
      <c r="CH74" s="72">
        <v>4060311</v>
      </c>
      <c r="CI74" s="59">
        <f>IFERROR(CH74/CE74,"-")</f>
        <v>9.5404671388037276E-3</v>
      </c>
      <c r="CJ74" s="72">
        <v>135</v>
      </c>
      <c r="CK74" s="59">
        <f>IFERROR(CJ74/CF74,"-")</f>
        <v>0.27272727272727271</v>
      </c>
      <c r="CL74" s="75">
        <f t="shared" si="21"/>
        <v>30076.37777777778</v>
      </c>
      <c r="CM74" s="304">
        <f>地区別_オーラルフレイル区分別_高齢者の疾病!AJ142</f>
        <v>6684914300</v>
      </c>
      <c r="CN74" s="304">
        <f>地区別_オーラルフレイル区分別_高齢者の疾病!AK142</f>
        <v>7826</v>
      </c>
      <c r="CO74" s="41" t="s">
        <v>107</v>
      </c>
      <c r="CP74" s="72">
        <f>地区別_オーラルフレイル区分別_高齢者の疾病!AM142</f>
        <v>165532998</v>
      </c>
      <c r="CQ74" s="59">
        <f>地区別_オーラルフレイル区分別_高齢者の疾病!AN142</f>
        <v>2.4762172044598987E-2</v>
      </c>
      <c r="CR74" s="72">
        <f>地区別_オーラルフレイル区分別_高齢者の疾病!AO142</f>
        <v>1943</v>
      </c>
      <c r="CS74" s="59">
        <f>地区別_オーラルフレイル区分別_高齢者の疾病!AP142</f>
        <v>0.24827498083312036</v>
      </c>
      <c r="CT74" s="130">
        <f>地区別_オーラルフレイル区分別_高齢者の疾病!AQ142</f>
        <v>85194.543489449308</v>
      </c>
      <c r="CU74" s="179"/>
    </row>
    <row r="75" spans="2:99" s="8" customFormat="1" ht="13.15" customHeight="1">
      <c r="B75" s="328"/>
      <c r="C75" s="305"/>
      <c r="D75" s="305"/>
      <c r="E75" s="42" t="s">
        <v>108</v>
      </c>
      <c r="F75" s="73">
        <v>64487</v>
      </c>
      <c r="G75" s="60">
        <f>IFERROR(F75/C74,"-")</f>
        <v>2.141171134647713E-3</v>
      </c>
      <c r="H75" s="73">
        <v>5</v>
      </c>
      <c r="I75" s="60">
        <f>IFERROR(H75/D74,"-")</f>
        <v>0.35714285714285715</v>
      </c>
      <c r="J75" s="76">
        <f t="shared" si="11"/>
        <v>12897.4</v>
      </c>
      <c r="K75" s="305"/>
      <c r="L75" s="305"/>
      <c r="M75" s="42" t="s">
        <v>108</v>
      </c>
      <c r="N75" s="73">
        <v>2605504</v>
      </c>
      <c r="O75" s="60">
        <f>IFERROR(N75/K74,"-")</f>
        <v>1.8417988087245214E-2</v>
      </c>
      <c r="P75" s="73">
        <v>55</v>
      </c>
      <c r="Q75" s="60">
        <f>IFERROR(P75/L74,"-")</f>
        <v>0.20599250936329588</v>
      </c>
      <c r="R75" s="76">
        <f t="shared" si="12"/>
        <v>47372.800000000003</v>
      </c>
      <c r="S75" s="305"/>
      <c r="T75" s="305"/>
      <c r="U75" s="42" t="s">
        <v>108</v>
      </c>
      <c r="V75" s="73">
        <v>11366636</v>
      </c>
      <c r="W75" s="60">
        <f>IFERROR(V75/S74,"-")</f>
        <v>3.6313647119659231E-2</v>
      </c>
      <c r="X75" s="73">
        <v>110</v>
      </c>
      <c r="Y75" s="60">
        <f>IFERROR(X75/T74,"-")</f>
        <v>0.23655913978494625</v>
      </c>
      <c r="Z75" s="131">
        <f t="shared" si="13"/>
        <v>103333.05454545455</v>
      </c>
      <c r="AA75" s="305"/>
      <c r="AB75" s="305"/>
      <c r="AC75" s="42" t="s">
        <v>108</v>
      </c>
      <c r="AD75" s="73">
        <v>15065353</v>
      </c>
      <c r="AE75" s="60">
        <f>IFERROR(AD75/AA74,"-")</f>
        <v>3.520602073580191E-2</v>
      </c>
      <c r="AF75" s="73">
        <v>143</v>
      </c>
      <c r="AG75" s="60">
        <f>IFERROR(AF75/AB74,"-")</f>
        <v>0.24361158432708688</v>
      </c>
      <c r="AH75" s="76">
        <f t="shared" si="14"/>
        <v>105352.11888111888</v>
      </c>
      <c r="AI75" s="305"/>
      <c r="AJ75" s="305"/>
      <c r="AK75" s="42" t="s">
        <v>108</v>
      </c>
      <c r="AL75" s="73">
        <v>19235522</v>
      </c>
      <c r="AM75" s="60">
        <f>IFERROR(AL75/AI74,"-")</f>
        <v>4.0798850137832104E-2</v>
      </c>
      <c r="AN75" s="73">
        <v>164</v>
      </c>
      <c r="AO75" s="60">
        <f>IFERROR(AN75/AJ74,"-")</f>
        <v>0.28671328671328672</v>
      </c>
      <c r="AP75" s="76">
        <f t="shared" si="15"/>
        <v>117289.76829268293</v>
      </c>
      <c r="AQ75" s="305"/>
      <c r="AR75" s="305"/>
      <c r="AS75" s="42" t="s">
        <v>108</v>
      </c>
      <c r="AT75" s="73">
        <v>28760317</v>
      </c>
      <c r="AU75" s="60">
        <f>IFERROR(AT75/AQ74,"-")</f>
        <v>4.7906307555437698E-2</v>
      </c>
      <c r="AV75" s="76">
        <v>202</v>
      </c>
      <c r="AW75" s="60">
        <f>IFERROR(AV75/AR74,"-")</f>
        <v>0.31562499999999999</v>
      </c>
      <c r="AX75" s="157">
        <f t="shared" si="16"/>
        <v>142377.80693069307</v>
      </c>
      <c r="AY75" s="305"/>
      <c r="AZ75" s="305"/>
      <c r="BA75" s="42" t="s">
        <v>108</v>
      </c>
      <c r="BB75" s="73">
        <v>20083534</v>
      </c>
      <c r="BC75" s="60">
        <f>IFERROR(BB75/AY74,"-")</f>
        <v>4.0169863019068865E-2</v>
      </c>
      <c r="BD75" s="73">
        <v>162</v>
      </c>
      <c r="BE75" s="60">
        <f>IFERROR(BD75/AZ74,"-")</f>
        <v>0.28521126760563381</v>
      </c>
      <c r="BF75" s="76">
        <f t="shared" si="17"/>
        <v>123972.43209876544</v>
      </c>
      <c r="BG75" s="305"/>
      <c r="BH75" s="305"/>
      <c r="BI75" s="42" t="s">
        <v>108</v>
      </c>
      <c r="BJ75" s="73">
        <v>8409357</v>
      </c>
      <c r="BK75" s="60">
        <f>IFERROR(BJ75/BG74,"-")</f>
        <v>2.0692940721732438E-2</v>
      </c>
      <c r="BL75" s="73">
        <v>145</v>
      </c>
      <c r="BM75" s="60">
        <f>IFERROR(BL75/BH74,"-")</f>
        <v>0.28431372549019607</v>
      </c>
      <c r="BN75" s="76">
        <f t="shared" si="18"/>
        <v>57995.565517241383</v>
      </c>
      <c r="BO75" s="305"/>
      <c r="BP75" s="305"/>
      <c r="BQ75" s="42" t="s">
        <v>108</v>
      </c>
      <c r="BR75" s="73">
        <v>15156748</v>
      </c>
      <c r="BS75" s="60">
        <f>IFERROR(BR75/BO74,"-")</f>
        <v>4.0717497376166728E-2</v>
      </c>
      <c r="BT75" s="73">
        <v>128</v>
      </c>
      <c r="BU75" s="60">
        <f>IFERROR(BT75/BP74,"-")</f>
        <v>0.2831858407079646</v>
      </c>
      <c r="BV75" s="131">
        <f t="shared" si="19"/>
        <v>118412.09375</v>
      </c>
      <c r="BW75" s="305"/>
      <c r="BX75" s="305"/>
      <c r="BY75" s="42" t="s">
        <v>108</v>
      </c>
      <c r="BZ75" s="73">
        <v>11448533</v>
      </c>
      <c r="CA75" s="60">
        <f>IFERROR(BZ75/BW74,"-")</f>
        <v>2.4142710602076789E-2</v>
      </c>
      <c r="CB75" s="73">
        <v>165</v>
      </c>
      <c r="CC75" s="60">
        <f>IFERROR(CB75/BX74,"-")</f>
        <v>0.30555555555555558</v>
      </c>
      <c r="CD75" s="76">
        <f t="shared" si="20"/>
        <v>69385.048484848492</v>
      </c>
      <c r="CE75" s="305"/>
      <c r="CF75" s="305"/>
      <c r="CG75" s="42" t="s">
        <v>108</v>
      </c>
      <c r="CH75" s="73">
        <v>8119351</v>
      </c>
      <c r="CI75" s="60">
        <f>IFERROR(CH75/CE74,"-")</f>
        <v>1.9077947823187235E-2</v>
      </c>
      <c r="CJ75" s="73">
        <v>142</v>
      </c>
      <c r="CK75" s="60">
        <f>IFERROR(CJ75/CF74,"-")</f>
        <v>0.28686868686868688</v>
      </c>
      <c r="CL75" s="76">
        <f t="shared" si="21"/>
        <v>57178.528169014084</v>
      </c>
      <c r="CM75" s="305"/>
      <c r="CN75" s="305"/>
      <c r="CO75" s="42" t="s">
        <v>108</v>
      </c>
      <c r="CP75" s="73">
        <f>地区別_オーラルフレイル区分別_高齢者の疾病!AM143</f>
        <v>193362165</v>
      </c>
      <c r="CQ75" s="60">
        <f>地区別_オーラルフレイル区分別_高齢者の疾病!AN143</f>
        <v>2.8925152413696611E-2</v>
      </c>
      <c r="CR75" s="73">
        <f>地区別_オーラルフレイル区分別_高齢者の疾病!AO143</f>
        <v>2371</v>
      </c>
      <c r="CS75" s="60">
        <f>地区別_オーラルフレイル区分別_高齢者の疾病!AP143</f>
        <v>0.30296447738308202</v>
      </c>
      <c r="CT75" s="131">
        <f>地区別_オーラルフレイル区分別_高齢者の疾病!AQ143</f>
        <v>81553.000843525937</v>
      </c>
      <c r="CU75" s="179"/>
    </row>
    <row r="76" spans="2:99" s="8" customFormat="1" ht="13.15" customHeight="1">
      <c r="B76" s="328"/>
      <c r="C76" s="305"/>
      <c r="D76" s="305"/>
      <c r="E76" s="43" t="s">
        <v>109</v>
      </c>
      <c r="F76" s="73">
        <v>70954</v>
      </c>
      <c r="G76" s="60">
        <f>IFERROR(F76/C74,"-")</f>
        <v>2.3558958656441425E-3</v>
      </c>
      <c r="H76" s="73">
        <v>3</v>
      </c>
      <c r="I76" s="60">
        <f>IFERROR(H76/D74,"-")</f>
        <v>0.21428571428571427</v>
      </c>
      <c r="J76" s="76">
        <f t="shared" si="11"/>
        <v>23651.333333333332</v>
      </c>
      <c r="K76" s="305"/>
      <c r="L76" s="305"/>
      <c r="M76" s="43" t="s">
        <v>109</v>
      </c>
      <c r="N76" s="73">
        <v>926262</v>
      </c>
      <c r="O76" s="60">
        <f>IFERROR(N76/K74,"-")</f>
        <v>6.5476324279939418E-3</v>
      </c>
      <c r="P76" s="73">
        <v>55</v>
      </c>
      <c r="Q76" s="60">
        <f>IFERROR(P76/L74,"-")</f>
        <v>0.20599250936329588</v>
      </c>
      <c r="R76" s="76">
        <f t="shared" si="12"/>
        <v>16841.127272727274</v>
      </c>
      <c r="S76" s="305"/>
      <c r="T76" s="305"/>
      <c r="U76" s="43" t="s">
        <v>109</v>
      </c>
      <c r="V76" s="73">
        <v>2750362</v>
      </c>
      <c r="W76" s="60">
        <f>IFERROR(V76/S74,"-")</f>
        <v>8.7867399923178859E-3</v>
      </c>
      <c r="X76" s="73">
        <v>101</v>
      </c>
      <c r="Y76" s="60">
        <f>IFERROR(X76/T74,"-")</f>
        <v>0.21720430107526881</v>
      </c>
      <c r="Z76" s="131">
        <f t="shared" si="13"/>
        <v>27231.30693069307</v>
      </c>
      <c r="AA76" s="305"/>
      <c r="AB76" s="305"/>
      <c r="AC76" s="43" t="s">
        <v>109</v>
      </c>
      <c r="AD76" s="73">
        <v>12387981</v>
      </c>
      <c r="AE76" s="60">
        <f>IFERROR(AD76/AA74,"-")</f>
        <v>2.8949306130478331E-2</v>
      </c>
      <c r="AF76" s="73">
        <v>135</v>
      </c>
      <c r="AG76" s="60">
        <f>IFERROR(AF76/AB74,"-")</f>
        <v>0.22998296422487224</v>
      </c>
      <c r="AH76" s="76">
        <f t="shared" si="14"/>
        <v>91762.822222222225</v>
      </c>
      <c r="AI76" s="305"/>
      <c r="AJ76" s="305"/>
      <c r="AK76" s="43" t="s">
        <v>109</v>
      </c>
      <c r="AL76" s="73">
        <v>13927052</v>
      </c>
      <c r="AM76" s="60">
        <f>IFERROR(AL76/AI74,"-")</f>
        <v>2.9539500275053355E-2</v>
      </c>
      <c r="AN76" s="73">
        <v>156</v>
      </c>
      <c r="AO76" s="60">
        <f>IFERROR(AN76/AJ74,"-")</f>
        <v>0.27272727272727271</v>
      </c>
      <c r="AP76" s="76">
        <f t="shared" si="15"/>
        <v>89275.974358974359</v>
      </c>
      <c r="AQ76" s="305"/>
      <c r="AR76" s="305"/>
      <c r="AS76" s="43" t="s">
        <v>109</v>
      </c>
      <c r="AT76" s="73">
        <v>9834055</v>
      </c>
      <c r="AU76" s="60">
        <f>IFERROR(AT76/AQ74,"-")</f>
        <v>1.6380670051275508E-2</v>
      </c>
      <c r="AV76" s="76">
        <v>200</v>
      </c>
      <c r="AW76" s="60">
        <f>IFERROR(AV76/AR74,"-")</f>
        <v>0.3125</v>
      </c>
      <c r="AX76" s="157">
        <f t="shared" si="16"/>
        <v>49170.275000000001</v>
      </c>
      <c r="AY76" s="305"/>
      <c r="AZ76" s="305"/>
      <c r="BA76" s="43" t="s">
        <v>109</v>
      </c>
      <c r="BB76" s="73">
        <v>7985171</v>
      </c>
      <c r="BC76" s="60">
        <f>IFERROR(BB76/AY74,"-")</f>
        <v>1.5971453293720177E-2</v>
      </c>
      <c r="BD76" s="73">
        <v>159</v>
      </c>
      <c r="BE76" s="60">
        <f>IFERROR(BD76/AZ74,"-")</f>
        <v>0.27992957746478875</v>
      </c>
      <c r="BF76" s="76">
        <f t="shared" si="17"/>
        <v>50221.201257861634</v>
      </c>
      <c r="BG76" s="305"/>
      <c r="BH76" s="305"/>
      <c r="BI76" s="43" t="s">
        <v>109</v>
      </c>
      <c r="BJ76" s="73">
        <v>7614329</v>
      </c>
      <c r="BK76" s="60">
        <f>IFERROR(BJ76/BG74,"-")</f>
        <v>1.8736611923214609E-2</v>
      </c>
      <c r="BL76" s="73">
        <v>124</v>
      </c>
      <c r="BM76" s="60">
        <f>IFERROR(BL76/BH74,"-")</f>
        <v>0.24313725490196078</v>
      </c>
      <c r="BN76" s="76">
        <f t="shared" si="18"/>
        <v>61405.879032258068</v>
      </c>
      <c r="BO76" s="305"/>
      <c r="BP76" s="305"/>
      <c r="BQ76" s="43" t="s">
        <v>109</v>
      </c>
      <c r="BR76" s="73">
        <v>8547077</v>
      </c>
      <c r="BS76" s="60">
        <f>IFERROR(BR76/BO74,"-")</f>
        <v>2.296109860250992E-2</v>
      </c>
      <c r="BT76" s="73">
        <v>142</v>
      </c>
      <c r="BU76" s="60">
        <f>IFERROR(BT76/BP74,"-")</f>
        <v>0.31415929203539822</v>
      </c>
      <c r="BV76" s="131">
        <f t="shared" si="19"/>
        <v>60190.683098591551</v>
      </c>
      <c r="BW76" s="305"/>
      <c r="BX76" s="305"/>
      <c r="BY76" s="43" t="s">
        <v>109</v>
      </c>
      <c r="BZ76" s="73">
        <v>7243678</v>
      </c>
      <c r="CA76" s="60">
        <f>IFERROR(BZ76/BW74,"-")</f>
        <v>1.5275496139866163E-2</v>
      </c>
      <c r="CB76" s="73">
        <v>158</v>
      </c>
      <c r="CC76" s="60">
        <f>IFERROR(CB76/BX74,"-")</f>
        <v>0.29259259259259257</v>
      </c>
      <c r="CD76" s="76">
        <f t="shared" si="20"/>
        <v>45846.063291139239</v>
      </c>
      <c r="CE76" s="305"/>
      <c r="CF76" s="305"/>
      <c r="CG76" s="43" t="s">
        <v>109</v>
      </c>
      <c r="CH76" s="73">
        <v>7369508</v>
      </c>
      <c r="CI76" s="60">
        <f>IFERROR(CH76/CE74,"-")</f>
        <v>1.7316050150629148E-2</v>
      </c>
      <c r="CJ76" s="73">
        <v>143</v>
      </c>
      <c r="CK76" s="60">
        <f>IFERROR(CJ76/CF74,"-")</f>
        <v>0.28888888888888886</v>
      </c>
      <c r="CL76" s="76">
        <f t="shared" si="21"/>
        <v>51535.020979020977</v>
      </c>
      <c r="CM76" s="305"/>
      <c r="CN76" s="305"/>
      <c r="CO76" s="43" t="s">
        <v>109</v>
      </c>
      <c r="CP76" s="73">
        <f>地区別_オーラルフレイル区分別_高齢者の疾病!AM144</f>
        <v>117010605</v>
      </c>
      <c r="CQ76" s="60">
        <f>地区別_オーラルフレイル区分別_高齢者の疾病!AN144</f>
        <v>1.7503680638059939E-2</v>
      </c>
      <c r="CR76" s="73">
        <f>地区別_オーラルフレイル区分別_高齢者の疾病!AO144</f>
        <v>2275</v>
      </c>
      <c r="CS76" s="60">
        <f>地区別_オーラルフレイル区分別_高齢者の疾病!AP144</f>
        <v>0.29069767441860467</v>
      </c>
      <c r="CT76" s="131">
        <f>地区別_オーラルフレイル区分別_高齢者の疾病!AQ144</f>
        <v>51433.232967032964</v>
      </c>
      <c r="CU76" s="179"/>
    </row>
    <row r="77" spans="2:99" s="8" customFormat="1" ht="13.15" customHeight="1">
      <c r="B77" s="328"/>
      <c r="C77" s="305"/>
      <c r="D77" s="305"/>
      <c r="E77" s="43" t="s">
        <v>110</v>
      </c>
      <c r="F77" s="73">
        <v>93630</v>
      </c>
      <c r="G77" s="60">
        <f>IFERROR(F77/C74,"-")</f>
        <v>3.1088103545996149E-3</v>
      </c>
      <c r="H77" s="73">
        <v>2</v>
      </c>
      <c r="I77" s="60">
        <f>IFERROR(H77/D74,"-")</f>
        <v>0.14285714285714285</v>
      </c>
      <c r="J77" s="76">
        <f t="shared" si="11"/>
        <v>46815</v>
      </c>
      <c r="K77" s="305"/>
      <c r="L77" s="305"/>
      <c r="M77" s="43" t="s">
        <v>110</v>
      </c>
      <c r="N77" s="73">
        <v>65955</v>
      </c>
      <c r="O77" s="60">
        <f>IFERROR(N77/K74,"-")</f>
        <v>4.6622780248821655E-4</v>
      </c>
      <c r="P77" s="73">
        <v>10</v>
      </c>
      <c r="Q77" s="60">
        <f>IFERROR(P77/L74,"-")</f>
        <v>3.7453183520599252E-2</v>
      </c>
      <c r="R77" s="76">
        <f t="shared" si="12"/>
        <v>6595.5</v>
      </c>
      <c r="S77" s="305"/>
      <c r="T77" s="305"/>
      <c r="U77" s="43" t="s">
        <v>110</v>
      </c>
      <c r="V77" s="73">
        <v>200086</v>
      </c>
      <c r="W77" s="60">
        <f>IFERROR(V77/S74,"-")</f>
        <v>6.3922627570585854E-4</v>
      </c>
      <c r="X77" s="73">
        <v>18</v>
      </c>
      <c r="Y77" s="60">
        <f>IFERROR(X77/T74,"-")</f>
        <v>3.870967741935484E-2</v>
      </c>
      <c r="Z77" s="131">
        <f t="shared" si="13"/>
        <v>11115.888888888889</v>
      </c>
      <c r="AA77" s="305"/>
      <c r="AB77" s="305"/>
      <c r="AC77" s="43" t="s">
        <v>110</v>
      </c>
      <c r="AD77" s="73">
        <v>260833</v>
      </c>
      <c r="AE77" s="60">
        <f>IFERROR(AD77/AA74,"-")</f>
        <v>6.0953712844175772E-4</v>
      </c>
      <c r="AF77" s="73">
        <v>23</v>
      </c>
      <c r="AG77" s="60">
        <f>IFERROR(AF77/AB74,"-")</f>
        <v>3.9182282793867124E-2</v>
      </c>
      <c r="AH77" s="76">
        <f t="shared" si="14"/>
        <v>11340.565217391304</v>
      </c>
      <c r="AI77" s="305"/>
      <c r="AJ77" s="305"/>
      <c r="AK77" s="43" t="s">
        <v>110</v>
      </c>
      <c r="AL77" s="73">
        <v>1146685</v>
      </c>
      <c r="AM77" s="60">
        <f>IFERROR(AL77/AI74,"-")</f>
        <v>2.432137244328488E-3</v>
      </c>
      <c r="AN77" s="73">
        <v>25</v>
      </c>
      <c r="AO77" s="60">
        <f>IFERROR(AN77/AJ74,"-")</f>
        <v>4.3706293706293704E-2</v>
      </c>
      <c r="AP77" s="76">
        <f t="shared" si="15"/>
        <v>45867.4</v>
      </c>
      <c r="AQ77" s="305"/>
      <c r="AR77" s="305"/>
      <c r="AS77" s="43" t="s">
        <v>110</v>
      </c>
      <c r="AT77" s="73">
        <v>179054</v>
      </c>
      <c r="AU77" s="60">
        <f>IFERROR(AT77/AQ74,"-")</f>
        <v>2.9825178884611536E-4</v>
      </c>
      <c r="AV77" s="76">
        <v>20</v>
      </c>
      <c r="AW77" s="60">
        <f>IFERROR(AV77/AR74,"-")</f>
        <v>3.125E-2</v>
      </c>
      <c r="AX77" s="157">
        <f t="shared" si="16"/>
        <v>8952.7000000000007</v>
      </c>
      <c r="AY77" s="305"/>
      <c r="AZ77" s="305"/>
      <c r="BA77" s="43" t="s">
        <v>110</v>
      </c>
      <c r="BB77" s="73">
        <v>5552938</v>
      </c>
      <c r="BC77" s="60">
        <f>IFERROR(BB77/AY74,"-")</f>
        <v>1.1106648800623547E-2</v>
      </c>
      <c r="BD77" s="73">
        <v>25</v>
      </c>
      <c r="BE77" s="60">
        <f>IFERROR(BD77/AZ74,"-")</f>
        <v>4.401408450704225E-2</v>
      </c>
      <c r="BF77" s="76">
        <f t="shared" si="17"/>
        <v>222117.52</v>
      </c>
      <c r="BG77" s="305"/>
      <c r="BH77" s="305"/>
      <c r="BI77" s="43" t="s">
        <v>110</v>
      </c>
      <c r="BJ77" s="73">
        <v>262836</v>
      </c>
      <c r="BK77" s="60">
        <f>IFERROR(BJ77/BG74,"-")</f>
        <v>6.467616688811365E-4</v>
      </c>
      <c r="BL77" s="73">
        <v>26</v>
      </c>
      <c r="BM77" s="60">
        <f>IFERROR(BL77/BH74,"-")</f>
        <v>5.0980392156862744E-2</v>
      </c>
      <c r="BN77" s="76">
        <f t="shared" si="18"/>
        <v>10109.076923076924</v>
      </c>
      <c r="BO77" s="305"/>
      <c r="BP77" s="305"/>
      <c r="BQ77" s="43" t="s">
        <v>110</v>
      </c>
      <c r="BR77" s="73">
        <v>2058488</v>
      </c>
      <c r="BS77" s="60">
        <f>IFERROR(BR77/BO74,"-")</f>
        <v>5.5299777853976785E-3</v>
      </c>
      <c r="BT77" s="73">
        <v>28</v>
      </c>
      <c r="BU77" s="60">
        <f>IFERROR(BT77/BP74,"-")</f>
        <v>6.1946902654867256E-2</v>
      </c>
      <c r="BV77" s="131">
        <f t="shared" si="19"/>
        <v>73517.428571428565</v>
      </c>
      <c r="BW77" s="305"/>
      <c r="BX77" s="305"/>
      <c r="BY77" s="43" t="s">
        <v>110</v>
      </c>
      <c r="BZ77" s="73">
        <v>179497</v>
      </c>
      <c r="CA77" s="60">
        <f>IFERROR(BZ77/BW74,"-")</f>
        <v>3.785239667773135E-4</v>
      </c>
      <c r="CB77" s="73">
        <v>24</v>
      </c>
      <c r="CC77" s="60">
        <f>IFERROR(CB77/BX74,"-")</f>
        <v>4.4444444444444446E-2</v>
      </c>
      <c r="CD77" s="76">
        <f t="shared" si="20"/>
        <v>7479.041666666667</v>
      </c>
      <c r="CE77" s="305"/>
      <c r="CF77" s="305"/>
      <c r="CG77" s="43" t="s">
        <v>110</v>
      </c>
      <c r="CH77" s="73">
        <v>3819631</v>
      </c>
      <c r="CI77" s="60">
        <f>IFERROR(CH77/CE74,"-")</f>
        <v>8.9749440468614404E-3</v>
      </c>
      <c r="CJ77" s="73">
        <v>35</v>
      </c>
      <c r="CK77" s="60">
        <f>IFERROR(CJ77/CF74,"-")</f>
        <v>7.0707070707070704E-2</v>
      </c>
      <c r="CL77" s="76">
        <f t="shared" si="21"/>
        <v>109132.31428571428</v>
      </c>
      <c r="CM77" s="305"/>
      <c r="CN77" s="305"/>
      <c r="CO77" s="43" t="s">
        <v>110</v>
      </c>
      <c r="CP77" s="73">
        <f>地区別_オーラルフレイル区分別_高齢者の疾病!AM145</f>
        <v>18215443</v>
      </c>
      <c r="CQ77" s="60">
        <f>地区別_オーラルフレイル区分別_高齢者の疾病!AN145</f>
        <v>2.7248581182259882E-3</v>
      </c>
      <c r="CR77" s="73">
        <f>地区別_オーラルフレイル区分別_高齢者の疾病!AO145</f>
        <v>402</v>
      </c>
      <c r="CS77" s="60">
        <f>地区別_オーラルフレイル区分別_高齢者の疾病!AP145</f>
        <v>5.1367237413749045E-2</v>
      </c>
      <c r="CT77" s="131">
        <f>地区別_オーラルフレイル区分別_高齢者の疾病!AQ145</f>
        <v>45312.04726368159</v>
      </c>
      <c r="CU77" s="179"/>
    </row>
    <row r="78" spans="2:99" s="8" customFormat="1" ht="13.15" customHeight="1">
      <c r="B78" s="328"/>
      <c r="C78" s="305"/>
      <c r="D78" s="305"/>
      <c r="E78" s="43" t="s">
        <v>111</v>
      </c>
      <c r="F78" s="73">
        <v>5494913</v>
      </c>
      <c r="G78" s="60">
        <f>IFERROR(F78/C74,"-")</f>
        <v>0.18244838654303144</v>
      </c>
      <c r="H78" s="73">
        <v>9</v>
      </c>
      <c r="I78" s="60">
        <f>IFERROR(H78/D74,"-")</f>
        <v>0.6428571428571429</v>
      </c>
      <c r="J78" s="76">
        <f t="shared" si="11"/>
        <v>610545.88888888888</v>
      </c>
      <c r="K78" s="305"/>
      <c r="L78" s="305"/>
      <c r="M78" s="43" t="s">
        <v>111</v>
      </c>
      <c r="N78" s="73">
        <v>4033759</v>
      </c>
      <c r="O78" s="60">
        <f>IFERROR(N78/K74,"-")</f>
        <v>2.851414743896696E-2</v>
      </c>
      <c r="P78" s="73">
        <v>71</v>
      </c>
      <c r="Q78" s="60">
        <f>IFERROR(P78/L74,"-")</f>
        <v>0.26591760299625467</v>
      </c>
      <c r="R78" s="76">
        <f t="shared" si="12"/>
        <v>56813.507042253521</v>
      </c>
      <c r="S78" s="305"/>
      <c r="T78" s="305"/>
      <c r="U78" s="43" t="s">
        <v>111</v>
      </c>
      <c r="V78" s="73">
        <v>7007445</v>
      </c>
      <c r="W78" s="60">
        <f>IFERROR(V78/S74,"-")</f>
        <v>2.2387088399806281E-2</v>
      </c>
      <c r="X78" s="73">
        <v>143</v>
      </c>
      <c r="Y78" s="60">
        <f>IFERROR(X78/T74,"-")</f>
        <v>0.30752688172043013</v>
      </c>
      <c r="Z78" s="131">
        <f t="shared" si="13"/>
        <v>49003.111888111889</v>
      </c>
      <c r="AA78" s="305"/>
      <c r="AB78" s="305"/>
      <c r="AC78" s="43" t="s">
        <v>111</v>
      </c>
      <c r="AD78" s="73">
        <v>6049504</v>
      </c>
      <c r="AE78" s="60">
        <f>IFERROR(AD78/AA74,"-")</f>
        <v>1.4137004507316663E-2</v>
      </c>
      <c r="AF78" s="73">
        <v>192</v>
      </c>
      <c r="AG78" s="60">
        <f>IFERROR(AF78/AB74,"-")</f>
        <v>0.3270868824531516</v>
      </c>
      <c r="AH78" s="76">
        <f t="shared" si="14"/>
        <v>31507.833333333332</v>
      </c>
      <c r="AI78" s="305"/>
      <c r="AJ78" s="305"/>
      <c r="AK78" s="43" t="s">
        <v>111</v>
      </c>
      <c r="AL78" s="73">
        <v>14111151</v>
      </c>
      <c r="AM78" s="60">
        <f>IFERROR(AL78/AI74,"-")</f>
        <v>2.9929977201623104E-2</v>
      </c>
      <c r="AN78" s="73">
        <v>182</v>
      </c>
      <c r="AO78" s="60">
        <f>IFERROR(AN78/AJ74,"-")</f>
        <v>0.31818181818181818</v>
      </c>
      <c r="AP78" s="76">
        <f t="shared" si="15"/>
        <v>77533.796703296699</v>
      </c>
      <c r="AQ78" s="305"/>
      <c r="AR78" s="305"/>
      <c r="AS78" s="43" t="s">
        <v>111</v>
      </c>
      <c r="AT78" s="73">
        <v>20178975</v>
      </c>
      <c r="AU78" s="60">
        <f>IFERROR(AT78/AQ74,"-")</f>
        <v>3.3612292329861605E-2</v>
      </c>
      <c r="AV78" s="76">
        <v>221</v>
      </c>
      <c r="AW78" s="60">
        <f>IFERROR(AV78/AR74,"-")</f>
        <v>0.34531250000000002</v>
      </c>
      <c r="AX78" s="157">
        <f t="shared" si="16"/>
        <v>91307.579185520357</v>
      </c>
      <c r="AY78" s="305"/>
      <c r="AZ78" s="305"/>
      <c r="BA78" s="43" t="s">
        <v>111</v>
      </c>
      <c r="BB78" s="73">
        <v>16242790</v>
      </c>
      <c r="BC78" s="60">
        <f>IFERROR(BB78/AY74,"-")</f>
        <v>3.2487840503942267E-2</v>
      </c>
      <c r="BD78" s="73">
        <v>208</v>
      </c>
      <c r="BE78" s="60">
        <f>IFERROR(BD78/AZ74,"-")</f>
        <v>0.36619718309859156</v>
      </c>
      <c r="BF78" s="76">
        <f t="shared" si="17"/>
        <v>78090.336538461532</v>
      </c>
      <c r="BG78" s="305"/>
      <c r="BH78" s="305"/>
      <c r="BI78" s="43" t="s">
        <v>111</v>
      </c>
      <c r="BJ78" s="73">
        <v>8163691</v>
      </c>
      <c r="BK78" s="60">
        <f>IFERROR(BJ78/BG74,"-")</f>
        <v>2.008842934525679E-2</v>
      </c>
      <c r="BL78" s="73">
        <v>193</v>
      </c>
      <c r="BM78" s="60">
        <f>IFERROR(BL78/BH74,"-")</f>
        <v>0.3784313725490196</v>
      </c>
      <c r="BN78" s="76">
        <f t="shared" si="18"/>
        <v>42298.917098445592</v>
      </c>
      <c r="BO78" s="305"/>
      <c r="BP78" s="305"/>
      <c r="BQ78" s="43" t="s">
        <v>111</v>
      </c>
      <c r="BR78" s="73">
        <v>6462372</v>
      </c>
      <c r="BS78" s="60">
        <f>IFERROR(BR78/BO74,"-")</f>
        <v>1.7360690759905314E-2</v>
      </c>
      <c r="BT78" s="73">
        <v>168</v>
      </c>
      <c r="BU78" s="60">
        <f>IFERROR(BT78/BP74,"-")</f>
        <v>0.37168141592920356</v>
      </c>
      <c r="BV78" s="131">
        <f t="shared" si="19"/>
        <v>38466.5</v>
      </c>
      <c r="BW78" s="305"/>
      <c r="BX78" s="305"/>
      <c r="BY78" s="43" t="s">
        <v>111</v>
      </c>
      <c r="BZ78" s="73">
        <v>8315072</v>
      </c>
      <c r="CA78" s="60">
        <f>IFERROR(BZ78/BW74,"-")</f>
        <v>1.7534855944550436E-2</v>
      </c>
      <c r="CB78" s="73">
        <v>203</v>
      </c>
      <c r="CC78" s="60">
        <f>IFERROR(CB78/BX74,"-")</f>
        <v>0.37592592592592594</v>
      </c>
      <c r="CD78" s="76">
        <f t="shared" si="20"/>
        <v>40960.945812807884</v>
      </c>
      <c r="CE78" s="305"/>
      <c r="CF78" s="305"/>
      <c r="CG78" s="43" t="s">
        <v>111</v>
      </c>
      <c r="CH78" s="73">
        <v>7693032</v>
      </c>
      <c r="CI78" s="60">
        <f>IFERROR(CH78/CE74,"-")</f>
        <v>1.8076230858612929E-2</v>
      </c>
      <c r="CJ78" s="73">
        <v>197</v>
      </c>
      <c r="CK78" s="60">
        <f>IFERROR(CJ78/CF74,"-")</f>
        <v>0.39797979797979799</v>
      </c>
      <c r="CL78" s="76">
        <f t="shared" si="21"/>
        <v>39050.923857868023</v>
      </c>
      <c r="CM78" s="305"/>
      <c r="CN78" s="305"/>
      <c r="CO78" s="43" t="s">
        <v>111</v>
      </c>
      <c r="CP78" s="73">
        <f>地区別_オーラルフレイル区分別_高齢者の疾病!AM146</f>
        <v>167948994</v>
      </c>
      <c r="CQ78" s="60">
        <f>地区別_オーラルフレイル区分別_高齢者の疾病!AN146</f>
        <v>2.5123582212564791E-2</v>
      </c>
      <c r="CR78" s="73">
        <f>地区別_オーラルフレイル区分別_高齢者の疾病!AO146</f>
        <v>2912</v>
      </c>
      <c r="CS78" s="60">
        <f>地区別_オーラルフレイル区分別_高齢者の疾病!AP146</f>
        <v>0.37209302325581395</v>
      </c>
      <c r="CT78" s="131">
        <f>地区別_オーラルフレイル区分別_高齢者の疾病!AQ146</f>
        <v>57674.791895604394</v>
      </c>
      <c r="CU78" s="179"/>
    </row>
    <row r="79" spans="2:99" s="8" customFormat="1" ht="13.15" customHeight="1">
      <c r="B79" s="328"/>
      <c r="C79" s="305"/>
      <c r="D79" s="305"/>
      <c r="E79" s="43" t="s">
        <v>112</v>
      </c>
      <c r="F79" s="73">
        <v>232884</v>
      </c>
      <c r="G79" s="60">
        <f>IFERROR(F79/C74,"-")</f>
        <v>7.7324809422255336E-3</v>
      </c>
      <c r="H79" s="73">
        <v>6</v>
      </c>
      <c r="I79" s="60">
        <f>IFERROR(H79/D74,"-")</f>
        <v>0.42857142857142855</v>
      </c>
      <c r="J79" s="76">
        <f t="shared" si="11"/>
        <v>38814</v>
      </c>
      <c r="K79" s="305"/>
      <c r="L79" s="305"/>
      <c r="M79" s="43" t="s">
        <v>112</v>
      </c>
      <c r="N79" s="73">
        <v>2702467</v>
      </c>
      <c r="O79" s="60">
        <f>IFERROR(N79/K74,"-")</f>
        <v>1.9103407637130213E-2</v>
      </c>
      <c r="P79" s="73">
        <v>67</v>
      </c>
      <c r="Q79" s="60">
        <f>IFERROR(P79/L74,"-")</f>
        <v>0.25093632958801498</v>
      </c>
      <c r="R79" s="76">
        <f t="shared" si="12"/>
        <v>40335.328358208957</v>
      </c>
      <c r="S79" s="305"/>
      <c r="T79" s="305"/>
      <c r="U79" s="43" t="s">
        <v>112</v>
      </c>
      <c r="V79" s="73">
        <v>8077006</v>
      </c>
      <c r="W79" s="60">
        <f>IFERROR(V79/S74,"-")</f>
        <v>2.5804076568245023E-2</v>
      </c>
      <c r="X79" s="73">
        <v>118</v>
      </c>
      <c r="Y79" s="60">
        <f>IFERROR(X79/T74,"-")</f>
        <v>0.25376344086021507</v>
      </c>
      <c r="Z79" s="131">
        <f t="shared" si="13"/>
        <v>68449.203389830509</v>
      </c>
      <c r="AA79" s="305"/>
      <c r="AB79" s="305"/>
      <c r="AC79" s="43" t="s">
        <v>112</v>
      </c>
      <c r="AD79" s="73">
        <v>10510579</v>
      </c>
      <c r="AE79" s="60">
        <f>IFERROR(AD79/AA74,"-")</f>
        <v>2.4562030655324446E-2</v>
      </c>
      <c r="AF79" s="73">
        <v>185</v>
      </c>
      <c r="AG79" s="60">
        <f>IFERROR(AF79/AB74,"-")</f>
        <v>0.31516183986371382</v>
      </c>
      <c r="AH79" s="76">
        <f t="shared" si="14"/>
        <v>56813.940540540541</v>
      </c>
      <c r="AI79" s="305"/>
      <c r="AJ79" s="305"/>
      <c r="AK79" s="43" t="s">
        <v>112</v>
      </c>
      <c r="AL79" s="73">
        <v>14752682</v>
      </c>
      <c r="AM79" s="60">
        <f>IFERROR(AL79/AI74,"-")</f>
        <v>3.1290674724038847E-2</v>
      </c>
      <c r="AN79" s="73">
        <v>189</v>
      </c>
      <c r="AO79" s="60">
        <f>IFERROR(AN79/AJ74,"-")</f>
        <v>0.33041958041958042</v>
      </c>
      <c r="AP79" s="76">
        <f t="shared" si="15"/>
        <v>78056.518518518526</v>
      </c>
      <c r="AQ79" s="305"/>
      <c r="AR79" s="305"/>
      <c r="AS79" s="43" t="s">
        <v>112</v>
      </c>
      <c r="AT79" s="73">
        <v>17005777</v>
      </c>
      <c r="AU79" s="60">
        <f>IFERROR(AT79/AQ74,"-")</f>
        <v>2.8326669110816428E-2</v>
      </c>
      <c r="AV79" s="76">
        <v>233</v>
      </c>
      <c r="AW79" s="60">
        <f>IFERROR(AV79/AR74,"-")</f>
        <v>0.36406250000000001</v>
      </c>
      <c r="AX79" s="157">
        <f t="shared" si="16"/>
        <v>72986.167381974243</v>
      </c>
      <c r="AY79" s="305"/>
      <c r="AZ79" s="305"/>
      <c r="BA79" s="43" t="s">
        <v>112</v>
      </c>
      <c r="BB79" s="73">
        <v>15808449</v>
      </c>
      <c r="BC79" s="60">
        <f>IFERROR(BB79/AY74,"-")</f>
        <v>3.1619098056842793E-2</v>
      </c>
      <c r="BD79" s="73">
        <v>212</v>
      </c>
      <c r="BE79" s="60">
        <f>IFERROR(BD79/AZ74,"-")</f>
        <v>0.37323943661971831</v>
      </c>
      <c r="BF79" s="76">
        <f t="shared" si="17"/>
        <v>74568.155660377364</v>
      </c>
      <c r="BG79" s="305"/>
      <c r="BH79" s="305"/>
      <c r="BI79" s="43" t="s">
        <v>112</v>
      </c>
      <c r="BJ79" s="73">
        <v>12573582</v>
      </c>
      <c r="BK79" s="60">
        <f>IFERROR(BJ79/BG74,"-")</f>
        <v>3.0939866982201136E-2</v>
      </c>
      <c r="BL79" s="73">
        <v>186</v>
      </c>
      <c r="BM79" s="60">
        <f>IFERROR(BL79/BH74,"-")</f>
        <v>0.36470588235294116</v>
      </c>
      <c r="BN79" s="76">
        <f t="shared" si="18"/>
        <v>67599.903225806454</v>
      </c>
      <c r="BO79" s="305"/>
      <c r="BP79" s="305"/>
      <c r="BQ79" s="43" t="s">
        <v>112</v>
      </c>
      <c r="BR79" s="73">
        <v>17303793</v>
      </c>
      <c r="BS79" s="60">
        <f>IFERROR(BR79/BO74,"-")</f>
        <v>4.6485377079254216E-2</v>
      </c>
      <c r="BT79" s="73">
        <v>196</v>
      </c>
      <c r="BU79" s="60">
        <f>IFERROR(BT79/BP74,"-")</f>
        <v>0.4336283185840708</v>
      </c>
      <c r="BV79" s="131">
        <f t="shared" si="19"/>
        <v>88284.658163265311</v>
      </c>
      <c r="BW79" s="305"/>
      <c r="BX79" s="305"/>
      <c r="BY79" s="43" t="s">
        <v>112</v>
      </c>
      <c r="BZ79" s="73">
        <v>17264011</v>
      </c>
      <c r="CA79" s="60">
        <f>IFERROR(BZ79/BW74,"-")</f>
        <v>3.6406413066553615E-2</v>
      </c>
      <c r="CB79" s="73">
        <v>212</v>
      </c>
      <c r="CC79" s="60">
        <f>IFERROR(CB79/BX74,"-")</f>
        <v>0.3925925925925926</v>
      </c>
      <c r="CD79" s="76">
        <f t="shared" si="20"/>
        <v>81434.014150943403</v>
      </c>
      <c r="CE79" s="305"/>
      <c r="CF79" s="305"/>
      <c r="CG79" s="43" t="s">
        <v>112</v>
      </c>
      <c r="CH79" s="73">
        <v>16199165</v>
      </c>
      <c r="CI79" s="60">
        <f>IFERROR(CH79/CE74,"-")</f>
        <v>3.8062996001675613E-2</v>
      </c>
      <c r="CJ79" s="73">
        <v>230</v>
      </c>
      <c r="CK79" s="60">
        <f>IFERROR(CJ79/CF74,"-")</f>
        <v>0.46464646464646464</v>
      </c>
      <c r="CL79" s="76">
        <f t="shared" si="21"/>
        <v>70431.15217391304</v>
      </c>
      <c r="CM79" s="305"/>
      <c r="CN79" s="305"/>
      <c r="CO79" s="43" t="s">
        <v>112</v>
      </c>
      <c r="CP79" s="73">
        <f>地区別_オーラルフレイル区分別_高齢者の疾病!AM147</f>
        <v>239961347</v>
      </c>
      <c r="CQ79" s="60">
        <f>地区別_オーラルフレイル区分別_高齢者の疾病!AN147</f>
        <v>3.5895949630947402E-2</v>
      </c>
      <c r="CR79" s="73">
        <f>地区別_オーラルフレイル区分別_高齢者の疾病!AO147</f>
        <v>3112</v>
      </c>
      <c r="CS79" s="60">
        <f>地区別_オーラルフレイル区分別_高齢者の疾病!AP147</f>
        <v>0.39764886276514183</v>
      </c>
      <c r="CT79" s="131">
        <f>地区別_オーラルフレイル区分別_高齢者の疾病!AQ147</f>
        <v>77108.401992287923</v>
      </c>
      <c r="CU79" s="179"/>
    </row>
    <row r="80" spans="2:99" s="8" customFormat="1" ht="13.15" customHeight="1">
      <c r="B80" s="328"/>
      <c r="C80" s="305"/>
      <c r="D80" s="305"/>
      <c r="E80" s="43" t="s">
        <v>113</v>
      </c>
      <c r="F80" s="73">
        <v>33460</v>
      </c>
      <c r="G80" s="60">
        <f>IFERROR(F80/C74,"-")</f>
        <v>1.1109771917644251E-3</v>
      </c>
      <c r="H80" s="73">
        <v>2</v>
      </c>
      <c r="I80" s="60">
        <f>IFERROR(H80/D74,"-")</f>
        <v>0.14285714285714285</v>
      </c>
      <c r="J80" s="76">
        <f t="shared" si="11"/>
        <v>16730</v>
      </c>
      <c r="K80" s="305"/>
      <c r="L80" s="305"/>
      <c r="M80" s="43" t="s">
        <v>113</v>
      </c>
      <c r="N80" s="73">
        <v>593176</v>
      </c>
      <c r="O80" s="60">
        <f>IFERROR(N80/K74,"-")</f>
        <v>4.1930883628041897E-3</v>
      </c>
      <c r="P80" s="73">
        <v>12</v>
      </c>
      <c r="Q80" s="60">
        <f>IFERROR(P80/L74,"-")</f>
        <v>4.49438202247191E-2</v>
      </c>
      <c r="R80" s="76">
        <f t="shared" si="12"/>
        <v>49431.333333333336</v>
      </c>
      <c r="S80" s="305"/>
      <c r="T80" s="305"/>
      <c r="U80" s="43" t="s">
        <v>113</v>
      </c>
      <c r="V80" s="73">
        <v>6375949</v>
      </c>
      <c r="W80" s="60">
        <f>IFERROR(V80/S74,"-")</f>
        <v>2.036961173375695E-2</v>
      </c>
      <c r="X80" s="73">
        <v>42</v>
      </c>
      <c r="Y80" s="60">
        <f>IFERROR(X80/T74,"-")</f>
        <v>9.0322580645161285E-2</v>
      </c>
      <c r="Z80" s="131">
        <f t="shared" si="13"/>
        <v>151808.30952380953</v>
      </c>
      <c r="AA80" s="305"/>
      <c r="AB80" s="305"/>
      <c r="AC80" s="43" t="s">
        <v>113</v>
      </c>
      <c r="AD80" s="73">
        <v>4377878</v>
      </c>
      <c r="AE80" s="60">
        <f>IFERROR(AD80/AA74,"-")</f>
        <v>1.0230604198043751E-2</v>
      </c>
      <c r="AF80" s="73">
        <v>54</v>
      </c>
      <c r="AG80" s="60">
        <f>IFERROR(AF80/AB74,"-")</f>
        <v>9.1993185689948895E-2</v>
      </c>
      <c r="AH80" s="76">
        <f t="shared" si="14"/>
        <v>81071.814814814818</v>
      </c>
      <c r="AI80" s="305"/>
      <c r="AJ80" s="305"/>
      <c r="AK80" s="43" t="s">
        <v>113</v>
      </c>
      <c r="AL80" s="73">
        <v>9481851</v>
      </c>
      <c r="AM80" s="60">
        <f>IFERROR(AL80/AI74,"-")</f>
        <v>2.0111157782890087E-2</v>
      </c>
      <c r="AN80" s="73">
        <v>69</v>
      </c>
      <c r="AO80" s="60">
        <f>IFERROR(AN80/AJ74,"-")</f>
        <v>0.12062937062937062</v>
      </c>
      <c r="AP80" s="76">
        <f t="shared" si="15"/>
        <v>137418.13043478262</v>
      </c>
      <c r="AQ80" s="305"/>
      <c r="AR80" s="305"/>
      <c r="AS80" s="43" t="s">
        <v>113</v>
      </c>
      <c r="AT80" s="73">
        <v>18033035</v>
      </c>
      <c r="AU80" s="60">
        <f>IFERROR(AT80/AQ74,"-")</f>
        <v>3.0037781602614895E-2</v>
      </c>
      <c r="AV80" s="76">
        <v>73</v>
      </c>
      <c r="AW80" s="60">
        <f>IFERROR(AV80/AR74,"-")</f>
        <v>0.1140625</v>
      </c>
      <c r="AX80" s="157">
        <f t="shared" si="16"/>
        <v>247027.87671232875</v>
      </c>
      <c r="AY80" s="305"/>
      <c r="AZ80" s="305"/>
      <c r="BA80" s="43" t="s">
        <v>113</v>
      </c>
      <c r="BB80" s="73">
        <v>7630328</v>
      </c>
      <c r="BC80" s="60">
        <f>IFERROR(BB80/AY74,"-")</f>
        <v>1.5261717910332201E-2</v>
      </c>
      <c r="BD80" s="73">
        <v>59</v>
      </c>
      <c r="BE80" s="60">
        <f>IFERROR(BD80/AZ74,"-")</f>
        <v>0.10387323943661972</v>
      </c>
      <c r="BF80" s="76">
        <f t="shared" si="17"/>
        <v>129327.59322033898</v>
      </c>
      <c r="BG80" s="305"/>
      <c r="BH80" s="305"/>
      <c r="BI80" s="43" t="s">
        <v>113</v>
      </c>
      <c r="BJ80" s="73">
        <v>11072673</v>
      </c>
      <c r="BK80" s="60">
        <f>IFERROR(BJ80/BG74,"-")</f>
        <v>2.7246573789188315E-2</v>
      </c>
      <c r="BL80" s="73">
        <v>60</v>
      </c>
      <c r="BM80" s="60">
        <f>IFERROR(BL80/BH74,"-")</f>
        <v>0.11764705882352941</v>
      </c>
      <c r="BN80" s="76">
        <f t="shared" si="18"/>
        <v>184544.55</v>
      </c>
      <c r="BO80" s="305"/>
      <c r="BP80" s="305"/>
      <c r="BQ80" s="43" t="s">
        <v>113</v>
      </c>
      <c r="BR80" s="73">
        <v>23160766</v>
      </c>
      <c r="BS80" s="60">
        <f>IFERROR(BR80/BO74,"-")</f>
        <v>6.2219707607133905E-2</v>
      </c>
      <c r="BT80" s="73">
        <v>72</v>
      </c>
      <c r="BU80" s="60">
        <f>IFERROR(BT80/BP74,"-")</f>
        <v>0.15929203539823009</v>
      </c>
      <c r="BV80" s="131">
        <f t="shared" si="19"/>
        <v>321677.30555555556</v>
      </c>
      <c r="BW80" s="305"/>
      <c r="BX80" s="305"/>
      <c r="BY80" s="43" t="s">
        <v>113</v>
      </c>
      <c r="BZ80" s="73">
        <v>13670548</v>
      </c>
      <c r="CA80" s="60">
        <f>IFERROR(BZ80/BW74,"-")</f>
        <v>2.8828504415002308E-2</v>
      </c>
      <c r="CB80" s="73">
        <v>91</v>
      </c>
      <c r="CC80" s="60">
        <f>IFERROR(CB80/BX74,"-")</f>
        <v>0.16851851851851851</v>
      </c>
      <c r="CD80" s="76">
        <f t="shared" si="20"/>
        <v>150225.8021978022</v>
      </c>
      <c r="CE80" s="305"/>
      <c r="CF80" s="305"/>
      <c r="CG80" s="43" t="s">
        <v>113</v>
      </c>
      <c r="CH80" s="73">
        <v>6551576</v>
      </c>
      <c r="CI80" s="60">
        <f>IFERROR(CH80/CE74,"-")</f>
        <v>1.5394164519756042E-2</v>
      </c>
      <c r="CJ80" s="73">
        <v>83</v>
      </c>
      <c r="CK80" s="60">
        <f>IFERROR(CJ80/CF74,"-")</f>
        <v>0.16767676767676767</v>
      </c>
      <c r="CL80" s="76">
        <f t="shared" si="21"/>
        <v>78934.650602409645</v>
      </c>
      <c r="CM80" s="305"/>
      <c r="CN80" s="305"/>
      <c r="CO80" s="43" t="s">
        <v>113</v>
      </c>
      <c r="CP80" s="73">
        <f>地区別_オーラルフレイル区分別_高齢者の疾病!AM148</f>
        <v>238683619</v>
      </c>
      <c r="CQ80" s="60">
        <f>地区別_オーラルフレイル区分別_高齢者の疾病!AN148</f>
        <v>3.5704813597984345E-2</v>
      </c>
      <c r="CR80" s="73">
        <f>地区別_オーラルフレイル区分別_高齢者の疾病!AO148</f>
        <v>1148</v>
      </c>
      <c r="CS80" s="60">
        <f>地区別_オーラルフレイル区分別_高齢者の疾病!AP148</f>
        <v>0.14669051878354203</v>
      </c>
      <c r="CT80" s="131">
        <f>地区別_オーラルフレイル区分別_高齢者の疾病!AQ148</f>
        <v>207912.56010452961</v>
      </c>
      <c r="CU80" s="179"/>
    </row>
    <row r="81" spans="2:99" s="8" customFormat="1" ht="13.15" customHeight="1">
      <c r="B81" s="328"/>
      <c r="C81" s="305"/>
      <c r="D81" s="305"/>
      <c r="E81" s="43" t="s">
        <v>123</v>
      </c>
      <c r="F81" s="73">
        <v>0</v>
      </c>
      <c r="G81" s="60">
        <f>IFERROR(F81/C74,"-")</f>
        <v>0</v>
      </c>
      <c r="H81" s="73">
        <v>0</v>
      </c>
      <c r="I81" s="60">
        <f>IFERROR(H81/D74,"-")</f>
        <v>0</v>
      </c>
      <c r="J81" s="76" t="str">
        <f t="shared" si="11"/>
        <v>-</v>
      </c>
      <c r="K81" s="305"/>
      <c r="L81" s="305"/>
      <c r="M81" s="43" t="s">
        <v>123</v>
      </c>
      <c r="N81" s="73">
        <v>0</v>
      </c>
      <c r="O81" s="60">
        <f>IFERROR(N81/K74,"-")</f>
        <v>0</v>
      </c>
      <c r="P81" s="73">
        <v>0</v>
      </c>
      <c r="Q81" s="60">
        <f>IFERROR(P81/L74,"-")</f>
        <v>0</v>
      </c>
      <c r="R81" s="76" t="str">
        <f t="shared" si="12"/>
        <v>-</v>
      </c>
      <c r="S81" s="305"/>
      <c r="T81" s="305"/>
      <c r="U81" s="43" t="s">
        <v>123</v>
      </c>
      <c r="V81" s="73">
        <v>0</v>
      </c>
      <c r="W81" s="60">
        <f>IFERROR(V81/S74,"-")</f>
        <v>0</v>
      </c>
      <c r="X81" s="73">
        <v>0</v>
      </c>
      <c r="Y81" s="60">
        <f>IFERROR(X81/T74,"-")</f>
        <v>0</v>
      </c>
      <c r="Z81" s="131" t="str">
        <f t="shared" si="13"/>
        <v>-</v>
      </c>
      <c r="AA81" s="305"/>
      <c r="AB81" s="305"/>
      <c r="AC81" s="43" t="s">
        <v>123</v>
      </c>
      <c r="AD81" s="73">
        <v>4120</v>
      </c>
      <c r="AE81" s="60">
        <f>IFERROR(AD81/AA74,"-")</f>
        <v>9.627972569345298E-6</v>
      </c>
      <c r="AF81" s="73">
        <v>1</v>
      </c>
      <c r="AG81" s="60">
        <f>IFERROR(AF81/AB74,"-")</f>
        <v>1.7035775127768314E-3</v>
      </c>
      <c r="AH81" s="76">
        <f t="shared" si="14"/>
        <v>4120</v>
      </c>
      <c r="AI81" s="305"/>
      <c r="AJ81" s="305"/>
      <c r="AK81" s="43" t="s">
        <v>123</v>
      </c>
      <c r="AL81" s="73">
        <v>0</v>
      </c>
      <c r="AM81" s="60">
        <f>IFERROR(AL81/AI74,"-")</f>
        <v>0</v>
      </c>
      <c r="AN81" s="73">
        <v>0</v>
      </c>
      <c r="AO81" s="60">
        <f>IFERROR(AN81/AJ74,"-")</f>
        <v>0</v>
      </c>
      <c r="AP81" s="76" t="str">
        <f t="shared" si="15"/>
        <v>-</v>
      </c>
      <c r="AQ81" s="305"/>
      <c r="AR81" s="305"/>
      <c r="AS81" s="43" t="s">
        <v>123</v>
      </c>
      <c r="AT81" s="73">
        <v>0</v>
      </c>
      <c r="AU81" s="60">
        <f>IFERROR(AT81/AQ74,"-")</f>
        <v>0</v>
      </c>
      <c r="AV81" s="76">
        <v>0</v>
      </c>
      <c r="AW81" s="60">
        <f>IFERROR(AV81/AR74,"-")</f>
        <v>0</v>
      </c>
      <c r="AX81" s="157" t="str">
        <f t="shared" si="16"/>
        <v>-</v>
      </c>
      <c r="AY81" s="305"/>
      <c r="AZ81" s="305"/>
      <c r="BA81" s="43" t="s">
        <v>123</v>
      </c>
      <c r="BB81" s="73">
        <v>0</v>
      </c>
      <c r="BC81" s="60">
        <f>IFERROR(BB81/AY74,"-")</f>
        <v>0</v>
      </c>
      <c r="BD81" s="73">
        <v>0</v>
      </c>
      <c r="BE81" s="60">
        <f>IFERROR(BD81/AZ74,"-")</f>
        <v>0</v>
      </c>
      <c r="BF81" s="76" t="str">
        <f t="shared" si="17"/>
        <v>-</v>
      </c>
      <c r="BG81" s="305"/>
      <c r="BH81" s="305"/>
      <c r="BI81" s="43" t="s">
        <v>123</v>
      </c>
      <c r="BJ81" s="73">
        <v>21488</v>
      </c>
      <c r="BK81" s="60">
        <f>IFERROR(BJ81/BG74,"-")</f>
        <v>5.287561346587933E-5</v>
      </c>
      <c r="BL81" s="73">
        <v>2</v>
      </c>
      <c r="BM81" s="60">
        <f>IFERROR(BL81/BH74,"-")</f>
        <v>3.9215686274509803E-3</v>
      </c>
      <c r="BN81" s="76">
        <f t="shared" si="18"/>
        <v>10744</v>
      </c>
      <c r="BO81" s="305"/>
      <c r="BP81" s="305"/>
      <c r="BQ81" s="43" t="s">
        <v>123</v>
      </c>
      <c r="BR81" s="73">
        <v>0</v>
      </c>
      <c r="BS81" s="60">
        <f>IFERROR(BR81/BO74,"-")</f>
        <v>0</v>
      </c>
      <c r="BT81" s="73">
        <v>0</v>
      </c>
      <c r="BU81" s="60">
        <f>IFERROR(BT81/BP74,"-")</f>
        <v>0</v>
      </c>
      <c r="BV81" s="131" t="str">
        <f t="shared" si="19"/>
        <v>-</v>
      </c>
      <c r="BW81" s="305"/>
      <c r="BX81" s="305"/>
      <c r="BY81" s="43" t="s">
        <v>123</v>
      </c>
      <c r="BZ81" s="73">
        <v>0</v>
      </c>
      <c r="CA81" s="60">
        <f>IFERROR(BZ81/BW74,"-")</f>
        <v>0</v>
      </c>
      <c r="CB81" s="73">
        <v>0</v>
      </c>
      <c r="CC81" s="60">
        <f>IFERROR(CB81/BX74,"-")</f>
        <v>0</v>
      </c>
      <c r="CD81" s="76" t="str">
        <f t="shared" si="20"/>
        <v>-</v>
      </c>
      <c r="CE81" s="305"/>
      <c r="CF81" s="305"/>
      <c r="CG81" s="43" t="s">
        <v>123</v>
      </c>
      <c r="CH81" s="73">
        <v>0</v>
      </c>
      <c r="CI81" s="60">
        <f>IFERROR(CH81/CE74,"-")</f>
        <v>0</v>
      </c>
      <c r="CJ81" s="73">
        <v>0</v>
      </c>
      <c r="CK81" s="60">
        <f>IFERROR(CJ81/CF74,"-")</f>
        <v>0</v>
      </c>
      <c r="CL81" s="76" t="str">
        <f t="shared" si="21"/>
        <v>-</v>
      </c>
      <c r="CM81" s="305"/>
      <c r="CN81" s="305"/>
      <c r="CO81" s="43" t="s">
        <v>123</v>
      </c>
      <c r="CP81" s="73">
        <f>地区別_オーラルフレイル区分別_高齢者の疾病!AM149</f>
        <v>35720</v>
      </c>
      <c r="CQ81" s="60">
        <f>地区別_オーラルフレイル区分別_高齢者の疾病!AN149</f>
        <v>5.3433744094520405E-6</v>
      </c>
      <c r="CR81" s="73">
        <f>地区別_オーラルフレイル区分別_高齢者の疾病!AO149</f>
        <v>8</v>
      </c>
      <c r="CS81" s="60">
        <f>地区別_オーラルフレイル区分別_高齢者の疾病!AP149</f>
        <v>1.0222335803731152E-3</v>
      </c>
      <c r="CT81" s="131">
        <f>地区別_オーラルフレイル区分別_高齢者の疾病!AQ149</f>
        <v>4465</v>
      </c>
      <c r="CU81" s="179"/>
    </row>
    <row r="82" spans="2:99" s="8" customFormat="1" ht="13.15" customHeight="1">
      <c r="B82" s="328"/>
      <c r="C82" s="305"/>
      <c r="D82" s="305"/>
      <c r="E82" s="43" t="s">
        <v>114</v>
      </c>
      <c r="F82" s="73">
        <v>0</v>
      </c>
      <c r="G82" s="60">
        <f>IFERROR(F82/C74,"-")</f>
        <v>0</v>
      </c>
      <c r="H82" s="73">
        <v>0</v>
      </c>
      <c r="I82" s="60">
        <f>IFERROR(H82/D74,"-")</f>
        <v>0</v>
      </c>
      <c r="J82" s="76" t="str">
        <f t="shared" si="11"/>
        <v>-</v>
      </c>
      <c r="K82" s="305"/>
      <c r="L82" s="305"/>
      <c r="M82" s="43" t="s">
        <v>114</v>
      </c>
      <c r="N82" s="73">
        <v>40078</v>
      </c>
      <c r="O82" s="60">
        <f>IFERROR(N82/K74,"-")</f>
        <v>2.8330646453070642E-4</v>
      </c>
      <c r="P82" s="73">
        <v>4</v>
      </c>
      <c r="Q82" s="60">
        <f>IFERROR(P82/L74,"-")</f>
        <v>1.4981273408239701E-2</v>
      </c>
      <c r="R82" s="76">
        <f t="shared" si="12"/>
        <v>10019.5</v>
      </c>
      <c r="S82" s="305"/>
      <c r="T82" s="305"/>
      <c r="U82" s="43" t="s">
        <v>114</v>
      </c>
      <c r="V82" s="73">
        <v>40098</v>
      </c>
      <c r="W82" s="60">
        <f>IFERROR(V82/S74,"-")</f>
        <v>1.2810339155789769E-4</v>
      </c>
      <c r="X82" s="73">
        <v>3</v>
      </c>
      <c r="Y82" s="60">
        <f>IFERROR(X82/T74,"-")</f>
        <v>6.4516129032258064E-3</v>
      </c>
      <c r="Z82" s="131">
        <f t="shared" si="13"/>
        <v>13366</v>
      </c>
      <c r="AA82" s="305"/>
      <c r="AB82" s="305"/>
      <c r="AC82" s="43" t="s">
        <v>114</v>
      </c>
      <c r="AD82" s="73">
        <v>40655</v>
      </c>
      <c r="AE82" s="60">
        <f>IFERROR(AD82/AA74,"-")</f>
        <v>9.5006122525906079E-5</v>
      </c>
      <c r="AF82" s="73">
        <v>3</v>
      </c>
      <c r="AG82" s="60">
        <f>IFERROR(AF82/AB74,"-")</f>
        <v>5.1107325383304937E-3</v>
      </c>
      <c r="AH82" s="76">
        <f t="shared" si="14"/>
        <v>13551.666666666666</v>
      </c>
      <c r="AI82" s="305"/>
      <c r="AJ82" s="305"/>
      <c r="AK82" s="43" t="s">
        <v>114</v>
      </c>
      <c r="AL82" s="73">
        <v>456483</v>
      </c>
      <c r="AM82" s="60">
        <f>IFERROR(AL82/AI74,"-")</f>
        <v>9.6820775165176243E-4</v>
      </c>
      <c r="AN82" s="73">
        <v>7</v>
      </c>
      <c r="AO82" s="60">
        <f>IFERROR(AN82/AJ74,"-")</f>
        <v>1.2237762237762238E-2</v>
      </c>
      <c r="AP82" s="76">
        <f t="shared" si="15"/>
        <v>65211.857142857145</v>
      </c>
      <c r="AQ82" s="305"/>
      <c r="AR82" s="305"/>
      <c r="AS82" s="43" t="s">
        <v>114</v>
      </c>
      <c r="AT82" s="73">
        <v>255756</v>
      </c>
      <c r="AU82" s="60">
        <f>IFERROR(AT82/AQ74,"-")</f>
        <v>4.2601497038953094E-4</v>
      </c>
      <c r="AV82" s="76">
        <v>8</v>
      </c>
      <c r="AW82" s="60">
        <f>IFERROR(AV82/AR74,"-")</f>
        <v>1.2500000000000001E-2</v>
      </c>
      <c r="AX82" s="157">
        <f t="shared" si="16"/>
        <v>31969.5</v>
      </c>
      <c r="AY82" s="305"/>
      <c r="AZ82" s="305"/>
      <c r="BA82" s="43" t="s">
        <v>114</v>
      </c>
      <c r="BB82" s="73">
        <v>207145</v>
      </c>
      <c r="BC82" s="60">
        <f>IFERROR(BB82/AY74,"-")</f>
        <v>4.1431882830407339E-4</v>
      </c>
      <c r="BD82" s="73">
        <v>8</v>
      </c>
      <c r="BE82" s="60">
        <f>IFERROR(BD82/AZ74,"-")</f>
        <v>1.4084507042253521E-2</v>
      </c>
      <c r="BF82" s="76">
        <f t="shared" si="17"/>
        <v>25893.125</v>
      </c>
      <c r="BG82" s="305"/>
      <c r="BH82" s="305"/>
      <c r="BI82" s="43" t="s">
        <v>114</v>
      </c>
      <c r="BJ82" s="73">
        <v>235742</v>
      </c>
      <c r="BK82" s="60">
        <f>IFERROR(BJ82/BG74,"-")</f>
        <v>5.8009134724838632E-4</v>
      </c>
      <c r="BL82" s="73">
        <v>8</v>
      </c>
      <c r="BM82" s="60">
        <f>IFERROR(BL82/BH74,"-")</f>
        <v>1.5686274509803921E-2</v>
      </c>
      <c r="BN82" s="76">
        <f t="shared" si="18"/>
        <v>29467.75</v>
      </c>
      <c r="BO82" s="305"/>
      <c r="BP82" s="305"/>
      <c r="BQ82" s="43" t="s">
        <v>114</v>
      </c>
      <c r="BR82" s="73">
        <v>96893</v>
      </c>
      <c r="BS82" s="60">
        <f>IFERROR(BR82/BO74,"-")</f>
        <v>2.6029597333602979E-4</v>
      </c>
      <c r="BT82" s="73">
        <v>8</v>
      </c>
      <c r="BU82" s="60">
        <f>IFERROR(BT82/BP74,"-")</f>
        <v>1.7699115044247787E-2</v>
      </c>
      <c r="BV82" s="131">
        <f t="shared" si="19"/>
        <v>12111.625</v>
      </c>
      <c r="BW82" s="305"/>
      <c r="BX82" s="305"/>
      <c r="BY82" s="43" t="s">
        <v>114</v>
      </c>
      <c r="BZ82" s="73">
        <v>254506</v>
      </c>
      <c r="CA82" s="60">
        <f>IFERROR(BZ82/BW74,"-")</f>
        <v>5.3670323564531416E-4</v>
      </c>
      <c r="CB82" s="73">
        <v>8</v>
      </c>
      <c r="CC82" s="60">
        <f>IFERROR(CB82/BX74,"-")</f>
        <v>1.4814814814814815E-2</v>
      </c>
      <c r="CD82" s="76">
        <f t="shared" si="20"/>
        <v>31813.25</v>
      </c>
      <c r="CE82" s="305"/>
      <c r="CF82" s="305"/>
      <c r="CG82" s="43" t="s">
        <v>114</v>
      </c>
      <c r="CH82" s="73">
        <v>165027</v>
      </c>
      <c r="CI82" s="60">
        <f>IFERROR(CH82/CE74,"-")</f>
        <v>3.8776208780937294E-4</v>
      </c>
      <c r="CJ82" s="73">
        <v>6</v>
      </c>
      <c r="CK82" s="60">
        <f>IFERROR(CJ82/CF74,"-")</f>
        <v>1.2121212121212121E-2</v>
      </c>
      <c r="CL82" s="76">
        <f t="shared" si="21"/>
        <v>27504.5</v>
      </c>
      <c r="CM82" s="305"/>
      <c r="CN82" s="305"/>
      <c r="CO82" s="43" t="s">
        <v>114</v>
      </c>
      <c r="CP82" s="73">
        <f>地区別_オーラルフレイル区分別_高齢者の疾病!AM150</f>
        <v>2474599</v>
      </c>
      <c r="CQ82" s="60">
        <f>地区別_オーラルフレイル区分別_高齢者の疾病!AN150</f>
        <v>3.7017662290749186E-4</v>
      </c>
      <c r="CR82" s="73">
        <f>地区別_オーラルフレイル区分別_高齢者の疾病!AO150</f>
        <v>99</v>
      </c>
      <c r="CS82" s="60">
        <f>地区別_オーラルフレイル区分別_高齢者の疾病!AP150</f>
        <v>1.2650140557117301E-2</v>
      </c>
      <c r="CT82" s="131">
        <f>地区別_オーラルフレイル区分別_高齢者の疾病!AQ150</f>
        <v>24995.949494949495</v>
      </c>
      <c r="CU82" s="179"/>
    </row>
    <row r="83" spans="2:99" s="8" customFormat="1" ht="13.15" customHeight="1">
      <c r="B83" s="328"/>
      <c r="C83" s="305"/>
      <c r="D83" s="305"/>
      <c r="E83" s="43" t="s">
        <v>115</v>
      </c>
      <c r="F83" s="73">
        <v>0</v>
      </c>
      <c r="G83" s="60">
        <f>IFERROR(F83/C74,"-")</f>
        <v>0</v>
      </c>
      <c r="H83" s="73">
        <v>0</v>
      </c>
      <c r="I83" s="60">
        <f>IFERROR(H83/D74,"-")</f>
        <v>0</v>
      </c>
      <c r="J83" s="76" t="str">
        <f t="shared" si="11"/>
        <v>-</v>
      </c>
      <c r="K83" s="305"/>
      <c r="L83" s="305"/>
      <c r="M83" s="43" t="s">
        <v>115</v>
      </c>
      <c r="N83" s="73">
        <v>143370</v>
      </c>
      <c r="O83" s="60">
        <f>IFERROR(N83/K74,"-")</f>
        <v>1.0134649388634008E-3</v>
      </c>
      <c r="P83" s="73">
        <v>10</v>
      </c>
      <c r="Q83" s="60">
        <f>IFERROR(P83/L74,"-")</f>
        <v>3.7453183520599252E-2</v>
      </c>
      <c r="R83" s="76">
        <f t="shared" si="12"/>
        <v>14337</v>
      </c>
      <c r="S83" s="305"/>
      <c r="T83" s="305"/>
      <c r="U83" s="43" t="s">
        <v>115</v>
      </c>
      <c r="V83" s="73">
        <v>215364</v>
      </c>
      <c r="W83" s="60">
        <f>IFERROR(V83/S74,"-")</f>
        <v>6.8803578281897038E-4</v>
      </c>
      <c r="X83" s="73">
        <v>19</v>
      </c>
      <c r="Y83" s="60">
        <f>IFERROR(X83/T74,"-")</f>
        <v>4.0860215053763443E-2</v>
      </c>
      <c r="Z83" s="131">
        <f t="shared" si="13"/>
        <v>11334.947368421053</v>
      </c>
      <c r="AA83" s="305"/>
      <c r="AB83" s="305"/>
      <c r="AC83" s="43" t="s">
        <v>115</v>
      </c>
      <c r="AD83" s="73">
        <v>396946</v>
      </c>
      <c r="AE83" s="60">
        <f>IFERROR(AD83/AA74,"-")</f>
        <v>9.2761776687168404E-4</v>
      </c>
      <c r="AF83" s="73">
        <v>29</v>
      </c>
      <c r="AG83" s="60">
        <f>IFERROR(AF83/AB74,"-")</f>
        <v>4.9403747870528106E-2</v>
      </c>
      <c r="AH83" s="76">
        <f t="shared" si="14"/>
        <v>13687.793103448275</v>
      </c>
      <c r="AI83" s="305"/>
      <c r="AJ83" s="305"/>
      <c r="AK83" s="43" t="s">
        <v>115</v>
      </c>
      <c r="AL83" s="73">
        <v>199323</v>
      </c>
      <c r="AM83" s="60">
        <f>IFERROR(AL83/AI74,"-")</f>
        <v>4.2276727431795762E-4</v>
      </c>
      <c r="AN83" s="73">
        <v>26</v>
      </c>
      <c r="AO83" s="60">
        <f>IFERROR(AN83/AJ74,"-")</f>
        <v>4.5454545454545456E-2</v>
      </c>
      <c r="AP83" s="76">
        <f t="shared" si="15"/>
        <v>7666.2692307692305</v>
      </c>
      <c r="AQ83" s="305"/>
      <c r="AR83" s="305"/>
      <c r="AS83" s="43" t="s">
        <v>115</v>
      </c>
      <c r="AT83" s="73">
        <v>490419</v>
      </c>
      <c r="AU83" s="60">
        <f>IFERROR(AT83/AQ74,"-")</f>
        <v>8.1689514914005295E-4</v>
      </c>
      <c r="AV83" s="76">
        <v>33</v>
      </c>
      <c r="AW83" s="60">
        <f>IFERROR(AV83/AR74,"-")</f>
        <v>5.1562499999999997E-2</v>
      </c>
      <c r="AX83" s="157">
        <f t="shared" si="16"/>
        <v>14861.181818181818</v>
      </c>
      <c r="AY83" s="305"/>
      <c r="AZ83" s="305"/>
      <c r="BA83" s="43" t="s">
        <v>115</v>
      </c>
      <c r="BB83" s="73">
        <v>1430812</v>
      </c>
      <c r="BC83" s="60">
        <f>IFERROR(BB83/AY74,"-")</f>
        <v>2.8618231256530829E-3</v>
      </c>
      <c r="BD83" s="73">
        <v>30</v>
      </c>
      <c r="BE83" s="60">
        <f>IFERROR(BD83/AZ74,"-")</f>
        <v>5.2816901408450703E-2</v>
      </c>
      <c r="BF83" s="76">
        <f t="shared" si="17"/>
        <v>47693.73333333333</v>
      </c>
      <c r="BG83" s="305"/>
      <c r="BH83" s="305"/>
      <c r="BI83" s="43" t="s">
        <v>115</v>
      </c>
      <c r="BJ83" s="73">
        <v>746455</v>
      </c>
      <c r="BK83" s="60">
        <f>IFERROR(BJ83/BG74,"-")</f>
        <v>1.8368050097576768E-3</v>
      </c>
      <c r="BL83" s="73">
        <v>23</v>
      </c>
      <c r="BM83" s="60">
        <f>IFERROR(BL83/BH74,"-")</f>
        <v>4.5098039215686274E-2</v>
      </c>
      <c r="BN83" s="76">
        <f t="shared" si="18"/>
        <v>32454.565217391304</v>
      </c>
      <c r="BO83" s="305"/>
      <c r="BP83" s="305"/>
      <c r="BQ83" s="43" t="s">
        <v>115</v>
      </c>
      <c r="BR83" s="73">
        <v>267031</v>
      </c>
      <c r="BS83" s="60">
        <f>IFERROR(BR83/BO74,"-")</f>
        <v>7.1735929381785447E-4</v>
      </c>
      <c r="BT83" s="73">
        <v>25</v>
      </c>
      <c r="BU83" s="60">
        <f>IFERROR(BT83/BP74,"-")</f>
        <v>5.5309734513274339E-2</v>
      </c>
      <c r="BV83" s="131">
        <f t="shared" si="19"/>
        <v>10681.24</v>
      </c>
      <c r="BW83" s="305"/>
      <c r="BX83" s="305"/>
      <c r="BY83" s="43" t="s">
        <v>115</v>
      </c>
      <c r="BZ83" s="73">
        <v>178402</v>
      </c>
      <c r="CA83" s="60">
        <f>IFERROR(BZ83/BW74,"-")</f>
        <v>3.7621482654866815E-4</v>
      </c>
      <c r="CB83" s="73">
        <v>28</v>
      </c>
      <c r="CC83" s="60">
        <f>IFERROR(CB83/BX74,"-")</f>
        <v>5.185185185185185E-2</v>
      </c>
      <c r="CD83" s="76">
        <f t="shared" si="20"/>
        <v>6371.5</v>
      </c>
      <c r="CE83" s="305"/>
      <c r="CF83" s="305"/>
      <c r="CG83" s="43" t="s">
        <v>115</v>
      </c>
      <c r="CH83" s="73">
        <v>521556</v>
      </c>
      <c r="CI83" s="60">
        <f>IFERROR(CH83/CE74,"-")</f>
        <v>1.2254942734795235E-3</v>
      </c>
      <c r="CJ83" s="73">
        <v>26</v>
      </c>
      <c r="CK83" s="60">
        <f>IFERROR(CJ83/CF74,"-")</f>
        <v>5.2525252525252523E-2</v>
      </c>
      <c r="CL83" s="76">
        <f t="shared" si="21"/>
        <v>20059.846153846152</v>
      </c>
      <c r="CM83" s="305"/>
      <c r="CN83" s="305"/>
      <c r="CO83" s="43" t="s">
        <v>115</v>
      </c>
      <c r="CP83" s="73">
        <f>地区別_オーラルフレイル区分別_高齢者の疾病!AM151</f>
        <v>7012951</v>
      </c>
      <c r="CQ83" s="60">
        <f>地区別_オーラルフレイル区分別_高齢者の疾病!AN151</f>
        <v>1.0490711900375447E-3</v>
      </c>
      <c r="CR83" s="73">
        <f>地区別_オーラルフレイル区分別_高齢者の疾病!AO151</f>
        <v>432</v>
      </c>
      <c r="CS83" s="60">
        <f>地区別_オーラルフレイル区分別_高齢者の疾病!AP151</f>
        <v>5.5200613340148225E-2</v>
      </c>
      <c r="CT83" s="131">
        <f>地区別_オーラルフレイル区分別_高齢者の疾病!AQ151</f>
        <v>16233.68287037037</v>
      </c>
      <c r="CU83" s="179"/>
    </row>
    <row r="84" spans="2:99" s="8" customFormat="1" ht="13.15" customHeight="1">
      <c r="B84" s="328"/>
      <c r="C84" s="305"/>
      <c r="D84" s="305"/>
      <c r="E84" s="43" t="s">
        <v>116</v>
      </c>
      <c r="F84" s="73">
        <v>0</v>
      </c>
      <c r="G84" s="60">
        <f>IFERROR(F84/C74,"-")</f>
        <v>0</v>
      </c>
      <c r="H84" s="73">
        <v>0</v>
      </c>
      <c r="I84" s="60">
        <f>IFERROR(H84/D74,"-")</f>
        <v>0</v>
      </c>
      <c r="J84" s="76" t="str">
        <f t="shared" si="11"/>
        <v>-</v>
      </c>
      <c r="K84" s="305"/>
      <c r="L84" s="305"/>
      <c r="M84" s="43" t="s">
        <v>116</v>
      </c>
      <c r="N84" s="73">
        <v>8640</v>
      </c>
      <c r="O84" s="60">
        <f>IFERROR(N84/K74,"-")</f>
        <v>6.10750998938396E-5</v>
      </c>
      <c r="P84" s="73">
        <v>1</v>
      </c>
      <c r="Q84" s="60">
        <f>IFERROR(P84/L74,"-")</f>
        <v>3.7453183520599251E-3</v>
      </c>
      <c r="R84" s="76">
        <f t="shared" si="12"/>
        <v>8640</v>
      </c>
      <c r="S84" s="305"/>
      <c r="T84" s="305"/>
      <c r="U84" s="43" t="s">
        <v>116</v>
      </c>
      <c r="V84" s="73">
        <v>179691</v>
      </c>
      <c r="W84" s="60">
        <f>IFERROR(V84/S74,"-")</f>
        <v>5.740691937859792E-4</v>
      </c>
      <c r="X84" s="73">
        <v>6</v>
      </c>
      <c r="Y84" s="60">
        <f>IFERROR(X84/T74,"-")</f>
        <v>1.2903225806451613E-2</v>
      </c>
      <c r="Z84" s="131">
        <f t="shared" si="13"/>
        <v>29948.5</v>
      </c>
      <c r="AA84" s="305"/>
      <c r="AB84" s="305"/>
      <c r="AC84" s="43" t="s">
        <v>116</v>
      </c>
      <c r="AD84" s="73">
        <v>193668</v>
      </c>
      <c r="AE84" s="60">
        <f>IFERROR(AD84/AA74,"-")</f>
        <v>4.5258014358251578E-4</v>
      </c>
      <c r="AF84" s="73">
        <v>7</v>
      </c>
      <c r="AG84" s="60">
        <f>IFERROR(AF84/AB74,"-")</f>
        <v>1.192504258943782E-2</v>
      </c>
      <c r="AH84" s="76">
        <f t="shared" si="14"/>
        <v>27666.857142857141</v>
      </c>
      <c r="AI84" s="305"/>
      <c r="AJ84" s="305"/>
      <c r="AK84" s="43" t="s">
        <v>116</v>
      </c>
      <c r="AL84" s="73">
        <v>244565</v>
      </c>
      <c r="AM84" s="60">
        <f>IFERROR(AL84/AI74,"-")</f>
        <v>5.1872628067795143E-4</v>
      </c>
      <c r="AN84" s="73">
        <v>9</v>
      </c>
      <c r="AO84" s="60">
        <f>IFERROR(AN84/AJ74,"-")</f>
        <v>1.5734265734265736E-2</v>
      </c>
      <c r="AP84" s="76">
        <f t="shared" si="15"/>
        <v>27173.888888888891</v>
      </c>
      <c r="AQ84" s="305"/>
      <c r="AR84" s="305"/>
      <c r="AS84" s="43" t="s">
        <v>116</v>
      </c>
      <c r="AT84" s="73">
        <v>460417</v>
      </c>
      <c r="AU84" s="60">
        <f>IFERROR(AT84/AQ74,"-")</f>
        <v>7.6692055952484663E-4</v>
      </c>
      <c r="AV84" s="76">
        <v>14</v>
      </c>
      <c r="AW84" s="60">
        <f>IFERROR(AV84/AR74,"-")</f>
        <v>2.1874999999999999E-2</v>
      </c>
      <c r="AX84" s="157">
        <f t="shared" si="16"/>
        <v>32886.928571428572</v>
      </c>
      <c r="AY84" s="305"/>
      <c r="AZ84" s="305"/>
      <c r="BA84" s="43" t="s">
        <v>116</v>
      </c>
      <c r="BB84" s="73">
        <v>202232</v>
      </c>
      <c r="BC84" s="60">
        <f>IFERROR(BB84/AY74,"-")</f>
        <v>4.0449214456341875E-4</v>
      </c>
      <c r="BD84" s="73">
        <v>10</v>
      </c>
      <c r="BE84" s="60">
        <f>IFERROR(BD84/AZ74,"-")</f>
        <v>1.7605633802816902E-2</v>
      </c>
      <c r="BF84" s="76">
        <f t="shared" si="17"/>
        <v>20223.2</v>
      </c>
      <c r="BG84" s="305"/>
      <c r="BH84" s="305"/>
      <c r="BI84" s="43" t="s">
        <v>116</v>
      </c>
      <c r="BJ84" s="73">
        <v>82804</v>
      </c>
      <c r="BK84" s="60">
        <f>IFERROR(BJ84/BG74,"-")</f>
        <v>2.0375615680513182E-4</v>
      </c>
      <c r="BL84" s="73">
        <v>3</v>
      </c>
      <c r="BM84" s="60">
        <f>IFERROR(BL84/BH74,"-")</f>
        <v>5.8823529411764705E-3</v>
      </c>
      <c r="BN84" s="76">
        <f t="shared" si="18"/>
        <v>27601.333333333332</v>
      </c>
      <c r="BO84" s="305"/>
      <c r="BP84" s="305"/>
      <c r="BQ84" s="43" t="s">
        <v>116</v>
      </c>
      <c r="BR84" s="73">
        <v>134767</v>
      </c>
      <c r="BS84" s="60">
        <f>IFERROR(BR84/BO74,"-")</f>
        <v>3.6204171032558314E-4</v>
      </c>
      <c r="BT84" s="73">
        <v>11</v>
      </c>
      <c r="BU84" s="60">
        <f>IFERROR(BT84/BP74,"-")</f>
        <v>2.4336283185840708E-2</v>
      </c>
      <c r="BV84" s="131">
        <f t="shared" si="19"/>
        <v>12251.545454545454</v>
      </c>
      <c r="BW84" s="305"/>
      <c r="BX84" s="305"/>
      <c r="BY84" s="43" t="s">
        <v>116</v>
      </c>
      <c r="BZ84" s="73">
        <v>820445</v>
      </c>
      <c r="CA84" s="60">
        <f>IFERROR(BZ84/BW74,"-")</f>
        <v>1.7301575843752985E-3</v>
      </c>
      <c r="CB84" s="73">
        <v>11</v>
      </c>
      <c r="CC84" s="60">
        <f>IFERROR(CB84/BX74,"-")</f>
        <v>2.0370370370370372E-2</v>
      </c>
      <c r="CD84" s="76">
        <f t="shared" si="20"/>
        <v>74585.909090909088</v>
      </c>
      <c r="CE84" s="305"/>
      <c r="CF84" s="305"/>
      <c r="CG84" s="43" t="s">
        <v>116</v>
      </c>
      <c r="CH84" s="73">
        <v>139588</v>
      </c>
      <c r="CI84" s="60">
        <f>IFERROR(CH84/CE74,"-")</f>
        <v>3.2798835531843123E-4</v>
      </c>
      <c r="CJ84" s="73">
        <v>7</v>
      </c>
      <c r="CK84" s="60">
        <f>IFERROR(CJ84/CF74,"-")</f>
        <v>1.4141414141414142E-2</v>
      </c>
      <c r="CL84" s="76">
        <f t="shared" si="21"/>
        <v>19941.142857142859</v>
      </c>
      <c r="CM84" s="305"/>
      <c r="CN84" s="305"/>
      <c r="CO84" s="43" t="s">
        <v>116</v>
      </c>
      <c r="CP84" s="73">
        <f>地区別_オーラルフレイル区分別_高齢者の疾病!AM152</f>
        <v>5383062</v>
      </c>
      <c r="CQ84" s="60">
        <f>地区別_オーラルフレイル区分別_高齢者の疾病!AN152</f>
        <v>8.0525519975626313E-4</v>
      </c>
      <c r="CR84" s="73">
        <f>地区別_オーラルフレイル区分別_高齢者の疾病!AO152</f>
        <v>138</v>
      </c>
      <c r="CS84" s="60">
        <f>地区別_オーラルフレイル区分別_高齢者の疾病!AP152</f>
        <v>1.7633529261436239E-2</v>
      </c>
      <c r="CT84" s="131">
        <f>地区別_オーラルフレイル区分別_高齢者の疾病!AQ152</f>
        <v>39007.695652173912</v>
      </c>
      <c r="CU84" s="179"/>
    </row>
    <row r="85" spans="2:99" s="8" customFormat="1" ht="13.15" customHeight="1">
      <c r="B85" s="328"/>
      <c r="C85" s="305"/>
      <c r="D85" s="305"/>
      <c r="E85" s="43" t="s">
        <v>117</v>
      </c>
      <c r="F85" s="73">
        <v>0</v>
      </c>
      <c r="G85" s="60">
        <f>IFERROR(F85/C74,"-")</f>
        <v>0</v>
      </c>
      <c r="H85" s="73">
        <v>0</v>
      </c>
      <c r="I85" s="60">
        <f>IFERROR(H85/D74,"-")</f>
        <v>0</v>
      </c>
      <c r="J85" s="76" t="str">
        <f t="shared" si="11"/>
        <v>-</v>
      </c>
      <c r="K85" s="305"/>
      <c r="L85" s="305"/>
      <c r="M85" s="43" t="s">
        <v>117</v>
      </c>
      <c r="N85" s="73">
        <v>0</v>
      </c>
      <c r="O85" s="60">
        <f>IFERROR(N85/K74,"-")</f>
        <v>0</v>
      </c>
      <c r="P85" s="73">
        <v>0</v>
      </c>
      <c r="Q85" s="60">
        <f>IFERROR(P85/L74,"-")</f>
        <v>0</v>
      </c>
      <c r="R85" s="76" t="str">
        <f t="shared" si="12"/>
        <v>-</v>
      </c>
      <c r="S85" s="305"/>
      <c r="T85" s="305"/>
      <c r="U85" s="43" t="s">
        <v>117</v>
      </c>
      <c r="V85" s="73">
        <v>283743</v>
      </c>
      <c r="W85" s="60">
        <f>IFERROR(V85/S74,"-")</f>
        <v>9.0649011498859203E-4</v>
      </c>
      <c r="X85" s="73">
        <v>3</v>
      </c>
      <c r="Y85" s="60">
        <f>IFERROR(X85/T74,"-")</f>
        <v>6.4516129032258064E-3</v>
      </c>
      <c r="Z85" s="131">
        <f t="shared" si="13"/>
        <v>94581</v>
      </c>
      <c r="AA85" s="305"/>
      <c r="AB85" s="305"/>
      <c r="AC85" s="43" t="s">
        <v>117</v>
      </c>
      <c r="AD85" s="73">
        <v>799150</v>
      </c>
      <c r="AE85" s="60">
        <f>IFERROR(AD85/AA74,"-")</f>
        <v>1.8675228832020132E-3</v>
      </c>
      <c r="AF85" s="73">
        <v>10</v>
      </c>
      <c r="AG85" s="60">
        <f>IFERROR(AF85/AB74,"-")</f>
        <v>1.7035775127768313E-2</v>
      </c>
      <c r="AH85" s="76">
        <f t="shared" si="14"/>
        <v>79915</v>
      </c>
      <c r="AI85" s="305"/>
      <c r="AJ85" s="305"/>
      <c r="AK85" s="43" t="s">
        <v>117</v>
      </c>
      <c r="AL85" s="73">
        <v>2342779</v>
      </c>
      <c r="AM85" s="60">
        <f>IFERROR(AL85/AI74,"-")</f>
        <v>4.9690717687339162E-3</v>
      </c>
      <c r="AN85" s="73">
        <v>9</v>
      </c>
      <c r="AO85" s="60">
        <f>IFERROR(AN85/AJ74,"-")</f>
        <v>1.5734265734265736E-2</v>
      </c>
      <c r="AP85" s="76">
        <f t="shared" si="15"/>
        <v>260308.77777777778</v>
      </c>
      <c r="AQ85" s="305"/>
      <c r="AR85" s="305"/>
      <c r="AS85" s="43" t="s">
        <v>117</v>
      </c>
      <c r="AT85" s="73">
        <v>3296577</v>
      </c>
      <c r="AU85" s="60">
        <f>IFERROR(AT85/AQ74,"-")</f>
        <v>5.4911366812188519E-3</v>
      </c>
      <c r="AV85" s="76">
        <v>7</v>
      </c>
      <c r="AW85" s="60">
        <f>IFERROR(AV85/AR74,"-")</f>
        <v>1.0937499999999999E-2</v>
      </c>
      <c r="AX85" s="157">
        <f t="shared" si="16"/>
        <v>470939.57142857142</v>
      </c>
      <c r="AY85" s="305"/>
      <c r="AZ85" s="305"/>
      <c r="BA85" s="43" t="s">
        <v>117</v>
      </c>
      <c r="BB85" s="73">
        <v>1414455</v>
      </c>
      <c r="BC85" s="60">
        <f>IFERROR(BB85/AY74,"-")</f>
        <v>2.8291068492545712E-3</v>
      </c>
      <c r="BD85" s="73">
        <v>10</v>
      </c>
      <c r="BE85" s="60">
        <f>IFERROR(BD85/AZ74,"-")</f>
        <v>1.7605633802816902E-2</v>
      </c>
      <c r="BF85" s="76">
        <f t="shared" si="17"/>
        <v>141445.5</v>
      </c>
      <c r="BG85" s="305"/>
      <c r="BH85" s="305"/>
      <c r="BI85" s="43" t="s">
        <v>117</v>
      </c>
      <c r="BJ85" s="73">
        <v>1570153</v>
      </c>
      <c r="BK85" s="60">
        <f>IFERROR(BJ85/BG74,"-")</f>
        <v>3.8636821998459994E-3</v>
      </c>
      <c r="BL85" s="73">
        <v>7</v>
      </c>
      <c r="BM85" s="60">
        <f>IFERROR(BL85/BH74,"-")</f>
        <v>1.3725490196078431E-2</v>
      </c>
      <c r="BN85" s="76">
        <f t="shared" si="18"/>
        <v>224307.57142857142</v>
      </c>
      <c r="BO85" s="305"/>
      <c r="BP85" s="305"/>
      <c r="BQ85" s="43" t="s">
        <v>117</v>
      </c>
      <c r="BR85" s="73">
        <v>21585</v>
      </c>
      <c r="BS85" s="60">
        <f>IFERROR(BR85/BO74,"-")</f>
        <v>5.7986527246118947E-5</v>
      </c>
      <c r="BT85" s="73">
        <v>5</v>
      </c>
      <c r="BU85" s="60">
        <f>IFERROR(BT85/BP74,"-")</f>
        <v>1.1061946902654867E-2</v>
      </c>
      <c r="BV85" s="131">
        <f t="shared" si="19"/>
        <v>4317</v>
      </c>
      <c r="BW85" s="305"/>
      <c r="BX85" s="305"/>
      <c r="BY85" s="43" t="s">
        <v>117</v>
      </c>
      <c r="BZ85" s="73">
        <v>5463821</v>
      </c>
      <c r="CA85" s="60">
        <f>IFERROR(BZ85/BW74,"-")</f>
        <v>1.1522126824856057E-2</v>
      </c>
      <c r="CB85" s="73">
        <v>16</v>
      </c>
      <c r="CC85" s="60">
        <f>IFERROR(CB85/BX74,"-")</f>
        <v>2.9629629629629631E-2</v>
      </c>
      <c r="CD85" s="76">
        <f t="shared" si="20"/>
        <v>341488.8125</v>
      </c>
      <c r="CE85" s="305"/>
      <c r="CF85" s="305"/>
      <c r="CG85" s="43" t="s">
        <v>117</v>
      </c>
      <c r="CH85" s="73">
        <v>3855855</v>
      </c>
      <c r="CI85" s="60">
        <f>IFERROR(CH85/CE74,"-")</f>
        <v>9.0600591726821052E-3</v>
      </c>
      <c r="CJ85" s="73">
        <v>9</v>
      </c>
      <c r="CK85" s="60">
        <f>IFERROR(CJ85/CF74,"-")</f>
        <v>1.8181818181818181E-2</v>
      </c>
      <c r="CL85" s="76">
        <f t="shared" si="21"/>
        <v>428428.33333333331</v>
      </c>
      <c r="CM85" s="305"/>
      <c r="CN85" s="305"/>
      <c r="CO85" s="43" t="s">
        <v>117</v>
      </c>
      <c r="CP85" s="73">
        <f>地区別_オーラルフレイル区分別_高齢者の疾病!AM153</f>
        <v>43064993</v>
      </c>
      <c r="CQ85" s="60">
        <f>地区別_オーラルフレイル区分別_高齢者の疾病!AN153</f>
        <v>6.4421159445529463E-3</v>
      </c>
      <c r="CR85" s="73">
        <f>地区別_オーラルフレイル区分別_高齢者の疾病!AO153</f>
        <v>145</v>
      </c>
      <c r="CS85" s="60">
        <f>地区別_オーラルフレイル区分別_高齢者の疾病!AP153</f>
        <v>1.8527983644262714E-2</v>
      </c>
      <c r="CT85" s="131">
        <f>地区別_オーラルフレイル区分別_高齢者の疾病!AQ153</f>
        <v>296999.95172413794</v>
      </c>
      <c r="CU85" s="179"/>
    </row>
    <row r="86" spans="2:99" s="8" customFormat="1" ht="13.15" customHeight="1">
      <c r="B86" s="328"/>
      <c r="C86" s="305"/>
      <c r="D86" s="305"/>
      <c r="E86" s="43" t="s">
        <v>118</v>
      </c>
      <c r="F86" s="73">
        <v>30279</v>
      </c>
      <c r="G86" s="60">
        <f>IFERROR(F86/C74,"-")</f>
        <v>1.0053579913160498E-3</v>
      </c>
      <c r="H86" s="73">
        <v>2</v>
      </c>
      <c r="I86" s="60">
        <f>IFERROR(H86/D74,"-")</f>
        <v>0.14285714285714285</v>
      </c>
      <c r="J86" s="76">
        <f t="shared" si="11"/>
        <v>15139.5</v>
      </c>
      <c r="K86" s="305"/>
      <c r="L86" s="305"/>
      <c r="M86" s="43" t="s">
        <v>118</v>
      </c>
      <c r="N86" s="73">
        <v>2378580</v>
      </c>
      <c r="O86" s="60">
        <f>IFERROR(N86/K74,"-")</f>
        <v>1.681389017424641E-2</v>
      </c>
      <c r="P86" s="73">
        <v>32</v>
      </c>
      <c r="Q86" s="60">
        <f>IFERROR(P86/L74,"-")</f>
        <v>0.1198501872659176</v>
      </c>
      <c r="R86" s="76">
        <f t="shared" si="12"/>
        <v>74330.625</v>
      </c>
      <c r="S86" s="305"/>
      <c r="T86" s="305"/>
      <c r="U86" s="43" t="s">
        <v>118</v>
      </c>
      <c r="V86" s="73">
        <v>2589495</v>
      </c>
      <c r="W86" s="60">
        <f>IFERROR(V86/S74,"-")</f>
        <v>8.2728089162107405E-3</v>
      </c>
      <c r="X86" s="73">
        <v>62</v>
      </c>
      <c r="Y86" s="60">
        <f>IFERROR(X86/T74,"-")</f>
        <v>0.13333333333333333</v>
      </c>
      <c r="Z86" s="131">
        <f t="shared" si="13"/>
        <v>41766.048387096773</v>
      </c>
      <c r="AA86" s="305"/>
      <c r="AB86" s="305"/>
      <c r="AC86" s="43" t="s">
        <v>118</v>
      </c>
      <c r="AD86" s="73">
        <v>3048401</v>
      </c>
      <c r="AE86" s="60">
        <f>IFERROR(AD86/AA74,"-")</f>
        <v>7.123767283583683E-3</v>
      </c>
      <c r="AF86" s="73">
        <v>79</v>
      </c>
      <c r="AG86" s="60">
        <f>IFERROR(AF86/AB74,"-")</f>
        <v>0.13458262350936967</v>
      </c>
      <c r="AH86" s="76">
        <f t="shared" si="14"/>
        <v>38587.354430379746</v>
      </c>
      <c r="AI86" s="305"/>
      <c r="AJ86" s="305"/>
      <c r="AK86" s="43" t="s">
        <v>118</v>
      </c>
      <c r="AL86" s="73">
        <v>3613200</v>
      </c>
      <c r="AM86" s="60">
        <f>IFERROR(AL86/AI74,"-")</f>
        <v>7.6636550501730577E-3</v>
      </c>
      <c r="AN86" s="73">
        <v>80</v>
      </c>
      <c r="AO86" s="60">
        <f>IFERROR(AN86/AJ74,"-")</f>
        <v>0.13986013986013987</v>
      </c>
      <c r="AP86" s="76">
        <f t="shared" si="15"/>
        <v>45165</v>
      </c>
      <c r="AQ86" s="305"/>
      <c r="AR86" s="305"/>
      <c r="AS86" s="43" t="s">
        <v>118</v>
      </c>
      <c r="AT86" s="73">
        <v>3846803</v>
      </c>
      <c r="AU86" s="60">
        <f>IFERROR(AT86/AQ74,"-")</f>
        <v>6.4076528649938177E-3</v>
      </c>
      <c r="AV86" s="76">
        <v>99</v>
      </c>
      <c r="AW86" s="60">
        <f>IFERROR(AV86/AR74,"-")</f>
        <v>0.15468750000000001</v>
      </c>
      <c r="AX86" s="157">
        <f t="shared" si="16"/>
        <v>38856.595959595958</v>
      </c>
      <c r="AY86" s="305"/>
      <c r="AZ86" s="305"/>
      <c r="BA86" s="43" t="s">
        <v>118</v>
      </c>
      <c r="BB86" s="73">
        <v>4580574</v>
      </c>
      <c r="BC86" s="60">
        <f>IFERROR(BB86/AY74,"-")</f>
        <v>9.1617854770334912E-3</v>
      </c>
      <c r="BD86" s="73">
        <v>84</v>
      </c>
      <c r="BE86" s="60">
        <f>IFERROR(BD86/AZ74,"-")</f>
        <v>0.14788732394366197</v>
      </c>
      <c r="BF86" s="76">
        <f t="shared" si="17"/>
        <v>54530.642857142855</v>
      </c>
      <c r="BG86" s="305"/>
      <c r="BH86" s="305"/>
      <c r="BI86" s="43" t="s">
        <v>118</v>
      </c>
      <c r="BJ86" s="73">
        <v>3192955</v>
      </c>
      <c r="BK86" s="60">
        <f>IFERROR(BJ86/BG74,"-")</f>
        <v>7.8569180190779381E-3</v>
      </c>
      <c r="BL86" s="73">
        <v>94</v>
      </c>
      <c r="BM86" s="60">
        <f>IFERROR(BL86/BH74,"-")</f>
        <v>0.18431372549019609</v>
      </c>
      <c r="BN86" s="76">
        <f t="shared" si="18"/>
        <v>33967.606382978724</v>
      </c>
      <c r="BO86" s="305"/>
      <c r="BP86" s="305"/>
      <c r="BQ86" s="43" t="s">
        <v>118</v>
      </c>
      <c r="BR86" s="73">
        <v>2042376</v>
      </c>
      <c r="BS86" s="60">
        <f>IFERROR(BR86/BO74,"-")</f>
        <v>5.4866940732369437E-3</v>
      </c>
      <c r="BT86" s="73">
        <v>71</v>
      </c>
      <c r="BU86" s="60">
        <f>IFERROR(BT86/BP74,"-")</f>
        <v>0.15707964601769911</v>
      </c>
      <c r="BV86" s="131">
        <f t="shared" si="19"/>
        <v>28765.859154929578</v>
      </c>
      <c r="BW86" s="305"/>
      <c r="BX86" s="305"/>
      <c r="BY86" s="43" t="s">
        <v>118</v>
      </c>
      <c r="BZ86" s="73">
        <v>4625016</v>
      </c>
      <c r="CA86" s="60">
        <f>IFERROR(BZ86/BW74,"-")</f>
        <v>9.7532516015785414E-3</v>
      </c>
      <c r="CB86" s="73">
        <v>74</v>
      </c>
      <c r="CC86" s="60">
        <f>IFERROR(CB86/BX74,"-")</f>
        <v>0.13703703703703704</v>
      </c>
      <c r="CD86" s="76">
        <f t="shared" si="20"/>
        <v>62500.216216216213</v>
      </c>
      <c r="CE86" s="305"/>
      <c r="CF86" s="305"/>
      <c r="CG86" s="43" t="s">
        <v>118</v>
      </c>
      <c r="CH86" s="73">
        <v>2620757</v>
      </c>
      <c r="CI86" s="60">
        <f>IFERROR(CH86/CE74,"-")</f>
        <v>6.1579632785000562E-3</v>
      </c>
      <c r="CJ86" s="73">
        <v>87</v>
      </c>
      <c r="CK86" s="60">
        <f>IFERROR(CJ86/CF74,"-")</f>
        <v>0.17575757575757575</v>
      </c>
      <c r="CL86" s="76">
        <f t="shared" si="21"/>
        <v>30123.643678160919</v>
      </c>
      <c r="CM86" s="305"/>
      <c r="CN86" s="305"/>
      <c r="CO86" s="43" t="s">
        <v>118</v>
      </c>
      <c r="CP86" s="73">
        <f>地区別_オーラルフレイル区分別_高齢者の疾病!AM154</f>
        <v>58859331</v>
      </c>
      <c r="CQ86" s="60">
        <f>地区別_オーラルフレイル区分別_高齢者の疾病!AN154</f>
        <v>8.8047996366984096E-3</v>
      </c>
      <c r="CR86" s="73">
        <f>地区別_オーラルフレイル区分別_高齢者の疾病!AO154</f>
        <v>1219</v>
      </c>
      <c r="CS86" s="60">
        <f>地区別_オーラルフレイル区分別_高齢者の疾病!AP154</f>
        <v>0.15576284180935343</v>
      </c>
      <c r="CT86" s="131">
        <f>地区別_オーラルフレイル区分別_高齢者の疾病!AQ154</f>
        <v>48284.931091058243</v>
      </c>
      <c r="CU86" s="179"/>
    </row>
    <row r="87" spans="2:99" s="8" customFormat="1" ht="13.15" customHeight="1">
      <c r="B87" s="328"/>
      <c r="C87" s="305"/>
      <c r="D87" s="305"/>
      <c r="E87" s="43" t="s">
        <v>119</v>
      </c>
      <c r="F87" s="73">
        <v>0</v>
      </c>
      <c r="G87" s="60">
        <f>IFERROR(F87/C74,"-")</f>
        <v>0</v>
      </c>
      <c r="H87" s="73">
        <v>0</v>
      </c>
      <c r="I87" s="60">
        <f>IFERROR(H87/D74,"-")</f>
        <v>0</v>
      </c>
      <c r="J87" s="76" t="str">
        <f t="shared" si="11"/>
        <v>-</v>
      </c>
      <c r="K87" s="305"/>
      <c r="L87" s="305"/>
      <c r="M87" s="43" t="s">
        <v>119</v>
      </c>
      <c r="N87" s="73">
        <v>448396</v>
      </c>
      <c r="O87" s="60">
        <f>IFERROR(N87/K74,"-")</f>
        <v>3.1696563069442247E-3</v>
      </c>
      <c r="P87" s="73">
        <v>17</v>
      </c>
      <c r="Q87" s="60">
        <f>IFERROR(P87/L74,"-")</f>
        <v>6.3670411985018729E-2</v>
      </c>
      <c r="R87" s="76">
        <f t="shared" si="12"/>
        <v>26376.235294117647</v>
      </c>
      <c r="S87" s="305"/>
      <c r="T87" s="305"/>
      <c r="U87" s="43" t="s">
        <v>119</v>
      </c>
      <c r="V87" s="73">
        <v>3968581</v>
      </c>
      <c r="W87" s="60">
        <f>IFERROR(V87/S74,"-")</f>
        <v>1.2678654440925561E-2</v>
      </c>
      <c r="X87" s="73">
        <v>39</v>
      </c>
      <c r="Y87" s="60">
        <f>IFERROR(X87/T74,"-")</f>
        <v>8.387096774193549E-2</v>
      </c>
      <c r="Z87" s="131">
        <f t="shared" si="13"/>
        <v>101758.48717948717</v>
      </c>
      <c r="AA87" s="305"/>
      <c r="AB87" s="305"/>
      <c r="AC87" s="43" t="s">
        <v>119</v>
      </c>
      <c r="AD87" s="73">
        <v>3491770</v>
      </c>
      <c r="AE87" s="60">
        <f>IFERROR(AD87/AA74,"-")</f>
        <v>8.159870334578356E-3</v>
      </c>
      <c r="AF87" s="73">
        <v>63</v>
      </c>
      <c r="AG87" s="60">
        <f>IFERROR(AF87/AB74,"-")</f>
        <v>0.10732538330494037</v>
      </c>
      <c r="AH87" s="76">
        <f t="shared" si="14"/>
        <v>55424.920634920636</v>
      </c>
      <c r="AI87" s="305"/>
      <c r="AJ87" s="305"/>
      <c r="AK87" s="43" t="s">
        <v>119</v>
      </c>
      <c r="AL87" s="73">
        <v>10494737</v>
      </c>
      <c r="AM87" s="60">
        <f>IFERROR(AL87/AI74,"-")</f>
        <v>2.2259505205991379E-2</v>
      </c>
      <c r="AN87" s="73">
        <v>53</v>
      </c>
      <c r="AO87" s="60">
        <f>IFERROR(AN87/AJ74,"-")</f>
        <v>9.2657342657342656E-2</v>
      </c>
      <c r="AP87" s="76">
        <f t="shared" si="15"/>
        <v>198013.90566037735</v>
      </c>
      <c r="AQ87" s="305"/>
      <c r="AR87" s="305"/>
      <c r="AS87" s="43" t="s">
        <v>119</v>
      </c>
      <c r="AT87" s="73">
        <v>9703142</v>
      </c>
      <c r="AU87" s="60">
        <f>IFERROR(AT87/AQ74,"-")</f>
        <v>1.6162607140459712E-2</v>
      </c>
      <c r="AV87" s="76">
        <v>67</v>
      </c>
      <c r="AW87" s="60">
        <f>IFERROR(AV87/AR74,"-")</f>
        <v>0.1046875</v>
      </c>
      <c r="AX87" s="157">
        <f t="shared" si="16"/>
        <v>144823.01492537314</v>
      </c>
      <c r="AY87" s="305"/>
      <c r="AZ87" s="305"/>
      <c r="BA87" s="43" t="s">
        <v>119</v>
      </c>
      <c r="BB87" s="73">
        <v>4629840</v>
      </c>
      <c r="BC87" s="60">
        <f>IFERROR(BB87/AY74,"-")</f>
        <v>9.2603243333671155E-3</v>
      </c>
      <c r="BD87" s="73">
        <v>63</v>
      </c>
      <c r="BE87" s="60">
        <f>IFERROR(BD87/AZ74,"-")</f>
        <v>0.11091549295774648</v>
      </c>
      <c r="BF87" s="76">
        <f t="shared" si="17"/>
        <v>73489.523809523816</v>
      </c>
      <c r="BG87" s="305"/>
      <c r="BH87" s="305"/>
      <c r="BI87" s="43" t="s">
        <v>119</v>
      </c>
      <c r="BJ87" s="73">
        <v>9146516</v>
      </c>
      <c r="BK87" s="60">
        <f>IFERROR(BJ87/BG74,"-")</f>
        <v>2.2506871024547691E-2</v>
      </c>
      <c r="BL87" s="73">
        <v>67</v>
      </c>
      <c r="BM87" s="60">
        <f>IFERROR(BL87/BH74,"-")</f>
        <v>0.13137254901960785</v>
      </c>
      <c r="BN87" s="76">
        <f t="shared" si="18"/>
        <v>136515.16417910447</v>
      </c>
      <c r="BO87" s="305"/>
      <c r="BP87" s="305"/>
      <c r="BQ87" s="43" t="s">
        <v>119</v>
      </c>
      <c r="BR87" s="73">
        <v>5929064</v>
      </c>
      <c r="BS87" s="60">
        <f>IFERROR(BR87/BO74,"-")</f>
        <v>1.5927997738243362E-2</v>
      </c>
      <c r="BT87" s="73">
        <v>64</v>
      </c>
      <c r="BU87" s="60">
        <f>IFERROR(BT87/BP74,"-")</f>
        <v>0.1415929203539823</v>
      </c>
      <c r="BV87" s="131">
        <f t="shared" si="19"/>
        <v>92641.625</v>
      </c>
      <c r="BW87" s="305"/>
      <c r="BX87" s="305"/>
      <c r="BY87" s="43" t="s">
        <v>119</v>
      </c>
      <c r="BZ87" s="73">
        <v>6170386</v>
      </c>
      <c r="CA87" s="60">
        <f>IFERROR(BZ87/BW74,"-")</f>
        <v>1.3012133825452238E-2</v>
      </c>
      <c r="CB87" s="73">
        <v>63</v>
      </c>
      <c r="CC87" s="60">
        <f>IFERROR(CB87/BX74,"-")</f>
        <v>0.11666666666666667</v>
      </c>
      <c r="CD87" s="76">
        <f t="shared" si="20"/>
        <v>97942.634920634926</v>
      </c>
      <c r="CE87" s="305"/>
      <c r="CF87" s="305"/>
      <c r="CG87" s="43" t="s">
        <v>119</v>
      </c>
      <c r="CH87" s="73">
        <v>8169463</v>
      </c>
      <c r="CI87" s="60">
        <f>IFERROR(CH87/CE74,"-")</f>
        <v>1.9195695426575187E-2</v>
      </c>
      <c r="CJ87" s="73">
        <v>72</v>
      </c>
      <c r="CK87" s="60">
        <f>IFERROR(CJ87/CF74,"-")</f>
        <v>0.14545454545454545</v>
      </c>
      <c r="CL87" s="76">
        <f t="shared" si="21"/>
        <v>113464.76388888889</v>
      </c>
      <c r="CM87" s="305"/>
      <c r="CN87" s="305"/>
      <c r="CO87" s="43" t="s">
        <v>119</v>
      </c>
      <c r="CP87" s="73">
        <f>地区別_オーラルフレイル区分別_高齢者の疾病!AM155</f>
        <v>128768635</v>
      </c>
      <c r="CQ87" s="60">
        <f>地区別_オーラルフレイル区分別_高齢者の疾病!AN155</f>
        <v>1.9262570800645865E-2</v>
      </c>
      <c r="CR87" s="73">
        <f>地区別_オーラルフレイル区分別_高齢者の疾病!AO155</f>
        <v>1138</v>
      </c>
      <c r="CS87" s="60">
        <f>地区別_オーラルフレイル区分別_高齢者の疾病!AP155</f>
        <v>0.14541272680807565</v>
      </c>
      <c r="CT87" s="131">
        <f>地区別_オーラルフレイル区分別_高齢者の疾病!AQ155</f>
        <v>113153.45782073814</v>
      </c>
      <c r="CU87" s="179"/>
    </row>
    <row r="88" spans="2:99" s="8" customFormat="1" ht="13.15" customHeight="1">
      <c r="B88" s="328"/>
      <c r="C88" s="305"/>
      <c r="D88" s="305"/>
      <c r="E88" s="43" t="s">
        <v>120</v>
      </c>
      <c r="F88" s="73">
        <v>316047</v>
      </c>
      <c r="G88" s="60">
        <f>IFERROR(F88/C74,"-")</f>
        <v>1.0493753990602846E-2</v>
      </c>
      <c r="H88" s="73">
        <v>2</v>
      </c>
      <c r="I88" s="60">
        <f>IFERROR(H88/D74,"-")</f>
        <v>0.14285714285714285</v>
      </c>
      <c r="J88" s="76">
        <f t="shared" si="11"/>
        <v>158023.5</v>
      </c>
      <c r="K88" s="305"/>
      <c r="L88" s="305"/>
      <c r="M88" s="43" t="s">
        <v>120</v>
      </c>
      <c r="N88" s="73">
        <v>879059</v>
      </c>
      <c r="O88" s="60">
        <f>IFERROR(N88/K74,"-")</f>
        <v>6.2139602126827249E-3</v>
      </c>
      <c r="P88" s="73">
        <v>25</v>
      </c>
      <c r="Q88" s="60">
        <f>IFERROR(P88/L74,"-")</f>
        <v>9.3632958801498134E-2</v>
      </c>
      <c r="R88" s="76">
        <f t="shared" si="12"/>
        <v>35162.36</v>
      </c>
      <c r="S88" s="305"/>
      <c r="T88" s="305"/>
      <c r="U88" s="43" t="s">
        <v>120</v>
      </c>
      <c r="V88" s="73">
        <v>4482687</v>
      </c>
      <c r="W88" s="60">
        <f>IFERROR(V88/S74,"-")</f>
        <v>1.4321098508466698E-2</v>
      </c>
      <c r="X88" s="73">
        <v>40</v>
      </c>
      <c r="Y88" s="60">
        <f>IFERROR(X88/T74,"-")</f>
        <v>8.6021505376344093E-2</v>
      </c>
      <c r="Z88" s="131">
        <f t="shared" si="13"/>
        <v>112067.175</v>
      </c>
      <c r="AA88" s="305"/>
      <c r="AB88" s="305"/>
      <c r="AC88" s="43" t="s">
        <v>120</v>
      </c>
      <c r="AD88" s="73">
        <v>3747976</v>
      </c>
      <c r="AE88" s="60">
        <f>IFERROR(AD88/AA74,"-")</f>
        <v>8.7585946889719678E-3</v>
      </c>
      <c r="AF88" s="73">
        <v>53</v>
      </c>
      <c r="AG88" s="60">
        <f>IFERROR(AF88/AB74,"-")</f>
        <v>9.0289608177172062E-2</v>
      </c>
      <c r="AH88" s="76">
        <f t="shared" si="14"/>
        <v>70716.528301886792</v>
      </c>
      <c r="AI88" s="305"/>
      <c r="AJ88" s="305"/>
      <c r="AK88" s="43" t="s">
        <v>120</v>
      </c>
      <c r="AL88" s="73">
        <v>4730981</v>
      </c>
      <c r="AM88" s="60">
        <f>IFERROR(AL88/AI74,"-")</f>
        <v>1.0034486447725779E-2</v>
      </c>
      <c r="AN88" s="73">
        <v>40</v>
      </c>
      <c r="AO88" s="60">
        <f>IFERROR(AN88/AJ74,"-")</f>
        <v>6.9930069930069935E-2</v>
      </c>
      <c r="AP88" s="76">
        <f t="shared" si="15"/>
        <v>118274.52499999999</v>
      </c>
      <c r="AQ88" s="305"/>
      <c r="AR88" s="305"/>
      <c r="AS88" s="43" t="s">
        <v>120</v>
      </c>
      <c r="AT88" s="73">
        <v>4679515</v>
      </c>
      <c r="AU88" s="60">
        <f>IFERROR(AT88/AQ74,"-")</f>
        <v>7.7947084102127258E-3</v>
      </c>
      <c r="AV88" s="76">
        <v>66</v>
      </c>
      <c r="AW88" s="60">
        <f>IFERROR(AV88/AR74,"-")</f>
        <v>0.10312499999999999</v>
      </c>
      <c r="AX88" s="157">
        <f t="shared" si="16"/>
        <v>70901.742424242431</v>
      </c>
      <c r="AY88" s="305"/>
      <c r="AZ88" s="305"/>
      <c r="BA88" s="43" t="s">
        <v>120</v>
      </c>
      <c r="BB88" s="73">
        <v>2860757</v>
      </c>
      <c r="BC88" s="60">
        <f>IFERROR(BB88/AY74,"-")</f>
        <v>5.7219121306460504E-3</v>
      </c>
      <c r="BD88" s="73">
        <v>48</v>
      </c>
      <c r="BE88" s="60">
        <f>IFERROR(BD88/AZ74,"-")</f>
        <v>8.4507042253521125E-2</v>
      </c>
      <c r="BF88" s="76">
        <f t="shared" si="17"/>
        <v>59599.104166666664</v>
      </c>
      <c r="BG88" s="305"/>
      <c r="BH88" s="305"/>
      <c r="BI88" s="43" t="s">
        <v>120</v>
      </c>
      <c r="BJ88" s="73">
        <v>2990202</v>
      </c>
      <c r="BK88" s="60">
        <f>IFERROR(BJ88/BG74,"-")</f>
        <v>7.3580028451647114E-3</v>
      </c>
      <c r="BL88" s="73">
        <v>53</v>
      </c>
      <c r="BM88" s="60">
        <f>IFERROR(BL88/BH74,"-")</f>
        <v>0.10392156862745099</v>
      </c>
      <c r="BN88" s="76">
        <f t="shared" si="18"/>
        <v>56418.905660377357</v>
      </c>
      <c r="BO88" s="305"/>
      <c r="BP88" s="305"/>
      <c r="BQ88" s="43" t="s">
        <v>120</v>
      </c>
      <c r="BR88" s="73">
        <v>2445476</v>
      </c>
      <c r="BS88" s="60">
        <f>IFERROR(BR88/BO74,"-")</f>
        <v>6.5695928053615925E-3</v>
      </c>
      <c r="BT88" s="73">
        <v>47</v>
      </c>
      <c r="BU88" s="60">
        <f>IFERROR(BT88/BP74,"-")</f>
        <v>0.10398230088495575</v>
      </c>
      <c r="BV88" s="131">
        <f t="shared" si="19"/>
        <v>52031.404255319147</v>
      </c>
      <c r="BW88" s="305"/>
      <c r="BX88" s="305"/>
      <c r="BY88" s="43" t="s">
        <v>120</v>
      </c>
      <c r="BZ88" s="73">
        <v>2712100</v>
      </c>
      <c r="CA88" s="60">
        <f>IFERROR(BZ88/BW74,"-")</f>
        <v>5.7192869535243034E-3</v>
      </c>
      <c r="CB88" s="73">
        <v>58</v>
      </c>
      <c r="CC88" s="60">
        <f>IFERROR(CB88/BX74,"-")</f>
        <v>0.10740740740740741</v>
      </c>
      <c r="CD88" s="76">
        <f t="shared" si="20"/>
        <v>46760.34482758621</v>
      </c>
      <c r="CE88" s="305"/>
      <c r="CF88" s="305"/>
      <c r="CG88" s="43" t="s">
        <v>120</v>
      </c>
      <c r="CH88" s="73">
        <v>1626203</v>
      </c>
      <c r="CI88" s="60">
        <f>IFERROR(CH88/CE74,"-")</f>
        <v>3.8210709185882655E-3</v>
      </c>
      <c r="CJ88" s="73">
        <v>41</v>
      </c>
      <c r="CK88" s="60">
        <f>IFERROR(CJ88/CF74,"-")</f>
        <v>8.2828282828282834E-2</v>
      </c>
      <c r="CL88" s="76">
        <f t="shared" si="21"/>
        <v>39663.487804878052</v>
      </c>
      <c r="CM88" s="305"/>
      <c r="CN88" s="305"/>
      <c r="CO88" s="43" t="s">
        <v>120</v>
      </c>
      <c r="CP88" s="73">
        <f>地区別_オーラルフレイル区分別_高齢者の疾病!AM156</f>
        <v>44606061</v>
      </c>
      <c r="CQ88" s="60">
        <f>地区別_オーラルフレイル区分別_高齢者の疾病!AN156</f>
        <v>6.6726451526835581E-3</v>
      </c>
      <c r="CR88" s="73">
        <f>地区別_オーラルフレイル区分別_高齢者の疾病!AO156</f>
        <v>762</v>
      </c>
      <c r="CS88" s="60">
        <f>地区別_オーラルフレイル区分別_高齢者の疾病!AP156</f>
        <v>9.7367748530539228E-2</v>
      </c>
      <c r="CT88" s="131">
        <f>地区別_オーラルフレイル区分別_高齢者の疾病!AQ156</f>
        <v>58538.137795275594</v>
      </c>
      <c r="CU88" s="179"/>
    </row>
    <row r="89" spans="2:99" s="8" customFormat="1" ht="13.15" customHeight="1">
      <c r="B89" s="328"/>
      <c r="C89" s="305"/>
      <c r="D89" s="305"/>
      <c r="E89" s="44" t="s">
        <v>121</v>
      </c>
      <c r="F89" s="74">
        <v>26121</v>
      </c>
      <c r="G89" s="61">
        <f>IFERROR(F89/C74,"-")</f>
        <v>8.6729931936875516E-4</v>
      </c>
      <c r="H89" s="74">
        <v>4</v>
      </c>
      <c r="I89" s="61">
        <f>IFERROR(H89/D74,"-")</f>
        <v>0.2857142857142857</v>
      </c>
      <c r="J89" s="77">
        <f t="shared" si="11"/>
        <v>6530.25</v>
      </c>
      <c r="K89" s="305"/>
      <c r="L89" s="305"/>
      <c r="M89" s="44" t="s">
        <v>121</v>
      </c>
      <c r="N89" s="74">
        <v>382556</v>
      </c>
      <c r="O89" s="61">
        <f>IFERROR(N89/K74,"-")</f>
        <v>2.704241425345799E-3</v>
      </c>
      <c r="P89" s="74">
        <v>19</v>
      </c>
      <c r="Q89" s="61">
        <f>IFERROR(P89/L74,"-")</f>
        <v>7.116104868913857E-2</v>
      </c>
      <c r="R89" s="77">
        <f t="shared" si="12"/>
        <v>20134.526315789473</v>
      </c>
      <c r="S89" s="305"/>
      <c r="T89" s="305"/>
      <c r="U89" s="44" t="s">
        <v>121</v>
      </c>
      <c r="V89" s="74">
        <v>174364</v>
      </c>
      <c r="W89" s="61">
        <f>IFERROR(V89/S74,"-")</f>
        <v>5.5705071987633477E-4</v>
      </c>
      <c r="X89" s="74">
        <v>30</v>
      </c>
      <c r="Y89" s="61">
        <f>IFERROR(X89/T74,"-")</f>
        <v>6.4516129032258063E-2</v>
      </c>
      <c r="Z89" s="132">
        <f t="shared" si="13"/>
        <v>5812.1333333333332</v>
      </c>
      <c r="AA89" s="305"/>
      <c r="AB89" s="305"/>
      <c r="AC89" s="44" t="s">
        <v>121</v>
      </c>
      <c r="AD89" s="74">
        <v>857434</v>
      </c>
      <c r="AE89" s="61">
        <f>IFERROR(AD89/AA74,"-")</f>
        <v>2.0037259786466056E-3</v>
      </c>
      <c r="AF89" s="74">
        <v>57</v>
      </c>
      <c r="AG89" s="61">
        <f>IFERROR(AF89/AB74,"-")</f>
        <v>9.7103918228279393E-2</v>
      </c>
      <c r="AH89" s="77">
        <f t="shared" si="14"/>
        <v>15042.701754385966</v>
      </c>
      <c r="AI89" s="305"/>
      <c r="AJ89" s="305"/>
      <c r="AK89" s="44" t="s">
        <v>121</v>
      </c>
      <c r="AL89" s="74">
        <v>1105522</v>
      </c>
      <c r="AM89" s="61">
        <f>IFERROR(AL89/AI74,"-")</f>
        <v>2.3448298622764916E-3</v>
      </c>
      <c r="AN89" s="74">
        <v>68</v>
      </c>
      <c r="AO89" s="61">
        <f>IFERROR(AN89/AJ74,"-")</f>
        <v>0.11888111888111888</v>
      </c>
      <c r="AP89" s="77">
        <f t="shared" si="15"/>
        <v>16257.676470588236</v>
      </c>
      <c r="AQ89" s="305"/>
      <c r="AR89" s="305"/>
      <c r="AS89" s="44" t="s">
        <v>121</v>
      </c>
      <c r="AT89" s="74">
        <v>1014275</v>
      </c>
      <c r="AU89" s="61">
        <f>IFERROR(AT89/AQ74,"-")</f>
        <v>1.6894865969589825E-3</v>
      </c>
      <c r="AV89" s="77">
        <v>69</v>
      </c>
      <c r="AW89" s="63">
        <f>IFERROR(AV89/AR74,"-")</f>
        <v>0.10781250000000001</v>
      </c>
      <c r="AX89" s="160">
        <f t="shared" si="16"/>
        <v>14699.63768115942</v>
      </c>
      <c r="AY89" s="305"/>
      <c r="AZ89" s="305"/>
      <c r="BA89" s="44" t="s">
        <v>121</v>
      </c>
      <c r="BB89" s="74">
        <v>1640192</v>
      </c>
      <c r="BC89" s="61">
        <f>IFERROR(BB89/AY74,"-")</f>
        <v>3.2806122650013989E-3</v>
      </c>
      <c r="BD89" s="74">
        <v>67</v>
      </c>
      <c r="BE89" s="61">
        <f>IFERROR(BD89/AZ74,"-")</f>
        <v>0.11795774647887323</v>
      </c>
      <c r="BF89" s="77">
        <f t="shared" si="17"/>
        <v>24480.4776119403</v>
      </c>
      <c r="BG89" s="305"/>
      <c r="BH89" s="305"/>
      <c r="BI89" s="44" t="s">
        <v>121</v>
      </c>
      <c r="BJ89" s="74">
        <v>501424</v>
      </c>
      <c r="BK89" s="61">
        <f>IFERROR(BJ89/BG74,"-")</f>
        <v>1.2338561804967926E-3</v>
      </c>
      <c r="BL89" s="74">
        <v>55</v>
      </c>
      <c r="BM89" s="61">
        <f>IFERROR(BL89/BH74,"-")</f>
        <v>0.10784313725490197</v>
      </c>
      <c r="BN89" s="77">
        <f t="shared" si="18"/>
        <v>9116.7999999999993</v>
      </c>
      <c r="BO89" s="305"/>
      <c r="BP89" s="305"/>
      <c r="BQ89" s="44" t="s">
        <v>121</v>
      </c>
      <c r="BR89" s="74">
        <v>490195</v>
      </c>
      <c r="BS89" s="61">
        <f>IFERROR(BR89/BO74,"-")</f>
        <v>1.3168730935099039E-3</v>
      </c>
      <c r="BT89" s="74">
        <v>52</v>
      </c>
      <c r="BU89" s="61">
        <f>IFERROR(BT89/BP74,"-")</f>
        <v>0.11504424778761062</v>
      </c>
      <c r="BV89" s="132">
        <f t="shared" si="19"/>
        <v>9426.8269230769238</v>
      </c>
      <c r="BW89" s="305"/>
      <c r="BX89" s="305"/>
      <c r="BY89" s="44" t="s">
        <v>121</v>
      </c>
      <c r="BZ89" s="74">
        <v>753309</v>
      </c>
      <c r="CA89" s="61">
        <f>IFERROR(BZ89/BW74,"-")</f>
        <v>1.5885809283110652E-3</v>
      </c>
      <c r="CB89" s="74">
        <v>70</v>
      </c>
      <c r="CC89" s="61">
        <f>IFERROR(CB89/BX74,"-")</f>
        <v>0.12962962962962962</v>
      </c>
      <c r="CD89" s="77">
        <f t="shared" si="20"/>
        <v>10761.557142857142</v>
      </c>
      <c r="CE89" s="305"/>
      <c r="CF89" s="305"/>
      <c r="CG89" s="44" t="s">
        <v>121</v>
      </c>
      <c r="CH89" s="74">
        <v>812869</v>
      </c>
      <c r="CI89" s="61">
        <f>IFERROR(CH89/CE74,"-")</f>
        <v>1.9099891566562877E-3</v>
      </c>
      <c r="CJ89" s="74">
        <v>64</v>
      </c>
      <c r="CK89" s="61">
        <f>IFERROR(CJ89/CF74,"-")</f>
        <v>0.12929292929292929</v>
      </c>
      <c r="CL89" s="77">
        <f t="shared" si="21"/>
        <v>12701.078125</v>
      </c>
      <c r="CM89" s="305"/>
      <c r="CN89" s="305"/>
      <c r="CO89" s="44" t="s">
        <v>121</v>
      </c>
      <c r="CP89" s="74">
        <f>地区別_オーラルフレイル区分別_高齢者の疾病!AM157</f>
        <v>14600697</v>
      </c>
      <c r="CQ89" s="61">
        <f>地区別_オーラルフレイル区分別_高齢者の疾病!AN157</f>
        <v>2.1841262796742211E-3</v>
      </c>
      <c r="CR89" s="74">
        <f>地区別_オーラルフレイル区分別_高齢者の疾病!AO157</f>
        <v>952</v>
      </c>
      <c r="CS89" s="61">
        <f>地区別_オーラルフレイル区分別_高齢者の疾病!AP157</f>
        <v>0.12164579606440072</v>
      </c>
      <c r="CT89" s="132">
        <f>地区別_オーラルフレイル区分別_高齢者の疾病!AQ157</f>
        <v>15336.866596638656</v>
      </c>
      <c r="CU89" s="179"/>
    </row>
    <row r="90" spans="2:99" s="8" customFormat="1" ht="13.15" customHeight="1">
      <c r="B90" s="329"/>
      <c r="C90" s="306"/>
      <c r="D90" s="306"/>
      <c r="E90" s="45" t="s">
        <v>71</v>
      </c>
      <c r="F90" s="69">
        <f>SUM(F74:F89)</f>
        <v>6381356</v>
      </c>
      <c r="G90" s="61">
        <f>IFERROR(F90/C74,"-")</f>
        <v>0.21188108094826852</v>
      </c>
      <c r="H90" s="74">
        <v>11</v>
      </c>
      <c r="I90" s="61">
        <f>IFERROR(H90/D74,"-")</f>
        <v>0.7857142857142857</v>
      </c>
      <c r="J90" s="77">
        <f t="shared" si="11"/>
        <v>580123.27272727271</v>
      </c>
      <c r="K90" s="306"/>
      <c r="L90" s="306"/>
      <c r="M90" s="45" t="s">
        <v>71</v>
      </c>
      <c r="N90" s="69">
        <f>SUM(N74:N89)</f>
        <v>16721337</v>
      </c>
      <c r="O90" s="61">
        <f>IFERROR(N90/K74,"-")</f>
        <v>0.11820107958721715</v>
      </c>
      <c r="P90" s="74">
        <v>189</v>
      </c>
      <c r="Q90" s="61">
        <f>IFERROR(P90/L74,"-")</f>
        <v>0.7078651685393258</v>
      </c>
      <c r="R90" s="77">
        <f t="shared" si="12"/>
        <v>88472.682539682544</v>
      </c>
      <c r="S90" s="306"/>
      <c r="T90" s="306"/>
      <c r="U90" s="45" t="s">
        <v>71</v>
      </c>
      <c r="V90" s="69">
        <f>SUM(V74:V89)</f>
        <v>52770353</v>
      </c>
      <c r="W90" s="61">
        <f>IFERROR(V90/S74,"-")</f>
        <v>0.1685884880295147</v>
      </c>
      <c r="X90" s="74">
        <v>343</v>
      </c>
      <c r="Y90" s="61">
        <f>IFERROR(X90/T74,"-")</f>
        <v>0.73763440860215057</v>
      </c>
      <c r="Z90" s="132">
        <f t="shared" si="13"/>
        <v>153849.42565597667</v>
      </c>
      <c r="AA90" s="306"/>
      <c r="AB90" s="306"/>
      <c r="AC90" s="45" t="s">
        <v>71</v>
      </c>
      <c r="AD90" s="69">
        <f>SUM(AD74:AD89)</f>
        <v>68837889</v>
      </c>
      <c r="AE90" s="61">
        <f>IFERROR(AD90/AA74,"-")</f>
        <v>0.16086633665622241</v>
      </c>
      <c r="AF90" s="74">
        <v>463</v>
      </c>
      <c r="AG90" s="61">
        <f>IFERROR(AF90/AB74,"-")</f>
        <v>0.78875638841567286</v>
      </c>
      <c r="AH90" s="77">
        <f t="shared" si="14"/>
        <v>148677.94600431964</v>
      </c>
      <c r="AI90" s="306"/>
      <c r="AJ90" s="306"/>
      <c r="AK90" s="45" t="s">
        <v>71</v>
      </c>
      <c r="AL90" s="69">
        <f>SUM(AL74:AL89)</f>
        <v>103470847</v>
      </c>
      <c r="AM90" s="61">
        <f>IFERROR(AL90/AI74,"-")</f>
        <v>0.21946332313661956</v>
      </c>
      <c r="AN90" s="74">
        <v>462</v>
      </c>
      <c r="AO90" s="61">
        <f>IFERROR(AN90/AJ74,"-")</f>
        <v>0.80769230769230771</v>
      </c>
      <c r="AP90" s="77">
        <f t="shared" si="15"/>
        <v>223962.8722943723</v>
      </c>
      <c r="AQ90" s="306"/>
      <c r="AR90" s="306"/>
      <c r="AS90" s="45" t="s">
        <v>71</v>
      </c>
      <c r="AT90" s="69">
        <f>SUM(AT74:AT89)</f>
        <v>134039635</v>
      </c>
      <c r="AU90" s="61">
        <f>IFERROR(AT90/AQ74,"-")</f>
        <v>0.22327097364499185</v>
      </c>
      <c r="AV90" s="77">
        <v>522</v>
      </c>
      <c r="AW90" s="103">
        <f>IFERROR(AV90/AR74,"-")</f>
        <v>0.81562500000000004</v>
      </c>
      <c r="AX90" s="148">
        <f t="shared" si="16"/>
        <v>256780.90996168583</v>
      </c>
      <c r="AY90" s="306"/>
      <c r="AZ90" s="306"/>
      <c r="BA90" s="45" t="s">
        <v>71</v>
      </c>
      <c r="BB90" s="69">
        <f>SUM(BB74:BB89)</f>
        <v>100872738</v>
      </c>
      <c r="BC90" s="61">
        <f>IFERROR(BB90/AY74,"-")</f>
        <v>0.20175951442701384</v>
      </c>
      <c r="BD90" s="74">
        <v>466</v>
      </c>
      <c r="BE90" s="61">
        <f>IFERROR(BD90/AZ74,"-")</f>
        <v>0.82042253521126762</v>
      </c>
      <c r="BF90" s="77">
        <f t="shared" si="17"/>
        <v>216465.10300429186</v>
      </c>
      <c r="BG90" s="306"/>
      <c r="BH90" s="306"/>
      <c r="BI90" s="45" t="s">
        <v>71</v>
      </c>
      <c r="BJ90" s="69">
        <f>SUM(BJ74:BJ89)</f>
        <v>74163733</v>
      </c>
      <c r="BK90" s="61">
        <f>IFERROR(BJ90/BG74,"-")</f>
        <v>0.18249501485920883</v>
      </c>
      <c r="BL90" s="74">
        <v>425</v>
      </c>
      <c r="BM90" s="61">
        <f>IFERROR(BL90/BH74,"-")</f>
        <v>0.83333333333333337</v>
      </c>
      <c r="BN90" s="77">
        <f t="shared" si="18"/>
        <v>174502.90117647059</v>
      </c>
      <c r="BO90" s="306"/>
      <c r="BP90" s="306"/>
      <c r="BQ90" s="45" t="s">
        <v>71</v>
      </c>
      <c r="BR90" s="69">
        <f>SUM(BR74:BR89)</f>
        <v>92284102</v>
      </c>
      <c r="BS90" s="61">
        <f>IFERROR(BR90/BO74,"-")</f>
        <v>0.24791450521225944</v>
      </c>
      <c r="BT90" s="74">
        <v>389</v>
      </c>
      <c r="BU90" s="61">
        <f>IFERROR(BT90/BP74,"-")</f>
        <v>0.86061946902654862</v>
      </c>
      <c r="BV90" s="132">
        <f t="shared" si="19"/>
        <v>237234.19537275063</v>
      </c>
      <c r="BW90" s="306"/>
      <c r="BX90" s="306"/>
      <c r="BY90" s="45" t="s">
        <v>71</v>
      </c>
      <c r="BZ90" s="69">
        <f>SUM(BZ74:BZ89)</f>
        <v>106289307</v>
      </c>
      <c r="CA90" s="61">
        <f>IFERROR(BZ90/BW74,"-")</f>
        <v>0.22414330106715807</v>
      </c>
      <c r="CB90" s="74">
        <v>461</v>
      </c>
      <c r="CC90" s="61">
        <f>IFERROR(CB90/BX74,"-")</f>
        <v>0.85370370370370374</v>
      </c>
      <c r="CD90" s="77">
        <f t="shared" si="20"/>
        <v>230562.48806941431</v>
      </c>
      <c r="CE90" s="306"/>
      <c r="CF90" s="306"/>
      <c r="CG90" s="45" t="s">
        <v>71</v>
      </c>
      <c r="CH90" s="69">
        <f>SUM(CH74:CH89)</f>
        <v>71723892</v>
      </c>
      <c r="CI90" s="61">
        <f>IFERROR(CH90/CE74,"-")</f>
        <v>0.16852882320913537</v>
      </c>
      <c r="CJ90" s="74">
        <v>437</v>
      </c>
      <c r="CK90" s="61">
        <f>IFERROR(CJ90/CF74,"-")</f>
        <v>0.88282828282828285</v>
      </c>
      <c r="CL90" s="77">
        <f t="shared" si="21"/>
        <v>164127.89931350114</v>
      </c>
      <c r="CM90" s="306"/>
      <c r="CN90" s="306"/>
      <c r="CO90" s="45" t="s">
        <v>71</v>
      </c>
      <c r="CP90" s="69">
        <f>地区別_オーラルフレイル区分別_高齢者の疾病!AM158</f>
        <v>1445521220</v>
      </c>
      <c r="CQ90" s="61">
        <f>地区別_オーラルフレイル区分別_高齢者の疾病!AN158</f>
        <v>0.21623631285744382</v>
      </c>
      <c r="CR90" s="69">
        <f>地区別_オーラルフレイル区分別_高齢者の疾病!AO158</f>
        <v>6602</v>
      </c>
      <c r="CS90" s="61">
        <f>地区別_オーラルフレイル区分別_高齢者の疾病!AP158</f>
        <v>0.84359826220291334</v>
      </c>
      <c r="CT90" s="132">
        <f>地区別_オーラルフレイル区分別_高齢者の疾病!AQ158</f>
        <v>218952.01757043321</v>
      </c>
      <c r="CU90" s="179"/>
    </row>
    <row r="91" spans="2:99" s="8" customFormat="1" ht="13.15" customHeight="1">
      <c r="B91" s="327" t="s">
        <v>186</v>
      </c>
      <c r="C91" s="304">
        <v>94359710</v>
      </c>
      <c r="D91" s="304">
        <v>88</v>
      </c>
      <c r="E91" s="41" t="s">
        <v>107</v>
      </c>
      <c r="F91" s="72">
        <v>298956</v>
      </c>
      <c r="G91" s="59">
        <f>IFERROR(F91/C91,"-")</f>
        <v>3.16825899528517E-3</v>
      </c>
      <c r="H91" s="72">
        <v>18</v>
      </c>
      <c r="I91" s="59">
        <f>IFERROR(H91/D91,"-")</f>
        <v>0.20454545454545456</v>
      </c>
      <c r="J91" s="75">
        <f t="shared" si="11"/>
        <v>16608.666666666668</v>
      </c>
      <c r="K91" s="304">
        <v>1810553640</v>
      </c>
      <c r="L91" s="304">
        <v>5796</v>
      </c>
      <c r="M91" s="41" t="s">
        <v>107</v>
      </c>
      <c r="N91" s="72">
        <v>16818729</v>
      </c>
      <c r="O91" s="59">
        <f>IFERROR(N91/K91,"-")</f>
        <v>9.2892740808275635E-3</v>
      </c>
      <c r="P91" s="72">
        <v>605</v>
      </c>
      <c r="Q91" s="59">
        <f>IFERROR(P91/L91,"-")</f>
        <v>0.10438233264320221</v>
      </c>
      <c r="R91" s="75">
        <f t="shared" si="12"/>
        <v>27799.552066115702</v>
      </c>
      <c r="S91" s="304">
        <v>4831542740</v>
      </c>
      <c r="T91" s="304">
        <v>9299</v>
      </c>
      <c r="U91" s="41" t="s">
        <v>107</v>
      </c>
      <c r="V91" s="72">
        <v>80468114</v>
      </c>
      <c r="W91" s="59">
        <f>IFERROR(V91/S91,"-")</f>
        <v>1.6654745353654885E-2</v>
      </c>
      <c r="X91" s="72">
        <v>1280</v>
      </c>
      <c r="Y91" s="59">
        <f>IFERROR(X91/T91,"-")</f>
        <v>0.13764920959242929</v>
      </c>
      <c r="Z91" s="130">
        <f t="shared" si="13"/>
        <v>62865.714062500003</v>
      </c>
      <c r="AA91" s="304">
        <v>6115778830</v>
      </c>
      <c r="AB91" s="304">
        <v>10651</v>
      </c>
      <c r="AC91" s="41" t="s">
        <v>107</v>
      </c>
      <c r="AD91" s="72">
        <v>73587360</v>
      </c>
      <c r="AE91" s="59">
        <f>IFERROR(AD91/AA91,"-")</f>
        <v>1.2032377567192044E-2</v>
      </c>
      <c r="AF91" s="72">
        <v>1595</v>
      </c>
      <c r="AG91" s="59">
        <f>IFERROR(AF91/AB91,"-")</f>
        <v>0.14975119707069759</v>
      </c>
      <c r="AH91" s="75">
        <f t="shared" si="14"/>
        <v>46136.275862068964</v>
      </c>
      <c r="AI91" s="304">
        <v>5796020000</v>
      </c>
      <c r="AJ91" s="304">
        <v>9955</v>
      </c>
      <c r="AK91" s="41" t="s">
        <v>107</v>
      </c>
      <c r="AL91" s="72">
        <v>72083637</v>
      </c>
      <c r="AM91" s="59">
        <f>IFERROR(AL91/AI91,"-")</f>
        <v>1.2436747457738241E-2</v>
      </c>
      <c r="AN91" s="72">
        <v>1493</v>
      </c>
      <c r="AO91" s="59">
        <f>IFERROR(AN91/AJ91,"-")</f>
        <v>0.14997488699146158</v>
      </c>
      <c r="AP91" s="75">
        <f t="shared" si="15"/>
        <v>48281.069658405897</v>
      </c>
      <c r="AQ91" s="304">
        <v>6126351470</v>
      </c>
      <c r="AR91" s="304">
        <v>10313</v>
      </c>
      <c r="AS91" s="41" t="s">
        <v>107</v>
      </c>
      <c r="AT91" s="72">
        <v>94211831</v>
      </c>
      <c r="AU91" s="59">
        <f>IFERROR(AT91/AQ91,"-")</f>
        <v>1.5378130272372375E-2</v>
      </c>
      <c r="AV91" s="75">
        <v>1732</v>
      </c>
      <c r="AW91" s="59">
        <f>IFERROR(AV91/AR91,"-")</f>
        <v>0.16794337244254823</v>
      </c>
      <c r="AX91" s="130">
        <f t="shared" si="16"/>
        <v>54394.821593533488</v>
      </c>
      <c r="AY91" s="304">
        <v>5442679230</v>
      </c>
      <c r="AZ91" s="304">
        <v>8759</v>
      </c>
      <c r="BA91" s="41" t="s">
        <v>107</v>
      </c>
      <c r="BB91" s="72">
        <v>98180690</v>
      </c>
      <c r="BC91" s="59">
        <f>IFERROR(BB91/AY91,"-")</f>
        <v>1.8039036630861673E-2</v>
      </c>
      <c r="BD91" s="72">
        <v>1556</v>
      </c>
      <c r="BE91" s="59">
        <f>IFERROR(BD91/AZ91,"-")</f>
        <v>0.17764584998287475</v>
      </c>
      <c r="BF91" s="75">
        <f t="shared" si="17"/>
        <v>63098.129820051414</v>
      </c>
      <c r="BG91" s="304">
        <v>4510240500</v>
      </c>
      <c r="BH91" s="304">
        <v>7080</v>
      </c>
      <c r="BI91" s="41" t="s">
        <v>107</v>
      </c>
      <c r="BJ91" s="72">
        <v>94088282</v>
      </c>
      <c r="BK91" s="59">
        <f>IFERROR(BJ91/BG91,"-")</f>
        <v>2.0861034350607245E-2</v>
      </c>
      <c r="BL91" s="72">
        <v>1302</v>
      </c>
      <c r="BM91" s="59">
        <f>IFERROR(BL91/BH91,"-")</f>
        <v>0.18389830508474575</v>
      </c>
      <c r="BN91" s="75">
        <f t="shared" si="18"/>
        <v>72264.425499231947</v>
      </c>
      <c r="BO91" s="304">
        <v>3836530370</v>
      </c>
      <c r="BP91" s="304">
        <v>5841</v>
      </c>
      <c r="BQ91" s="41" t="s">
        <v>107</v>
      </c>
      <c r="BR91" s="72">
        <v>84383616</v>
      </c>
      <c r="BS91" s="59">
        <f>IFERROR(BR91/BO91,"-")</f>
        <v>2.1994773366019255E-2</v>
      </c>
      <c r="BT91" s="72">
        <v>1157</v>
      </c>
      <c r="BU91" s="59">
        <f>IFERROR(BT91/BP91,"-")</f>
        <v>0.19808252011641841</v>
      </c>
      <c r="BV91" s="130">
        <f t="shared" si="19"/>
        <v>72933.11668107174</v>
      </c>
      <c r="BW91" s="304">
        <v>3929752090</v>
      </c>
      <c r="BX91" s="304">
        <v>5874</v>
      </c>
      <c r="BY91" s="41" t="s">
        <v>107</v>
      </c>
      <c r="BZ91" s="72">
        <v>81685441</v>
      </c>
      <c r="CA91" s="59">
        <f>IFERROR(BZ91/BW91,"-")</f>
        <v>2.078641072750215E-2</v>
      </c>
      <c r="CB91" s="72">
        <v>1139</v>
      </c>
      <c r="CC91" s="59">
        <f>IFERROR(CB91/BX91,"-")</f>
        <v>0.19390534559073885</v>
      </c>
      <c r="CD91" s="75">
        <f t="shared" si="20"/>
        <v>71716.805092186129</v>
      </c>
      <c r="CE91" s="304">
        <v>3448060250</v>
      </c>
      <c r="CF91" s="304">
        <v>4984</v>
      </c>
      <c r="CG91" s="41" t="s">
        <v>107</v>
      </c>
      <c r="CH91" s="72">
        <v>71387076</v>
      </c>
      <c r="CI91" s="59">
        <f>IFERROR(CH91/CE91,"-")</f>
        <v>2.0703546581008845E-2</v>
      </c>
      <c r="CJ91" s="72">
        <v>1042</v>
      </c>
      <c r="CK91" s="59">
        <f>IFERROR(CJ91/CF91,"-")</f>
        <v>0.20906902086677367</v>
      </c>
      <c r="CL91" s="75">
        <f t="shared" si="21"/>
        <v>68509.669865642994</v>
      </c>
      <c r="CM91" s="304">
        <f>地区別_オーラルフレイル区分別_高齢者の疾病!AR142</f>
        <v>59467078600</v>
      </c>
      <c r="CN91" s="304">
        <f>地区別_オーラルフレイル区分別_高齢者の疾病!AS142</f>
        <v>97187</v>
      </c>
      <c r="CO91" s="41" t="s">
        <v>107</v>
      </c>
      <c r="CP91" s="72">
        <f>地区別_オーラルフレイル区分別_高齢者の疾病!AU142</f>
        <v>1052928635</v>
      </c>
      <c r="CQ91" s="59">
        <f>地区別_オーラルフレイル区分別_高齢者の疾病!AV142</f>
        <v>1.770607636676472E-2</v>
      </c>
      <c r="CR91" s="72">
        <f>地区別_オーラルフレイル区分別_高齢者の疾病!AW142</f>
        <v>17205</v>
      </c>
      <c r="CS91" s="59">
        <f>地区別_オーラルフレイル区分別_高齢者の疾病!AX142</f>
        <v>0.17702984967125232</v>
      </c>
      <c r="CT91" s="130">
        <f>地区別_オーラルフレイル区分別_高齢者の疾病!AY142</f>
        <v>61198.990700377799</v>
      </c>
      <c r="CU91" s="179"/>
    </row>
    <row r="92" spans="2:99" s="8" customFormat="1" ht="13.15" customHeight="1">
      <c r="B92" s="328"/>
      <c r="C92" s="305"/>
      <c r="D92" s="305"/>
      <c r="E92" s="42" t="s">
        <v>108</v>
      </c>
      <c r="F92" s="73">
        <v>1686632</v>
      </c>
      <c r="G92" s="60">
        <f>IFERROR(F92/C91,"-")</f>
        <v>1.7874493255649049E-2</v>
      </c>
      <c r="H92" s="73">
        <v>27</v>
      </c>
      <c r="I92" s="60">
        <f>IFERROR(H92/D91,"-")</f>
        <v>0.30681818181818182</v>
      </c>
      <c r="J92" s="76">
        <f t="shared" si="11"/>
        <v>62467.851851851854</v>
      </c>
      <c r="K92" s="305"/>
      <c r="L92" s="305"/>
      <c r="M92" s="42" t="s">
        <v>108</v>
      </c>
      <c r="N92" s="73">
        <v>48660172</v>
      </c>
      <c r="O92" s="60">
        <f>IFERROR(N92/K91,"-")</f>
        <v>2.687585218408663E-2</v>
      </c>
      <c r="P92" s="73">
        <v>937</v>
      </c>
      <c r="Q92" s="60">
        <f>IFERROR(P92/L91,"-")</f>
        <v>0.16166321601104211</v>
      </c>
      <c r="R92" s="76">
        <f t="shared" si="12"/>
        <v>51931.880469583775</v>
      </c>
      <c r="S92" s="305"/>
      <c r="T92" s="305"/>
      <c r="U92" s="42" t="s">
        <v>108</v>
      </c>
      <c r="V92" s="73">
        <v>143903906</v>
      </c>
      <c r="W92" s="60">
        <f>IFERROR(V92/S91,"-")</f>
        <v>2.97842560324738E-2</v>
      </c>
      <c r="X92" s="73">
        <v>1862</v>
      </c>
      <c r="Y92" s="60">
        <f>IFERROR(X92/T91,"-")</f>
        <v>0.20023658457898699</v>
      </c>
      <c r="Z92" s="131">
        <f t="shared" si="13"/>
        <v>77284.589688506981</v>
      </c>
      <c r="AA92" s="305"/>
      <c r="AB92" s="305"/>
      <c r="AC92" s="42" t="s">
        <v>108</v>
      </c>
      <c r="AD92" s="73">
        <v>150711865</v>
      </c>
      <c r="AE92" s="60">
        <f>IFERROR(AD92/AA91,"-")</f>
        <v>2.4643118920636312E-2</v>
      </c>
      <c r="AF92" s="73">
        <v>2292</v>
      </c>
      <c r="AG92" s="60">
        <f>IFERROR(AF92/AB91,"-")</f>
        <v>0.21519106187212469</v>
      </c>
      <c r="AH92" s="76">
        <f t="shared" si="14"/>
        <v>65755.613001745194</v>
      </c>
      <c r="AI92" s="305"/>
      <c r="AJ92" s="305"/>
      <c r="AK92" s="42" t="s">
        <v>108</v>
      </c>
      <c r="AL92" s="73">
        <v>150822746</v>
      </c>
      <c r="AM92" s="60">
        <f>IFERROR(AL92/AI91,"-")</f>
        <v>2.6021778047694798E-2</v>
      </c>
      <c r="AN92" s="73">
        <v>2179</v>
      </c>
      <c r="AO92" s="60">
        <f>IFERROR(AN92/AJ91,"-")</f>
        <v>0.21888498242089402</v>
      </c>
      <c r="AP92" s="76">
        <f t="shared" si="15"/>
        <v>69216.496558054147</v>
      </c>
      <c r="AQ92" s="305"/>
      <c r="AR92" s="305"/>
      <c r="AS92" s="42" t="s">
        <v>108</v>
      </c>
      <c r="AT92" s="73">
        <v>133094847</v>
      </c>
      <c r="AU92" s="60">
        <f>IFERROR(AT92/AQ91,"-")</f>
        <v>2.1724977362423511E-2</v>
      </c>
      <c r="AV92" s="76">
        <v>2423</v>
      </c>
      <c r="AW92" s="60">
        <f>IFERROR(AV92/AR91,"-")</f>
        <v>0.23494618442742171</v>
      </c>
      <c r="AX92" s="157">
        <f t="shared" si="16"/>
        <v>54929.775897647545</v>
      </c>
      <c r="AY92" s="305"/>
      <c r="AZ92" s="305"/>
      <c r="BA92" s="42" t="s">
        <v>108</v>
      </c>
      <c r="BB92" s="73">
        <v>133729396</v>
      </c>
      <c r="BC92" s="60">
        <f>IFERROR(BB92/AY91,"-")</f>
        <v>2.4570508447913805E-2</v>
      </c>
      <c r="BD92" s="73">
        <v>2115</v>
      </c>
      <c r="BE92" s="60">
        <f>IFERROR(BD92/AZ91,"-")</f>
        <v>0.24146592076721088</v>
      </c>
      <c r="BF92" s="76">
        <f t="shared" si="17"/>
        <v>63229.028841607564</v>
      </c>
      <c r="BG92" s="305"/>
      <c r="BH92" s="305"/>
      <c r="BI92" s="42" t="s">
        <v>108</v>
      </c>
      <c r="BJ92" s="73">
        <v>105384762</v>
      </c>
      <c r="BK92" s="60">
        <f>IFERROR(BJ92/BG91,"-")</f>
        <v>2.3365663538341248E-2</v>
      </c>
      <c r="BL92" s="73">
        <v>1779</v>
      </c>
      <c r="BM92" s="60">
        <f>IFERROR(BL92/BH91,"-")</f>
        <v>0.25127118644067797</v>
      </c>
      <c r="BN92" s="76">
        <f t="shared" si="18"/>
        <v>59238.202360876894</v>
      </c>
      <c r="BO92" s="305"/>
      <c r="BP92" s="305"/>
      <c r="BQ92" s="42" t="s">
        <v>108</v>
      </c>
      <c r="BR92" s="73">
        <v>95858674</v>
      </c>
      <c r="BS92" s="60">
        <f>IFERROR(BR92/BO91,"-")</f>
        <v>2.4985772235656772E-2</v>
      </c>
      <c r="BT92" s="73">
        <v>1487</v>
      </c>
      <c r="BU92" s="60">
        <f>IFERROR(BT92/BP91,"-")</f>
        <v>0.25457969525766139</v>
      </c>
      <c r="BV92" s="131">
        <f t="shared" si="19"/>
        <v>64464.474781439138</v>
      </c>
      <c r="BW92" s="305"/>
      <c r="BX92" s="305"/>
      <c r="BY92" s="42" t="s">
        <v>108</v>
      </c>
      <c r="BZ92" s="73">
        <v>85929485</v>
      </c>
      <c r="CA92" s="60">
        <f>IFERROR(BZ92/BW91,"-")</f>
        <v>2.1866388268782625E-2</v>
      </c>
      <c r="CB92" s="73">
        <v>1581</v>
      </c>
      <c r="CC92" s="60">
        <f>IFERROR(CB92/BX91,"-")</f>
        <v>0.26915219611848823</v>
      </c>
      <c r="CD92" s="76">
        <f t="shared" si="20"/>
        <v>54351.350411132196</v>
      </c>
      <c r="CE92" s="305"/>
      <c r="CF92" s="305"/>
      <c r="CG92" s="42" t="s">
        <v>108</v>
      </c>
      <c r="CH92" s="73">
        <v>72442618</v>
      </c>
      <c r="CI92" s="60">
        <f>IFERROR(CH92/CE91,"-")</f>
        <v>2.1009672902322401E-2</v>
      </c>
      <c r="CJ92" s="73">
        <v>1411</v>
      </c>
      <c r="CK92" s="60">
        <f>IFERROR(CJ92/CF91,"-")</f>
        <v>0.2831059390048154</v>
      </c>
      <c r="CL92" s="76">
        <f t="shared" si="21"/>
        <v>51341.330970942596</v>
      </c>
      <c r="CM92" s="305"/>
      <c r="CN92" s="305"/>
      <c r="CO92" s="42" t="s">
        <v>108</v>
      </c>
      <c r="CP92" s="73">
        <f>地区別_オーラルフレイル区分別_高齢者の疾病!AU143</f>
        <v>1441145849</v>
      </c>
      <c r="CQ92" s="60">
        <f>地区別_オーラルフレイル区分別_高齢者の疾病!AV143</f>
        <v>2.4234347523505215E-2</v>
      </c>
      <c r="CR92" s="73">
        <f>地区別_オーラルフレイル区分別_高齢者の疾病!AW143</f>
        <v>23777</v>
      </c>
      <c r="CS92" s="60">
        <f>地区別_オーラルフレイル区分別_高齢者の疾病!AX143</f>
        <v>0.24465206251864963</v>
      </c>
      <c r="CT92" s="131">
        <f>地区別_オーラルフレイル区分別_高齢者の疾病!AY143</f>
        <v>60610.920174958992</v>
      </c>
      <c r="CU92" s="179"/>
    </row>
    <row r="93" spans="2:99" s="8" customFormat="1" ht="13.15" customHeight="1">
      <c r="B93" s="328"/>
      <c r="C93" s="305"/>
      <c r="D93" s="305"/>
      <c r="E93" s="43" t="s">
        <v>109</v>
      </c>
      <c r="F93" s="73">
        <v>531420</v>
      </c>
      <c r="G93" s="60">
        <f>IFERROR(F93/C91,"-")</f>
        <v>5.6318528321038716E-3</v>
      </c>
      <c r="H93" s="73">
        <v>23</v>
      </c>
      <c r="I93" s="60">
        <f>IFERROR(H93/D91,"-")</f>
        <v>0.26136363636363635</v>
      </c>
      <c r="J93" s="76">
        <f t="shared" si="11"/>
        <v>23105.217391304348</v>
      </c>
      <c r="K93" s="305"/>
      <c r="L93" s="305"/>
      <c r="M93" s="43" t="s">
        <v>109</v>
      </c>
      <c r="N93" s="73">
        <v>41681795</v>
      </c>
      <c r="O93" s="60">
        <f>IFERROR(N93/K91,"-")</f>
        <v>2.302157421859095E-2</v>
      </c>
      <c r="P93" s="73">
        <v>1090</v>
      </c>
      <c r="Q93" s="60">
        <f>IFERROR(P93/L91,"-")</f>
        <v>0.18806073153899242</v>
      </c>
      <c r="R93" s="76">
        <f t="shared" si="12"/>
        <v>38240.178899082566</v>
      </c>
      <c r="S93" s="305"/>
      <c r="T93" s="305"/>
      <c r="U93" s="43" t="s">
        <v>109</v>
      </c>
      <c r="V93" s="73">
        <v>97747020</v>
      </c>
      <c r="W93" s="60">
        <f>IFERROR(V93/S91,"-")</f>
        <v>2.023101631509111E-2</v>
      </c>
      <c r="X93" s="73">
        <v>2017</v>
      </c>
      <c r="Y93" s="60">
        <f>IFERROR(X93/T91,"-")</f>
        <v>0.21690504355307022</v>
      </c>
      <c r="Z93" s="131">
        <f t="shared" si="13"/>
        <v>48461.586514625684</v>
      </c>
      <c r="AA93" s="305"/>
      <c r="AB93" s="305"/>
      <c r="AC93" s="43" t="s">
        <v>109</v>
      </c>
      <c r="AD93" s="73">
        <v>152030623</v>
      </c>
      <c r="AE93" s="60">
        <f>IFERROR(AD93/AA91,"-")</f>
        <v>2.4858750982661024E-2</v>
      </c>
      <c r="AF93" s="73">
        <v>2713</v>
      </c>
      <c r="AG93" s="60">
        <f>IFERROR(AF93/AB91,"-")</f>
        <v>0.25471786686696085</v>
      </c>
      <c r="AH93" s="76">
        <f t="shared" si="14"/>
        <v>56037.82639144858</v>
      </c>
      <c r="AI93" s="305"/>
      <c r="AJ93" s="305"/>
      <c r="AK93" s="43" t="s">
        <v>109</v>
      </c>
      <c r="AL93" s="73">
        <v>128302751</v>
      </c>
      <c r="AM93" s="60">
        <f>IFERROR(AL93/AI91,"-")</f>
        <v>2.2136354084354437E-2</v>
      </c>
      <c r="AN93" s="73">
        <v>2653</v>
      </c>
      <c r="AO93" s="60">
        <f>IFERROR(AN93/AJ91,"-")</f>
        <v>0.26649924660974383</v>
      </c>
      <c r="AP93" s="76">
        <f t="shared" si="15"/>
        <v>48361.383716547301</v>
      </c>
      <c r="AQ93" s="305"/>
      <c r="AR93" s="305"/>
      <c r="AS93" s="43" t="s">
        <v>109</v>
      </c>
      <c r="AT93" s="73">
        <v>127276911</v>
      </c>
      <c r="AU93" s="60">
        <f>IFERROR(AT93/AQ91,"-")</f>
        <v>2.0775319800579447E-2</v>
      </c>
      <c r="AV93" s="76">
        <v>2861</v>
      </c>
      <c r="AW93" s="60">
        <f>IFERROR(AV93/AR91,"-")</f>
        <v>0.27741685251624165</v>
      </c>
      <c r="AX93" s="157">
        <f t="shared" si="16"/>
        <v>44486.86158685774</v>
      </c>
      <c r="AY93" s="305"/>
      <c r="AZ93" s="305"/>
      <c r="BA93" s="43" t="s">
        <v>109</v>
      </c>
      <c r="BB93" s="73">
        <v>98483109</v>
      </c>
      <c r="BC93" s="60">
        <f>IFERROR(BB93/AY91,"-")</f>
        <v>1.8094600993048052E-2</v>
      </c>
      <c r="BD93" s="73">
        <v>2468</v>
      </c>
      <c r="BE93" s="60">
        <f>IFERROR(BD93/AZ91,"-")</f>
        <v>0.28176732503710467</v>
      </c>
      <c r="BF93" s="76">
        <f t="shared" si="17"/>
        <v>39904.014991896271</v>
      </c>
      <c r="BG93" s="305"/>
      <c r="BH93" s="305"/>
      <c r="BI93" s="43" t="s">
        <v>109</v>
      </c>
      <c r="BJ93" s="73">
        <v>100116314</v>
      </c>
      <c r="BK93" s="60">
        <f>IFERROR(BJ93/BG91,"-")</f>
        <v>2.2197555540552659E-2</v>
      </c>
      <c r="BL93" s="73">
        <v>2036</v>
      </c>
      <c r="BM93" s="60">
        <f>IFERROR(BL93/BH91,"-")</f>
        <v>0.28757062146892653</v>
      </c>
      <c r="BN93" s="76">
        <f t="shared" si="18"/>
        <v>49173.042239685659</v>
      </c>
      <c r="BO93" s="305"/>
      <c r="BP93" s="305"/>
      <c r="BQ93" s="43" t="s">
        <v>109</v>
      </c>
      <c r="BR93" s="73">
        <v>94307737</v>
      </c>
      <c r="BS93" s="60">
        <f>IFERROR(BR93/BO91,"-")</f>
        <v>2.4581517127414267E-2</v>
      </c>
      <c r="BT93" s="73">
        <v>1775</v>
      </c>
      <c r="BU93" s="60">
        <f>IFERROR(BT93/BP91,"-")</f>
        <v>0.3038863208354734</v>
      </c>
      <c r="BV93" s="131">
        <f t="shared" si="19"/>
        <v>53131.119436619716</v>
      </c>
      <c r="BW93" s="305"/>
      <c r="BX93" s="305"/>
      <c r="BY93" s="43" t="s">
        <v>109</v>
      </c>
      <c r="BZ93" s="73">
        <v>92792140</v>
      </c>
      <c r="CA93" s="60">
        <f>IFERROR(BZ93/BW91,"-")</f>
        <v>2.3612721076254964E-2</v>
      </c>
      <c r="CB93" s="73">
        <v>1812</v>
      </c>
      <c r="CC93" s="60">
        <f>IFERROR(CB93/BX91,"-")</f>
        <v>0.30847803881511748</v>
      </c>
      <c r="CD93" s="76">
        <f t="shared" si="20"/>
        <v>51209.790286975716</v>
      </c>
      <c r="CE93" s="305"/>
      <c r="CF93" s="305"/>
      <c r="CG93" s="43" t="s">
        <v>109</v>
      </c>
      <c r="CH93" s="73">
        <v>76167413</v>
      </c>
      <c r="CI93" s="60">
        <f>IFERROR(CH93/CE91,"-")</f>
        <v>2.2089930998160489E-2</v>
      </c>
      <c r="CJ93" s="73">
        <v>1524</v>
      </c>
      <c r="CK93" s="60">
        <f>IFERROR(CJ93/CF91,"-")</f>
        <v>0.3057784911717496</v>
      </c>
      <c r="CL93" s="76">
        <f t="shared" si="21"/>
        <v>49978.61745406824</v>
      </c>
      <c r="CM93" s="305"/>
      <c r="CN93" s="305"/>
      <c r="CO93" s="43" t="s">
        <v>109</v>
      </c>
      <c r="CP93" s="73">
        <f>地区別_オーラルフレイル区分別_高齢者の疾病!AU144</f>
        <v>1288368054</v>
      </c>
      <c r="CQ93" s="60">
        <f>地区別_オーラルフレイル区分別_高齢者の疾病!AV144</f>
        <v>2.1665231996111544E-2</v>
      </c>
      <c r="CR93" s="73">
        <f>地区別_オーラルフレイル区分別_高齢者の疾病!AW144</f>
        <v>27394</v>
      </c>
      <c r="CS93" s="60">
        <f>地区別_オーラルフレイル区分別_高齢者の疾病!AX144</f>
        <v>0.28186897424552665</v>
      </c>
      <c r="CT93" s="131">
        <f>地区別_オーラルフレイル区分別_高齢者の疾病!AY144</f>
        <v>47031.030663648977</v>
      </c>
      <c r="CU93" s="179"/>
    </row>
    <row r="94" spans="2:99" s="8" customFormat="1" ht="13.15" customHeight="1">
      <c r="B94" s="328"/>
      <c r="C94" s="305"/>
      <c r="D94" s="305"/>
      <c r="E94" s="43" t="s">
        <v>110</v>
      </c>
      <c r="F94" s="73">
        <v>82251</v>
      </c>
      <c r="G94" s="60">
        <f>IFERROR(F94/C91,"-")</f>
        <v>8.7167499772943348E-4</v>
      </c>
      <c r="H94" s="73">
        <v>8</v>
      </c>
      <c r="I94" s="60">
        <f>IFERROR(H94/D91,"-")</f>
        <v>9.0909090909090912E-2</v>
      </c>
      <c r="J94" s="76">
        <f t="shared" si="11"/>
        <v>10281.375</v>
      </c>
      <c r="K94" s="305"/>
      <c r="L94" s="305"/>
      <c r="M94" s="43" t="s">
        <v>110</v>
      </c>
      <c r="N94" s="73">
        <v>7507409</v>
      </c>
      <c r="O94" s="60">
        <f>IFERROR(N94/K91,"-")</f>
        <v>4.1464714627289364E-3</v>
      </c>
      <c r="P94" s="73">
        <v>157</v>
      </c>
      <c r="Q94" s="60">
        <f>IFERROR(P94/L91,"-")</f>
        <v>2.7087646652864044E-2</v>
      </c>
      <c r="R94" s="76">
        <f t="shared" si="12"/>
        <v>47817.891719745225</v>
      </c>
      <c r="S94" s="305"/>
      <c r="T94" s="305"/>
      <c r="U94" s="43" t="s">
        <v>110</v>
      </c>
      <c r="V94" s="73">
        <v>13901937</v>
      </c>
      <c r="W94" s="60">
        <f>IFERROR(V94/S91,"-")</f>
        <v>2.8773287846357745E-3</v>
      </c>
      <c r="X94" s="73">
        <v>327</v>
      </c>
      <c r="Y94" s="60">
        <f>IFERROR(X94/T91,"-")</f>
        <v>3.5165071513065922E-2</v>
      </c>
      <c r="Z94" s="131">
        <f t="shared" si="13"/>
        <v>42513.568807339449</v>
      </c>
      <c r="AA94" s="305"/>
      <c r="AB94" s="305"/>
      <c r="AC94" s="43" t="s">
        <v>110</v>
      </c>
      <c r="AD94" s="73">
        <v>14592692</v>
      </c>
      <c r="AE94" s="60">
        <f>IFERROR(AD94/AA91,"-")</f>
        <v>2.3860725519402079E-3</v>
      </c>
      <c r="AF94" s="73">
        <v>409</v>
      </c>
      <c r="AG94" s="60">
        <f>IFERROR(AF94/AB91,"-")</f>
        <v>3.8400150220636559E-2</v>
      </c>
      <c r="AH94" s="76">
        <f t="shared" si="14"/>
        <v>35678.953545232274</v>
      </c>
      <c r="AI94" s="305"/>
      <c r="AJ94" s="305"/>
      <c r="AK94" s="43" t="s">
        <v>110</v>
      </c>
      <c r="AL94" s="73">
        <v>20178886</v>
      </c>
      <c r="AM94" s="60">
        <f>IFERROR(AL94/AI91,"-")</f>
        <v>3.4815073101887159E-3</v>
      </c>
      <c r="AN94" s="73">
        <v>414</v>
      </c>
      <c r="AO94" s="60">
        <f>IFERROR(AN94/AJ91,"-")</f>
        <v>4.158714213962833E-2</v>
      </c>
      <c r="AP94" s="76">
        <f t="shared" si="15"/>
        <v>48741.270531400965</v>
      </c>
      <c r="AQ94" s="305"/>
      <c r="AR94" s="305"/>
      <c r="AS94" s="43" t="s">
        <v>110</v>
      </c>
      <c r="AT94" s="73">
        <v>23287005</v>
      </c>
      <c r="AU94" s="60">
        <f>IFERROR(AT94/AQ91,"-")</f>
        <v>3.801121289569108E-3</v>
      </c>
      <c r="AV94" s="76">
        <v>449</v>
      </c>
      <c r="AW94" s="60">
        <f>IFERROR(AV94/AR91,"-")</f>
        <v>4.3537283040822265E-2</v>
      </c>
      <c r="AX94" s="157">
        <f t="shared" si="16"/>
        <v>51864.15367483296</v>
      </c>
      <c r="AY94" s="305"/>
      <c r="AZ94" s="305"/>
      <c r="BA94" s="43" t="s">
        <v>110</v>
      </c>
      <c r="BB94" s="73">
        <v>14052705</v>
      </c>
      <c r="BC94" s="60">
        <f>IFERROR(BB94/AY91,"-")</f>
        <v>2.5819462081361718E-3</v>
      </c>
      <c r="BD94" s="73">
        <v>378</v>
      </c>
      <c r="BE94" s="60">
        <f>IFERROR(BD94/AZ91,"-")</f>
        <v>4.3155611371161091E-2</v>
      </c>
      <c r="BF94" s="76">
        <f t="shared" si="17"/>
        <v>37176.468253968254</v>
      </c>
      <c r="BG94" s="305"/>
      <c r="BH94" s="305"/>
      <c r="BI94" s="43" t="s">
        <v>110</v>
      </c>
      <c r="BJ94" s="73">
        <v>6809831</v>
      </c>
      <c r="BK94" s="60">
        <f>IFERROR(BJ94/BG91,"-")</f>
        <v>1.5098598400683954E-3</v>
      </c>
      <c r="BL94" s="73">
        <v>288</v>
      </c>
      <c r="BM94" s="60">
        <f>IFERROR(BL94/BH91,"-")</f>
        <v>4.0677966101694912E-2</v>
      </c>
      <c r="BN94" s="76">
        <f t="shared" si="18"/>
        <v>23645.246527777777</v>
      </c>
      <c r="BO94" s="305"/>
      <c r="BP94" s="305"/>
      <c r="BQ94" s="43" t="s">
        <v>110</v>
      </c>
      <c r="BR94" s="73">
        <v>19799274</v>
      </c>
      <c r="BS94" s="60">
        <f>IFERROR(BR94/BO91,"-")</f>
        <v>5.1607239068982005E-3</v>
      </c>
      <c r="BT94" s="73">
        <v>263</v>
      </c>
      <c r="BU94" s="60">
        <f>IFERROR(BT94/BP91,"-")</f>
        <v>4.5026536551960282E-2</v>
      </c>
      <c r="BV94" s="131">
        <f t="shared" si="19"/>
        <v>75282.410646387827</v>
      </c>
      <c r="BW94" s="305"/>
      <c r="BX94" s="305"/>
      <c r="BY94" s="43" t="s">
        <v>110</v>
      </c>
      <c r="BZ94" s="73">
        <v>17163556</v>
      </c>
      <c r="CA94" s="60">
        <f>IFERROR(BZ94/BW91,"-")</f>
        <v>4.3675925623084281E-3</v>
      </c>
      <c r="CB94" s="73">
        <v>265</v>
      </c>
      <c r="CC94" s="60">
        <f>IFERROR(CB94/BX91,"-")</f>
        <v>4.511406196799455E-2</v>
      </c>
      <c r="CD94" s="76">
        <f t="shared" si="20"/>
        <v>64768.135849056605</v>
      </c>
      <c r="CE94" s="305"/>
      <c r="CF94" s="305"/>
      <c r="CG94" s="43" t="s">
        <v>110</v>
      </c>
      <c r="CH94" s="73">
        <v>13021363</v>
      </c>
      <c r="CI94" s="60">
        <f>IFERROR(CH94/CE91,"-")</f>
        <v>3.7764314008144144E-3</v>
      </c>
      <c r="CJ94" s="73">
        <v>226</v>
      </c>
      <c r="CK94" s="60">
        <f>IFERROR(CJ94/CF91,"-")</f>
        <v>4.5345104333868382E-2</v>
      </c>
      <c r="CL94" s="76">
        <f t="shared" si="21"/>
        <v>57616.650442477876</v>
      </c>
      <c r="CM94" s="305"/>
      <c r="CN94" s="305"/>
      <c r="CO94" s="43" t="s">
        <v>110</v>
      </c>
      <c r="CP94" s="73">
        <f>地区別_オーラルフレイル区分別_高齢者の疾病!AU145</f>
        <v>178677451</v>
      </c>
      <c r="CQ94" s="60">
        <f>地区別_オーラルフレイル区分別_高齢者の疾病!AV145</f>
        <v>3.0046448422640353E-3</v>
      </c>
      <c r="CR94" s="73">
        <f>地区別_オーラルフレイル区分別_高齢者の疾病!AW145</f>
        <v>4105</v>
      </c>
      <c r="CS94" s="60">
        <f>地区別_オーラルフレイル区分別_高齢者の疾病!AX145</f>
        <v>4.2238159424614403E-2</v>
      </c>
      <c r="CT94" s="131">
        <f>地区別_オーラルフレイル区分別_高齢者の疾病!AY145</f>
        <v>43526.784652862363</v>
      </c>
      <c r="CU94" s="179"/>
    </row>
    <row r="95" spans="2:99" s="8" customFormat="1" ht="13.15" customHeight="1">
      <c r="B95" s="328"/>
      <c r="C95" s="305"/>
      <c r="D95" s="305"/>
      <c r="E95" s="43" t="s">
        <v>111</v>
      </c>
      <c r="F95" s="73">
        <v>913069</v>
      </c>
      <c r="G95" s="60">
        <f>IFERROR(F95/C91,"-")</f>
        <v>9.6764710277299493E-3</v>
      </c>
      <c r="H95" s="73">
        <v>28</v>
      </c>
      <c r="I95" s="60">
        <f>IFERROR(H95/D91,"-")</f>
        <v>0.31818181818181818</v>
      </c>
      <c r="J95" s="76">
        <f t="shared" si="11"/>
        <v>32609.607142857141</v>
      </c>
      <c r="K95" s="305"/>
      <c r="L95" s="305"/>
      <c r="M95" s="43" t="s">
        <v>111</v>
      </c>
      <c r="N95" s="73">
        <v>35637659</v>
      </c>
      <c r="O95" s="60">
        <f>IFERROR(N95/K91,"-")</f>
        <v>1.9683293669222637E-2</v>
      </c>
      <c r="P95" s="73">
        <v>1183</v>
      </c>
      <c r="Q95" s="60">
        <f>IFERROR(P95/L91,"-")</f>
        <v>0.20410628019323671</v>
      </c>
      <c r="R95" s="76">
        <f t="shared" si="12"/>
        <v>30124.817413355875</v>
      </c>
      <c r="S95" s="305"/>
      <c r="T95" s="305"/>
      <c r="U95" s="43" t="s">
        <v>111</v>
      </c>
      <c r="V95" s="73">
        <v>105502009</v>
      </c>
      <c r="W95" s="60">
        <f>IFERROR(V95/S91,"-")</f>
        <v>2.1836091426151807E-2</v>
      </c>
      <c r="X95" s="73">
        <v>2330</v>
      </c>
      <c r="Y95" s="60">
        <f>IFERROR(X95/T91,"-")</f>
        <v>0.25056457683621897</v>
      </c>
      <c r="Z95" s="131">
        <f t="shared" si="13"/>
        <v>45279.832188841203</v>
      </c>
      <c r="AA95" s="305"/>
      <c r="AB95" s="305"/>
      <c r="AC95" s="43" t="s">
        <v>111</v>
      </c>
      <c r="AD95" s="73">
        <v>164298845</v>
      </c>
      <c r="AE95" s="60">
        <f>IFERROR(AD95/AA91,"-")</f>
        <v>2.6864746022870811E-2</v>
      </c>
      <c r="AF95" s="73">
        <v>3074</v>
      </c>
      <c r="AG95" s="60">
        <f>IFERROR(AF95/AB91,"-")</f>
        <v>0.28861139799079899</v>
      </c>
      <c r="AH95" s="76">
        <f t="shared" si="14"/>
        <v>53447.90013012362</v>
      </c>
      <c r="AI95" s="305"/>
      <c r="AJ95" s="305"/>
      <c r="AK95" s="43" t="s">
        <v>111</v>
      </c>
      <c r="AL95" s="73">
        <v>158191961</v>
      </c>
      <c r="AM95" s="60">
        <f>IFERROR(AL95/AI91,"-")</f>
        <v>2.7293204819859144E-2</v>
      </c>
      <c r="AN95" s="73">
        <v>3017</v>
      </c>
      <c r="AO95" s="60">
        <f>IFERROR(AN95/AJ91,"-")</f>
        <v>0.30306378704168757</v>
      </c>
      <c r="AP95" s="76">
        <f t="shared" si="15"/>
        <v>52433.530328140536</v>
      </c>
      <c r="AQ95" s="305"/>
      <c r="AR95" s="305"/>
      <c r="AS95" s="43" t="s">
        <v>111</v>
      </c>
      <c r="AT95" s="73">
        <v>167277262</v>
      </c>
      <c r="AU95" s="60">
        <f>IFERROR(AT95/AQ91,"-")</f>
        <v>2.7304548689238033E-2</v>
      </c>
      <c r="AV95" s="76">
        <v>3217</v>
      </c>
      <c r="AW95" s="60">
        <f>IFERROR(AV95/AR91,"-")</f>
        <v>0.31193639096286241</v>
      </c>
      <c r="AX95" s="157">
        <f t="shared" si="16"/>
        <v>51997.90550202052</v>
      </c>
      <c r="AY95" s="305"/>
      <c r="AZ95" s="305"/>
      <c r="BA95" s="43" t="s">
        <v>111</v>
      </c>
      <c r="BB95" s="73">
        <v>151344310</v>
      </c>
      <c r="BC95" s="60">
        <f>IFERROR(BB95/AY91,"-")</f>
        <v>2.7806950144295017E-2</v>
      </c>
      <c r="BD95" s="73">
        <v>2928</v>
      </c>
      <c r="BE95" s="60">
        <f>IFERROR(BD95/AZ91,"-")</f>
        <v>0.33428473570042244</v>
      </c>
      <c r="BF95" s="76">
        <f t="shared" si="17"/>
        <v>51688.630464480877</v>
      </c>
      <c r="BG95" s="305"/>
      <c r="BH95" s="305"/>
      <c r="BI95" s="43" t="s">
        <v>111</v>
      </c>
      <c r="BJ95" s="73">
        <v>127613638</v>
      </c>
      <c r="BK95" s="60">
        <f>IFERROR(BJ95/BG91,"-")</f>
        <v>2.8294198058839655E-2</v>
      </c>
      <c r="BL95" s="73">
        <v>2479</v>
      </c>
      <c r="BM95" s="60">
        <f>IFERROR(BL95/BH91,"-")</f>
        <v>0.35014124293785309</v>
      </c>
      <c r="BN95" s="76">
        <f t="shared" si="18"/>
        <v>51477.869302137959</v>
      </c>
      <c r="BO95" s="305"/>
      <c r="BP95" s="305"/>
      <c r="BQ95" s="43" t="s">
        <v>111</v>
      </c>
      <c r="BR95" s="73">
        <v>105647534</v>
      </c>
      <c r="BS95" s="60">
        <f>IFERROR(BR95/BO91,"-")</f>
        <v>2.7537259922694162E-2</v>
      </c>
      <c r="BT95" s="73">
        <v>2063</v>
      </c>
      <c r="BU95" s="60">
        <f>IFERROR(BT95/BP91,"-")</f>
        <v>0.35319294641328541</v>
      </c>
      <c r="BV95" s="131">
        <f t="shared" si="19"/>
        <v>51210.632089190498</v>
      </c>
      <c r="BW95" s="305"/>
      <c r="BX95" s="305"/>
      <c r="BY95" s="43" t="s">
        <v>111</v>
      </c>
      <c r="BZ95" s="73">
        <v>112330763</v>
      </c>
      <c r="CA95" s="60">
        <f>IFERROR(BZ95/BW91,"-")</f>
        <v>2.8584694511861689E-2</v>
      </c>
      <c r="CB95" s="73">
        <v>2087</v>
      </c>
      <c r="CC95" s="60">
        <f>IFERROR(CB95/BX91,"-")</f>
        <v>0.35529451821586655</v>
      </c>
      <c r="CD95" s="76">
        <f t="shared" si="20"/>
        <v>53824.035936751316</v>
      </c>
      <c r="CE95" s="305"/>
      <c r="CF95" s="305"/>
      <c r="CG95" s="43" t="s">
        <v>111</v>
      </c>
      <c r="CH95" s="73">
        <v>89922974</v>
      </c>
      <c r="CI95" s="60">
        <f>IFERROR(CH95/CE91,"-")</f>
        <v>2.6079293133001374E-2</v>
      </c>
      <c r="CJ95" s="73">
        <v>1862</v>
      </c>
      <c r="CK95" s="60">
        <f>IFERROR(CJ95/CF91,"-")</f>
        <v>0.37359550561797755</v>
      </c>
      <c r="CL95" s="76">
        <f t="shared" si="21"/>
        <v>48293.756176154675</v>
      </c>
      <c r="CM95" s="305"/>
      <c r="CN95" s="305"/>
      <c r="CO95" s="43" t="s">
        <v>111</v>
      </c>
      <c r="CP95" s="73">
        <f>地区別_オーラルフレイル区分別_高齢者の疾病!AU146</f>
        <v>1546326332</v>
      </c>
      <c r="CQ95" s="60">
        <f>地区別_オーラルフレイル区分別_高齢者の疾病!AV146</f>
        <v>2.6003065366658182E-2</v>
      </c>
      <c r="CR95" s="73">
        <f>地区別_オーラルフレイル区分別_高齢者の疾病!AW146</f>
        <v>31532</v>
      </c>
      <c r="CS95" s="60">
        <f>地区別_オーラルフレイル区分別_高齢者の疾病!AX146</f>
        <v>0.32444668525625853</v>
      </c>
      <c r="CT95" s="131">
        <f>地区別_オーラルフレイル区分別_高齢者の疾病!AY146</f>
        <v>49039.906507674743</v>
      </c>
      <c r="CU95" s="179"/>
    </row>
    <row r="96" spans="2:99" s="8" customFormat="1" ht="13.15" customHeight="1">
      <c r="B96" s="328"/>
      <c r="C96" s="305"/>
      <c r="D96" s="305"/>
      <c r="E96" s="43" t="s">
        <v>112</v>
      </c>
      <c r="F96" s="73">
        <v>1611455</v>
      </c>
      <c r="G96" s="60">
        <f>IFERROR(F96/C91,"-")</f>
        <v>1.7077786695190139E-2</v>
      </c>
      <c r="H96" s="73">
        <v>31</v>
      </c>
      <c r="I96" s="60">
        <f>IFERROR(H96/D91,"-")</f>
        <v>0.35227272727272729</v>
      </c>
      <c r="J96" s="76">
        <f t="shared" si="11"/>
        <v>51982.419354838712</v>
      </c>
      <c r="K96" s="305"/>
      <c r="L96" s="305"/>
      <c r="M96" s="43" t="s">
        <v>112</v>
      </c>
      <c r="N96" s="73">
        <v>48989390</v>
      </c>
      <c r="O96" s="60">
        <f>IFERROR(N96/K91,"-")</f>
        <v>2.7057684963147515E-2</v>
      </c>
      <c r="P96" s="73">
        <v>1419</v>
      </c>
      <c r="Q96" s="60">
        <f>IFERROR(P96/L91,"-")</f>
        <v>0.24482401656314701</v>
      </c>
      <c r="R96" s="76">
        <f t="shared" si="12"/>
        <v>34523.883016208594</v>
      </c>
      <c r="S96" s="305"/>
      <c r="T96" s="305"/>
      <c r="U96" s="43" t="s">
        <v>112</v>
      </c>
      <c r="V96" s="73">
        <v>150804584</v>
      </c>
      <c r="W96" s="60">
        <f>IFERROR(V96/S91,"-")</f>
        <v>3.1212511637638954E-2</v>
      </c>
      <c r="X96" s="73">
        <v>2556</v>
      </c>
      <c r="Y96" s="60">
        <f>IFERROR(X96/T91,"-")</f>
        <v>0.27486826540488224</v>
      </c>
      <c r="Z96" s="131">
        <f t="shared" si="13"/>
        <v>59000.228482003127</v>
      </c>
      <c r="AA96" s="305"/>
      <c r="AB96" s="305"/>
      <c r="AC96" s="43" t="s">
        <v>112</v>
      </c>
      <c r="AD96" s="73">
        <v>202016710</v>
      </c>
      <c r="AE96" s="60">
        <f>IFERROR(AD96/AA91,"-")</f>
        <v>3.3032049656380395E-2</v>
      </c>
      <c r="AF96" s="73">
        <v>3281</v>
      </c>
      <c r="AG96" s="60">
        <f>IFERROR(AF96/AB91,"-")</f>
        <v>0.30804619284574219</v>
      </c>
      <c r="AH96" s="76">
        <f t="shared" si="14"/>
        <v>61571.688509600732</v>
      </c>
      <c r="AI96" s="305"/>
      <c r="AJ96" s="305"/>
      <c r="AK96" s="43" t="s">
        <v>112</v>
      </c>
      <c r="AL96" s="73">
        <v>198608077</v>
      </c>
      <c r="AM96" s="60">
        <f>IFERROR(AL96/AI91,"-")</f>
        <v>3.4266285658089514E-2</v>
      </c>
      <c r="AN96" s="73">
        <v>3194</v>
      </c>
      <c r="AO96" s="60">
        <f>IFERROR(AN96/AJ91,"-")</f>
        <v>0.32084379708689104</v>
      </c>
      <c r="AP96" s="76">
        <f t="shared" si="15"/>
        <v>62181.614589855977</v>
      </c>
      <c r="AQ96" s="305"/>
      <c r="AR96" s="305"/>
      <c r="AS96" s="43" t="s">
        <v>112</v>
      </c>
      <c r="AT96" s="73">
        <v>214276404</v>
      </c>
      <c r="AU96" s="60">
        <f>IFERROR(AT96/AQ91,"-")</f>
        <v>3.4976185262841276E-2</v>
      </c>
      <c r="AV96" s="76">
        <v>3458</v>
      </c>
      <c r="AW96" s="60">
        <f>IFERROR(AV96/AR91,"-")</f>
        <v>0.33530495491127704</v>
      </c>
      <c r="AX96" s="157">
        <f t="shared" si="16"/>
        <v>61965.414690572587</v>
      </c>
      <c r="AY96" s="305"/>
      <c r="AZ96" s="305"/>
      <c r="BA96" s="43" t="s">
        <v>112</v>
      </c>
      <c r="BB96" s="73">
        <v>203089028</v>
      </c>
      <c r="BC96" s="60">
        <f>IFERROR(BB96/AY91,"-")</f>
        <v>3.7314164479981669E-2</v>
      </c>
      <c r="BD96" s="73">
        <v>3226</v>
      </c>
      <c r="BE96" s="60">
        <f>IFERROR(BD96/AZ91,"-")</f>
        <v>0.36830688434752823</v>
      </c>
      <c r="BF96" s="76">
        <f t="shared" si="17"/>
        <v>62953.82145071296</v>
      </c>
      <c r="BG96" s="305"/>
      <c r="BH96" s="305"/>
      <c r="BI96" s="43" t="s">
        <v>112</v>
      </c>
      <c r="BJ96" s="73">
        <v>173562513</v>
      </c>
      <c r="BK96" s="60">
        <f>IFERROR(BJ96/BG91,"-")</f>
        <v>3.8481875412186999E-2</v>
      </c>
      <c r="BL96" s="73">
        <v>2642</v>
      </c>
      <c r="BM96" s="60">
        <f>IFERROR(BL96/BH91,"-")</f>
        <v>0.37316384180790962</v>
      </c>
      <c r="BN96" s="76">
        <f t="shared" si="18"/>
        <v>65693.608251324753</v>
      </c>
      <c r="BO96" s="305"/>
      <c r="BP96" s="305"/>
      <c r="BQ96" s="43" t="s">
        <v>112</v>
      </c>
      <c r="BR96" s="73">
        <v>154758476</v>
      </c>
      <c r="BS96" s="60">
        <f>IFERROR(BR96/BO91,"-")</f>
        <v>4.0338133958261878E-2</v>
      </c>
      <c r="BT96" s="73">
        <v>2226</v>
      </c>
      <c r="BU96" s="60">
        <f>IFERROR(BT96/BP91,"-")</f>
        <v>0.38109912686183872</v>
      </c>
      <c r="BV96" s="131">
        <f t="shared" si="19"/>
        <v>69523.124887690923</v>
      </c>
      <c r="BW96" s="305"/>
      <c r="BX96" s="305"/>
      <c r="BY96" s="43" t="s">
        <v>112</v>
      </c>
      <c r="BZ96" s="73">
        <v>146740923</v>
      </c>
      <c r="CA96" s="60">
        <f>IFERROR(BZ96/BW91,"-")</f>
        <v>3.7341012776202887E-2</v>
      </c>
      <c r="CB96" s="73">
        <v>2283</v>
      </c>
      <c r="CC96" s="60">
        <f>IFERROR(CB96/BX91,"-")</f>
        <v>0.38866189989785493</v>
      </c>
      <c r="CD96" s="76">
        <f t="shared" si="20"/>
        <v>64275.48094612352</v>
      </c>
      <c r="CE96" s="305"/>
      <c r="CF96" s="305"/>
      <c r="CG96" s="43" t="s">
        <v>112</v>
      </c>
      <c r="CH96" s="73">
        <v>143096978</v>
      </c>
      <c r="CI96" s="60">
        <f>IFERROR(CH96/CE91,"-")</f>
        <v>4.1500718556179518E-2</v>
      </c>
      <c r="CJ96" s="73">
        <v>2017</v>
      </c>
      <c r="CK96" s="60">
        <f>IFERROR(CJ96/CF91,"-")</f>
        <v>0.40469502407704655</v>
      </c>
      <c r="CL96" s="76">
        <f t="shared" si="21"/>
        <v>70945.452652454143</v>
      </c>
      <c r="CM96" s="305"/>
      <c r="CN96" s="305"/>
      <c r="CO96" s="43" t="s">
        <v>112</v>
      </c>
      <c r="CP96" s="73">
        <f>地区別_オーラルフレイル区分別_高齢者の疾病!AU147</f>
        <v>2218903933</v>
      </c>
      <c r="CQ96" s="60">
        <f>地区別_オーラルフレイル区分別_高齢者の疾病!AV147</f>
        <v>3.7313148472035415E-2</v>
      </c>
      <c r="CR96" s="73">
        <f>地区別_オーラルフレイル区分別_高齢者の疾病!AW147</f>
        <v>34567</v>
      </c>
      <c r="CS96" s="60">
        <f>地区別_オーラルフレイル区分別_高齢者の疾病!AX147</f>
        <v>0.3556751417370636</v>
      </c>
      <c r="CT96" s="131">
        <f>地区別_オーラルフレイル区分別_高齢者の疾病!AY147</f>
        <v>64191.394480284667</v>
      </c>
      <c r="CU96" s="179"/>
    </row>
    <row r="97" spans="1:99" s="8" customFormat="1" ht="13.15" customHeight="1">
      <c r="B97" s="328"/>
      <c r="C97" s="305"/>
      <c r="D97" s="305"/>
      <c r="E97" s="43" t="s">
        <v>113</v>
      </c>
      <c r="F97" s="73">
        <v>138518</v>
      </c>
      <c r="G97" s="60">
        <f>IFERROR(F97/C91,"-")</f>
        <v>1.467978229267555E-3</v>
      </c>
      <c r="H97" s="73">
        <v>7</v>
      </c>
      <c r="I97" s="60">
        <f>IFERROR(H97/D91,"-")</f>
        <v>7.9545454545454544E-2</v>
      </c>
      <c r="J97" s="76">
        <f t="shared" si="11"/>
        <v>19788.285714285714</v>
      </c>
      <c r="K97" s="305"/>
      <c r="L97" s="305"/>
      <c r="M97" s="43" t="s">
        <v>113</v>
      </c>
      <c r="N97" s="73">
        <v>17545611</v>
      </c>
      <c r="O97" s="60">
        <f>IFERROR(N97/K91,"-")</f>
        <v>9.6907435451622417E-3</v>
      </c>
      <c r="P97" s="73">
        <v>235</v>
      </c>
      <c r="Q97" s="60">
        <f>IFERROR(P97/L91,"-")</f>
        <v>4.0545203588681848E-2</v>
      </c>
      <c r="R97" s="76">
        <f t="shared" si="12"/>
        <v>74662.174468085112</v>
      </c>
      <c r="S97" s="305"/>
      <c r="T97" s="305"/>
      <c r="U97" s="43" t="s">
        <v>113</v>
      </c>
      <c r="V97" s="73">
        <v>55109855</v>
      </c>
      <c r="W97" s="60">
        <f>IFERROR(V97/S91,"-")</f>
        <v>1.1406264616837478E-2</v>
      </c>
      <c r="X97" s="73">
        <v>568</v>
      </c>
      <c r="Y97" s="60">
        <f>IFERROR(X97/T91,"-")</f>
        <v>6.1081836756640501E-2</v>
      </c>
      <c r="Z97" s="131">
        <f t="shared" si="13"/>
        <v>97024.39260563381</v>
      </c>
      <c r="AA97" s="305"/>
      <c r="AB97" s="305"/>
      <c r="AC97" s="43" t="s">
        <v>113</v>
      </c>
      <c r="AD97" s="73">
        <v>88635878</v>
      </c>
      <c r="AE97" s="60">
        <f>IFERROR(AD97/AA91,"-")</f>
        <v>1.4492982899448639E-2</v>
      </c>
      <c r="AF97" s="73">
        <v>747</v>
      </c>
      <c r="AG97" s="60">
        <f>IFERROR(AF97/AB91,"-")</f>
        <v>7.0134259693925449E-2</v>
      </c>
      <c r="AH97" s="76">
        <f t="shared" si="14"/>
        <v>118655.79384203481</v>
      </c>
      <c r="AI97" s="305"/>
      <c r="AJ97" s="305"/>
      <c r="AK97" s="43" t="s">
        <v>113</v>
      </c>
      <c r="AL97" s="73">
        <v>73426418</v>
      </c>
      <c r="AM97" s="60">
        <f>IFERROR(AL97/AI91,"-")</f>
        <v>1.2668420398825401E-2</v>
      </c>
      <c r="AN97" s="73">
        <v>719</v>
      </c>
      <c r="AO97" s="60">
        <f>IFERROR(AN97/AJ91,"-")</f>
        <v>7.2225012556504264E-2</v>
      </c>
      <c r="AP97" s="76">
        <f t="shared" si="15"/>
        <v>102122.9735744089</v>
      </c>
      <c r="AQ97" s="305"/>
      <c r="AR97" s="305"/>
      <c r="AS97" s="43" t="s">
        <v>113</v>
      </c>
      <c r="AT97" s="73">
        <v>87412508</v>
      </c>
      <c r="AU97" s="60">
        <f>IFERROR(AT97/AQ91,"-")</f>
        <v>1.426828160742139E-2</v>
      </c>
      <c r="AV97" s="76">
        <v>810</v>
      </c>
      <c r="AW97" s="60">
        <f>IFERROR(AV97/AR91,"-")</f>
        <v>7.8541646465625906E-2</v>
      </c>
      <c r="AX97" s="157">
        <f t="shared" si="16"/>
        <v>107916.67654320988</v>
      </c>
      <c r="AY97" s="305"/>
      <c r="AZ97" s="305"/>
      <c r="BA97" s="43" t="s">
        <v>113</v>
      </c>
      <c r="BB97" s="73">
        <v>91610248</v>
      </c>
      <c r="BC97" s="60">
        <f>IFERROR(BB97/AY91,"-")</f>
        <v>1.6831829348870151E-2</v>
      </c>
      <c r="BD97" s="73">
        <v>793</v>
      </c>
      <c r="BE97" s="60">
        <f>IFERROR(BD97/AZ91,"-")</f>
        <v>9.0535449252197739E-2</v>
      </c>
      <c r="BF97" s="76">
        <f t="shared" si="17"/>
        <v>115523.64186633039</v>
      </c>
      <c r="BG97" s="305"/>
      <c r="BH97" s="305"/>
      <c r="BI97" s="43" t="s">
        <v>113</v>
      </c>
      <c r="BJ97" s="73">
        <v>98302114</v>
      </c>
      <c r="BK97" s="60">
        <f>IFERROR(BJ97/BG91,"-")</f>
        <v>2.1795315349591667E-2</v>
      </c>
      <c r="BL97" s="73">
        <v>687</v>
      </c>
      <c r="BM97" s="60">
        <f>IFERROR(BL97/BH91,"-")</f>
        <v>9.7033898305084743E-2</v>
      </c>
      <c r="BN97" s="76">
        <f t="shared" si="18"/>
        <v>143088.95778748181</v>
      </c>
      <c r="BO97" s="305"/>
      <c r="BP97" s="305"/>
      <c r="BQ97" s="43" t="s">
        <v>113</v>
      </c>
      <c r="BR97" s="73">
        <v>95469595</v>
      </c>
      <c r="BS97" s="60">
        <f>IFERROR(BR97/BO91,"-")</f>
        <v>2.4884357946578693E-2</v>
      </c>
      <c r="BT97" s="73">
        <v>607</v>
      </c>
      <c r="BU97" s="60">
        <f>IFERROR(BT97/BP91,"-")</f>
        <v>0.10392056154768019</v>
      </c>
      <c r="BV97" s="131">
        <f t="shared" si="19"/>
        <v>157281.04612850084</v>
      </c>
      <c r="BW97" s="305"/>
      <c r="BX97" s="305"/>
      <c r="BY97" s="43" t="s">
        <v>113</v>
      </c>
      <c r="BZ97" s="73">
        <v>96041566</v>
      </c>
      <c r="CA97" s="60">
        <f>IFERROR(BZ97/BW91,"-")</f>
        <v>2.4439599191103171E-2</v>
      </c>
      <c r="CB97" s="73">
        <v>690</v>
      </c>
      <c r="CC97" s="60">
        <f>IFERROR(CB97/BX91,"-")</f>
        <v>0.11746680286006128</v>
      </c>
      <c r="CD97" s="76">
        <f t="shared" si="20"/>
        <v>139190.67536231884</v>
      </c>
      <c r="CE97" s="305"/>
      <c r="CF97" s="305"/>
      <c r="CG97" s="43" t="s">
        <v>113</v>
      </c>
      <c r="CH97" s="73">
        <v>111384046</v>
      </c>
      <c r="CI97" s="60">
        <f>IFERROR(CH97/CE91,"-")</f>
        <v>3.2303393190417716E-2</v>
      </c>
      <c r="CJ97" s="73">
        <v>611</v>
      </c>
      <c r="CK97" s="60">
        <f>IFERROR(CJ97/CF91,"-")</f>
        <v>0.12259229534510434</v>
      </c>
      <c r="CL97" s="76">
        <f t="shared" si="21"/>
        <v>182297.94762684125</v>
      </c>
      <c r="CM97" s="305"/>
      <c r="CN97" s="305"/>
      <c r="CO97" s="43" t="s">
        <v>113</v>
      </c>
      <c r="CP97" s="73">
        <f>地区別_オーラルフレイル区分別_高齢者の疾病!AU148</f>
        <v>1430393954</v>
      </c>
      <c r="CQ97" s="60">
        <f>地区別_オーラルフレイル区分別_高齢者の疾病!AV148</f>
        <v>2.4053543366766298E-2</v>
      </c>
      <c r="CR97" s="73">
        <f>地区別_オーラルフレイル区分別_高齢者の疾病!AW148</f>
        <v>9216</v>
      </c>
      <c r="CS97" s="60">
        <f>地区別_オーラルフレイル区分別_高齢者の疾病!AX148</f>
        <v>9.4827497504810315E-2</v>
      </c>
      <c r="CT97" s="131">
        <f>地区別_オーラルフレイル区分別_高齢者の疾病!AY148</f>
        <v>155207.67730034722</v>
      </c>
      <c r="CU97" s="179"/>
    </row>
    <row r="98" spans="1:99" s="8" customFormat="1" ht="13.15" customHeight="1">
      <c r="B98" s="328"/>
      <c r="C98" s="305"/>
      <c r="D98" s="305"/>
      <c r="E98" s="43" t="s">
        <v>123</v>
      </c>
      <c r="F98" s="73">
        <v>3929</v>
      </c>
      <c r="G98" s="60">
        <f>IFERROR(F98/C91,"-")</f>
        <v>4.1638534073493868E-5</v>
      </c>
      <c r="H98" s="73">
        <v>1</v>
      </c>
      <c r="I98" s="60">
        <f>IFERROR(H98/D91,"-")</f>
        <v>1.1363636363636364E-2</v>
      </c>
      <c r="J98" s="76">
        <f t="shared" si="11"/>
        <v>3929</v>
      </c>
      <c r="K98" s="305"/>
      <c r="L98" s="305"/>
      <c r="M98" s="43" t="s">
        <v>123</v>
      </c>
      <c r="N98" s="73">
        <v>952</v>
      </c>
      <c r="O98" s="60">
        <f>IFERROR(N98/K91,"-")</f>
        <v>5.2580601809731522E-7</v>
      </c>
      <c r="P98" s="73">
        <v>2</v>
      </c>
      <c r="Q98" s="60">
        <f>IFERROR(P98/L91,"-")</f>
        <v>3.4506556245686681E-4</v>
      </c>
      <c r="R98" s="76">
        <f t="shared" si="12"/>
        <v>476</v>
      </c>
      <c r="S98" s="305"/>
      <c r="T98" s="305"/>
      <c r="U98" s="43" t="s">
        <v>123</v>
      </c>
      <c r="V98" s="73">
        <v>1435</v>
      </c>
      <c r="W98" s="60">
        <f>IFERROR(V98/S91,"-")</f>
        <v>2.9700658303604287E-7</v>
      </c>
      <c r="X98" s="73">
        <v>2</v>
      </c>
      <c r="Y98" s="60">
        <f>IFERROR(X98/T91,"-")</f>
        <v>2.1507688998817078E-4</v>
      </c>
      <c r="Z98" s="131">
        <f t="shared" si="13"/>
        <v>717.5</v>
      </c>
      <c r="AA98" s="305"/>
      <c r="AB98" s="305"/>
      <c r="AC98" s="43" t="s">
        <v>123</v>
      </c>
      <c r="AD98" s="73">
        <v>1980</v>
      </c>
      <c r="AE98" s="60">
        <f>IFERROR(AD98/AA91,"-")</f>
        <v>3.2375271490973781E-7</v>
      </c>
      <c r="AF98" s="73">
        <v>2</v>
      </c>
      <c r="AG98" s="60">
        <f>IFERROR(AF98/AB91,"-")</f>
        <v>1.8777579569993427E-4</v>
      </c>
      <c r="AH98" s="76">
        <f t="shared" si="14"/>
        <v>990</v>
      </c>
      <c r="AI98" s="305"/>
      <c r="AJ98" s="305"/>
      <c r="AK98" s="43" t="s">
        <v>123</v>
      </c>
      <c r="AL98" s="73">
        <v>11565</v>
      </c>
      <c r="AM98" s="60">
        <f>IFERROR(AL98/AI91,"-")</f>
        <v>1.9953347296938244E-6</v>
      </c>
      <c r="AN98" s="73">
        <v>6</v>
      </c>
      <c r="AO98" s="60">
        <f>IFERROR(AN98/AJ91,"-")</f>
        <v>6.0271220492214971E-4</v>
      </c>
      <c r="AP98" s="76">
        <f t="shared" si="15"/>
        <v>1927.5</v>
      </c>
      <c r="AQ98" s="305"/>
      <c r="AR98" s="305"/>
      <c r="AS98" s="43" t="s">
        <v>123</v>
      </c>
      <c r="AT98" s="73">
        <v>18116</v>
      </c>
      <c r="AU98" s="60">
        <f>IFERROR(AT98/AQ91,"-")</f>
        <v>2.9570618154560435E-6</v>
      </c>
      <c r="AV98" s="76">
        <v>2</v>
      </c>
      <c r="AW98" s="60">
        <f>IFERROR(AV98/AR91,"-")</f>
        <v>1.9392999127315039E-4</v>
      </c>
      <c r="AX98" s="157">
        <f t="shared" si="16"/>
        <v>9058</v>
      </c>
      <c r="AY98" s="305"/>
      <c r="AZ98" s="305"/>
      <c r="BA98" s="43" t="s">
        <v>123</v>
      </c>
      <c r="BB98" s="73">
        <v>1759</v>
      </c>
      <c r="BC98" s="60">
        <f>IFERROR(BB98/AY91,"-")</f>
        <v>3.2318641714257338E-7</v>
      </c>
      <c r="BD98" s="73">
        <v>2</v>
      </c>
      <c r="BE98" s="60">
        <f>IFERROR(BD98/AZ91,"-")</f>
        <v>2.2833656810138144E-4</v>
      </c>
      <c r="BF98" s="76">
        <f t="shared" si="17"/>
        <v>879.5</v>
      </c>
      <c r="BG98" s="305"/>
      <c r="BH98" s="305"/>
      <c r="BI98" s="43" t="s">
        <v>123</v>
      </c>
      <c r="BJ98" s="73">
        <v>0</v>
      </c>
      <c r="BK98" s="60">
        <f>IFERROR(BJ98/BG91,"-")</f>
        <v>0</v>
      </c>
      <c r="BL98" s="73">
        <v>0</v>
      </c>
      <c r="BM98" s="60">
        <f>IFERROR(BL98/BH91,"-")</f>
        <v>0</v>
      </c>
      <c r="BN98" s="76" t="str">
        <f t="shared" si="18"/>
        <v>-</v>
      </c>
      <c r="BO98" s="305"/>
      <c r="BP98" s="305"/>
      <c r="BQ98" s="43" t="s">
        <v>123</v>
      </c>
      <c r="BR98" s="73">
        <v>2081</v>
      </c>
      <c r="BS98" s="60">
        <f>IFERROR(BR98/BO91,"-")</f>
        <v>5.4241718409751569E-7</v>
      </c>
      <c r="BT98" s="73">
        <v>2</v>
      </c>
      <c r="BU98" s="60">
        <f>IFERROR(BT98/BP91,"-")</f>
        <v>3.4240712206813899E-4</v>
      </c>
      <c r="BV98" s="131">
        <f t="shared" si="19"/>
        <v>1040.5</v>
      </c>
      <c r="BW98" s="305"/>
      <c r="BX98" s="305"/>
      <c r="BY98" s="43" t="s">
        <v>123</v>
      </c>
      <c r="BZ98" s="73">
        <v>7784</v>
      </c>
      <c r="CA98" s="60">
        <f>IFERROR(BZ98/BW91,"-")</f>
        <v>1.9807865284448515E-6</v>
      </c>
      <c r="CB98" s="73">
        <v>4</v>
      </c>
      <c r="CC98" s="60">
        <f>IFERROR(CB98/BX91,"-")</f>
        <v>6.8096697310180451E-4</v>
      </c>
      <c r="CD98" s="76">
        <f t="shared" si="20"/>
        <v>1946</v>
      </c>
      <c r="CE98" s="305"/>
      <c r="CF98" s="305"/>
      <c r="CG98" s="43" t="s">
        <v>123</v>
      </c>
      <c r="CH98" s="73">
        <v>3048</v>
      </c>
      <c r="CI98" s="60">
        <f>IFERROR(CH98/CE91,"-")</f>
        <v>8.8397527276386777E-7</v>
      </c>
      <c r="CJ98" s="73">
        <v>2</v>
      </c>
      <c r="CK98" s="60">
        <f>IFERROR(CJ98/CF91,"-")</f>
        <v>4.0128410914927769E-4</v>
      </c>
      <c r="CL98" s="76">
        <f t="shared" si="21"/>
        <v>1524</v>
      </c>
      <c r="CM98" s="305"/>
      <c r="CN98" s="305"/>
      <c r="CO98" s="43" t="s">
        <v>123</v>
      </c>
      <c r="CP98" s="73">
        <f>地区別_オーラルフレイル区分別_高齢者の疾病!AU149</f>
        <v>83465</v>
      </c>
      <c r="CQ98" s="60">
        <f>地区別_オーラルフレイル区分別_高齢者の疾病!AV149</f>
        <v>1.4035496944691007E-6</v>
      </c>
      <c r="CR98" s="73">
        <f>地区別_オーラルフレイル区分別_高齢者の疾病!AW149</f>
        <v>38</v>
      </c>
      <c r="CS98" s="60">
        <f>地区別_オーラルフレイル区分別_高齢者の疾病!AX149</f>
        <v>3.9099879613528556E-4</v>
      </c>
      <c r="CT98" s="131">
        <f>地区別_オーラルフレイル区分別_高齢者の疾病!AY149</f>
        <v>2196.4473684210525</v>
      </c>
      <c r="CU98" s="179"/>
    </row>
    <row r="99" spans="1:99" s="8" customFormat="1" ht="13.15" customHeight="1">
      <c r="B99" s="328"/>
      <c r="C99" s="305"/>
      <c r="D99" s="305"/>
      <c r="E99" s="43" t="s">
        <v>114</v>
      </c>
      <c r="F99" s="73">
        <v>0</v>
      </c>
      <c r="G99" s="60">
        <f>IFERROR(F99/C91,"-")</f>
        <v>0</v>
      </c>
      <c r="H99" s="73">
        <v>0</v>
      </c>
      <c r="I99" s="60">
        <f>IFERROR(H99/D91,"-")</f>
        <v>0</v>
      </c>
      <c r="J99" s="76" t="str">
        <f t="shared" si="11"/>
        <v>-</v>
      </c>
      <c r="K99" s="305"/>
      <c r="L99" s="305"/>
      <c r="M99" s="43" t="s">
        <v>114</v>
      </c>
      <c r="N99" s="73">
        <v>456538</v>
      </c>
      <c r="O99" s="60">
        <f>IFERROR(N99/K91,"-")</f>
        <v>2.5215381080894128E-4</v>
      </c>
      <c r="P99" s="73">
        <v>35</v>
      </c>
      <c r="Q99" s="60">
        <f>IFERROR(P99/L91,"-")</f>
        <v>6.038647342995169E-3</v>
      </c>
      <c r="R99" s="76">
        <f t="shared" si="12"/>
        <v>13043.942857142858</v>
      </c>
      <c r="S99" s="305"/>
      <c r="T99" s="305"/>
      <c r="U99" s="43" t="s">
        <v>114</v>
      </c>
      <c r="V99" s="73">
        <v>3056501</v>
      </c>
      <c r="W99" s="60">
        <f>IFERROR(V99/S91,"-")</f>
        <v>6.3261388017857008E-4</v>
      </c>
      <c r="X99" s="73">
        <v>60</v>
      </c>
      <c r="Y99" s="60">
        <f>IFERROR(X99/T91,"-")</f>
        <v>6.4523066996451228E-3</v>
      </c>
      <c r="Z99" s="131">
        <f t="shared" si="13"/>
        <v>50941.683333333334</v>
      </c>
      <c r="AA99" s="305"/>
      <c r="AB99" s="305"/>
      <c r="AC99" s="43" t="s">
        <v>114</v>
      </c>
      <c r="AD99" s="73">
        <v>2399698</v>
      </c>
      <c r="AE99" s="60">
        <f>IFERROR(AD99/AA91,"-")</f>
        <v>3.923781527593273E-4</v>
      </c>
      <c r="AF99" s="73">
        <v>105</v>
      </c>
      <c r="AG99" s="60">
        <f>IFERROR(AF99/AB91,"-")</f>
        <v>9.8582292742465504E-3</v>
      </c>
      <c r="AH99" s="76">
        <f t="shared" si="14"/>
        <v>22854.266666666666</v>
      </c>
      <c r="AI99" s="305"/>
      <c r="AJ99" s="305"/>
      <c r="AK99" s="43" t="s">
        <v>114</v>
      </c>
      <c r="AL99" s="73">
        <v>1693980</v>
      </c>
      <c r="AM99" s="60">
        <f>IFERROR(AL99/AI91,"-")</f>
        <v>2.9226607223577559E-4</v>
      </c>
      <c r="AN99" s="73">
        <v>84</v>
      </c>
      <c r="AO99" s="60">
        <f>IFERROR(AN99/AJ91,"-")</f>
        <v>8.4379708689100962E-3</v>
      </c>
      <c r="AP99" s="76">
        <f t="shared" si="15"/>
        <v>20166.428571428572</v>
      </c>
      <c r="AQ99" s="305"/>
      <c r="AR99" s="305"/>
      <c r="AS99" s="43" t="s">
        <v>114</v>
      </c>
      <c r="AT99" s="73">
        <v>1801210</v>
      </c>
      <c r="AU99" s="60">
        <f>IFERROR(AT99/AQ91,"-")</f>
        <v>2.9401022922375688E-4</v>
      </c>
      <c r="AV99" s="76">
        <v>81</v>
      </c>
      <c r="AW99" s="60">
        <f>IFERROR(AV99/AR91,"-")</f>
        <v>7.8541646465625902E-3</v>
      </c>
      <c r="AX99" s="157">
        <f t="shared" si="16"/>
        <v>22237.160493827159</v>
      </c>
      <c r="AY99" s="305"/>
      <c r="AZ99" s="305"/>
      <c r="BA99" s="43" t="s">
        <v>114</v>
      </c>
      <c r="BB99" s="73">
        <v>2066957</v>
      </c>
      <c r="BC99" s="60">
        <f>IFERROR(BB99/AY91,"-")</f>
        <v>3.7976829290378738E-4</v>
      </c>
      <c r="BD99" s="73">
        <v>76</v>
      </c>
      <c r="BE99" s="60">
        <f>IFERROR(BD99/AZ91,"-")</f>
        <v>8.6767895878524948E-3</v>
      </c>
      <c r="BF99" s="76">
        <f t="shared" si="17"/>
        <v>27196.802631578947</v>
      </c>
      <c r="BG99" s="305"/>
      <c r="BH99" s="305"/>
      <c r="BI99" s="43" t="s">
        <v>114</v>
      </c>
      <c r="BJ99" s="73">
        <v>2880885</v>
      </c>
      <c r="BK99" s="60">
        <f>IFERROR(BJ99/BG91,"-")</f>
        <v>6.3874310028478524E-4</v>
      </c>
      <c r="BL99" s="73">
        <v>67</v>
      </c>
      <c r="BM99" s="60">
        <f>IFERROR(BL99/BH91,"-")</f>
        <v>9.4632768361581927E-3</v>
      </c>
      <c r="BN99" s="76">
        <f t="shared" si="18"/>
        <v>42998.283582089549</v>
      </c>
      <c r="BO99" s="305"/>
      <c r="BP99" s="305"/>
      <c r="BQ99" s="43" t="s">
        <v>114</v>
      </c>
      <c r="BR99" s="73">
        <v>1330970</v>
      </c>
      <c r="BS99" s="60">
        <f>IFERROR(BR99/BO91,"-")</f>
        <v>3.4692023042684787E-4</v>
      </c>
      <c r="BT99" s="73">
        <v>51</v>
      </c>
      <c r="BU99" s="60">
        <f>IFERROR(BT99/BP91,"-")</f>
        <v>8.7313816127375446E-3</v>
      </c>
      <c r="BV99" s="131">
        <f t="shared" si="19"/>
        <v>26097.450980392157</v>
      </c>
      <c r="BW99" s="305"/>
      <c r="BX99" s="305"/>
      <c r="BY99" s="43" t="s">
        <v>114</v>
      </c>
      <c r="BZ99" s="73">
        <v>1296075</v>
      </c>
      <c r="CA99" s="60">
        <f>IFERROR(BZ99/BW91,"-")</f>
        <v>3.298108812762283E-4</v>
      </c>
      <c r="CB99" s="73">
        <v>59</v>
      </c>
      <c r="CC99" s="60">
        <f>IFERROR(CB99/BX91,"-")</f>
        <v>1.0044262853251617E-2</v>
      </c>
      <c r="CD99" s="76">
        <f t="shared" si="20"/>
        <v>21967.372881355932</v>
      </c>
      <c r="CE99" s="305"/>
      <c r="CF99" s="305"/>
      <c r="CG99" s="43" t="s">
        <v>114</v>
      </c>
      <c r="CH99" s="73">
        <v>1453566</v>
      </c>
      <c r="CI99" s="60">
        <f>IFERROR(CH99/CE91,"-")</f>
        <v>4.2156049912410898E-4</v>
      </c>
      <c r="CJ99" s="73">
        <v>57</v>
      </c>
      <c r="CK99" s="60">
        <f>IFERROR(CJ99/CF91,"-")</f>
        <v>1.1436597110754414E-2</v>
      </c>
      <c r="CL99" s="76">
        <f t="shared" si="21"/>
        <v>25501.157894736843</v>
      </c>
      <c r="CM99" s="305"/>
      <c r="CN99" s="305"/>
      <c r="CO99" s="43" t="s">
        <v>114</v>
      </c>
      <c r="CP99" s="73">
        <f>地区別_オーラルフレイル区分別_高齢者の疾病!AU150</f>
        <v>23171795</v>
      </c>
      <c r="CQ99" s="60">
        <f>地区別_オーラルフレイル区分別_高齢者の疾病!AV150</f>
        <v>3.896575306122403E-4</v>
      </c>
      <c r="CR99" s="73">
        <f>地区別_オーラルフレイル区分別_高齢者の疾病!AW150</f>
        <v>880</v>
      </c>
      <c r="CS99" s="60">
        <f>地区別_オーラルフレイル区分別_高齢者の疾病!AX150</f>
        <v>9.0547089631329292E-3</v>
      </c>
      <c r="CT99" s="131">
        <f>地区別_オーラルフレイル区分別_高齢者の疾病!AY150</f>
        <v>26331.585227272728</v>
      </c>
      <c r="CU99" s="179"/>
    </row>
    <row r="100" spans="1:99" s="8" customFormat="1" ht="13.15" customHeight="1">
      <c r="B100" s="328"/>
      <c r="C100" s="305"/>
      <c r="D100" s="305"/>
      <c r="E100" s="43" t="s">
        <v>115</v>
      </c>
      <c r="F100" s="73">
        <v>107883</v>
      </c>
      <c r="G100" s="60">
        <f>IFERROR(F100/C91,"-")</f>
        <v>1.1433163582211094E-3</v>
      </c>
      <c r="H100" s="73">
        <v>6</v>
      </c>
      <c r="I100" s="60">
        <f>IFERROR(H100/D91,"-")</f>
        <v>6.8181818181818177E-2</v>
      </c>
      <c r="J100" s="76">
        <f t="shared" si="11"/>
        <v>17980.5</v>
      </c>
      <c r="K100" s="305"/>
      <c r="L100" s="305"/>
      <c r="M100" s="43" t="s">
        <v>115</v>
      </c>
      <c r="N100" s="73">
        <v>1309855</v>
      </c>
      <c r="O100" s="60">
        <f>IFERROR(N100/K91,"-")</f>
        <v>7.234555061290534E-4</v>
      </c>
      <c r="P100" s="73">
        <v>101</v>
      </c>
      <c r="Q100" s="60">
        <f>IFERROR(P100/L91,"-")</f>
        <v>1.7425810904071772E-2</v>
      </c>
      <c r="R100" s="76">
        <f t="shared" si="12"/>
        <v>12968.861386138615</v>
      </c>
      <c r="S100" s="305"/>
      <c r="T100" s="305"/>
      <c r="U100" s="43" t="s">
        <v>115</v>
      </c>
      <c r="V100" s="73">
        <v>2419315</v>
      </c>
      <c r="W100" s="60">
        <f>IFERROR(V100/S91,"-")</f>
        <v>5.0073343654205159E-4</v>
      </c>
      <c r="X100" s="73">
        <v>185</v>
      </c>
      <c r="Y100" s="60">
        <f>IFERROR(X100/T91,"-")</f>
        <v>1.9894612323905797E-2</v>
      </c>
      <c r="Z100" s="131">
        <f t="shared" si="13"/>
        <v>13077.378378378378</v>
      </c>
      <c r="AA100" s="305"/>
      <c r="AB100" s="305"/>
      <c r="AC100" s="43" t="s">
        <v>115</v>
      </c>
      <c r="AD100" s="73">
        <v>3850193</v>
      </c>
      <c r="AE100" s="60">
        <f>IFERROR(AD100/AA91,"-")</f>
        <v>6.2955072559417588E-4</v>
      </c>
      <c r="AF100" s="73">
        <v>269</v>
      </c>
      <c r="AG100" s="60">
        <f>IFERROR(AF100/AB91,"-")</f>
        <v>2.525584452164116E-2</v>
      </c>
      <c r="AH100" s="76">
        <f t="shared" si="14"/>
        <v>14312.985130111525</v>
      </c>
      <c r="AI100" s="305"/>
      <c r="AJ100" s="305"/>
      <c r="AK100" s="43" t="s">
        <v>115</v>
      </c>
      <c r="AL100" s="73">
        <v>2689189</v>
      </c>
      <c r="AM100" s="60">
        <f>IFERROR(AL100/AI91,"-")</f>
        <v>4.6397165641250376E-4</v>
      </c>
      <c r="AN100" s="73">
        <v>260</v>
      </c>
      <c r="AO100" s="60">
        <f>IFERROR(AN100/AJ91,"-")</f>
        <v>2.6117528879959818E-2</v>
      </c>
      <c r="AP100" s="76">
        <f t="shared" si="15"/>
        <v>10343.034615384615</v>
      </c>
      <c r="AQ100" s="305"/>
      <c r="AR100" s="305"/>
      <c r="AS100" s="43" t="s">
        <v>115</v>
      </c>
      <c r="AT100" s="73">
        <v>2930913</v>
      </c>
      <c r="AU100" s="60">
        <f>IFERROR(AT100/AQ91,"-")</f>
        <v>4.7841084768843667E-4</v>
      </c>
      <c r="AV100" s="76">
        <v>274</v>
      </c>
      <c r="AW100" s="60">
        <f>IFERROR(AV100/AR91,"-")</f>
        <v>2.6568408804421604E-2</v>
      </c>
      <c r="AX100" s="157">
        <f t="shared" si="16"/>
        <v>10696.762773722628</v>
      </c>
      <c r="AY100" s="305"/>
      <c r="AZ100" s="305"/>
      <c r="BA100" s="43" t="s">
        <v>115</v>
      </c>
      <c r="BB100" s="73">
        <v>5376845</v>
      </c>
      <c r="BC100" s="60">
        <f>IFERROR(BB100/AY91,"-")</f>
        <v>9.8790407679417839E-4</v>
      </c>
      <c r="BD100" s="73">
        <v>257</v>
      </c>
      <c r="BE100" s="60">
        <f>IFERROR(BD100/AZ91,"-")</f>
        <v>2.9341249001027515E-2</v>
      </c>
      <c r="BF100" s="76">
        <f t="shared" si="17"/>
        <v>20921.575875486382</v>
      </c>
      <c r="BG100" s="305"/>
      <c r="BH100" s="305"/>
      <c r="BI100" s="43" t="s">
        <v>115</v>
      </c>
      <c r="BJ100" s="73">
        <v>2741985</v>
      </c>
      <c r="BK100" s="60">
        <f>IFERROR(BJ100/BG91,"-")</f>
        <v>6.0794651637756348E-4</v>
      </c>
      <c r="BL100" s="73">
        <v>213</v>
      </c>
      <c r="BM100" s="60">
        <f>IFERROR(BL100/BH91,"-")</f>
        <v>3.0084745762711865E-2</v>
      </c>
      <c r="BN100" s="76">
        <f t="shared" si="18"/>
        <v>12873.169014084508</v>
      </c>
      <c r="BO100" s="305"/>
      <c r="BP100" s="305"/>
      <c r="BQ100" s="43" t="s">
        <v>115</v>
      </c>
      <c r="BR100" s="73">
        <v>2443774</v>
      </c>
      <c r="BS100" s="60">
        <f>IFERROR(BR100/BO91,"-")</f>
        <v>6.3697501761207219E-4</v>
      </c>
      <c r="BT100" s="73">
        <v>192</v>
      </c>
      <c r="BU100" s="60">
        <f>IFERROR(BT100/BP91,"-")</f>
        <v>3.2871083718541347E-2</v>
      </c>
      <c r="BV100" s="131">
        <f t="shared" si="19"/>
        <v>12727.989583333334</v>
      </c>
      <c r="BW100" s="305"/>
      <c r="BX100" s="305"/>
      <c r="BY100" s="43" t="s">
        <v>115</v>
      </c>
      <c r="BZ100" s="73">
        <v>3024250</v>
      </c>
      <c r="CA100" s="60">
        <f>IFERROR(BZ100/BW91,"-")</f>
        <v>7.6957780815125156E-4</v>
      </c>
      <c r="CB100" s="73">
        <v>217</v>
      </c>
      <c r="CC100" s="60">
        <f>IFERROR(CB100/BX91,"-")</f>
        <v>3.6942458290772896E-2</v>
      </c>
      <c r="CD100" s="76">
        <f t="shared" si="20"/>
        <v>13936.635944700462</v>
      </c>
      <c r="CE100" s="305"/>
      <c r="CF100" s="305"/>
      <c r="CG100" s="43" t="s">
        <v>115</v>
      </c>
      <c r="CH100" s="73">
        <v>2867552</v>
      </c>
      <c r="CI100" s="60">
        <f>IFERROR(CH100/CE91,"-")</f>
        <v>8.316420805001885E-4</v>
      </c>
      <c r="CJ100" s="73">
        <v>220</v>
      </c>
      <c r="CK100" s="60">
        <f>IFERROR(CJ100/CF91,"-")</f>
        <v>4.4141252006420544E-2</v>
      </c>
      <c r="CL100" s="76">
        <f t="shared" si="21"/>
        <v>13034.327272727272</v>
      </c>
      <c r="CM100" s="305"/>
      <c r="CN100" s="305"/>
      <c r="CO100" s="43" t="s">
        <v>115</v>
      </c>
      <c r="CP100" s="73">
        <f>地区別_オーラルフレイル区分別_高齢者の疾病!AU151</f>
        <v>41995580</v>
      </c>
      <c r="CQ100" s="60">
        <f>地区別_オーラルフレイル区分別_高齢者の疾病!AV151</f>
        <v>7.0619880762059161E-4</v>
      </c>
      <c r="CR100" s="73">
        <f>地区別_オーラルフレイル区分別_高齢者の疾病!AW151</f>
        <v>3030</v>
      </c>
      <c r="CS100" s="60">
        <f>地区別_オーラルフレイル区分別_高齢者の疾病!AX151</f>
        <v>3.1177009270787245E-2</v>
      </c>
      <c r="CT100" s="131">
        <f>地区別_オーラルフレイル区分別_高齢者の疾病!AY151</f>
        <v>13859.927392739273</v>
      </c>
      <c r="CU100" s="179"/>
    </row>
    <row r="101" spans="1:99" s="8" customFormat="1" ht="13.15" customHeight="1">
      <c r="B101" s="328"/>
      <c r="C101" s="305"/>
      <c r="D101" s="305"/>
      <c r="E101" s="43" t="s">
        <v>116</v>
      </c>
      <c r="F101" s="73">
        <v>3475</v>
      </c>
      <c r="G101" s="60">
        <f>IFERROR(F101/C91,"-")</f>
        <v>3.6827158540440621E-5</v>
      </c>
      <c r="H101" s="73">
        <v>1</v>
      </c>
      <c r="I101" s="60">
        <f>IFERROR(H101/D91,"-")</f>
        <v>1.1363636363636364E-2</v>
      </c>
      <c r="J101" s="76">
        <f t="shared" si="11"/>
        <v>3475</v>
      </c>
      <c r="K101" s="305"/>
      <c r="L101" s="305"/>
      <c r="M101" s="43" t="s">
        <v>116</v>
      </c>
      <c r="N101" s="73">
        <v>199447</v>
      </c>
      <c r="O101" s="60">
        <f>IFERROR(N101/K91,"-")</f>
        <v>1.1015801774312525E-4</v>
      </c>
      <c r="P101" s="73">
        <v>10</v>
      </c>
      <c r="Q101" s="60">
        <f>IFERROR(P101/L91,"-")</f>
        <v>1.725327812284334E-3</v>
      </c>
      <c r="R101" s="76">
        <f t="shared" si="12"/>
        <v>19944.7</v>
      </c>
      <c r="S101" s="305"/>
      <c r="T101" s="305"/>
      <c r="U101" s="43" t="s">
        <v>116</v>
      </c>
      <c r="V101" s="73">
        <v>970867</v>
      </c>
      <c r="W101" s="60">
        <f>IFERROR(V101/S91,"-")</f>
        <v>2.0094347752784239E-4</v>
      </c>
      <c r="X101" s="73">
        <v>19</v>
      </c>
      <c r="Y101" s="60">
        <f>IFERROR(X101/T91,"-")</f>
        <v>2.0432304548876224E-3</v>
      </c>
      <c r="Z101" s="131">
        <f t="shared" si="13"/>
        <v>51098.26315789474</v>
      </c>
      <c r="AA101" s="305"/>
      <c r="AB101" s="305"/>
      <c r="AC101" s="43" t="s">
        <v>116</v>
      </c>
      <c r="AD101" s="73">
        <v>582798</v>
      </c>
      <c r="AE101" s="60">
        <f>IFERROR(AD101/AA91,"-")</f>
        <v>9.5294158961598685E-5</v>
      </c>
      <c r="AF101" s="73">
        <v>32</v>
      </c>
      <c r="AG101" s="60">
        <f>IFERROR(AF101/AB91,"-")</f>
        <v>3.0044127311989483E-3</v>
      </c>
      <c r="AH101" s="76">
        <f t="shared" si="14"/>
        <v>18212.4375</v>
      </c>
      <c r="AI101" s="305"/>
      <c r="AJ101" s="305"/>
      <c r="AK101" s="43" t="s">
        <v>116</v>
      </c>
      <c r="AL101" s="73">
        <v>435048</v>
      </c>
      <c r="AM101" s="60">
        <f>IFERROR(AL101/AI91,"-")</f>
        <v>7.5059782402407172E-5</v>
      </c>
      <c r="AN101" s="73">
        <v>35</v>
      </c>
      <c r="AO101" s="60">
        <f>IFERROR(AN101/AJ91,"-")</f>
        <v>3.5158211953792064E-3</v>
      </c>
      <c r="AP101" s="76">
        <f t="shared" si="15"/>
        <v>12429.942857142858</v>
      </c>
      <c r="AQ101" s="305"/>
      <c r="AR101" s="305"/>
      <c r="AS101" s="43" t="s">
        <v>116</v>
      </c>
      <c r="AT101" s="73">
        <v>1218292</v>
      </c>
      <c r="AU101" s="60">
        <f>IFERROR(AT101/AQ91,"-")</f>
        <v>1.9886093802581E-4</v>
      </c>
      <c r="AV101" s="76">
        <v>37</v>
      </c>
      <c r="AW101" s="60">
        <f>IFERROR(AV101/AR91,"-")</f>
        <v>3.5877048385532821E-3</v>
      </c>
      <c r="AX101" s="157">
        <f t="shared" si="16"/>
        <v>32926.810810810814</v>
      </c>
      <c r="AY101" s="305"/>
      <c r="AZ101" s="305"/>
      <c r="BA101" s="43" t="s">
        <v>116</v>
      </c>
      <c r="BB101" s="73">
        <v>142581</v>
      </c>
      <c r="BC101" s="60">
        <f>IFERROR(BB101/AY91,"-")</f>
        <v>2.6196840558615836E-5</v>
      </c>
      <c r="BD101" s="73">
        <v>22</v>
      </c>
      <c r="BE101" s="60">
        <f>IFERROR(BD101/AZ91,"-")</f>
        <v>2.5117022491151957E-3</v>
      </c>
      <c r="BF101" s="76">
        <f t="shared" si="17"/>
        <v>6480.954545454545</v>
      </c>
      <c r="BG101" s="305"/>
      <c r="BH101" s="305"/>
      <c r="BI101" s="43" t="s">
        <v>116</v>
      </c>
      <c r="BJ101" s="73">
        <v>1454874</v>
      </c>
      <c r="BK101" s="60">
        <f>IFERROR(BJ101/BG91,"-")</f>
        <v>3.2257126864964296E-4</v>
      </c>
      <c r="BL101" s="73">
        <v>28</v>
      </c>
      <c r="BM101" s="60">
        <f>IFERROR(BL101/BH91,"-")</f>
        <v>3.9548022598870055E-3</v>
      </c>
      <c r="BN101" s="76">
        <f t="shared" si="18"/>
        <v>51959.785714285717</v>
      </c>
      <c r="BO101" s="305"/>
      <c r="BP101" s="305"/>
      <c r="BQ101" s="43" t="s">
        <v>116</v>
      </c>
      <c r="BR101" s="73">
        <v>446271</v>
      </c>
      <c r="BS101" s="60">
        <f>IFERROR(BR101/BO91,"-")</f>
        <v>1.1632150848841058E-4</v>
      </c>
      <c r="BT101" s="73">
        <v>21</v>
      </c>
      <c r="BU101" s="60">
        <f>IFERROR(BT101/BP91,"-")</f>
        <v>3.5952747817154596E-3</v>
      </c>
      <c r="BV101" s="131">
        <f t="shared" si="19"/>
        <v>21251</v>
      </c>
      <c r="BW101" s="305"/>
      <c r="BX101" s="305"/>
      <c r="BY101" s="43" t="s">
        <v>116</v>
      </c>
      <c r="BZ101" s="73">
        <v>1225170</v>
      </c>
      <c r="CA101" s="60">
        <f>IFERROR(BZ101/BW91,"-")</f>
        <v>3.1176775835749986E-4</v>
      </c>
      <c r="CB101" s="73">
        <v>30</v>
      </c>
      <c r="CC101" s="60">
        <f>IFERROR(CB101/BX91,"-")</f>
        <v>5.1072522982635342E-3</v>
      </c>
      <c r="CD101" s="76">
        <f t="shared" si="20"/>
        <v>40839</v>
      </c>
      <c r="CE101" s="305"/>
      <c r="CF101" s="305"/>
      <c r="CG101" s="43" t="s">
        <v>116</v>
      </c>
      <c r="CH101" s="73">
        <v>344262</v>
      </c>
      <c r="CI101" s="60">
        <f>IFERROR(CH101/CE91,"-")</f>
        <v>9.9842222884591423E-5</v>
      </c>
      <c r="CJ101" s="73">
        <v>25</v>
      </c>
      <c r="CK101" s="60">
        <f>IFERROR(CJ101/CF91,"-")</f>
        <v>5.0160513643659711E-3</v>
      </c>
      <c r="CL101" s="76">
        <f t="shared" si="21"/>
        <v>13770.48</v>
      </c>
      <c r="CM101" s="305"/>
      <c r="CN101" s="305"/>
      <c r="CO101" s="43" t="s">
        <v>116</v>
      </c>
      <c r="CP101" s="73">
        <f>地区別_オーラルフレイル区分別_高齢者の疾病!AU152</f>
        <v>16823224</v>
      </c>
      <c r="CQ101" s="60">
        <f>地区別_オーラルフレイル区分別_高齢者の疾病!AV152</f>
        <v>2.8289978919529438E-4</v>
      </c>
      <c r="CR101" s="73">
        <f>地区別_オーラルフレイル区分別_高齢者の疾病!AW152</f>
        <v>380</v>
      </c>
      <c r="CS101" s="60">
        <f>地区別_オーラルフレイル区分別_高齢者の疾病!AX152</f>
        <v>3.909987961352856E-3</v>
      </c>
      <c r="CT101" s="131">
        <f>地区別_オーラルフレイル区分別_高齢者の疾病!AY152</f>
        <v>44271.642105263156</v>
      </c>
      <c r="CU101" s="179"/>
    </row>
    <row r="102" spans="1:99" s="8" customFormat="1" ht="13.15" customHeight="1">
      <c r="B102" s="328"/>
      <c r="C102" s="305"/>
      <c r="D102" s="305"/>
      <c r="E102" s="43" t="s">
        <v>117</v>
      </c>
      <c r="F102" s="73">
        <v>1032609</v>
      </c>
      <c r="G102" s="60">
        <f>IFERROR(F102/C91,"-")</f>
        <v>1.0943325281521107E-2</v>
      </c>
      <c r="H102" s="73">
        <v>1</v>
      </c>
      <c r="I102" s="60">
        <f>IFERROR(H102/D91,"-")</f>
        <v>1.1363636363636364E-2</v>
      </c>
      <c r="J102" s="76">
        <f t="shared" si="11"/>
        <v>1032609</v>
      </c>
      <c r="K102" s="305"/>
      <c r="L102" s="305"/>
      <c r="M102" s="43" t="s">
        <v>117</v>
      </c>
      <c r="N102" s="73">
        <v>4415578</v>
      </c>
      <c r="O102" s="60">
        <f>IFERROR(N102/K91,"-")</f>
        <v>2.4387998800190201E-3</v>
      </c>
      <c r="P102" s="73">
        <v>7</v>
      </c>
      <c r="Q102" s="60">
        <f>IFERROR(P102/L91,"-")</f>
        <v>1.2077294685990338E-3</v>
      </c>
      <c r="R102" s="76">
        <f t="shared" si="12"/>
        <v>630796.85714285716</v>
      </c>
      <c r="S102" s="305"/>
      <c r="T102" s="305"/>
      <c r="U102" s="43" t="s">
        <v>117</v>
      </c>
      <c r="V102" s="73">
        <v>1107937</v>
      </c>
      <c r="W102" s="60">
        <f>IFERROR(V102/S91,"-")</f>
        <v>2.2931329797157087E-4</v>
      </c>
      <c r="X102" s="73">
        <v>18</v>
      </c>
      <c r="Y102" s="60">
        <f>IFERROR(X102/T91,"-")</f>
        <v>1.9356920098935369E-3</v>
      </c>
      <c r="Z102" s="131">
        <f t="shared" si="13"/>
        <v>61552.055555555555</v>
      </c>
      <c r="AA102" s="305"/>
      <c r="AB102" s="305"/>
      <c r="AC102" s="43" t="s">
        <v>117</v>
      </c>
      <c r="AD102" s="73">
        <v>6568565</v>
      </c>
      <c r="AE102" s="60">
        <f>IFERROR(AD102/AA91,"-")</f>
        <v>1.0740357332379203E-3</v>
      </c>
      <c r="AF102" s="73">
        <v>23</v>
      </c>
      <c r="AG102" s="60">
        <f>IFERROR(AF102/AB91,"-")</f>
        <v>2.1594216505492442E-3</v>
      </c>
      <c r="AH102" s="76">
        <f t="shared" si="14"/>
        <v>285589.78260869568</v>
      </c>
      <c r="AI102" s="305"/>
      <c r="AJ102" s="305"/>
      <c r="AK102" s="43" t="s">
        <v>117</v>
      </c>
      <c r="AL102" s="73">
        <v>1471460</v>
      </c>
      <c r="AM102" s="60">
        <f>IFERROR(AL102/AI91,"-")</f>
        <v>2.5387421023391916E-4</v>
      </c>
      <c r="AN102" s="73">
        <v>18</v>
      </c>
      <c r="AO102" s="60">
        <f>IFERROR(AN102/AJ91,"-")</f>
        <v>1.808136614766449E-3</v>
      </c>
      <c r="AP102" s="76">
        <f t="shared" si="15"/>
        <v>81747.777777777781</v>
      </c>
      <c r="AQ102" s="305"/>
      <c r="AR102" s="305"/>
      <c r="AS102" s="43" t="s">
        <v>117</v>
      </c>
      <c r="AT102" s="73">
        <v>1568404</v>
      </c>
      <c r="AU102" s="60">
        <f>IFERROR(AT102/AQ91,"-")</f>
        <v>2.560094711640826E-4</v>
      </c>
      <c r="AV102" s="76">
        <v>29</v>
      </c>
      <c r="AW102" s="60">
        <f>IFERROR(AV102/AR91,"-")</f>
        <v>2.8119848734606805E-3</v>
      </c>
      <c r="AX102" s="157">
        <f t="shared" si="16"/>
        <v>54082.896551724138</v>
      </c>
      <c r="AY102" s="305"/>
      <c r="AZ102" s="305"/>
      <c r="BA102" s="43" t="s">
        <v>117</v>
      </c>
      <c r="BB102" s="73">
        <v>5608011</v>
      </c>
      <c r="BC102" s="60">
        <f>IFERROR(BB102/AY91,"-")</f>
        <v>1.0303769086902445E-3</v>
      </c>
      <c r="BD102" s="73">
        <v>34</v>
      </c>
      <c r="BE102" s="60">
        <f>IFERROR(BD102/AZ91,"-")</f>
        <v>3.8817216577234845E-3</v>
      </c>
      <c r="BF102" s="76">
        <f t="shared" si="17"/>
        <v>164941.5</v>
      </c>
      <c r="BG102" s="305"/>
      <c r="BH102" s="305"/>
      <c r="BI102" s="43" t="s">
        <v>117</v>
      </c>
      <c r="BJ102" s="73">
        <v>2710991</v>
      </c>
      <c r="BK102" s="60">
        <f>IFERROR(BJ102/BG91,"-")</f>
        <v>6.0107459901528534E-4</v>
      </c>
      <c r="BL102" s="73">
        <v>26</v>
      </c>
      <c r="BM102" s="60">
        <f>IFERROR(BL102/BH91,"-")</f>
        <v>3.672316384180791E-3</v>
      </c>
      <c r="BN102" s="76">
        <f t="shared" si="18"/>
        <v>104268.88461538461</v>
      </c>
      <c r="BO102" s="305"/>
      <c r="BP102" s="305"/>
      <c r="BQ102" s="43" t="s">
        <v>117</v>
      </c>
      <c r="BR102" s="73">
        <v>4783111</v>
      </c>
      <c r="BS102" s="60">
        <f>IFERROR(BR102/BO91,"-")</f>
        <v>1.2467283036260704E-3</v>
      </c>
      <c r="BT102" s="73">
        <v>32</v>
      </c>
      <c r="BU102" s="60">
        <f>IFERROR(BT102/BP91,"-")</f>
        <v>5.4785139530902239E-3</v>
      </c>
      <c r="BV102" s="131">
        <f t="shared" si="19"/>
        <v>149472.21875</v>
      </c>
      <c r="BW102" s="305"/>
      <c r="BX102" s="305"/>
      <c r="BY102" s="43" t="s">
        <v>117</v>
      </c>
      <c r="BZ102" s="73">
        <v>6133599</v>
      </c>
      <c r="CA102" s="60">
        <f>IFERROR(BZ102/BW91,"-")</f>
        <v>1.5608106719016974E-3</v>
      </c>
      <c r="CB102" s="73">
        <v>32</v>
      </c>
      <c r="CC102" s="60">
        <f>IFERROR(CB102/BX91,"-")</f>
        <v>5.4477357848144361E-3</v>
      </c>
      <c r="CD102" s="76">
        <f t="shared" si="20"/>
        <v>191674.96875</v>
      </c>
      <c r="CE102" s="305"/>
      <c r="CF102" s="305"/>
      <c r="CG102" s="43" t="s">
        <v>117</v>
      </c>
      <c r="CH102" s="73">
        <v>11488623</v>
      </c>
      <c r="CI102" s="60">
        <f>IFERROR(CH102/CE91,"-")</f>
        <v>3.3319090059403689E-3</v>
      </c>
      <c r="CJ102" s="73">
        <v>29</v>
      </c>
      <c r="CK102" s="60">
        <f>IFERROR(CJ102/CF91,"-")</f>
        <v>5.8186195826645266E-3</v>
      </c>
      <c r="CL102" s="76">
        <f t="shared" si="21"/>
        <v>396159.41379310342</v>
      </c>
      <c r="CM102" s="305"/>
      <c r="CN102" s="305"/>
      <c r="CO102" s="43" t="s">
        <v>117</v>
      </c>
      <c r="CP102" s="73">
        <f>地区別_オーラルフレイル区分別_高齢者の疾病!AU153</f>
        <v>87720169</v>
      </c>
      <c r="CQ102" s="60">
        <f>地区別_オーラルフレイル区分別_高齢者の疾病!AV153</f>
        <v>1.4751047313092661E-3</v>
      </c>
      <c r="CR102" s="73">
        <f>地区別_オーラルフレイル区分別_高齢者の疾病!AW153</f>
        <v>423</v>
      </c>
      <c r="CS102" s="60">
        <f>地区別_オーラルフレイル区分別_高齢者の疾病!AX153</f>
        <v>4.3524339675059419E-3</v>
      </c>
      <c r="CT102" s="131">
        <f>地区別_オーラルフレイル区分別_高齢者の疾病!AY153</f>
        <v>207376.28605200947</v>
      </c>
      <c r="CU102" s="179"/>
    </row>
    <row r="103" spans="1:99" s="8" customFormat="1" ht="13.15" customHeight="1">
      <c r="B103" s="328"/>
      <c r="C103" s="305"/>
      <c r="D103" s="305"/>
      <c r="E103" s="43" t="s">
        <v>118</v>
      </c>
      <c r="F103" s="73">
        <v>686992</v>
      </c>
      <c r="G103" s="60">
        <f>IFERROR(F103/C91,"-")</f>
        <v>7.2805649784214044E-3</v>
      </c>
      <c r="H103" s="73">
        <v>15</v>
      </c>
      <c r="I103" s="60">
        <f>IFERROR(H103/D91,"-")</f>
        <v>0.17045454545454544</v>
      </c>
      <c r="J103" s="76">
        <f t="shared" si="11"/>
        <v>45799.466666666667</v>
      </c>
      <c r="K103" s="305"/>
      <c r="L103" s="305"/>
      <c r="M103" s="43" t="s">
        <v>118</v>
      </c>
      <c r="N103" s="73">
        <v>8119092</v>
      </c>
      <c r="O103" s="60">
        <f>IFERROR(N103/K91,"-")</f>
        <v>4.4843145326531175E-3</v>
      </c>
      <c r="P103" s="73">
        <v>343</v>
      </c>
      <c r="Q103" s="60">
        <f>IFERROR(P103/L91,"-")</f>
        <v>5.9178743961352656E-2</v>
      </c>
      <c r="R103" s="76">
        <f t="shared" si="12"/>
        <v>23670.822157434402</v>
      </c>
      <c r="S103" s="305"/>
      <c r="T103" s="305"/>
      <c r="U103" s="43" t="s">
        <v>118</v>
      </c>
      <c r="V103" s="73">
        <v>23412232</v>
      </c>
      <c r="W103" s="60">
        <f>IFERROR(V103/S91,"-")</f>
        <v>4.8457052456913584E-3</v>
      </c>
      <c r="X103" s="73">
        <v>734</v>
      </c>
      <c r="Y103" s="60">
        <f>IFERROR(X103/T91,"-")</f>
        <v>7.8933218625658677E-2</v>
      </c>
      <c r="Z103" s="131">
        <f t="shared" si="13"/>
        <v>31896.773841961854</v>
      </c>
      <c r="AA103" s="305"/>
      <c r="AB103" s="305"/>
      <c r="AC103" s="43" t="s">
        <v>118</v>
      </c>
      <c r="AD103" s="73">
        <v>28504268</v>
      </c>
      <c r="AE103" s="60">
        <f>IFERROR(AD103/AA91,"-")</f>
        <v>4.6607748239973551E-3</v>
      </c>
      <c r="AF103" s="73">
        <v>926</v>
      </c>
      <c r="AG103" s="60">
        <f>IFERROR(AF103/AB91,"-")</f>
        <v>8.6940193409069569E-2</v>
      </c>
      <c r="AH103" s="76">
        <f t="shared" si="14"/>
        <v>30782.14686825054</v>
      </c>
      <c r="AI103" s="305"/>
      <c r="AJ103" s="305"/>
      <c r="AK103" s="43" t="s">
        <v>118</v>
      </c>
      <c r="AL103" s="73">
        <v>33896543</v>
      </c>
      <c r="AM103" s="60">
        <f>IFERROR(AL103/AI91,"-")</f>
        <v>5.8482446575408645E-3</v>
      </c>
      <c r="AN103" s="73">
        <v>933</v>
      </c>
      <c r="AO103" s="60">
        <f>IFERROR(AN103/AJ91,"-")</f>
        <v>9.3721747865394278E-2</v>
      </c>
      <c r="AP103" s="76">
        <f t="shared" si="15"/>
        <v>36330.699892818862</v>
      </c>
      <c r="AQ103" s="305"/>
      <c r="AR103" s="305"/>
      <c r="AS103" s="43" t="s">
        <v>118</v>
      </c>
      <c r="AT103" s="73">
        <v>36144811</v>
      </c>
      <c r="AU103" s="60">
        <f>IFERROR(AT103/AQ91,"-")</f>
        <v>5.8998918323567877E-3</v>
      </c>
      <c r="AV103" s="76">
        <v>978</v>
      </c>
      <c r="AW103" s="60">
        <f>IFERROR(AV103/AR91,"-")</f>
        <v>9.4831765732570544E-2</v>
      </c>
      <c r="AX103" s="157">
        <f t="shared" si="16"/>
        <v>36957.884458077708</v>
      </c>
      <c r="AY103" s="305"/>
      <c r="AZ103" s="305"/>
      <c r="BA103" s="43" t="s">
        <v>118</v>
      </c>
      <c r="BB103" s="73">
        <v>37737795</v>
      </c>
      <c r="BC103" s="60">
        <f>IFERROR(BB103/AY91,"-")</f>
        <v>6.9336797935821036E-3</v>
      </c>
      <c r="BD103" s="73">
        <v>896</v>
      </c>
      <c r="BE103" s="60">
        <f>IFERROR(BD103/AZ91,"-")</f>
        <v>0.10229478250941888</v>
      </c>
      <c r="BF103" s="76">
        <f t="shared" si="17"/>
        <v>42118.074776785717</v>
      </c>
      <c r="BG103" s="305"/>
      <c r="BH103" s="305"/>
      <c r="BI103" s="43" t="s">
        <v>118</v>
      </c>
      <c r="BJ103" s="73">
        <v>27710710</v>
      </c>
      <c r="BK103" s="60">
        <f>IFERROR(BJ103/BG91,"-")</f>
        <v>6.1439539643174243E-3</v>
      </c>
      <c r="BL103" s="73">
        <v>718</v>
      </c>
      <c r="BM103" s="60">
        <f>IFERROR(BL103/BH91,"-")</f>
        <v>0.10141242937853108</v>
      </c>
      <c r="BN103" s="76">
        <f t="shared" si="18"/>
        <v>38594.303621169915</v>
      </c>
      <c r="BO103" s="305"/>
      <c r="BP103" s="305"/>
      <c r="BQ103" s="43" t="s">
        <v>118</v>
      </c>
      <c r="BR103" s="73">
        <v>23774982</v>
      </c>
      <c r="BS103" s="60">
        <f>IFERROR(BR103/BO91,"-")</f>
        <v>6.1970008593989056E-3</v>
      </c>
      <c r="BT103" s="73">
        <v>646</v>
      </c>
      <c r="BU103" s="60">
        <f>IFERROR(BT103/BP91,"-")</f>
        <v>0.11059750042800891</v>
      </c>
      <c r="BV103" s="131">
        <f t="shared" si="19"/>
        <v>36803.377708978325</v>
      </c>
      <c r="BW103" s="305"/>
      <c r="BX103" s="305"/>
      <c r="BY103" s="43" t="s">
        <v>118</v>
      </c>
      <c r="BZ103" s="73">
        <v>17984734</v>
      </c>
      <c r="CA103" s="60">
        <f>IFERROR(BZ103/BW91,"-")</f>
        <v>4.5765568891140921E-3</v>
      </c>
      <c r="CB103" s="73">
        <v>600</v>
      </c>
      <c r="CC103" s="60">
        <f>IFERROR(CB103/BX91,"-")</f>
        <v>0.10214504596527069</v>
      </c>
      <c r="CD103" s="76">
        <f t="shared" si="20"/>
        <v>29974.556666666667</v>
      </c>
      <c r="CE103" s="305"/>
      <c r="CF103" s="305"/>
      <c r="CG103" s="43" t="s">
        <v>118</v>
      </c>
      <c r="CH103" s="73">
        <v>19192411</v>
      </c>
      <c r="CI103" s="60">
        <f>IFERROR(CH103/CE91,"-")</f>
        <v>5.566147227270753E-3</v>
      </c>
      <c r="CJ103" s="73">
        <v>539</v>
      </c>
      <c r="CK103" s="60">
        <f>IFERROR(CJ103/CF91,"-")</f>
        <v>0.10814606741573034</v>
      </c>
      <c r="CL103" s="76">
        <f t="shared" si="21"/>
        <v>35607.441558441562</v>
      </c>
      <c r="CM103" s="305"/>
      <c r="CN103" s="305"/>
      <c r="CO103" s="43" t="s">
        <v>118</v>
      </c>
      <c r="CP103" s="73">
        <f>地区別_オーラルフレイル区分別_高齢者の疾病!AU154</f>
        <v>343805778</v>
      </c>
      <c r="CQ103" s="60">
        <f>地区別_オーラルフレイル区分別_高齢者の疾病!AV154</f>
        <v>5.7814472493693345E-3</v>
      </c>
      <c r="CR103" s="73">
        <f>地区別_オーラルフレイル区分別_高齢者の疾病!AW154</f>
        <v>9620</v>
      </c>
      <c r="CS103" s="60">
        <f>地区別_オーラルフレイル区分別_高齢者の疾病!AX154</f>
        <v>9.8984432074248618E-2</v>
      </c>
      <c r="CT103" s="131">
        <f>地区別_オーラルフレイル区分別_高齢者の疾病!AY154</f>
        <v>35738.64636174636</v>
      </c>
      <c r="CU103" s="179"/>
    </row>
    <row r="104" spans="1:99" s="8" customFormat="1" ht="13.15" customHeight="1">
      <c r="B104" s="328"/>
      <c r="C104" s="305"/>
      <c r="D104" s="305"/>
      <c r="E104" s="43" t="s">
        <v>119</v>
      </c>
      <c r="F104" s="73">
        <v>220444</v>
      </c>
      <c r="G104" s="60">
        <f>IFERROR(F104/C91,"-")</f>
        <v>2.3362089603709041E-3</v>
      </c>
      <c r="H104" s="73">
        <v>1</v>
      </c>
      <c r="I104" s="60">
        <f>IFERROR(H104/D91,"-")</f>
        <v>1.1363636363636364E-2</v>
      </c>
      <c r="J104" s="76">
        <f t="shared" si="11"/>
        <v>220444</v>
      </c>
      <c r="K104" s="305"/>
      <c r="L104" s="305"/>
      <c r="M104" s="43" t="s">
        <v>119</v>
      </c>
      <c r="N104" s="73">
        <v>5650420</v>
      </c>
      <c r="O104" s="60">
        <f>IFERROR(N104/K91,"-")</f>
        <v>3.1208244125813362E-3</v>
      </c>
      <c r="P104" s="73">
        <v>120</v>
      </c>
      <c r="Q104" s="60">
        <f>IFERROR(P104/L91,"-")</f>
        <v>2.0703933747412008E-2</v>
      </c>
      <c r="R104" s="76">
        <f t="shared" si="12"/>
        <v>47086.833333333336</v>
      </c>
      <c r="S104" s="305"/>
      <c r="T104" s="305"/>
      <c r="U104" s="43" t="s">
        <v>119</v>
      </c>
      <c r="V104" s="73">
        <v>20418591</v>
      </c>
      <c r="W104" s="60">
        <f>IFERROR(V104/S91,"-")</f>
        <v>4.226101702662367E-3</v>
      </c>
      <c r="X104" s="73">
        <v>341</v>
      </c>
      <c r="Y104" s="60">
        <f>IFERROR(X104/T91,"-")</f>
        <v>3.6670609742983119E-2</v>
      </c>
      <c r="Z104" s="131">
        <f t="shared" si="13"/>
        <v>59878.565982404689</v>
      </c>
      <c r="AA104" s="305"/>
      <c r="AB104" s="305"/>
      <c r="AC104" s="43" t="s">
        <v>119</v>
      </c>
      <c r="AD104" s="73">
        <v>29338299</v>
      </c>
      <c r="AE104" s="60">
        <f>IFERROR(AD104/AA91,"-")</f>
        <v>4.7971484606483062E-3</v>
      </c>
      <c r="AF104" s="73">
        <v>474</v>
      </c>
      <c r="AG104" s="60">
        <f>IFERROR(AF104/AB91,"-")</f>
        <v>4.4502863580884421E-2</v>
      </c>
      <c r="AH104" s="76">
        <f t="shared" si="14"/>
        <v>61895.145569620254</v>
      </c>
      <c r="AI104" s="305"/>
      <c r="AJ104" s="305"/>
      <c r="AK104" s="43" t="s">
        <v>119</v>
      </c>
      <c r="AL104" s="73">
        <v>33098118</v>
      </c>
      <c r="AM104" s="60">
        <f>IFERROR(AL104/AI91,"-")</f>
        <v>5.7104906470302032E-3</v>
      </c>
      <c r="AN104" s="73">
        <v>486</v>
      </c>
      <c r="AO104" s="60">
        <f>IFERROR(AN104/AJ91,"-")</f>
        <v>4.8819688598694122E-2</v>
      </c>
      <c r="AP104" s="76">
        <f t="shared" si="15"/>
        <v>68103.123456790127</v>
      </c>
      <c r="AQ104" s="305"/>
      <c r="AR104" s="305"/>
      <c r="AS104" s="43" t="s">
        <v>119</v>
      </c>
      <c r="AT104" s="73">
        <v>38515006</v>
      </c>
      <c r="AU104" s="60">
        <f>IFERROR(AT104/AQ91,"-")</f>
        <v>6.286777079082601E-3</v>
      </c>
      <c r="AV104" s="76">
        <v>581</v>
      </c>
      <c r="AW104" s="60">
        <f>IFERROR(AV104/AR91,"-")</f>
        <v>5.6336662464850189E-2</v>
      </c>
      <c r="AX104" s="157">
        <f t="shared" si="16"/>
        <v>66290.888123924262</v>
      </c>
      <c r="AY104" s="305"/>
      <c r="AZ104" s="305"/>
      <c r="BA104" s="43" t="s">
        <v>119</v>
      </c>
      <c r="BB104" s="73">
        <v>40697652</v>
      </c>
      <c r="BC104" s="60">
        <f>IFERROR(BB104/AY91,"-")</f>
        <v>7.4775033177915205E-3</v>
      </c>
      <c r="BD104" s="73">
        <v>527</v>
      </c>
      <c r="BE104" s="60">
        <f>IFERROR(BD104/AZ91,"-")</f>
        <v>6.0166685694714006E-2</v>
      </c>
      <c r="BF104" s="76">
        <f t="shared" si="17"/>
        <v>77225.146110056929</v>
      </c>
      <c r="BG104" s="305"/>
      <c r="BH104" s="305"/>
      <c r="BI104" s="43" t="s">
        <v>119</v>
      </c>
      <c r="BJ104" s="73">
        <v>37901694</v>
      </c>
      <c r="BK104" s="60">
        <f>IFERROR(BJ104/BG91,"-")</f>
        <v>8.4034751583646154E-3</v>
      </c>
      <c r="BL104" s="73">
        <v>552</v>
      </c>
      <c r="BM104" s="60">
        <f>IFERROR(BL104/BH91,"-")</f>
        <v>7.796610169491526E-2</v>
      </c>
      <c r="BN104" s="76">
        <f t="shared" si="18"/>
        <v>68662.489130434784</v>
      </c>
      <c r="BO104" s="305"/>
      <c r="BP104" s="305"/>
      <c r="BQ104" s="43" t="s">
        <v>119</v>
      </c>
      <c r="BR104" s="73">
        <v>38316703</v>
      </c>
      <c r="BS104" s="60">
        <f>IFERROR(BR104/BO91,"-")</f>
        <v>9.987332121653451E-3</v>
      </c>
      <c r="BT104" s="73">
        <v>487</v>
      </c>
      <c r="BU104" s="60">
        <f>IFERROR(BT104/BP91,"-")</f>
        <v>8.3376134223591844E-2</v>
      </c>
      <c r="BV104" s="131">
        <f t="shared" si="19"/>
        <v>78679.061601642708</v>
      </c>
      <c r="BW104" s="305"/>
      <c r="BX104" s="305"/>
      <c r="BY104" s="43" t="s">
        <v>119</v>
      </c>
      <c r="BZ104" s="73">
        <v>38015511</v>
      </c>
      <c r="CA104" s="60">
        <f>IFERROR(BZ104/BW91,"-")</f>
        <v>9.673768250352913E-3</v>
      </c>
      <c r="CB104" s="73">
        <v>529</v>
      </c>
      <c r="CC104" s="60">
        <f>IFERROR(CB104/BX91,"-")</f>
        <v>9.0057882192713656E-2</v>
      </c>
      <c r="CD104" s="76">
        <f t="shared" si="20"/>
        <v>71862.96975425331</v>
      </c>
      <c r="CE104" s="305"/>
      <c r="CF104" s="305"/>
      <c r="CG104" s="43" t="s">
        <v>119</v>
      </c>
      <c r="CH104" s="73">
        <v>40118766</v>
      </c>
      <c r="CI104" s="60">
        <f>IFERROR(CH104/CE91,"-")</f>
        <v>1.1635169658070795E-2</v>
      </c>
      <c r="CJ104" s="73">
        <v>511</v>
      </c>
      <c r="CK104" s="60">
        <f>IFERROR(CJ104/CF91,"-")</f>
        <v>0.10252808988764045</v>
      </c>
      <c r="CL104" s="76">
        <f t="shared" si="21"/>
        <v>78510.305283757334</v>
      </c>
      <c r="CM104" s="305"/>
      <c r="CN104" s="305"/>
      <c r="CO104" s="43" t="s">
        <v>119</v>
      </c>
      <c r="CP104" s="73">
        <f>地区別_オーラルフレイル区分別_高齢者の疾病!AU155</f>
        <v>519152616</v>
      </c>
      <c r="CQ104" s="60">
        <f>地区別_オーラルフレイル区分別_高齢者の疾病!AV155</f>
        <v>8.7300844134623416E-3</v>
      </c>
      <c r="CR104" s="73">
        <f>地区別_オーラルフレイル区分別_高齢者の疾病!AW155</f>
        <v>7117</v>
      </c>
      <c r="CS104" s="60">
        <f>地区別_オーラルフレイル区分別_高齢者の疾病!AX155</f>
        <v>7.3229958739337561E-2</v>
      </c>
      <c r="CT104" s="131">
        <f>地区別_オーラルフレイル区分別_高齢者の疾病!AY155</f>
        <v>72945.428691864552</v>
      </c>
      <c r="CU104" s="179"/>
    </row>
    <row r="105" spans="1:99" s="8" customFormat="1" ht="13.15" customHeight="1">
      <c r="B105" s="328"/>
      <c r="C105" s="305"/>
      <c r="D105" s="305"/>
      <c r="E105" s="43" t="s">
        <v>120</v>
      </c>
      <c r="F105" s="73">
        <v>226900</v>
      </c>
      <c r="G105" s="60">
        <f>IFERROR(F105/C91,"-")</f>
        <v>2.404627992180137E-3</v>
      </c>
      <c r="H105" s="73">
        <v>5</v>
      </c>
      <c r="I105" s="60">
        <f>IFERROR(H105/D91,"-")</f>
        <v>5.6818181818181816E-2</v>
      </c>
      <c r="J105" s="76">
        <f t="shared" si="11"/>
        <v>45380</v>
      </c>
      <c r="K105" s="305"/>
      <c r="L105" s="305"/>
      <c r="M105" s="43" t="s">
        <v>120</v>
      </c>
      <c r="N105" s="73">
        <v>7888453</v>
      </c>
      <c r="O105" s="60">
        <f>IFERROR(N105/K91,"-")</f>
        <v>4.3569286353758625E-3</v>
      </c>
      <c r="P105" s="73">
        <v>218</v>
      </c>
      <c r="Q105" s="60">
        <f>IFERROR(P105/L91,"-")</f>
        <v>3.761214630779848E-2</v>
      </c>
      <c r="R105" s="76">
        <f t="shared" si="12"/>
        <v>36185.564220183485</v>
      </c>
      <c r="S105" s="305"/>
      <c r="T105" s="305"/>
      <c r="U105" s="43" t="s">
        <v>120</v>
      </c>
      <c r="V105" s="73">
        <v>17293526</v>
      </c>
      <c r="W105" s="60">
        <f>IFERROR(V105/S91,"-")</f>
        <v>3.5792969100383039E-3</v>
      </c>
      <c r="X105" s="73">
        <v>391</v>
      </c>
      <c r="Y105" s="60">
        <f>IFERROR(X105/T91,"-")</f>
        <v>4.2047531992687383E-2</v>
      </c>
      <c r="Z105" s="131">
        <f t="shared" si="13"/>
        <v>44228.96675191816</v>
      </c>
      <c r="AA105" s="305"/>
      <c r="AB105" s="305"/>
      <c r="AC105" s="43" t="s">
        <v>120</v>
      </c>
      <c r="AD105" s="73">
        <v>23902297</v>
      </c>
      <c r="AE105" s="60">
        <f>IFERROR(AD105/AA91,"-")</f>
        <v>3.9082997708731731E-3</v>
      </c>
      <c r="AF105" s="73">
        <v>479</v>
      </c>
      <c r="AG105" s="60">
        <f>IFERROR(AF105/AB91,"-")</f>
        <v>4.4972303070134258E-2</v>
      </c>
      <c r="AH105" s="76">
        <f t="shared" si="14"/>
        <v>49900.411273486432</v>
      </c>
      <c r="AI105" s="305"/>
      <c r="AJ105" s="305"/>
      <c r="AK105" s="43" t="s">
        <v>120</v>
      </c>
      <c r="AL105" s="73">
        <v>23605836</v>
      </c>
      <c r="AM105" s="60">
        <f>IFERROR(AL105/AI91,"-")</f>
        <v>4.0727664845877001E-3</v>
      </c>
      <c r="AN105" s="73">
        <v>481</v>
      </c>
      <c r="AO105" s="60">
        <f>IFERROR(AN105/AJ91,"-")</f>
        <v>4.8317428427925663E-2</v>
      </c>
      <c r="AP105" s="76">
        <f t="shared" si="15"/>
        <v>49076.582120582119</v>
      </c>
      <c r="AQ105" s="305"/>
      <c r="AR105" s="305"/>
      <c r="AS105" s="43" t="s">
        <v>120</v>
      </c>
      <c r="AT105" s="73">
        <v>24924811</v>
      </c>
      <c r="AU105" s="60">
        <f>IFERROR(AT105/AQ91,"-")</f>
        <v>4.0684591999094041E-3</v>
      </c>
      <c r="AV105" s="76">
        <v>488</v>
      </c>
      <c r="AW105" s="60">
        <f>IFERROR(AV105/AR91,"-")</f>
        <v>4.7318917870648694E-2</v>
      </c>
      <c r="AX105" s="157">
        <f t="shared" si="16"/>
        <v>51075.432377049183</v>
      </c>
      <c r="AY105" s="305"/>
      <c r="AZ105" s="305"/>
      <c r="BA105" s="43" t="s">
        <v>120</v>
      </c>
      <c r="BB105" s="73">
        <v>24202985</v>
      </c>
      <c r="BC105" s="60">
        <f>IFERROR(BB105/AY91,"-")</f>
        <v>4.4468880081327154E-3</v>
      </c>
      <c r="BD105" s="73">
        <v>459</v>
      </c>
      <c r="BE105" s="60">
        <f>IFERROR(BD105/AZ91,"-")</f>
        <v>5.2403242379267037E-2</v>
      </c>
      <c r="BF105" s="76">
        <f t="shared" si="17"/>
        <v>52729.814814814818</v>
      </c>
      <c r="BG105" s="305"/>
      <c r="BH105" s="305"/>
      <c r="BI105" s="43" t="s">
        <v>120</v>
      </c>
      <c r="BJ105" s="73">
        <v>17192820</v>
      </c>
      <c r="BK105" s="60">
        <f>IFERROR(BJ105/BG91,"-")</f>
        <v>3.8119519347139027E-3</v>
      </c>
      <c r="BL105" s="73">
        <v>364</v>
      </c>
      <c r="BM105" s="60">
        <f>IFERROR(BL105/BH91,"-")</f>
        <v>5.141242937853107E-2</v>
      </c>
      <c r="BN105" s="76">
        <f t="shared" si="18"/>
        <v>47233.021978021978</v>
      </c>
      <c r="BO105" s="305"/>
      <c r="BP105" s="305"/>
      <c r="BQ105" s="43" t="s">
        <v>120</v>
      </c>
      <c r="BR105" s="73">
        <v>13850997</v>
      </c>
      <c r="BS105" s="60">
        <f>IFERROR(BR105/BO91,"-")</f>
        <v>3.6102925467002105E-3</v>
      </c>
      <c r="BT105" s="73">
        <v>322</v>
      </c>
      <c r="BU105" s="60">
        <f>IFERROR(BT105/BP91,"-")</f>
        <v>5.5127546652970379E-2</v>
      </c>
      <c r="BV105" s="131">
        <f t="shared" si="19"/>
        <v>43015.518633540371</v>
      </c>
      <c r="BW105" s="305"/>
      <c r="BX105" s="305"/>
      <c r="BY105" s="43" t="s">
        <v>120</v>
      </c>
      <c r="BZ105" s="73">
        <v>17496531</v>
      </c>
      <c r="CA105" s="60">
        <f>IFERROR(BZ105/BW91,"-")</f>
        <v>4.4523243704159467E-3</v>
      </c>
      <c r="CB105" s="73">
        <v>336</v>
      </c>
      <c r="CC105" s="60">
        <f>IFERROR(CB105/BX91,"-")</f>
        <v>5.7201225740551587E-2</v>
      </c>
      <c r="CD105" s="76">
        <f t="shared" si="20"/>
        <v>52073.008928571428</v>
      </c>
      <c r="CE105" s="305"/>
      <c r="CF105" s="305"/>
      <c r="CG105" s="43" t="s">
        <v>120</v>
      </c>
      <c r="CH105" s="73">
        <v>9880221</v>
      </c>
      <c r="CI105" s="60">
        <f>IFERROR(CH105/CE91,"-")</f>
        <v>2.8654432590033774E-3</v>
      </c>
      <c r="CJ105" s="73">
        <v>276</v>
      </c>
      <c r="CK105" s="60">
        <f>IFERROR(CJ105/CF91,"-")</f>
        <v>5.5377207062600318E-2</v>
      </c>
      <c r="CL105" s="76">
        <f t="shared" si="21"/>
        <v>35797.90217391304</v>
      </c>
      <c r="CM105" s="305"/>
      <c r="CN105" s="305"/>
      <c r="CO105" s="43" t="s">
        <v>120</v>
      </c>
      <c r="CP105" s="73">
        <f>地区別_オーラルフレイル区分別_高齢者の疾病!AU156</f>
        <v>224864339</v>
      </c>
      <c r="CQ105" s="60">
        <f>地区別_オーラルフレイル区分別_高齢者の疾病!AV156</f>
        <v>3.7813247984238461E-3</v>
      </c>
      <c r="CR105" s="73">
        <f>地区別_オーラルフレイル区分別_高齢者の疾病!AW156</f>
        <v>4906</v>
      </c>
      <c r="CS105" s="60">
        <f>地区別_オーラルフレイル区分別_高齢者の疾病!AX156</f>
        <v>5.048000246946608E-2</v>
      </c>
      <c r="CT105" s="131">
        <f>地区別_オーラルフレイル区分別_高齢者の疾病!AY156</f>
        <v>45834.557480635958</v>
      </c>
      <c r="CU105" s="179"/>
    </row>
    <row r="106" spans="1:99" s="8" customFormat="1" ht="13.15" customHeight="1">
      <c r="B106" s="328"/>
      <c r="C106" s="305"/>
      <c r="D106" s="305"/>
      <c r="E106" s="44" t="s">
        <v>121</v>
      </c>
      <c r="F106" s="74">
        <v>186324</v>
      </c>
      <c r="G106" s="61">
        <f>IFERROR(F106/C91,"-")</f>
        <v>1.9746139533493691E-3</v>
      </c>
      <c r="H106" s="74">
        <v>14</v>
      </c>
      <c r="I106" s="61">
        <f>IFERROR(H106/D91,"-")</f>
        <v>0.15909090909090909</v>
      </c>
      <c r="J106" s="77">
        <f t="shared" si="11"/>
        <v>13308.857142857143</v>
      </c>
      <c r="K106" s="305"/>
      <c r="L106" s="305"/>
      <c r="M106" s="44" t="s">
        <v>121</v>
      </c>
      <c r="N106" s="74">
        <v>2197403</v>
      </c>
      <c r="O106" s="61">
        <f>IFERROR(N106/K91,"-")</f>
        <v>1.2136635730935869E-3</v>
      </c>
      <c r="P106" s="74">
        <v>194</v>
      </c>
      <c r="Q106" s="61">
        <f>IFERROR(P106/L91,"-")</f>
        <v>3.347135955831608E-2</v>
      </c>
      <c r="R106" s="77">
        <f t="shared" si="12"/>
        <v>11326.819587628866</v>
      </c>
      <c r="S106" s="305"/>
      <c r="T106" s="305"/>
      <c r="U106" s="44" t="s">
        <v>121</v>
      </c>
      <c r="V106" s="74">
        <v>9714443</v>
      </c>
      <c r="W106" s="61">
        <f>IFERROR(V106/S91,"-")</f>
        <v>2.0106296317271115E-3</v>
      </c>
      <c r="X106" s="74">
        <v>475</v>
      </c>
      <c r="Y106" s="61">
        <f>IFERROR(X106/T91,"-")</f>
        <v>5.1080761372190558E-2</v>
      </c>
      <c r="Z106" s="132">
        <f t="shared" si="13"/>
        <v>20451.458947368421</v>
      </c>
      <c r="AA106" s="305"/>
      <c r="AB106" s="305"/>
      <c r="AC106" s="44" t="s">
        <v>121</v>
      </c>
      <c r="AD106" s="74">
        <v>7134820</v>
      </c>
      <c r="AE106" s="61">
        <f>IFERROR(AD106/AA91,"-")</f>
        <v>1.1666249219153008E-3</v>
      </c>
      <c r="AF106" s="74">
        <v>611</v>
      </c>
      <c r="AG106" s="61">
        <f>IFERROR(AF106/AB91,"-")</f>
        <v>5.7365505586329919E-2</v>
      </c>
      <c r="AH106" s="77">
        <f t="shared" si="14"/>
        <v>11677.283142389526</v>
      </c>
      <c r="AI106" s="305"/>
      <c r="AJ106" s="305"/>
      <c r="AK106" s="44" t="s">
        <v>121</v>
      </c>
      <c r="AL106" s="74">
        <v>7366066</v>
      </c>
      <c r="AM106" s="61">
        <f>IFERROR(AL106/AI91,"-")</f>
        <v>1.2708834683110134E-3</v>
      </c>
      <c r="AN106" s="74">
        <v>569</v>
      </c>
      <c r="AO106" s="61">
        <f>IFERROR(AN106/AJ91,"-")</f>
        <v>5.7157207433450527E-2</v>
      </c>
      <c r="AP106" s="77">
        <f t="shared" si="15"/>
        <v>12945.634446397187</v>
      </c>
      <c r="AQ106" s="305"/>
      <c r="AR106" s="305"/>
      <c r="AS106" s="44" t="s">
        <v>121</v>
      </c>
      <c r="AT106" s="74">
        <v>10645992</v>
      </c>
      <c r="AU106" s="61">
        <f>IFERROR(AT106/AQ91,"-")</f>
        <v>1.7377377142222628E-3</v>
      </c>
      <c r="AV106" s="77">
        <v>643</v>
      </c>
      <c r="AW106" s="63">
        <f>IFERROR(AV106/AR91,"-")</f>
        <v>6.2348492194317852E-2</v>
      </c>
      <c r="AX106" s="158">
        <f t="shared" si="16"/>
        <v>16556.752721617417</v>
      </c>
      <c r="AY106" s="305"/>
      <c r="AZ106" s="305"/>
      <c r="BA106" s="44" t="s">
        <v>121</v>
      </c>
      <c r="BB106" s="74">
        <v>8430835</v>
      </c>
      <c r="BC106" s="61">
        <f>IFERROR(BB106/AY91,"-")</f>
        <v>1.5490229432462805E-3</v>
      </c>
      <c r="BD106" s="74">
        <v>617</v>
      </c>
      <c r="BE106" s="61">
        <f>IFERROR(BD106/AZ91,"-")</f>
        <v>7.0441831259276166E-2</v>
      </c>
      <c r="BF106" s="77">
        <f t="shared" si="17"/>
        <v>13664.238249594813</v>
      </c>
      <c r="BG106" s="305"/>
      <c r="BH106" s="305"/>
      <c r="BI106" s="44" t="s">
        <v>121</v>
      </c>
      <c r="BJ106" s="74">
        <v>5774610</v>
      </c>
      <c r="BK106" s="61">
        <f>IFERROR(BJ106/BG91,"-")</f>
        <v>1.2803330554102381E-3</v>
      </c>
      <c r="BL106" s="74">
        <v>548</v>
      </c>
      <c r="BM106" s="61">
        <f>IFERROR(BL106/BH91,"-")</f>
        <v>7.740112994350283E-2</v>
      </c>
      <c r="BN106" s="77">
        <f t="shared" si="18"/>
        <v>10537.609489051094</v>
      </c>
      <c r="BO106" s="305"/>
      <c r="BP106" s="305"/>
      <c r="BQ106" s="44" t="s">
        <v>121</v>
      </c>
      <c r="BR106" s="74">
        <v>5939104</v>
      </c>
      <c r="BS106" s="61">
        <f>IFERROR(BR106/BO91,"-")</f>
        <v>1.5480403977617932E-3</v>
      </c>
      <c r="BT106" s="74">
        <v>501</v>
      </c>
      <c r="BU106" s="61">
        <f>IFERROR(BT106/BP91,"-")</f>
        <v>8.5772984078068826E-2</v>
      </c>
      <c r="BV106" s="132">
        <f t="shared" si="19"/>
        <v>11854.499001996008</v>
      </c>
      <c r="BW106" s="305"/>
      <c r="BX106" s="305"/>
      <c r="BY106" s="44" t="s">
        <v>121</v>
      </c>
      <c r="BZ106" s="74">
        <v>6934285</v>
      </c>
      <c r="CA106" s="61">
        <f>IFERROR(BZ106/BW91,"-")</f>
        <v>1.7645604204004634E-3</v>
      </c>
      <c r="CB106" s="74">
        <v>497</v>
      </c>
      <c r="CC106" s="61">
        <f>IFERROR(CB106/BX91,"-")</f>
        <v>8.4610146407899212E-2</v>
      </c>
      <c r="CD106" s="77">
        <f t="shared" si="20"/>
        <v>13952.283702213279</v>
      </c>
      <c r="CE106" s="305"/>
      <c r="CF106" s="305"/>
      <c r="CG106" s="44" t="s">
        <v>121</v>
      </c>
      <c r="CH106" s="74">
        <v>4719964</v>
      </c>
      <c r="CI106" s="61">
        <f>IFERROR(CH106/CE91,"-")</f>
        <v>1.368875152341088E-3</v>
      </c>
      <c r="CJ106" s="74">
        <v>426</v>
      </c>
      <c r="CK106" s="61">
        <f>IFERROR(CJ106/CF91,"-")</f>
        <v>8.547351524879615E-2</v>
      </c>
      <c r="CL106" s="77">
        <f t="shared" si="21"/>
        <v>11079.727699530516</v>
      </c>
      <c r="CM106" s="305"/>
      <c r="CN106" s="305"/>
      <c r="CO106" s="44" t="s">
        <v>121</v>
      </c>
      <c r="CP106" s="74">
        <f>地区別_オーラルフレイル区分別_高齢者の疾病!AU157</f>
        <v>102369217</v>
      </c>
      <c r="CQ106" s="61">
        <f>地区別_オーラルフレイル区分別_高齢者の疾病!AV157</f>
        <v>1.7214435181619971E-3</v>
      </c>
      <c r="CR106" s="74">
        <f>地区別_オーラルフレイル区分別_高齢者の疾病!AW157</f>
        <v>7148</v>
      </c>
      <c r="CS106" s="61">
        <f>地区別_オーラルフレイル区分別_高齢者の疾病!AX157</f>
        <v>7.3548931441447932E-2</v>
      </c>
      <c r="CT106" s="132">
        <f>地区別_オーラルフレイル区分別_高齢者の疾病!AY157</f>
        <v>14321.378987129267</v>
      </c>
      <c r="CU106" s="179"/>
    </row>
    <row r="107" spans="1:99" s="8" customFormat="1" ht="13.15" customHeight="1">
      <c r="B107" s="329"/>
      <c r="C107" s="306"/>
      <c r="D107" s="306"/>
      <c r="E107" s="45" t="s">
        <v>71</v>
      </c>
      <c r="F107" s="69">
        <f>SUM(F91:F106)</f>
        <v>7730857</v>
      </c>
      <c r="G107" s="61">
        <f>IFERROR(F107/C91,"-")</f>
        <v>8.1929639249633132E-2</v>
      </c>
      <c r="H107" s="74">
        <v>73</v>
      </c>
      <c r="I107" s="61">
        <f>IFERROR(H107/D91,"-")</f>
        <v>0.82954545454545459</v>
      </c>
      <c r="J107" s="77">
        <f t="shared" si="11"/>
        <v>105902.1506849315</v>
      </c>
      <c r="K107" s="306"/>
      <c r="L107" s="306"/>
      <c r="M107" s="45" t="s">
        <v>71</v>
      </c>
      <c r="N107" s="69">
        <f>SUM(N91:N106)</f>
        <v>247078503</v>
      </c>
      <c r="O107" s="61">
        <f>IFERROR(N107/K91,"-")</f>
        <v>0.13646571829818863</v>
      </c>
      <c r="P107" s="74">
        <v>3512</v>
      </c>
      <c r="Q107" s="61">
        <f>IFERROR(P107/L91,"-")</f>
        <v>0.60593512767425806</v>
      </c>
      <c r="R107" s="77">
        <f t="shared" si="12"/>
        <v>70352.648917995437</v>
      </c>
      <c r="S107" s="306"/>
      <c r="T107" s="306"/>
      <c r="U107" s="45" t="s">
        <v>71</v>
      </c>
      <c r="V107" s="69">
        <f>SUM(V91:V106)</f>
        <v>725832272</v>
      </c>
      <c r="W107" s="61">
        <f>IFERROR(V107/S91,"-")</f>
        <v>0.15022784875540601</v>
      </c>
      <c r="X107" s="74">
        <v>6282</v>
      </c>
      <c r="Y107" s="61">
        <f>IFERROR(X107/T91,"-")</f>
        <v>0.67555651145284434</v>
      </c>
      <c r="Z107" s="132">
        <f t="shared" si="13"/>
        <v>115541.5905762496</v>
      </c>
      <c r="AA107" s="306"/>
      <c r="AB107" s="306"/>
      <c r="AC107" s="45" t="s">
        <v>71</v>
      </c>
      <c r="AD107" s="69">
        <f>SUM(AD91:AD106)</f>
        <v>948156891</v>
      </c>
      <c r="AE107" s="61">
        <f>IFERROR(AD107/AA91,"-")</f>
        <v>0.15503452910183149</v>
      </c>
      <c r="AF107" s="74">
        <v>7601</v>
      </c>
      <c r="AG107" s="61">
        <f>IFERROR(AF107/AB91,"-")</f>
        <v>0.71364191155760026</v>
      </c>
      <c r="AH107" s="77">
        <f t="shared" si="14"/>
        <v>124741.07235890014</v>
      </c>
      <c r="AI107" s="306"/>
      <c r="AJ107" s="306"/>
      <c r="AK107" s="45" t="s">
        <v>71</v>
      </c>
      <c r="AL107" s="69">
        <f>SUM(AL91:AL106)</f>
        <v>905882281</v>
      </c>
      <c r="AM107" s="61">
        <f>IFERROR(AL107/AI91,"-")</f>
        <v>0.15629385009023433</v>
      </c>
      <c r="AN107" s="74">
        <v>7224</v>
      </c>
      <c r="AO107" s="61">
        <f>IFERROR(AN107/AJ91,"-")</f>
        <v>0.72566549472626818</v>
      </c>
      <c r="AP107" s="77">
        <f t="shared" si="15"/>
        <v>125398.98684939092</v>
      </c>
      <c r="AQ107" s="306"/>
      <c r="AR107" s="306"/>
      <c r="AS107" s="45" t="s">
        <v>71</v>
      </c>
      <c r="AT107" s="69">
        <f>SUM(AT91:AT106)</f>
        <v>964604323</v>
      </c>
      <c r="AU107" s="61">
        <f>IFERROR(AT107/AQ91,"-")</f>
        <v>0.15745167865793375</v>
      </c>
      <c r="AV107" s="77">
        <v>7677</v>
      </c>
      <c r="AW107" s="103">
        <f>IFERROR(AV107/AR91,"-")</f>
        <v>0.74440027150198773</v>
      </c>
      <c r="AX107" s="159">
        <f t="shared" si="16"/>
        <v>125648.60270939169</v>
      </c>
      <c r="AY107" s="306"/>
      <c r="AZ107" s="306"/>
      <c r="BA107" s="45" t="s">
        <v>71</v>
      </c>
      <c r="BB107" s="69">
        <f>SUM(BB91:BB106)</f>
        <v>914754906</v>
      </c>
      <c r="BC107" s="61">
        <f>IFERROR(BB107/AY91,"-")</f>
        <v>0.16807069962122312</v>
      </c>
      <c r="BD107" s="74">
        <v>6751</v>
      </c>
      <c r="BE107" s="61">
        <f>IFERROR(BD107/AZ91,"-")</f>
        <v>0.77075008562621306</v>
      </c>
      <c r="BF107" s="77">
        <f t="shared" si="17"/>
        <v>135499.17138201749</v>
      </c>
      <c r="BG107" s="306"/>
      <c r="BH107" s="306"/>
      <c r="BI107" s="45" t="s">
        <v>71</v>
      </c>
      <c r="BJ107" s="69">
        <f>SUM(BJ91:BJ106)</f>
        <v>804246023</v>
      </c>
      <c r="BK107" s="61">
        <f>IFERROR(BJ107/BG91,"-")</f>
        <v>0.17831555168732133</v>
      </c>
      <c r="BL107" s="74">
        <v>5545</v>
      </c>
      <c r="BM107" s="61">
        <f>IFERROR(BL107/BH91,"-")</f>
        <v>0.78319209039548021</v>
      </c>
      <c r="BN107" s="77">
        <f t="shared" si="18"/>
        <v>145039.85987376014</v>
      </c>
      <c r="BO107" s="306"/>
      <c r="BP107" s="306"/>
      <c r="BQ107" s="45" t="s">
        <v>71</v>
      </c>
      <c r="BR107" s="69">
        <f>SUM(BR91:BR106)</f>
        <v>741112899</v>
      </c>
      <c r="BS107" s="61">
        <f>IFERROR(BR107/BO91,"-")</f>
        <v>0.19317269186637509</v>
      </c>
      <c r="BT107" s="74">
        <v>4676</v>
      </c>
      <c r="BU107" s="61">
        <f>IFERROR(BT107/BP91,"-")</f>
        <v>0.80054785139530904</v>
      </c>
      <c r="BV107" s="132">
        <f t="shared" si="19"/>
        <v>158492.92108639862</v>
      </c>
      <c r="BW107" s="306"/>
      <c r="BX107" s="306"/>
      <c r="BY107" s="45" t="s">
        <v>71</v>
      </c>
      <c r="BZ107" s="69">
        <f>SUM(BZ91:BZ106)</f>
        <v>724801813</v>
      </c>
      <c r="CA107" s="61">
        <f>IFERROR(BZ107/BW91,"-")</f>
        <v>0.18443957695051447</v>
      </c>
      <c r="CB107" s="74">
        <v>4739</v>
      </c>
      <c r="CC107" s="61">
        <f>IFERROR(CB107/BX91,"-")</f>
        <v>0.80677562138236292</v>
      </c>
      <c r="CD107" s="77">
        <f t="shared" si="20"/>
        <v>152944.04156995146</v>
      </c>
      <c r="CE107" s="306"/>
      <c r="CF107" s="306"/>
      <c r="CG107" s="45" t="s">
        <v>71</v>
      </c>
      <c r="CH107" s="69">
        <f>SUM(CH91:CH106)</f>
        <v>667490881</v>
      </c>
      <c r="CI107" s="61">
        <f>IFERROR(CH107/CE91,"-")</f>
        <v>0.19358445984231279</v>
      </c>
      <c r="CJ107" s="74">
        <v>4072</v>
      </c>
      <c r="CK107" s="61">
        <f>IFERROR(CJ107/CF91,"-")</f>
        <v>0.8170144462279294</v>
      </c>
      <c r="CL107" s="77">
        <f t="shared" si="21"/>
        <v>163922.1220530452</v>
      </c>
      <c r="CM107" s="306"/>
      <c r="CN107" s="306"/>
      <c r="CO107" s="45" t="s">
        <v>71</v>
      </c>
      <c r="CP107" s="69">
        <f>地区別_オーラルフレイル区分別_高齢者の疾病!AU158</f>
        <v>10516730391</v>
      </c>
      <c r="CQ107" s="61">
        <f>地区別_オーラルフレイル区分別_高齢者の疾病!AV158</f>
        <v>0.17684962232195478</v>
      </c>
      <c r="CR107" s="69">
        <f>地区別_オーラルフレイル区分別_高齢者の疾病!AW158</f>
        <v>74030</v>
      </c>
      <c r="CS107" s="61">
        <f>地区別_オーラルフレイル区分別_高齢者の疾病!AX158</f>
        <v>0.76172739152355773</v>
      </c>
      <c r="CT107" s="132">
        <f>地区別_オーラルフレイル区分別_高齢者の疾病!AY158</f>
        <v>142060.38620829393</v>
      </c>
      <c r="CU107" s="179"/>
    </row>
    <row r="108" spans="1:99">
      <c r="A108" s="8"/>
      <c r="B108" s="249"/>
      <c r="C108" s="175"/>
      <c r="D108" s="52"/>
      <c r="E108" s="8"/>
      <c r="F108" s="8"/>
      <c r="G108" s="8"/>
      <c r="H108" s="8"/>
      <c r="I108" s="8"/>
      <c r="J108" s="8"/>
      <c r="K108" s="111"/>
      <c r="L108" s="52"/>
      <c r="M108" s="8"/>
      <c r="N108" s="8"/>
      <c r="O108" s="8"/>
      <c r="P108" s="8"/>
      <c r="Q108" s="8"/>
      <c r="R108" s="8"/>
      <c r="S108" s="111"/>
      <c r="T108" s="52"/>
      <c r="U108" s="8"/>
      <c r="V108" s="8"/>
      <c r="W108" s="8"/>
      <c r="X108" s="8"/>
      <c r="Y108" s="8"/>
      <c r="Z108" s="8"/>
      <c r="AA108" s="111"/>
      <c r="AB108" s="52"/>
      <c r="AC108" s="8"/>
      <c r="AD108" s="8"/>
      <c r="AE108" s="8"/>
      <c r="AF108" s="8"/>
      <c r="AG108" s="8"/>
      <c r="AH108" s="8"/>
      <c r="AI108" s="111"/>
      <c r="AJ108" s="52"/>
      <c r="AK108" s="8"/>
      <c r="AL108" s="8"/>
      <c r="AM108" s="8"/>
      <c r="AN108" s="8"/>
      <c r="AO108" s="8"/>
      <c r="AP108" s="8"/>
      <c r="AQ108" s="111"/>
      <c r="AR108" s="52"/>
      <c r="AS108" s="8"/>
      <c r="AT108" s="8"/>
      <c r="AU108" s="8"/>
      <c r="AV108" s="8"/>
      <c r="AW108" s="34"/>
      <c r="AX108" s="8"/>
      <c r="AY108" s="111"/>
      <c r="AZ108" s="52"/>
      <c r="BA108" s="8"/>
      <c r="BB108" s="8"/>
      <c r="BC108" s="8"/>
      <c r="BD108" s="8"/>
      <c r="BE108" s="8"/>
      <c r="BF108" s="8"/>
      <c r="BG108" s="111"/>
      <c r="BH108" s="52"/>
      <c r="BI108" s="8"/>
      <c r="BJ108" s="8"/>
      <c r="BK108" s="8"/>
      <c r="BL108" s="8"/>
      <c r="BM108" s="8"/>
      <c r="BN108" s="8"/>
      <c r="BO108" s="111"/>
      <c r="BP108" s="52"/>
      <c r="BQ108" s="8"/>
      <c r="BR108" s="8"/>
      <c r="BS108" s="8"/>
      <c r="BT108" s="8"/>
      <c r="BU108" s="8"/>
      <c r="BV108" s="8"/>
      <c r="BW108" s="111"/>
      <c r="BX108" s="52"/>
      <c r="BY108" s="8"/>
      <c r="BZ108" s="8"/>
      <c r="CA108" s="8"/>
      <c r="CB108" s="8"/>
      <c r="CC108" s="8"/>
      <c r="CD108" s="8"/>
      <c r="CE108" s="111"/>
      <c r="CF108" s="52"/>
      <c r="CG108" s="8"/>
      <c r="CH108" s="8"/>
      <c r="CI108" s="8"/>
      <c r="CJ108" s="8"/>
      <c r="CK108" s="8"/>
      <c r="CL108" s="8"/>
      <c r="CM108" s="111"/>
      <c r="CN108" s="52"/>
      <c r="CO108" s="8"/>
      <c r="CP108" s="8"/>
      <c r="CQ108" s="8"/>
      <c r="CR108" s="8"/>
      <c r="CS108" s="8"/>
      <c r="CT108" s="8"/>
      <c r="CU108" s="8"/>
    </row>
    <row r="109" spans="1:99">
      <c r="A109" s="8"/>
      <c r="B109" s="249"/>
      <c r="C109" s="175"/>
      <c r="D109" s="52"/>
      <c r="E109" s="8"/>
      <c r="F109" s="8"/>
      <c r="G109" s="8"/>
      <c r="H109" s="8"/>
      <c r="I109" s="8"/>
      <c r="J109" s="8"/>
      <c r="K109" s="111"/>
      <c r="L109" s="52"/>
      <c r="M109" s="8"/>
      <c r="N109" s="8"/>
      <c r="O109" s="8"/>
      <c r="P109" s="8"/>
      <c r="Q109" s="8"/>
      <c r="R109" s="8"/>
      <c r="S109" s="111"/>
      <c r="T109" s="52"/>
      <c r="U109" s="8"/>
      <c r="V109" s="8"/>
      <c r="W109" s="8"/>
      <c r="X109" s="8"/>
      <c r="Y109" s="8"/>
      <c r="Z109" s="8"/>
      <c r="AA109" s="111"/>
      <c r="AB109" s="52"/>
      <c r="AC109" s="8"/>
      <c r="AD109" s="8"/>
      <c r="AE109" s="8"/>
      <c r="AF109" s="8"/>
      <c r="AG109" s="8"/>
      <c r="AH109" s="8"/>
      <c r="AI109" s="111"/>
      <c r="AJ109" s="52"/>
      <c r="AK109" s="8"/>
      <c r="AL109" s="8"/>
      <c r="AM109" s="8"/>
      <c r="AN109" s="8"/>
      <c r="AO109" s="8"/>
      <c r="AP109" s="8"/>
      <c r="AQ109" s="111"/>
      <c r="AR109" s="52"/>
      <c r="AS109" s="8"/>
      <c r="AT109" s="8"/>
      <c r="AU109" s="8"/>
      <c r="AV109" s="8"/>
      <c r="AW109" s="8"/>
      <c r="AX109" s="8"/>
      <c r="AY109" s="111"/>
      <c r="AZ109" s="52"/>
      <c r="BA109" s="8"/>
      <c r="BB109" s="8"/>
      <c r="BC109" s="8"/>
      <c r="BD109" s="8"/>
      <c r="BE109" s="8"/>
      <c r="BF109" s="8"/>
      <c r="BG109" s="111"/>
      <c r="BH109" s="52"/>
      <c r="BI109" s="8"/>
      <c r="BJ109" s="8"/>
      <c r="BK109" s="8"/>
      <c r="BL109" s="8"/>
      <c r="BM109" s="8"/>
      <c r="BN109" s="8"/>
      <c r="BO109" s="111"/>
      <c r="BP109" s="52"/>
      <c r="BQ109" s="8"/>
      <c r="BR109" s="8"/>
      <c r="BS109" s="8"/>
      <c r="BT109" s="8"/>
      <c r="BU109" s="8"/>
      <c r="BV109" s="8"/>
      <c r="BW109" s="111"/>
      <c r="BX109" s="52"/>
      <c r="BY109" s="8"/>
      <c r="BZ109" s="8"/>
      <c r="CA109" s="8"/>
      <c r="CB109" s="8"/>
      <c r="CC109" s="8"/>
      <c r="CD109" s="8"/>
      <c r="CE109" s="111"/>
      <c r="CF109" s="52"/>
      <c r="CG109" s="8"/>
      <c r="CH109" s="8"/>
      <c r="CI109" s="8"/>
      <c r="CJ109" s="8"/>
      <c r="CK109" s="8"/>
      <c r="CL109" s="8"/>
      <c r="CM109" s="111"/>
      <c r="CN109" s="52"/>
      <c r="CO109" s="8"/>
      <c r="CP109" s="8"/>
      <c r="CQ109" s="8"/>
      <c r="CR109" s="8"/>
      <c r="CS109" s="8"/>
      <c r="CT109" s="8"/>
      <c r="CU109" s="8"/>
    </row>
    <row r="110" spans="1:99">
      <c r="A110" s="8"/>
      <c r="B110" s="249"/>
      <c r="C110" s="175"/>
      <c r="D110" s="52"/>
      <c r="E110" s="8"/>
      <c r="F110" s="8"/>
      <c r="G110" s="8"/>
      <c r="H110" s="8"/>
      <c r="I110" s="8"/>
      <c r="J110" s="8"/>
      <c r="K110" s="111"/>
      <c r="L110" s="52"/>
      <c r="M110" s="8"/>
      <c r="N110" s="8"/>
      <c r="O110" s="8"/>
      <c r="P110" s="8"/>
      <c r="Q110" s="8"/>
      <c r="R110" s="8"/>
      <c r="S110" s="111"/>
      <c r="T110" s="52"/>
      <c r="U110" s="8"/>
      <c r="V110" s="8"/>
      <c r="W110" s="8"/>
      <c r="X110" s="8"/>
      <c r="Y110" s="8"/>
      <c r="Z110" s="8"/>
      <c r="AA110" s="111"/>
      <c r="AB110" s="52"/>
      <c r="AC110" s="8"/>
      <c r="AD110" s="8"/>
      <c r="AE110" s="8"/>
      <c r="AF110" s="8"/>
      <c r="AG110" s="8"/>
      <c r="AH110" s="8"/>
      <c r="AI110" s="111"/>
      <c r="AJ110" s="52"/>
      <c r="AK110" s="8"/>
      <c r="AL110" s="8"/>
      <c r="AM110" s="8"/>
      <c r="AN110" s="8"/>
      <c r="AO110" s="8"/>
      <c r="AP110" s="8"/>
      <c r="AQ110" s="111"/>
      <c r="AR110" s="52"/>
      <c r="AS110" s="8"/>
      <c r="AT110" s="8"/>
      <c r="AU110" s="8"/>
      <c r="AV110" s="8"/>
      <c r="AW110" s="8"/>
      <c r="AX110" s="8"/>
      <c r="AY110" s="111"/>
      <c r="AZ110" s="52"/>
      <c r="BA110" s="8"/>
      <c r="BB110" s="8"/>
      <c r="BC110" s="8"/>
      <c r="BD110" s="8"/>
      <c r="BE110" s="8"/>
      <c r="BF110" s="8"/>
      <c r="BG110" s="111"/>
      <c r="BH110" s="52"/>
      <c r="BI110" s="8"/>
      <c r="BJ110" s="8"/>
      <c r="BK110" s="8"/>
      <c r="BL110" s="8"/>
      <c r="BM110" s="8"/>
      <c r="BN110" s="8"/>
      <c r="BO110" s="111"/>
      <c r="BP110" s="52"/>
      <c r="BQ110" s="8"/>
      <c r="BR110" s="8"/>
      <c r="BS110" s="8"/>
      <c r="BT110" s="8"/>
      <c r="BU110" s="8"/>
      <c r="BV110" s="8"/>
      <c r="BW110" s="111"/>
      <c r="BX110" s="52"/>
      <c r="BY110" s="8"/>
      <c r="BZ110" s="8"/>
      <c r="CA110" s="8"/>
      <c r="CB110" s="8"/>
      <c r="CC110" s="8"/>
      <c r="CD110" s="8"/>
      <c r="CE110" s="111"/>
      <c r="CF110" s="52"/>
      <c r="CG110" s="8"/>
      <c r="CH110" s="8"/>
      <c r="CI110" s="8"/>
      <c r="CJ110" s="8"/>
      <c r="CK110" s="8"/>
      <c r="CL110" s="8"/>
      <c r="CM110" s="111"/>
      <c r="CN110" s="52"/>
      <c r="CO110" s="8"/>
      <c r="CP110" s="8"/>
      <c r="CQ110" s="8"/>
      <c r="CR110" s="8"/>
      <c r="CS110" s="8"/>
      <c r="CT110" s="8"/>
      <c r="CU110" s="8"/>
    </row>
    <row r="111" spans="1:99">
      <c r="A111" s="8"/>
      <c r="B111" s="249"/>
      <c r="C111" s="175"/>
      <c r="D111" s="52"/>
      <c r="E111" s="8"/>
      <c r="F111" s="8"/>
      <c r="G111" s="8"/>
      <c r="H111" s="8"/>
      <c r="I111" s="8"/>
      <c r="J111" s="8"/>
      <c r="K111" s="111"/>
      <c r="L111" s="52"/>
      <c r="M111" s="8"/>
      <c r="N111" s="8"/>
      <c r="O111" s="8"/>
      <c r="P111" s="8"/>
      <c r="Q111" s="8"/>
      <c r="R111" s="8"/>
      <c r="S111" s="111"/>
      <c r="T111" s="52"/>
      <c r="U111" s="8"/>
      <c r="V111" s="8"/>
      <c r="W111" s="8"/>
      <c r="X111" s="8"/>
      <c r="Y111" s="8"/>
      <c r="Z111" s="8"/>
      <c r="AA111" s="111"/>
      <c r="AB111" s="52"/>
      <c r="AC111" s="8"/>
      <c r="AD111" s="8"/>
      <c r="AE111" s="8"/>
      <c r="AF111" s="8"/>
      <c r="AG111" s="8"/>
      <c r="AH111" s="8"/>
      <c r="AI111" s="111"/>
      <c r="AJ111" s="52"/>
      <c r="AK111" s="8"/>
      <c r="AL111" s="8"/>
      <c r="AM111" s="8"/>
      <c r="AN111" s="8"/>
      <c r="AO111" s="8"/>
      <c r="AP111" s="8"/>
      <c r="AQ111" s="111"/>
      <c r="AR111" s="52"/>
      <c r="AS111" s="8"/>
      <c r="AT111" s="8"/>
      <c r="AU111" s="8"/>
      <c r="AV111" s="8"/>
      <c r="AW111" s="8"/>
      <c r="AX111" s="8"/>
      <c r="AY111" s="111"/>
      <c r="AZ111" s="52"/>
      <c r="BA111" s="8"/>
      <c r="BB111" s="8"/>
      <c r="BC111" s="8"/>
      <c r="BD111" s="8"/>
      <c r="BE111" s="8"/>
      <c r="BF111" s="8"/>
      <c r="BG111" s="111"/>
      <c r="BH111" s="52"/>
      <c r="BI111" s="8"/>
      <c r="BJ111" s="8"/>
      <c r="BK111" s="8"/>
      <c r="BL111" s="8"/>
      <c r="BM111" s="8"/>
      <c r="BN111" s="8"/>
      <c r="BO111" s="111"/>
      <c r="BP111" s="52"/>
      <c r="BQ111" s="8"/>
      <c r="BR111" s="8"/>
      <c r="BS111" s="8"/>
      <c r="BT111" s="8"/>
      <c r="BU111" s="8"/>
      <c r="BV111" s="8"/>
      <c r="BW111" s="111"/>
      <c r="BX111" s="52"/>
      <c r="BY111" s="8"/>
      <c r="BZ111" s="8"/>
      <c r="CA111" s="8"/>
      <c r="CB111" s="8"/>
      <c r="CC111" s="8"/>
      <c r="CD111" s="8"/>
      <c r="CE111" s="111"/>
      <c r="CF111" s="52"/>
      <c r="CG111" s="8"/>
      <c r="CH111" s="8"/>
      <c r="CI111" s="8"/>
      <c r="CJ111" s="8"/>
      <c r="CK111" s="8"/>
      <c r="CL111" s="8"/>
      <c r="CM111" s="111"/>
      <c r="CN111" s="52"/>
      <c r="CO111" s="8"/>
      <c r="CP111" s="8"/>
      <c r="CQ111" s="8"/>
      <c r="CR111" s="8"/>
      <c r="CS111" s="8"/>
      <c r="CT111" s="8"/>
      <c r="CU111" s="8"/>
    </row>
    <row r="112" spans="1:99">
      <c r="A112" s="8"/>
      <c r="B112" s="253"/>
      <c r="C112" s="270"/>
      <c r="D112" s="52"/>
      <c r="E112" s="8"/>
      <c r="F112" s="8"/>
      <c r="G112" s="8"/>
      <c r="H112" s="8"/>
      <c r="I112" s="8"/>
      <c r="J112" s="8"/>
      <c r="K112" s="111"/>
      <c r="L112" s="52"/>
      <c r="M112" s="8"/>
      <c r="N112" s="8"/>
      <c r="O112" s="8"/>
      <c r="P112" s="8"/>
      <c r="Q112" s="8"/>
      <c r="R112" s="8"/>
      <c r="S112" s="111"/>
      <c r="T112" s="52"/>
      <c r="U112" s="8"/>
      <c r="V112" s="8"/>
      <c r="W112" s="8"/>
      <c r="X112" s="8"/>
      <c r="Y112" s="8"/>
      <c r="Z112" s="8"/>
      <c r="AA112" s="111"/>
      <c r="AB112" s="52"/>
      <c r="AC112" s="8"/>
      <c r="AD112" s="8"/>
      <c r="AE112" s="8"/>
      <c r="AF112" s="8"/>
      <c r="AG112" s="8"/>
      <c r="AH112" s="8"/>
      <c r="AI112" s="111"/>
      <c r="AJ112" s="52"/>
      <c r="AK112" s="8"/>
      <c r="AL112" s="8"/>
      <c r="AM112" s="8"/>
      <c r="AN112" s="8"/>
      <c r="AO112" s="8"/>
      <c r="AP112" s="8"/>
      <c r="AQ112" s="111"/>
      <c r="AR112" s="52"/>
      <c r="AS112" s="8"/>
      <c r="AT112" s="8"/>
      <c r="AU112" s="8"/>
      <c r="AV112" s="8"/>
      <c r="AW112" s="8"/>
      <c r="AX112" s="8"/>
      <c r="AY112" s="111"/>
      <c r="AZ112" s="52"/>
      <c r="BA112" s="8"/>
      <c r="BB112" s="8"/>
      <c r="BC112" s="8"/>
      <c r="BD112" s="8"/>
      <c r="BE112" s="8"/>
      <c r="BF112" s="8"/>
      <c r="BG112" s="111"/>
      <c r="BH112" s="52"/>
      <c r="BI112" s="8"/>
      <c r="BJ112" s="8"/>
      <c r="BK112" s="8"/>
      <c r="BL112" s="8"/>
      <c r="BM112" s="8"/>
      <c r="BN112" s="8"/>
      <c r="BO112" s="111"/>
      <c r="BP112" s="52"/>
      <c r="BQ112" s="8"/>
      <c r="BR112" s="8"/>
      <c r="BS112" s="8"/>
      <c r="BT112" s="8"/>
      <c r="BU112" s="8"/>
      <c r="BV112" s="8"/>
      <c r="BW112" s="111"/>
      <c r="BX112" s="52"/>
      <c r="BY112" s="8"/>
      <c r="BZ112" s="8"/>
      <c r="CA112" s="8"/>
      <c r="CB112" s="8"/>
      <c r="CC112" s="8"/>
      <c r="CD112" s="8"/>
      <c r="CE112" s="111"/>
      <c r="CF112" s="52"/>
      <c r="CG112" s="8"/>
      <c r="CH112" s="8"/>
      <c r="CI112" s="8"/>
      <c r="CJ112" s="8"/>
      <c r="CK112" s="8"/>
      <c r="CL112" s="8"/>
      <c r="CM112" s="111"/>
      <c r="CN112" s="52"/>
      <c r="CO112" s="8"/>
      <c r="CP112" s="8"/>
      <c r="CQ112" s="8"/>
      <c r="CR112" s="8"/>
      <c r="CS112" s="8"/>
      <c r="CT112" s="8"/>
      <c r="CU112" s="8"/>
    </row>
    <row r="113" spans="1:99">
      <c r="A113" s="8"/>
      <c r="B113" s="253"/>
      <c r="C113" s="270"/>
      <c r="D113" s="52"/>
      <c r="E113" s="8"/>
      <c r="F113" s="8"/>
      <c r="G113" s="8"/>
      <c r="H113" s="8"/>
      <c r="I113" s="8"/>
      <c r="J113" s="8"/>
      <c r="K113" s="111"/>
      <c r="L113" s="52"/>
      <c r="M113" s="8"/>
      <c r="N113" s="8"/>
      <c r="O113" s="8"/>
      <c r="P113" s="8"/>
      <c r="Q113" s="8"/>
      <c r="R113" s="8"/>
      <c r="S113" s="111"/>
      <c r="T113" s="52"/>
      <c r="U113" s="8"/>
      <c r="V113" s="8"/>
      <c r="W113" s="8"/>
      <c r="X113" s="8"/>
      <c r="Y113" s="8"/>
      <c r="Z113" s="8"/>
      <c r="AA113" s="111"/>
      <c r="AB113" s="52"/>
      <c r="AC113" s="8"/>
      <c r="AD113" s="8"/>
      <c r="AE113" s="8"/>
      <c r="AF113" s="8"/>
      <c r="AG113" s="8"/>
      <c r="AH113" s="8"/>
      <c r="AI113" s="111"/>
      <c r="AJ113" s="52"/>
      <c r="AK113" s="8"/>
      <c r="AL113" s="8"/>
      <c r="AM113" s="8"/>
      <c r="AN113" s="8"/>
      <c r="AO113" s="8"/>
      <c r="AP113" s="8"/>
      <c r="AQ113" s="111"/>
      <c r="AR113" s="52"/>
      <c r="AS113" s="8"/>
      <c r="AT113" s="8"/>
      <c r="AU113" s="8"/>
      <c r="AV113" s="8"/>
      <c r="AW113" s="8"/>
      <c r="AX113" s="8"/>
      <c r="AY113" s="111"/>
      <c r="AZ113" s="52"/>
      <c r="BA113" s="8"/>
      <c r="BB113" s="8"/>
      <c r="BC113" s="8"/>
      <c r="BD113" s="8"/>
      <c r="BE113" s="8"/>
      <c r="BF113" s="8"/>
      <c r="BG113" s="111"/>
      <c r="BH113" s="52"/>
      <c r="BI113" s="8"/>
      <c r="BJ113" s="8"/>
      <c r="BK113" s="8"/>
      <c r="BL113" s="8"/>
      <c r="BM113" s="8"/>
      <c r="BN113" s="8"/>
      <c r="BO113" s="111"/>
      <c r="BP113" s="52"/>
      <c r="BQ113" s="8"/>
      <c r="BR113" s="8"/>
      <c r="BS113" s="8"/>
      <c r="BT113" s="8"/>
      <c r="BU113" s="8"/>
      <c r="BV113" s="8"/>
      <c r="BW113" s="111"/>
      <c r="BX113" s="52"/>
      <c r="BY113" s="8"/>
      <c r="BZ113" s="8"/>
      <c r="CA113" s="8"/>
      <c r="CB113" s="8"/>
      <c r="CC113" s="8"/>
      <c r="CD113" s="8"/>
      <c r="CE113" s="111"/>
      <c r="CF113" s="52"/>
      <c r="CG113" s="8"/>
      <c r="CH113" s="8"/>
      <c r="CI113" s="8"/>
      <c r="CJ113" s="8"/>
      <c r="CK113" s="8"/>
      <c r="CL113" s="8"/>
      <c r="CM113" s="111"/>
      <c r="CN113" s="52"/>
      <c r="CO113" s="8"/>
      <c r="CP113" s="8"/>
      <c r="CQ113" s="8"/>
      <c r="CR113" s="8"/>
      <c r="CS113" s="8"/>
      <c r="CT113" s="8"/>
      <c r="CU113" s="8"/>
    </row>
    <row r="114" spans="1:99">
      <c r="A114" s="8"/>
      <c r="B114" s="253"/>
      <c r="C114" s="270"/>
      <c r="D114" s="52"/>
      <c r="E114" s="8"/>
      <c r="F114" s="8"/>
      <c r="G114" s="8"/>
      <c r="H114" s="8"/>
      <c r="I114" s="8"/>
      <c r="J114" s="8"/>
      <c r="K114" s="111"/>
      <c r="L114" s="52"/>
      <c r="M114" s="8"/>
      <c r="N114" s="8"/>
      <c r="O114" s="8"/>
      <c r="P114" s="8"/>
      <c r="Q114" s="8"/>
      <c r="R114" s="8"/>
      <c r="S114" s="111"/>
      <c r="T114" s="52"/>
      <c r="U114" s="8"/>
      <c r="V114" s="8"/>
      <c r="W114" s="8"/>
      <c r="X114" s="8"/>
      <c r="Y114" s="8"/>
      <c r="Z114" s="8"/>
      <c r="AA114" s="111"/>
      <c r="AB114" s="52"/>
      <c r="AC114" s="8"/>
      <c r="AD114" s="8"/>
      <c r="AE114" s="8"/>
      <c r="AF114" s="8"/>
      <c r="AG114" s="8"/>
      <c r="AH114" s="8"/>
      <c r="AI114" s="111"/>
      <c r="AJ114" s="52"/>
      <c r="AK114" s="8"/>
      <c r="AL114" s="8"/>
      <c r="AM114" s="8"/>
      <c r="AN114" s="8"/>
      <c r="AO114" s="8"/>
      <c r="AP114" s="8"/>
      <c r="AQ114" s="111"/>
      <c r="AR114" s="52"/>
      <c r="AS114" s="8"/>
      <c r="AT114" s="8"/>
      <c r="AU114" s="8"/>
      <c r="AV114" s="8"/>
      <c r="AW114" s="8"/>
      <c r="AX114" s="8"/>
      <c r="AY114" s="111"/>
      <c r="AZ114" s="52"/>
      <c r="BA114" s="8"/>
      <c r="BB114" s="8"/>
      <c r="BC114" s="8"/>
      <c r="BD114" s="8"/>
      <c r="BE114" s="8"/>
      <c r="BF114" s="8"/>
      <c r="BG114" s="111"/>
      <c r="BH114" s="52"/>
      <c r="BI114" s="8"/>
      <c r="BJ114" s="8"/>
      <c r="BK114" s="8"/>
      <c r="BL114" s="8"/>
      <c r="BM114" s="8"/>
      <c r="BN114" s="8"/>
      <c r="BO114" s="111"/>
      <c r="BP114" s="52"/>
      <c r="BQ114" s="8"/>
      <c r="BR114" s="8"/>
      <c r="BS114" s="8"/>
      <c r="BT114" s="8"/>
      <c r="BU114" s="8"/>
      <c r="BV114" s="8"/>
      <c r="BW114" s="111"/>
      <c r="BX114" s="52"/>
      <c r="BY114" s="8"/>
      <c r="BZ114" s="8"/>
      <c r="CA114" s="8"/>
      <c r="CB114" s="8"/>
      <c r="CC114" s="8"/>
      <c r="CD114" s="8"/>
      <c r="CE114" s="111"/>
      <c r="CF114" s="52"/>
      <c r="CG114" s="8"/>
      <c r="CH114" s="8"/>
      <c r="CI114" s="8"/>
      <c r="CJ114" s="8"/>
      <c r="CK114" s="8"/>
      <c r="CL114" s="8"/>
      <c r="CM114" s="111"/>
      <c r="CN114" s="52"/>
      <c r="CO114" s="8"/>
      <c r="CP114" s="8"/>
      <c r="CQ114" s="8"/>
      <c r="CR114" s="8"/>
      <c r="CS114" s="8"/>
      <c r="CT114" s="8"/>
      <c r="CU114" s="8"/>
    </row>
  </sheetData>
  <mergeCells count="163">
    <mergeCell ref="B91:B107"/>
    <mergeCell ref="CM74:CM90"/>
    <mergeCell ref="CM91:CM107"/>
    <mergeCell ref="CN91:CN107"/>
    <mergeCell ref="CN74:CN90"/>
    <mergeCell ref="C91:C107"/>
    <mergeCell ref="D91:D107"/>
    <mergeCell ref="K91:K107"/>
    <mergeCell ref="L91:L107"/>
    <mergeCell ref="T74:T90"/>
    <mergeCell ref="S91:S107"/>
    <mergeCell ref="T91:T107"/>
    <mergeCell ref="AA91:AA107"/>
    <mergeCell ref="AB91:AB107"/>
    <mergeCell ref="AI91:AI107"/>
    <mergeCell ref="AJ91:AJ107"/>
    <mergeCell ref="AQ91:AQ107"/>
    <mergeCell ref="AR91:AR107"/>
    <mergeCell ref="AY91:AY107"/>
    <mergeCell ref="AZ91:AZ107"/>
    <mergeCell ref="CM57:CM73"/>
    <mergeCell ref="CN57:CN73"/>
    <mergeCell ref="B57:B73"/>
    <mergeCell ref="B40:B56"/>
    <mergeCell ref="B74:B90"/>
    <mergeCell ref="C57:C73"/>
    <mergeCell ref="D57:D73"/>
    <mergeCell ref="C74:C90"/>
    <mergeCell ref="D74:D90"/>
    <mergeCell ref="K57:K73"/>
    <mergeCell ref="L57:L73"/>
    <mergeCell ref="K74:K90"/>
    <mergeCell ref="L74:L90"/>
    <mergeCell ref="S57:S73"/>
    <mergeCell ref="T57:T73"/>
    <mergeCell ref="S74:S90"/>
    <mergeCell ref="AA57:AA73"/>
    <mergeCell ref="AB57:AB73"/>
    <mergeCell ref="AA74:AA90"/>
    <mergeCell ref="AB74:AB90"/>
    <mergeCell ref="AQ57:AQ73"/>
    <mergeCell ref="AR57:AR73"/>
    <mergeCell ref="AQ74:AQ90"/>
    <mergeCell ref="AR74:AR90"/>
    <mergeCell ref="AA4:AH4"/>
    <mergeCell ref="BG4:BN4"/>
    <mergeCell ref="B6:B22"/>
    <mergeCell ref="CM40:CM56"/>
    <mergeCell ref="CN40:CN56"/>
    <mergeCell ref="AI4:AP4"/>
    <mergeCell ref="AQ4:AX4"/>
    <mergeCell ref="AY4:BF4"/>
    <mergeCell ref="CM23:CM39"/>
    <mergeCell ref="B23:B39"/>
    <mergeCell ref="CE4:CL4"/>
    <mergeCell ref="CM4:CT4"/>
    <mergeCell ref="CM6:CM22"/>
    <mergeCell ref="CN6:CN22"/>
    <mergeCell ref="CN23:CN39"/>
    <mergeCell ref="BO4:BV4"/>
    <mergeCell ref="BW4:CD4"/>
    <mergeCell ref="B4:B5"/>
    <mergeCell ref="C6:C22"/>
    <mergeCell ref="D6:D22"/>
    <mergeCell ref="C23:C39"/>
    <mergeCell ref="D23:D39"/>
    <mergeCell ref="C40:C56"/>
    <mergeCell ref="D40:D56"/>
    <mergeCell ref="C4:J4"/>
    <mergeCell ref="K4:R4"/>
    <mergeCell ref="S4:Z4"/>
    <mergeCell ref="S6:S22"/>
    <mergeCell ref="T6:T22"/>
    <mergeCell ref="S23:S39"/>
    <mergeCell ref="T23:T39"/>
    <mergeCell ref="S40:S56"/>
    <mergeCell ref="T40:T56"/>
    <mergeCell ref="K6:K22"/>
    <mergeCell ref="L6:L22"/>
    <mergeCell ref="K23:K39"/>
    <mergeCell ref="L23:L39"/>
    <mergeCell ref="K40:K56"/>
    <mergeCell ref="L40:L56"/>
    <mergeCell ref="AA6:AA22"/>
    <mergeCell ref="AB6:AB22"/>
    <mergeCell ref="AA23:AA39"/>
    <mergeCell ref="AB23:AB39"/>
    <mergeCell ref="AA40:AA56"/>
    <mergeCell ref="AB40:AB56"/>
    <mergeCell ref="AI57:AI73"/>
    <mergeCell ref="AJ57:AJ73"/>
    <mergeCell ref="AI74:AI90"/>
    <mergeCell ref="AJ74:AJ90"/>
    <mergeCell ref="AI6:AI22"/>
    <mergeCell ref="AJ6:AJ22"/>
    <mergeCell ref="AI23:AI39"/>
    <mergeCell ref="AJ23:AJ39"/>
    <mergeCell ref="AI40:AI56"/>
    <mergeCell ref="AJ40:AJ56"/>
    <mergeCell ref="AQ6:AQ22"/>
    <mergeCell ref="AR6:AR22"/>
    <mergeCell ref="AQ23:AQ39"/>
    <mergeCell ref="AR23:AR39"/>
    <mergeCell ref="AQ40:AQ56"/>
    <mergeCell ref="AR40:AR56"/>
    <mergeCell ref="AY57:AY73"/>
    <mergeCell ref="AZ57:AZ73"/>
    <mergeCell ref="AY74:AY90"/>
    <mergeCell ref="AZ74:AZ90"/>
    <mergeCell ref="AY6:AY22"/>
    <mergeCell ref="AZ6:AZ22"/>
    <mergeCell ref="AY23:AY39"/>
    <mergeCell ref="AZ23:AZ39"/>
    <mergeCell ref="AY40:AY56"/>
    <mergeCell ref="AZ40:AZ56"/>
    <mergeCell ref="BG57:BG73"/>
    <mergeCell ref="BH57:BH73"/>
    <mergeCell ref="BG74:BG90"/>
    <mergeCell ref="BH74:BH90"/>
    <mergeCell ref="BG91:BG107"/>
    <mergeCell ref="BH91:BH107"/>
    <mergeCell ref="BG6:BG22"/>
    <mergeCell ref="BH6:BH22"/>
    <mergeCell ref="BG23:BG39"/>
    <mergeCell ref="BH23:BH39"/>
    <mergeCell ref="BG40:BG56"/>
    <mergeCell ref="BH40:BH56"/>
    <mergeCell ref="BO57:BO73"/>
    <mergeCell ref="BP57:BP73"/>
    <mergeCell ref="BO74:BO90"/>
    <mergeCell ref="BP74:BP90"/>
    <mergeCell ref="BO91:BO107"/>
    <mergeCell ref="BP91:BP107"/>
    <mergeCell ref="BO6:BO22"/>
    <mergeCell ref="BP6:BP22"/>
    <mergeCell ref="BO23:BO39"/>
    <mergeCell ref="BP23:BP39"/>
    <mergeCell ref="BO40:BO56"/>
    <mergeCell ref="BP40:BP56"/>
    <mergeCell ref="BW57:BW73"/>
    <mergeCell ref="BX57:BX73"/>
    <mergeCell ref="BW74:BW90"/>
    <mergeCell ref="BX74:BX90"/>
    <mergeCell ref="BW91:BW107"/>
    <mergeCell ref="BX91:BX107"/>
    <mergeCell ref="BW6:BW22"/>
    <mergeCell ref="BX6:BX22"/>
    <mergeCell ref="BW23:BW39"/>
    <mergeCell ref="BX23:BX39"/>
    <mergeCell ref="BW40:BW56"/>
    <mergeCell ref="BX40:BX56"/>
    <mergeCell ref="CE57:CE73"/>
    <mergeCell ref="CF57:CF73"/>
    <mergeCell ref="CE74:CE90"/>
    <mergeCell ref="CF74:CF90"/>
    <mergeCell ref="CE91:CE107"/>
    <mergeCell ref="CF91:CF107"/>
    <mergeCell ref="CE6:CE22"/>
    <mergeCell ref="CF6:CF22"/>
    <mergeCell ref="CE23:CE39"/>
    <mergeCell ref="CF23:CF39"/>
    <mergeCell ref="CE40:CE56"/>
    <mergeCell ref="CF40:CF56"/>
  </mergeCells>
  <phoneticPr fontId="3"/>
  <pageMargins left="0.43307086614173229" right="0.43307086614173229" top="0.55118110236220474" bottom="0.55118110236220474" header="0.31496062992125984" footer="0.31496062992125984"/>
  <pageSetup paperSize="8" scale="68" pageOrder="overThenDown" orientation="landscape" r:id="rId1"/>
  <headerFooter>
    <oddHeader>&amp;R&amp;"ＭＳ 明朝,標準"&amp;12 2-12.②口腔フレイルに係る分析(歯科)</oddHeader>
  </headerFooter>
  <rowBreaks count="1" manualBreakCount="1">
    <brk id="56" max="97" man="1"/>
  </rowBreaks>
  <colBreaks count="4" manualBreakCount="4">
    <brk id="26" max="106" man="1"/>
    <brk id="50" max="106" man="1"/>
    <brk id="74" max="106" man="1"/>
    <brk id="98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A3BE9-DB1A-4808-8BA8-672EFAD44D9C}">
  <sheetPr codeName="Sheet78"/>
  <dimension ref="A1:AZ159"/>
  <sheetViews>
    <sheetView showGridLines="0" zoomScaleNormal="100" workbookViewId="0"/>
  </sheetViews>
  <sheetFormatPr defaultColWidth="9" defaultRowHeight="13.5"/>
  <cols>
    <col min="1" max="1" width="4.625" style="1" customWidth="1"/>
    <col min="2" max="2" width="3.125" style="1" customWidth="1"/>
    <col min="3" max="3" width="19.625" style="1" customWidth="1"/>
    <col min="4" max="4" width="9.375" style="12" customWidth="1"/>
    <col min="5" max="5" width="7.75" style="2" customWidth="1"/>
    <col min="6" max="6" width="15.75" style="1" customWidth="1"/>
    <col min="7" max="7" width="11.625" style="1" customWidth="1"/>
    <col min="8" max="8" width="8.625" style="1" customWidth="1"/>
    <col min="9" max="9" width="7.625" style="1" customWidth="1"/>
    <col min="10" max="11" width="8.625" style="1" customWidth="1"/>
    <col min="12" max="12" width="9.375" style="12" customWidth="1"/>
    <col min="13" max="13" width="7.75" style="2" customWidth="1"/>
    <col min="14" max="14" width="15.75" style="1" customWidth="1"/>
    <col min="15" max="15" width="11.625" style="1" customWidth="1"/>
    <col min="16" max="16" width="8.625" style="1" customWidth="1"/>
    <col min="17" max="17" width="7.625" style="1" customWidth="1"/>
    <col min="18" max="19" width="8.625" style="1" customWidth="1"/>
    <col min="20" max="20" width="9.375" style="12" customWidth="1"/>
    <col min="21" max="21" width="7.75" style="2" customWidth="1"/>
    <col min="22" max="22" width="15.75" style="1" customWidth="1"/>
    <col min="23" max="23" width="11.625" style="1" customWidth="1"/>
    <col min="24" max="24" width="8.625" style="1" customWidth="1"/>
    <col min="25" max="25" width="7.625" style="1" customWidth="1"/>
    <col min="26" max="27" width="8.625" style="1" customWidth="1"/>
    <col min="28" max="28" width="9.375" style="12" customWidth="1"/>
    <col min="29" max="29" width="7.75" style="2" customWidth="1"/>
    <col min="30" max="30" width="15.75" style="1" customWidth="1"/>
    <col min="31" max="31" width="11.625" style="1" customWidth="1"/>
    <col min="32" max="32" width="8.625" style="1" customWidth="1"/>
    <col min="33" max="33" width="7.625" style="1" customWidth="1"/>
    <col min="34" max="35" width="8.625" style="1" customWidth="1"/>
    <col min="36" max="36" width="9.375" style="12" customWidth="1"/>
    <col min="37" max="37" width="7.75" style="2" customWidth="1"/>
    <col min="38" max="38" width="15.75" style="1" customWidth="1"/>
    <col min="39" max="39" width="11.625" style="1" customWidth="1"/>
    <col min="40" max="40" width="8.625" style="1" customWidth="1"/>
    <col min="41" max="41" width="7.625" style="1" customWidth="1"/>
    <col min="42" max="43" width="8.625" style="1" customWidth="1"/>
    <col min="44" max="44" width="9.375" style="12" customWidth="1"/>
    <col min="45" max="45" width="7.75" style="2" customWidth="1"/>
    <col min="46" max="46" width="15.75" style="1" customWidth="1"/>
    <col min="47" max="47" width="11.625" style="1" customWidth="1"/>
    <col min="48" max="48" width="8.625" style="1" customWidth="1"/>
    <col min="49" max="49" width="7.625" style="1" customWidth="1"/>
    <col min="50" max="51" width="8.625" style="1" customWidth="1"/>
    <col min="52" max="52" width="9" style="1" customWidth="1"/>
    <col min="53" max="16384" width="9" style="1"/>
  </cols>
  <sheetData>
    <row r="1" spans="1:52" ht="16.5" customHeight="1">
      <c r="A1" s="8" t="s">
        <v>351</v>
      </c>
      <c r="B1" s="8"/>
      <c r="C1" s="8"/>
      <c r="D1" s="111"/>
      <c r="E1" s="52"/>
      <c r="F1" s="8"/>
      <c r="G1" s="8"/>
      <c r="H1" s="8"/>
      <c r="I1" s="8"/>
      <c r="J1" s="8"/>
      <c r="K1" s="8"/>
      <c r="L1" s="111"/>
      <c r="M1" s="52"/>
      <c r="N1" s="8"/>
      <c r="O1" s="8"/>
      <c r="P1" s="8"/>
      <c r="Q1" s="8"/>
      <c r="R1" s="8"/>
      <c r="S1" s="8"/>
      <c r="T1" s="111"/>
      <c r="U1" s="52"/>
      <c r="V1" s="8"/>
      <c r="W1" s="8"/>
      <c r="X1" s="8"/>
      <c r="Y1" s="8"/>
      <c r="Z1" s="8"/>
      <c r="AA1" s="8"/>
      <c r="AB1" s="111"/>
      <c r="AC1" s="52"/>
      <c r="AD1" s="8"/>
      <c r="AE1" s="8"/>
      <c r="AF1" s="8"/>
      <c r="AG1" s="8"/>
      <c r="AH1" s="8"/>
      <c r="AI1" s="8"/>
      <c r="AJ1" s="111"/>
      <c r="AK1" s="52"/>
      <c r="AL1" s="8"/>
      <c r="AM1" s="8"/>
      <c r="AN1" s="8"/>
      <c r="AO1" s="8"/>
      <c r="AP1" s="8"/>
      <c r="AQ1" s="8"/>
      <c r="AR1" s="111"/>
      <c r="AS1" s="52"/>
      <c r="AT1" s="8"/>
      <c r="AU1" s="8"/>
      <c r="AV1" s="8"/>
      <c r="AW1" s="8"/>
      <c r="AX1" s="8"/>
      <c r="AY1" s="8"/>
      <c r="AZ1" s="8"/>
    </row>
    <row r="2" spans="1:52" ht="16.5" customHeight="1">
      <c r="A2" s="8" t="s">
        <v>350</v>
      </c>
      <c r="B2" s="8"/>
      <c r="C2" s="8"/>
      <c r="D2" s="111"/>
      <c r="E2" s="52"/>
      <c r="F2" s="8"/>
      <c r="G2" s="8"/>
      <c r="H2" s="8"/>
      <c r="I2" s="8"/>
      <c r="J2" s="8"/>
      <c r="K2" s="8"/>
      <c r="L2" s="111"/>
      <c r="M2" s="52"/>
      <c r="N2" s="8"/>
      <c r="O2" s="8"/>
      <c r="P2" s="8"/>
      <c r="Q2" s="8"/>
      <c r="R2" s="8"/>
      <c r="S2" s="8"/>
      <c r="T2" s="111"/>
      <c r="U2" s="52"/>
      <c r="V2" s="8"/>
      <c r="W2" s="8"/>
      <c r="X2" s="8"/>
      <c r="Y2" s="8"/>
      <c r="Z2" s="8"/>
      <c r="AA2" s="8"/>
      <c r="AB2" s="111"/>
      <c r="AC2" s="52"/>
      <c r="AD2" s="8"/>
      <c r="AE2" s="8"/>
      <c r="AF2" s="8"/>
      <c r="AG2" s="8"/>
      <c r="AH2" s="8"/>
      <c r="AI2" s="8"/>
      <c r="AJ2" s="111"/>
      <c r="AK2" s="52"/>
      <c r="AL2" s="8"/>
      <c r="AM2" s="8"/>
      <c r="AN2" s="8"/>
      <c r="AO2" s="8"/>
      <c r="AP2" s="8"/>
      <c r="AQ2" s="8"/>
      <c r="AR2" s="111"/>
      <c r="AS2" s="52"/>
      <c r="AT2" s="8"/>
      <c r="AU2" s="8"/>
      <c r="AV2" s="8"/>
      <c r="AW2" s="8"/>
      <c r="AX2" s="8"/>
      <c r="AY2" s="8"/>
      <c r="AZ2" s="8"/>
    </row>
    <row r="3" spans="1:52" ht="16.5" customHeight="1">
      <c r="A3" s="8" t="s">
        <v>241</v>
      </c>
      <c r="B3" s="8"/>
      <c r="C3" s="8"/>
      <c r="D3" s="78"/>
      <c r="E3" s="52"/>
      <c r="F3" s="8"/>
      <c r="G3" s="8"/>
      <c r="H3" s="8"/>
      <c r="I3" s="8"/>
      <c r="J3" s="8"/>
      <c r="K3" s="8"/>
      <c r="L3" s="111"/>
      <c r="M3" s="52"/>
      <c r="N3" s="8"/>
      <c r="O3" s="8"/>
      <c r="P3" s="8"/>
      <c r="Q3" s="8"/>
      <c r="R3" s="8"/>
      <c r="S3" s="8"/>
      <c r="T3" s="111"/>
      <c r="U3" s="52"/>
      <c r="V3" s="8"/>
      <c r="W3" s="8"/>
      <c r="X3" s="8"/>
      <c r="Y3" s="8"/>
      <c r="Z3" s="8"/>
      <c r="AA3" s="8"/>
      <c r="AB3" s="111"/>
      <c r="AC3" s="52"/>
      <c r="AD3" s="8"/>
      <c r="AE3" s="8"/>
      <c r="AF3" s="8"/>
      <c r="AG3" s="8"/>
      <c r="AH3" s="8"/>
      <c r="AI3" s="8"/>
      <c r="AJ3" s="111"/>
      <c r="AK3" s="52"/>
      <c r="AL3" s="8"/>
      <c r="AM3" s="8"/>
      <c r="AN3" s="8"/>
      <c r="AO3" s="8"/>
      <c r="AP3" s="8"/>
      <c r="AQ3" s="8"/>
      <c r="AR3" s="111"/>
      <c r="AS3" s="52"/>
      <c r="AT3" s="8"/>
      <c r="AU3" s="8"/>
      <c r="AV3" s="8"/>
      <c r="AW3" s="8"/>
      <c r="AX3" s="8"/>
      <c r="AY3" s="8"/>
      <c r="AZ3" s="8"/>
    </row>
    <row r="4" spans="1:52" ht="16.5" customHeight="1">
      <c r="A4" s="8"/>
      <c r="B4" s="285"/>
      <c r="C4" s="285" t="s">
        <v>342</v>
      </c>
      <c r="D4" s="308" t="s">
        <v>200</v>
      </c>
      <c r="E4" s="309"/>
      <c r="F4" s="309"/>
      <c r="G4" s="309"/>
      <c r="H4" s="309"/>
      <c r="I4" s="309"/>
      <c r="J4" s="309"/>
      <c r="K4" s="310"/>
      <c r="L4" s="308" t="s">
        <v>201</v>
      </c>
      <c r="M4" s="309"/>
      <c r="N4" s="309"/>
      <c r="O4" s="309"/>
      <c r="P4" s="309"/>
      <c r="Q4" s="309"/>
      <c r="R4" s="309"/>
      <c r="S4" s="310"/>
      <c r="T4" s="307" t="s">
        <v>202</v>
      </c>
      <c r="U4" s="307"/>
      <c r="V4" s="307"/>
      <c r="W4" s="307"/>
      <c r="X4" s="307"/>
      <c r="Y4" s="307"/>
      <c r="Z4" s="307"/>
      <c r="AA4" s="307"/>
      <c r="AB4" s="307" t="s">
        <v>203</v>
      </c>
      <c r="AC4" s="307"/>
      <c r="AD4" s="307"/>
      <c r="AE4" s="307"/>
      <c r="AF4" s="307"/>
      <c r="AG4" s="307"/>
      <c r="AH4" s="307"/>
      <c r="AI4" s="307"/>
      <c r="AJ4" s="308" t="s">
        <v>204</v>
      </c>
      <c r="AK4" s="309"/>
      <c r="AL4" s="309"/>
      <c r="AM4" s="309"/>
      <c r="AN4" s="309"/>
      <c r="AO4" s="309"/>
      <c r="AP4" s="309"/>
      <c r="AQ4" s="310"/>
      <c r="AR4" s="307" t="s">
        <v>186</v>
      </c>
      <c r="AS4" s="307"/>
      <c r="AT4" s="307"/>
      <c r="AU4" s="307"/>
      <c r="AV4" s="307"/>
      <c r="AW4" s="307"/>
      <c r="AX4" s="307"/>
      <c r="AY4" s="307"/>
      <c r="AZ4" s="179"/>
    </row>
    <row r="5" spans="1:52" ht="48" customHeight="1">
      <c r="A5" s="8"/>
      <c r="B5" s="286"/>
      <c r="C5" s="286"/>
      <c r="D5" s="145" t="s">
        <v>210</v>
      </c>
      <c r="E5" s="96" t="s">
        <v>180</v>
      </c>
      <c r="F5" s="147" t="s">
        <v>122</v>
      </c>
      <c r="G5" s="146" t="s">
        <v>132</v>
      </c>
      <c r="H5" s="37" t="s">
        <v>142</v>
      </c>
      <c r="I5" s="97" t="s">
        <v>178</v>
      </c>
      <c r="J5" s="37" t="s">
        <v>141</v>
      </c>
      <c r="K5" s="98" t="s">
        <v>177</v>
      </c>
      <c r="L5" s="145" t="s">
        <v>210</v>
      </c>
      <c r="M5" s="96" t="s">
        <v>180</v>
      </c>
      <c r="N5" s="147" t="s">
        <v>122</v>
      </c>
      <c r="O5" s="146" t="s">
        <v>132</v>
      </c>
      <c r="P5" s="37" t="s">
        <v>142</v>
      </c>
      <c r="Q5" s="97" t="s">
        <v>178</v>
      </c>
      <c r="R5" s="37" t="s">
        <v>141</v>
      </c>
      <c r="S5" s="98" t="s">
        <v>177</v>
      </c>
      <c r="T5" s="145" t="s">
        <v>210</v>
      </c>
      <c r="U5" s="96" t="s">
        <v>180</v>
      </c>
      <c r="V5" s="147" t="s">
        <v>122</v>
      </c>
      <c r="W5" s="146" t="s">
        <v>132</v>
      </c>
      <c r="X5" s="37" t="s">
        <v>142</v>
      </c>
      <c r="Y5" s="97" t="s">
        <v>178</v>
      </c>
      <c r="Z5" s="37" t="s">
        <v>141</v>
      </c>
      <c r="AA5" s="129" t="s">
        <v>177</v>
      </c>
      <c r="AB5" s="176" t="s">
        <v>210</v>
      </c>
      <c r="AC5" s="96" t="s">
        <v>180</v>
      </c>
      <c r="AD5" s="147" t="s">
        <v>122</v>
      </c>
      <c r="AE5" s="146" t="s">
        <v>132</v>
      </c>
      <c r="AF5" s="37" t="s">
        <v>142</v>
      </c>
      <c r="AG5" s="97" t="s">
        <v>178</v>
      </c>
      <c r="AH5" s="37" t="s">
        <v>141</v>
      </c>
      <c r="AI5" s="98" t="s">
        <v>177</v>
      </c>
      <c r="AJ5" s="145" t="s">
        <v>210</v>
      </c>
      <c r="AK5" s="96" t="s">
        <v>180</v>
      </c>
      <c r="AL5" s="147" t="s">
        <v>122</v>
      </c>
      <c r="AM5" s="146" t="s">
        <v>132</v>
      </c>
      <c r="AN5" s="37" t="s">
        <v>142</v>
      </c>
      <c r="AO5" s="97" t="s">
        <v>178</v>
      </c>
      <c r="AP5" s="37" t="s">
        <v>141</v>
      </c>
      <c r="AQ5" s="98" t="s">
        <v>177</v>
      </c>
      <c r="AR5" s="145" t="s">
        <v>210</v>
      </c>
      <c r="AS5" s="96" t="s">
        <v>180</v>
      </c>
      <c r="AT5" s="147" t="s">
        <v>122</v>
      </c>
      <c r="AU5" s="146" t="s">
        <v>132</v>
      </c>
      <c r="AV5" s="37" t="s">
        <v>142</v>
      </c>
      <c r="AW5" s="97" t="s">
        <v>178</v>
      </c>
      <c r="AX5" s="37" t="s">
        <v>141</v>
      </c>
      <c r="AY5" s="129" t="s">
        <v>177</v>
      </c>
      <c r="AZ5" s="179"/>
    </row>
    <row r="6" spans="1:52" s="8" customFormat="1" ht="13.15" customHeight="1">
      <c r="B6" s="327">
        <v>1</v>
      </c>
      <c r="C6" s="339" t="s">
        <v>243</v>
      </c>
      <c r="D6" s="304">
        <v>2345258740</v>
      </c>
      <c r="E6" s="304">
        <v>3435</v>
      </c>
      <c r="F6" s="41" t="s">
        <v>107</v>
      </c>
      <c r="G6" s="72">
        <v>60802304</v>
      </c>
      <c r="H6" s="59">
        <f>IFERROR(G6/D6,"-")</f>
        <v>2.5925627293472957E-2</v>
      </c>
      <c r="I6" s="72">
        <v>667</v>
      </c>
      <c r="J6" s="59">
        <f>IFERROR(I6/E6,"-")</f>
        <v>0.19417758369723434</v>
      </c>
      <c r="K6" s="75">
        <f t="shared" ref="K6:K69" si="0">IFERROR(G6/I6,"-")</f>
        <v>91157.877061469262</v>
      </c>
      <c r="L6" s="304">
        <v>1706397570</v>
      </c>
      <c r="M6" s="304">
        <v>2401</v>
      </c>
      <c r="N6" s="41" t="s">
        <v>107</v>
      </c>
      <c r="O6" s="72">
        <v>37639128</v>
      </c>
      <c r="P6" s="59">
        <f>IFERROR(O6/L6,"-")</f>
        <v>2.2057654477320898E-2</v>
      </c>
      <c r="Q6" s="72">
        <v>454</v>
      </c>
      <c r="R6" s="59">
        <f>IFERROR(Q6/M6,"-")</f>
        <v>0.18908788004997917</v>
      </c>
      <c r="S6" s="75">
        <f t="shared" ref="S6:S69" si="1">IFERROR(O6/Q6,"-")</f>
        <v>82905.568281938322</v>
      </c>
      <c r="T6" s="304">
        <v>347531540</v>
      </c>
      <c r="U6" s="304">
        <v>378</v>
      </c>
      <c r="V6" s="41" t="s">
        <v>107</v>
      </c>
      <c r="W6" s="72">
        <v>12596814</v>
      </c>
      <c r="X6" s="59">
        <f>IFERROR(W6/T6,"-")</f>
        <v>3.6246534631072622E-2</v>
      </c>
      <c r="Y6" s="72">
        <v>96</v>
      </c>
      <c r="Z6" s="59">
        <f>IFERROR(Y6/U6,"-")</f>
        <v>0.25396825396825395</v>
      </c>
      <c r="AA6" s="130">
        <f t="shared" ref="AA6:AA69" si="2">IFERROR(W6/Y6,"-")</f>
        <v>131216.8125</v>
      </c>
      <c r="AB6" s="304">
        <v>267496100</v>
      </c>
      <c r="AC6" s="304">
        <v>278</v>
      </c>
      <c r="AD6" s="41" t="s">
        <v>107</v>
      </c>
      <c r="AE6" s="72">
        <v>10245479</v>
      </c>
      <c r="AF6" s="59">
        <f>IFERROR(AE6/AB6,"-")</f>
        <v>3.8301414487912161E-2</v>
      </c>
      <c r="AG6" s="72">
        <v>62</v>
      </c>
      <c r="AH6" s="59">
        <f>IFERROR(AG6/AC6,"-")</f>
        <v>0.22302158273381295</v>
      </c>
      <c r="AI6" s="75">
        <f t="shared" ref="AI6:AI69" si="3">IFERROR(AE6/AG6,"-")</f>
        <v>165249.66129032258</v>
      </c>
      <c r="AJ6" s="304">
        <v>699179040</v>
      </c>
      <c r="AK6" s="304">
        <v>895</v>
      </c>
      <c r="AL6" s="41" t="s">
        <v>107</v>
      </c>
      <c r="AM6" s="72">
        <v>23011932</v>
      </c>
      <c r="AN6" s="59">
        <f>IFERROR(AM6/AJ6,"-")</f>
        <v>3.2912788690004205E-2</v>
      </c>
      <c r="AO6" s="72">
        <v>213</v>
      </c>
      <c r="AP6" s="59">
        <f>IFERROR(AO6/AK6,"-")</f>
        <v>0.23798882681564246</v>
      </c>
      <c r="AQ6" s="75">
        <f t="shared" ref="AQ6:AQ69" si="4">IFERROR(AM6/AO6,"-")</f>
        <v>108037.23943661971</v>
      </c>
      <c r="AR6" s="304">
        <v>7377113600</v>
      </c>
      <c r="AS6" s="304">
        <v>12949</v>
      </c>
      <c r="AT6" s="41" t="s">
        <v>107</v>
      </c>
      <c r="AU6" s="72">
        <v>141027494</v>
      </c>
      <c r="AV6" s="59">
        <f>IFERROR(AU6/AR6,"-")</f>
        <v>1.9116893360568557E-2</v>
      </c>
      <c r="AW6" s="72">
        <v>2078</v>
      </c>
      <c r="AX6" s="59">
        <f>IFERROR(AW6/AS6,"-")</f>
        <v>0.16047571241022474</v>
      </c>
      <c r="AY6" s="130">
        <f t="shared" ref="AY6:AY69" si="5">IFERROR(AU6/AW6,"-")</f>
        <v>67866.9364773821</v>
      </c>
      <c r="AZ6" s="179"/>
    </row>
    <row r="7" spans="1:52" s="8" customFormat="1" ht="13.15" customHeight="1">
      <c r="B7" s="328"/>
      <c r="C7" s="340"/>
      <c r="D7" s="305"/>
      <c r="E7" s="305"/>
      <c r="F7" s="42" t="s">
        <v>108</v>
      </c>
      <c r="G7" s="73">
        <v>57791041</v>
      </c>
      <c r="H7" s="60">
        <f>IFERROR(G7/D6,"-")</f>
        <v>2.4641648281417343E-2</v>
      </c>
      <c r="I7" s="73">
        <v>915</v>
      </c>
      <c r="J7" s="60">
        <f>IFERROR(I7/E6,"-")</f>
        <v>0.26637554585152839</v>
      </c>
      <c r="K7" s="76">
        <f t="shared" si="0"/>
        <v>63159.607650273225</v>
      </c>
      <c r="L7" s="305"/>
      <c r="M7" s="305"/>
      <c r="N7" s="42" t="s">
        <v>108</v>
      </c>
      <c r="O7" s="73">
        <v>37770219</v>
      </c>
      <c r="P7" s="60">
        <f>IFERROR(O7/L6,"-")</f>
        <v>2.2134477723148655E-2</v>
      </c>
      <c r="Q7" s="73">
        <v>647</v>
      </c>
      <c r="R7" s="60">
        <f>IFERROR(Q7/M6,"-")</f>
        <v>0.26947105372761349</v>
      </c>
      <c r="S7" s="76">
        <f t="shared" si="1"/>
        <v>58377.463678516229</v>
      </c>
      <c r="T7" s="305"/>
      <c r="U7" s="305"/>
      <c r="V7" s="42" t="s">
        <v>108</v>
      </c>
      <c r="W7" s="73">
        <v>10266609</v>
      </c>
      <c r="X7" s="60">
        <f>IFERROR(W7/T6,"-")</f>
        <v>2.9541517296530841E-2</v>
      </c>
      <c r="Y7" s="73">
        <v>96</v>
      </c>
      <c r="Z7" s="60">
        <f>IFERROR(Y7/U6,"-")</f>
        <v>0.25396825396825395</v>
      </c>
      <c r="AA7" s="131">
        <f t="shared" si="2"/>
        <v>106943.84375</v>
      </c>
      <c r="AB7" s="305"/>
      <c r="AC7" s="305"/>
      <c r="AD7" s="42" t="s">
        <v>108</v>
      </c>
      <c r="AE7" s="73">
        <v>4318364</v>
      </c>
      <c r="AF7" s="60">
        <f>IFERROR(AE7/AB6,"-")</f>
        <v>1.6143652187826291E-2</v>
      </c>
      <c r="AG7" s="73">
        <v>69</v>
      </c>
      <c r="AH7" s="60">
        <f>IFERROR(AG7/AC6,"-")</f>
        <v>0.24820143884892087</v>
      </c>
      <c r="AI7" s="76">
        <f t="shared" si="3"/>
        <v>62584.985507246376</v>
      </c>
      <c r="AJ7" s="305"/>
      <c r="AK7" s="305"/>
      <c r="AL7" s="42" t="s">
        <v>108</v>
      </c>
      <c r="AM7" s="73">
        <v>24968952</v>
      </c>
      <c r="AN7" s="60">
        <f>IFERROR(AM7/AJ6,"-")</f>
        <v>3.5711814244317165E-2</v>
      </c>
      <c r="AO7" s="73">
        <v>231</v>
      </c>
      <c r="AP7" s="60">
        <f>IFERROR(AO7/AK6,"-")</f>
        <v>0.25810055865921788</v>
      </c>
      <c r="AQ7" s="76">
        <f t="shared" si="4"/>
        <v>108090.7012987013</v>
      </c>
      <c r="AR7" s="305"/>
      <c r="AS7" s="305"/>
      <c r="AT7" s="42" t="s">
        <v>108</v>
      </c>
      <c r="AU7" s="73">
        <v>195922226</v>
      </c>
      <c r="AV7" s="60">
        <f>IFERROR(AU7/AR6,"-")</f>
        <v>2.6558114273853666E-2</v>
      </c>
      <c r="AW7" s="73">
        <v>2845</v>
      </c>
      <c r="AX7" s="60">
        <f>IFERROR(AW7/AS6,"-")</f>
        <v>0.21970808556645302</v>
      </c>
      <c r="AY7" s="131">
        <f t="shared" si="5"/>
        <v>68865.457293497369</v>
      </c>
      <c r="AZ7" s="179"/>
    </row>
    <row r="8" spans="1:52" s="8" customFormat="1" ht="13.15" customHeight="1">
      <c r="B8" s="328"/>
      <c r="C8" s="340"/>
      <c r="D8" s="305"/>
      <c r="E8" s="305"/>
      <c r="F8" s="43" t="s">
        <v>109</v>
      </c>
      <c r="G8" s="73">
        <v>42680926</v>
      </c>
      <c r="H8" s="60">
        <f>IFERROR(G8/D6,"-")</f>
        <v>1.8198813321552744E-2</v>
      </c>
      <c r="I8" s="73">
        <v>1111</v>
      </c>
      <c r="J8" s="60">
        <f>IFERROR(I8/E6,"-")</f>
        <v>0.32343522561863175</v>
      </c>
      <c r="K8" s="76">
        <f t="shared" si="0"/>
        <v>38416.675067506752</v>
      </c>
      <c r="L8" s="305"/>
      <c r="M8" s="305"/>
      <c r="N8" s="43" t="s">
        <v>109</v>
      </c>
      <c r="O8" s="73">
        <v>32261619</v>
      </c>
      <c r="P8" s="60">
        <f>IFERROR(O8/L6,"-")</f>
        <v>1.890627340731621E-2</v>
      </c>
      <c r="Q8" s="73">
        <v>804</v>
      </c>
      <c r="R8" s="60">
        <f>IFERROR(Q8/M6,"-")</f>
        <v>0.33486047480216574</v>
      </c>
      <c r="S8" s="76">
        <f t="shared" si="1"/>
        <v>40126.391791044778</v>
      </c>
      <c r="T8" s="305"/>
      <c r="U8" s="305"/>
      <c r="V8" s="43" t="s">
        <v>109</v>
      </c>
      <c r="W8" s="73">
        <v>3630799</v>
      </c>
      <c r="X8" s="60">
        <f>IFERROR(W8/T6,"-")</f>
        <v>1.0447394213486351E-2</v>
      </c>
      <c r="Y8" s="73">
        <v>125</v>
      </c>
      <c r="Z8" s="60">
        <f>IFERROR(Y8/U6,"-")</f>
        <v>0.3306878306878307</v>
      </c>
      <c r="AA8" s="131">
        <f t="shared" si="2"/>
        <v>29046.392</v>
      </c>
      <c r="AB8" s="305"/>
      <c r="AC8" s="305"/>
      <c r="AD8" s="43" t="s">
        <v>109</v>
      </c>
      <c r="AE8" s="73">
        <v>2697616</v>
      </c>
      <c r="AF8" s="60">
        <f>IFERROR(AE8/AB6,"-")</f>
        <v>1.0084692823558923E-2</v>
      </c>
      <c r="AG8" s="73">
        <v>96</v>
      </c>
      <c r="AH8" s="60">
        <f>IFERROR(AG8/AC6,"-")</f>
        <v>0.34532374100719426</v>
      </c>
      <c r="AI8" s="76">
        <f t="shared" si="3"/>
        <v>28100.166666666668</v>
      </c>
      <c r="AJ8" s="305"/>
      <c r="AK8" s="305"/>
      <c r="AL8" s="43" t="s">
        <v>109</v>
      </c>
      <c r="AM8" s="73">
        <v>9092357</v>
      </c>
      <c r="AN8" s="60">
        <f>IFERROR(AM8/AJ6,"-")</f>
        <v>1.3004332910208522E-2</v>
      </c>
      <c r="AO8" s="73">
        <v>248</v>
      </c>
      <c r="AP8" s="60">
        <f>IFERROR(AO8/AK6,"-")</f>
        <v>0.27709497206703909</v>
      </c>
      <c r="AQ8" s="76">
        <f t="shared" si="4"/>
        <v>36662.729838709674</v>
      </c>
      <c r="AR8" s="305"/>
      <c r="AS8" s="305"/>
      <c r="AT8" s="43" t="s">
        <v>109</v>
      </c>
      <c r="AU8" s="73">
        <v>139889795</v>
      </c>
      <c r="AV8" s="60">
        <f>IFERROR(AU8/AR6,"-")</f>
        <v>1.8962673287286777E-2</v>
      </c>
      <c r="AW8" s="73">
        <v>3442</v>
      </c>
      <c r="AX8" s="60">
        <f>IFERROR(AW8/AS6,"-")</f>
        <v>0.26581203181712876</v>
      </c>
      <c r="AY8" s="131">
        <f t="shared" si="5"/>
        <v>40642.009006391636</v>
      </c>
      <c r="AZ8" s="179"/>
    </row>
    <row r="9" spans="1:52" s="8" customFormat="1" ht="13.15" customHeight="1">
      <c r="B9" s="328"/>
      <c r="C9" s="340"/>
      <c r="D9" s="305"/>
      <c r="E9" s="305"/>
      <c r="F9" s="43" t="s">
        <v>110</v>
      </c>
      <c r="G9" s="73">
        <v>11942037</v>
      </c>
      <c r="H9" s="60">
        <f>IFERROR(G9/D6,"-")</f>
        <v>5.0919912572205146E-3</v>
      </c>
      <c r="I9" s="73">
        <v>199</v>
      </c>
      <c r="J9" s="60">
        <f>IFERROR(I9/E6,"-")</f>
        <v>5.7933042212518195E-2</v>
      </c>
      <c r="K9" s="76">
        <f t="shared" si="0"/>
        <v>60010.236180904525</v>
      </c>
      <c r="L9" s="305"/>
      <c r="M9" s="305"/>
      <c r="N9" s="43" t="s">
        <v>110</v>
      </c>
      <c r="O9" s="73">
        <v>8151867</v>
      </c>
      <c r="P9" s="60">
        <f>IFERROR(O9/L6,"-")</f>
        <v>4.7772378156867631E-3</v>
      </c>
      <c r="Q9" s="73">
        <v>146</v>
      </c>
      <c r="R9" s="60">
        <f>IFERROR(Q9/M6,"-")</f>
        <v>6.0807996668054975E-2</v>
      </c>
      <c r="S9" s="76">
        <f t="shared" si="1"/>
        <v>55834.705479452052</v>
      </c>
      <c r="T9" s="305"/>
      <c r="U9" s="305"/>
      <c r="V9" s="43" t="s">
        <v>110</v>
      </c>
      <c r="W9" s="73">
        <v>1879728</v>
      </c>
      <c r="X9" s="60">
        <f>IFERROR(W9/T6,"-")</f>
        <v>5.4087982920917052E-3</v>
      </c>
      <c r="Y9" s="73">
        <v>25</v>
      </c>
      <c r="Z9" s="60">
        <f>IFERROR(Y9/U6,"-")</f>
        <v>6.6137566137566134E-2</v>
      </c>
      <c r="AA9" s="131">
        <f t="shared" si="2"/>
        <v>75189.119999999995</v>
      </c>
      <c r="AB9" s="305"/>
      <c r="AC9" s="305"/>
      <c r="AD9" s="43" t="s">
        <v>110</v>
      </c>
      <c r="AE9" s="73">
        <v>253358</v>
      </c>
      <c r="AF9" s="60">
        <f>IFERROR(AE9/AB6,"-")</f>
        <v>9.4714651914551277E-4</v>
      </c>
      <c r="AG9" s="73">
        <v>21</v>
      </c>
      <c r="AH9" s="60">
        <f>IFERROR(AG9/AC6,"-")</f>
        <v>7.5539568345323743E-2</v>
      </c>
      <c r="AI9" s="76">
        <f t="shared" si="3"/>
        <v>12064.666666666666</v>
      </c>
      <c r="AJ9" s="305"/>
      <c r="AK9" s="305"/>
      <c r="AL9" s="43" t="s">
        <v>110</v>
      </c>
      <c r="AM9" s="73">
        <v>740229</v>
      </c>
      <c r="AN9" s="60">
        <f>IFERROR(AM9/AJ6,"-")</f>
        <v>1.0587116570313663E-3</v>
      </c>
      <c r="AO9" s="73">
        <v>46</v>
      </c>
      <c r="AP9" s="60">
        <f>IFERROR(AO9/AK6,"-")</f>
        <v>5.1396648044692739E-2</v>
      </c>
      <c r="AQ9" s="76">
        <f t="shared" si="4"/>
        <v>16091.934782608696</v>
      </c>
      <c r="AR9" s="305"/>
      <c r="AS9" s="305"/>
      <c r="AT9" s="43" t="s">
        <v>110</v>
      </c>
      <c r="AU9" s="73">
        <v>24475118</v>
      </c>
      <c r="AV9" s="60">
        <f>IFERROR(AU9/AR6,"-")</f>
        <v>3.3177092460661035E-3</v>
      </c>
      <c r="AW9" s="73">
        <v>532</v>
      </c>
      <c r="AX9" s="60">
        <f>IFERROR(AW9/AS6,"-")</f>
        <v>4.1084253610317402E-2</v>
      </c>
      <c r="AY9" s="131">
        <f t="shared" si="5"/>
        <v>46005.860902255641</v>
      </c>
      <c r="AZ9" s="179"/>
    </row>
    <row r="10" spans="1:52" s="8" customFormat="1" ht="13.15" customHeight="1">
      <c r="B10" s="328"/>
      <c r="C10" s="340"/>
      <c r="D10" s="305"/>
      <c r="E10" s="305"/>
      <c r="F10" s="43" t="s">
        <v>111</v>
      </c>
      <c r="G10" s="73">
        <v>47941569</v>
      </c>
      <c r="H10" s="60">
        <f>IFERROR(G10/D6,"-")</f>
        <v>2.0441910388104983E-2</v>
      </c>
      <c r="I10" s="73">
        <v>1332</v>
      </c>
      <c r="J10" s="60">
        <f>IFERROR(I10/E6,"-")</f>
        <v>0.38777292576419214</v>
      </c>
      <c r="K10" s="76">
        <f t="shared" si="0"/>
        <v>35992.16891891892</v>
      </c>
      <c r="L10" s="305"/>
      <c r="M10" s="305"/>
      <c r="N10" s="43" t="s">
        <v>111</v>
      </c>
      <c r="O10" s="73">
        <v>34414746</v>
      </c>
      <c r="P10" s="60">
        <f>IFERROR(O10/L6,"-")</f>
        <v>2.0168070211211097E-2</v>
      </c>
      <c r="Q10" s="73">
        <v>956</v>
      </c>
      <c r="R10" s="60">
        <f>IFERROR(Q10/M6,"-")</f>
        <v>0.39816743023740109</v>
      </c>
      <c r="S10" s="76">
        <f t="shared" si="1"/>
        <v>35998.68828451883</v>
      </c>
      <c r="T10" s="305"/>
      <c r="U10" s="305"/>
      <c r="V10" s="43" t="s">
        <v>111</v>
      </c>
      <c r="W10" s="73">
        <v>5910766</v>
      </c>
      <c r="X10" s="60">
        <f>IFERROR(W10/T6,"-")</f>
        <v>1.700785488419267E-2</v>
      </c>
      <c r="Y10" s="73">
        <v>143</v>
      </c>
      <c r="Z10" s="60">
        <f>IFERROR(Y10/U6,"-")</f>
        <v>0.37830687830687831</v>
      </c>
      <c r="AA10" s="131">
        <f t="shared" si="2"/>
        <v>41334.027972027972</v>
      </c>
      <c r="AB10" s="305"/>
      <c r="AC10" s="305"/>
      <c r="AD10" s="43" t="s">
        <v>111</v>
      </c>
      <c r="AE10" s="73">
        <v>4657343</v>
      </c>
      <c r="AF10" s="60">
        <f>IFERROR(AE10/AB6,"-")</f>
        <v>1.7410881878277853E-2</v>
      </c>
      <c r="AG10" s="73">
        <v>106</v>
      </c>
      <c r="AH10" s="60">
        <f>IFERROR(AG10/AC6,"-")</f>
        <v>0.38129496402877699</v>
      </c>
      <c r="AI10" s="76">
        <f t="shared" si="3"/>
        <v>43937.198113207545</v>
      </c>
      <c r="AJ10" s="305"/>
      <c r="AK10" s="305"/>
      <c r="AL10" s="43" t="s">
        <v>111</v>
      </c>
      <c r="AM10" s="73">
        <v>15924960</v>
      </c>
      <c r="AN10" s="60">
        <f>IFERROR(AM10/AJ6,"-")</f>
        <v>2.2776655318500396E-2</v>
      </c>
      <c r="AO10" s="73">
        <v>324</v>
      </c>
      <c r="AP10" s="60">
        <f>IFERROR(AO10/AK6,"-")</f>
        <v>0.36201117318435755</v>
      </c>
      <c r="AQ10" s="76">
        <f t="shared" si="4"/>
        <v>49151.111111111109</v>
      </c>
      <c r="AR10" s="305"/>
      <c r="AS10" s="305"/>
      <c r="AT10" s="43" t="s">
        <v>111</v>
      </c>
      <c r="AU10" s="73">
        <v>152573869</v>
      </c>
      <c r="AV10" s="60">
        <f>IFERROR(AU10/AR6,"-")</f>
        <v>2.0682054970659527E-2</v>
      </c>
      <c r="AW10" s="73">
        <v>3873</v>
      </c>
      <c r="AX10" s="60">
        <f>IFERROR(AW10/AS6,"-")</f>
        <v>0.2990964553247355</v>
      </c>
      <c r="AY10" s="131">
        <f t="shared" si="5"/>
        <v>39394.234185386005</v>
      </c>
      <c r="AZ10" s="179"/>
    </row>
    <row r="11" spans="1:52" s="8" customFormat="1" ht="13.15" customHeight="1">
      <c r="B11" s="328"/>
      <c r="C11" s="340"/>
      <c r="D11" s="305"/>
      <c r="E11" s="305"/>
      <c r="F11" s="43" t="s">
        <v>112</v>
      </c>
      <c r="G11" s="73">
        <v>115190950</v>
      </c>
      <c r="H11" s="60">
        <f>IFERROR(G11/D6,"-")</f>
        <v>4.9116520934487595E-2</v>
      </c>
      <c r="I11" s="73">
        <v>1507</v>
      </c>
      <c r="J11" s="60">
        <f>IFERROR(I11/E6,"-")</f>
        <v>0.43871906841339153</v>
      </c>
      <c r="K11" s="76">
        <f t="shared" si="0"/>
        <v>76437.259455872598</v>
      </c>
      <c r="L11" s="305"/>
      <c r="M11" s="305"/>
      <c r="N11" s="43" t="s">
        <v>112</v>
      </c>
      <c r="O11" s="73">
        <v>87989281</v>
      </c>
      <c r="P11" s="60">
        <f>IFERROR(O11/L6,"-")</f>
        <v>5.1564349684347005E-2</v>
      </c>
      <c r="Q11" s="73">
        <v>1111</v>
      </c>
      <c r="R11" s="60">
        <f>IFERROR(Q11/M6,"-")</f>
        <v>0.46272386505622659</v>
      </c>
      <c r="S11" s="76">
        <f t="shared" si="1"/>
        <v>79198.272727272721</v>
      </c>
      <c r="T11" s="305"/>
      <c r="U11" s="305"/>
      <c r="V11" s="43" t="s">
        <v>112</v>
      </c>
      <c r="W11" s="73">
        <v>14834342</v>
      </c>
      <c r="X11" s="60">
        <f>IFERROR(W11/T6,"-")</f>
        <v>4.268487976659615E-2</v>
      </c>
      <c r="Y11" s="73">
        <v>183</v>
      </c>
      <c r="Z11" s="60">
        <f>IFERROR(Y11/U6,"-")</f>
        <v>0.48412698412698413</v>
      </c>
      <c r="AA11" s="131">
        <f t="shared" si="2"/>
        <v>81061.978142076507</v>
      </c>
      <c r="AB11" s="305"/>
      <c r="AC11" s="305"/>
      <c r="AD11" s="43" t="s">
        <v>112</v>
      </c>
      <c r="AE11" s="73">
        <v>12455569</v>
      </c>
      <c r="AF11" s="60">
        <f>IFERROR(AE11/AB6,"-")</f>
        <v>4.6563553636856762E-2</v>
      </c>
      <c r="AG11" s="73">
        <v>142</v>
      </c>
      <c r="AH11" s="60">
        <f>IFERROR(AG11/AC6,"-")</f>
        <v>0.51079136690647486</v>
      </c>
      <c r="AI11" s="76">
        <f t="shared" si="3"/>
        <v>87715.274647887331</v>
      </c>
      <c r="AJ11" s="305"/>
      <c r="AK11" s="305"/>
      <c r="AL11" s="43" t="s">
        <v>112</v>
      </c>
      <c r="AM11" s="73">
        <v>27181809</v>
      </c>
      <c r="AN11" s="60">
        <f>IFERROR(AM11/AJ6,"-")</f>
        <v>3.887675036711627E-2</v>
      </c>
      <c r="AO11" s="73">
        <v>364</v>
      </c>
      <c r="AP11" s="60">
        <f>IFERROR(AO11/AK6,"-")</f>
        <v>0.40670391061452515</v>
      </c>
      <c r="AQ11" s="76">
        <f t="shared" si="4"/>
        <v>74675.299450549457</v>
      </c>
      <c r="AR11" s="305"/>
      <c r="AS11" s="305"/>
      <c r="AT11" s="43" t="s">
        <v>112</v>
      </c>
      <c r="AU11" s="73">
        <v>303775794</v>
      </c>
      <c r="AV11" s="60">
        <f>IFERROR(AU11/AR6,"-")</f>
        <v>4.1178136934206896E-2</v>
      </c>
      <c r="AW11" s="73">
        <v>4565</v>
      </c>
      <c r="AX11" s="60">
        <f>IFERROR(AW11/AS6,"-")</f>
        <v>0.35253687543439649</v>
      </c>
      <c r="AY11" s="131">
        <f t="shared" si="5"/>
        <v>66544.533187294626</v>
      </c>
      <c r="AZ11" s="179"/>
    </row>
    <row r="12" spans="1:52" s="8" customFormat="1" ht="13.15" customHeight="1">
      <c r="B12" s="328"/>
      <c r="C12" s="340"/>
      <c r="D12" s="305"/>
      <c r="E12" s="305"/>
      <c r="F12" s="43" t="s">
        <v>113</v>
      </c>
      <c r="G12" s="73">
        <v>53702376</v>
      </c>
      <c r="H12" s="60">
        <f>IFERROR(G12/D6,"-")</f>
        <v>2.2898273475787153E-2</v>
      </c>
      <c r="I12" s="73">
        <v>394</v>
      </c>
      <c r="J12" s="60">
        <f>IFERROR(I12/E6,"-")</f>
        <v>0.11470160116448326</v>
      </c>
      <c r="K12" s="76">
        <f t="shared" si="0"/>
        <v>136300.4467005076</v>
      </c>
      <c r="L12" s="305"/>
      <c r="M12" s="305"/>
      <c r="N12" s="43" t="s">
        <v>113</v>
      </c>
      <c r="O12" s="73">
        <v>44822442</v>
      </c>
      <c r="P12" s="60">
        <f>IFERROR(O12/L6,"-")</f>
        <v>2.6267291273744605E-2</v>
      </c>
      <c r="Q12" s="73">
        <v>292</v>
      </c>
      <c r="R12" s="60">
        <f>IFERROR(Q12/M6,"-")</f>
        <v>0.12161599333610995</v>
      </c>
      <c r="S12" s="76">
        <f t="shared" si="1"/>
        <v>153501.51369863015</v>
      </c>
      <c r="T12" s="305"/>
      <c r="U12" s="305"/>
      <c r="V12" s="43" t="s">
        <v>113</v>
      </c>
      <c r="W12" s="73">
        <v>17555999</v>
      </c>
      <c r="X12" s="60">
        <f>IFERROR(W12/T6,"-")</f>
        <v>5.0516275443661891E-2</v>
      </c>
      <c r="Y12" s="73">
        <v>64</v>
      </c>
      <c r="Z12" s="60">
        <f>IFERROR(Y12/U6,"-")</f>
        <v>0.1693121693121693</v>
      </c>
      <c r="AA12" s="131">
        <f t="shared" si="2"/>
        <v>274312.484375</v>
      </c>
      <c r="AB12" s="305"/>
      <c r="AC12" s="305"/>
      <c r="AD12" s="43" t="s">
        <v>113</v>
      </c>
      <c r="AE12" s="73">
        <v>13172041</v>
      </c>
      <c r="AF12" s="60">
        <f>IFERROR(AE12/AB6,"-")</f>
        <v>4.9241992686996187E-2</v>
      </c>
      <c r="AG12" s="73">
        <v>50</v>
      </c>
      <c r="AH12" s="60">
        <f>IFERROR(AG12/AC6,"-")</f>
        <v>0.17985611510791366</v>
      </c>
      <c r="AI12" s="76">
        <f t="shared" si="3"/>
        <v>263440.82</v>
      </c>
      <c r="AJ12" s="305"/>
      <c r="AK12" s="305"/>
      <c r="AL12" s="43" t="s">
        <v>113</v>
      </c>
      <c r="AM12" s="73">
        <v>21875690</v>
      </c>
      <c r="AN12" s="60">
        <f>IFERROR(AM12/AJ6,"-")</f>
        <v>3.1287679905278622E-2</v>
      </c>
      <c r="AO12" s="73">
        <v>120</v>
      </c>
      <c r="AP12" s="60">
        <f>IFERROR(AO12/AK6,"-")</f>
        <v>0.13407821229050279</v>
      </c>
      <c r="AQ12" s="76">
        <f t="shared" si="4"/>
        <v>182297.41666666666</v>
      </c>
      <c r="AR12" s="305"/>
      <c r="AS12" s="305"/>
      <c r="AT12" s="43" t="s">
        <v>113</v>
      </c>
      <c r="AU12" s="73">
        <v>132244009</v>
      </c>
      <c r="AV12" s="60">
        <f>IFERROR(AU12/AR6,"-")</f>
        <v>1.7926253568875502E-2</v>
      </c>
      <c r="AW12" s="73">
        <v>1037</v>
      </c>
      <c r="AX12" s="60">
        <f>IFERROR(AW12/AS6,"-")</f>
        <v>8.0083404123870564E-2</v>
      </c>
      <c r="AY12" s="131">
        <f t="shared" si="5"/>
        <v>127525.56316297011</v>
      </c>
      <c r="AZ12" s="179"/>
    </row>
    <row r="13" spans="1:52" s="8" customFormat="1" ht="13.15" customHeight="1">
      <c r="B13" s="328"/>
      <c r="C13" s="340"/>
      <c r="D13" s="305"/>
      <c r="E13" s="305"/>
      <c r="F13" s="43" t="s">
        <v>123</v>
      </c>
      <c r="G13" s="73">
        <v>962</v>
      </c>
      <c r="H13" s="60">
        <f>IFERROR(G13/D6,"-")</f>
        <v>4.101892825693083E-7</v>
      </c>
      <c r="I13" s="73">
        <v>1</v>
      </c>
      <c r="J13" s="60">
        <f>IFERROR(I13/E6,"-")</f>
        <v>2.9112081513828241E-4</v>
      </c>
      <c r="K13" s="76">
        <f t="shared" si="0"/>
        <v>962</v>
      </c>
      <c r="L13" s="305"/>
      <c r="M13" s="305"/>
      <c r="N13" s="43" t="s">
        <v>123</v>
      </c>
      <c r="O13" s="73">
        <v>0</v>
      </c>
      <c r="P13" s="60">
        <f>IFERROR(O13/L6,"-")</f>
        <v>0</v>
      </c>
      <c r="Q13" s="73">
        <v>0</v>
      </c>
      <c r="R13" s="60">
        <f>IFERROR(Q13/M6,"-")</f>
        <v>0</v>
      </c>
      <c r="S13" s="76" t="str">
        <f t="shared" si="1"/>
        <v>-</v>
      </c>
      <c r="T13" s="305"/>
      <c r="U13" s="305"/>
      <c r="V13" s="43" t="s">
        <v>123</v>
      </c>
      <c r="W13" s="73">
        <v>0</v>
      </c>
      <c r="X13" s="60">
        <f>IFERROR(W13/T6,"-")</f>
        <v>0</v>
      </c>
      <c r="Y13" s="73">
        <v>0</v>
      </c>
      <c r="Z13" s="60">
        <f>IFERROR(Y13/U6,"-")</f>
        <v>0</v>
      </c>
      <c r="AA13" s="131" t="str">
        <f t="shared" si="2"/>
        <v>-</v>
      </c>
      <c r="AB13" s="305"/>
      <c r="AC13" s="305"/>
      <c r="AD13" s="43" t="s">
        <v>123</v>
      </c>
      <c r="AE13" s="73">
        <v>0</v>
      </c>
      <c r="AF13" s="60">
        <f>IFERROR(AE13/AB6,"-")</f>
        <v>0</v>
      </c>
      <c r="AG13" s="73">
        <v>0</v>
      </c>
      <c r="AH13" s="60">
        <f>IFERROR(AG13/AC6,"-")</f>
        <v>0</v>
      </c>
      <c r="AI13" s="76" t="str">
        <f t="shared" si="3"/>
        <v>-</v>
      </c>
      <c r="AJ13" s="305"/>
      <c r="AK13" s="305"/>
      <c r="AL13" s="43" t="s">
        <v>123</v>
      </c>
      <c r="AM13" s="73">
        <v>0</v>
      </c>
      <c r="AN13" s="60">
        <f>IFERROR(AM13/AJ6,"-")</f>
        <v>0</v>
      </c>
      <c r="AO13" s="73">
        <v>0</v>
      </c>
      <c r="AP13" s="60">
        <f>IFERROR(AO13/AK6,"-")</f>
        <v>0</v>
      </c>
      <c r="AQ13" s="76" t="str">
        <f t="shared" si="4"/>
        <v>-</v>
      </c>
      <c r="AR13" s="305"/>
      <c r="AS13" s="305"/>
      <c r="AT13" s="43" t="s">
        <v>123</v>
      </c>
      <c r="AU13" s="73">
        <v>10071</v>
      </c>
      <c r="AV13" s="60">
        <f>IFERROR(AU13/AR6,"-")</f>
        <v>1.3651680787455949E-6</v>
      </c>
      <c r="AW13" s="73">
        <v>9</v>
      </c>
      <c r="AX13" s="60">
        <f>IFERROR(AW13/AS6,"-")</f>
        <v>6.9503436558807628E-4</v>
      </c>
      <c r="AY13" s="131">
        <f t="shared" si="5"/>
        <v>1119</v>
      </c>
      <c r="AZ13" s="179"/>
    </row>
    <row r="14" spans="1:52" s="8" customFormat="1" ht="13.15" customHeight="1">
      <c r="B14" s="328"/>
      <c r="C14" s="340"/>
      <c r="D14" s="305"/>
      <c r="E14" s="305"/>
      <c r="F14" s="43" t="s">
        <v>114</v>
      </c>
      <c r="G14" s="73">
        <v>1146638</v>
      </c>
      <c r="H14" s="60">
        <f>IFERROR(G14/D6,"-")</f>
        <v>4.8891748293836438E-4</v>
      </c>
      <c r="I14" s="73">
        <v>43</v>
      </c>
      <c r="J14" s="60">
        <f>IFERROR(I14/E6,"-")</f>
        <v>1.2518195050946142E-2</v>
      </c>
      <c r="K14" s="76">
        <f t="shared" si="0"/>
        <v>26666</v>
      </c>
      <c r="L14" s="305"/>
      <c r="M14" s="305"/>
      <c r="N14" s="43" t="s">
        <v>114</v>
      </c>
      <c r="O14" s="73">
        <v>981451</v>
      </c>
      <c r="P14" s="60">
        <f>IFERROR(O14/L6,"-")</f>
        <v>5.7515963293360765E-4</v>
      </c>
      <c r="Q14" s="73">
        <v>32</v>
      </c>
      <c r="R14" s="60">
        <f>IFERROR(Q14/M6,"-")</f>
        <v>1.3327780091628489E-2</v>
      </c>
      <c r="S14" s="76">
        <f t="shared" si="1"/>
        <v>30670.34375</v>
      </c>
      <c r="T14" s="305"/>
      <c r="U14" s="305"/>
      <c r="V14" s="43" t="s">
        <v>114</v>
      </c>
      <c r="W14" s="73">
        <v>12605</v>
      </c>
      <c r="X14" s="60">
        <f>IFERROR(W14/T6,"-")</f>
        <v>3.6270089327719724E-5</v>
      </c>
      <c r="Y14" s="73">
        <v>3</v>
      </c>
      <c r="Z14" s="60">
        <f>IFERROR(Y14/U6,"-")</f>
        <v>7.9365079365079361E-3</v>
      </c>
      <c r="AA14" s="131">
        <f t="shared" si="2"/>
        <v>4201.666666666667</v>
      </c>
      <c r="AB14" s="305"/>
      <c r="AC14" s="305"/>
      <c r="AD14" s="43" t="s">
        <v>114</v>
      </c>
      <c r="AE14" s="73">
        <v>1272</v>
      </c>
      <c r="AF14" s="60">
        <f>IFERROR(AE14/AB6,"-")</f>
        <v>4.7552095152041465E-6</v>
      </c>
      <c r="AG14" s="73">
        <v>1</v>
      </c>
      <c r="AH14" s="60">
        <f>IFERROR(AG14/AC6,"-")</f>
        <v>3.5971223021582736E-3</v>
      </c>
      <c r="AI14" s="76">
        <f t="shared" si="3"/>
        <v>1272</v>
      </c>
      <c r="AJ14" s="305"/>
      <c r="AK14" s="305"/>
      <c r="AL14" s="43" t="s">
        <v>114</v>
      </c>
      <c r="AM14" s="73">
        <v>386226</v>
      </c>
      <c r="AN14" s="60">
        <f>IFERROR(AM14/AJ6,"-")</f>
        <v>5.5239928244988582E-4</v>
      </c>
      <c r="AO14" s="73">
        <v>15</v>
      </c>
      <c r="AP14" s="60">
        <f>IFERROR(AO14/AK6,"-")</f>
        <v>1.6759776536312849E-2</v>
      </c>
      <c r="AQ14" s="76">
        <f t="shared" si="4"/>
        <v>25748.400000000001</v>
      </c>
      <c r="AR14" s="305"/>
      <c r="AS14" s="305"/>
      <c r="AT14" s="43" t="s">
        <v>114</v>
      </c>
      <c r="AU14" s="73">
        <v>3619725</v>
      </c>
      <c r="AV14" s="60">
        <f>IFERROR(AU14/AR6,"-")</f>
        <v>4.9066954858875971E-4</v>
      </c>
      <c r="AW14" s="73">
        <v>133</v>
      </c>
      <c r="AX14" s="60">
        <f>IFERROR(AW14/AS6,"-")</f>
        <v>1.027106340257935E-2</v>
      </c>
      <c r="AY14" s="131">
        <f t="shared" si="5"/>
        <v>27215.977443609023</v>
      </c>
      <c r="AZ14" s="179"/>
    </row>
    <row r="15" spans="1:52" s="8" customFormat="1" ht="13.15" customHeight="1">
      <c r="B15" s="328"/>
      <c r="C15" s="340"/>
      <c r="D15" s="305"/>
      <c r="E15" s="305"/>
      <c r="F15" s="43" t="s">
        <v>115</v>
      </c>
      <c r="G15" s="73">
        <v>2890688</v>
      </c>
      <c r="H15" s="60">
        <f>IFERROR(G15/D6,"-")</f>
        <v>1.2325667742741255E-3</v>
      </c>
      <c r="I15" s="73">
        <v>131</v>
      </c>
      <c r="J15" s="60">
        <f>IFERROR(I15/E6,"-")</f>
        <v>3.8136826783114995E-2</v>
      </c>
      <c r="K15" s="76">
        <f t="shared" si="0"/>
        <v>22066.320610687024</v>
      </c>
      <c r="L15" s="305"/>
      <c r="M15" s="305"/>
      <c r="N15" s="43" t="s">
        <v>115</v>
      </c>
      <c r="O15" s="73">
        <v>2455832</v>
      </c>
      <c r="P15" s="60">
        <f>IFERROR(O15/L6,"-")</f>
        <v>1.4391909852520476E-3</v>
      </c>
      <c r="Q15" s="73">
        <v>91</v>
      </c>
      <c r="R15" s="60">
        <f>IFERROR(Q15/M6,"-")</f>
        <v>3.7900874635568516E-2</v>
      </c>
      <c r="S15" s="76">
        <f t="shared" si="1"/>
        <v>26987.164835164836</v>
      </c>
      <c r="T15" s="305"/>
      <c r="U15" s="305"/>
      <c r="V15" s="43" t="s">
        <v>115</v>
      </c>
      <c r="W15" s="73">
        <v>488832</v>
      </c>
      <c r="X15" s="60">
        <f>IFERROR(W15/T6,"-")</f>
        <v>1.4065831262394198E-3</v>
      </c>
      <c r="Y15" s="73">
        <v>22</v>
      </c>
      <c r="Z15" s="60">
        <f>IFERROR(Y15/U6,"-")</f>
        <v>5.8201058201058198E-2</v>
      </c>
      <c r="AA15" s="131">
        <f t="shared" si="2"/>
        <v>22219.636363636364</v>
      </c>
      <c r="AB15" s="305"/>
      <c r="AC15" s="305"/>
      <c r="AD15" s="43" t="s">
        <v>115</v>
      </c>
      <c r="AE15" s="73">
        <v>362306</v>
      </c>
      <c r="AF15" s="60">
        <f>IFERROR(AE15/AB6,"-")</f>
        <v>1.3544347001694605E-3</v>
      </c>
      <c r="AG15" s="73">
        <v>17</v>
      </c>
      <c r="AH15" s="60">
        <f>IFERROR(AG15/AC6,"-")</f>
        <v>6.1151079136690649E-2</v>
      </c>
      <c r="AI15" s="76">
        <f t="shared" si="3"/>
        <v>21312.117647058825</v>
      </c>
      <c r="AJ15" s="305"/>
      <c r="AK15" s="305"/>
      <c r="AL15" s="43" t="s">
        <v>115</v>
      </c>
      <c r="AM15" s="73">
        <v>1493823</v>
      </c>
      <c r="AN15" s="60">
        <f>IFERROR(AM15/AJ6,"-")</f>
        <v>2.136538589600741E-3</v>
      </c>
      <c r="AO15" s="73">
        <v>44</v>
      </c>
      <c r="AP15" s="60">
        <f>IFERROR(AO15/AK6,"-")</f>
        <v>4.9162011173184354E-2</v>
      </c>
      <c r="AQ15" s="76">
        <f t="shared" si="4"/>
        <v>33950.522727272728</v>
      </c>
      <c r="AR15" s="305"/>
      <c r="AS15" s="305"/>
      <c r="AT15" s="43" t="s">
        <v>115</v>
      </c>
      <c r="AU15" s="73">
        <v>5484559</v>
      </c>
      <c r="AV15" s="60">
        <f>IFERROR(AU15/AR6,"-")</f>
        <v>7.434559500344417E-4</v>
      </c>
      <c r="AW15" s="73">
        <v>328</v>
      </c>
      <c r="AX15" s="60">
        <f>IFERROR(AW15/AS6,"-")</f>
        <v>2.5330141323654336E-2</v>
      </c>
      <c r="AY15" s="131">
        <f t="shared" si="5"/>
        <v>16721.216463414636</v>
      </c>
      <c r="AZ15" s="179"/>
    </row>
    <row r="16" spans="1:52" s="8" customFormat="1" ht="13.15" customHeight="1">
      <c r="B16" s="328"/>
      <c r="C16" s="340"/>
      <c r="D16" s="305"/>
      <c r="E16" s="305"/>
      <c r="F16" s="43" t="s">
        <v>116</v>
      </c>
      <c r="G16" s="73">
        <v>592677</v>
      </c>
      <c r="H16" s="60">
        <f>IFERROR(G16/D6,"-")</f>
        <v>2.5271284139847188E-4</v>
      </c>
      <c r="I16" s="73">
        <v>41</v>
      </c>
      <c r="J16" s="60">
        <f>IFERROR(I16/E6,"-")</f>
        <v>1.1935953420669578E-2</v>
      </c>
      <c r="K16" s="76">
        <f t="shared" si="0"/>
        <v>14455.536585365853</v>
      </c>
      <c r="L16" s="305"/>
      <c r="M16" s="305"/>
      <c r="N16" s="43" t="s">
        <v>116</v>
      </c>
      <c r="O16" s="73">
        <v>541639</v>
      </c>
      <c r="P16" s="60">
        <f>IFERROR(O16/L6,"-")</f>
        <v>3.1741664986079419E-4</v>
      </c>
      <c r="Q16" s="73">
        <v>31</v>
      </c>
      <c r="R16" s="60">
        <f>IFERROR(Q16/M6,"-")</f>
        <v>1.2911286963765098E-2</v>
      </c>
      <c r="S16" s="76">
        <f t="shared" si="1"/>
        <v>17472.225806451614</v>
      </c>
      <c r="T16" s="305"/>
      <c r="U16" s="305"/>
      <c r="V16" s="43" t="s">
        <v>116</v>
      </c>
      <c r="W16" s="73">
        <v>159953</v>
      </c>
      <c r="X16" s="60">
        <f>IFERROR(W16/T6,"-")</f>
        <v>4.6025462897554564E-4</v>
      </c>
      <c r="Y16" s="73">
        <v>7</v>
      </c>
      <c r="Z16" s="60">
        <f>IFERROR(Y16/U6,"-")</f>
        <v>1.8518518518518517E-2</v>
      </c>
      <c r="AA16" s="131">
        <f t="shared" si="2"/>
        <v>22850.428571428572</v>
      </c>
      <c r="AB16" s="305"/>
      <c r="AC16" s="305"/>
      <c r="AD16" s="43" t="s">
        <v>116</v>
      </c>
      <c r="AE16" s="73">
        <v>159953</v>
      </c>
      <c r="AF16" s="60">
        <f>IFERROR(AE16/AB6,"-")</f>
        <v>5.9796385816466104E-4</v>
      </c>
      <c r="AG16" s="73">
        <v>7</v>
      </c>
      <c r="AH16" s="60">
        <f>IFERROR(AG16/AC6,"-")</f>
        <v>2.5179856115107913E-2</v>
      </c>
      <c r="AI16" s="76">
        <f t="shared" si="3"/>
        <v>22850.428571428572</v>
      </c>
      <c r="AJ16" s="305"/>
      <c r="AK16" s="305"/>
      <c r="AL16" s="43" t="s">
        <v>116</v>
      </c>
      <c r="AM16" s="73">
        <v>553204</v>
      </c>
      <c r="AN16" s="60">
        <f>IFERROR(AM16/AJ6,"-")</f>
        <v>7.9121937064932613E-4</v>
      </c>
      <c r="AO16" s="73">
        <v>17</v>
      </c>
      <c r="AP16" s="60">
        <f>IFERROR(AO16/AK6,"-")</f>
        <v>1.899441340782123E-2</v>
      </c>
      <c r="AQ16" s="76">
        <f t="shared" si="4"/>
        <v>32541.411764705881</v>
      </c>
      <c r="AR16" s="305"/>
      <c r="AS16" s="305"/>
      <c r="AT16" s="43" t="s">
        <v>116</v>
      </c>
      <c r="AU16" s="73">
        <v>2767596</v>
      </c>
      <c r="AV16" s="60">
        <f>IFERROR(AU16/AR6,"-")</f>
        <v>3.751597372717698E-4</v>
      </c>
      <c r="AW16" s="73">
        <v>60</v>
      </c>
      <c r="AX16" s="60">
        <f>IFERROR(AW16/AS6,"-")</f>
        <v>4.6335624372538416E-3</v>
      </c>
      <c r="AY16" s="131">
        <f t="shared" si="5"/>
        <v>46126.6</v>
      </c>
      <c r="AZ16" s="179"/>
    </row>
    <row r="17" spans="2:52" s="8" customFormat="1" ht="13.15" customHeight="1">
      <c r="B17" s="328"/>
      <c r="C17" s="340"/>
      <c r="D17" s="305"/>
      <c r="E17" s="305"/>
      <c r="F17" s="43" t="s">
        <v>117</v>
      </c>
      <c r="G17" s="73">
        <v>6897859</v>
      </c>
      <c r="H17" s="60">
        <f>IFERROR(G17/D6,"-")</f>
        <v>2.9411931751291546E-3</v>
      </c>
      <c r="I17" s="73">
        <v>30</v>
      </c>
      <c r="J17" s="60">
        <f>IFERROR(I17/E6,"-")</f>
        <v>8.7336244541484712E-3</v>
      </c>
      <c r="K17" s="76">
        <f t="shared" si="0"/>
        <v>229928.63333333333</v>
      </c>
      <c r="L17" s="305"/>
      <c r="M17" s="305"/>
      <c r="N17" s="43" t="s">
        <v>117</v>
      </c>
      <c r="O17" s="73">
        <v>5671453</v>
      </c>
      <c r="P17" s="60">
        <f>IFERROR(O17/L6,"-")</f>
        <v>3.3236410433941251E-3</v>
      </c>
      <c r="Q17" s="73">
        <v>26</v>
      </c>
      <c r="R17" s="60">
        <f>IFERROR(Q17/M6,"-")</f>
        <v>1.0828821324448146E-2</v>
      </c>
      <c r="S17" s="76">
        <f t="shared" si="1"/>
        <v>218132.80769230769</v>
      </c>
      <c r="T17" s="305"/>
      <c r="U17" s="305"/>
      <c r="V17" s="43" t="s">
        <v>117</v>
      </c>
      <c r="W17" s="73">
        <v>1905704</v>
      </c>
      <c r="X17" s="60">
        <f>IFERROR(W17/T6,"-")</f>
        <v>5.4835425872425854E-3</v>
      </c>
      <c r="Y17" s="73">
        <v>5</v>
      </c>
      <c r="Z17" s="60">
        <f>IFERROR(Y17/U6,"-")</f>
        <v>1.3227513227513227E-2</v>
      </c>
      <c r="AA17" s="131">
        <f t="shared" si="2"/>
        <v>381140.8</v>
      </c>
      <c r="AB17" s="305"/>
      <c r="AC17" s="305"/>
      <c r="AD17" s="43" t="s">
        <v>117</v>
      </c>
      <c r="AE17" s="73">
        <v>1220635</v>
      </c>
      <c r="AF17" s="60">
        <f>IFERROR(AE17/AB6,"-")</f>
        <v>4.5631880240496964E-3</v>
      </c>
      <c r="AG17" s="73">
        <v>4</v>
      </c>
      <c r="AH17" s="60">
        <f>IFERROR(AG17/AC6,"-")</f>
        <v>1.4388489208633094E-2</v>
      </c>
      <c r="AI17" s="76">
        <f t="shared" si="3"/>
        <v>305158.75</v>
      </c>
      <c r="AJ17" s="305"/>
      <c r="AK17" s="305"/>
      <c r="AL17" s="43" t="s">
        <v>117</v>
      </c>
      <c r="AM17" s="73">
        <v>4615648</v>
      </c>
      <c r="AN17" s="60">
        <f>IFERROR(AM17/AJ6,"-")</f>
        <v>6.6015251258104077E-3</v>
      </c>
      <c r="AO17" s="73">
        <v>16</v>
      </c>
      <c r="AP17" s="60">
        <f>IFERROR(AO17/AK6,"-")</f>
        <v>1.7877094972067038E-2</v>
      </c>
      <c r="AQ17" s="76">
        <f t="shared" si="4"/>
        <v>288478</v>
      </c>
      <c r="AR17" s="305"/>
      <c r="AS17" s="305"/>
      <c r="AT17" s="43" t="s">
        <v>117</v>
      </c>
      <c r="AU17" s="73">
        <v>6655162</v>
      </c>
      <c r="AV17" s="60">
        <f>IFERROR(AU17/AR6,"-")</f>
        <v>9.0213630436706302E-4</v>
      </c>
      <c r="AW17" s="73">
        <v>55</v>
      </c>
      <c r="AX17" s="60">
        <f>IFERROR(AW17/AS6,"-")</f>
        <v>4.2474322341493551E-3</v>
      </c>
      <c r="AY17" s="131">
        <f t="shared" si="5"/>
        <v>121002.94545454545</v>
      </c>
      <c r="AZ17" s="179"/>
    </row>
    <row r="18" spans="2:52" s="8" customFormat="1" ht="13.15" customHeight="1">
      <c r="B18" s="328"/>
      <c r="C18" s="340"/>
      <c r="D18" s="305"/>
      <c r="E18" s="305"/>
      <c r="F18" s="43" t="s">
        <v>118</v>
      </c>
      <c r="G18" s="73">
        <v>18609279</v>
      </c>
      <c r="H18" s="60">
        <f>IFERROR(G18/D6,"-")</f>
        <v>7.9348511456778532E-3</v>
      </c>
      <c r="I18" s="73">
        <v>439</v>
      </c>
      <c r="J18" s="60">
        <f>IFERROR(I18/E6,"-")</f>
        <v>0.12780203784570596</v>
      </c>
      <c r="K18" s="76">
        <f t="shared" si="0"/>
        <v>42390.157175398635</v>
      </c>
      <c r="L18" s="305"/>
      <c r="M18" s="305"/>
      <c r="N18" s="43" t="s">
        <v>118</v>
      </c>
      <c r="O18" s="73">
        <v>11152996</v>
      </c>
      <c r="P18" s="60">
        <f>IFERROR(O18/L6,"-")</f>
        <v>6.535989148179577E-3</v>
      </c>
      <c r="Q18" s="73">
        <v>301</v>
      </c>
      <c r="R18" s="60">
        <f>IFERROR(Q18/M6,"-")</f>
        <v>0.12536443148688048</v>
      </c>
      <c r="S18" s="76">
        <f t="shared" si="1"/>
        <v>37053.142857142855</v>
      </c>
      <c r="T18" s="305"/>
      <c r="U18" s="305"/>
      <c r="V18" s="43" t="s">
        <v>118</v>
      </c>
      <c r="W18" s="73">
        <v>3083993</v>
      </c>
      <c r="X18" s="60">
        <f>IFERROR(W18/T6,"-")</f>
        <v>8.8739945732695218E-3</v>
      </c>
      <c r="Y18" s="73">
        <v>48</v>
      </c>
      <c r="Z18" s="60">
        <f>IFERROR(Y18/U6,"-")</f>
        <v>0.12698412698412698</v>
      </c>
      <c r="AA18" s="131">
        <f t="shared" si="2"/>
        <v>64249.854166666664</v>
      </c>
      <c r="AB18" s="305"/>
      <c r="AC18" s="305"/>
      <c r="AD18" s="43" t="s">
        <v>118</v>
      </c>
      <c r="AE18" s="73">
        <v>2168187</v>
      </c>
      <c r="AF18" s="60">
        <f>IFERROR(AE18/AB6,"-")</f>
        <v>8.1054901361178721E-3</v>
      </c>
      <c r="AG18" s="73">
        <v>35</v>
      </c>
      <c r="AH18" s="60">
        <f>IFERROR(AG18/AC6,"-")</f>
        <v>0.12589928057553956</v>
      </c>
      <c r="AI18" s="76">
        <f t="shared" si="3"/>
        <v>61948.2</v>
      </c>
      <c r="AJ18" s="305"/>
      <c r="AK18" s="305"/>
      <c r="AL18" s="43" t="s">
        <v>118</v>
      </c>
      <c r="AM18" s="73">
        <v>5032752</v>
      </c>
      <c r="AN18" s="60">
        <f>IFERROR(AM18/AJ6,"-")</f>
        <v>7.1980876314598902E-3</v>
      </c>
      <c r="AO18" s="73">
        <v>113</v>
      </c>
      <c r="AP18" s="60">
        <f>IFERROR(AO18/AK6,"-")</f>
        <v>0.12625698324022347</v>
      </c>
      <c r="AQ18" s="76">
        <f t="shared" si="4"/>
        <v>44537.628318584073</v>
      </c>
      <c r="AR18" s="305"/>
      <c r="AS18" s="305"/>
      <c r="AT18" s="43" t="s">
        <v>118</v>
      </c>
      <c r="AU18" s="73">
        <v>37050701</v>
      </c>
      <c r="AV18" s="60">
        <f>IFERROR(AU18/AR6,"-")</f>
        <v>5.0223845000841524E-3</v>
      </c>
      <c r="AW18" s="73">
        <v>1063</v>
      </c>
      <c r="AX18" s="60">
        <f>IFERROR(AW18/AS6,"-")</f>
        <v>8.2091281180013895E-2</v>
      </c>
      <c r="AY18" s="131">
        <f t="shared" si="5"/>
        <v>34854.845719661338</v>
      </c>
      <c r="AZ18" s="179"/>
    </row>
    <row r="19" spans="2:52" s="8" customFormat="1" ht="13.15" customHeight="1">
      <c r="B19" s="328"/>
      <c r="C19" s="340"/>
      <c r="D19" s="305"/>
      <c r="E19" s="305"/>
      <c r="F19" s="43" t="s">
        <v>119</v>
      </c>
      <c r="G19" s="73">
        <v>19085121</v>
      </c>
      <c r="H19" s="60">
        <f>IFERROR(G19/D6,"-")</f>
        <v>8.137746456069064E-3</v>
      </c>
      <c r="I19" s="73">
        <v>285</v>
      </c>
      <c r="J19" s="60">
        <f>IFERROR(I19/E6,"-")</f>
        <v>8.296943231441048E-2</v>
      </c>
      <c r="K19" s="76">
        <f t="shared" si="0"/>
        <v>66965.336842105258</v>
      </c>
      <c r="L19" s="305"/>
      <c r="M19" s="305"/>
      <c r="N19" s="43" t="s">
        <v>119</v>
      </c>
      <c r="O19" s="73">
        <v>14976287</v>
      </c>
      <c r="P19" s="60">
        <f>IFERROR(O19/L6,"-")</f>
        <v>8.7765519966135439E-3</v>
      </c>
      <c r="Q19" s="73">
        <v>219</v>
      </c>
      <c r="R19" s="60">
        <f>IFERROR(Q19/M6,"-")</f>
        <v>9.1211995002082463E-2</v>
      </c>
      <c r="S19" s="76">
        <f t="shared" si="1"/>
        <v>68384.872146118723</v>
      </c>
      <c r="T19" s="305"/>
      <c r="U19" s="305"/>
      <c r="V19" s="43" t="s">
        <v>119</v>
      </c>
      <c r="W19" s="73">
        <v>3016130</v>
      </c>
      <c r="X19" s="60">
        <f>IFERROR(W19/T6,"-")</f>
        <v>8.6787230879821729E-3</v>
      </c>
      <c r="Y19" s="73">
        <v>52</v>
      </c>
      <c r="Z19" s="60">
        <f>IFERROR(Y19/U6,"-")</f>
        <v>0.13756613756613756</v>
      </c>
      <c r="AA19" s="131">
        <f t="shared" si="2"/>
        <v>58002.5</v>
      </c>
      <c r="AB19" s="305"/>
      <c r="AC19" s="305"/>
      <c r="AD19" s="43" t="s">
        <v>119</v>
      </c>
      <c r="AE19" s="73">
        <v>2767436</v>
      </c>
      <c r="AF19" s="60">
        <f>IFERROR(AE19/AB6,"-")</f>
        <v>1.0345705974778697E-2</v>
      </c>
      <c r="AG19" s="73">
        <v>42</v>
      </c>
      <c r="AH19" s="60">
        <f>IFERROR(AG19/AC6,"-")</f>
        <v>0.15107913669064749</v>
      </c>
      <c r="AI19" s="76">
        <f t="shared" si="3"/>
        <v>65891.333333333328</v>
      </c>
      <c r="AJ19" s="305"/>
      <c r="AK19" s="305"/>
      <c r="AL19" s="43" t="s">
        <v>119</v>
      </c>
      <c r="AM19" s="73">
        <v>13014020</v>
      </c>
      <c r="AN19" s="60">
        <f>IFERROR(AM19/AJ6,"-")</f>
        <v>1.8613286805622777E-2</v>
      </c>
      <c r="AO19" s="73">
        <v>131</v>
      </c>
      <c r="AP19" s="60">
        <f>IFERROR(AO19/AK6,"-")</f>
        <v>0.14636871508379889</v>
      </c>
      <c r="AQ19" s="76">
        <f t="shared" si="4"/>
        <v>99343.664122137401</v>
      </c>
      <c r="AR19" s="305"/>
      <c r="AS19" s="305"/>
      <c r="AT19" s="43" t="s">
        <v>119</v>
      </c>
      <c r="AU19" s="73">
        <v>61898125</v>
      </c>
      <c r="AV19" s="60">
        <f>IFERROR(AU19/AR6,"-")</f>
        <v>8.390561452110484E-3</v>
      </c>
      <c r="AW19" s="73">
        <v>916</v>
      </c>
      <c r="AX19" s="60">
        <f>IFERROR(AW19/AS6,"-")</f>
        <v>7.0739053208741992E-2</v>
      </c>
      <c r="AY19" s="131">
        <f t="shared" si="5"/>
        <v>67574.372270742359</v>
      </c>
      <c r="AZ19" s="179"/>
    </row>
    <row r="20" spans="2:52" s="8" customFormat="1" ht="13.15" customHeight="1">
      <c r="B20" s="328"/>
      <c r="C20" s="340"/>
      <c r="D20" s="305"/>
      <c r="E20" s="305"/>
      <c r="F20" s="43" t="s">
        <v>120</v>
      </c>
      <c r="G20" s="73">
        <v>13259526</v>
      </c>
      <c r="H20" s="60">
        <f>IFERROR(G20/D6,"-")</f>
        <v>5.6537582714647509E-3</v>
      </c>
      <c r="I20" s="73">
        <v>287</v>
      </c>
      <c r="J20" s="60">
        <f>IFERROR(I20/E6,"-")</f>
        <v>8.3551673944687044E-2</v>
      </c>
      <c r="K20" s="76">
        <f t="shared" si="0"/>
        <v>46200.439024390245</v>
      </c>
      <c r="L20" s="305"/>
      <c r="M20" s="305"/>
      <c r="N20" s="43" t="s">
        <v>120</v>
      </c>
      <c r="O20" s="73">
        <v>9513504</v>
      </c>
      <c r="P20" s="60">
        <f>IFERROR(O20/L6,"-")</f>
        <v>5.5751978127816957E-3</v>
      </c>
      <c r="Q20" s="73">
        <v>206</v>
      </c>
      <c r="R20" s="60">
        <f>IFERROR(Q20/M6,"-")</f>
        <v>8.5797584339858388E-2</v>
      </c>
      <c r="S20" s="76">
        <f t="shared" si="1"/>
        <v>46182.058252427181</v>
      </c>
      <c r="T20" s="305"/>
      <c r="U20" s="305"/>
      <c r="V20" s="43" t="s">
        <v>120</v>
      </c>
      <c r="W20" s="73">
        <v>2830680</v>
      </c>
      <c r="X20" s="60">
        <f>IFERROR(W20/T6,"-")</f>
        <v>8.1451024560245666E-3</v>
      </c>
      <c r="Y20" s="73">
        <v>54</v>
      </c>
      <c r="Z20" s="60">
        <f>IFERROR(Y20/U6,"-")</f>
        <v>0.14285714285714285</v>
      </c>
      <c r="AA20" s="131">
        <f t="shared" si="2"/>
        <v>52420</v>
      </c>
      <c r="AB20" s="305"/>
      <c r="AC20" s="305"/>
      <c r="AD20" s="43" t="s">
        <v>120</v>
      </c>
      <c r="AE20" s="73">
        <v>2522306</v>
      </c>
      <c r="AF20" s="60">
        <f>IFERROR(AE20/AB6,"-")</f>
        <v>9.4293187825915965E-3</v>
      </c>
      <c r="AG20" s="73">
        <v>42</v>
      </c>
      <c r="AH20" s="60">
        <f>IFERROR(AG20/AC6,"-")</f>
        <v>0.15107913669064749</v>
      </c>
      <c r="AI20" s="76">
        <f t="shared" si="3"/>
        <v>60054.904761904763</v>
      </c>
      <c r="AJ20" s="305"/>
      <c r="AK20" s="305"/>
      <c r="AL20" s="43" t="s">
        <v>120</v>
      </c>
      <c r="AM20" s="73">
        <v>4665091</v>
      </c>
      <c r="AN20" s="60">
        <f>IFERROR(AM20/AJ6,"-")</f>
        <v>6.6722409184348545E-3</v>
      </c>
      <c r="AO20" s="73">
        <v>81</v>
      </c>
      <c r="AP20" s="60">
        <f>IFERROR(AO20/AK6,"-")</f>
        <v>9.0502793296089387E-2</v>
      </c>
      <c r="AQ20" s="76">
        <f t="shared" si="4"/>
        <v>57593.716049382718</v>
      </c>
      <c r="AR20" s="305"/>
      <c r="AS20" s="305"/>
      <c r="AT20" s="43" t="s">
        <v>120</v>
      </c>
      <c r="AU20" s="73">
        <v>26487023</v>
      </c>
      <c r="AV20" s="60">
        <f>IFERROR(AU20/AR6,"-")</f>
        <v>3.5904317645318626E-3</v>
      </c>
      <c r="AW20" s="73">
        <v>600</v>
      </c>
      <c r="AX20" s="60">
        <f>IFERROR(AW20/AS6,"-")</f>
        <v>4.6335624372538423E-2</v>
      </c>
      <c r="AY20" s="131">
        <f t="shared" si="5"/>
        <v>44145.03833333333</v>
      </c>
      <c r="AZ20" s="179"/>
    </row>
    <row r="21" spans="2:52" s="8" customFormat="1" ht="13.15" customHeight="1">
      <c r="B21" s="328"/>
      <c r="C21" s="340"/>
      <c r="D21" s="305"/>
      <c r="E21" s="305"/>
      <c r="F21" s="44" t="s">
        <v>121</v>
      </c>
      <c r="G21" s="74">
        <v>3057273</v>
      </c>
      <c r="H21" s="61">
        <f>IFERROR(G21/D6,"-")</f>
        <v>1.3035973165161298E-3</v>
      </c>
      <c r="I21" s="74">
        <v>307</v>
      </c>
      <c r="J21" s="61">
        <f>IFERROR(I21/E6,"-")</f>
        <v>8.9374090247452687E-2</v>
      </c>
      <c r="K21" s="77">
        <f t="shared" si="0"/>
        <v>9958.5439739413687</v>
      </c>
      <c r="L21" s="305"/>
      <c r="M21" s="305"/>
      <c r="N21" s="44" t="s">
        <v>121</v>
      </c>
      <c r="O21" s="74">
        <v>2006500</v>
      </c>
      <c r="P21" s="61">
        <f>IFERROR(O21/L6,"-")</f>
        <v>1.1758689975162118E-3</v>
      </c>
      <c r="Q21" s="74">
        <v>222</v>
      </c>
      <c r="R21" s="61">
        <f>IFERROR(Q21/M6,"-")</f>
        <v>9.2461474385672635E-2</v>
      </c>
      <c r="S21" s="77">
        <f t="shared" si="1"/>
        <v>9038.2882882882877</v>
      </c>
      <c r="T21" s="305"/>
      <c r="U21" s="305"/>
      <c r="V21" s="44" t="s">
        <v>121</v>
      </c>
      <c r="W21" s="74">
        <v>773448</v>
      </c>
      <c r="X21" s="61">
        <f>IFERROR(W21/T6,"-")</f>
        <v>2.2255476438196083E-3</v>
      </c>
      <c r="Y21" s="74">
        <v>60</v>
      </c>
      <c r="Z21" s="61">
        <f>IFERROR(Y21/U6,"-")</f>
        <v>0.15873015873015872</v>
      </c>
      <c r="AA21" s="132">
        <f t="shared" si="2"/>
        <v>12890.8</v>
      </c>
      <c r="AB21" s="305"/>
      <c r="AC21" s="305"/>
      <c r="AD21" s="44" t="s">
        <v>121</v>
      </c>
      <c r="AE21" s="74">
        <v>410316</v>
      </c>
      <c r="AF21" s="61">
        <f>IFERROR(AE21/AB6,"-")</f>
        <v>1.5339139523903339E-3</v>
      </c>
      <c r="AG21" s="74">
        <v>42</v>
      </c>
      <c r="AH21" s="61">
        <f>IFERROR(AG21/AC6,"-")</f>
        <v>0.15107913669064749</v>
      </c>
      <c r="AI21" s="77">
        <f t="shared" si="3"/>
        <v>9769.4285714285706</v>
      </c>
      <c r="AJ21" s="305"/>
      <c r="AK21" s="305"/>
      <c r="AL21" s="44" t="s">
        <v>121</v>
      </c>
      <c r="AM21" s="74">
        <v>981927</v>
      </c>
      <c r="AN21" s="61">
        <f>IFERROR(AM21/AJ6,"-")</f>
        <v>1.4043999373894276E-3</v>
      </c>
      <c r="AO21" s="74">
        <v>99</v>
      </c>
      <c r="AP21" s="61">
        <f>IFERROR(AO21/AK6,"-")</f>
        <v>0.1106145251396648</v>
      </c>
      <c r="AQ21" s="77">
        <f t="shared" si="4"/>
        <v>9918.454545454546</v>
      </c>
      <c r="AR21" s="305"/>
      <c r="AS21" s="305"/>
      <c r="AT21" s="44" t="s">
        <v>121</v>
      </c>
      <c r="AU21" s="74">
        <v>13888504</v>
      </c>
      <c r="AV21" s="61">
        <f>IFERROR(AU21/AR6,"-")</f>
        <v>1.8826474354414172E-3</v>
      </c>
      <c r="AW21" s="74">
        <v>896</v>
      </c>
      <c r="AX21" s="63">
        <f>IFERROR(AW21/AS6,"-")</f>
        <v>6.9194532396324046E-2</v>
      </c>
      <c r="AY21" s="132">
        <f t="shared" si="5"/>
        <v>15500.5625</v>
      </c>
      <c r="AZ21" s="179"/>
    </row>
    <row r="22" spans="2:52" s="8" customFormat="1" ht="13.15" customHeight="1">
      <c r="B22" s="329"/>
      <c r="C22" s="341"/>
      <c r="D22" s="306"/>
      <c r="E22" s="306"/>
      <c r="F22" s="45" t="s">
        <v>71</v>
      </c>
      <c r="G22" s="69">
        <f>SUM(G6:G21)</f>
        <v>455591226</v>
      </c>
      <c r="H22" s="61">
        <f>IFERROR(G22/D6,"-")</f>
        <v>0.19426053860479378</v>
      </c>
      <c r="I22" s="74">
        <v>2821</v>
      </c>
      <c r="J22" s="61">
        <f>IFERROR(I22/E6,"-")</f>
        <v>0.82125181950509463</v>
      </c>
      <c r="K22" s="77">
        <f t="shared" si="0"/>
        <v>161499.90287132224</v>
      </c>
      <c r="L22" s="306"/>
      <c r="M22" s="306"/>
      <c r="N22" s="45" t="s">
        <v>71</v>
      </c>
      <c r="O22" s="69">
        <f>SUM(O6:O21)</f>
        <v>330348964</v>
      </c>
      <c r="P22" s="61">
        <f>IFERROR(O22/L6,"-")</f>
        <v>0.19359437085930684</v>
      </c>
      <c r="Q22" s="74">
        <v>2015</v>
      </c>
      <c r="R22" s="61">
        <f>IFERROR(Q22/M6,"-")</f>
        <v>0.83923365264473138</v>
      </c>
      <c r="S22" s="77">
        <f t="shared" si="1"/>
        <v>163944.89528535979</v>
      </c>
      <c r="T22" s="306"/>
      <c r="U22" s="306"/>
      <c r="V22" s="45" t="s">
        <v>71</v>
      </c>
      <c r="W22" s="69">
        <f>SUM(W6:W21)</f>
        <v>78946402</v>
      </c>
      <c r="X22" s="61">
        <f>IFERROR(W22/T6,"-")</f>
        <v>0.22716327272051337</v>
      </c>
      <c r="Y22" s="74">
        <v>327</v>
      </c>
      <c r="Z22" s="61">
        <f>IFERROR(Y22/U6,"-")</f>
        <v>0.86507936507936511</v>
      </c>
      <c r="AA22" s="132">
        <f t="shared" si="2"/>
        <v>241426.30581039755</v>
      </c>
      <c r="AB22" s="306"/>
      <c r="AC22" s="306"/>
      <c r="AD22" s="45" t="s">
        <v>71</v>
      </c>
      <c r="AE22" s="69">
        <f>SUM(AE6:AE21)</f>
        <v>57412181</v>
      </c>
      <c r="AF22" s="61">
        <f>IFERROR(AE22/AB6,"-")</f>
        <v>0.21462810485835121</v>
      </c>
      <c r="AG22" s="74">
        <v>239</v>
      </c>
      <c r="AH22" s="61">
        <f>IFERROR(AG22/AC6,"-")</f>
        <v>0.85971223021582732</v>
      </c>
      <c r="AI22" s="77">
        <f t="shared" si="3"/>
        <v>240218.33054393306</v>
      </c>
      <c r="AJ22" s="306"/>
      <c r="AK22" s="306"/>
      <c r="AL22" s="45" t="s">
        <v>71</v>
      </c>
      <c r="AM22" s="69">
        <f>SUM(AM6:AM21)</f>
        <v>153538620</v>
      </c>
      <c r="AN22" s="61">
        <f>IFERROR(AM22/AJ6,"-")</f>
        <v>0.21959843075387386</v>
      </c>
      <c r="AO22" s="74">
        <v>735</v>
      </c>
      <c r="AP22" s="61">
        <f>IFERROR(AO22/AK6,"-")</f>
        <v>0.82122905027932958</v>
      </c>
      <c r="AQ22" s="77">
        <f t="shared" si="4"/>
        <v>208896.08163265305</v>
      </c>
      <c r="AR22" s="306"/>
      <c r="AS22" s="306"/>
      <c r="AT22" s="45" t="s">
        <v>71</v>
      </c>
      <c r="AU22" s="69">
        <f>SUM(AU6:AU21)</f>
        <v>1247769771</v>
      </c>
      <c r="AV22" s="61">
        <f>IFERROR(AU22/AR6,"-")</f>
        <v>0.16914064750202573</v>
      </c>
      <c r="AW22" s="74">
        <v>9465</v>
      </c>
      <c r="AX22" s="103">
        <f>IFERROR(AW22/AS6,"-")</f>
        <v>0.73094447447679356</v>
      </c>
      <c r="AY22" s="155">
        <f t="shared" si="5"/>
        <v>131829.87543581615</v>
      </c>
      <c r="AZ22" s="179"/>
    </row>
    <row r="23" spans="2:52" s="8" customFormat="1" ht="13.15" customHeight="1">
      <c r="B23" s="327">
        <v>2</v>
      </c>
      <c r="C23" s="339" t="s">
        <v>134</v>
      </c>
      <c r="D23" s="304">
        <v>2556435690</v>
      </c>
      <c r="E23" s="304">
        <v>3059</v>
      </c>
      <c r="F23" s="41" t="s">
        <v>107</v>
      </c>
      <c r="G23" s="72">
        <v>45388304</v>
      </c>
      <c r="H23" s="59">
        <f>IFERROR(G23/D23,"-")</f>
        <v>1.7754526029168369E-2</v>
      </c>
      <c r="I23" s="72">
        <v>670</v>
      </c>
      <c r="J23" s="59">
        <f>IFERROR(I23/E23,"-")</f>
        <v>0.21902582543314808</v>
      </c>
      <c r="K23" s="75">
        <f t="shared" si="0"/>
        <v>67743.737313432837</v>
      </c>
      <c r="L23" s="304">
        <v>1665667070</v>
      </c>
      <c r="M23" s="304">
        <v>2070</v>
      </c>
      <c r="N23" s="41" t="s">
        <v>107</v>
      </c>
      <c r="O23" s="72">
        <v>31392755</v>
      </c>
      <c r="P23" s="59">
        <f>IFERROR(O23/L23,"-")</f>
        <v>1.8846956613004302E-2</v>
      </c>
      <c r="Q23" s="72">
        <v>472</v>
      </c>
      <c r="R23" s="59">
        <f>IFERROR(Q23/M23,"-")</f>
        <v>0.22801932367149758</v>
      </c>
      <c r="S23" s="75">
        <f t="shared" si="1"/>
        <v>66510.07415254238</v>
      </c>
      <c r="T23" s="304">
        <v>431132330</v>
      </c>
      <c r="U23" s="304">
        <v>290</v>
      </c>
      <c r="V23" s="41" t="s">
        <v>107</v>
      </c>
      <c r="W23" s="72">
        <v>7389362</v>
      </c>
      <c r="X23" s="59">
        <f>IFERROR(W23/T23,"-")</f>
        <v>1.7139429093614947E-2</v>
      </c>
      <c r="Y23" s="72">
        <v>78</v>
      </c>
      <c r="Z23" s="59">
        <f>IFERROR(Y23/U23,"-")</f>
        <v>0.26896551724137929</v>
      </c>
      <c r="AA23" s="130">
        <f t="shared" si="2"/>
        <v>94735.41025641025</v>
      </c>
      <c r="AB23" s="304">
        <v>242688860</v>
      </c>
      <c r="AC23" s="304">
        <v>192</v>
      </c>
      <c r="AD23" s="41" t="s">
        <v>107</v>
      </c>
      <c r="AE23" s="72">
        <v>6094352</v>
      </c>
      <c r="AF23" s="59">
        <f>IFERROR(AE23/AB23,"-")</f>
        <v>2.5111791287000154E-2</v>
      </c>
      <c r="AG23" s="72">
        <v>54</v>
      </c>
      <c r="AH23" s="59">
        <f>IFERROR(AG23/AC23,"-")</f>
        <v>0.28125</v>
      </c>
      <c r="AI23" s="75">
        <f t="shared" si="3"/>
        <v>112858.37037037036</v>
      </c>
      <c r="AJ23" s="304">
        <v>900079460</v>
      </c>
      <c r="AK23" s="304">
        <v>843</v>
      </c>
      <c r="AL23" s="41" t="s">
        <v>107</v>
      </c>
      <c r="AM23" s="72">
        <v>39506480</v>
      </c>
      <c r="AN23" s="59">
        <f>IFERROR(AM23/AJ23,"-")</f>
        <v>4.3892213694110963E-2</v>
      </c>
      <c r="AO23" s="72">
        <v>217</v>
      </c>
      <c r="AP23" s="59">
        <f>IFERROR(AO23/AK23,"-")</f>
        <v>0.25741399762752076</v>
      </c>
      <c r="AQ23" s="75">
        <f t="shared" si="4"/>
        <v>182057.51152073732</v>
      </c>
      <c r="AR23" s="304">
        <v>6925674670</v>
      </c>
      <c r="AS23" s="304">
        <v>11133</v>
      </c>
      <c r="AT23" s="41" t="s">
        <v>107</v>
      </c>
      <c r="AU23" s="72">
        <v>153965654</v>
      </c>
      <c r="AV23" s="59">
        <f>IFERROR(AU23/AR23,"-")</f>
        <v>2.223114156183718E-2</v>
      </c>
      <c r="AW23" s="72">
        <v>2122</v>
      </c>
      <c r="AX23" s="59">
        <f>IFERROR(AW23/AS23,"-")</f>
        <v>0.19060450911703944</v>
      </c>
      <c r="AY23" s="130">
        <f t="shared" si="5"/>
        <v>72556.858623939683</v>
      </c>
      <c r="AZ23" s="179"/>
    </row>
    <row r="24" spans="2:52" s="8" customFormat="1" ht="13.15" customHeight="1">
      <c r="B24" s="328"/>
      <c r="C24" s="340"/>
      <c r="D24" s="305"/>
      <c r="E24" s="305"/>
      <c r="F24" s="42" t="s">
        <v>108</v>
      </c>
      <c r="G24" s="73">
        <v>62961298</v>
      </c>
      <c r="H24" s="60">
        <f>IFERROR(G24/D23,"-")</f>
        <v>2.462854756968285E-2</v>
      </c>
      <c r="I24" s="73">
        <v>860</v>
      </c>
      <c r="J24" s="60">
        <f>IFERROR(I24/E23,"-")</f>
        <v>0.28113762667538411</v>
      </c>
      <c r="K24" s="76">
        <f t="shared" si="0"/>
        <v>73210.81162790698</v>
      </c>
      <c r="L24" s="305"/>
      <c r="M24" s="305"/>
      <c r="N24" s="42" t="s">
        <v>108</v>
      </c>
      <c r="O24" s="73">
        <v>42283875</v>
      </c>
      <c r="P24" s="60">
        <f>IFERROR(O24/L23,"-")</f>
        <v>2.538555018680894E-2</v>
      </c>
      <c r="Q24" s="73">
        <v>586</v>
      </c>
      <c r="R24" s="60">
        <f>IFERROR(Q24/M23,"-")</f>
        <v>0.28309178743961355</v>
      </c>
      <c r="S24" s="76">
        <f t="shared" si="1"/>
        <v>72156.783276450515</v>
      </c>
      <c r="T24" s="305"/>
      <c r="U24" s="305"/>
      <c r="V24" s="42" t="s">
        <v>108</v>
      </c>
      <c r="W24" s="73">
        <v>11046649</v>
      </c>
      <c r="X24" s="60">
        <f>IFERROR(W24/T23,"-")</f>
        <v>2.5622409249614845E-2</v>
      </c>
      <c r="Y24" s="73">
        <v>101</v>
      </c>
      <c r="Z24" s="60">
        <f>IFERROR(Y24/U23,"-")</f>
        <v>0.34827586206896549</v>
      </c>
      <c r="AA24" s="131">
        <f t="shared" si="2"/>
        <v>109372.76237623762</v>
      </c>
      <c r="AB24" s="305"/>
      <c r="AC24" s="305"/>
      <c r="AD24" s="42" t="s">
        <v>108</v>
      </c>
      <c r="AE24" s="73">
        <v>9682668</v>
      </c>
      <c r="AF24" s="60">
        <f>IFERROR(AE24/AB23,"-")</f>
        <v>3.9897455532157511E-2</v>
      </c>
      <c r="AG24" s="73">
        <v>69</v>
      </c>
      <c r="AH24" s="60">
        <f>IFERROR(AG24/AC23,"-")</f>
        <v>0.359375</v>
      </c>
      <c r="AI24" s="76">
        <f t="shared" si="3"/>
        <v>140328.52173913043</v>
      </c>
      <c r="AJ24" s="305"/>
      <c r="AK24" s="305"/>
      <c r="AL24" s="42" t="s">
        <v>108</v>
      </c>
      <c r="AM24" s="73">
        <v>27651116</v>
      </c>
      <c r="AN24" s="60">
        <f>IFERROR(AM24/AJ23,"-")</f>
        <v>3.0720749921345832E-2</v>
      </c>
      <c r="AO24" s="73">
        <v>257</v>
      </c>
      <c r="AP24" s="60">
        <f>IFERROR(AO24/AK23,"-")</f>
        <v>0.30486358244365364</v>
      </c>
      <c r="AQ24" s="76">
        <f t="shared" si="4"/>
        <v>107591.89105058365</v>
      </c>
      <c r="AR24" s="305"/>
      <c r="AS24" s="305"/>
      <c r="AT24" s="42" t="s">
        <v>108</v>
      </c>
      <c r="AU24" s="73">
        <v>160182017</v>
      </c>
      <c r="AV24" s="60">
        <f>IFERROR(AU24/AR23,"-")</f>
        <v>2.3128723861930985E-2</v>
      </c>
      <c r="AW24" s="73">
        <v>2612</v>
      </c>
      <c r="AX24" s="60">
        <f>IFERROR(AW24/AS23,"-")</f>
        <v>0.23461780292823139</v>
      </c>
      <c r="AY24" s="131">
        <f t="shared" si="5"/>
        <v>61325.427641653907</v>
      </c>
      <c r="AZ24" s="179"/>
    </row>
    <row r="25" spans="2:52" s="8" customFormat="1" ht="13.15" customHeight="1">
      <c r="B25" s="328"/>
      <c r="C25" s="340"/>
      <c r="D25" s="305"/>
      <c r="E25" s="305"/>
      <c r="F25" s="43" t="s">
        <v>109</v>
      </c>
      <c r="G25" s="73">
        <v>48132784</v>
      </c>
      <c r="H25" s="60">
        <f>IFERROR(G25/D23,"-")</f>
        <v>1.8828083252115761E-2</v>
      </c>
      <c r="I25" s="73">
        <v>1022</v>
      </c>
      <c r="J25" s="60">
        <f>IFERROR(I25/E23,"-")</f>
        <v>0.33409610983981691</v>
      </c>
      <c r="K25" s="76">
        <f t="shared" si="0"/>
        <v>47096.657534246573</v>
      </c>
      <c r="L25" s="305"/>
      <c r="M25" s="305"/>
      <c r="N25" s="43" t="s">
        <v>109</v>
      </c>
      <c r="O25" s="73">
        <v>30841717</v>
      </c>
      <c r="P25" s="60">
        <f>IFERROR(O25/L23,"-")</f>
        <v>1.8516135400335434E-2</v>
      </c>
      <c r="Q25" s="73">
        <v>699</v>
      </c>
      <c r="R25" s="60">
        <f>IFERROR(Q25/M23,"-")</f>
        <v>0.33768115942028987</v>
      </c>
      <c r="S25" s="76">
        <f t="shared" si="1"/>
        <v>44122.628040057221</v>
      </c>
      <c r="T25" s="305"/>
      <c r="U25" s="305"/>
      <c r="V25" s="43" t="s">
        <v>109</v>
      </c>
      <c r="W25" s="73">
        <v>3766515</v>
      </c>
      <c r="X25" s="60">
        <f>IFERROR(W25/T23,"-")</f>
        <v>8.7363316038024802E-3</v>
      </c>
      <c r="Y25" s="73">
        <v>86</v>
      </c>
      <c r="Z25" s="60">
        <f>IFERROR(Y25/U23,"-")</f>
        <v>0.29655172413793102</v>
      </c>
      <c r="AA25" s="131">
        <f t="shared" si="2"/>
        <v>43796.686046511626</v>
      </c>
      <c r="AB25" s="305"/>
      <c r="AC25" s="305"/>
      <c r="AD25" s="43" t="s">
        <v>109</v>
      </c>
      <c r="AE25" s="73">
        <v>1916512</v>
      </c>
      <c r="AF25" s="60">
        <f>IFERROR(AE25/AB23,"-")</f>
        <v>7.8969920580615038E-3</v>
      </c>
      <c r="AG25" s="73">
        <v>58</v>
      </c>
      <c r="AH25" s="60">
        <f>IFERROR(AG25/AC23,"-")</f>
        <v>0.30208333333333331</v>
      </c>
      <c r="AI25" s="76">
        <f t="shared" si="3"/>
        <v>33043.310344827587</v>
      </c>
      <c r="AJ25" s="305"/>
      <c r="AK25" s="305"/>
      <c r="AL25" s="43" t="s">
        <v>109</v>
      </c>
      <c r="AM25" s="73">
        <v>23374515</v>
      </c>
      <c r="AN25" s="60">
        <f>IFERROR(AM25/AJ23,"-")</f>
        <v>2.5969390524698786E-2</v>
      </c>
      <c r="AO25" s="73">
        <v>237</v>
      </c>
      <c r="AP25" s="60">
        <f>IFERROR(AO25/AK23,"-")</f>
        <v>0.28113879003558717</v>
      </c>
      <c r="AQ25" s="76">
        <f t="shared" si="4"/>
        <v>98626.645569620247</v>
      </c>
      <c r="AR25" s="305"/>
      <c r="AS25" s="305"/>
      <c r="AT25" s="43" t="s">
        <v>109</v>
      </c>
      <c r="AU25" s="73">
        <v>131769756</v>
      </c>
      <c r="AV25" s="60">
        <f>IFERROR(AU25/AR23,"-")</f>
        <v>1.90262699706049E-2</v>
      </c>
      <c r="AW25" s="73">
        <v>3066</v>
      </c>
      <c r="AX25" s="60">
        <f>IFERROR(AW25/AS23,"-")</f>
        <v>0.27539746699002965</v>
      </c>
      <c r="AY25" s="131">
        <f t="shared" si="5"/>
        <v>42977.741682974556</v>
      </c>
      <c r="AZ25" s="179"/>
    </row>
    <row r="26" spans="2:52" s="8" customFormat="1" ht="13.15" customHeight="1">
      <c r="B26" s="328"/>
      <c r="C26" s="340"/>
      <c r="D26" s="305"/>
      <c r="E26" s="305"/>
      <c r="F26" s="43" t="s">
        <v>110</v>
      </c>
      <c r="G26" s="73">
        <v>4496180</v>
      </c>
      <c r="H26" s="60">
        <f>IFERROR(G26/D23,"-")</f>
        <v>1.7587690617791368E-3</v>
      </c>
      <c r="I26" s="73">
        <v>158</v>
      </c>
      <c r="J26" s="60">
        <f>IFERROR(I26/E23,"-")</f>
        <v>5.165086629617522E-2</v>
      </c>
      <c r="K26" s="76">
        <f t="shared" si="0"/>
        <v>28456.835443037973</v>
      </c>
      <c r="L26" s="305"/>
      <c r="M26" s="305"/>
      <c r="N26" s="43" t="s">
        <v>110</v>
      </c>
      <c r="O26" s="73">
        <v>3412552</v>
      </c>
      <c r="P26" s="60">
        <f>IFERROR(O26/L23,"-")</f>
        <v>2.0487599601761953E-3</v>
      </c>
      <c r="Q26" s="73">
        <v>106</v>
      </c>
      <c r="R26" s="60">
        <f>IFERROR(Q26/M23,"-")</f>
        <v>5.1207729468599035E-2</v>
      </c>
      <c r="S26" s="76">
        <f t="shared" si="1"/>
        <v>32193.886792452831</v>
      </c>
      <c r="T26" s="305"/>
      <c r="U26" s="305"/>
      <c r="V26" s="43" t="s">
        <v>110</v>
      </c>
      <c r="W26" s="73">
        <v>350911</v>
      </c>
      <c r="X26" s="60">
        <f>IFERROR(W26/T23,"-")</f>
        <v>8.1392875361492839E-4</v>
      </c>
      <c r="Y26" s="73">
        <v>15</v>
      </c>
      <c r="Z26" s="60">
        <f>IFERROR(Y26/U23,"-")</f>
        <v>5.1724137931034482E-2</v>
      </c>
      <c r="AA26" s="131">
        <f t="shared" si="2"/>
        <v>23394.066666666666</v>
      </c>
      <c r="AB26" s="305"/>
      <c r="AC26" s="305"/>
      <c r="AD26" s="43" t="s">
        <v>110</v>
      </c>
      <c r="AE26" s="73">
        <v>329728</v>
      </c>
      <c r="AF26" s="60">
        <f>IFERROR(AE26/AB23,"-")</f>
        <v>1.3586449744747247E-3</v>
      </c>
      <c r="AG26" s="73">
        <v>12</v>
      </c>
      <c r="AH26" s="60">
        <f>IFERROR(AG26/AC23,"-")</f>
        <v>6.25E-2</v>
      </c>
      <c r="AI26" s="76">
        <f t="shared" si="3"/>
        <v>27477.333333333332</v>
      </c>
      <c r="AJ26" s="305"/>
      <c r="AK26" s="305"/>
      <c r="AL26" s="43" t="s">
        <v>110</v>
      </c>
      <c r="AM26" s="73">
        <v>518489</v>
      </c>
      <c r="AN26" s="60">
        <f>IFERROR(AM26/AJ23,"-")</f>
        <v>5.7604803024835158E-4</v>
      </c>
      <c r="AO26" s="73">
        <v>37</v>
      </c>
      <c r="AP26" s="60">
        <f>IFERROR(AO26/AK23,"-")</f>
        <v>4.3890865954922892E-2</v>
      </c>
      <c r="AQ26" s="76">
        <f t="shared" si="4"/>
        <v>14013.216216216217</v>
      </c>
      <c r="AR26" s="305"/>
      <c r="AS26" s="305"/>
      <c r="AT26" s="43" t="s">
        <v>110</v>
      </c>
      <c r="AU26" s="73">
        <v>15731001</v>
      </c>
      <c r="AV26" s="60">
        <f>IFERROR(AU26/AR23,"-")</f>
        <v>2.2714034010494462E-3</v>
      </c>
      <c r="AW26" s="73">
        <v>414</v>
      </c>
      <c r="AX26" s="60">
        <f>IFERROR(AW26/AS23,"-")</f>
        <v>3.7186742118027485E-2</v>
      </c>
      <c r="AY26" s="131">
        <f t="shared" si="5"/>
        <v>37997.586956521736</v>
      </c>
      <c r="AZ26" s="179"/>
    </row>
    <row r="27" spans="2:52" s="8" customFormat="1" ht="13.15" customHeight="1">
      <c r="B27" s="328"/>
      <c r="C27" s="340"/>
      <c r="D27" s="305"/>
      <c r="E27" s="305"/>
      <c r="F27" s="43" t="s">
        <v>111</v>
      </c>
      <c r="G27" s="73">
        <v>68794975</v>
      </c>
      <c r="H27" s="60">
        <f>IFERROR(G27/D23,"-")</f>
        <v>2.6910504836521038E-2</v>
      </c>
      <c r="I27" s="73">
        <v>1200</v>
      </c>
      <c r="J27" s="60">
        <f>IFERROR(I27/E23,"-")</f>
        <v>0.39228506047728018</v>
      </c>
      <c r="K27" s="76">
        <f t="shared" si="0"/>
        <v>57329.145833333336</v>
      </c>
      <c r="L27" s="305"/>
      <c r="M27" s="305"/>
      <c r="N27" s="43" t="s">
        <v>111</v>
      </c>
      <c r="O27" s="73">
        <v>52666655</v>
      </c>
      <c r="P27" s="60">
        <f>IFERROR(O27/L23,"-")</f>
        <v>3.1618956722245822E-2</v>
      </c>
      <c r="Q27" s="73">
        <v>853</v>
      </c>
      <c r="R27" s="60">
        <f>IFERROR(Q27/M23,"-")</f>
        <v>0.41207729468599036</v>
      </c>
      <c r="S27" s="76">
        <f t="shared" si="1"/>
        <v>61742.854630715126</v>
      </c>
      <c r="T27" s="305"/>
      <c r="U27" s="305"/>
      <c r="V27" s="43" t="s">
        <v>111</v>
      </c>
      <c r="W27" s="73">
        <v>6472326</v>
      </c>
      <c r="X27" s="60">
        <f>IFERROR(W27/T23,"-")</f>
        <v>1.5012388423758431E-2</v>
      </c>
      <c r="Y27" s="73">
        <v>115</v>
      </c>
      <c r="Z27" s="60">
        <f>IFERROR(Y27/U23,"-")</f>
        <v>0.39655172413793105</v>
      </c>
      <c r="AA27" s="131">
        <f t="shared" si="2"/>
        <v>56281.095652173914</v>
      </c>
      <c r="AB27" s="305"/>
      <c r="AC27" s="305"/>
      <c r="AD27" s="43" t="s">
        <v>111</v>
      </c>
      <c r="AE27" s="73">
        <v>5932577</v>
      </c>
      <c r="AF27" s="60">
        <f>IFERROR(AE27/AB23,"-")</f>
        <v>2.4445197031293484E-2</v>
      </c>
      <c r="AG27" s="73">
        <v>83</v>
      </c>
      <c r="AH27" s="60">
        <f>IFERROR(AG27/AC23,"-")</f>
        <v>0.43229166666666669</v>
      </c>
      <c r="AI27" s="76">
        <f t="shared" si="3"/>
        <v>71476.831325301202</v>
      </c>
      <c r="AJ27" s="305"/>
      <c r="AK27" s="305"/>
      <c r="AL27" s="43" t="s">
        <v>111</v>
      </c>
      <c r="AM27" s="73">
        <v>23684472</v>
      </c>
      <c r="AN27" s="60">
        <f>IFERROR(AM27/AJ23,"-")</f>
        <v>2.6313756787650727E-2</v>
      </c>
      <c r="AO27" s="73">
        <v>282</v>
      </c>
      <c r="AP27" s="60">
        <f>IFERROR(AO27/AK23,"-")</f>
        <v>0.33451957295373663</v>
      </c>
      <c r="AQ27" s="76">
        <f t="shared" si="4"/>
        <v>83987.48936170213</v>
      </c>
      <c r="AR27" s="305"/>
      <c r="AS27" s="305"/>
      <c r="AT27" s="43" t="s">
        <v>111</v>
      </c>
      <c r="AU27" s="73">
        <v>196828861</v>
      </c>
      <c r="AV27" s="60">
        <f>IFERROR(AU27/AR23,"-")</f>
        <v>2.8420171373715421E-2</v>
      </c>
      <c r="AW27" s="73">
        <v>3545</v>
      </c>
      <c r="AX27" s="60">
        <f>IFERROR(AW27/AS23,"-")</f>
        <v>0.31842270726668465</v>
      </c>
      <c r="AY27" s="131">
        <f t="shared" si="5"/>
        <v>55522.950916784204</v>
      </c>
      <c r="AZ27" s="179"/>
    </row>
    <row r="28" spans="2:52" s="8" customFormat="1" ht="13.15" customHeight="1">
      <c r="B28" s="328"/>
      <c r="C28" s="340"/>
      <c r="D28" s="305"/>
      <c r="E28" s="305"/>
      <c r="F28" s="43" t="s">
        <v>112</v>
      </c>
      <c r="G28" s="73">
        <v>98745900</v>
      </c>
      <c r="H28" s="60">
        <f>IFERROR(G28/D23,"-")</f>
        <v>3.8626397052061182E-2</v>
      </c>
      <c r="I28" s="73">
        <v>1222</v>
      </c>
      <c r="J28" s="60">
        <f>IFERROR(I28/E23,"-")</f>
        <v>0.39947695325269694</v>
      </c>
      <c r="K28" s="76">
        <f t="shared" si="0"/>
        <v>80806.792144026185</v>
      </c>
      <c r="L28" s="305"/>
      <c r="M28" s="305"/>
      <c r="N28" s="43" t="s">
        <v>112</v>
      </c>
      <c r="O28" s="73">
        <v>67363061</v>
      </c>
      <c r="P28" s="60">
        <f>IFERROR(O28/L23,"-")</f>
        <v>4.0442092068254672E-2</v>
      </c>
      <c r="Q28" s="73">
        <v>827</v>
      </c>
      <c r="R28" s="60">
        <f>IFERROR(Q28/M23,"-")</f>
        <v>0.39951690821256036</v>
      </c>
      <c r="S28" s="76">
        <f t="shared" si="1"/>
        <v>81454.729141475211</v>
      </c>
      <c r="T28" s="305"/>
      <c r="U28" s="305"/>
      <c r="V28" s="43" t="s">
        <v>112</v>
      </c>
      <c r="W28" s="73">
        <v>16798454</v>
      </c>
      <c r="X28" s="60">
        <f>IFERROR(W28/T23,"-")</f>
        <v>3.8963568331792701E-2</v>
      </c>
      <c r="Y28" s="73">
        <v>136</v>
      </c>
      <c r="Z28" s="60">
        <f>IFERROR(Y28/U23,"-")</f>
        <v>0.4689655172413793</v>
      </c>
      <c r="AA28" s="131">
        <f t="shared" si="2"/>
        <v>123518.04411764706</v>
      </c>
      <c r="AB28" s="305"/>
      <c r="AC28" s="305"/>
      <c r="AD28" s="43" t="s">
        <v>112</v>
      </c>
      <c r="AE28" s="73">
        <v>10399897</v>
      </c>
      <c r="AF28" s="60">
        <f>IFERROR(AE28/AB23,"-")</f>
        <v>4.2852799259100724E-2</v>
      </c>
      <c r="AG28" s="73">
        <v>94</v>
      </c>
      <c r="AH28" s="60">
        <f>IFERROR(AG28/AC23,"-")</f>
        <v>0.48958333333333331</v>
      </c>
      <c r="AI28" s="76">
        <f t="shared" si="3"/>
        <v>110637.20212765958</v>
      </c>
      <c r="AJ28" s="305"/>
      <c r="AK28" s="305"/>
      <c r="AL28" s="43" t="s">
        <v>112</v>
      </c>
      <c r="AM28" s="73">
        <v>30710405</v>
      </c>
      <c r="AN28" s="60">
        <f>IFERROR(AM28/AJ23,"-")</f>
        <v>3.4119659835366092E-2</v>
      </c>
      <c r="AO28" s="73">
        <v>292</v>
      </c>
      <c r="AP28" s="60">
        <f>IFERROR(AO28/AK23,"-")</f>
        <v>0.34638196915776986</v>
      </c>
      <c r="AQ28" s="76">
        <f t="shared" si="4"/>
        <v>105172.61986301369</v>
      </c>
      <c r="AR28" s="305"/>
      <c r="AS28" s="305"/>
      <c r="AT28" s="43" t="s">
        <v>112</v>
      </c>
      <c r="AU28" s="73">
        <v>249594125</v>
      </c>
      <c r="AV28" s="60">
        <f>IFERROR(AU28/AR23,"-")</f>
        <v>3.6038961818574709E-2</v>
      </c>
      <c r="AW28" s="73">
        <v>3515</v>
      </c>
      <c r="AX28" s="60">
        <f>IFERROR(AW28/AS23,"-")</f>
        <v>0.31572801580885657</v>
      </c>
      <c r="AY28" s="131">
        <f t="shared" si="5"/>
        <v>71008.28591749644</v>
      </c>
      <c r="AZ28" s="179"/>
    </row>
    <row r="29" spans="2:52" s="8" customFormat="1" ht="13.15" customHeight="1">
      <c r="B29" s="328"/>
      <c r="C29" s="340"/>
      <c r="D29" s="305"/>
      <c r="E29" s="305"/>
      <c r="F29" s="43" t="s">
        <v>113</v>
      </c>
      <c r="G29" s="73">
        <v>107984947</v>
      </c>
      <c r="H29" s="60">
        <f>IFERROR(G29/D23,"-")</f>
        <v>4.2240431637848089E-2</v>
      </c>
      <c r="I29" s="73">
        <v>439</v>
      </c>
      <c r="J29" s="60">
        <f>IFERROR(I29/E23,"-")</f>
        <v>0.14351095129127167</v>
      </c>
      <c r="K29" s="76">
        <f t="shared" si="0"/>
        <v>245979.37813211847</v>
      </c>
      <c r="L29" s="305"/>
      <c r="M29" s="305"/>
      <c r="N29" s="43" t="s">
        <v>113</v>
      </c>
      <c r="O29" s="73">
        <v>78765933</v>
      </c>
      <c r="P29" s="60">
        <f>IFERROR(O29/L23,"-")</f>
        <v>4.7287921108988482E-2</v>
      </c>
      <c r="Q29" s="73">
        <v>294</v>
      </c>
      <c r="R29" s="60">
        <f>IFERROR(Q29/M23,"-")</f>
        <v>0.14202898550724638</v>
      </c>
      <c r="S29" s="76">
        <f t="shared" si="1"/>
        <v>267911.3367346939</v>
      </c>
      <c r="T29" s="305"/>
      <c r="U29" s="305"/>
      <c r="V29" s="43" t="s">
        <v>113</v>
      </c>
      <c r="W29" s="73">
        <v>29989129</v>
      </c>
      <c r="X29" s="60">
        <f>IFERROR(W29/T23,"-")</f>
        <v>6.9558988999966667E-2</v>
      </c>
      <c r="Y29" s="73">
        <v>63</v>
      </c>
      <c r="Z29" s="60">
        <f>IFERROR(Y29/U23,"-")</f>
        <v>0.21724137931034482</v>
      </c>
      <c r="AA29" s="131">
        <f t="shared" si="2"/>
        <v>476017.92063492065</v>
      </c>
      <c r="AB29" s="305"/>
      <c r="AC29" s="305"/>
      <c r="AD29" s="43" t="s">
        <v>113</v>
      </c>
      <c r="AE29" s="73">
        <v>23760941</v>
      </c>
      <c r="AF29" s="60">
        <f>IFERROR(AE29/AB23,"-")</f>
        <v>9.7907011471395924E-2</v>
      </c>
      <c r="AG29" s="73">
        <v>41</v>
      </c>
      <c r="AH29" s="60">
        <f>IFERROR(AG29/AC23,"-")</f>
        <v>0.21354166666666666</v>
      </c>
      <c r="AI29" s="76">
        <f t="shared" si="3"/>
        <v>579535.14634146343</v>
      </c>
      <c r="AJ29" s="305"/>
      <c r="AK29" s="305"/>
      <c r="AL29" s="43" t="s">
        <v>113</v>
      </c>
      <c r="AM29" s="73">
        <v>56450386</v>
      </c>
      <c r="AN29" s="60">
        <f>IFERROR(AM29/AJ23,"-")</f>
        <v>6.2717113886811726E-2</v>
      </c>
      <c r="AO29" s="73">
        <v>125</v>
      </c>
      <c r="AP29" s="60">
        <f>IFERROR(AO29/AK23,"-")</f>
        <v>0.14827995255041518</v>
      </c>
      <c r="AQ29" s="76">
        <f t="shared" si="4"/>
        <v>451603.08799999999</v>
      </c>
      <c r="AR29" s="305"/>
      <c r="AS29" s="305"/>
      <c r="AT29" s="43" t="s">
        <v>113</v>
      </c>
      <c r="AU29" s="73">
        <v>236471877</v>
      </c>
      <c r="AV29" s="60">
        <f>IFERROR(AU29/AR23,"-")</f>
        <v>3.414423695417388E-2</v>
      </c>
      <c r="AW29" s="73">
        <v>1066</v>
      </c>
      <c r="AX29" s="60">
        <f>IFERROR(AW29/AS23,"-")</f>
        <v>9.5751369801491057E-2</v>
      </c>
      <c r="AY29" s="131">
        <f t="shared" si="5"/>
        <v>221831.02908067542</v>
      </c>
      <c r="AZ29" s="179"/>
    </row>
    <row r="30" spans="2:52" s="8" customFormat="1" ht="13.15" customHeight="1">
      <c r="B30" s="328"/>
      <c r="C30" s="340"/>
      <c r="D30" s="305"/>
      <c r="E30" s="305"/>
      <c r="F30" s="43" t="s">
        <v>123</v>
      </c>
      <c r="G30" s="73">
        <v>20855</v>
      </c>
      <c r="H30" s="60">
        <f>IFERROR(G30/D23,"-")</f>
        <v>8.1578426093714874E-6</v>
      </c>
      <c r="I30" s="73">
        <v>5</v>
      </c>
      <c r="J30" s="60">
        <f>IFERROR(I30/E23,"-")</f>
        <v>1.6345210853220007E-3</v>
      </c>
      <c r="K30" s="76">
        <f t="shared" si="0"/>
        <v>4171</v>
      </c>
      <c r="L30" s="305"/>
      <c r="M30" s="305"/>
      <c r="N30" s="43" t="s">
        <v>123</v>
      </c>
      <c r="O30" s="73">
        <v>19823</v>
      </c>
      <c r="P30" s="60">
        <f>IFERROR(O30/L23,"-")</f>
        <v>1.190093768258263E-5</v>
      </c>
      <c r="Q30" s="73">
        <v>4</v>
      </c>
      <c r="R30" s="60">
        <f>IFERROR(Q30/M23,"-")</f>
        <v>1.9323671497584541E-3</v>
      </c>
      <c r="S30" s="76">
        <f t="shared" si="1"/>
        <v>4955.75</v>
      </c>
      <c r="T30" s="305"/>
      <c r="U30" s="305"/>
      <c r="V30" s="43" t="s">
        <v>123</v>
      </c>
      <c r="W30" s="73">
        <v>1596</v>
      </c>
      <c r="X30" s="60">
        <f>IFERROR(W30/T23,"-")</f>
        <v>3.7018796525883363E-6</v>
      </c>
      <c r="Y30" s="73">
        <v>1</v>
      </c>
      <c r="Z30" s="60">
        <f>IFERROR(Y30/U23,"-")</f>
        <v>3.4482758620689655E-3</v>
      </c>
      <c r="AA30" s="131">
        <f t="shared" si="2"/>
        <v>1596</v>
      </c>
      <c r="AB30" s="305"/>
      <c r="AC30" s="305"/>
      <c r="AD30" s="43" t="s">
        <v>123</v>
      </c>
      <c r="AE30" s="73">
        <v>1596</v>
      </c>
      <c r="AF30" s="60">
        <f>IFERROR(AE30/AB23,"-")</f>
        <v>6.5763216325627803E-6</v>
      </c>
      <c r="AG30" s="73">
        <v>1</v>
      </c>
      <c r="AH30" s="60">
        <f>IFERROR(AG30/AC23,"-")</f>
        <v>5.208333333333333E-3</v>
      </c>
      <c r="AI30" s="76">
        <f t="shared" si="3"/>
        <v>1596</v>
      </c>
      <c r="AJ30" s="305"/>
      <c r="AK30" s="305"/>
      <c r="AL30" s="43" t="s">
        <v>123</v>
      </c>
      <c r="AM30" s="73">
        <v>22990</v>
      </c>
      <c r="AN30" s="60">
        <f>IFERROR(AM30/AJ23,"-")</f>
        <v>2.5542189352926687E-5</v>
      </c>
      <c r="AO30" s="73">
        <v>4</v>
      </c>
      <c r="AP30" s="60">
        <f>IFERROR(AO30/AK23,"-")</f>
        <v>4.7449584816132862E-3</v>
      </c>
      <c r="AQ30" s="76">
        <f t="shared" si="4"/>
        <v>5747.5</v>
      </c>
      <c r="AR30" s="305"/>
      <c r="AS30" s="305"/>
      <c r="AT30" s="43" t="s">
        <v>123</v>
      </c>
      <c r="AU30" s="73">
        <v>9276</v>
      </c>
      <c r="AV30" s="60">
        <f>IFERROR(AU30/AR23,"-")</f>
        <v>1.3393640969277582E-6</v>
      </c>
      <c r="AW30" s="73">
        <v>6</v>
      </c>
      <c r="AX30" s="60">
        <f>IFERROR(AW30/AS23,"-")</f>
        <v>5.3893829156561571E-4</v>
      </c>
      <c r="AY30" s="131">
        <f t="shared" si="5"/>
        <v>1546</v>
      </c>
      <c r="AZ30" s="179"/>
    </row>
    <row r="31" spans="2:52" s="8" customFormat="1" ht="13.15" customHeight="1">
      <c r="B31" s="328"/>
      <c r="C31" s="340"/>
      <c r="D31" s="305"/>
      <c r="E31" s="305"/>
      <c r="F31" s="43" t="s">
        <v>114</v>
      </c>
      <c r="G31" s="73">
        <v>2026555</v>
      </c>
      <c r="H31" s="60">
        <f>IFERROR(G31/D23,"-")</f>
        <v>7.9272676716542006E-4</v>
      </c>
      <c r="I31" s="73">
        <v>62</v>
      </c>
      <c r="J31" s="60">
        <f>IFERROR(I31/E23,"-")</f>
        <v>2.0268061457992807E-2</v>
      </c>
      <c r="K31" s="76">
        <f t="shared" si="0"/>
        <v>32686.370967741936</v>
      </c>
      <c r="L31" s="305"/>
      <c r="M31" s="305"/>
      <c r="N31" s="43" t="s">
        <v>114</v>
      </c>
      <c r="O31" s="73">
        <v>1501744</v>
      </c>
      <c r="P31" s="60">
        <f>IFERROR(O31/L23,"-")</f>
        <v>9.015871340963714E-4</v>
      </c>
      <c r="Q31" s="73">
        <v>40</v>
      </c>
      <c r="R31" s="60">
        <f>IFERROR(Q31/M23,"-")</f>
        <v>1.932367149758454E-2</v>
      </c>
      <c r="S31" s="76">
        <f t="shared" si="1"/>
        <v>37543.599999999999</v>
      </c>
      <c r="T31" s="305"/>
      <c r="U31" s="305"/>
      <c r="V31" s="43" t="s">
        <v>114</v>
      </c>
      <c r="W31" s="73">
        <v>300935</v>
      </c>
      <c r="X31" s="60">
        <f>IFERROR(W31/T23,"-")</f>
        <v>6.9801074765142297E-4</v>
      </c>
      <c r="Y31" s="73">
        <v>9</v>
      </c>
      <c r="Z31" s="60">
        <f>IFERROR(Y31/U23,"-")</f>
        <v>3.1034482758620689E-2</v>
      </c>
      <c r="AA31" s="131">
        <f t="shared" si="2"/>
        <v>33437.222222222219</v>
      </c>
      <c r="AB31" s="305"/>
      <c r="AC31" s="305"/>
      <c r="AD31" s="43" t="s">
        <v>114</v>
      </c>
      <c r="AE31" s="73">
        <v>99856</v>
      </c>
      <c r="AF31" s="60">
        <f>IFERROR(AE31/AB23,"-")</f>
        <v>4.1145687527643422E-4</v>
      </c>
      <c r="AG31" s="73">
        <v>3</v>
      </c>
      <c r="AH31" s="60">
        <f>IFERROR(AG31/AC23,"-")</f>
        <v>1.5625E-2</v>
      </c>
      <c r="AI31" s="76">
        <f t="shared" si="3"/>
        <v>33285.333333333336</v>
      </c>
      <c r="AJ31" s="305"/>
      <c r="AK31" s="305"/>
      <c r="AL31" s="43" t="s">
        <v>114</v>
      </c>
      <c r="AM31" s="73">
        <v>575526</v>
      </c>
      <c r="AN31" s="60">
        <f>IFERROR(AM31/AJ23,"-")</f>
        <v>6.3941687992746777E-4</v>
      </c>
      <c r="AO31" s="73">
        <v>13</v>
      </c>
      <c r="AP31" s="60">
        <f>IFERROR(AO31/AK23,"-")</f>
        <v>1.542111506524318E-2</v>
      </c>
      <c r="AQ31" s="76">
        <f t="shared" si="4"/>
        <v>44271.230769230766</v>
      </c>
      <c r="AR31" s="305"/>
      <c r="AS31" s="305"/>
      <c r="AT31" s="43" t="s">
        <v>114</v>
      </c>
      <c r="AU31" s="73">
        <v>5437734</v>
      </c>
      <c r="AV31" s="60">
        <f>IFERROR(AU31/AR23,"-")</f>
        <v>7.8515585254887519E-4</v>
      </c>
      <c r="AW31" s="73">
        <v>171</v>
      </c>
      <c r="AX31" s="60">
        <f>IFERROR(AW31/AS23,"-")</f>
        <v>1.5359741309620048E-2</v>
      </c>
      <c r="AY31" s="131">
        <f t="shared" si="5"/>
        <v>31799.614035087718</v>
      </c>
      <c r="AZ31" s="179"/>
    </row>
    <row r="32" spans="2:52" s="8" customFormat="1" ht="13.15" customHeight="1">
      <c r="B32" s="328"/>
      <c r="C32" s="340"/>
      <c r="D32" s="305"/>
      <c r="E32" s="305"/>
      <c r="F32" s="43" t="s">
        <v>115</v>
      </c>
      <c r="G32" s="73">
        <v>1720052</v>
      </c>
      <c r="H32" s="60">
        <f>IFERROR(G32/D23,"-")</f>
        <v>6.7283210241834794E-4</v>
      </c>
      <c r="I32" s="73">
        <v>139</v>
      </c>
      <c r="J32" s="60">
        <f>IFERROR(I32/E23,"-")</f>
        <v>4.543968617195162E-2</v>
      </c>
      <c r="K32" s="76">
        <f t="shared" si="0"/>
        <v>12374.474820143885</v>
      </c>
      <c r="L32" s="305"/>
      <c r="M32" s="305"/>
      <c r="N32" s="43" t="s">
        <v>115</v>
      </c>
      <c r="O32" s="73">
        <v>1068963</v>
      </c>
      <c r="P32" s="60">
        <f>IFERROR(O32/L23,"-")</f>
        <v>6.4176270231481496E-4</v>
      </c>
      <c r="Q32" s="73">
        <v>95</v>
      </c>
      <c r="R32" s="60">
        <f>IFERROR(Q32/M23,"-")</f>
        <v>4.5893719806763288E-2</v>
      </c>
      <c r="S32" s="76">
        <f t="shared" si="1"/>
        <v>11252.242105263158</v>
      </c>
      <c r="T32" s="305"/>
      <c r="U32" s="305"/>
      <c r="V32" s="43" t="s">
        <v>115</v>
      </c>
      <c r="W32" s="73">
        <v>460503</v>
      </c>
      <c r="X32" s="60">
        <f>IFERROR(W32/T23,"-")</f>
        <v>1.0681244897593274E-3</v>
      </c>
      <c r="Y32" s="73">
        <v>29</v>
      </c>
      <c r="Z32" s="60">
        <f>IFERROR(Y32/U23,"-")</f>
        <v>0.1</v>
      </c>
      <c r="AA32" s="131">
        <f t="shared" si="2"/>
        <v>15879.413793103447</v>
      </c>
      <c r="AB32" s="305"/>
      <c r="AC32" s="305"/>
      <c r="AD32" s="43" t="s">
        <v>115</v>
      </c>
      <c r="AE32" s="73">
        <v>256138</v>
      </c>
      <c r="AF32" s="60">
        <f>IFERROR(AE32/AB23,"-")</f>
        <v>1.0554172119808054E-3</v>
      </c>
      <c r="AG32" s="73">
        <v>19</v>
      </c>
      <c r="AH32" s="60">
        <f>IFERROR(AG32/AC23,"-")</f>
        <v>9.8958333333333329E-2</v>
      </c>
      <c r="AI32" s="76">
        <f t="shared" si="3"/>
        <v>13480.947368421053</v>
      </c>
      <c r="AJ32" s="305"/>
      <c r="AK32" s="305"/>
      <c r="AL32" s="43" t="s">
        <v>115</v>
      </c>
      <c r="AM32" s="73">
        <v>677559</v>
      </c>
      <c r="AN32" s="60">
        <f>IFERROR(AM32/AJ23,"-")</f>
        <v>7.5277687149976735E-4</v>
      </c>
      <c r="AO32" s="73">
        <v>43</v>
      </c>
      <c r="AP32" s="60">
        <f>IFERROR(AO32/AK23,"-")</f>
        <v>5.1008303677342826E-2</v>
      </c>
      <c r="AQ32" s="76">
        <f t="shared" si="4"/>
        <v>15757.186046511628</v>
      </c>
      <c r="AR32" s="305"/>
      <c r="AS32" s="305"/>
      <c r="AT32" s="43" t="s">
        <v>115</v>
      </c>
      <c r="AU32" s="73">
        <v>4882592</v>
      </c>
      <c r="AV32" s="60">
        <f>IFERROR(AU32/AR23,"-")</f>
        <v>7.0499875212879444E-4</v>
      </c>
      <c r="AW32" s="73">
        <v>318</v>
      </c>
      <c r="AX32" s="60">
        <f>IFERROR(AW32/AS23,"-")</f>
        <v>2.8563729452977634E-2</v>
      </c>
      <c r="AY32" s="131">
        <f t="shared" si="5"/>
        <v>15354.06289308176</v>
      </c>
      <c r="AZ32" s="179"/>
    </row>
    <row r="33" spans="2:52" s="8" customFormat="1" ht="13.15" customHeight="1">
      <c r="B33" s="328"/>
      <c r="C33" s="340"/>
      <c r="D33" s="305"/>
      <c r="E33" s="305"/>
      <c r="F33" s="43" t="s">
        <v>116</v>
      </c>
      <c r="G33" s="73">
        <v>1244091</v>
      </c>
      <c r="H33" s="60">
        <f>IFERROR(G33/D23,"-")</f>
        <v>4.8665061470801169E-4</v>
      </c>
      <c r="I33" s="73">
        <v>44</v>
      </c>
      <c r="J33" s="60">
        <f>IFERROR(I33/E23,"-")</f>
        <v>1.4383785550833606E-2</v>
      </c>
      <c r="K33" s="76">
        <f t="shared" si="0"/>
        <v>28274.795454545456</v>
      </c>
      <c r="L33" s="305"/>
      <c r="M33" s="305"/>
      <c r="N33" s="43" t="s">
        <v>116</v>
      </c>
      <c r="O33" s="73">
        <v>621991</v>
      </c>
      <c r="P33" s="60">
        <f>IFERROR(O33/L23,"-")</f>
        <v>3.734185607691698E-4</v>
      </c>
      <c r="Q33" s="73">
        <v>30</v>
      </c>
      <c r="R33" s="60">
        <f>IFERROR(Q33/M23,"-")</f>
        <v>1.4492753623188406E-2</v>
      </c>
      <c r="S33" s="76">
        <f t="shared" si="1"/>
        <v>20733.033333333333</v>
      </c>
      <c r="T33" s="305"/>
      <c r="U33" s="305"/>
      <c r="V33" s="43" t="s">
        <v>116</v>
      </c>
      <c r="W33" s="73">
        <v>299335</v>
      </c>
      <c r="X33" s="60">
        <f>IFERROR(W33/T23,"-")</f>
        <v>6.9429959010496847E-4</v>
      </c>
      <c r="Y33" s="73">
        <v>10</v>
      </c>
      <c r="Z33" s="60">
        <f>IFERROR(Y33/U23,"-")</f>
        <v>3.4482758620689655E-2</v>
      </c>
      <c r="AA33" s="131">
        <f t="shared" si="2"/>
        <v>29933.5</v>
      </c>
      <c r="AB33" s="305"/>
      <c r="AC33" s="305"/>
      <c r="AD33" s="43" t="s">
        <v>116</v>
      </c>
      <c r="AE33" s="73">
        <v>81629</v>
      </c>
      <c r="AF33" s="60">
        <f>IFERROR(AE33/AB23,"-")</f>
        <v>3.3635248029101952E-4</v>
      </c>
      <c r="AG33" s="73">
        <v>6</v>
      </c>
      <c r="AH33" s="60">
        <f>IFERROR(AG33/AC23,"-")</f>
        <v>3.125E-2</v>
      </c>
      <c r="AI33" s="76">
        <f t="shared" si="3"/>
        <v>13604.833333333334</v>
      </c>
      <c r="AJ33" s="305"/>
      <c r="AK33" s="305"/>
      <c r="AL33" s="43" t="s">
        <v>116</v>
      </c>
      <c r="AM33" s="73">
        <v>1409543</v>
      </c>
      <c r="AN33" s="60">
        <f>IFERROR(AM33/AJ23,"-")</f>
        <v>1.5660206266677832E-3</v>
      </c>
      <c r="AO33" s="73">
        <v>39</v>
      </c>
      <c r="AP33" s="60">
        <f>IFERROR(AO33/AK23,"-")</f>
        <v>4.6263345195729534E-2</v>
      </c>
      <c r="AQ33" s="76">
        <f t="shared" si="4"/>
        <v>36142.128205128203</v>
      </c>
      <c r="AR33" s="305"/>
      <c r="AS33" s="305"/>
      <c r="AT33" s="43" t="s">
        <v>116</v>
      </c>
      <c r="AU33" s="73">
        <v>1626840</v>
      </c>
      <c r="AV33" s="60">
        <f>IFERROR(AU33/AR23,"-")</f>
        <v>2.3489985849999505E-4</v>
      </c>
      <c r="AW33" s="73">
        <v>62</v>
      </c>
      <c r="AX33" s="60">
        <f>IFERROR(AW33/AS23,"-")</f>
        <v>5.5690290128446963E-3</v>
      </c>
      <c r="AY33" s="131">
        <f t="shared" si="5"/>
        <v>26239.354838709678</v>
      </c>
      <c r="AZ33" s="179"/>
    </row>
    <row r="34" spans="2:52" s="8" customFormat="1" ht="13.15" customHeight="1">
      <c r="B34" s="328"/>
      <c r="C34" s="340"/>
      <c r="D34" s="305"/>
      <c r="E34" s="305"/>
      <c r="F34" s="43" t="s">
        <v>117</v>
      </c>
      <c r="G34" s="73">
        <v>9748366</v>
      </c>
      <c r="H34" s="60">
        <f>IFERROR(G34/D23,"-")</f>
        <v>3.8132647099759433E-3</v>
      </c>
      <c r="I34" s="73">
        <v>27</v>
      </c>
      <c r="J34" s="60">
        <f>IFERROR(I34/E23,"-")</f>
        <v>8.8264138607388031E-3</v>
      </c>
      <c r="K34" s="76">
        <f t="shared" si="0"/>
        <v>361050.59259259258</v>
      </c>
      <c r="L34" s="305"/>
      <c r="M34" s="305"/>
      <c r="N34" s="43" t="s">
        <v>117</v>
      </c>
      <c r="O34" s="73">
        <v>2946184</v>
      </c>
      <c r="P34" s="60">
        <f>IFERROR(O34/L23,"-")</f>
        <v>1.7687712346981801E-3</v>
      </c>
      <c r="Q34" s="73">
        <v>13</v>
      </c>
      <c r="R34" s="60">
        <f>IFERROR(Q34/M23,"-")</f>
        <v>6.2801932367149756E-3</v>
      </c>
      <c r="S34" s="76">
        <f t="shared" si="1"/>
        <v>226629.53846153847</v>
      </c>
      <c r="T34" s="305"/>
      <c r="U34" s="305"/>
      <c r="V34" s="43" t="s">
        <v>117</v>
      </c>
      <c r="W34" s="73">
        <v>6218852</v>
      </c>
      <c r="X34" s="60">
        <f>IFERROR(W34/T23,"-")</f>
        <v>1.4424462206302181E-2</v>
      </c>
      <c r="Y34" s="73">
        <v>12</v>
      </c>
      <c r="Z34" s="60">
        <f>IFERROR(Y34/U23,"-")</f>
        <v>4.1379310344827586E-2</v>
      </c>
      <c r="AA34" s="131">
        <f t="shared" si="2"/>
        <v>518237.66666666669</v>
      </c>
      <c r="AB34" s="305"/>
      <c r="AC34" s="305"/>
      <c r="AD34" s="43" t="s">
        <v>117</v>
      </c>
      <c r="AE34" s="73">
        <v>1391588</v>
      </c>
      <c r="AF34" s="60">
        <f>IFERROR(AE34/AB23,"-")</f>
        <v>5.7340415213125153E-3</v>
      </c>
      <c r="AG34" s="73">
        <v>5</v>
      </c>
      <c r="AH34" s="60">
        <f>IFERROR(AG34/AC23,"-")</f>
        <v>2.6041666666666668E-2</v>
      </c>
      <c r="AI34" s="76">
        <f t="shared" si="3"/>
        <v>278317.59999999998</v>
      </c>
      <c r="AJ34" s="305"/>
      <c r="AK34" s="305"/>
      <c r="AL34" s="43" t="s">
        <v>117</v>
      </c>
      <c r="AM34" s="73">
        <v>6960215</v>
      </c>
      <c r="AN34" s="60">
        <f>IFERROR(AM34/AJ23,"-")</f>
        <v>7.7328894940008963E-3</v>
      </c>
      <c r="AO34" s="73">
        <v>24</v>
      </c>
      <c r="AP34" s="60">
        <f>IFERROR(AO34/AK23,"-")</f>
        <v>2.8469750889679714E-2</v>
      </c>
      <c r="AQ34" s="76">
        <f t="shared" si="4"/>
        <v>290008.95833333331</v>
      </c>
      <c r="AR34" s="305"/>
      <c r="AS34" s="305"/>
      <c r="AT34" s="43" t="s">
        <v>117</v>
      </c>
      <c r="AU34" s="73">
        <v>4724803</v>
      </c>
      <c r="AV34" s="60">
        <f>IFERROR(AU34/AR23,"-")</f>
        <v>6.8221555662533015E-4</v>
      </c>
      <c r="AW34" s="73">
        <v>34</v>
      </c>
      <c r="AX34" s="60">
        <f>IFERROR(AW34/AS23,"-")</f>
        <v>3.0539836522051559E-3</v>
      </c>
      <c r="AY34" s="131">
        <f t="shared" si="5"/>
        <v>138964.79411764705</v>
      </c>
      <c r="AZ34" s="179"/>
    </row>
    <row r="35" spans="2:52" s="8" customFormat="1" ht="13.15" customHeight="1">
      <c r="B35" s="328"/>
      <c r="C35" s="340"/>
      <c r="D35" s="305"/>
      <c r="E35" s="305"/>
      <c r="F35" s="43" t="s">
        <v>118</v>
      </c>
      <c r="G35" s="73">
        <v>14167071</v>
      </c>
      <c r="H35" s="60">
        <f>IFERROR(G35/D23,"-")</f>
        <v>5.5417279047610228E-3</v>
      </c>
      <c r="I35" s="73">
        <v>415</v>
      </c>
      <c r="J35" s="60">
        <f>IFERROR(I35/E23,"-")</f>
        <v>0.13566525008172606</v>
      </c>
      <c r="K35" s="76">
        <f t="shared" si="0"/>
        <v>34137.520481927713</v>
      </c>
      <c r="L35" s="305"/>
      <c r="M35" s="305"/>
      <c r="N35" s="43" t="s">
        <v>118</v>
      </c>
      <c r="O35" s="73">
        <v>9707718</v>
      </c>
      <c r="P35" s="60">
        <f>IFERROR(O35/L23,"-")</f>
        <v>5.8281262653526551E-3</v>
      </c>
      <c r="Q35" s="73">
        <v>292</v>
      </c>
      <c r="R35" s="60">
        <f>IFERROR(Q35/M23,"-")</f>
        <v>0.14106280193236714</v>
      </c>
      <c r="S35" s="76">
        <f t="shared" si="1"/>
        <v>33245.609589041094</v>
      </c>
      <c r="T35" s="305"/>
      <c r="U35" s="305"/>
      <c r="V35" s="43" t="s">
        <v>118</v>
      </c>
      <c r="W35" s="73">
        <v>1969037</v>
      </c>
      <c r="X35" s="60">
        <f>IFERROR(W35/T23,"-")</f>
        <v>4.567129076123797E-3</v>
      </c>
      <c r="Y35" s="73">
        <v>49</v>
      </c>
      <c r="Z35" s="60">
        <f>IFERROR(Y35/U23,"-")</f>
        <v>0.16896551724137931</v>
      </c>
      <c r="AA35" s="131">
        <f t="shared" si="2"/>
        <v>40184.428571428572</v>
      </c>
      <c r="AB35" s="305"/>
      <c r="AC35" s="305"/>
      <c r="AD35" s="43" t="s">
        <v>118</v>
      </c>
      <c r="AE35" s="73">
        <v>1702558</v>
      </c>
      <c r="AF35" s="60">
        <f>IFERROR(AE35/AB23,"-")</f>
        <v>7.0153941140932465E-3</v>
      </c>
      <c r="AG35" s="73">
        <v>37</v>
      </c>
      <c r="AH35" s="60">
        <f>IFERROR(AG35/AC23,"-")</f>
        <v>0.19270833333333334</v>
      </c>
      <c r="AI35" s="76">
        <f t="shared" si="3"/>
        <v>46015.08108108108</v>
      </c>
      <c r="AJ35" s="305"/>
      <c r="AK35" s="305"/>
      <c r="AL35" s="43" t="s">
        <v>118</v>
      </c>
      <c r="AM35" s="73">
        <v>5717512</v>
      </c>
      <c r="AN35" s="60">
        <f>IFERROR(AM35/AJ23,"-")</f>
        <v>6.3522302797577451E-3</v>
      </c>
      <c r="AO35" s="73">
        <v>134</v>
      </c>
      <c r="AP35" s="60">
        <f>IFERROR(AO35/AK23,"-")</f>
        <v>0.15895610913404506</v>
      </c>
      <c r="AQ35" s="76">
        <f t="shared" si="4"/>
        <v>42668</v>
      </c>
      <c r="AR35" s="305"/>
      <c r="AS35" s="305"/>
      <c r="AT35" s="43" t="s">
        <v>118</v>
      </c>
      <c r="AU35" s="73">
        <v>37012104</v>
      </c>
      <c r="AV35" s="60">
        <f>IFERROR(AU35/AR23,"-")</f>
        <v>5.3441874999306024E-3</v>
      </c>
      <c r="AW35" s="73">
        <v>1037</v>
      </c>
      <c r="AX35" s="60">
        <f>IFERROR(AW35/AS23,"-")</f>
        <v>9.3146501392257247E-2</v>
      </c>
      <c r="AY35" s="131">
        <f t="shared" si="5"/>
        <v>35691.517839922853</v>
      </c>
      <c r="AZ35" s="179"/>
    </row>
    <row r="36" spans="2:52" s="8" customFormat="1" ht="13.15" customHeight="1">
      <c r="B36" s="328"/>
      <c r="C36" s="340"/>
      <c r="D36" s="305"/>
      <c r="E36" s="305"/>
      <c r="F36" s="43" t="s">
        <v>119</v>
      </c>
      <c r="G36" s="73">
        <v>24435530</v>
      </c>
      <c r="H36" s="60">
        <f>IFERROR(G36/D23,"-")</f>
        <v>9.5584372005070861E-3</v>
      </c>
      <c r="I36" s="73">
        <v>220</v>
      </c>
      <c r="J36" s="60">
        <f>IFERROR(I36/E23,"-")</f>
        <v>7.1918927754168027E-2</v>
      </c>
      <c r="K36" s="76">
        <f t="shared" si="0"/>
        <v>111070.59090909091</v>
      </c>
      <c r="L36" s="305"/>
      <c r="M36" s="305"/>
      <c r="N36" s="43" t="s">
        <v>119</v>
      </c>
      <c r="O36" s="73">
        <v>16388833</v>
      </c>
      <c r="P36" s="60">
        <f>IFERROR(O36/L23,"-")</f>
        <v>9.8392009394770597E-3</v>
      </c>
      <c r="Q36" s="73">
        <v>159</v>
      </c>
      <c r="R36" s="60">
        <f>IFERROR(Q36/M23,"-")</f>
        <v>7.6811594202898556E-2</v>
      </c>
      <c r="S36" s="76">
        <f t="shared" si="1"/>
        <v>103074.4213836478</v>
      </c>
      <c r="T36" s="305"/>
      <c r="U36" s="305"/>
      <c r="V36" s="43" t="s">
        <v>119</v>
      </c>
      <c r="W36" s="73">
        <v>5822802</v>
      </c>
      <c r="X36" s="60">
        <f>IFERROR(W36/T23,"-")</f>
        <v>1.3505834739881373E-2</v>
      </c>
      <c r="Y36" s="73">
        <v>22</v>
      </c>
      <c r="Z36" s="60">
        <f>IFERROR(Y36/U23,"-")</f>
        <v>7.586206896551724E-2</v>
      </c>
      <c r="AA36" s="131">
        <f t="shared" si="2"/>
        <v>264672.81818181818</v>
      </c>
      <c r="AB36" s="305"/>
      <c r="AC36" s="305"/>
      <c r="AD36" s="43" t="s">
        <v>119</v>
      </c>
      <c r="AE36" s="73">
        <v>708574</v>
      </c>
      <c r="AF36" s="60">
        <f>IFERROR(AE36/AB23,"-")</f>
        <v>2.9196807797440723E-3</v>
      </c>
      <c r="AG36" s="73">
        <v>17</v>
      </c>
      <c r="AH36" s="60">
        <f>IFERROR(AG36/AC23,"-")</f>
        <v>8.8541666666666671E-2</v>
      </c>
      <c r="AI36" s="76">
        <f t="shared" si="3"/>
        <v>41680.823529411762</v>
      </c>
      <c r="AJ36" s="305"/>
      <c r="AK36" s="305"/>
      <c r="AL36" s="43" t="s">
        <v>119</v>
      </c>
      <c r="AM36" s="73">
        <v>25199705</v>
      </c>
      <c r="AN36" s="60">
        <f>IFERROR(AM36/AJ23,"-")</f>
        <v>2.7997200380508628E-2</v>
      </c>
      <c r="AO36" s="73">
        <v>134</v>
      </c>
      <c r="AP36" s="60">
        <f>IFERROR(AO36/AK23,"-")</f>
        <v>0.15895610913404506</v>
      </c>
      <c r="AQ36" s="76">
        <f t="shared" si="4"/>
        <v>188057.5</v>
      </c>
      <c r="AR36" s="305"/>
      <c r="AS36" s="305"/>
      <c r="AT36" s="43" t="s">
        <v>119</v>
      </c>
      <c r="AU36" s="73">
        <v>56649276</v>
      </c>
      <c r="AV36" s="60">
        <f>IFERROR(AU36/AR23,"-")</f>
        <v>8.1796039662948815E-3</v>
      </c>
      <c r="AW36" s="73">
        <v>747</v>
      </c>
      <c r="AX36" s="60">
        <f>IFERROR(AW36/AS23,"-")</f>
        <v>6.7097817299919163E-2</v>
      </c>
      <c r="AY36" s="131">
        <f t="shared" si="5"/>
        <v>75835.710843373497</v>
      </c>
      <c r="AZ36" s="179"/>
    </row>
    <row r="37" spans="2:52" s="8" customFormat="1" ht="13.15" customHeight="1">
      <c r="B37" s="328"/>
      <c r="C37" s="340"/>
      <c r="D37" s="305"/>
      <c r="E37" s="305"/>
      <c r="F37" s="43" t="s">
        <v>120</v>
      </c>
      <c r="G37" s="73">
        <v>16035665</v>
      </c>
      <c r="H37" s="60">
        <f>IFERROR(G37/D23,"-")</f>
        <v>6.2726651261859048E-3</v>
      </c>
      <c r="I37" s="73">
        <v>267</v>
      </c>
      <c r="J37" s="60">
        <f>IFERROR(I37/E23,"-")</f>
        <v>8.7283425956194829E-2</v>
      </c>
      <c r="K37" s="76">
        <f t="shared" si="0"/>
        <v>60058.670411985018</v>
      </c>
      <c r="L37" s="305"/>
      <c r="M37" s="305"/>
      <c r="N37" s="43" t="s">
        <v>120</v>
      </c>
      <c r="O37" s="73">
        <v>11966583</v>
      </c>
      <c r="P37" s="60">
        <f>IFERROR(O37/L23,"-")</f>
        <v>7.184258616579362E-3</v>
      </c>
      <c r="Q37" s="73">
        <v>188</v>
      </c>
      <c r="R37" s="60">
        <f>IFERROR(Q37/M23,"-")</f>
        <v>9.0821256038647338E-2</v>
      </c>
      <c r="S37" s="76">
        <f t="shared" si="1"/>
        <v>63652.037234042553</v>
      </c>
      <c r="T37" s="305"/>
      <c r="U37" s="305"/>
      <c r="V37" s="43" t="s">
        <v>120</v>
      </c>
      <c r="W37" s="73">
        <v>3505983</v>
      </c>
      <c r="X37" s="60">
        <f>IFERROR(W37/T23,"-")</f>
        <v>8.1320345426194318E-3</v>
      </c>
      <c r="Y37" s="73">
        <v>44</v>
      </c>
      <c r="Z37" s="60">
        <f>IFERROR(Y37/U23,"-")</f>
        <v>0.15172413793103448</v>
      </c>
      <c r="AA37" s="131">
        <f t="shared" si="2"/>
        <v>79681.431818181823</v>
      </c>
      <c r="AB37" s="305"/>
      <c r="AC37" s="305"/>
      <c r="AD37" s="43" t="s">
        <v>120</v>
      </c>
      <c r="AE37" s="73">
        <v>2974059</v>
      </c>
      <c r="AF37" s="60">
        <f>IFERROR(AE37/AB23,"-")</f>
        <v>1.2254616878582725E-2</v>
      </c>
      <c r="AG37" s="73">
        <v>33</v>
      </c>
      <c r="AH37" s="60">
        <f>IFERROR(AG37/AC23,"-")</f>
        <v>0.171875</v>
      </c>
      <c r="AI37" s="76">
        <f t="shared" si="3"/>
        <v>90123</v>
      </c>
      <c r="AJ37" s="305"/>
      <c r="AK37" s="305"/>
      <c r="AL37" s="43" t="s">
        <v>120</v>
      </c>
      <c r="AM37" s="73">
        <v>5499354</v>
      </c>
      <c r="AN37" s="60">
        <f>IFERROR(AM37/AJ23,"-")</f>
        <v>6.1098539011211301E-3</v>
      </c>
      <c r="AO37" s="73">
        <v>87</v>
      </c>
      <c r="AP37" s="60">
        <f>IFERROR(AO37/AK23,"-")</f>
        <v>0.10320284697508897</v>
      </c>
      <c r="AQ37" s="76">
        <f t="shared" si="4"/>
        <v>63210.965517241377</v>
      </c>
      <c r="AR37" s="305"/>
      <c r="AS37" s="305"/>
      <c r="AT37" s="43" t="s">
        <v>120</v>
      </c>
      <c r="AU37" s="73">
        <v>27569610</v>
      </c>
      <c r="AV37" s="60">
        <f>IFERROR(AU37/AR23,"-")</f>
        <v>3.9807832902436927E-3</v>
      </c>
      <c r="AW37" s="73">
        <v>630</v>
      </c>
      <c r="AX37" s="60">
        <f>IFERROR(AW37/AS23,"-")</f>
        <v>5.6588520614389654E-2</v>
      </c>
      <c r="AY37" s="131">
        <f t="shared" si="5"/>
        <v>43761.285714285717</v>
      </c>
      <c r="AZ37" s="179"/>
    </row>
    <row r="38" spans="2:52" s="8" customFormat="1" ht="13.15" customHeight="1">
      <c r="B38" s="328"/>
      <c r="C38" s="340"/>
      <c r="D38" s="305"/>
      <c r="E38" s="305"/>
      <c r="F38" s="44" t="s">
        <v>121</v>
      </c>
      <c r="G38" s="74">
        <v>4686828</v>
      </c>
      <c r="H38" s="61">
        <f>IFERROR(G38/D23,"-")</f>
        <v>1.8333447691774325E-3</v>
      </c>
      <c r="I38" s="74">
        <v>290</v>
      </c>
      <c r="J38" s="61">
        <f>IFERROR(I38/E23,"-")</f>
        <v>9.4802222948676032E-2</v>
      </c>
      <c r="K38" s="77">
        <f t="shared" si="0"/>
        <v>16161.475862068966</v>
      </c>
      <c r="L38" s="305"/>
      <c r="M38" s="305"/>
      <c r="N38" s="44" t="s">
        <v>121</v>
      </c>
      <c r="O38" s="74">
        <v>2577333</v>
      </c>
      <c r="P38" s="61">
        <f>IFERROR(O38/L23,"-")</f>
        <v>1.5473278222400109E-3</v>
      </c>
      <c r="Q38" s="74">
        <v>197</v>
      </c>
      <c r="R38" s="61">
        <f>IFERROR(Q38/M23,"-")</f>
        <v>9.5169082125603863E-2</v>
      </c>
      <c r="S38" s="77">
        <f t="shared" si="1"/>
        <v>13082.908629441625</v>
      </c>
      <c r="T38" s="305"/>
      <c r="U38" s="305"/>
      <c r="V38" s="44" t="s">
        <v>121</v>
      </c>
      <c r="W38" s="74">
        <v>773515</v>
      </c>
      <c r="X38" s="61">
        <f>IFERROR(W38/T23,"-")</f>
        <v>1.7941475184660822E-3</v>
      </c>
      <c r="Y38" s="74">
        <v>45</v>
      </c>
      <c r="Z38" s="61">
        <f>IFERROR(Y38/U23,"-")</f>
        <v>0.15517241379310345</v>
      </c>
      <c r="AA38" s="132">
        <f t="shared" si="2"/>
        <v>17189.222222222223</v>
      </c>
      <c r="AB38" s="305"/>
      <c r="AC38" s="305"/>
      <c r="AD38" s="44" t="s">
        <v>121</v>
      </c>
      <c r="AE38" s="74">
        <v>169506</v>
      </c>
      <c r="AF38" s="61">
        <f>IFERROR(AE38/AB23,"-")</f>
        <v>6.984498588027485E-4</v>
      </c>
      <c r="AG38" s="74">
        <v>27</v>
      </c>
      <c r="AH38" s="61">
        <f>IFERROR(AG38/AC23,"-")</f>
        <v>0.140625</v>
      </c>
      <c r="AI38" s="77">
        <f t="shared" si="3"/>
        <v>6278</v>
      </c>
      <c r="AJ38" s="305"/>
      <c r="AK38" s="305"/>
      <c r="AL38" s="44" t="s">
        <v>121</v>
      </c>
      <c r="AM38" s="74">
        <v>541389</v>
      </c>
      <c r="AN38" s="61">
        <f>IFERROR(AM38/AJ23,"-")</f>
        <v>6.0149022842938781E-4</v>
      </c>
      <c r="AO38" s="74">
        <v>81</v>
      </c>
      <c r="AP38" s="61">
        <f>IFERROR(AO38/AK23,"-")</f>
        <v>9.6085409252669035E-2</v>
      </c>
      <c r="AQ38" s="77">
        <f t="shared" si="4"/>
        <v>6683.8148148148148</v>
      </c>
      <c r="AR38" s="305"/>
      <c r="AS38" s="305"/>
      <c r="AT38" s="44" t="s">
        <v>121</v>
      </c>
      <c r="AU38" s="74">
        <v>10775978</v>
      </c>
      <c r="AV38" s="61">
        <f>IFERROR(AU38/AR23,"-")</f>
        <v>1.5559463176459023E-3</v>
      </c>
      <c r="AW38" s="74">
        <v>779</v>
      </c>
      <c r="AX38" s="61">
        <f>IFERROR(AW38/AS23,"-")</f>
        <v>6.997215485493577E-2</v>
      </c>
      <c r="AY38" s="155">
        <f t="shared" si="5"/>
        <v>13833.091142490372</v>
      </c>
      <c r="AZ38" s="179"/>
    </row>
    <row r="39" spans="2:52" s="8" customFormat="1" ht="13.15" customHeight="1">
      <c r="B39" s="329"/>
      <c r="C39" s="341"/>
      <c r="D39" s="306"/>
      <c r="E39" s="306"/>
      <c r="F39" s="45" t="s">
        <v>71</v>
      </c>
      <c r="G39" s="69">
        <f>SUM(G23:G38)</f>
        <v>510589401</v>
      </c>
      <c r="H39" s="61">
        <f>IFERROR(G39/D23,"-")</f>
        <v>0.19972706647668498</v>
      </c>
      <c r="I39" s="74">
        <v>2533</v>
      </c>
      <c r="J39" s="61">
        <f>IFERROR(I39/E23,"-")</f>
        <v>0.82804838182412555</v>
      </c>
      <c r="K39" s="77">
        <f t="shared" si="0"/>
        <v>201574.97078562967</v>
      </c>
      <c r="L39" s="306"/>
      <c r="M39" s="306"/>
      <c r="N39" s="45" t="s">
        <v>71</v>
      </c>
      <c r="O39" s="69">
        <f>SUM(O23:O38)</f>
        <v>353525720</v>
      </c>
      <c r="P39" s="61">
        <f>IFERROR(O39/L23,"-")</f>
        <v>0.21224272627302407</v>
      </c>
      <c r="Q39" s="74">
        <v>1724</v>
      </c>
      <c r="R39" s="61">
        <f>IFERROR(Q39/M23,"-")</f>
        <v>0.83285024154589371</v>
      </c>
      <c r="S39" s="77">
        <f t="shared" si="1"/>
        <v>205061.32250580046</v>
      </c>
      <c r="T39" s="306"/>
      <c r="U39" s="306"/>
      <c r="V39" s="45" t="s">
        <v>71</v>
      </c>
      <c r="W39" s="69">
        <f>SUM(W23:W38)</f>
        <v>95165904</v>
      </c>
      <c r="X39" s="61">
        <f>IFERROR(W39/T23,"-")</f>
        <v>0.22073478924672618</v>
      </c>
      <c r="Y39" s="74">
        <v>257</v>
      </c>
      <c r="Z39" s="61">
        <f>IFERROR(Y39/U23,"-")</f>
        <v>0.88620689655172413</v>
      </c>
      <c r="AA39" s="132">
        <f t="shared" si="2"/>
        <v>370295.34630350192</v>
      </c>
      <c r="AB39" s="306"/>
      <c r="AC39" s="306"/>
      <c r="AD39" s="45" t="s">
        <v>71</v>
      </c>
      <c r="AE39" s="69">
        <f>SUM(AE23:AE38)</f>
        <v>65502179</v>
      </c>
      <c r="AF39" s="61">
        <f>IFERROR(AE39/AB23,"-")</f>
        <v>0.26990187765520018</v>
      </c>
      <c r="AG39" s="74">
        <v>173</v>
      </c>
      <c r="AH39" s="61">
        <f>IFERROR(AG39/AC23,"-")</f>
        <v>0.90104166666666663</v>
      </c>
      <c r="AI39" s="77">
        <f t="shared" si="3"/>
        <v>378625.31213872833</v>
      </c>
      <c r="AJ39" s="306"/>
      <c r="AK39" s="306"/>
      <c r="AL39" s="45" t="s">
        <v>71</v>
      </c>
      <c r="AM39" s="69">
        <f>SUM(AM23:AM38)</f>
        <v>248499656</v>
      </c>
      <c r="AN39" s="61">
        <f>IFERROR(AM39/AJ23,"-")</f>
        <v>0.27608635353149819</v>
      </c>
      <c r="AO39" s="74">
        <v>694</v>
      </c>
      <c r="AP39" s="61">
        <f>IFERROR(AO39/AK23,"-")</f>
        <v>0.82325029655990511</v>
      </c>
      <c r="AQ39" s="77">
        <f t="shared" si="4"/>
        <v>358068.66858789627</v>
      </c>
      <c r="AR39" s="306"/>
      <c r="AS39" s="306"/>
      <c r="AT39" s="45" t="s">
        <v>71</v>
      </c>
      <c r="AU39" s="69">
        <f>SUM(AU23:AU38)</f>
        <v>1293231504</v>
      </c>
      <c r="AV39" s="61">
        <f>IFERROR(AU39/AR23,"-")</f>
        <v>0.18673003939990152</v>
      </c>
      <c r="AW39" s="74">
        <v>8366</v>
      </c>
      <c r="AX39" s="103">
        <f>IFERROR(AW39/AS23,"-")</f>
        <v>0.75145962453965687</v>
      </c>
      <c r="AY39" s="148">
        <f t="shared" si="5"/>
        <v>154581.81974659336</v>
      </c>
      <c r="AZ39" s="179"/>
    </row>
    <row r="40" spans="2:52" s="8" customFormat="1" ht="13.15" customHeight="1">
      <c r="B40" s="327">
        <v>3</v>
      </c>
      <c r="C40" s="339" t="s">
        <v>244</v>
      </c>
      <c r="D40" s="304">
        <v>2256954160</v>
      </c>
      <c r="E40" s="304">
        <v>3201</v>
      </c>
      <c r="F40" s="41" t="s">
        <v>107</v>
      </c>
      <c r="G40" s="72">
        <v>56017276</v>
      </c>
      <c r="H40" s="59">
        <f>IFERROR(G40/D40,"-")</f>
        <v>2.4819855446244422E-2</v>
      </c>
      <c r="I40" s="72">
        <v>731</v>
      </c>
      <c r="J40" s="59">
        <f>IFERROR(I40/E40,"-")</f>
        <v>0.22836613558263044</v>
      </c>
      <c r="K40" s="75">
        <f t="shared" si="0"/>
        <v>76631.020519835845</v>
      </c>
      <c r="L40" s="304">
        <v>1683370710</v>
      </c>
      <c r="M40" s="304">
        <v>2308</v>
      </c>
      <c r="N40" s="41" t="s">
        <v>107</v>
      </c>
      <c r="O40" s="72">
        <v>34432357</v>
      </c>
      <c r="P40" s="59">
        <f>IFERROR(O40/L40,"-")</f>
        <v>2.0454411375614347E-2</v>
      </c>
      <c r="Q40" s="72">
        <v>536</v>
      </c>
      <c r="R40" s="59">
        <f>IFERROR(Q40/M40,"-")</f>
        <v>0.23223570190641249</v>
      </c>
      <c r="S40" s="75">
        <f t="shared" si="1"/>
        <v>64239.47201492537</v>
      </c>
      <c r="T40" s="304">
        <v>403693060</v>
      </c>
      <c r="U40" s="304">
        <v>344</v>
      </c>
      <c r="V40" s="41" t="s">
        <v>107</v>
      </c>
      <c r="W40" s="72">
        <v>14688163</v>
      </c>
      <c r="X40" s="59">
        <f>IFERROR(W40/T40,"-")</f>
        <v>3.6384482309406059E-2</v>
      </c>
      <c r="Y40" s="72">
        <v>97</v>
      </c>
      <c r="Z40" s="59">
        <f>IFERROR(Y40/U40,"-")</f>
        <v>0.28197674418604651</v>
      </c>
      <c r="AA40" s="130">
        <f t="shared" si="2"/>
        <v>151424.36082474227</v>
      </c>
      <c r="AB40" s="304">
        <v>300550540</v>
      </c>
      <c r="AC40" s="304">
        <v>242</v>
      </c>
      <c r="AD40" s="41" t="s">
        <v>107</v>
      </c>
      <c r="AE40" s="72">
        <v>11215194</v>
      </c>
      <c r="AF40" s="59">
        <f>IFERROR(AE40/AB40,"-")</f>
        <v>3.7315501080117837E-2</v>
      </c>
      <c r="AG40" s="72">
        <v>72</v>
      </c>
      <c r="AH40" s="59">
        <f>IFERROR(AG40/AC40,"-")</f>
        <v>0.2975206611570248</v>
      </c>
      <c r="AI40" s="75">
        <f t="shared" si="3"/>
        <v>155766.58333333334</v>
      </c>
      <c r="AJ40" s="304">
        <v>700482260</v>
      </c>
      <c r="AK40" s="304">
        <v>818</v>
      </c>
      <c r="AL40" s="41" t="s">
        <v>107</v>
      </c>
      <c r="AM40" s="72">
        <v>32887751</v>
      </c>
      <c r="AN40" s="59">
        <f>IFERROR(AM40/AJ40,"-")</f>
        <v>4.6950155454329422E-2</v>
      </c>
      <c r="AO40" s="72">
        <v>227</v>
      </c>
      <c r="AP40" s="59">
        <f>IFERROR(AO40/AK40,"-")</f>
        <v>0.27750611246943763</v>
      </c>
      <c r="AQ40" s="75">
        <f t="shared" si="4"/>
        <v>144879.9603524229</v>
      </c>
      <c r="AR40" s="304">
        <v>7205646730</v>
      </c>
      <c r="AS40" s="304">
        <v>12078</v>
      </c>
      <c r="AT40" s="41" t="s">
        <v>107</v>
      </c>
      <c r="AU40" s="72">
        <v>105616258</v>
      </c>
      <c r="AV40" s="59">
        <f>IFERROR(AU40/AR40,"-")</f>
        <v>1.4657429368591874E-2</v>
      </c>
      <c r="AW40" s="75">
        <v>2104</v>
      </c>
      <c r="AX40" s="59">
        <f>IFERROR(AW40/AS40,"-")</f>
        <v>0.17420102666004306</v>
      </c>
      <c r="AY40" s="156">
        <f t="shared" si="5"/>
        <v>50197.84125475285</v>
      </c>
      <c r="AZ40" s="179"/>
    </row>
    <row r="41" spans="2:52" s="8" customFormat="1" ht="13.15" customHeight="1">
      <c r="B41" s="328"/>
      <c r="C41" s="340"/>
      <c r="D41" s="305"/>
      <c r="E41" s="305"/>
      <c r="F41" s="42" t="s">
        <v>108</v>
      </c>
      <c r="G41" s="73">
        <v>68927281</v>
      </c>
      <c r="H41" s="60">
        <f>IFERROR(G41/D40,"-")</f>
        <v>3.0539956115014758E-2</v>
      </c>
      <c r="I41" s="73">
        <v>893</v>
      </c>
      <c r="J41" s="60">
        <f>IFERROR(I41/E40,"-")</f>
        <v>0.2789753202124336</v>
      </c>
      <c r="K41" s="76">
        <f t="shared" si="0"/>
        <v>77186.204927211642</v>
      </c>
      <c r="L41" s="305"/>
      <c r="M41" s="305"/>
      <c r="N41" s="42" t="s">
        <v>108</v>
      </c>
      <c r="O41" s="73">
        <v>53764109</v>
      </c>
      <c r="P41" s="60">
        <f>IFERROR(O41/L40,"-")</f>
        <v>3.1938365495262779E-2</v>
      </c>
      <c r="Q41" s="73">
        <v>659</v>
      </c>
      <c r="R41" s="60">
        <f>IFERROR(Q41/M40,"-")</f>
        <v>0.28552859618717502</v>
      </c>
      <c r="S41" s="76">
        <f t="shared" si="1"/>
        <v>81584.383915022758</v>
      </c>
      <c r="T41" s="305"/>
      <c r="U41" s="305"/>
      <c r="V41" s="42" t="s">
        <v>108</v>
      </c>
      <c r="W41" s="73">
        <v>11882664</v>
      </c>
      <c r="X41" s="60">
        <f>IFERROR(W41/T40,"-")</f>
        <v>2.9434897889995929E-2</v>
      </c>
      <c r="Y41" s="73">
        <v>110</v>
      </c>
      <c r="Z41" s="60">
        <f>IFERROR(Y41/U40,"-")</f>
        <v>0.31976744186046513</v>
      </c>
      <c r="AA41" s="131">
        <f t="shared" si="2"/>
        <v>108024.21818181819</v>
      </c>
      <c r="AB41" s="305"/>
      <c r="AC41" s="305"/>
      <c r="AD41" s="42" t="s">
        <v>108</v>
      </c>
      <c r="AE41" s="73">
        <v>10365515</v>
      </c>
      <c r="AF41" s="60">
        <f>IFERROR(AE41/AB40,"-")</f>
        <v>3.4488425806854316E-2</v>
      </c>
      <c r="AG41" s="73">
        <v>79</v>
      </c>
      <c r="AH41" s="60">
        <f>IFERROR(AG41/AC40,"-")</f>
        <v>0.32644628099173556</v>
      </c>
      <c r="AI41" s="76">
        <f t="shared" si="3"/>
        <v>131209.05063291139</v>
      </c>
      <c r="AJ41" s="305"/>
      <c r="AK41" s="305"/>
      <c r="AL41" s="42" t="s">
        <v>108</v>
      </c>
      <c r="AM41" s="73">
        <v>23597036</v>
      </c>
      <c r="AN41" s="60">
        <f>IFERROR(AM41/AJ40,"-")</f>
        <v>3.3686843118625159E-2</v>
      </c>
      <c r="AO41" s="73">
        <v>251</v>
      </c>
      <c r="AP41" s="60">
        <f>IFERROR(AO41/AK40,"-")</f>
        <v>0.30684596577017115</v>
      </c>
      <c r="AQ41" s="76">
        <f t="shared" si="4"/>
        <v>94012.095617529878</v>
      </c>
      <c r="AR41" s="305"/>
      <c r="AS41" s="305"/>
      <c r="AT41" s="42" t="s">
        <v>108</v>
      </c>
      <c r="AU41" s="73">
        <v>193913989</v>
      </c>
      <c r="AV41" s="60">
        <f>IFERROR(AU41/AR40,"-")</f>
        <v>2.6911392726576257E-2</v>
      </c>
      <c r="AW41" s="76">
        <v>2927</v>
      </c>
      <c r="AX41" s="60">
        <f>IFERROR(AW41/AS40,"-")</f>
        <v>0.24234144725948004</v>
      </c>
      <c r="AY41" s="157">
        <f t="shared" si="5"/>
        <v>66250.081653570203</v>
      </c>
      <c r="AZ41" s="179"/>
    </row>
    <row r="42" spans="2:52" s="8" customFormat="1" ht="13.15" customHeight="1">
      <c r="B42" s="328"/>
      <c r="C42" s="340"/>
      <c r="D42" s="305"/>
      <c r="E42" s="305"/>
      <c r="F42" s="43" t="s">
        <v>109</v>
      </c>
      <c r="G42" s="73">
        <v>43082499</v>
      </c>
      <c r="H42" s="60">
        <f>IFERROR(G42/D40,"-")</f>
        <v>1.9088778923183801E-2</v>
      </c>
      <c r="I42" s="73">
        <v>991</v>
      </c>
      <c r="J42" s="60">
        <f>IFERROR(I42/E40,"-")</f>
        <v>0.30959075288972199</v>
      </c>
      <c r="K42" s="76">
        <f t="shared" si="0"/>
        <v>43473.76286579213</v>
      </c>
      <c r="L42" s="305"/>
      <c r="M42" s="305"/>
      <c r="N42" s="43" t="s">
        <v>109</v>
      </c>
      <c r="O42" s="73">
        <v>29072150</v>
      </c>
      <c r="P42" s="60">
        <f>IFERROR(O42/L40,"-")</f>
        <v>1.7270200691563653E-2</v>
      </c>
      <c r="Q42" s="73">
        <v>727</v>
      </c>
      <c r="R42" s="60">
        <f>IFERROR(Q42/M40,"-")</f>
        <v>0.31499133448873484</v>
      </c>
      <c r="S42" s="76">
        <f t="shared" si="1"/>
        <v>39989.202200825312</v>
      </c>
      <c r="T42" s="305"/>
      <c r="U42" s="305"/>
      <c r="V42" s="43" t="s">
        <v>109</v>
      </c>
      <c r="W42" s="73">
        <v>4169015</v>
      </c>
      <c r="X42" s="60">
        <f>IFERROR(W42/T40,"-")</f>
        <v>1.0327190167698201E-2</v>
      </c>
      <c r="Y42" s="73">
        <v>105</v>
      </c>
      <c r="Z42" s="60">
        <f>IFERROR(Y42/U40,"-")</f>
        <v>0.30523255813953487</v>
      </c>
      <c r="AA42" s="131">
        <f t="shared" si="2"/>
        <v>39704.904761904763</v>
      </c>
      <c r="AB42" s="305"/>
      <c r="AC42" s="305"/>
      <c r="AD42" s="43" t="s">
        <v>109</v>
      </c>
      <c r="AE42" s="73">
        <v>3415639</v>
      </c>
      <c r="AF42" s="60">
        <f>IFERROR(AE42/AB40,"-")</f>
        <v>1.1364607762807547E-2</v>
      </c>
      <c r="AG42" s="73">
        <v>74</v>
      </c>
      <c r="AH42" s="60">
        <f>IFERROR(AG42/AC40,"-")</f>
        <v>0.30578512396694213</v>
      </c>
      <c r="AI42" s="76">
        <f t="shared" si="3"/>
        <v>46157.283783783787</v>
      </c>
      <c r="AJ42" s="305"/>
      <c r="AK42" s="305"/>
      <c r="AL42" s="43" t="s">
        <v>109</v>
      </c>
      <c r="AM42" s="73">
        <v>6834198</v>
      </c>
      <c r="AN42" s="60">
        <f>IFERROR(AM42/AJ40,"-")</f>
        <v>9.7564183852421899E-3</v>
      </c>
      <c r="AO42" s="73">
        <v>211</v>
      </c>
      <c r="AP42" s="60">
        <f>IFERROR(AO42/AK40,"-")</f>
        <v>0.25794621026894865</v>
      </c>
      <c r="AQ42" s="76">
        <f t="shared" si="4"/>
        <v>32389.563981042655</v>
      </c>
      <c r="AR42" s="305"/>
      <c r="AS42" s="305"/>
      <c r="AT42" s="43" t="s">
        <v>109</v>
      </c>
      <c r="AU42" s="73">
        <v>139903137</v>
      </c>
      <c r="AV42" s="60">
        <f>IFERROR(AU42/AR40,"-")</f>
        <v>1.9415764086452791E-2</v>
      </c>
      <c r="AW42" s="76">
        <v>3145</v>
      </c>
      <c r="AX42" s="60">
        <f>IFERROR(AW42/AS40,"-")</f>
        <v>0.26039079317767844</v>
      </c>
      <c r="AY42" s="157">
        <f t="shared" si="5"/>
        <v>44484.304292527821</v>
      </c>
      <c r="AZ42" s="179"/>
    </row>
    <row r="43" spans="2:52" s="8" customFormat="1" ht="13.15" customHeight="1">
      <c r="B43" s="328"/>
      <c r="C43" s="340"/>
      <c r="D43" s="305"/>
      <c r="E43" s="305"/>
      <c r="F43" s="43" t="s">
        <v>110</v>
      </c>
      <c r="G43" s="73">
        <v>4214178</v>
      </c>
      <c r="H43" s="60">
        <f>IFERROR(G43/D40,"-")</f>
        <v>1.8671969837437904E-3</v>
      </c>
      <c r="I43" s="73">
        <v>146</v>
      </c>
      <c r="J43" s="60">
        <f>IFERROR(I43/E40,"-")</f>
        <v>4.5610746641674478E-2</v>
      </c>
      <c r="K43" s="76">
        <f t="shared" si="0"/>
        <v>28864.232876712329</v>
      </c>
      <c r="L43" s="305"/>
      <c r="M43" s="305"/>
      <c r="N43" s="43" t="s">
        <v>110</v>
      </c>
      <c r="O43" s="73">
        <v>3709356</v>
      </c>
      <c r="P43" s="60">
        <f>IFERROR(O43/L40,"-")</f>
        <v>2.2035288947138683E-3</v>
      </c>
      <c r="Q43" s="73">
        <v>109</v>
      </c>
      <c r="R43" s="60">
        <f>IFERROR(Q43/M40,"-")</f>
        <v>4.7227036395147311E-2</v>
      </c>
      <c r="S43" s="76">
        <f t="shared" si="1"/>
        <v>34030.788990825691</v>
      </c>
      <c r="T43" s="305"/>
      <c r="U43" s="305"/>
      <c r="V43" s="43" t="s">
        <v>110</v>
      </c>
      <c r="W43" s="73">
        <v>127716</v>
      </c>
      <c r="X43" s="60">
        <f>IFERROR(W43/T40,"-")</f>
        <v>3.1636907505915512E-4</v>
      </c>
      <c r="Y43" s="73">
        <v>15</v>
      </c>
      <c r="Z43" s="60">
        <f>IFERROR(Y43/U40,"-")</f>
        <v>4.3604651162790699E-2</v>
      </c>
      <c r="AA43" s="131">
        <f t="shared" si="2"/>
        <v>8514.4</v>
      </c>
      <c r="AB43" s="305"/>
      <c r="AC43" s="305"/>
      <c r="AD43" s="43" t="s">
        <v>110</v>
      </c>
      <c r="AE43" s="73">
        <v>71881</v>
      </c>
      <c r="AF43" s="60">
        <f>IFERROR(AE43/AB40,"-")</f>
        <v>2.391644347070546E-4</v>
      </c>
      <c r="AG43" s="73">
        <v>12</v>
      </c>
      <c r="AH43" s="60">
        <f>IFERROR(AG43/AC40,"-")</f>
        <v>4.9586776859504134E-2</v>
      </c>
      <c r="AI43" s="76">
        <f t="shared" si="3"/>
        <v>5990.083333333333</v>
      </c>
      <c r="AJ43" s="305"/>
      <c r="AK43" s="305"/>
      <c r="AL43" s="43" t="s">
        <v>110</v>
      </c>
      <c r="AM43" s="73">
        <v>293520</v>
      </c>
      <c r="AN43" s="60">
        <f>IFERROR(AM43/AJ40,"-")</f>
        <v>4.1902560101950332E-4</v>
      </c>
      <c r="AO43" s="73">
        <v>35</v>
      </c>
      <c r="AP43" s="60">
        <f>IFERROR(AO43/AK40,"-")</f>
        <v>4.2787286063569685E-2</v>
      </c>
      <c r="AQ43" s="76">
        <f t="shared" si="4"/>
        <v>8386.2857142857138</v>
      </c>
      <c r="AR43" s="305"/>
      <c r="AS43" s="305"/>
      <c r="AT43" s="43" t="s">
        <v>110</v>
      </c>
      <c r="AU43" s="73">
        <v>23439984</v>
      </c>
      <c r="AV43" s="60">
        <f>IFERROR(AU43/AR40,"-")</f>
        <v>3.2530021076956129E-3</v>
      </c>
      <c r="AW43" s="76">
        <v>445</v>
      </c>
      <c r="AX43" s="60">
        <f>IFERROR(AW43/AS40,"-")</f>
        <v>3.6843848319258153E-2</v>
      </c>
      <c r="AY43" s="157">
        <f t="shared" si="5"/>
        <v>52674.121348314606</v>
      </c>
      <c r="AZ43" s="179"/>
    </row>
    <row r="44" spans="2:52" s="8" customFormat="1" ht="13.15" customHeight="1">
      <c r="B44" s="328"/>
      <c r="C44" s="340"/>
      <c r="D44" s="305"/>
      <c r="E44" s="305"/>
      <c r="F44" s="43" t="s">
        <v>111</v>
      </c>
      <c r="G44" s="73">
        <v>79642110</v>
      </c>
      <c r="H44" s="60">
        <f>IFERROR(G44/D40,"-")</f>
        <v>3.5287429143000405E-2</v>
      </c>
      <c r="I44" s="73">
        <v>1302</v>
      </c>
      <c r="J44" s="60">
        <f>IFERROR(I44/E40,"-")</f>
        <v>0.40674789128397376</v>
      </c>
      <c r="K44" s="76">
        <f t="shared" si="0"/>
        <v>61169.05529953917</v>
      </c>
      <c r="L44" s="305"/>
      <c r="M44" s="305"/>
      <c r="N44" s="43" t="s">
        <v>111</v>
      </c>
      <c r="O44" s="73">
        <v>60615211</v>
      </c>
      <c r="P44" s="60">
        <f>IFERROR(O44/L40,"-")</f>
        <v>3.6008236712161877E-2</v>
      </c>
      <c r="Q44" s="73">
        <v>944</v>
      </c>
      <c r="R44" s="60">
        <f>IFERROR(Q44/M40,"-")</f>
        <v>0.40901213171577122</v>
      </c>
      <c r="S44" s="76">
        <f t="shared" si="1"/>
        <v>64211.028601694918</v>
      </c>
      <c r="T44" s="305"/>
      <c r="U44" s="305"/>
      <c r="V44" s="43" t="s">
        <v>111</v>
      </c>
      <c r="W44" s="73">
        <v>14885579</v>
      </c>
      <c r="X44" s="60">
        <f>IFERROR(W44/T40,"-")</f>
        <v>3.6873507312709317E-2</v>
      </c>
      <c r="Y44" s="73">
        <v>144</v>
      </c>
      <c r="Z44" s="60">
        <f>IFERROR(Y44/U40,"-")</f>
        <v>0.41860465116279072</v>
      </c>
      <c r="AA44" s="131">
        <f t="shared" si="2"/>
        <v>103372.07638888889</v>
      </c>
      <c r="AB44" s="305"/>
      <c r="AC44" s="305"/>
      <c r="AD44" s="43" t="s">
        <v>111</v>
      </c>
      <c r="AE44" s="73">
        <v>9513117</v>
      </c>
      <c r="AF44" s="60">
        <f>IFERROR(AE44/AB40,"-")</f>
        <v>3.1652303802215759E-2</v>
      </c>
      <c r="AG44" s="73">
        <v>94</v>
      </c>
      <c r="AH44" s="60">
        <f>IFERROR(AG44/AC40,"-")</f>
        <v>0.38842975206611569</v>
      </c>
      <c r="AI44" s="76">
        <f t="shared" si="3"/>
        <v>101203.37234042553</v>
      </c>
      <c r="AJ44" s="305"/>
      <c r="AK44" s="305"/>
      <c r="AL44" s="43" t="s">
        <v>111</v>
      </c>
      <c r="AM44" s="73">
        <v>20964307</v>
      </c>
      <c r="AN44" s="60">
        <f>IFERROR(AM44/AJ40,"-")</f>
        <v>2.9928391048761178E-2</v>
      </c>
      <c r="AO44" s="73">
        <v>296</v>
      </c>
      <c r="AP44" s="60">
        <f>IFERROR(AO44/AK40,"-")</f>
        <v>0.36185819070904646</v>
      </c>
      <c r="AQ44" s="76">
        <f t="shared" si="4"/>
        <v>70825.361486486479</v>
      </c>
      <c r="AR44" s="305"/>
      <c r="AS44" s="305"/>
      <c r="AT44" s="43" t="s">
        <v>111</v>
      </c>
      <c r="AU44" s="73">
        <v>260249426</v>
      </c>
      <c r="AV44" s="60">
        <f>IFERROR(AU44/AR40,"-")</f>
        <v>3.6117427866186831E-2</v>
      </c>
      <c r="AW44" s="76">
        <v>3973</v>
      </c>
      <c r="AX44" s="60">
        <f>IFERROR(AW44/AS40,"-")</f>
        <v>0.32894518960092728</v>
      </c>
      <c r="AY44" s="157">
        <f t="shared" si="5"/>
        <v>65504.511955700982</v>
      </c>
      <c r="AZ44" s="179"/>
    </row>
    <row r="45" spans="2:52" s="8" customFormat="1" ht="13.15" customHeight="1">
      <c r="B45" s="328"/>
      <c r="C45" s="340"/>
      <c r="D45" s="305"/>
      <c r="E45" s="305"/>
      <c r="F45" s="43" t="s">
        <v>112</v>
      </c>
      <c r="G45" s="73">
        <v>85254467</v>
      </c>
      <c r="H45" s="60">
        <f>IFERROR(G45/D40,"-")</f>
        <v>3.7774124309197313E-2</v>
      </c>
      <c r="I45" s="73">
        <v>1315</v>
      </c>
      <c r="J45" s="60">
        <f>IFERROR(I45/E40,"-")</f>
        <v>0.41080912214932835</v>
      </c>
      <c r="K45" s="76">
        <f t="shared" si="0"/>
        <v>64832.294296577944</v>
      </c>
      <c r="L45" s="305"/>
      <c r="M45" s="305"/>
      <c r="N45" s="43" t="s">
        <v>112</v>
      </c>
      <c r="O45" s="73">
        <v>62914861</v>
      </c>
      <c r="P45" s="60">
        <f>IFERROR(O45/L40,"-")</f>
        <v>3.7374335092238836E-2</v>
      </c>
      <c r="Q45" s="73">
        <v>965</v>
      </c>
      <c r="R45" s="60">
        <f>IFERROR(Q45/M40,"-")</f>
        <v>0.41811091854419413</v>
      </c>
      <c r="S45" s="76">
        <f t="shared" si="1"/>
        <v>65196.747150259071</v>
      </c>
      <c r="T45" s="305"/>
      <c r="U45" s="305"/>
      <c r="V45" s="43" t="s">
        <v>112</v>
      </c>
      <c r="W45" s="73">
        <v>12024374</v>
      </c>
      <c r="X45" s="60">
        <f>IFERROR(W45/T40,"-")</f>
        <v>2.9785931915698526E-2</v>
      </c>
      <c r="Y45" s="73">
        <v>163</v>
      </c>
      <c r="Z45" s="60">
        <f>IFERROR(Y45/U40,"-")</f>
        <v>0.47383720930232559</v>
      </c>
      <c r="AA45" s="131">
        <f t="shared" si="2"/>
        <v>73769.165644171779</v>
      </c>
      <c r="AB45" s="305"/>
      <c r="AC45" s="305"/>
      <c r="AD45" s="43" t="s">
        <v>112</v>
      </c>
      <c r="AE45" s="73">
        <v>7516249</v>
      </c>
      <c r="AF45" s="60">
        <f>IFERROR(AE45/AB40,"-")</f>
        <v>2.5008269823770739E-2</v>
      </c>
      <c r="AG45" s="73">
        <v>109</v>
      </c>
      <c r="AH45" s="60">
        <f>IFERROR(AG45/AC40,"-")</f>
        <v>0.45041322314049587</v>
      </c>
      <c r="AI45" s="76">
        <f t="shared" si="3"/>
        <v>68956.412844036691</v>
      </c>
      <c r="AJ45" s="305"/>
      <c r="AK45" s="305"/>
      <c r="AL45" s="43" t="s">
        <v>112</v>
      </c>
      <c r="AM45" s="73">
        <v>20309089</v>
      </c>
      <c r="AN45" s="60">
        <f>IFERROR(AM45/AJ40,"-")</f>
        <v>2.8993009758733933E-2</v>
      </c>
      <c r="AO45" s="73">
        <v>299</v>
      </c>
      <c r="AP45" s="60">
        <f>IFERROR(AO45/AK40,"-")</f>
        <v>0.36552567237163813</v>
      </c>
      <c r="AQ45" s="76">
        <f t="shared" si="4"/>
        <v>67923.374581939803</v>
      </c>
      <c r="AR45" s="305"/>
      <c r="AS45" s="305"/>
      <c r="AT45" s="43" t="s">
        <v>112</v>
      </c>
      <c r="AU45" s="73">
        <v>248097754</v>
      </c>
      <c r="AV45" s="60">
        <f>IFERROR(AU45/AR40,"-")</f>
        <v>3.4431018241162098E-2</v>
      </c>
      <c r="AW45" s="76">
        <v>3877</v>
      </c>
      <c r="AX45" s="60">
        <f>IFERROR(AW45/AS40,"-")</f>
        <v>0.32099685378373904</v>
      </c>
      <c r="AY45" s="157">
        <f t="shared" si="5"/>
        <v>63992.198607170496</v>
      </c>
      <c r="AZ45" s="179"/>
    </row>
    <row r="46" spans="2:52" s="8" customFormat="1" ht="13.15" customHeight="1">
      <c r="B46" s="328"/>
      <c r="C46" s="340"/>
      <c r="D46" s="305"/>
      <c r="E46" s="305"/>
      <c r="F46" s="43" t="s">
        <v>113</v>
      </c>
      <c r="G46" s="73">
        <v>57306220</v>
      </c>
      <c r="H46" s="60">
        <f>IFERROR(G46/D40,"-")</f>
        <v>2.5390954329351553E-2</v>
      </c>
      <c r="I46" s="73">
        <v>404</v>
      </c>
      <c r="J46" s="60">
        <f>IFERROR(I46/E40,"-")</f>
        <v>0.12621055920024993</v>
      </c>
      <c r="K46" s="76">
        <f t="shared" si="0"/>
        <v>141847.07920792079</v>
      </c>
      <c r="L46" s="305"/>
      <c r="M46" s="305"/>
      <c r="N46" s="43" t="s">
        <v>113</v>
      </c>
      <c r="O46" s="73">
        <v>36178928</v>
      </c>
      <c r="P46" s="60">
        <f>IFERROR(O46/L40,"-")</f>
        <v>2.1491955268723904E-2</v>
      </c>
      <c r="Q46" s="73">
        <v>302</v>
      </c>
      <c r="R46" s="60">
        <f>IFERROR(Q46/M40,"-")</f>
        <v>0.13084922010398614</v>
      </c>
      <c r="S46" s="76">
        <f t="shared" si="1"/>
        <v>119797.77483443709</v>
      </c>
      <c r="T46" s="305"/>
      <c r="U46" s="305"/>
      <c r="V46" s="43" t="s">
        <v>113</v>
      </c>
      <c r="W46" s="73">
        <v>11371253</v>
      </c>
      <c r="X46" s="60">
        <f>IFERROR(W46/T40,"-")</f>
        <v>2.8168066599906373E-2</v>
      </c>
      <c r="Y46" s="73">
        <v>64</v>
      </c>
      <c r="Z46" s="60">
        <f>IFERROR(Y46/U40,"-")</f>
        <v>0.18604651162790697</v>
      </c>
      <c r="AA46" s="131">
        <f t="shared" si="2"/>
        <v>177675.828125</v>
      </c>
      <c r="AB46" s="305"/>
      <c r="AC46" s="305"/>
      <c r="AD46" s="43" t="s">
        <v>113</v>
      </c>
      <c r="AE46" s="73">
        <v>8345853</v>
      </c>
      <c r="AF46" s="60">
        <f>IFERROR(AE46/AB40,"-")</f>
        <v>2.7768551006429734E-2</v>
      </c>
      <c r="AG46" s="73">
        <v>48</v>
      </c>
      <c r="AH46" s="60">
        <f>IFERROR(AG46/AC40,"-")</f>
        <v>0.19834710743801653</v>
      </c>
      <c r="AI46" s="76">
        <f t="shared" si="3"/>
        <v>173871.9375</v>
      </c>
      <c r="AJ46" s="305"/>
      <c r="AK46" s="305"/>
      <c r="AL46" s="43" t="s">
        <v>113</v>
      </c>
      <c r="AM46" s="73">
        <v>18256817</v>
      </c>
      <c r="AN46" s="60">
        <f>IFERROR(AM46/AJ40,"-")</f>
        <v>2.6063211079749543E-2</v>
      </c>
      <c r="AO46" s="73">
        <v>130</v>
      </c>
      <c r="AP46" s="60">
        <f>IFERROR(AO46/AK40,"-")</f>
        <v>0.15892420537897312</v>
      </c>
      <c r="AQ46" s="76">
        <f t="shared" si="4"/>
        <v>140437.05384615384</v>
      </c>
      <c r="AR46" s="305"/>
      <c r="AS46" s="305"/>
      <c r="AT46" s="43" t="s">
        <v>113</v>
      </c>
      <c r="AU46" s="73">
        <v>152301958</v>
      </c>
      <c r="AV46" s="60">
        <f>IFERROR(AU46/AR40,"-")</f>
        <v>2.1136473061592904E-2</v>
      </c>
      <c r="AW46" s="76">
        <v>1060</v>
      </c>
      <c r="AX46" s="60">
        <f>IFERROR(AW46/AS40,"-")</f>
        <v>8.7762874648120548E-2</v>
      </c>
      <c r="AY46" s="157">
        <f t="shared" si="5"/>
        <v>143681.0924528302</v>
      </c>
      <c r="AZ46" s="179"/>
    </row>
    <row r="47" spans="2:52" s="8" customFormat="1" ht="13.15" customHeight="1">
      <c r="B47" s="328"/>
      <c r="C47" s="340"/>
      <c r="D47" s="305"/>
      <c r="E47" s="305"/>
      <c r="F47" s="43" t="s">
        <v>123</v>
      </c>
      <c r="G47" s="73">
        <v>5177</v>
      </c>
      <c r="H47" s="60">
        <f>IFERROR(G47/D40,"-")</f>
        <v>2.2937993565629175E-6</v>
      </c>
      <c r="I47" s="73">
        <v>2</v>
      </c>
      <c r="J47" s="60">
        <f>IFERROR(I47/E40,"-")</f>
        <v>6.248047485160887E-4</v>
      </c>
      <c r="K47" s="76">
        <f t="shared" si="0"/>
        <v>2588.5</v>
      </c>
      <c r="L47" s="305"/>
      <c r="M47" s="305"/>
      <c r="N47" s="43" t="s">
        <v>123</v>
      </c>
      <c r="O47" s="73">
        <v>524</v>
      </c>
      <c r="P47" s="60">
        <f>IFERROR(O47/L40,"-")</f>
        <v>3.1128021705925965E-7</v>
      </c>
      <c r="Q47" s="73">
        <v>1</v>
      </c>
      <c r="R47" s="60">
        <f>IFERROR(Q47/M40,"-")</f>
        <v>4.3327556325823221E-4</v>
      </c>
      <c r="S47" s="76">
        <f t="shared" si="1"/>
        <v>524</v>
      </c>
      <c r="T47" s="305"/>
      <c r="U47" s="305"/>
      <c r="V47" s="43" t="s">
        <v>123</v>
      </c>
      <c r="W47" s="73">
        <v>4653</v>
      </c>
      <c r="X47" s="60">
        <f>IFERROR(W47/T40,"-")</f>
        <v>1.1526083703296757E-5</v>
      </c>
      <c r="Y47" s="73">
        <v>1</v>
      </c>
      <c r="Z47" s="60">
        <f>IFERROR(Y47/U40,"-")</f>
        <v>2.9069767441860465E-3</v>
      </c>
      <c r="AA47" s="131">
        <f t="shared" si="2"/>
        <v>4653</v>
      </c>
      <c r="AB47" s="305"/>
      <c r="AC47" s="305"/>
      <c r="AD47" s="43" t="s">
        <v>123</v>
      </c>
      <c r="AE47" s="73">
        <v>0</v>
      </c>
      <c r="AF47" s="60">
        <f>IFERROR(AE47/AB40,"-")</f>
        <v>0</v>
      </c>
      <c r="AG47" s="73">
        <v>0</v>
      </c>
      <c r="AH47" s="60">
        <f>IFERROR(AG47/AC40,"-")</f>
        <v>0</v>
      </c>
      <c r="AI47" s="76" t="str">
        <f t="shared" si="3"/>
        <v>-</v>
      </c>
      <c r="AJ47" s="305"/>
      <c r="AK47" s="305"/>
      <c r="AL47" s="43" t="s">
        <v>123</v>
      </c>
      <c r="AM47" s="73">
        <v>0</v>
      </c>
      <c r="AN47" s="60">
        <f>IFERROR(AM47/AJ40,"-")</f>
        <v>0</v>
      </c>
      <c r="AO47" s="73">
        <v>0</v>
      </c>
      <c r="AP47" s="60">
        <f>IFERROR(AO47/AK40,"-")</f>
        <v>0</v>
      </c>
      <c r="AQ47" s="76" t="str">
        <f t="shared" si="4"/>
        <v>-</v>
      </c>
      <c r="AR47" s="305"/>
      <c r="AS47" s="305"/>
      <c r="AT47" s="43" t="s">
        <v>123</v>
      </c>
      <c r="AU47" s="73">
        <v>7284</v>
      </c>
      <c r="AV47" s="60">
        <f>IFERROR(AU47/AR40,"-")</f>
        <v>1.0108738705817736E-6</v>
      </c>
      <c r="AW47" s="76">
        <v>2</v>
      </c>
      <c r="AX47" s="60">
        <f>IFERROR(AW47/AS40,"-")</f>
        <v>1.6559032952475575E-4</v>
      </c>
      <c r="AY47" s="157">
        <f t="shared" si="5"/>
        <v>3642</v>
      </c>
      <c r="AZ47" s="179"/>
    </row>
    <row r="48" spans="2:52" s="8" customFormat="1" ht="13.15" customHeight="1">
      <c r="B48" s="328"/>
      <c r="C48" s="340"/>
      <c r="D48" s="305"/>
      <c r="E48" s="305"/>
      <c r="F48" s="43" t="s">
        <v>114</v>
      </c>
      <c r="G48" s="73">
        <v>1450249</v>
      </c>
      <c r="H48" s="60">
        <f>IFERROR(G48/D40,"-")</f>
        <v>6.4256909852347199E-4</v>
      </c>
      <c r="I48" s="73">
        <v>46</v>
      </c>
      <c r="J48" s="60">
        <f>IFERROR(I48/E40,"-")</f>
        <v>1.4370509215870041E-2</v>
      </c>
      <c r="K48" s="76">
        <f t="shared" si="0"/>
        <v>31527.152173913044</v>
      </c>
      <c r="L48" s="305"/>
      <c r="M48" s="305"/>
      <c r="N48" s="43" t="s">
        <v>114</v>
      </c>
      <c r="O48" s="73">
        <v>1188547</v>
      </c>
      <c r="P48" s="60">
        <f>IFERROR(O48/L40,"-")</f>
        <v>7.0605184760521352E-4</v>
      </c>
      <c r="Q48" s="73">
        <v>38</v>
      </c>
      <c r="R48" s="60">
        <f>IFERROR(Q48/M40,"-")</f>
        <v>1.6464471403812825E-2</v>
      </c>
      <c r="S48" s="76">
        <f t="shared" si="1"/>
        <v>31277.552631578947</v>
      </c>
      <c r="T48" s="305"/>
      <c r="U48" s="305"/>
      <c r="V48" s="43" t="s">
        <v>114</v>
      </c>
      <c r="W48" s="73">
        <v>161081</v>
      </c>
      <c r="X48" s="60">
        <f>IFERROR(W48/T40,"-")</f>
        <v>3.9901850182908768E-4</v>
      </c>
      <c r="Y48" s="73">
        <v>8</v>
      </c>
      <c r="Z48" s="60">
        <f>IFERROR(Y48/U40,"-")</f>
        <v>2.3255813953488372E-2</v>
      </c>
      <c r="AA48" s="131">
        <f t="shared" si="2"/>
        <v>20135.125</v>
      </c>
      <c r="AB48" s="305"/>
      <c r="AC48" s="305"/>
      <c r="AD48" s="43" t="s">
        <v>114</v>
      </c>
      <c r="AE48" s="73">
        <v>133034</v>
      </c>
      <c r="AF48" s="60">
        <f>IFERROR(AE48/AB40,"-")</f>
        <v>4.4263437357324327E-4</v>
      </c>
      <c r="AG48" s="73">
        <v>7</v>
      </c>
      <c r="AH48" s="60">
        <f>IFERROR(AG48/AC40,"-")</f>
        <v>2.8925619834710745E-2</v>
      </c>
      <c r="AI48" s="76">
        <f t="shared" si="3"/>
        <v>19004.857142857141</v>
      </c>
      <c r="AJ48" s="305"/>
      <c r="AK48" s="305"/>
      <c r="AL48" s="43" t="s">
        <v>114</v>
      </c>
      <c r="AM48" s="73">
        <v>178311</v>
      </c>
      <c r="AN48" s="60">
        <f>IFERROR(AM48/AJ40,"-")</f>
        <v>2.5455462640838327E-4</v>
      </c>
      <c r="AO48" s="73">
        <v>10</v>
      </c>
      <c r="AP48" s="60">
        <f>IFERROR(AO48/AK40,"-")</f>
        <v>1.2224938875305624E-2</v>
      </c>
      <c r="AQ48" s="76">
        <f t="shared" si="4"/>
        <v>17831.099999999999</v>
      </c>
      <c r="AR48" s="305"/>
      <c r="AS48" s="305"/>
      <c r="AT48" s="43" t="s">
        <v>114</v>
      </c>
      <c r="AU48" s="73">
        <v>4195202</v>
      </c>
      <c r="AV48" s="60">
        <f>IFERROR(AU48/AR40,"-")</f>
        <v>5.8221033547671574E-4</v>
      </c>
      <c r="AW48" s="76">
        <v>120</v>
      </c>
      <c r="AX48" s="60">
        <f>IFERROR(AW48/AS40,"-")</f>
        <v>9.9354197714853452E-3</v>
      </c>
      <c r="AY48" s="157">
        <f t="shared" si="5"/>
        <v>34960.01666666667</v>
      </c>
      <c r="AZ48" s="179"/>
    </row>
    <row r="49" spans="2:52" s="8" customFormat="1" ht="13.15" customHeight="1">
      <c r="B49" s="328"/>
      <c r="C49" s="340"/>
      <c r="D49" s="305"/>
      <c r="E49" s="305"/>
      <c r="F49" s="43" t="s">
        <v>115</v>
      </c>
      <c r="G49" s="73">
        <v>1325189</v>
      </c>
      <c r="H49" s="60">
        <f>IFERROR(G49/D40,"-")</f>
        <v>5.87158137053169E-4</v>
      </c>
      <c r="I49" s="73">
        <v>109</v>
      </c>
      <c r="J49" s="60">
        <f>IFERROR(I49/E40,"-")</f>
        <v>3.4051858794126838E-2</v>
      </c>
      <c r="K49" s="76">
        <f t="shared" si="0"/>
        <v>12157.697247706423</v>
      </c>
      <c r="L49" s="305"/>
      <c r="M49" s="305"/>
      <c r="N49" s="43" t="s">
        <v>115</v>
      </c>
      <c r="O49" s="73">
        <v>905251</v>
      </c>
      <c r="P49" s="60">
        <f>IFERROR(O49/L40,"-")</f>
        <v>5.377609308647172E-4</v>
      </c>
      <c r="Q49" s="73">
        <v>83</v>
      </c>
      <c r="R49" s="60">
        <f>IFERROR(Q49/M40,"-")</f>
        <v>3.5961871750433277E-2</v>
      </c>
      <c r="S49" s="76">
        <f t="shared" si="1"/>
        <v>10906.638554216868</v>
      </c>
      <c r="T49" s="305"/>
      <c r="U49" s="305"/>
      <c r="V49" s="43" t="s">
        <v>115</v>
      </c>
      <c r="W49" s="73">
        <v>399114</v>
      </c>
      <c r="X49" s="60">
        <f>IFERROR(W49/T40,"-")</f>
        <v>9.8865707525415468E-4</v>
      </c>
      <c r="Y49" s="73">
        <v>28</v>
      </c>
      <c r="Z49" s="60">
        <f>IFERROR(Y49/U40,"-")</f>
        <v>8.1395348837209308E-2</v>
      </c>
      <c r="AA49" s="131">
        <f t="shared" si="2"/>
        <v>14254.071428571429</v>
      </c>
      <c r="AB49" s="305"/>
      <c r="AC49" s="305"/>
      <c r="AD49" s="43" t="s">
        <v>115</v>
      </c>
      <c r="AE49" s="73">
        <v>310595</v>
      </c>
      <c r="AF49" s="60">
        <f>IFERROR(AE49/AB40,"-")</f>
        <v>1.0334202028051589E-3</v>
      </c>
      <c r="AG49" s="73">
        <v>24</v>
      </c>
      <c r="AH49" s="60">
        <f>IFERROR(AG49/AC40,"-")</f>
        <v>9.9173553719008267E-2</v>
      </c>
      <c r="AI49" s="76">
        <f t="shared" si="3"/>
        <v>12941.458333333334</v>
      </c>
      <c r="AJ49" s="305"/>
      <c r="AK49" s="305"/>
      <c r="AL49" s="43" t="s">
        <v>115</v>
      </c>
      <c r="AM49" s="73">
        <v>399276</v>
      </c>
      <c r="AN49" s="60">
        <f>IFERROR(AM49/AJ40,"-")</f>
        <v>5.7000158719222951E-4</v>
      </c>
      <c r="AO49" s="73">
        <v>34</v>
      </c>
      <c r="AP49" s="60">
        <f>IFERROR(AO49/AK40,"-")</f>
        <v>4.1564792176039117E-2</v>
      </c>
      <c r="AQ49" s="76">
        <f t="shared" si="4"/>
        <v>11743.411764705883</v>
      </c>
      <c r="AR49" s="305"/>
      <c r="AS49" s="305"/>
      <c r="AT49" s="43" t="s">
        <v>115</v>
      </c>
      <c r="AU49" s="73">
        <v>5248072</v>
      </c>
      <c r="AV49" s="60">
        <f>IFERROR(AU49/AR40,"-")</f>
        <v>7.2832768475176134E-4</v>
      </c>
      <c r="AW49" s="76">
        <v>305</v>
      </c>
      <c r="AX49" s="60">
        <f>IFERROR(AW49/AS40,"-")</f>
        <v>2.5252525252525252E-2</v>
      </c>
      <c r="AY49" s="157">
        <f t="shared" si="5"/>
        <v>17206.793442622951</v>
      </c>
      <c r="AZ49" s="179"/>
    </row>
    <row r="50" spans="2:52" s="8" customFormat="1" ht="13.15" customHeight="1">
      <c r="B50" s="328"/>
      <c r="C50" s="340"/>
      <c r="D50" s="305"/>
      <c r="E50" s="305"/>
      <c r="F50" s="43" t="s">
        <v>116</v>
      </c>
      <c r="G50" s="73">
        <v>1071065</v>
      </c>
      <c r="H50" s="60">
        <f>IFERROR(G50/D40,"-")</f>
        <v>4.7456214174948063E-4</v>
      </c>
      <c r="I50" s="73">
        <v>28</v>
      </c>
      <c r="J50" s="60">
        <f>IFERROR(I50/E40,"-")</f>
        <v>8.7472664792252429E-3</v>
      </c>
      <c r="K50" s="76">
        <f t="shared" si="0"/>
        <v>38252.321428571428</v>
      </c>
      <c r="L50" s="305"/>
      <c r="M50" s="305"/>
      <c r="N50" s="43" t="s">
        <v>116</v>
      </c>
      <c r="O50" s="73">
        <v>918882</v>
      </c>
      <c r="P50" s="60">
        <f>IFERROR(O50/L40,"-")</f>
        <v>5.4585837483176836E-4</v>
      </c>
      <c r="Q50" s="73">
        <v>20</v>
      </c>
      <c r="R50" s="60">
        <f>IFERROR(Q50/M40,"-")</f>
        <v>8.6655112651646445E-3</v>
      </c>
      <c r="S50" s="76">
        <f t="shared" si="1"/>
        <v>45944.1</v>
      </c>
      <c r="T50" s="305"/>
      <c r="U50" s="305"/>
      <c r="V50" s="43" t="s">
        <v>116</v>
      </c>
      <c r="W50" s="73">
        <v>139430</v>
      </c>
      <c r="X50" s="60">
        <f>IFERROR(W50/T40,"-")</f>
        <v>3.4538617037409563E-4</v>
      </c>
      <c r="Y50" s="73">
        <v>7</v>
      </c>
      <c r="Z50" s="60">
        <f>IFERROR(Y50/U40,"-")</f>
        <v>2.0348837209302327E-2</v>
      </c>
      <c r="AA50" s="131">
        <f t="shared" si="2"/>
        <v>19918.571428571428</v>
      </c>
      <c r="AB50" s="305"/>
      <c r="AC50" s="305"/>
      <c r="AD50" s="43" t="s">
        <v>116</v>
      </c>
      <c r="AE50" s="73">
        <v>45871</v>
      </c>
      <c r="AF50" s="60">
        <f>IFERROR(AE50/AB40,"-")</f>
        <v>1.5262324932106261E-4</v>
      </c>
      <c r="AG50" s="73">
        <v>5</v>
      </c>
      <c r="AH50" s="60">
        <f>IFERROR(AG50/AC40,"-")</f>
        <v>2.0661157024793389E-2</v>
      </c>
      <c r="AI50" s="76">
        <f t="shared" si="3"/>
        <v>9174.2000000000007</v>
      </c>
      <c r="AJ50" s="305"/>
      <c r="AK50" s="305"/>
      <c r="AL50" s="43" t="s">
        <v>116</v>
      </c>
      <c r="AM50" s="73">
        <v>577783</v>
      </c>
      <c r="AN50" s="60">
        <f>IFERROR(AM50/AJ40,"-")</f>
        <v>8.248360208294211E-4</v>
      </c>
      <c r="AO50" s="73">
        <v>14</v>
      </c>
      <c r="AP50" s="60">
        <f>IFERROR(AO50/AK40,"-")</f>
        <v>1.7114914425427872E-2</v>
      </c>
      <c r="AQ50" s="76">
        <f t="shared" si="4"/>
        <v>41270.214285714283</v>
      </c>
      <c r="AR50" s="305"/>
      <c r="AS50" s="305"/>
      <c r="AT50" s="43" t="s">
        <v>116</v>
      </c>
      <c r="AU50" s="73">
        <v>943782</v>
      </c>
      <c r="AV50" s="60">
        <f>IFERROR(AU50/AR40,"-")</f>
        <v>1.3097811138459739E-4</v>
      </c>
      <c r="AW50" s="76">
        <v>54</v>
      </c>
      <c r="AX50" s="60">
        <f>IFERROR(AW50/AS40,"-")</f>
        <v>4.4709388971684054E-3</v>
      </c>
      <c r="AY50" s="157">
        <f t="shared" si="5"/>
        <v>17477.444444444445</v>
      </c>
      <c r="AZ50" s="179"/>
    </row>
    <row r="51" spans="2:52" s="8" customFormat="1" ht="13.15" customHeight="1">
      <c r="B51" s="328"/>
      <c r="C51" s="340"/>
      <c r="D51" s="305"/>
      <c r="E51" s="305"/>
      <c r="F51" s="43" t="s">
        <v>117</v>
      </c>
      <c r="G51" s="73">
        <v>5603995</v>
      </c>
      <c r="H51" s="60">
        <f>IFERROR(G51/D40,"-")</f>
        <v>2.4829901729151644E-3</v>
      </c>
      <c r="I51" s="73">
        <v>28</v>
      </c>
      <c r="J51" s="60">
        <f>IFERROR(I51/E40,"-")</f>
        <v>8.7472664792252429E-3</v>
      </c>
      <c r="K51" s="76">
        <f t="shared" si="0"/>
        <v>200142.67857142858</v>
      </c>
      <c r="L51" s="305"/>
      <c r="M51" s="305"/>
      <c r="N51" s="43" t="s">
        <v>117</v>
      </c>
      <c r="O51" s="73">
        <v>4618950</v>
      </c>
      <c r="P51" s="60">
        <f>IFERROR(O51/L40,"-")</f>
        <v>2.74386976829364E-3</v>
      </c>
      <c r="Q51" s="73">
        <v>21</v>
      </c>
      <c r="R51" s="60">
        <f>IFERROR(Q51/M40,"-")</f>
        <v>9.0987868284228765E-3</v>
      </c>
      <c r="S51" s="76">
        <f t="shared" si="1"/>
        <v>219950</v>
      </c>
      <c r="T51" s="305"/>
      <c r="U51" s="305"/>
      <c r="V51" s="43" t="s">
        <v>117</v>
      </c>
      <c r="W51" s="73">
        <v>4487172</v>
      </c>
      <c r="X51" s="60">
        <f>IFERROR(W51/T40,"-")</f>
        <v>1.1115306267588549E-2</v>
      </c>
      <c r="Y51" s="73">
        <v>7</v>
      </c>
      <c r="Z51" s="60">
        <f>IFERROR(Y51/U40,"-")</f>
        <v>2.0348837209302327E-2</v>
      </c>
      <c r="AA51" s="131">
        <f t="shared" si="2"/>
        <v>641024.57142857148</v>
      </c>
      <c r="AB51" s="305"/>
      <c r="AC51" s="305"/>
      <c r="AD51" s="43" t="s">
        <v>117</v>
      </c>
      <c r="AE51" s="73">
        <v>3592634</v>
      </c>
      <c r="AF51" s="60">
        <f>IFERROR(AE51/AB40,"-")</f>
        <v>1.1953510381315568E-2</v>
      </c>
      <c r="AG51" s="73">
        <v>5</v>
      </c>
      <c r="AH51" s="60">
        <f>IFERROR(AG51/AC40,"-")</f>
        <v>2.0661157024793389E-2</v>
      </c>
      <c r="AI51" s="76">
        <f t="shared" si="3"/>
        <v>718526.8</v>
      </c>
      <c r="AJ51" s="305"/>
      <c r="AK51" s="305"/>
      <c r="AL51" s="43" t="s">
        <v>117</v>
      </c>
      <c r="AM51" s="73">
        <v>5788383</v>
      </c>
      <c r="AN51" s="60">
        <f>IFERROR(AM51/AJ40,"-")</f>
        <v>8.2634255434248967E-3</v>
      </c>
      <c r="AO51" s="73">
        <v>17</v>
      </c>
      <c r="AP51" s="60">
        <f>IFERROR(AO51/AK40,"-")</f>
        <v>2.0782396088019559E-2</v>
      </c>
      <c r="AQ51" s="76">
        <f t="shared" si="4"/>
        <v>340493.1176470588</v>
      </c>
      <c r="AR51" s="305"/>
      <c r="AS51" s="305"/>
      <c r="AT51" s="43" t="s">
        <v>117</v>
      </c>
      <c r="AU51" s="73">
        <v>19607758</v>
      </c>
      <c r="AV51" s="60">
        <f>IFERROR(AU51/AR40,"-")</f>
        <v>2.7211655989690742E-3</v>
      </c>
      <c r="AW51" s="76">
        <v>64</v>
      </c>
      <c r="AX51" s="60">
        <f>IFERROR(AW51/AS40,"-")</f>
        <v>5.2988905447921841E-3</v>
      </c>
      <c r="AY51" s="157">
        <f t="shared" si="5"/>
        <v>306371.21875</v>
      </c>
      <c r="AZ51" s="179"/>
    </row>
    <row r="52" spans="2:52" s="8" customFormat="1" ht="13.15" customHeight="1">
      <c r="B52" s="328"/>
      <c r="C52" s="340"/>
      <c r="D52" s="305"/>
      <c r="E52" s="305"/>
      <c r="F52" s="43" t="s">
        <v>118</v>
      </c>
      <c r="G52" s="73">
        <v>19053699</v>
      </c>
      <c r="H52" s="60">
        <f>IFERROR(G52/D40,"-")</f>
        <v>8.4422179846133875E-3</v>
      </c>
      <c r="I52" s="73">
        <v>460</v>
      </c>
      <c r="J52" s="60">
        <f>IFERROR(I52/E40,"-")</f>
        <v>0.14370509215870039</v>
      </c>
      <c r="K52" s="76">
        <f t="shared" si="0"/>
        <v>41421.084782608697</v>
      </c>
      <c r="L52" s="305"/>
      <c r="M52" s="305"/>
      <c r="N52" s="43" t="s">
        <v>118</v>
      </c>
      <c r="O52" s="73">
        <v>13714062</v>
      </c>
      <c r="P52" s="60">
        <f>IFERROR(O52/L40,"-")</f>
        <v>8.1467866338247024E-3</v>
      </c>
      <c r="Q52" s="73">
        <v>339</v>
      </c>
      <c r="R52" s="60">
        <f>IFERROR(Q52/M40,"-")</f>
        <v>0.14688041594454074</v>
      </c>
      <c r="S52" s="76">
        <f t="shared" si="1"/>
        <v>40454.460176991153</v>
      </c>
      <c r="T52" s="305"/>
      <c r="U52" s="305"/>
      <c r="V52" s="43" t="s">
        <v>118</v>
      </c>
      <c r="W52" s="73">
        <v>4074038</v>
      </c>
      <c r="X52" s="60">
        <f>IFERROR(W52/T40,"-")</f>
        <v>1.0091919836323172E-2</v>
      </c>
      <c r="Y52" s="73">
        <v>65</v>
      </c>
      <c r="Z52" s="60">
        <f>IFERROR(Y52/U40,"-")</f>
        <v>0.18895348837209303</v>
      </c>
      <c r="AA52" s="131">
        <f t="shared" si="2"/>
        <v>62677.507692307692</v>
      </c>
      <c r="AB52" s="305"/>
      <c r="AC52" s="305"/>
      <c r="AD52" s="43" t="s">
        <v>118</v>
      </c>
      <c r="AE52" s="73">
        <v>3686709</v>
      </c>
      <c r="AF52" s="60">
        <f>IFERROR(AE52/AB40,"-")</f>
        <v>1.2266519301545757E-2</v>
      </c>
      <c r="AG52" s="73">
        <v>47</v>
      </c>
      <c r="AH52" s="60">
        <f>IFERROR(AG52/AC40,"-")</f>
        <v>0.19421487603305784</v>
      </c>
      <c r="AI52" s="76">
        <f t="shared" si="3"/>
        <v>78440.617021276601</v>
      </c>
      <c r="AJ52" s="305"/>
      <c r="AK52" s="305"/>
      <c r="AL52" s="43" t="s">
        <v>118</v>
      </c>
      <c r="AM52" s="73">
        <v>9709656</v>
      </c>
      <c r="AN52" s="60">
        <f>IFERROR(AM52/AJ40,"-")</f>
        <v>1.3861387438990961E-2</v>
      </c>
      <c r="AO52" s="73">
        <v>147</v>
      </c>
      <c r="AP52" s="60">
        <f>IFERROR(AO52/AK40,"-")</f>
        <v>0.17970660146699266</v>
      </c>
      <c r="AQ52" s="76">
        <f t="shared" si="4"/>
        <v>66052.081632653062</v>
      </c>
      <c r="AR52" s="305"/>
      <c r="AS52" s="305"/>
      <c r="AT52" s="43" t="s">
        <v>118</v>
      </c>
      <c r="AU52" s="73">
        <v>43737908</v>
      </c>
      <c r="AV52" s="60">
        <f>IFERROR(AU52/AR40,"-")</f>
        <v>6.0699489773626469E-3</v>
      </c>
      <c r="AW52" s="76">
        <v>1244</v>
      </c>
      <c r="AX52" s="60">
        <f>IFERROR(AW52/AS40,"-")</f>
        <v>0.10299718496439808</v>
      </c>
      <c r="AY52" s="157">
        <f t="shared" si="5"/>
        <v>35159.090032154338</v>
      </c>
      <c r="AZ52" s="179"/>
    </row>
    <row r="53" spans="2:52" s="8" customFormat="1" ht="13.15" customHeight="1">
      <c r="B53" s="328"/>
      <c r="C53" s="340"/>
      <c r="D53" s="305"/>
      <c r="E53" s="305"/>
      <c r="F53" s="43" t="s">
        <v>119</v>
      </c>
      <c r="G53" s="73">
        <v>21208352</v>
      </c>
      <c r="H53" s="60">
        <f>IFERROR(G53/D40,"-")</f>
        <v>9.3968908965346466E-3</v>
      </c>
      <c r="I53" s="73">
        <v>231</v>
      </c>
      <c r="J53" s="60">
        <f>IFERROR(I53/E40,"-")</f>
        <v>7.2164948453608241E-2</v>
      </c>
      <c r="K53" s="76">
        <f t="shared" si="0"/>
        <v>91811.047619047618</v>
      </c>
      <c r="L53" s="305"/>
      <c r="M53" s="305"/>
      <c r="N53" s="43" t="s">
        <v>119</v>
      </c>
      <c r="O53" s="73">
        <v>10916016</v>
      </c>
      <c r="P53" s="60">
        <f>IFERROR(O53/L40,"-")</f>
        <v>6.4846179959968534E-3</v>
      </c>
      <c r="Q53" s="73">
        <v>170</v>
      </c>
      <c r="R53" s="60">
        <f>IFERROR(Q53/M40,"-")</f>
        <v>7.3656845753899483E-2</v>
      </c>
      <c r="S53" s="76">
        <f t="shared" si="1"/>
        <v>64211.858823529408</v>
      </c>
      <c r="T53" s="305"/>
      <c r="U53" s="305"/>
      <c r="V53" s="43" t="s">
        <v>119</v>
      </c>
      <c r="W53" s="73">
        <v>1880212</v>
      </c>
      <c r="X53" s="60">
        <f>IFERROR(W53/T40,"-")</f>
        <v>4.6575286679439078E-3</v>
      </c>
      <c r="Y53" s="73">
        <v>43</v>
      </c>
      <c r="Z53" s="60">
        <f>IFERROR(Y53/U40,"-")</f>
        <v>0.125</v>
      </c>
      <c r="AA53" s="131">
        <f t="shared" si="2"/>
        <v>43725.860465116282</v>
      </c>
      <c r="AB53" s="305"/>
      <c r="AC53" s="305"/>
      <c r="AD53" s="43" t="s">
        <v>119</v>
      </c>
      <c r="AE53" s="73">
        <v>1209334</v>
      </c>
      <c r="AF53" s="60">
        <f>IFERROR(AE53/AB40,"-")</f>
        <v>4.0237292536556418E-3</v>
      </c>
      <c r="AG53" s="73">
        <v>30</v>
      </c>
      <c r="AH53" s="60">
        <f>IFERROR(AG53/AC40,"-")</f>
        <v>0.12396694214876033</v>
      </c>
      <c r="AI53" s="76">
        <f t="shared" si="3"/>
        <v>40311.133333333331</v>
      </c>
      <c r="AJ53" s="305"/>
      <c r="AK53" s="305"/>
      <c r="AL53" s="43" t="s">
        <v>119</v>
      </c>
      <c r="AM53" s="73">
        <v>18306802</v>
      </c>
      <c r="AN53" s="60">
        <f>IFERROR(AM53/AJ40,"-")</f>
        <v>2.613456906103518E-2</v>
      </c>
      <c r="AO53" s="73">
        <v>122</v>
      </c>
      <c r="AP53" s="60">
        <f>IFERROR(AO53/AK40,"-")</f>
        <v>0.1491442542787286</v>
      </c>
      <c r="AQ53" s="76">
        <f t="shared" si="4"/>
        <v>150055.75409836066</v>
      </c>
      <c r="AR53" s="305"/>
      <c r="AS53" s="305"/>
      <c r="AT53" s="43" t="s">
        <v>119</v>
      </c>
      <c r="AU53" s="73">
        <v>55537406</v>
      </c>
      <c r="AV53" s="60">
        <f>IFERROR(AU53/AR40,"-")</f>
        <v>7.7074838777171084E-3</v>
      </c>
      <c r="AW53" s="76">
        <v>814</v>
      </c>
      <c r="AX53" s="60">
        <f>IFERROR(AW53/AS40,"-")</f>
        <v>6.7395264116575593E-2</v>
      </c>
      <c r="AY53" s="157">
        <f t="shared" si="5"/>
        <v>68227.771498771501</v>
      </c>
      <c r="AZ53" s="179"/>
    </row>
    <row r="54" spans="2:52" s="8" customFormat="1" ht="13.15" customHeight="1">
      <c r="B54" s="328"/>
      <c r="C54" s="340"/>
      <c r="D54" s="305"/>
      <c r="E54" s="305"/>
      <c r="F54" s="43" t="s">
        <v>120</v>
      </c>
      <c r="G54" s="73">
        <v>11625789</v>
      </c>
      <c r="H54" s="60">
        <f>IFERROR(G54/D40,"-")</f>
        <v>5.1510966443376943E-3</v>
      </c>
      <c r="I54" s="73">
        <v>240</v>
      </c>
      <c r="J54" s="60">
        <f>IFERROR(I54/E40,"-")</f>
        <v>7.4976569821930641E-2</v>
      </c>
      <c r="K54" s="76">
        <f t="shared" si="0"/>
        <v>48440.787499999999</v>
      </c>
      <c r="L54" s="305"/>
      <c r="M54" s="305"/>
      <c r="N54" s="43" t="s">
        <v>120</v>
      </c>
      <c r="O54" s="73">
        <v>9089946</v>
      </c>
      <c r="P54" s="60">
        <f>IFERROR(O54/L40,"-")</f>
        <v>5.3998480227804369E-3</v>
      </c>
      <c r="Q54" s="73">
        <v>180</v>
      </c>
      <c r="R54" s="60">
        <f>IFERROR(Q54/M40,"-")</f>
        <v>7.7989601386481797E-2</v>
      </c>
      <c r="S54" s="76">
        <f t="shared" si="1"/>
        <v>50499.7</v>
      </c>
      <c r="T54" s="305"/>
      <c r="U54" s="305"/>
      <c r="V54" s="43" t="s">
        <v>120</v>
      </c>
      <c r="W54" s="73">
        <v>1182822</v>
      </c>
      <c r="X54" s="60">
        <f>IFERROR(W54/T40,"-")</f>
        <v>2.930003304986219E-3</v>
      </c>
      <c r="Y54" s="73">
        <v>38</v>
      </c>
      <c r="Z54" s="60">
        <f>IFERROR(Y54/U40,"-")</f>
        <v>0.11046511627906977</v>
      </c>
      <c r="AA54" s="131">
        <f t="shared" si="2"/>
        <v>31126.894736842107</v>
      </c>
      <c r="AB54" s="305"/>
      <c r="AC54" s="305"/>
      <c r="AD54" s="43" t="s">
        <v>120</v>
      </c>
      <c r="AE54" s="73">
        <v>641744</v>
      </c>
      <c r="AF54" s="60">
        <f>IFERROR(AE54/AB40,"-")</f>
        <v>2.1352282381525583E-3</v>
      </c>
      <c r="AG54" s="73">
        <v>25</v>
      </c>
      <c r="AH54" s="60">
        <f>IFERROR(AG54/AC40,"-")</f>
        <v>0.10330578512396695</v>
      </c>
      <c r="AI54" s="76">
        <f t="shared" si="3"/>
        <v>25669.759999999998</v>
      </c>
      <c r="AJ54" s="305"/>
      <c r="AK54" s="305"/>
      <c r="AL54" s="43" t="s">
        <v>120</v>
      </c>
      <c r="AM54" s="73">
        <v>6362566</v>
      </c>
      <c r="AN54" s="60">
        <f>IFERROR(AM54/AJ40,"-")</f>
        <v>9.0831222478068175E-3</v>
      </c>
      <c r="AO54" s="73">
        <v>83</v>
      </c>
      <c r="AP54" s="60">
        <f>IFERROR(AO54/AK40,"-")</f>
        <v>0.10146699266503667</v>
      </c>
      <c r="AQ54" s="76">
        <f t="shared" si="4"/>
        <v>76657.421686746995</v>
      </c>
      <c r="AR54" s="305"/>
      <c r="AS54" s="305"/>
      <c r="AT54" s="43" t="s">
        <v>120</v>
      </c>
      <c r="AU54" s="73">
        <v>21365635</v>
      </c>
      <c r="AV54" s="60">
        <f>IFERROR(AU54/AR40,"-")</f>
        <v>2.9651238536363826E-3</v>
      </c>
      <c r="AW54" s="76">
        <v>531</v>
      </c>
      <c r="AX54" s="60">
        <f>IFERROR(AW54/AS40,"-")</f>
        <v>4.3964232488822655E-2</v>
      </c>
      <c r="AY54" s="157">
        <f t="shared" si="5"/>
        <v>40236.600753295672</v>
      </c>
      <c r="AZ54" s="179"/>
    </row>
    <row r="55" spans="2:52" s="8" customFormat="1" ht="13.15" customHeight="1">
      <c r="B55" s="328"/>
      <c r="C55" s="340"/>
      <c r="D55" s="305"/>
      <c r="E55" s="305"/>
      <c r="F55" s="44" t="s">
        <v>121</v>
      </c>
      <c r="G55" s="74">
        <v>3228336</v>
      </c>
      <c r="H55" s="61">
        <f>IFERROR(G55/D40,"-")</f>
        <v>1.4303950240619862E-3</v>
      </c>
      <c r="I55" s="74">
        <v>304</v>
      </c>
      <c r="J55" s="61">
        <f>IFERROR(I55/E40,"-")</f>
        <v>9.497032177444549E-2</v>
      </c>
      <c r="K55" s="77">
        <f t="shared" si="0"/>
        <v>10619.526315789473</v>
      </c>
      <c r="L55" s="305"/>
      <c r="M55" s="305"/>
      <c r="N55" s="44" t="s">
        <v>121</v>
      </c>
      <c r="O55" s="74">
        <v>2652737</v>
      </c>
      <c r="P55" s="61">
        <f>IFERROR(O55/L40,"-")</f>
        <v>1.5758483762616971E-3</v>
      </c>
      <c r="Q55" s="74">
        <v>235</v>
      </c>
      <c r="R55" s="61">
        <f>IFERROR(Q55/M40,"-")</f>
        <v>0.10181975736568458</v>
      </c>
      <c r="S55" s="77">
        <f t="shared" si="1"/>
        <v>11288.242553191489</v>
      </c>
      <c r="T55" s="305"/>
      <c r="U55" s="305"/>
      <c r="V55" s="44" t="s">
        <v>121</v>
      </c>
      <c r="W55" s="74">
        <v>663611</v>
      </c>
      <c r="X55" s="61">
        <f>IFERROR(W55/T40,"-")</f>
        <v>1.6438504045623178E-3</v>
      </c>
      <c r="Y55" s="74">
        <v>67</v>
      </c>
      <c r="Z55" s="61">
        <f>IFERROR(Y55/U40,"-")</f>
        <v>0.19476744186046513</v>
      </c>
      <c r="AA55" s="132">
        <f t="shared" si="2"/>
        <v>9904.6417910447763</v>
      </c>
      <c r="AB55" s="305"/>
      <c r="AC55" s="305"/>
      <c r="AD55" s="44" t="s">
        <v>121</v>
      </c>
      <c r="AE55" s="74">
        <v>482180</v>
      </c>
      <c r="AF55" s="61">
        <f>IFERROR(AE55/AB40,"-")</f>
        <v>1.6043225209310887E-3</v>
      </c>
      <c r="AG55" s="74">
        <v>50</v>
      </c>
      <c r="AH55" s="61">
        <f>IFERROR(AG55/AC40,"-")</f>
        <v>0.20661157024793389</v>
      </c>
      <c r="AI55" s="77">
        <f t="shared" si="3"/>
        <v>9643.6</v>
      </c>
      <c r="AJ55" s="305"/>
      <c r="AK55" s="305"/>
      <c r="AL55" s="44" t="s">
        <v>121</v>
      </c>
      <c r="AM55" s="74">
        <v>1229448</v>
      </c>
      <c r="AN55" s="61">
        <f>IFERROR(AM55/AJ40,"-")</f>
        <v>1.755145091040564E-3</v>
      </c>
      <c r="AO55" s="74">
        <v>92</v>
      </c>
      <c r="AP55" s="61">
        <f>IFERROR(AO55/AK40,"-")</f>
        <v>0.11246943765281174</v>
      </c>
      <c r="AQ55" s="77">
        <f t="shared" si="4"/>
        <v>13363.565217391304</v>
      </c>
      <c r="AR55" s="305"/>
      <c r="AS55" s="305"/>
      <c r="AT55" s="44" t="s">
        <v>121</v>
      </c>
      <c r="AU55" s="74">
        <v>11871566</v>
      </c>
      <c r="AV55" s="61">
        <f>IFERROR(AU55/AR40,"-")</f>
        <v>1.6475365008631225E-3</v>
      </c>
      <c r="AW55" s="77">
        <v>894</v>
      </c>
      <c r="AX55" s="63">
        <f>IFERROR(AW55/AS40,"-")</f>
        <v>7.4018877297565816E-2</v>
      </c>
      <c r="AY55" s="158">
        <f t="shared" si="5"/>
        <v>13279.156599552573</v>
      </c>
      <c r="AZ55" s="179"/>
    </row>
    <row r="56" spans="2:52" s="8" customFormat="1" ht="13.15" customHeight="1">
      <c r="B56" s="329"/>
      <c r="C56" s="341"/>
      <c r="D56" s="306"/>
      <c r="E56" s="306"/>
      <c r="F56" s="45" t="s">
        <v>71</v>
      </c>
      <c r="G56" s="69">
        <f>SUM(G40:G55)</f>
        <v>459015882</v>
      </c>
      <c r="H56" s="61">
        <f>IFERROR(G56/D40,"-")</f>
        <v>0.20337846914888161</v>
      </c>
      <c r="I56" s="74">
        <v>2662</v>
      </c>
      <c r="J56" s="61">
        <f>IFERROR(I56/E40,"-")</f>
        <v>0.83161512027491413</v>
      </c>
      <c r="K56" s="77">
        <f t="shared" si="0"/>
        <v>172432.71299774604</v>
      </c>
      <c r="L56" s="306"/>
      <c r="M56" s="306"/>
      <c r="N56" s="45" t="s">
        <v>71</v>
      </c>
      <c r="O56" s="69">
        <f>SUM(O40:O55)</f>
        <v>324691887</v>
      </c>
      <c r="P56" s="61">
        <f>IFERROR(O56/L40,"-")</f>
        <v>0.19288198676095533</v>
      </c>
      <c r="Q56" s="74">
        <v>1944</v>
      </c>
      <c r="R56" s="61">
        <f>IFERROR(Q56/M40,"-")</f>
        <v>0.84228769497400346</v>
      </c>
      <c r="S56" s="77">
        <f t="shared" si="1"/>
        <v>167022.57561728396</v>
      </c>
      <c r="T56" s="306"/>
      <c r="U56" s="306"/>
      <c r="V56" s="45" t="s">
        <v>71</v>
      </c>
      <c r="W56" s="69">
        <f>SUM(W40:W55)</f>
        <v>82140897</v>
      </c>
      <c r="X56" s="61">
        <f>IFERROR(W56/T40,"-")</f>
        <v>0.20347364158303835</v>
      </c>
      <c r="Y56" s="74">
        <v>302</v>
      </c>
      <c r="Z56" s="61">
        <f>IFERROR(Y56/U40,"-")</f>
        <v>0.87790697674418605</v>
      </c>
      <c r="AA56" s="132">
        <f t="shared" si="2"/>
        <v>271989.72516556294</v>
      </c>
      <c r="AB56" s="306"/>
      <c r="AC56" s="306"/>
      <c r="AD56" s="45" t="s">
        <v>71</v>
      </c>
      <c r="AE56" s="69">
        <f>SUM(AE40:AE55)</f>
        <v>60545549</v>
      </c>
      <c r="AF56" s="61">
        <f>IFERROR(AE56/AB40,"-")</f>
        <v>0.20144881123820307</v>
      </c>
      <c r="AG56" s="74">
        <v>214</v>
      </c>
      <c r="AH56" s="61">
        <f>IFERROR(AG56/AC40,"-")</f>
        <v>0.88429752066115708</v>
      </c>
      <c r="AI56" s="77">
        <f t="shared" si="3"/>
        <v>282923.12616822432</v>
      </c>
      <c r="AJ56" s="306"/>
      <c r="AK56" s="306"/>
      <c r="AL56" s="45" t="s">
        <v>71</v>
      </c>
      <c r="AM56" s="69">
        <f>SUM(AM40:AM55)</f>
        <v>165694943</v>
      </c>
      <c r="AN56" s="61">
        <f>IFERROR(AM56/AJ40,"-")</f>
        <v>0.23654409606318938</v>
      </c>
      <c r="AO56" s="74">
        <v>693</v>
      </c>
      <c r="AP56" s="61">
        <f>IFERROR(AO56/AK40,"-")</f>
        <v>0.84718826405867975</v>
      </c>
      <c r="AQ56" s="77">
        <f t="shared" si="4"/>
        <v>239098.04184704184</v>
      </c>
      <c r="AR56" s="306"/>
      <c r="AS56" s="306"/>
      <c r="AT56" s="45" t="s">
        <v>71</v>
      </c>
      <c r="AU56" s="69">
        <f>SUM(AU40:AU55)</f>
        <v>1286037119</v>
      </c>
      <c r="AV56" s="61">
        <f>IFERROR(AU56/AR40,"-")</f>
        <v>0.17847629327229036</v>
      </c>
      <c r="AW56" s="77">
        <v>9053</v>
      </c>
      <c r="AX56" s="103">
        <f>IFERROR(AW56/AS40,"-")</f>
        <v>0.74954462659380694</v>
      </c>
      <c r="AY56" s="159">
        <f t="shared" si="5"/>
        <v>142056.4585220369</v>
      </c>
      <c r="AZ56" s="179"/>
    </row>
    <row r="57" spans="2:52" s="8" customFormat="1" ht="13.15" customHeight="1">
      <c r="B57" s="327">
        <v>4</v>
      </c>
      <c r="C57" s="339" t="s">
        <v>245</v>
      </c>
      <c r="D57" s="304">
        <v>2115894500</v>
      </c>
      <c r="E57" s="304">
        <v>3007</v>
      </c>
      <c r="F57" s="41" t="s">
        <v>107</v>
      </c>
      <c r="G57" s="72">
        <v>29871951</v>
      </c>
      <c r="H57" s="59">
        <f>IFERROR(G57/D57,"-")</f>
        <v>1.4117883004091178E-2</v>
      </c>
      <c r="I57" s="72">
        <v>538</v>
      </c>
      <c r="J57" s="59">
        <f>IFERROR(I57/E57,"-")</f>
        <v>0.17891586298636514</v>
      </c>
      <c r="K57" s="75">
        <f t="shared" si="0"/>
        <v>55524.07249070632</v>
      </c>
      <c r="L57" s="304">
        <v>1665963290</v>
      </c>
      <c r="M57" s="304">
        <v>2361</v>
      </c>
      <c r="N57" s="41" t="s">
        <v>107</v>
      </c>
      <c r="O57" s="72">
        <v>23322380</v>
      </c>
      <c r="P57" s="59">
        <f>IFERROR(O57/L57,"-")</f>
        <v>1.3999336083810106E-2</v>
      </c>
      <c r="Q57" s="72">
        <v>443</v>
      </c>
      <c r="R57" s="59">
        <f>IFERROR(Q57/M57,"-")</f>
        <v>0.18763235916984328</v>
      </c>
      <c r="S57" s="75">
        <f t="shared" si="1"/>
        <v>52646.455981941312</v>
      </c>
      <c r="T57" s="304">
        <v>304545250</v>
      </c>
      <c r="U57" s="304">
        <v>316</v>
      </c>
      <c r="V57" s="41" t="s">
        <v>107</v>
      </c>
      <c r="W57" s="72">
        <v>2473802</v>
      </c>
      <c r="X57" s="59">
        <f>IFERROR(W57/T57,"-")</f>
        <v>8.1229373960027291E-3</v>
      </c>
      <c r="Y57" s="72">
        <v>59</v>
      </c>
      <c r="Z57" s="59">
        <f>IFERROR(Y57/U57,"-")</f>
        <v>0.18670886075949367</v>
      </c>
      <c r="AA57" s="130">
        <f t="shared" si="2"/>
        <v>41928.847457627118</v>
      </c>
      <c r="AB57" s="304">
        <v>252156010</v>
      </c>
      <c r="AC57" s="304">
        <v>251</v>
      </c>
      <c r="AD57" s="41" t="s">
        <v>107</v>
      </c>
      <c r="AE57" s="72">
        <v>2238688</v>
      </c>
      <c r="AF57" s="59">
        <f>IFERROR(AE57/AB57,"-")</f>
        <v>8.8781861673651961E-3</v>
      </c>
      <c r="AG57" s="72">
        <v>46</v>
      </c>
      <c r="AH57" s="59">
        <f>IFERROR(AG57/AC57,"-")</f>
        <v>0.18326693227091634</v>
      </c>
      <c r="AI57" s="75">
        <f t="shared" si="3"/>
        <v>48667.130434782608</v>
      </c>
      <c r="AJ57" s="304">
        <v>797626420</v>
      </c>
      <c r="AK57" s="304">
        <v>1036</v>
      </c>
      <c r="AL57" s="41" t="s">
        <v>107</v>
      </c>
      <c r="AM57" s="72">
        <v>11478834</v>
      </c>
      <c r="AN57" s="59">
        <f>IFERROR(AM57/AJ57,"-")</f>
        <v>1.4391240952123928E-2</v>
      </c>
      <c r="AO57" s="72">
        <v>234</v>
      </c>
      <c r="AP57" s="59">
        <f>IFERROR(AO57/AK57,"-")</f>
        <v>0.22586872586872586</v>
      </c>
      <c r="AQ57" s="75">
        <f t="shared" si="4"/>
        <v>49054.846153846156</v>
      </c>
      <c r="AR57" s="304">
        <v>7068170390</v>
      </c>
      <c r="AS57" s="304">
        <v>11795</v>
      </c>
      <c r="AT57" s="41" t="s">
        <v>107</v>
      </c>
      <c r="AU57" s="72">
        <v>120986015</v>
      </c>
      <c r="AV57" s="59">
        <f>IFERROR(AU57/AR57,"-")</f>
        <v>1.7117020151519013E-2</v>
      </c>
      <c r="AW57" s="75">
        <v>1766</v>
      </c>
      <c r="AX57" s="62">
        <f>IFERROR(AW57/AS57,"-")</f>
        <v>0.14972445951674437</v>
      </c>
      <c r="AY57" s="157">
        <f t="shared" si="5"/>
        <v>68508.502265005664</v>
      </c>
      <c r="AZ57" s="179"/>
    </row>
    <row r="58" spans="2:52" s="8" customFormat="1" ht="13.15" customHeight="1">
      <c r="B58" s="328"/>
      <c r="C58" s="340"/>
      <c r="D58" s="305"/>
      <c r="E58" s="305"/>
      <c r="F58" s="42" t="s">
        <v>108</v>
      </c>
      <c r="G58" s="73">
        <v>50734766</v>
      </c>
      <c r="H58" s="60">
        <f>IFERROR(G58/D57,"-")</f>
        <v>2.3977928011061043E-2</v>
      </c>
      <c r="I58" s="73">
        <v>880</v>
      </c>
      <c r="J58" s="60">
        <f>IFERROR(I58/E57,"-")</f>
        <v>0.29265048220818091</v>
      </c>
      <c r="K58" s="76">
        <f t="shared" si="0"/>
        <v>57653.143181818181</v>
      </c>
      <c r="L58" s="305"/>
      <c r="M58" s="305"/>
      <c r="N58" s="42" t="s">
        <v>108</v>
      </c>
      <c r="O58" s="73">
        <v>43207348</v>
      </c>
      <c r="P58" s="60">
        <f>IFERROR(O58/L57,"-")</f>
        <v>2.5935354193788989E-2</v>
      </c>
      <c r="Q58" s="73">
        <v>696</v>
      </c>
      <c r="R58" s="60">
        <f>IFERROR(Q58/M57,"-")</f>
        <v>0.29479034307496821</v>
      </c>
      <c r="S58" s="76">
        <f t="shared" si="1"/>
        <v>62079.522988505749</v>
      </c>
      <c r="T58" s="305"/>
      <c r="U58" s="305"/>
      <c r="V58" s="42" t="s">
        <v>108</v>
      </c>
      <c r="W58" s="73">
        <v>8875481</v>
      </c>
      <c r="X58" s="60">
        <f>IFERROR(W58/T57,"-")</f>
        <v>2.9143390021679864E-2</v>
      </c>
      <c r="Y58" s="73">
        <v>107</v>
      </c>
      <c r="Z58" s="60">
        <f>IFERROR(Y58/U57,"-")</f>
        <v>0.33860759493670883</v>
      </c>
      <c r="AA58" s="131">
        <f t="shared" si="2"/>
        <v>82948.420560747662</v>
      </c>
      <c r="AB58" s="305"/>
      <c r="AC58" s="305"/>
      <c r="AD58" s="42" t="s">
        <v>108</v>
      </c>
      <c r="AE58" s="73">
        <v>8195941</v>
      </c>
      <c r="AF58" s="60">
        <f>IFERROR(AE58/AB57,"-")</f>
        <v>3.2503452921863733E-2</v>
      </c>
      <c r="AG58" s="73">
        <v>86</v>
      </c>
      <c r="AH58" s="60">
        <f>IFERROR(AG58/AC57,"-")</f>
        <v>0.34262948207171312</v>
      </c>
      <c r="AI58" s="76">
        <f t="shared" si="3"/>
        <v>95301.639534883725</v>
      </c>
      <c r="AJ58" s="305"/>
      <c r="AK58" s="305"/>
      <c r="AL58" s="42" t="s">
        <v>108</v>
      </c>
      <c r="AM58" s="73">
        <v>17879156</v>
      </c>
      <c r="AN58" s="60">
        <f>IFERROR(AM58/AJ57,"-")</f>
        <v>2.2415451082976916E-2</v>
      </c>
      <c r="AO58" s="73">
        <v>312</v>
      </c>
      <c r="AP58" s="60">
        <f>IFERROR(AO58/AK57,"-")</f>
        <v>0.30115830115830117</v>
      </c>
      <c r="AQ58" s="76">
        <f t="shared" si="4"/>
        <v>57304.98717948718</v>
      </c>
      <c r="AR58" s="305"/>
      <c r="AS58" s="305"/>
      <c r="AT58" s="42" t="s">
        <v>108</v>
      </c>
      <c r="AU58" s="73">
        <v>170007301</v>
      </c>
      <c r="AV58" s="60">
        <f>IFERROR(AU58/AR57,"-")</f>
        <v>2.4052518773532282E-2</v>
      </c>
      <c r="AW58" s="76">
        <v>2740</v>
      </c>
      <c r="AX58" s="60">
        <f>IFERROR(AW58/AS57,"-")</f>
        <v>0.23230182280627384</v>
      </c>
      <c r="AY58" s="157">
        <f t="shared" si="5"/>
        <v>62046.4602189781</v>
      </c>
      <c r="AZ58" s="179"/>
    </row>
    <row r="59" spans="2:52" s="8" customFormat="1" ht="13.15" customHeight="1">
      <c r="B59" s="328"/>
      <c r="C59" s="340"/>
      <c r="D59" s="305"/>
      <c r="E59" s="305"/>
      <c r="F59" s="43" t="s">
        <v>109</v>
      </c>
      <c r="G59" s="73">
        <v>48252733</v>
      </c>
      <c r="H59" s="60">
        <f>IFERROR(G59/D57,"-")</f>
        <v>2.2804886065916803E-2</v>
      </c>
      <c r="I59" s="73">
        <v>991</v>
      </c>
      <c r="J59" s="60">
        <f>IFERROR(I59/E57,"-")</f>
        <v>0.32956434985034916</v>
      </c>
      <c r="K59" s="76">
        <f t="shared" si="0"/>
        <v>48690.951564076691</v>
      </c>
      <c r="L59" s="305"/>
      <c r="M59" s="305"/>
      <c r="N59" s="43" t="s">
        <v>109</v>
      </c>
      <c r="O59" s="73">
        <v>35785312</v>
      </c>
      <c r="P59" s="60">
        <f>IFERROR(O59/L57,"-")</f>
        <v>2.1480252425009918E-2</v>
      </c>
      <c r="Q59" s="73">
        <v>790</v>
      </c>
      <c r="R59" s="60">
        <f>IFERROR(Q59/M57,"-")</f>
        <v>0.33460398136382891</v>
      </c>
      <c r="S59" s="76">
        <f t="shared" si="1"/>
        <v>45297.863291139241</v>
      </c>
      <c r="T59" s="305"/>
      <c r="U59" s="305"/>
      <c r="V59" s="43" t="s">
        <v>109</v>
      </c>
      <c r="W59" s="73">
        <v>5606240</v>
      </c>
      <c r="X59" s="60">
        <f>IFERROR(W59/T57,"-")</f>
        <v>1.8408561617690639E-2</v>
      </c>
      <c r="Y59" s="73">
        <v>103</v>
      </c>
      <c r="Z59" s="60">
        <f>IFERROR(Y59/U57,"-")</f>
        <v>0.32594936708860761</v>
      </c>
      <c r="AA59" s="131">
        <f t="shared" si="2"/>
        <v>54429.514563106794</v>
      </c>
      <c r="AB59" s="305"/>
      <c r="AC59" s="305"/>
      <c r="AD59" s="43" t="s">
        <v>109</v>
      </c>
      <c r="AE59" s="73">
        <v>3481860</v>
      </c>
      <c r="AF59" s="60">
        <f>IFERROR(AE59/AB57,"-")</f>
        <v>1.3808356183935493E-2</v>
      </c>
      <c r="AG59" s="73">
        <v>82</v>
      </c>
      <c r="AH59" s="60">
        <f>IFERROR(AG59/AC57,"-")</f>
        <v>0.32669322709163345</v>
      </c>
      <c r="AI59" s="76">
        <f t="shared" si="3"/>
        <v>42461.707317073167</v>
      </c>
      <c r="AJ59" s="305"/>
      <c r="AK59" s="305"/>
      <c r="AL59" s="43" t="s">
        <v>109</v>
      </c>
      <c r="AM59" s="73">
        <v>12564254</v>
      </c>
      <c r="AN59" s="60">
        <f>IFERROR(AM59/AJ57,"-")</f>
        <v>1.5752053448781198E-2</v>
      </c>
      <c r="AO59" s="73">
        <v>281</v>
      </c>
      <c r="AP59" s="60">
        <f>IFERROR(AO59/AK57,"-")</f>
        <v>0.27123552123552125</v>
      </c>
      <c r="AQ59" s="76">
        <f t="shared" si="4"/>
        <v>44712.647686832737</v>
      </c>
      <c r="AR59" s="305"/>
      <c r="AS59" s="305"/>
      <c r="AT59" s="43" t="s">
        <v>109</v>
      </c>
      <c r="AU59" s="73">
        <v>159738392</v>
      </c>
      <c r="AV59" s="60">
        <f>IFERROR(AU59/AR57,"-")</f>
        <v>2.2599680424512235E-2</v>
      </c>
      <c r="AW59" s="76">
        <v>3401</v>
      </c>
      <c r="AX59" s="60">
        <f>IFERROR(AW59/AS57,"-")</f>
        <v>0.2883425180161085</v>
      </c>
      <c r="AY59" s="157">
        <f t="shared" si="5"/>
        <v>46968.065862981479</v>
      </c>
      <c r="AZ59" s="179"/>
    </row>
    <row r="60" spans="2:52" s="8" customFormat="1" ht="13.15" customHeight="1">
      <c r="B60" s="328"/>
      <c r="C60" s="340"/>
      <c r="D60" s="305"/>
      <c r="E60" s="305"/>
      <c r="F60" s="43" t="s">
        <v>110</v>
      </c>
      <c r="G60" s="73">
        <v>7435880</v>
      </c>
      <c r="H60" s="60">
        <f>IFERROR(G60/D57,"-")</f>
        <v>3.5142961995505918E-3</v>
      </c>
      <c r="I60" s="73">
        <v>112</v>
      </c>
      <c r="J60" s="60">
        <f>IFERROR(I60/E57,"-")</f>
        <v>3.7246425008313933E-2</v>
      </c>
      <c r="K60" s="76">
        <f t="shared" si="0"/>
        <v>66391.78571428571</v>
      </c>
      <c r="L60" s="305"/>
      <c r="M60" s="305"/>
      <c r="N60" s="43" t="s">
        <v>110</v>
      </c>
      <c r="O60" s="73">
        <v>3538554</v>
      </c>
      <c r="P60" s="60">
        <f>IFERROR(O60/L57,"-")</f>
        <v>2.1240287953763976E-3</v>
      </c>
      <c r="Q60" s="73">
        <v>96</v>
      </c>
      <c r="R60" s="60">
        <f>IFERROR(Q60/M57,"-")</f>
        <v>4.0660736975857689E-2</v>
      </c>
      <c r="S60" s="76">
        <f t="shared" si="1"/>
        <v>36859.9375</v>
      </c>
      <c r="T60" s="305"/>
      <c r="U60" s="305"/>
      <c r="V60" s="43" t="s">
        <v>110</v>
      </c>
      <c r="W60" s="73">
        <v>98609</v>
      </c>
      <c r="X60" s="60">
        <f>IFERROR(W60/T57,"-")</f>
        <v>3.2379096374019953E-4</v>
      </c>
      <c r="Y60" s="73">
        <v>8</v>
      </c>
      <c r="Z60" s="60">
        <f>IFERROR(Y60/U57,"-")</f>
        <v>2.5316455696202531E-2</v>
      </c>
      <c r="AA60" s="131">
        <f t="shared" si="2"/>
        <v>12326.125</v>
      </c>
      <c r="AB60" s="305"/>
      <c r="AC60" s="305"/>
      <c r="AD60" s="43" t="s">
        <v>110</v>
      </c>
      <c r="AE60" s="73">
        <v>89493</v>
      </c>
      <c r="AF60" s="60">
        <f>IFERROR(AE60/AB57,"-")</f>
        <v>3.549112313444363E-4</v>
      </c>
      <c r="AG60" s="73">
        <v>7</v>
      </c>
      <c r="AH60" s="60">
        <f>IFERROR(AG60/AC57,"-")</f>
        <v>2.7888446215139442E-2</v>
      </c>
      <c r="AI60" s="76">
        <f t="shared" si="3"/>
        <v>12784.714285714286</v>
      </c>
      <c r="AJ60" s="305"/>
      <c r="AK60" s="305"/>
      <c r="AL60" s="43" t="s">
        <v>110</v>
      </c>
      <c r="AM60" s="73">
        <v>5648378</v>
      </c>
      <c r="AN60" s="60">
        <f>IFERROR(AM60/AJ57,"-")</f>
        <v>7.0814830832709877E-3</v>
      </c>
      <c r="AO60" s="73">
        <v>37</v>
      </c>
      <c r="AP60" s="60">
        <f>IFERROR(AO60/AK57,"-")</f>
        <v>3.5714285714285712E-2</v>
      </c>
      <c r="AQ60" s="76">
        <f t="shared" si="4"/>
        <v>152658.86486486485</v>
      </c>
      <c r="AR60" s="305"/>
      <c r="AS60" s="305"/>
      <c r="AT60" s="43" t="s">
        <v>110</v>
      </c>
      <c r="AU60" s="73">
        <v>15443007</v>
      </c>
      <c r="AV60" s="60">
        <f>IFERROR(AU60/AR57,"-")</f>
        <v>2.1848662592866552E-3</v>
      </c>
      <c r="AW60" s="76">
        <v>433</v>
      </c>
      <c r="AX60" s="60">
        <f>IFERROR(AW60/AS57,"-")</f>
        <v>3.6710470538363717E-2</v>
      </c>
      <c r="AY60" s="157">
        <f t="shared" si="5"/>
        <v>35665.143187066977</v>
      </c>
      <c r="AZ60" s="179"/>
    </row>
    <row r="61" spans="2:52" s="8" customFormat="1" ht="13.15" customHeight="1">
      <c r="B61" s="328"/>
      <c r="C61" s="340"/>
      <c r="D61" s="305"/>
      <c r="E61" s="305"/>
      <c r="F61" s="43" t="s">
        <v>111</v>
      </c>
      <c r="G61" s="73">
        <v>55843438</v>
      </c>
      <c r="H61" s="60">
        <f>IFERROR(G61/D57,"-")</f>
        <v>2.6392354628267146E-2</v>
      </c>
      <c r="I61" s="73">
        <v>1154</v>
      </c>
      <c r="J61" s="60">
        <f>IFERROR(I61/E57,"-")</f>
        <v>0.38377120053209179</v>
      </c>
      <c r="K61" s="76">
        <f t="shared" si="0"/>
        <v>48391.194107452342</v>
      </c>
      <c r="L61" s="305"/>
      <c r="M61" s="305"/>
      <c r="N61" s="43" t="s">
        <v>111</v>
      </c>
      <c r="O61" s="73">
        <v>45531461</v>
      </c>
      <c r="P61" s="60">
        <f>IFERROR(O61/L57,"-")</f>
        <v>2.7330410743924616E-2</v>
      </c>
      <c r="Q61" s="73">
        <v>916</v>
      </c>
      <c r="R61" s="60">
        <f>IFERROR(Q61/M57,"-")</f>
        <v>0.38797119864464208</v>
      </c>
      <c r="S61" s="76">
        <f t="shared" si="1"/>
        <v>49706.83515283843</v>
      </c>
      <c r="T61" s="305"/>
      <c r="U61" s="305"/>
      <c r="V61" s="43" t="s">
        <v>111</v>
      </c>
      <c r="W61" s="73">
        <v>3916081</v>
      </c>
      <c r="X61" s="60">
        <f>IFERROR(W61/T57,"-")</f>
        <v>1.2858782069331241E-2</v>
      </c>
      <c r="Y61" s="73">
        <v>128</v>
      </c>
      <c r="Z61" s="60">
        <f>IFERROR(Y61/U57,"-")</f>
        <v>0.4050632911392405</v>
      </c>
      <c r="AA61" s="131">
        <f t="shared" si="2"/>
        <v>30594.3828125</v>
      </c>
      <c r="AB61" s="305"/>
      <c r="AC61" s="305"/>
      <c r="AD61" s="43" t="s">
        <v>111</v>
      </c>
      <c r="AE61" s="73">
        <v>3368706</v>
      </c>
      <c r="AF61" s="60">
        <f>IFERROR(AE61/AB57,"-")</f>
        <v>1.3359610187359802E-2</v>
      </c>
      <c r="AG61" s="73">
        <v>104</v>
      </c>
      <c r="AH61" s="60">
        <f>IFERROR(AG61/AC57,"-")</f>
        <v>0.41434262948207173</v>
      </c>
      <c r="AI61" s="76">
        <f t="shared" si="3"/>
        <v>32391.403846153848</v>
      </c>
      <c r="AJ61" s="305"/>
      <c r="AK61" s="305"/>
      <c r="AL61" s="43" t="s">
        <v>111</v>
      </c>
      <c r="AM61" s="73">
        <v>28105811</v>
      </c>
      <c r="AN61" s="60">
        <f>IFERROR(AM61/AJ57,"-")</f>
        <v>3.5236810485791081E-2</v>
      </c>
      <c r="AO61" s="73">
        <v>360</v>
      </c>
      <c r="AP61" s="60">
        <f>IFERROR(AO61/AK57,"-")</f>
        <v>0.34749034749034752</v>
      </c>
      <c r="AQ61" s="76">
        <f t="shared" si="4"/>
        <v>78071.697222222225</v>
      </c>
      <c r="AR61" s="305"/>
      <c r="AS61" s="305"/>
      <c r="AT61" s="43" t="s">
        <v>111</v>
      </c>
      <c r="AU61" s="73">
        <v>185866005</v>
      </c>
      <c r="AV61" s="60">
        <f>IFERROR(AU61/AR57,"-")</f>
        <v>2.6296197565208949E-2</v>
      </c>
      <c r="AW61" s="76">
        <v>3802</v>
      </c>
      <c r="AX61" s="60">
        <f>IFERROR(AW61/AS57,"-")</f>
        <v>0.32233997456549385</v>
      </c>
      <c r="AY61" s="157">
        <f t="shared" si="5"/>
        <v>48886.376906891113</v>
      </c>
      <c r="AZ61" s="179"/>
    </row>
    <row r="62" spans="2:52" s="8" customFormat="1" ht="13.15" customHeight="1">
      <c r="B62" s="328"/>
      <c r="C62" s="340"/>
      <c r="D62" s="305"/>
      <c r="E62" s="305"/>
      <c r="F62" s="43" t="s">
        <v>112</v>
      </c>
      <c r="G62" s="73">
        <v>78064368</v>
      </c>
      <c r="H62" s="60">
        <f>IFERROR(G62/D57,"-")</f>
        <v>3.6894262922844215E-2</v>
      </c>
      <c r="I62" s="73">
        <v>1210</v>
      </c>
      <c r="J62" s="60">
        <f>IFERROR(I62/E57,"-")</f>
        <v>0.40239441303624873</v>
      </c>
      <c r="K62" s="76">
        <f t="shared" si="0"/>
        <v>64516.00661157025</v>
      </c>
      <c r="L62" s="305"/>
      <c r="M62" s="305"/>
      <c r="N62" s="43" t="s">
        <v>112</v>
      </c>
      <c r="O62" s="73">
        <v>60536663</v>
      </c>
      <c r="P62" s="60">
        <f>IFERROR(O62/L57,"-")</f>
        <v>3.6337333099338578E-2</v>
      </c>
      <c r="Q62" s="73">
        <v>953</v>
      </c>
      <c r="R62" s="60">
        <f>IFERROR(Q62/M57,"-")</f>
        <v>0.40364252435408726</v>
      </c>
      <c r="S62" s="76">
        <f t="shared" si="1"/>
        <v>63522.206715634835</v>
      </c>
      <c r="T62" s="305"/>
      <c r="U62" s="305"/>
      <c r="V62" s="43" t="s">
        <v>112</v>
      </c>
      <c r="W62" s="73">
        <v>11568275</v>
      </c>
      <c r="X62" s="60">
        <f>IFERROR(W62/T57,"-")</f>
        <v>3.7985406109601119E-2</v>
      </c>
      <c r="Y62" s="73">
        <v>149</v>
      </c>
      <c r="Z62" s="60">
        <f>IFERROR(Y62/U57,"-")</f>
        <v>0.47151898734177217</v>
      </c>
      <c r="AA62" s="131">
        <f t="shared" si="2"/>
        <v>77639.429530201349</v>
      </c>
      <c r="AB62" s="305"/>
      <c r="AC62" s="305"/>
      <c r="AD62" s="43" t="s">
        <v>112</v>
      </c>
      <c r="AE62" s="73">
        <v>9187218</v>
      </c>
      <c r="AF62" s="60">
        <f>IFERROR(AE62/AB57,"-")</f>
        <v>3.6434658051576876E-2</v>
      </c>
      <c r="AG62" s="73">
        <v>121</v>
      </c>
      <c r="AH62" s="60">
        <f>IFERROR(AG62/AC57,"-")</f>
        <v>0.48207171314741037</v>
      </c>
      <c r="AI62" s="76">
        <f t="shared" si="3"/>
        <v>75927.421487603307</v>
      </c>
      <c r="AJ62" s="305"/>
      <c r="AK62" s="305"/>
      <c r="AL62" s="43" t="s">
        <v>112</v>
      </c>
      <c r="AM62" s="73">
        <v>27992225</v>
      </c>
      <c r="AN62" s="60">
        <f>IFERROR(AM62/AJ57,"-")</f>
        <v>3.5094405473680271E-2</v>
      </c>
      <c r="AO62" s="73">
        <v>374</v>
      </c>
      <c r="AP62" s="60">
        <f>IFERROR(AO62/AK57,"-")</f>
        <v>0.361003861003861</v>
      </c>
      <c r="AQ62" s="76">
        <f t="shared" si="4"/>
        <v>74845.521390374328</v>
      </c>
      <c r="AR62" s="305"/>
      <c r="AS62" s="305"/>
      <c r="AT62" s="43" t="s">
        <v>112</v>
      </c>
      <c r="AU62" s="73">
        <v>261252115</v>
      </c>
      <c r="AV62" s="60">
        <f>IFERROR(AU62/AR57,"-")</f>
        <v>3.6961773780894942E-2</v>
      </c>
      <c r="AW62" s="76">
        <v>4086</v>
      </c>
      <c r="AX62" s="60">
        <f>IFERROR(AW62/AS57,"-")</f>
        <v>0.34641797371767696</v>
      </c>
      <c r="AY62" s="157">
        <f t="shared" si="5"/>
        <v>63938.354136074398</v>
      </c>
      <c r="AZ62" s="179"/>
    </row>
    <row r="63" spans="2:52" s="8" customFormat="1" ht="13.15" customHeight="1">
      <c r="B63" s="328"/>
      <c r="C63" s="340"/>
      <c r="D63" s="305"/>
      <c r="E63" s="305"/>
      <c r="F63" s="43" t="s">
        <v>113</v>
      </c>
      <c r="G63" s="73">
        <v>53937396</v>
      </c>
      <c r="H63" s="60">
        <f>IFERROR(G63/D57,"-")</f>
        <v>2.5491533722498926E-2</v>
      </c>
      <c r="I63" s="73">
        <v>376</v>
      </c>
      <c r="J63" s="60">
        <f>IFERROR(I63/E57,"-")</f>
        <v>0.12504156967076821</v>
      </c>
      <c r="K63" s="76">
        <f t="shared" si="0"/>
        <v>143450.52127659574</v>
      </c>
      <c r="L63" s="305"/>
      <c r="M63" s="305"/>
      <c r="N63" s="43" t="s">
        <v>113</v>
      </c>
      <c r="O63" s="73">
        <v>46797344</v>
      </c>
      <c r="P63" s="60">
        <f>IFERROR(O63/L57,"-")</f>
        <v>2.8090261220581877E-2</v>
      </c>
      <c r="Q63" s="73">
        <v>302</v>
      </c>
      <c r="R63" s="60">
        <f>IFERROR(Q63/M57,"-")</f>
        <v>0.12791190173655231</v>
      </c>
      <c r="S63" s="76">
        <f t="shared" si="1"/>
        <v>154958.09271523179</v>
      </c>
      <c r="T63" s="305"/>
      <c r="U63" s="305"/>
      <c r="V63" s="43" t="s">
        <v>113</v>
      </c>
      <c r="W63" s="73">
        <v>10056148</v>
      </c>
      <c r="X63" s="60">
        <f>IFERROR(W63/T57,"-")</f>
        <v>3.3020209640439308E-2</v>
      </c>
      <c r="Y63" s="73">
        <v>67</v>
      </c>
      <c r="Z63" s="60">
        <f>IFERROR(Y63/U57,"-")</f>
        <v>0.21202531645569619</v>
      </c>
      <c r="AA63" s="131">
        <f t="shared" si="2"/>
        <v>150091.76119402985</v>
      </c>
      <c r="AB63" s="305"/>
      <c r="AC63" s="305"/>
      <c r="AD63" s="43" t="s">
        <v>113</v>
      </c>
      <c r="AE63" s="73">
        <v>7783939</v>
      </c>
      <c r="AF63" s="60">
        <f>IFERROR(AE63/AB57,"-")</f>
        <v>3.0869535887722843E-2</v>
      </c>
      <c r="AG63" s="73">
        <v>57</v>
      </c>
      <c r="AH63" s="60">
        <f>IFERROR(AG63/AC57,"-")</f>
        <v>0.22709163346613545</v>
      </c>
      <c r="AI63" s="76">
        <f t="shared" si="3"/>
        <v>136560.33333333334</v>
      </c>
      <c r="AJ63" s="305"/>
      <c r="AK63" s="305"/>
      <c r="AL63" s="43" t="s">
        <v>113</v>
      </c>
      <c r="AM63" s="73">
        <v>19014789</v>
      </c>
      <c r="AN63" s="60">
        <f>IFERROR(AM63/AJ57,"-")</f>
        <v>2.3839216609700568E-2</v>
      </c>
      <c r="AO63" s="73">
        <v>139</v>
      </c>
      <c r="AP63" s="60">
        <f>IFERROR(AO63/AK57,"-")</f>
        <v>0.13416988416988418</v>
      </c>
      <c r="AQ63" s="76">
        <f t="shared" si="4"/>
        <v>136797.04316546762</v>
      </c>
      <c r="AR63" s="305"/>
      <c r="AS63" s="305"/>
      <c r="AT63" s="43" t="s">
        <v>113</v>
      </c>
      <c r="AU63" s="73">
        <v>157100242</v>
      </c>
      <c r="AV63" s="60">
        <f>IFERROR(AU63/AR57,"-")</f>
        <v>2.2226436734216874E-2</v>
      </c>
      <c r="AW63" s="76">
        <v>1153</v>
      </c>
      <c r="AX63" s="60">
        <f>IFERROR(AW63/AS57,"-")</f>
        <v>9.7753285290377273E-2</v>
      </c>
      <c r="AY63" s="157">
        <f t="shared" si="5"/>
        <v>136253.46227233304</v>
      </c>
      <c r="AZ63" s="179"/>
    </row>
    <row r="64" spans="2:52" s="8" customFormat="1" ht="13.15" customHeight="1">
      <c r="B64" s="328"/>
      <c r="C64" s="340"/>
      <c r="D64" s="305"/>
      <c r="E64" s="305"/>
      <c r="F64" s="43" t="s">
        <v>123</v>
      </c>
      <c r="G64" s="73">
        <v>0</v>
      </c>
      <c r="H64" s="60">
        <f>IFERROR(G64/D57,"-")</f>
        <v>0</v>
      </c>
      <c r="I64" s="73">
        <v>0</v>
      </c>
      <c r="J64" s="60">
        <f>IFERROR(I64/E57,"-")</f>
        <v>0</v>
      </c>
      <c r="K64" s="76" t="str">
        <f t="shared" si="0"/>
        <v>-</v>
      </c>
      <c r="L64" s="305"/>
      <c r="M64" s="305"/>
      <c r="N64" s="43" t="s">
        <v>123</v>
      </c>
      <c r="O64" s="73">
        <v>0</v>
      </c>
      <c r="P64" s="60">
        <f>IFERROR(O64/L57,"-")</f>
        <v>0</v>
      </c>
      <c r="Q64" s="73">
        <v>0</v>
      </c>
      <c r="R64" s="60">
        <f>IFERROR(Q64/M57,"-")</f>
        <v>0</v>
      </c>
      <c r="S64" s="76" t="str">
        <f t="shared" si="1"/>
        <v>-</v>
      </c>
      <c r="T64" s="305"/>
      <c r="U64" s="305"/>
      <c r="V64" s="43" t="s">
        <v>123</v>
      </c>
      <c r="W64" s="73">
        <v>0</v>
      </c>
      <c r="X64" s="60">
        <f>IFERROR(W64/T57,"-")</f>
        <v>0</v>
      </c>
      <c r="Y64" s="73">
        <v>0</v>
      </c>
      <c r="Z64" s="60">
        <f>IFERROR(Y64/U57,"-")</f>
        <v>0</v>
      </c>
      <c r="AA64" s="131" t="str">
        <f t="shared" si="2"/>
        <v>-</v>
      </c>
      <c r="AB64" s="305"/>
      <c r="AC64" s="305"/>
      <c r="AD64" s="43" t="s">
        <v>123</v>
      </c>
      <c r="AE64" s="73">
        <v>0</v>
      </c>
      <c r="AF64" s="60">
        <f>IFERROR(AE64/AB57,"-")</f>
        <v>0</v>
      </c>
      <c r="AG64" s="73">
        <v>0</v>
      </c>
      <c r="AH64" s="60">
        <f>IFERROR(AG64/AC57,"-")</f>
        <v>0</v>
      </c>
      <c r="AI64" s="76" t="str">
        <f t="shared" si="3"/>
        <v>-</v>
      </c>
      <c r="AJ64" s="305"/>
      <c r="AK64" s="305"/>
      <c r="AL64" s="43" t="s">
        <v>123</v>
      </c>
      <c r="AM64" s="73">
        <v>0</v>
      </c>
      <c r="AN64" s="60">
        <f>IFERROR(AM64/AJ57,"-")</f>
        <v>0</v>
      </c>
      <c r="AO64" s="73">
        <v>0</v>
      </c>
      <c r="AP64" s="60">
        <f>IFERROR(AO64/AK57,"-")</f>
        <v>0</v>
      </c>
      <c r="AQ64" s="76" t="str">
        <f t="shared" si="4"/>
        <v>-</v>
      </c>
      <c r="AR64" s="305"/>
      <c r="AS64" s="305"/>
      <c r="AT64" s="43" t="s">
        <v>123</v>
      </c>
      <c r="AU64" s="73">
        <v>2880</v>
      </c>
      <c r="AV64" s="60">
        <f>IFERROR(AU64/AR57,"-")</f>
        <v>4.0746046587595067E-7</v>
      </c>
      <c r="AW64" s="76">
        <v>2</v>
      </c>
      <c r="AX64" s="60">
        <f>IFERROR(AW64/AS57,"-")</f>
        <v>1.695633743111488E-4</v>
      </c>
      <c r="AY64" s="157">
        <f t="shared" si="5"/>
        <v>1440</v>
      </c>
      <c r="AZ64" s="179"/>
    </row>
    <row r="65" spans="2:52" s="8" customFormat="1" ht="13.15" customHeight="1">
      <c r="B65" s="328"/>
      <c r="C65" s="340"/>
      <c r="D65" s="305"/>
      <c r="E65" s="305"/>
      <c r="F65" s="43" t="s">
        <v>114</v>
      </c>
      <c r="G65" s="73">
        <v>1057737</v>
      </c>
      <c r="H65" s="60">
        <f>IFERROR(G65/D57,"-")</f>
        <v>4.999006330419593E-4</v>
      </c>
      <c r="I65" s="73">
        <v>26</v>
      </c>
      <c r="J65" s="60">
        <f>IFERROR(I65/E57,"-")</f>
        <v>8.6464915197871639E-3</v>
      </c>
      <c r="K65" s="76">
        <f t="shared" si="0"/>
        <v>40682.192307692305</v>
      </c>
      <c r="L65" s="305"/>
      <c r="M65" s="305"/>
      <c r="N65" s="43" t="s">
        <v>114</v>
      </c>
      <c r="O65" s="73">
        <v>974679</v>
      </c>
      <c r="P65" s="60">
        <f>IFERROR(O65/L57,"-")</f>
        <v>5.8505430812944264E-4</v>
      </c>
      <c r="Q65" s="73">
        <v>22</v>
      </c>
      <c r="R65" s="60">
        <f>IFERROR(Q65/M57,"-")</f>
        <v>9.3180855569673874E-3</v>
      </c>
      <c r="S65" s="76">
        <f t="shared" si="1"/>
        <v>44303.590909090912</v>
      </c>
      <c r="T65" s="305"/>
      <c r="U65" s="305"/>
      <c r="V65" s="43" t="s">
        <v>114</v>
      </c>
      <c r="W65" s="73">
        <v>30201</v>
      </c>
      <c r="X65" s="60">
        <f>IFERROR(W65/T57,"-")</f>
        <v>9.9167529291624155E-5</v>
      </c>
      <c r="Y65" s="73">
        <v>2</v>
      </c>
      <c r="Z65" s="60">
        <f>IFERROR(Y65/U57,"-")</f>
        <v>6.3291139240506328E-3</v>
      </c>
      <c r="AA65" s="131">
        <f t="shared" si="2"/>
        <v>15100.5</v>
      </c>
      <c r="AB65" s="305"/>
      <c r="AC65" s="305"/>
      <c r="AD65" s="43" t="s">
        <v>114</v>
      </c>
      <c r="AE65" s="73">
        <v>30201</v>
      </c>
      <c r="AF65" s="60">
        <f>IFERROR(AE65/AB57,"-")</f>
        <v>1.1977108933473368E-4</v>
      </c>
      <c r="AG65" s="73">
        <v>2</v>
      </c>
      <c r="AH65" s="60">
        <f>IFERROR(AG65/AC57,"-")</f>
        <v>7.9681274900398405E-3</v>
      </c>
      <c r="AI65" s="76">
        <f t="shared" si="3"/>
        <v>15100.5</v>
      </c>
      <c r="AJ65" s="305"/>
      <c r="AK65" s="305"/>
      <c r="AL65" s="43" t="s">
        <v>114</v>
      </c>
      <c r="AM65" s="73">
        <v>233145</v>
      </c>
      <c r="AN65" s="60">
        <f>IFERROR(AM65/AJ57,"-")</f>
        <v>2.9229849231924893E-4</v>
      </c>
      <c r="AO65" s="73">
        <v>7</v>
      </c>
      <c r="AP65" s="60">
        <f>IFERROR(AO65/AK57,"-")</f>
        <v>6.7567567567567571E-3</v>
      </c>
      <c r="AQ65" s="76">
        <f t="shared" si="4"/>
        <v>33306.428571428572</v>
      </c>
      <c r="AR65" s="305"/>
      <c r="AS65" s="305"/>
      <c r="AT65" s="43" t="s">
        <v>114</v>
      </c>
      <c r="AU65" s="73">
        <v>1841547</v>
      </c>
      <c r="AV65" s="60">
        <f>IFERROR(AU65/AR57,"-")</f>
        <v>2.6054083283071506E-4</v>
      </c>
      <c r="AW65" s="76">
        <v>82</v>
      </c>
      <c r="AX65" s="60">
        <f>IFERROR(AW65/AS57,"-")</f>
        <v>6.9520983467571008E-3</v>
      </c>
      <c r="AY65" s="157">
        <f t="shared" si="5"/>
        <v>22457.890243902439</v>
      </c>
      <c r="AZ65" s="179"/>
    </row>
    <row r="66" spans="2:52" s="8" customFormat="1" ht="13.15" customHeight="1">
      <c r="B66" s="328"/>
      <c r="C66" s="340"/>
      <c r="D66" s="305"/>
      <c r="E66" s="305"/>
      <c r="F66" s="43" t="s">
        <v>115</v>
      </c>
      <c r="G66" s="73">
        <v>1405452</v>
      </c>
      <c r="H66" s="60">
        <f>IFERROR(G66/D57,"-")</f>
        <v>6.6423538602704431E-4</v>
      </c>
      <c r="I66" s="73">
        <v>125</v>
      </c>
      <c r="J66" s="60">
        <f>IFERROR(I66/E57,"-")</f>
        <v>4.1569670768207514E-2</v>
      </c>
      <c r="K66" s="76">
        <f t="shared" si="0"/>
        <v>11243.616</v>
      </c>
      <c r="L66" s="305"/>
      <c r="M66" s="305"/>
      <c r="N66" s="43" t="s">
        <v>115</v>
      </c>
      <c r="O66" s="73">
        <v>1189905</v>
      </c>
      <c r="P66" s="60">
        <f>IFERROR(O66/L57,"-")</f>
        <v>7.1424442971969684E-4</v>
      </c>
      <c r="Q66" s="73">
        <v>100</v>
      </c>
      <c r="R66" s="60">
        <f>IFERROR(Q66/M57,"-")</f>
        <v>4.2354934349851756E-2</v>
      </c>
      <c r="S66" s="76">
        <f t="shared" si="1"/>
        <v>11899.05</v>
      </c>
      <c r="T66" s="305"/>
      <c r="U66" s="305"/>
      <c r="V66" s="43" t="s">
        <v>115</v>
      </c>
      <c r="W66" s="73">
        <v>332781</v>
      </c>
      <c r="X66" s="60">
        <f>IFERROR(W66/T57,"-")</f>
        <v>1.0927144652559842E-3</v>
      </c>
      <c r="Y66" s="73">
        <v>37</v>
      </c>
      <c r="Z66" s="60">
        <f>IFERROR(Y66/U57,"-")</f>
        <v>0.11708860759493671</v>
      </c>
      <c r="AA66" s="131">
        <f t="shared" si="2"/>
        <v>8994.0810810810817</v>
      </c>
      <c r="AB66" s="305"/>
      <c r="AC66" s="305"/>
      <c r="AD66" s="43" t="s">
        <v>115</v>
      </c>
      <c r="AE66" s="73">
        <v>286421</v>
      </c>
      <c r="AF66" s="60">
        <f>IFERROR(AE66/AB57,"-")</f>
        <v>1.1358880559697942E-3</v>
      </c>
      <c r="AG66" s="73">
        <v>28</v>
      </c>
      <c r="AH66" s="60">
        <f>IFERROR(AG66/AC57,"-")</f>
        <v>0.11155378486055777</v>
      </c>
      <c r="AI66" s="76">
        <f t="shared" si="3"/>
        <v>10229.321428571429</v>
      </c>
      <c r="AJ66" s="305"/>
      <c r="AK66" s="305"/>
      <c r="AL66" s="43" t="s">
        <v>115</v>
      </c>
      <c r="AM66" s="73">
        <v>748852</v>
      </c>
      <c r="AN66" s="60">
        <f>IFERROR(AM66/AJ57,"-")</f>
        <v>9.3885054609901212E-4</v>
      </c>
      <c r="AO66" s="73">
        <v>40</v>
      </c>
      <c r="AP66" s="60">
        <f>IFERROR(AO66/AK57,"-")</f>
        <v>3.8610038610038609E-2</v>
      </c>
      <c r="AQ66" s="76">
        <f t="shared" si="4"/>
        <v>18721.3</v>
      </c>
      <c r="AR66" s="305"/>
      <c r="AS66" s="305"/>
      <c r="AT66" s="43" t="s">
        <v>115</v>
      </c>
      <c r="AU66" s="73">
        <v>3820219</v>
      </c>
      <c r="AV66" s="60">
        <f>IFERROR(AU66/AR57,"-")</f>
        <v>5.4048201857227719E-4</v>
      </c>
      <c r="AW66" s="76">
        <v>328</v>
      </c>
      <c r="AX66" s="60">
        <f>IFERROR(AW66/AS57,"-")</f>
        <v>2.7808393387028403E-2</v>
      </c>
      <c r="AY66" s="157">
        <f t="shared" si="5"/>
        <v>11647.009146341463</v>
      </c>
      <c r="AZ66" s="179"/>
    </row>
    <row r="67" spans="2:52" s="8" customFormat="1" ht="13.15" customHeight="1">
      <c r="B67" s="328"/>
      <c r="C67" s="340"/>
      <c r="D67" s="305"/>
      <c r="E67" s="305"/>
      <c r="F67" s="43" t="s">
        <v>116</v>
      </c>
      <c r="G67" s="73">
        <v>1505589</v>
      </c>
      <c r="H67" s="60">
        <f>IFERROR(G67/D57,"-")</f>
        <v>7.1156146962903866E-4</v>
      </c>
      <c r="I67" s="73">
        <v>14</v>
      </c>
      <c r="J67" s="60">
        <f>IFERROR(I67/E57,"-")</f>
        <v>4.6558031260392416E-3</v>
      </c>
      <c r="K67" s="76">
        <f t="shared" si="0"/>
        <v>107542.07142857143</v>
      </c>
      <c r="L67" s="305"/>
      <c r="M67" s="305"/>
      <c r="N67" s="43" t="s">
        <v>116</v>
      </c>
      <c r="O67" s="73">
        <v>841146</v>
      </c>
      <c r="P67" s="60">
        <f>IFERROR(O67/L57,"-")</f>
        <v>5.0490068121489034E-4</v>
      </c>
      <c r="Q67" s="73">
        <v>13</v>
      </c>
      <c r="R67" s="60">
        <f>IFERROR(Q67/M57,"-")</f>
        <v>5.5061414654807286E-3</v>
      </c>
      <c r="S67" s="76">
        <f t="shared" si="1"/>
        <v>64703.538461538461</v>
      </c>
      <c r="T67" s="305"/>
      <c r="U67" s="305"/>
      <c r="V67" s="43" t="s">
        <v>116</v>
      </c>
      <c r="W67" s="73">
        <v>21429</v>
      </c>
      <c r="X67" s="60">
        <f>IFERROR(W67/T57,"-")</f>
        <v>7.0363927856369459E-5</v>
      </c>
      <c r="Y67" s="73">
        <v>2</v>
      </c>
      <c r="Z67" s="60">
        <f>IFERROR(Y67/U57,"-")</f>
        <v>6.3291139240506328E-3</v>
      </c>
      <c r="AA67" s="131">
        <f t="shared" si="2"/>
        <v>10714.5</v>
      </c>
      <c r="AB67" s="305"/>
      <c r="AC67" s="305"/>
      <c r="AD67" s="43" t="s">
        <v>116</v>
      </c>
      <c r="AE67" s="73">
        <v>21429</v>
      </c>
      <c r="AF67" s="60">
        <f>IFERROR(AE67/AB57,"-")</f>
        <v>8.4983102326214636E-5</v>
      </c>
      <c r="AG67" s="73">
        <v>2</v>
      </c>
      <c r="AH67" s="60">
        <f>IFERROR(AG67/AC57,"-")</f>
        <v>7.9681274900398405E-3</v>
      </c>
      <c r="AI67" s="76">
        <f t="shared" si="3"/>
        <v>10714.5</v>
      </c>
      <c r="AJ67" s="305"/>
      <c r="AK67" s="305"/>
      <c r="AL67" s="43" t="s">
        <v>116</v>
      </c>
      <c r="AM67" s="73">
        <v>62132</v>
      </c>
      <c r="AN67" s="60">
        <f>IFERROR(AM67/AJ57,"-")</f>
        <v>7.7896115828259555E-5</v>
      </c>
      <c r="AO67" s="73">
        <v>8</v>
      </c>
      <c r="AP67" s="60">
        <f>IFERROR(AO67/AK57,"-")</f>
        <v>7.7220077220077222E-3</v>
      </c>
      <c r="AQ67" s="76">
        <f t="shared" si="4"/>
        <v>7766.5</v>
      </c>
      <c r="AR67" s="305"/>
      <c r="AS67" s="305"/>
      <c r="AT67" s="43" t="s">
        <v>116</v>
      </c>
      <c r="AU67" s="73">
        <v>3392829</v>
      </c>
      <c r="AV67" s="60">
        <f>IFERROR(AU67/AR57,"-")</f>
        <v>4.8001516839494299E-4</v>
      </c>
      <c r="AW67" s="76">
        <v>39</v>
      </c>
      <c r="AX67" s="60">
        <f>IFERROR(AW67/AS57,"-")</f>
        <v>3.3064857990674013E-3</v>
      </c>
      <c r="AY67" s="157">
        <f t="shared" si="5"/>
        <v>86995.61538461539</v>
      </c>
      <c r="AZ67" s="179"/>
    </row>
    <row r="68" spans="2:52" s="8" customFormat="1" ht="13.15" customHeight="1">
      <c r="B68" s="328"/>
      <c r="C68" s="340"/>
      <c r="D68" s="305"/>
      <c r="E68" s="305"/>
      <c r="F68" s="43" t="s">
        <v>117</v>
      </c>
      <c r="G68" s="73">
        <v>5108357</v>
      </c>
      <c r="H68" s="60">
        <f>IFERROR(G68/D57,"-")</f>
        <v>2.414277743999051E-3</v>
      </c>
      <c r="I68" s="73">
        <v>13</v>
      </c>
      <c r="J68" s="60">
        <f>IFERROR(I68/E57,"-")</f>
        <v>4.323245759893582E-3</v>
      </c>
      <c r="K68" s="76">
        <f t="shared" si="0"/>
        <v>392950.53846153844</v>
      </c>
      <c r="L68" s="305"/>
      <c r="M68" s="305"/>
      <c r="N68" s="43" t="s">
        <v>117</v>
      </c>
      <c r="O68" s="73">
        <v>1700871</v>
      </c>
      <c r="P68" s="60">
        <f>IFERROR(O68/L57,"-")</f>
        <v>1.0209534689086697E-3</v>
      </c>
      <c r="Q68" s="73">
        <v>7</v>
      </c>
      <c r="R68" s="60">
        <f>IFERROR(Q68/M57,"-")</f>
        <v>2.964845404489623E-3</v>
      </c>
      <c r="S68" s="76">
        <f t="shared" si="1"/>
        <v>242981.57142857142</v>
      </c>
      <c r="T68" s="305"/>
      <c r="U68" s="305"/>
      <c r="V68" s="43" t="s">
        <v>117</v>
      </c>
      <c r="W68" s="73">
        <v>1506705</v>
      </c>
      <c r="X68" s="60">
        <f>IFERROR(W68/T57,"-")</f>
        <v>4.947392875114618E-3</v>
      </c>
      <c r="Y68" s="73">
        <v>5</v>
      </c>
      <c r="Z68" s="60">
        <f>IFERROR(Y68/U57,"-")</f>
        <v>1.5822784810126583E-2</v>
      </c>
      <c r="AA68" s="131">
        <f t="shared" si="2"/>
        <v>301341</v>
      </c>
      <c r="AB68" s="305"/>
      <c r="AC68" s="305"/>
      <c r="AD68" s="43" t="s">
        <v>117</v>
      </c>
      <c r="AE68" s="73">
        <v>654591</v>
      </c>
      <c r="AF68" s="60">
        <f>IFERROR(AE68/AB57,"-")</f>
        <v>2.5959761974342788E-3</v>
      </c>
      <c r="AG68" s="73">
        <v>4</v>
      </c>
      <c r="AH68" s="60">
        <f>IFERROR(AG68/AC57,"-")</f>
        <v>1.5936254980079681E-2</v>
      </c>
      <c r="AI68" s="76">
        <f t="shared" si="3"/>
        <v>163647.75</v>
      </c>
      <c r="AJ68" s="305"/>
      <c r="AK68" s="305"/>
      <c r="AL68" s="43" t="s">
        <v>117</v>
      </c>
      <c r="AM68" s="73">
        <v>3100440</v>
      </c>
      <c r="AN68" s="60">
        <f>IFERROR(AM68/AJ57,"-")</f>
        <v>3.8870828777211267E-3</v>
      </c>
      <c r="AO68" s="73">
        <v>8</v>
      </c>
      <c r="AP68" s="60">
        <f>IFERROR(AO68/AK57,"-")</f>
        <v>7.7220077220077222E-3</v>
      </c>
      <c r="AQ68" s="76">
        <f t="shared" si="4"/>
        <v>387555</v>
      </c>
      <c r="AR68" s="305"/>
      <c r="AS68" s="305"/>
      <c r="AT68" s="43" t="s">
        <v>117</v>
      </c>
      <c r="AU68" s="73">
        <v>7206597</v>
      </c>
      <c r="AV68" s="60">
        <f>IFERROR(AU68/AR57,"-")</f>
        <v>1.0195845038195239E-3</v>
      </c>
      <c r="AW68" s="76">
        <v>46</v>
      </c>
      <c r="AX68" s="60">
        <f>IFERROR(AW68/AS57,"-")</f>
        <v>3.8999576091564223E-3</v>
      </c>
      <c r="AY68" s="157">
        <f t="shared" si="5"/>
        <v>156665.15217391305</v>
      </c>
      <c r="AZ68" s="179"/>
    </row>
    <row r="69" spans="2:52" s="8" customFormat="1" ht="13.15" customHeight="1">
      <c r="B69" s="328"/>
      <c r="C69" s="340"/>
      <c r="D69" s="305"/>
      <c r="E69" s="305"/>
      <c r="F69" s="43" t="s">
        <v>118</v>
      </c>
      <c r="G69" s="73">
        <v>19021770</v>
      </c>
      <c r="H69" s="60">
        <f>IFERROR(G69/D57,"-")</f>
        <v>8.9899425514835454E-3</v>
      </c>
      <c r="I69" s="73">
        <v>429</v>
      </c>
      <c r="J69" s="60">
        <f>IFERROR(I69/E57,"-")</f>
        <v>0.14266711007648819</v>
      </c>
      <c r="K69" s="76">
        <f t="shared" si="0"/>
        <v>44339.790209790212</v>
      </c>
      <c r="L69" s="305"/>
      <c r="M69" s="305"/>
      <c r="N69" s="43" t="s">
        <v>118</v>
      </c>
      <c r="O69" s="73">
        <v>15266523</v>
      </c>
      <c r="P69" s="60">
        <f>IFERROR(O69/L57,"-")</f>
        <v>9.1637811539052576E-3</v>
      </c>
      <c r="Q69" s="73">
        <v>349</v>
      </c>
      <c r="R69" s="60">
        <f>IFERROR(Q69/M57,"-")</f>
        <v>0.14781872088098263</v>
      </c>
      <c r="S69" s="76">
        <f t="shared" si="1"/>
        <v>43743.618911174788</v>
      </c>
      <c r="T69" s="305"/>
      <c r="U69" s="305"/>
      <c r="V69" s="43" t="s">
        <v>118</v>
      </c>
      <c r="W69" s="73">
        <v>4298776</v>
      </c>
      <c r="X69" s="60">
        <f>IFERROR(W69/T57,"-")</f>
        <v>1.4115393361085093E-2</v>
      </c>
      <c r="Y69" s="73">
        <v>63</v>
      </c>
      <c r="Z69" s="60">
        <f>IFERROR(Y69/U57,"-")</f>
        <v>0.19936708860759494</v>
      </c>
      <c r="AA69" s="131">
        <f t="shared" si="2"/>
        <v>68234.539682539689</v>
      </c>
      <c r="AB69" s="305"/>
      <c r="AC69" s="305"/>
      <c r="AD69" s="43" t="s">
        <v>118</v>
      </c>
      <c r="AE69" s="73">
        <v>3489114</v>
      </c>
      <c r="AF69" s="60">
        <f>IFERROR(AE69/AB57,"-")</f>
        <v>1.3837124088376875E-2</v>
      </c>
      <c r="AG69" s="73">
        <v>52</v>
      </c>
      <c r="AH69" s="60">
        <f>IFERROR(AG69/AC57,"-")</f>
        <v>0.20717131474103587</v>
      </c>
      <c r="AI69" s="76">
        <f t="shared" si="3"/>
        <v>67098.346153846156</v>
      </c>
      <c r="AJ69" s="305"/>
      <c r="AK69" s="305"/>
      <c r="AL69" s="43" t="s">
        <v>118</v>
      </c>
      <c r="AM69" s="73">
        <v>10913690</v>
      </c>
      <c r="AN69" s="60">
        <f>IFERROR(AM69/AJ57,"-")</f>
        <v>1.3682708754807796E-2</v>
      </c>
      <c r="AO69" s="73">
        <v>164</v>
      </c>
      <c r="AP69" s="60">
        <f>IFERROR(AO69/AK57,"-")</f>
        <v>0.15830115830115829</v>
      </c>
      <c r="AQ69" s="76">
        <f t="shared" si="4"/>
        <v>66546.890243902439</v>
      </c>
      <c r="AR69" s="305"/>
      <c r="AS69" s="305"/>
      <c r="AT69" s="43" t="s">
        <v>118</v>
      </c>
      <c r="AU69" s="73">
        <v>43629891</v>
      </c>
      <c r="AV69" s="60">
        <f>IFERROR(AU69/AR57,"-")</f>
        <v>6.172727678116996E-3</v>
      </c>
      <c r="AW69" s="76">
        <v>1127</v>
      </c>
      <c r="AX69" s="60">
        <f>IFERROR(AW69/AS57,"-")</f>
        <v>9.5548961424332349E-2</v>
      </c>
      <c r="AY69" s="157">
        <f t="shared" si="5"/>
        <v>38713.301685891747</v>
      </c>
      <c r="AZ69" s="179"/>
    </row>
    <row r="70" spans="2:52" s="8" customFormat="1" ht="13.15" customHeight="1">
      <c r="B70" s="328"/>
      <c r="C70" s="340"/>
      <c r="D70" s="305"/>
      <c r="E70" s="305"/>
      <c r="F70" s="43" t="s">
        <v>119</v>
      </c>
      <c r="G70" s="73">
        <v>20122335</v>
      </c>
      <c r="H70" s="60">
        <f>IFERROR(G70/D57,"-")</f>
        <v>9.5100842693243929E-3</v>
      </c>
      <c r="I70" s="73">
        <v>234</v>
      </c>
      <c r="J70" s="60">
        <f>IFERROR(I70/E57,"-")</f>
        <v>7.7818423678084475E-2</v>
      </c>
      <c r="K70" s="76">
        <f t="shared" ref="K70:K133" si="6">IFERROR(G70/I70,"-")</f>
        <v>85992.88461538461</v>
      </c>
      <c r="L70" s="305"/>
      <c r="M70" s="305"/>
      <c r="N70" s="43" t="s">
        <v>119</v>
      </c>
      <c r="O70" s="73">
        <v>15487535</v>
      </c>
      <c r="P70" s="60">
        <f>IFERROR(O70/L57,"-")</f>
        <v>9.2964443412195483E-3</v>
      </c>
      <c r="Q70" s="73">
        <v>185</v>
      </c>
      <c r="R70" s="60">
        <f>IFERROR(Q70/M57,"-")</f>
        <v>7.8356628547225748E-2</v>
      </c>
      <c r="S70" s="76">
        <f t="shared" ref="S70:S133" si="7">IFERROR(O70/Q70,"-")</f>
        <v>83716.4054054054</v>
      </c>
      <c r="T70" s="305"/>
      <c r="U70" s="305"/>
      <c r="V70" s="43" t="s">
        <v>119</v>
      </c>
      <c r="W70" s="73">
        <v>3637048</v>
      </c>
      <c r="X70" s="60">
        <f>IFERROR(W70/T57,"-")</f>
        <v>1.1942553692759943E-2</v>
      </c>
      <c r="Y70" s="73">
        <v>42</v>
      </c>
      <c r="Z70" s="60">
        <f>IFERROR(Y70/U57,"-")</f>
        <v>0.13291139240506328</v>
      </c>
      <c r="AA70" s="131">
        <f t="shared" ref="AA70:AA133" si="8">IFERROR(W70/Y70,"-")</f>
        <v>86596.380952380947</v>
      </c>
      <c r="AB70" s="305"/>
      <c r="AC70" s="305"/>
      <c r="AD70" s="43" t="s">
        <v>119</v>
      </c>
      <c r="AE70" s="73">
        <v>2112620</v>
      </c>
      <c r="AF70" s="60">
        <f>IFERROR(AE70/AB57,"-")</f>
        <v>8.3782258451821148E-3</v>
      </c>
      <c r="AG70" s="73">
        <v>34</v>
      </c>
      <c r="AH70" s="60">
        <f>IFERROR(AG70/AC57,"-")</f>
        <v>0.13545816733067728</v>
      </c>
      <c r="AI70" s="76">
        <f t="shared" ref="AI70:AI133" si="9">IFERROR(AE70/AG70,"-")</f>
        <v>62135.882352941175</v>
      </c>
      <c r="AJ70" s="305"/>
      <c r="AK70" s="305"/>
      <c r="AL70" s="43" t="s">
        <v>119</v>
      </c>
      <c r="AM70" s="73">
        <v>12439320</v>
      </c>
      <c r="AN70" s="60">
        <f>IFERROR(AM70/AJ57,"-")</f>
        <v>1.5595421224888713E-2</v>
      </c>
      <c r="AO70" s="73">
        <v>127</v>
      </c>
      <c r="AP70" s="60">
        <f>IFERROR(AO70/AK57,"-")</f>
        <v>0.12258687258687259</v>
      </c>
      <c r="AQ70" s="76">
        <f t="shared" ref="AQ70:AQ133" si="10">IFERROR(AM70/AO70,"-")</f>
        <v>97947.401574803152</v>
      </c>
      <c r="AR70" s="305"/>
      <c r="AS70" s="305"/>
      <c r="AT70" s="43" t="s">
        <v>119</v>
      </c>
      <c r="AU70" s="73">
        <v>67838002</v>
      </c>
      <c r="AV70" s="60">
        <f>IFERROR(AU70/AR57,"-")</f>
        <v>9.597674964935304E-3</v>
      </c>
      <c r="AW70" s="76">
        <v>793</v>
      </c>
      <c r="AX70" s="60">
        <f>IFERROR(AW70/AS57,"-")</f>
        <v>6.7231877914370491E-2</v>
      </c>
      <c r="AY70" s="157">
        <f t="shared" ref="AY70:AY133" si="11">IFERROR(AU70/AW70,"-")</f>
        <v>85546.030264817149</v>
      </c>
      <c r="AZ70" s="179"/>
    </row>
    <row r="71" spans="2:52" s="8" customFormat="1" ht="13.15" customHeight="1">
      <c r="B71" s="328"/>
      <c r="C71" s="340"/>
      <c r="D71" s="305"/>
      <c r="E71" s="305"/>
      <c r="F71" s="43" t="s">
        <v>120</v>
      </c>
      <c r="G71" s="73">
        <v>12654925</v>
      </c>
      <c r="H71" s="60">
        <f>IFERROR(G71/D57,"-")</f>
        <v>5.9808865706678666E-3</v>
      </c>
      <c r="I71" s="73">
        <v>215</v>
      </c>
      <c r="J71" s="60">
        <f>IFERROR(I71/E57,"-")</f>
        <v>7.1499833721316922E-2</v>
      </c>
      <c r="K71" s="76">
        <f t="shared" si="6"/>
        <v>58860.116279069771</v>
      </c>
      <c r="L71" s="305"/>
      <c r="M71" s="305"/>
      <c r="N71" s="43" t="s">
        <v>120</v>
      </c>
      <c r="O71" s="73">
        <v>8479589</v>
      </c>
      <c r="P71" s="60">
        <f>IFERROR(O71/L57,"-")</f>
        <v>5.0899014707580983E-3</v>
      </c>
      <c r="Q71" s="73">
        <v>157</v>
      </c>
      <c r="R71" s="60">
        <f>IFERROR(Q71/M57,"-")</f>
        <v>6.6497246929267256E-2</v>
      </c>
      <c r="S71" s="76">
        <f t="shared" si="7"/>
        <v>54010.121019108279</v>
      </c>
      <c r="T71" s="305"/>
      <c r="U71" s="305"/>
      <c r="V71" s="43" t="s">
        <v>120</v>
      </c>
      <c r="W71" s="73">
        <v>1216106</v>
      </c>
      <c r="X71" s="60">
        <f>IFERROR(W71/T57,"-")</f>
        <v>3.9931865625879902E-3</v>
      </c>
      <c r="Y71" s="73">
        <v>32</v>
      </c>
      <c r="Z71" s="60">
        <f>IFERROR(Y71/U57,"-")</f>
        <v>0.10126582278481013</v>
      </c>
      <c r="AA71" s="131">
        <f t="shared" si="8"/>
        <v>38003.3125</v>
      </c>
      <c r="AB71" s="305"/>
      <c r="AC71" s="305"/>
      <c r="AD71" s="43" t="s">
        <v>120</v>
      </c>
      <c r="AE71" s="73">
        <v>1077457</v>
      </c>
      <c r="AF71" s="60">
        <f>IFERROR(AE71/AB57,"-")</f>
        <v>4.2729776696577649E-3</v>
      </c>
      <c r="AG71" s="73">
        <v>27</v>
      </c>
      <c r="AH71" s="60">
        <f>IFERROR(AG71/AC57,"-")</f>
        <v>0.10756972111553785</v>
      </c>
      <c r="AI71" s="76">
        <f t="shared" si="9"/>
        <v>39905.814814814818</v>
      </c>
      <c r="AJ71" s="305"/>
      <c r="AK71" s="305"/>
      <c r="AL71" s="43" t="s">
        <v>120</v>
      </c>
      <c r="AM71" s="73">
        <v>3604123</v>
      </c>
      <c r="AN71" s="60">
        <f>IFERROR(AM71/AJ57,"-")</f>
        <v>4.518560205164719E-3</v>
      </c>
      <c r="AO71" s="73">
        <v>82</v>
      </c>
      <c r="AP71" s="60">
        <f>IFERROR(AO71/AK57,"-")</f>
        <v>7.9150579150579145E-2</v>
      </c>
      <c r="AQ71" s="76">
        <f t="shared" si="10"/>
        <v>43952.719512195123</v>
      </c>
      <c r="AR71" s="305"/>
      <c r="AS71" s="305"/>
      <c r="AT71" s="43" t="s">
        <v>120</v>
      </c>
      <c r="AU71" s="73">
        <v>26984359</v>
      </c>
      <c r="AV71" s="60">
        <f>IFERROR(AU71/AR57,"-")</f>
        <v>3.8177289894110772E-3</v>
      </c>
      <c r="AW71" s="76">
        <v>511</v>
      </c>
      <c r="AX71" s="60">
        <f>IFERROR(AW71/AS57,"-")</f>
        <v>4.3323442136498518E-2</v>
      </c>
      <c r="AY71" s="157">
        <f t="shared" si="11"/>
        <v>52806.964774951077</v>
      </c>
      <c r="AZ71" s="179"/>
    </row>
    <row r="72" spans="2:52" s="8" customFormat="1" ht="13.15" customHeight="1">
      <c r="B72" s="328"/>
      <c r="C72" s="340"/>
      <c r="D72" s="305"/>
      <c r="E72" s="305"/>
      <c r="F72" s="44" t="s">
        <v>121</v>
      </c>
      <c r="G72" s="74">
        <v>4377149</v>
      </c>
      <c r="H72" s="61">
        <f>IFERROR(G72/D57,"-")</f>
        <v>2.0686990773878377E-3</v>
      </c>
      <c r="I72" s="74">
        <v>247</v>
      </c>
      <c r="J72" s="61">
        <f>IFERROR(I72/E57,"-")</f>
        <v>8.2141669437978057E-2</v>
      </c>
      <c r="K72" s="77">
        <f t="shared" si="6"/>
        <v>17721.251012145749</v>
      </c>
      <c r="L72" s="305"/>
      <c r="M72" s="305"/>
      <c r="N72" s="44" t="s">
        <v>121</v>
      </c>
      <c r="O72" s="74">
        <v>3501839</v>
      </c>
      <c r="P72" s="61">
        <f>IFERROR(O72/L57,"-")</f>
        <v>2.1019904946404911E-3</v>
      </c>
      <c r="Q72" s="74">
        <v>207</v>
      </c>
      <c r="R72" s="61">
        <f>IFERROR(Q72/M57,"-")</f>
        <v>8.7674714104193141E-2</v>
      </c>
      <c r="S72" s="77">
        <f t="shared" si="7"/>
        <v>16917.096618357489</v>
      </c>
      <c r="T72" s="305"/>
      <c r="U72" s="305"/>
      <c r="V72" s="44" t="s">
        <v>121</v>
      </c>
      <c r="W72" s="74">
        <v>384133</v>
      </c>
      <c r="X72" s="61">
        <f>IFERROR(W72/T57,"-")</f>
        <v>1.2613330859699832E-3</v>
      </c>
      <c r="Y72" s="74">
        <v>42</v>
      </c>
      <c r="Z72" s="61">
        <f>IFERROR(Y72/U57,"-")</f>
        <v>0.13291139240506328</v>
      </c>
      <c r="AA72" s="132">
        <f t="shared" si="8"/>
        <v>9146.0238095238092</v>
      </c>
      <c r="AB72" s="305"/>
      <c r="AC72" s="305"/>
      <c r="AD72" s="44" t="s">
        <v>121</v>
      </c>
      <c r="AE72" s="74">
        <v>269262</v>
      </c>
      <c r="AF72" s="61">
        <f>IFERROR(AE72/AB57,"-")</f>
        <v>1.0678389144878997E-3</v>
      </c>
      <c r="AG72" s="74">
        <v>37</v>
      </c>
      <c r="AH72" s="61">
        <f>IFERROR(AG72/AC57,"-")</f>
        <v>0.14741035856573706</v>
      </c>
      <c r="AI72" s="77">
        <f t="shared" si="9"/>
        <v>7277.3513513513517</v>
      </c>
      <c r="AJ72" s="305"/>
      <c r="AK72" s="305"/>
      <c r="AL72" s="44" t="s">
        <v>121</v>
      </c>
      <c r="AM72" s="74">
        <v>1567637</v>
      </c>
      <c r="AN72" s="61">
        <f>IFERROR(AM72/AJ57,"-")</f>
        <v>1.9653774758363698E-3</v>
      </c>
      <c r="AO72" s="74">
        <v>101</v>
      </c>
      <c r="AP72" s="61">
        <f>IFERROR(AO72/AK57,"-")</f>
        <v>9.749034749034749E-2</v>
      </c>
      <c r="AQ72" s="77">
        <f t="shared" si="10"/>
        <v>15521.158415841584</v>
      </c>
      <c r="AR72" s="305"/>
      <c r="AS72" s="305"/>
      <c r="AT72" s="44" t="s">
        <v>121</v>
      </c>
      <c r="AU72" s="74">
        <v>13736279</v>
      </c>
      <c r="AV72" s="61">
        <f>IFERROR(AU72/AR57,"-")</f>
        <v>1.9433995280354298E-3</v>
      </c>
      <c r="AW72" s="77">
        <v>806</v>
      </c>
      <c r="AX72" s="63">
        <f>IFERROR(AW72/AS57,"-")</f>
        <v>6.8334039847392961E-2</v>
      </c>
      <c r="AY72" s="158">
        <f t="shared" si="11"/>
        <v>17042.529776674939</v>
      </c>
      <c r="AZ72" s="179"/>
    </row>
    <row r="73" spans="2:52" s="8" customFormat="1" ht="13.15" customHeight="1">
      <c r="B73" s="329"/>
      <c r="C73" s="341"/>
      <c r="D73" s="306"/>
      <c r="E73" s="306"/>
      <c r="F73" s="45" t="s">
        <v>71</v>
      </c>
      <c r="G73" s="69">
        <f>SUM(G57:G72)</f>
        <v>389393846</v>
      </c>
      <c r="H73" s="61">
        <f>IFERROR(G73/D57,"-")</f>
        <v>0.18403273225579064</v>
      </c>
      <c r="I73" s="74">
        <v>2497</v>
      </c>
      <c r="J73" s="61">
        <f>IFERROR(I73/E57,"-")</f>
        <v>0.8303957432657133</v>
      </c>
      <c r="K73" s="77">
        <f t="shared" si="6"/>
        <v>155944.67200640769</v>
      </c>
      <c r="L73" s="306"/>
      <c r="M73" s="306"/>
      <c r="N73" s="45" t="s">
        <v>71</v>
      </c>
      <c r="O73" s="69">
        <f>SUM(O57:O72)</f>
        <v>306161149</v>
      </c>
      <c r="P73" s="61">
        <f>IFERROR(O73/L57,"-")</f>
        <v>0.18377424691032657</v>
      </c>
      <c r="Q73" s="74">
        <v>1965</v>
      </c>
      <c r="R73" s="61">
        <f>IFERROR(Q73/M57,"-")</f>
        <v>0.83227445997458704</v>
      </c>
      <c r="S73" s="77">
        <f t="shared" si="7"/>
        <v>155807.20050890587</v>
      </c>
      <c r="T73" s="306"/>
      <c r="U73" s="306"/>
      <c r="V73" s="45" t="s">
        <v>71</v>
      </c>
      <c r="W73" s="69">
        <f>SUM(W57:W72)</f>
        <v>54021815</v>
      </c>
      <c r="X73" s="61">
        <f>IFERROR(W73/T57,"-")</f>
        <v>0.17738518331840672</v>
      </c>
      <c r="Y73" s="74">
        <v>278</v>
      </c>
      <c r="Z73" s="61">
        <f>IFERROR(Y73/U57,"-")</f>
        <v>0.879746835443038</v>
      </c>
      <c r="AA73" s="132">
        <f t="shared" si="8"/>
        <v>194323.07553956835</v>
      </c>
      <c r="AB73" s="306"/>
      <c r="AC73" s="306"/>
      <c r="AD73" s="45" t="s">
        <v>71</v>
      </c>
      <c r="AE73" s="69">
        <f>SUM(AE57:AE72)</f>
        <v>42286940</v>
      </c>
      <c r="AF73" s="61">
        <f>IFERROR(AE73/AB57,"-")</f>
        <v>0.16770149559393804</v>
      </c>
      <c r="AG73" s="74">
        <v>221</v>
      </c>
      <c r="AH73" s="61">
        <f>IFERROR(AG73/AC57,"-")</f>
        <v>0.88047808764940239</v>
      </c>
      <c r="AI73" s="77">
        <f t="shared" si="9"/>
        <v>191343.61990950227</v>
      </c>
      <c r="AJ73" s="306"/>
      <c r="AK73" s="306"/>
      <c r="AL73" s="45" t="s">
        <v>71</v>
      </c>
      <c r="AM73" s="69">
        <f>SUM(AM57:AM72)</f>
        <v>155352786</v>
      </c>
      <c r="AN73" s="61">
        <f>IFERROR(AM73/AJ57,"-")</f>
        <v>0.1947688568289902</v>
      </c>
      <c r="AO73" s="74">
        <v>861</v>
      </c>
      <c r="AP73" s="61">
        <f>IFERROR(AO73/AK57,"-")</f>
        <v>0.83108108108108103</v>
      </c>
      <c r="AQ73" s="77">
        <f t="shared" si="10"/>
        <v>180432.96864111497</v>
      </c>
      <c r="AR73" s="306"/>
      <c r="AS73" s="306"/>
      <c r="AT73" s="45" t="s">
        <v>71</v>
      </c>
      <c r="AU73" s="69">
        <f>SUM(AU57:AU72)</f>
        <v>1238845680</v>
      </c>
      <c r="AV73" s="61">
        <f>IFERROR(AU73/AR57,"-")</f>
        <v>0.1752710548337531</v>
      </c>
      <c r="AW73" s="77">
        <v>8882</v>
      </c>
      <c r="AX73" s="103">
        <f>IFERROR(AW73/AS57,"-")</f>
        <v>0.75303094531581183</v>
      </c>
      <c r="AY73" s="159">
        <f t="shared" si="11"/>
        <v>139478.23463183967</v>
      </c>
      <c r="AZ73" s="179"/>
    </row>
    <row r="74" spans="2:52" s="8" customFormat="1" ht="13.15" customHeight="1">
      <c r="B74" s="327">
        <v>5</v>
      </c>
      <c r="C74" s="339" t="s">
        <v>124</v>
      </c>
      <c r="D74" s="304">
        <v>1567811380</v>
      </c>
      <c r="E74" s="304">
        <v>2238</v>
      </c>
      <c r="F74" s="41" t="s">
        <v>107</v>
      </c>
      <c r="G74" s="72">
        <v>22237769</v>
      </c>
      <c r="H74" s="59">
        <f>IFERROR(G74/D74,"-")</f>
        <v>1.4183956873689741E-2</v>
      </c>
      <c r="I74" s="72">
        <v>464</v>
      </c>
      <c r="J74" s="59">
        <f>IFERROR(I74/E74,"-")</f>
        <v>0.20732797140303844</v>
      </c>
      <c r="K74" s="75">
        <f t="shared" si="6"/>
        <v>47926.226293103449</v>
      </c>
      <c r="L74" s="304">
        <v>1213224530</v>
      </c>
      <c r="M74" s="304">
        <v>1700</v>
      </c>
      <c r="N74" s="41" t="s">
        <v>107</v>
      </c>
      <c r="O74" s="72">
        <v>19361464</v>
      </c>
      <c r="P74" s="59">
        <f>IFERROR(O74/L74,"-")</f>
        <v>1.5958681613534472E-2</v>
      </c>
      <c r="Q74" s="72">
        <v>356</v>
      </c>
      <c r="R74" s="59">
        <f>IFERROR(Q74/M74,"-")</f>
        <v>0.20941176470588235</v>
      </c>
      <c r="S74" s="75">
        <f t="shared" si="7"/>
        <v>54386.134831460673</v>
      </c>
      <c r="T74" s="304">
        <v>267541140</v>
      </c>
      <c r="U74" s="304">
        <v>243</v>
      </c>
      <c r="V74" s="41" t="s">
        <v>107</v>
      </c>
      <c r="W74" s="72">
        <v>1061140</v>
      </c>
      <c r="X74" s="59">
        <f>IFERROR(W74/T74,"-")</f>
        <v>3.9662685148160763E-3</v>
      </c>
      <c r="Y74" s="72">
        <v>55</v>
      </c>
      <c r="Z74" s="59">
        <f>IFERROR(Y74/U74,"-")</f>
        <v>0.22633744855967078</v>
      </c>
      <c r="AA74" s="130">
        <f t="shared" si="8"/>
        <v>19293.454545454544</v>
      </c>
      <c r="AB74" s="304">
        <v>215536800</v>
      </c>
      <c r="AC74" s="304">
        <v>192</v>
      </c>
      <c r="AD74" s="41" t="s">
        <v>107</v>
      </c>
      <c r="AE74" s="72">
        <v>811478</v>
      </c>
      <c r="AF74" s="59">
        <f>IFERROR(AE74/AB74,"-")</f>
        <v>3.7649162463208141E-3</v>
      </c>
      <c r="AG74" s="72">
        <v>43</v>
      </c>
      <c r="AH74" s="59">
        <f>IFERROR(AG74/AC74,"-")</f>
        <v>0.22395833333333334</v>
      </c>
      <c r="AI74" s="75">
        <f t="shared" si="9"/>
        <v>18871.581395348836</v>
      </c>
      <c r="AJ74" s="304">
        <v>451561350</v>
      </c>
      <c r="AK74" s="304">
        <v>616</v>
      </c>
      <c r="AL74" s="41" t="s">
        <v>107</v>
      </c>
      <c r="AM74" s="72">
        <v>6165992</v>
      </c>
      <c r="AN74" s="59">
        <f>IFERROR(AM74/AJ74,"-")</f>
        <v>1.3654826747240436E-2</v>
      </c>
      <c r="AO74" s="72">
        <v>145</v>
      </c>
      <c r="AP74" s="59">
        <f>IFERROR(AO74/AK74,"-")</f>
        <v>0.2353896103896104</v>
      </c>
      <c r="AQ74" s="75">
        <f t="shared" si="10"/>
        <v>42524.082758620687</v>
      </c>
      <c r="AR74" s="304">
        <v>4698204090</v>
      </c>
      <c r="AS74" s="304">
        <v>8294</v>
      </c>
      <c r="AT74" s="41" t="s">
        <v>107</v>
      </c>
      <c r="AU74" s="72">
        <v>63241307</v>
      </c>
      <c r="AV74" s="59">
        <f>IFERROR(AU74/AR74,"-")</f>
        <v>1.346074069762261E-2</v>
      </c>
      <c r="AW74" s="75">
        <v>1431</v>
      </c>
      <c r="AX74" s="59">
        <f>IFERROR(AW74/AS74,"-")</f>
        <v>0.17253436218953461</v>
      </c>
      <c r="AY74" s="157">
        <f t="shared" si="11"/>
        <v>44193.785464709996</v>
      </c>
      <c r="AZ74" s="179"/>
    </row>
    <row r="75" spans="2:52" s="8" customFormat="1" ht="13.15" customHeight="1">
      <c r="B75" s="328"/>
      <c r="C75" s="340"/>
      <c r="D75" s="305"/>
      <c r="E75" s="305"/>
      <c r="F75" s="42" t="s">
        <v>108</v>
      </c>
      <c r="G75" s="73">
        <v>21391402</v>
      </c>
      <c r="H75" s="60">
        <f>IFERROR(G75/D74,"-")</f>
        <v>1.3644117062091997E-2</v>
      </c>
      <c r="I75" s="73">
        <v>557</v>
      </c>
      <c r="J75" s="60">
        <f>IFERROR(I75/E74,"-")</f>
        <v>0.24888293118856122</v>
      </c>
      <c r="K75" s="76">
        <f t="shared" si="6"/>
        <v>38404.671454219031</v>
      </c>
      <c r="L75" s="305"/>
      <c r="M75" s="305"/>
      <c r="N75" s="42" t="s">
        <v>108</v>
      </c>
      <c r="O75" s="73">
        <v>16580575</v>
      </c>
      <c r="P75" s="60">
        <f>IFERROR(O75/L74,"-")</f>
        <v>1.3666534586141281E-2</v>
      </c>
      <c r="Q75" s="73">
        <v>425</v>
      </c>
      <c r="R75" s="60">
        <f>IFERROR(Q75/M74,"-")</f>
        <v>0.25</v>
      </c>
      <c r="S75" s="76">
        <f t="shared" si="7"/>
        <v>39013.117647058825</v>
      </c>
      <c r="T75" s="305"/>
      <c r="U75" s="305"/>
      <c r="V75" s="42" t="s">
        <v>108</v>
      </c>
      <c r="W75" s="73">
        <v>2910700</v>
      </c>
      <c r="X75" s="60">
        <f>IFERROR(W75/T74,"-")</f>
        <v>1.0879448297185249E-2</v>
      </c>
      <c r="Y75" s="73">
        <v>81</v>
      </c>
      <c r="Z75" s="60">
        <f>IFERROR(Y75/U74,"-")</f>
        <v>0.33333333333333331</v>
      </c>
      <c r="AA75" s="131">
        <f t="shared" si="8"/>
        <v>35934.567901234564</v>
      </c>
      <c r="AB75" s="305"/>
      <c r="AC75" s="305"/>
      <c r="AD75" s="42" t="s">
        <v>108</v>
      </c>
      <c r="AE75" s="73">
        <v>2684575</v>
      </c>
      <c r="AF75" s="60">
        <f>IFERROR(AE75/AB74,"-")</f>
        <v>1.2455297656827048E-2</v>
      </c>
      <c r="AG75" s="73">
        <v>61</v>
      </c>
      <c r="AH75" s="60">
        <f>IFERROR(AG75/AC74,"-")</f>
        <v>0.31770833333333331</v>
      </c>
      <c r="AI75" s="76">
        <f t="shared" si="9"/>
        <v>44009.426229508194</v>
      </c>
      <c r="AJ75" s="305"/>
      <c r="AK75" s="305"/>
      <c r="AL75" s="42" t="s">
        <v>108</v>
      </c>
      <c r="AM75" s="73">
        <v>9997444</v>
      </c>
      <c r="AN75" s="60">
        <f>IFERROR(AM75/AJ74,"-")</f>
        <v>2.2139724757222912E-2</v>
      </c>
      <c r="AO75" s="73">
        <v>156</v>
      </c>
      <c r="AP75" s="60">
        <f>IFERROR(AO75/AK74,"-")</f>
        <v>0.25324675324675322</v>
      </c>
      <c r="AQ75" s="76">
        <f t="shared" si="10"/>
        <v>64086.179487179485</v>
      </c>
      <c r="AR75" s="305"/>
      <c r="AS75" s="305"/>
      <c r="AT75" s="42" t="s">
        <v>108</v>
      </c>
      <c r="AU75" s="73">
        <v>112909443</v>
      </c>
      <c r="AV75" s="60">
        <f>IFERROR(AU75/AR74,"-")</f>
        <v>2.4032468755523985E-2</v>
      </c>
      <c r="AW75" s="76">
        <v>1819</v>
      </c>
      <c r="AX75" s="60">
        <f>IFERROR(AW75/AS74,"-")</f>
        <v>0.21931516759102965</v>
      </c>
      <c r="AY75" s="157">
        <f t="shared" si="11"/>
        <v>62072.261132490377</v>
      </c>
      <c r="AZ75" s="179"/>
    </row>
    <row r="76" spans="2:52" s="8" customFormat="1" ht="13.15" customHeight="1">
      <c r="B76" s="328"/>
      <c r="C76" s="340"/>
      <c r="D76" s="305"/>
      <c r="E76" s="305"/>
      <c r="F76" s="43" t="s">
        <v>109</v>
      </c>
      <c r="G76" s="73">
        <v>33974385</v>
      </c>
      <c r="H76" s="60">
        <f>IFERROR(G76/D74,"-")</f>
        <v>2.1669944122997754E-2</v>
      </c>
      <c r="I76" s="73">
        <v>702</v>
      </c>
      <c r="J76" s="60">
        <f>IFERROR(I76/E74,"-")</f>
        <v>0.31367292225201071</v>
      </c>
      <c r="K76" s="76">
        <f t="shared" si="6"/>
        <v>48396.559829059828</v>
      </c>
      <c r="L76" s="305"/>
      <c r="M76" s="305"/>
      <c r="N76" s="43" t="s">
        <v>109</v>
      </c>
      <c r="O76" s="73">
        <v>26648086</v>
      </c>
      <c r="P76" s="60">
        <f>IFERROR(O76/L74,"-")</f>
        <v>2.1964677882007545E-2</v>
      </c>
      <c r="Q76" s="73">
        <v>535</v>
      </c>
      <c r="R76" s="60">
        <f>IFERROR(Q76/M74,"-")</f>
        <v>0.31470588235294117</v>
      </c>
      <c r="S76" s="76">
        <f t="shared" si="7"/>
        <v>49809.506542056071</v>
      </c>
      <c r="T76" s="305"/>
      <c r="U76" s="305"/>
      <c r="V76" s="43" t="s">
        <v>109</v>
      </c>
      <c r="W76" s="73">
        <v>3203628</v>
      </c>
      <c r="X76" s="60">
        <f>IFERROR(W76/T74,"-")</f>
        <v>1.1974337853236329E-2</v>
      </c>
      <c r="Y76" s="73">
        <v>71</v>
      </c>
      <c r="Z76" s="60">
        <f>IFERROR(Y76/U74,"-")</f>
        <v>0.29218106995884774</v>
      </c>
      <c r="AA76" s="131">
        <f t="shared" si="8"/>
        <v>45121.521126760563</v>
      </c>
      <c r="AB76" s="305"/>
      <c r="AC76" s="305"/>
      <c r="AD76" s="43" t="s">
        <v>109</v>
      </c>
      <c r="AE76" s="73">
        <v>2977630</v>
      </c>
      <c r="AF76" s="60">
        <f>IFERROR(AE76/AB74,"-")</f>
        <v>1.3814949465706088E-2</v>
      </c>
      <c r="AG76" s="73">
        <v>59</v>
      </c>
      <c r="AH76" s="60">
        <f>IFERROR(AG76/AC74,"-")</f>
        <v>0.30729166666666669</v>
      </c>
      <c r="AI76" s="76">
        <f t="shared" si="9"/>
        <v>50468.305084745763</v>
      </c>
      <c r="AJ76" s="305"/>
      <c r="AK76" s="305"/>
      <c r="AL76" s="43" t="s">
        <v>109</v>
      </c>
      <c r="AM76" s="73">
        <v>9619807</v>
      </c>
      <c r="AN76" s="60">
        <f>IFERROR(AM76/AJ74,"-")</f>
        <v>2.1303433077255171E-2</v>
      </c>
      <c r="AO76" s="73">
        <v>183</v>
      </c>
      <c r="AP76" s="60">
        <f>IFERROR(AO76/AK74,"-")</f>
        <v>0.29707792207792205</v>
      </c>
      <c r="AQ76" s="76">
        <f t="shared" si="10"/>
        <v>52567.251366120217</v>
      </c>
      <c r="AR76" s="305"/>
      <c r="AS76" s="305"/>
      <c r="AT76" s="43" t="s">
        <v>109</v>
      </c>
      <c r="AU76" s="73">
        <v>114247146</v>
      </c>
      <c r="AV76" s="60">
        <f>IFERROR(AU76/AR74,"-")</f>
        <v>2.4317195211500487E-2</v>
      </c>
      <c r="AW76" s="76">
        <v>2098</v>
      </c>
      <c r="AX76" s="60">
        <f>IFERROR(AW76/AS74,"-")</f>
        <v>0.25295394260911502</v>
      </c>
      <c r="AY76" s="157">
        <f t="shared" si="11"/>
        <v>54455.26501429933</v>
      </c>
      <c r="AZ76" s="179"/>
    </row>
    <row r="77" spans="2:52" s="8" customFormat="1" ht="13.15" customHeight="1">
      <c r="B77" s="328"/>
      <c r="C77" s="340"/>
      <c r="D77" s="305"/>
      <c r="E77" s="305"/>
      <c r="F77" s="43" t="s">
        <v>110</v>
      </c>
      <c r="G77" s="73">
        <v>3101739</v>
      </c>
      <c r="H77" s="60">
        <f>IFERROR(G77/D74,"-")</f>
        <v>1.9783878593865037E-3</v>
      </c>
      <c r="I77" s="73">
        <v>102</v>
      </c>
      <c r="J77" s="60">
        <f>IFERROR(I77/E74,"-")</f>
        <v>4.5576407506702415E-2</v>
      </c>
      <c r="K77" s="76">
        <f t="shared" si="6"/>
        <v>30409.205882352941</v>
      </c>
      <c r="L77" s="305"/>
      <c r="M77" s="305"/>
      <c r="N77" s="43" t="s">
        <v>110</v>
      </c>
      <c r="O77" s="73">
        <v>2355597</v>
      </c>
      <c r="P77" s="60">
        <f>IFERROR(O77/L74,"-")</f>
        <v>1.9416002081659195E-3</v>
      </c>
      <c r="Q77" s="73">
        <v>80</v>
      </c>
      <c r="R77" s="60">
        <f>IFERROR(Q77/M74,"-")</f>
        <v>4.7058823529411764E-2</v>
      </c>
      <c r="S77" s="76">
        <f t="shared" si="7"/>
        <v>29444.962500000001</v>
      </c>
      <c r="T77" s="305"/>
      <c r="U77" s="305"/>
      <c r="V77" s="43" t="s">
        <v>110</v>
      </c>
      <c r="W77" s="73">
        <v>30689</v>
      </c>
      <c r="X77" s="60">
        <f>IFERROR(W77/T74,"-")</f>
        <v>1.1470759226039031E-4</v>
      </c>
      <c r="Y77" s="73">
        <v>6</v>
      </c>
      <c r="Z77" s="60">
        <f>IFERROR(Y77/U74,"-")</f>
        <v>2.4691358024691357E-2</v>
      </c>
      <c r="AA77" s="131">
        <f t="shared" si="8"/>
        <v>5114.833333333333</v>
      </c>
      <c r="AB77" s="305"/>
      <c r="AC77" s="305"/>
      <c r="AD77" s="43" t="s">
        <v>110</v>
      </c>
      <c r="AE77" s="73">
        <v>30689</v>
      </c>
      <c r="AF77" s="60">
        <f>IFERROR(AE77/AB74,"-")</f>
        <v>1.4238403836375042E-4</v>
      </c>
      <c r="AG77" s="73">
        <v>6</v>
      </c>
      <c r="AH77" s="60">
        <f>IFERROR(AG77/AC74,"-")</f>
        <v>3.125E-2</v>
      </c>
      <c r="AI77" s="76">
        <f t="shared" si="9"/>
        <v>5114.833333333333</v>
      </c>
      <c r="AJ77" s="305"/>
      <c r="AK77" s="305"/>
      <c r="AL77" s="43" t="s">
        <v>110</v>
      </c>
      <c r="AM77" s="73">
        <v>804260</v>
      </c>
      <c r="AN77" s="60">
        <f>IFERROR(AM77/AJ74,"-")</f>
        <v>1.7810647434728414E-3</v>
      </c>
      <c r="AO77" s="73">
        <v>30</v>
      </c>
      <c r="AP77" s="60">
        <f>IFERROR(AO77/AK74,"-")</f>
        <v>4.8701298701298704E-2</v>
      </c>
      <c r="AQ77" s="76">
        <f t="shared" si="10"/>
        <v>26808.666666666668</v>
      </c>
      <c r="AR77" s="305"/>
      <c r="AS77" s="305"/>
      <c r="AT77" s="43" t="s">
        <v>110</v>
      </c>
      <c r="AU77" s="73">
        <v>12125261</v>
      </c>
      <c r="AV77" s="60">
        <f>IFERROR(AU77/AR74,"-")</f>
        <v>2.5808289226532939E-3</v>
      </c>
      <c r="AW77" s="76">
        <v>327</v>
      </c>
      <c r="AX77" s="60">
        <f>IFERROR(AW77/AS74,"-")</f>
        <v>3.9426091150229083E-2</v>
      </c>
      <c r="AY77" s="157">
        <f t="shared" si="11"/>
        <v>37080.308868501532</v>
      </c>
      <c r="AZ77" s="179"/>
    </row>
    <row r="78" spans="2:52" s="8" customFormat="1" ht="13.15" customHeight="1">
      <c r="B78" s="328"/>
      <c r="C78" s="340"/>
      <c r="D78" s="305"/>
      <c r="E78" s="305"/>
      <c r="F78" s="43" t="s">
        <v>111</v>
      </c>
      <c r="G78" s="73">
        <v>30181666</v>
      </c>
      <c r="H78" s="60">
        <f>IFERROR(G78/D74,"-")</f>
        <v>1.9250827226423118E-2</v>
      </c>
      <c r="I78" s="73">
        <v>852</v>
      </c>
      <c r="J78" s="60">
        <f>IFERROR(I78/E74,"-")</f>
        <v>0.38069705093833778</v>
      </c>
      <c r="K78" s="76">
        <f t="shared" si="6"/>
        <v>35424.490610328641</v>
      </c>
      <c r="L78" s="305"/>
      <c r="M78" s="305"/>
      <c r="N78" s="43" t="s">
        <v>111</v>
      </c>
      <c r="O78" s="73">
        <v>22726243</v>
      </c>
      <c r="P78" s="60">
        <f>IFERROR(O78/L74,"-")</f>
        <v>1.8732099819973144E-2</v>
      </c>
      <c r="Q78" s="73">
        <v>650</v>
      </c>
      <c r="R78" s="60">
        <f>IFERROR(Q78/M74,"-")</f>
        <v>0.38235294117647056</v>
      </c>
      <c r="S78" s="76">
        <f t="shared" si="7"/>
        <v>34963.450769230767</v>
      </c>
      <c r="T78" s="305"/>
      <c r="U78" s="305"/>
      <c r="V78" s="43" t="s">
        <v>111</v>
      </c>
      <c r="W78" s="73">
        <v>2032433</v>
      </c>
      <c r="X78" s="60">
        <f>IFERROR(W78/T74,"-")</f>
        <v>7.5967120421180836E-3</v>
      </c>
      <c r="Y78" s="73">
        <v>93</v>
      </c>
      <c r="Z78" s="60">
        <f>IFERROR(Y78/U74,"-")</f>
        <v>0.38271604938271603</v>
      </c>
      <c r="AA78" s="131">
        <f t="shared" si="8"/>
        <v>21854.118279569891</v>
      </c>
      <c r="AB78" s="305"/>
      <c r="AC78" s="305"/>
      <c r="AD78" s="43" t="s">
        <v>111</v>
      </c>
      <c r="AE78" s="73">
        <v>1626244</v>
      </c>
      <c r="AF78" s="60">
        <f>IFERROR(AE78/AB74,"-")</f>
        <v>7.5450874282257134E-3</v>
      </c>
      <c r="AG78" s="73">
        <v>70</v>
      </c>
      <c r="AH78" s="60">
        <f>IFERROR(AG78/AC74,"-")</f>
        <v>0.36458333333333331</v>
      </c>
      <c r="AI78" s="76">
        <f t="shared" si="9"/>
        <v>23232.057142857142</v>
      </c>
      <c r="AJ78" s="305"/>
      <c r="AK78" s="305"/>
      <c r="AL78" s="43" t="s">
        <v>111</v>
      </c>
      <c r="AM78" s="73">
        <v>7328271</v>
      </c>
      <c r="AN78" s="60">
        <f>IFERROR(AM78/AJ74,"-")</f>
        <v>1.6228738354157193E-2</v>
      </c>
      <c r="AO78" s="73">
        <v>196</v>
      </c>
      <c r="AP78" s="60">
        <f>IFERROR(AO78/AK74,"-")</f>
        <v>0.31818181818181818</v>
      </c>
      <c r="AQ78" s="76">
        <f t="shared" si="10"/>
        <v>37389.137755102041</v>
      </c>
      <c r="AR78" s="305"/>
      <c r="AS78" s="305"/>
      <c r="AT78" s="43" t="s">
        <v>111</v>
      </c>
      <c r="AU78" s="73">
        <v>112539261</v>
      </c>
      <c r="AV78" s="60">
        <f>IFERROR(AU78/AR74,"-")</f>
        <v>2.3953676520680905E-2</v>
      </c>
      <c r="AW78" s="76">
        <v>2396</v>
      </c>
      <c r="AX78" s="60">
        <f>IFERROR(AW78/AS74,"-")</f>
        <v>0.28888353026284058</v>
      </c>
      <c r="AY78" s="157">
        <f t="shared" si="11"/>
        <v>46969.641485809683</v>
      </c>
      <c r="AZ78" s="179"/>
    </row>
    <row r="79" spans="2:52" s="8" customFormat="1" ht="13.15" customHeight="1">
      <c r="B79" s="328"/>
      <c r="C79" s="340"/>
      <c r="D79" s="305"/>
      <c r="E79" s="305"/>
      <c r="F79" s="43" t="s">
        <v>112</v>
      </c>
      <c r="G79" s="73">
        <v>58313618</v>
      </c>
      <c r="H79" s="60">
        <f>IFERROR(G79/D74,"-")</f>
        <v>3.7194281623341707E-2</v>
      </c>
      <c r="I79" s="73">
        <v>937</v>
      </c>
      <c r="J79" s="60">
        <f>IFERROR(I79/E74,"-")</f>
        <v>0.4186773905272565</v>
      </c>
      <c r="K79" s="76">
        <f t="shared" si="6"/>
        <v>62234.384204909285</v>
      </c>
      <c r="L79" s="305"/>
      <c r="M79" s="305"/>
      <c r="N79" s="43" t="s">
        <v>112</v>
      </c>
      <c r="O79" s="73">
        <v>46702798</v>
      </c>
      <c r="P79" s="60">
        <f>IFERROR(O79/L74,"-")</f>
        <v>3.8494768977346674E-2</v>
      </c>
      <c r="Q79" s="73">
        <v>726</v>
      </c>
      <c r="R79" s="60">
        <f>IFERROR(Q79/M74,"-")</f>
        <v>0.42705882352941177</v>
      </c>
      <c r="S79" s="76">
        <f t="shared" si="7"/>
        <v>64328.922865013774</v>
      </c>
      <c r="T79" s="305"/>
      <c r="U79" s="305"/>
      <c r="V79" s="43" t="s">
        <v>112</v>
      </c>
      <c r="W79" s="73">
        <v>8360229</v>
      </c>
      <c r="X79" s="60">
        <f>IFERROR(W79/T74,"-")</f>
        <v>3.124838669671513E-2</v>
      </c>
      <c r="Y79" s="73">
        <v>111</v>
      </c>
      <c r="Z79" s="60">
        <f>IFERROR(Y79/U74,"-")</f>
        <v>0.4567901234567901</v>
      </c>
      <c r="AA79" s="131">
        <f t="shared" si="8"/>
        <v>75317.378378378373</v>
      </c>
      <c r="AB79" s="305"/>
      <c r="AC79" s="305"/>
      <c r="AD79" s="43" t="s">
        <v>112</v>
      </c>
      <c r="AE79" s="73">
        <v>6968677</v>
      </c>
      <c r="AF79" s="60">
        <f>IFERROR(AE79/AB74,"-")</f>
        <v>3.2331727111101216E-2</v>
      </c>
      <c r="AG79" s="73">
        <v>90</v>
      </c>
      <c r="AH79" s="60">
        <f>IFERROR(AG79/AC74,"-")</f>
        <v>0.46875</v>
      </c>
      <c r="AI79" s="76">
        <f t="shared" si="9"/>
        <v>77429.744444444441</v>
      </c>
      <c r="AJ79" s="305"/>
      <c r="AK79" s="305"/>
      <c r="AL79" s="43" t="s">
        <v>112</v>
      </c>
      <c r="AM79" s="73">
        <v>14896813</v>
      </c>
      <c r="AN79" s="60">
        <f>IFERROR(AM79/AJ74,"-")</f>
        <v>3.2989566091074889E-2</v>
      </c>
      <c r="AO79" s="73">
        <v>226</v>
      </c>
      <c r="AP79" s="60">
        <f>IFERROR(AO79/AK74,"-")</f>
        <v>0.36688311688311687</v>
      </c>
      <c r="AQ79" s="76">
        <f t="shared" si="10"/>
        <v>65915.101769911504</v>
      </c>
      <c r="AR79" s="305"/>
      <c r="AS79" s="305"/>
      <c r="AT79" s="43" t="s">
        <v>112</v>
      </c>
      <c r="AU79" s="73">
        <v>153593201</v>
      </c>
      <c r="AV79" s="60">
        <f>IFERROR(AU79/AR74,"-")</f>
        <v>3.2691896319897842E-2</v>
      </c>
      <c r="AW79" s="76">
        <v>2685</v>
      </c>
      <c r="AX79" s="60">
        <f>IFERROR(AW79/AS74,"-")</f>
        <v>0.32372799614178926</v>
      </c>
      <c r="AY79" s="157">
        <f t="shared" si="11"/>
        <v>57204.17169459963</v>
      </c>
      <c r="AZ79" s="179"/>
    </row>
    <row r="80" spans="2:52" s="8" customFormat="1" ht="13.15" customHeight="1">
      <c r="B80" s="328"/>
      <c r="C80" s="340"/>
      <c r="D80" s="305"/>
      <c r="E80" s="305"/>
      <c r="F80" s="43" t="s">
        <v>113</v>
      </c>
      <c r="G80" s="73">
        <v>29979320</v>
      </c>
      <c r="H80" s="60">
        <f>IFERROR(G80/D74,"-")</f>
        <v>1.9121764507156466E-2</v>
      </c>
      <c r="I80" s="73">
        <v>282</v>
      </c>
      <c r="J80" s="60">
        <f>IFERROR(I80/E74,"-")</f>
        <v>0.12600536193029491</v>
      </c>
      <c r="K80" s="76">
        <f t="shared" si="6"/>
        <v>106309.64539007092</v>
      </c>
      <c r="L80" s="305"/>
      <c r="M80" s="305"/>
      <c r="N80" s="43" t="s">
        <v>113</v>
      </c>
      <c r="O80" s="73">
        <v>23174822</v>
      </c>
      <c r="P80" s="60">
        <f>IFERROR(O80/L74,"-")</f>
        <v>1.910184094283026E-2</v>
      </c>
      <c r="Q80" s="73">
        <v>222</v>
      </c>
      <c r="R80" s="60">
        <f>IFERROR(Q80/M74,"-")</f>
        <v>0.13058823529411764</v>
      </c>
      <c r="S80" s="76">
        <f t="shared" si="7"/>
        <v>104391.09009009009</v>
      </c>
      <c r="T80" s="305"/>
      <c r="U80" s="305"/>
      <c r="V80" s="43" t="s">
        <v>113</v>
      </c>
      <c r="W80" s="73">
        <v>5454994</v>
      </c>
      <c r="X80" s="60">
        <f>IFERROR(W80/T74,"-")</f>
        <v>2.0389365164550019E-2</v>
      </c>
      <c r="Y80" s="73">
        <v>35</v>
      </c>
      <c r="Z80" s="60">
        <f>IFERROR(Y80/U74,"-")</f>
        <v>0.1440329218106996</v>
      </c>
      <c r="AA80" s="131">
        <f t="shared" si="8"/>
        <v>155856.97142857141</v>
      </c>
      <c r="AB80" s="305"/>
      <c r="AC80" s="305"/>
      <c r="AD80" s="43" t="s">
        <v>113</v>
      </c>
      <c r="AE80" s="73">
        <v>3877888</v>
      </c>
      <c r="AF80" s="60">
        <f>IFERROR(AE80/AB74,"-")</f>
        <v>1.7991767531113017E-2</v>
      </c>
      <c r="AG80" s="73">
        <v>27</v>
      </c>
      <c r="AH80" s="60">
        <f>IFERROR(AG80/AC74,"-")</f>
        <v>0.140625</v>
      </c>
      <c r="AI80" s="76">
        <f t="shared" si="9"/>
        <v>143625.48148148149</v>
      </c>
      <c r="AJ80" s="305"/>
      <c r="AK80" s="305"/>
      <c r="AL80" s="43" t="s">
        <v>113</v>
      </c>
      <c r="AM80" s="73">
        <v>14689191</v>
      </c>
      <c r="AN80" s="60">
        <f>IFERROR(AM80/AJ74,"-")</f>
        <v>3.2529779176185027E-2</v>
      </c>
      <c r="AO80" s="73">
        <v>90</v>
      </c>
      <c r="AP80" s="60">
        <f>IFERROR(AO80/AK74,"-")</f>
        <v>0.1461038961038961</v>
      </c>
      <c r="AQ80" s="76">
        <f t="shared" si="10"/>
        <v>163213.23333333334</v>
      </c>
      <c r="AR80" s="305"/>
      <c r="AS80" s="305"/>
      <c r="AT80" s="43" t="s">
        <v>113</v>
      </c>
      <c r="AU80" s="73">
        <v>84548075</v>
      </c>
      <c r="AV80" s="60">
        <f>IFERROR(AU80/AR74,"-")</f>
        <v>1.7995828486880399E-2</v>
      </c>
      <c r="AW80" s="76">
        <v>740</v>
      </c>
      <c r="AX80" s="60">
        <f>IFERROR(AW80/AS74,"-")</f>
        <v>8.9221123703882327E-2</v>
      </c>
      <c r="AY80" s="157">
        <f t="shared" si="11"/>
        <v>114254.1554054054</v>
      </c>
      <c r="AZ80" s="179"/>
    </row>
    <row r="81" spans="2:52" s="8" customFormat="1" ht="13.15" customHeight="1">
      <c r="B81" s="328"/>
      <c r="C81" s="340"/>
      <c r="D81" s="305"/>
      <c r="E81" s="305"/>
      <c r="F81" s="43" t="s">
        <v>123</v>
      </c>
      <c r="G81" s="73">
        <v>358</v>
      </c>
      <c r="H81" s="60">
        <f>IFERROR(G81/D74,"-")</f>
        <v>2.2834379477459847E-7</v>
      </c>
      <c r="I81" s="73">
        <v>1</v>
      </c>
      <c r="J81" s="60">
        <f>IFERROR(I81/E74,"-")</f>
        <v>4.4682752457551384E-4</v>
      </c>
      <c r="K81" s="76">
        <f t="shared" si="6"/>
        <v>358</v>
      </c>
      <c r="L81" s="305"/>
      <c r="M81" s="305"/>
      <c r="N81" s="43" t="s">
        <v>123</v>
      </c>
      <c r="O81" s="73">
        <v>0</v>
      </c>
      <c r="P81" s="60">
        <f>IFERROR(O81/L74,"-")</f>
        <v>0</v>
      </c>
      <c r="Q81" s="73">
        <v>0</v>
      </c>
      <c r="R81" s="60">
        <f>IFERROR(Q81/M74,"-")</f>
        <v>0</v>
      </c>
      <c r="S81" s="76" t="str">
        <f t="shared" si="7"/>
        <v>-</v>
      </c>
      <c r="T81" s="305"/>
      <c r="U81" s="305"/>
      <c r="V81" s="43" t="s">
        <v>123</v>
      </c>
      <c r="W81" s="73">
        <v>0</v>
      </c>
      <c r="X81" s="60">
        <f>IFERROR(W81/T74,"-")</f>
        <v>0</v>
      </c>
      <c r="Y81" s="73">
        <v>0</v>
      </c>
      <c r="Z81" s="60">
        <f>IFERROR(Y81/U74,"-")</f>
        <v>0</v>
      </c>
      <c r="AA81" s="131" t="str">
        <f t="shared" si="8"/>
        <v>-</v>
      </c>
      <c r="AB81" s="305"/>
      <c r="AC81" s="305"/>
      <c r="AD81" s="43" t="s">
        <v>123</v>
      </c>
      <c r="AE81" s="73">
        <v>0</v>
      </c>
      <c r="AF81" s="60">
        <f>IFERROR(AE81/AB74,"-")</f>
        <v>0</v>
      </c>
      <c r="AG81" s="73">
        <v>0</v>
      </c>
      <c r="AH81" s="60">
        <f>IFERROR(AG81/AC74,"-")</f>
        <v>0</v>
      </c>
      <c r="AI81" s="76" t="str">
        <f t="shared" si="9"/>
        <v>-</v>
      </c>
      <c r="AJ81" s="305"/>
      <c r="AK81" s="305"/>
      <c r="AL81" s="43" t="s">
        <v>123</v>
      </c>
      <c r="AM81" s="73">
        <v>0</v>
      </c>
      <c r="AN81" s="60">
        <f>IFERROR(AM81/AJ74,"-")</f>
        <v>0</v>
      </c>
      <c r="AO81" s="73">
        <v>0</v>
      </c>
      <c r="AP81" s="60">
        <f>IFERROR(AO81/AK74,"-")</f>
        <v>0</v>
      </c>
      <c r="AQ81" s="76" t="str">
        <f t="shared" si="10"/>
        <v>-</v>
      </c>
      <c r="AR81" s="305"/>
      <c r="AS81" s="305"/>
      <c r="AT81" s="43" t="s">
        <v>123</v>
      </c>
      <c r="AU81" s="73">
        <v>5708</v>
      </c>
      <c r="AV81" s="60">
        <f>IFERROR(AU81/AR74,"-")</f>
        <v>1.2149323210861196E-6</v>
      </c>
      <c r="AW81" s="76">
        <v>2</v>
      </c>
      <c r="AX81" s="60">
        <f>IFERROR(AW81/AS74,"-")</f>
        <v>2.4113817217265494E-4</v>
      </c>
      <c r="AY81" s="157">
        <f t="shared" si="11"/>
        <v>2854</v>
      </c>
      <c r="AZ81" s="179"/>
    </row>
    <row r="82" spans="2:52" s="8" customFormat="1" ht="13.15" customHeight="1">
      <c r="B82" s="328"/>
      <c r="C82" s="340"/>
      <c r="D82" s="305"/>
      <c r="E82" s="305"/>
      <c r="F82" s="43" t="s">
        <v>114</v>
      </c>
      <c r="G82" s="73">
        <v>182526</v>
      </c>
      <c r="H82" s="60">
        <f>IFERROR(G82/D74,"-")</f>
        <v>1.1642089241628033E-4</v>
      </c>
      <c r="I82" s="73">
        <v>17</v>
      </c>
      <c r="J82" s="60">
        <f>IFERROR(I82/E74,"-")</f>
        <v>7.596067917783735E-3</v>
      </c>
      <c r="K82" s="76">
        <f t="shared" si="6"/>
        <v>10736.823529411764</v>
      </c>
      <c r="L82" s="305"/>
      <c r="M82" s="305"/>
      <c r="N82" s="43" t="s">
        <v>114</v>
      </c>
      <c r="O82" s="73">
        <v>146409</v>
      </c>
      <c r="P82" s="60">
        <f>IFERROR(O82/L74,"-")</f>
        <v>1.2067757977165199E-4</v>
      </c>
      <c r="Q82" s="73">
        <v>14</v>
      </c>
      <c r="R82" s="60">
        <f>IFERROR(Q82/M74,"-")</f>
        <v>8.2352941176470594E-3</v>
      </c>
      <c r="S82" s="76">
        <f t="shared" si="7"/>
        <v>10457.785714285714</v>
      </c>
      <c r="T82" s="305"/>
      <c r="U82" s="305"/>
      <c r="V82" s="43" t="s">
        <v>114</v>
      </c>
      <c r="W82" s="73">
        <v>3771</v>
      </c>
      <c r="X82" s="60">
        <f>IFERROR(W82/T74,"-")</f>
        <v>1.409502852533259E-5</v>
      </c>
      <c r="Y82" s="73">
        <v>2</v>
      </c>
      <c r="Z82" s="60">
        <f>IFERROR(Y82/U74,"-")</f>
        <v>8.23045267489712E-3</v>
      </c>
      <c r="AA82" s="131">
        <f t="shared" si="8"/>
        <v>1885.5</v>
      </c>
      <c r="AB82" s="305"/>
      <c r="AC82" s="305"/>
      <c r="AD82" s="43" t="s">
        <v>114</v>
      </c>
      <c r="AE82" s="73">
        <v>3771</v>
      </c>
      <c r="AF82" s="60">
        <f>IFERROR(AE82/AB74,"-")</f>
        <v>1.7495852216419654E-5</v>
      </c>
      <c r="AG82" s="73">
        <v>2</v>
      </c>
      <c r="AH82" s="60">
        <f>IFERROR(AG82/AC74,"-")</f>
        <v>1.0416666666666666E-2</v>
      </c>
      <c r="AI82" s="76">
        <f t="shared" si="9"/>
        <v>1885.5</v>
      </c>
      <c r="AJ82" s="305"/>
      <c r="AK82" s="305"/>
      <c r="AL82" s="43" t="s">
        <v>114</v>
      </c>
      <c r="AM82" s="73">
        <v>80071</v>
      </c>
      <c r="AN82" s="60">
        <f>IFERROR(AM82/AJ74,"-")</f>
        <v>1.7732031317560726E-4</v>
      </c>
      <c r="AO82" s="73">
        <v>7</v>
      </c>
      <c r="AP82" s="60">
        <f>IFERROR(AO82/AK74,"-")</f>
        <v>1.1363636363636364E-2</v>
      </c>
      <c r="AQ82" s="76">
        <f t="shared" si="10"/>
        <v>11438.714285714286</v>
      </c>
      <c r="AR82" s="305"/>
      <c r="AS82" s="305"/>
      <c r="AT82" s="43" t="s">
        <v>114</v>
      </c>
      <c r="AU82" s="73">
        <v>850509</v>
      </c>
      <c r="AV82" s="60">
        <f>IFERROR(AU82/AR74,"-")</f>
        <v>1.8102853424573133E-4</v>
      </c>
      <c r="AW82" s="76">
        <v>53</v>
      </c>
      <c r="AX82" s="60">
        <f>IFERROR(AW82/AS74,"-")</f>
        <v>6.3901615625753553E-3</v>
      </c>
      <c r="AY82" s="157">
        <f t="shared" si="11"/>
        <v>16047.33962264151</v>
      </c>
      <c r="AZ82" s="179"/>
    </row>
    <row r="83" spans="2:52" s="8" customFormat="1" ht="13.15" customHeight="1">
      <c r="B83" s="328"/>
      <c r="C83" s="340"/>
      <c r="D83" s="305"/>
      <c r="E83" s="305"/>
      <c r="F83" s="43" t="s">
        <v>115</v>
      </c>
      <c r="G83" s="73">
        <v>2565590</v>
      </c>
      <c r="H83" s="60">
        <f>IFERROR(G83/D74,"-")</f>
        <v>1.6364149621110671E-3</v>
      </c>
      <c r="I83" s="73">
        <v>107</v>
      </c>
      <c r="J83" s="60">
        <f>IFERROR(I83/E74,"-")</f>
        <v>4.7810545129579982E-2</v>
      </c>
      <c r="K83" s="76">
        <f t="shared" si="6"/>
        <v>23977.47663551402</v>
      </c>
      <c r="L83" s="305"/>
      <c r="M83" s="305"/>
      <c r="N83" s="43" t="s">
        <v>115</v>
      </c>
      <c r="O83" s="73">
        <v>2215767</v>
      </c>
      <c r="P83" s="60">
        <f>IFERROR(O83/L74,"-")</f>
        <v>1.8263453674152138E-3</v>
      </c>
      <c r="Q83" s="73">
        <v>79</v>
      </c>
      <c r="R83" s="60">
        <f>IFERROR(Q83/M74,"-")</f>
        <v>4.6470588235294118E-2</v>
      </c>
      <c r="S83" s="76">
        <f t="shared" si="7"/>
        <v>28047.683544303796</v>
      </c>
      <c r="T83" s="305"/>
      <c r="U83" s="305"/>
      <c r="V83" s="43" t="s">
        <v>115</v>
      </c>
      <c r="W83" s="73">
        <v>537473</v>
      </c>
      <c r="X83" s="60">
        <f>IFERROR(W83/T74,"-")</f>
        <v>2.0089358967372269E-3</v>
      </c>
      <c r="Y83" s="73">
        <v>25</v>
      </c>
      <c r="Z83" s="60">
        <f>IFERROR(Y83/U74,"-")</f>
        <v>0.102880658436214</v>
      </c>
      <c r="AA83" s="131">
        <f t="shared" si="8"/>
        <v>21498.92</v>
      </c>
      <c r="AB83" s="305"/>
      <c r="AC83" s="305"/>
      <c r="AD83" s="43" t="s">
        <v>115</v>
      </c>
      <c r="AE83" s="73">
        <v>432766</v>
      </c>
      <c r="AF83" s="60">
        <f>IFERROR(AE83/AB74,"-")</f>
        <v>2.0078520234131712E-3</v>
      </c>
      <c r="AG83" s="73">
        <v>19</v>
      </c>
      <c r="AH83" s="60">
        <f>IFERROR(AG83/AC74,"-")</f>
        <v>9.8958333333333329E-2</v>
      </c>
      <c r="AI83" s="76">
        <f t="shared" si="9"/>
        <v>22777.157894736843</v>
      </c>
      <c r="AJ83" s="305"/>
      <c r="AK83" s="305"/>
      <c r="AL83" s="43" t="s">
        <v>115</v>
      </c>
      <c r="AM83" s="73">
        <v>504555</v>
      </c>
      <c r="AN83" s="60">
        <f>IFERROR(AM83/AJ74,"-")</f>
        <v>1.117356478804043E-3</v>
      </c>
      <c r="AO83" s="73">
        <v>43</v>
      </c>
      <c r="AP83" s="60">
        <f>IFERROR(AO83/AK74,"-")</f>
        <v>6.9805194805194801E-2</v>
      </c>
      <c r="AQ83" s="76">
        <f t="shared" si="10"/>
        <v>11733.837209302326</v>
      </c>
      <c r="AR83" s="305"/>
      <c r="AS83" s="305"/>
      <c r="AT83" s="43" t="s">
        <v>115</v>
      </c>
      <c r="AU83" s="73">
        <v>3217155</v>
      </c>
      <c r="AV83" s="60">
        <f>IFERROR(AU83/AR74,"-")</f>
        <v>6.8476271749190866E-4</v>
      </c>
      <c r="AW83" s="76">
        <v>290</v>
      </c>
      <c r="AX83" s="60">
        <f>IFERROR(AW83/AS74,"-")</f>
        <v>3.4965034965034968E-2</v>
      </c>
      <c r="AY83" s="157">
        <f t="shared" si="11"/>
        <v>11093.637931034482</v>
      </c>
      <c r="AZ83" s="179"/>
    </row>
    <row r="84" spans="2:52" s="8" customFormat="1" ht="13.15" customHeight="1">
      <c r="B84" s="328"/>
      <c r="C84" s="340"/>
      <c r="D84" s="305"/>
      <c r="E84" s="305"/>
      <c r="F84" s="43" t="s">
        <v>116</v>
      </c>
      <c r="G84" s="73">
        <v>172642</v>
      </c>
      <c r="H84" s="60">
        <f>IFERROR(G84/D74,"-")</f>
        <v>1.1011656261864868E-4</v>
      </c>
      <c r="I84" s="73">
        <v>16</v>
      </c>
      <c r="J84" s="60">
        <f>IFERROR(I84/E74,"-")</f>
        <v>7.1492403932082215E-3</v>
      </c>
      <c r="K84" s="76">
        <f t="shared" si="6"/>
        <v>10790.125</v>
      </c>
      <c r="L84" s="305"/>
      <c r="M84" s="305"/>
      <c r="N84" s="43" t="s">
        <v>116</v>
      </c>
      <c r="O84" s="73">
        <v>155831</v>
      </c>
      <c r="P84" s="60">
        <f>IFERROR(O84/L74,"-")</f>
        <v>1.2844366079541765E-4</v>
      </c>
      <c r="Q84" s="73">
        <v>12</v>
      </c>
      <c r="R84" s="60">
        <f>IFERROR(Q84/M74,"-")</f>
        <v>7.058823529411765E-3</v>
      </c>
      <c r="S84" s="76">
        <f t="shared" si="7"/>
        <v>12985.916666666666</v>
      </c>
      <c r="T84" s="305"/>
      <c r="U84" s="305"/>
      <c r="V84" s="43" t="s">
        <v>116</v>
      </c>
      <c r="W84" s="73">
        <v>108111</v>
      </c>
      <c r="X84" s="60">
        <f>IFERROR(W84/T74,"-")</f>
        <v>4.0409112407908558E-4</v>
      </c>
      <c r="Y84" s="73">
        <v>3</v>
      </c>
      <c r="Z84" s="60">
        <f>IFERROR(Y84/U74,"-")</f>
        <v>1.2345679012345678E-2</v>
      </c>
      <c r="AA84" s="131">
        <f t="shared" si="8"/>
        <v>36037</v>
      </c>
      <c r="AB84" s="305"/>
      <c r="AC84" s="305"/>
      <c r="AD84" s="43" t="s">
        <v>116</v>
      </c>
      <c r="AE84" s="73">
        <v>104082</v>
      </c>
      <c r="AF84" s="60">
        <f>IFERROR(AE84/AB74,"-")</f>
        <v>4.8289665616265993E-4</v>
      </c>
      <c r="AG84" s="73">
        <v>2</v>
      </c>
      <c r="AH84" s="60">
        <f>IFERROR(AG84/AC74,"-")</f>
        <v>1.0416666666666666E-2</v>
      </c>
      <c r="AI84" s="76">
        <f t="shared" si="9"/>
        <v>52041</v>
      </c>
      <c r="AJ84" s="305"/>
      <c r="AK84" s="305"/>
      <c r="AL84" s="43" t="s">
        <v>116</v>
      </c>
      <c r="AM84" s="73">
        <v>268034</v>
      </c>
      <c r="AN84" s="60">
        <f>IFERROR(AM84/AJ74,"-")</f>
        <v>5.9357161546266086E-4</v>
      </c>
      <c r="AO84" s="73">
        <v>10</v>
      </c>
      <c r="AP84" s="60">
        <f>IFERROR(AO84/AK74,"-")</f>
        <v>1.6233766233766232E-2</v>
      </c>
      <c r="AQ84" s="76">
        <f t="shared" si="10"/>
        <v>26803.4</v>
      </c>
      <c r="AR84" s="305"/>
      <c r="AS84" s="305"/>
      <c r="AT84" s="43" t="s">
        <v>116</v>
      </c>
      <c r="AU84" s="73">
        <v>1930104</v>
      </c>
      <c r="AV84" s="60">
        <f>IFERROR(AU84/AR74,"-")</f>
        <v>4.108174023576741E-4</v>
      </c>
      <c r="AW84" s="76">
        <v>22</v>
      </c>
      <c r="AX84" s="60">
        <f>IFERROR(AW84/AS74,"-")</f>
        <v>2.6525198938992041E-3</v>
      </c>
      <c r="AY84" s="157">
        <f t="shared" si="11"/>
        <v>87732</v>
      </c>
      <c r="AZ84" s="179"/>
    </row>
    <row r="85" spans="2:52" s="8" customFormat="1" ht="13.15" customHeight="1">
      <c r="B85" s="328"/>
      <c r="C85" s="340"/>
      <c r="D85" s="305"/>
      <c r="E85" s="305"/>
      <c r="F85" s="43" t="s">
        <v>117</v>
      </c>
      <c r="G85" s="73">
        <v>6291040</v>
      </c>
      <c r="H85" s="60">
        <f>IFERROR(G85/D74,"-")</f>
        <v>4.0126255493820951E-3</v>
      </c>
      <c r="I85" s="73">
        <v>17</v>
      </c>
      <c r="J85" s="60">
        <f>IFERROR(I85/E74,"-")</f>
        <v>7.596067917783735E-3</v>
      </c>
      <c r="K85" s="76">
        <f t="shared" si="6"/>
        <v>370061.17647058825</v>
      </c>
      <c r="L85" s="305"/>
      <c r="M85" s="305"/>
      <c r="N85" s="43" t="s">
        <v>117</v>
      </c>
      <c r="O85" s="73">
        <v>3766017</v>
      </c>
      <c r="P85" s="60">
        <f>IFERROR(O85/L74,"-")</f>
        <v>3.1041385224876718E-3</v>
      </c>
      <c r="Q85" s="73">
        <v>13</v>
      </c>
      <c r="R85" s="60">
        <f>IFERROR(Q85/M74,"-")</f>
        <v>7.6470588235294122E-3</v>
      </c>
      <c r="S85" s="76">
        <f t="shared" si="7"/>
        <v>289693.61538461538</v>
      </c>
      <c r="T85" s="305"/>
      <c r="U85" s="305"/>
      <c r="V85" s="43" t="s">
        <v>117</v>
      </c>
      <c r="W85" s="73">
        <v>1869748</v>
      </c>
      <c r="X85" s="60">
        <f>IFERROR(W85/T74,"-")</f>
        <v>6.9886373362990084E-3</v>
      </c>
      <c r="Y85" s="73">
        <v>6</v>
      </c>
      <c r="Z85" s="60">
        <f>IFERROR(Y85/U74,"-")</f>
        <v>2.4691358024691357E-2</v>
      </c>
      <c r="AA85" s="131">
        <f t="shared" si="8"/>
        <v>311624.66666666669</v>
      </c>
      <c r="AB85" s="305"/>
      <c r="AC85" s="305"/>
      <c r="AD85" s="43" t="s">
        <v>117</v>
      </c>
      <c r="AE85" s="73">
        <v>945249</v>
      </c>
      <c r="AF85" s="60">
        <f>IFERROR(AE85/AB74,"-")</f>
        <v>4.3855573618982926E-3</v>
      </c>
      <c r="AG85" s="73">
        <v>4</v>
      </c>
      <c r="AH85" s="60">
        <f>IFERROR(AG85/AC74,"-")</f>
        <v>2.0833333333333332E-2</v>
      </c>
      <c r="AI85" s="76">
        <f t="shared" si="9"/>
        <v>236312.25</v>
      </c>
      <c r="AJ85" s="305"/>
      <c r="AK85" s="305"/>
      <c r="AL85" s="43" t="s">
        <v>117</v>
      </c>
      <c r="AM85" s="73">
        <v>3417154</v>
      </c>
      <c r="AN85" s="60">
        <f>IFERROR(AM85/AJ74,"-")</f>
        <v>7.5674191336348867E-3</v>
      </c>
      <c r="AO85" s="73">
        <v>10</v>
      </c>
      <c r="AP85" s="60">
        <f>IFERROR(AO85/AK74,"-")</f>
        <v>1.6233766233766232E-2</v>
      </c>
      <c r="AQ85" s="76">
        <f t="shared" si="10"/>
        <v>341715.4</v>
      </c>
      <c r="AR85" s="305"/>
      <c r="AS85" s="305"/>
      <c r="AT85" s="43" t="s">
        <v>117</v>
      </c>
      <c r="AU85" s="73">
        <v>4264048</v>
      </c>
      <c r="AV85" s="60">
        <f>IFERROR(AU85/AR74,"-")</f>
        <v>9.0759105358490292E-4</v>
      </c>
      <c r="AW85" s="76">
        <v>27</v>
      </c>
      <c r="AX85" s="60">
        <f>IFERROR(AW85/AS74,"-")</f>
        <v>3.2553653243308418E-3</v>
      </c>
      <c r="AY85" s="157">
        <f t="shared" si="11"/>
        <v>157927.70370370371</v>
      </c>
      <c r="AZ85" s="179"/>
    </row>
    <row r="86" spans="2:52" s="8" customFormat="1" ht="13.15" customHeight="1">
      <c r="B86" s="328"/>
      <c r="C86" s="340"/>
      <c r="D86" s="305"/>
      <c r="E86" s="305"/>
      <c r="F86" s="43" t="s">
        <v>118</v>
      </c>
      <c r="G86" s="73">
        <v>15517393</v>
      </c>
      <c r="H86" s="60">
        <f>IFERROR(G86/D74,"-")</f>
        <v>9.8974871581809804E-3</v>
      </c>
      <c r="I86" s="73">
        <v>274</v>
      </c>
      <c r="J86" s="60">
        <f>IFERROR(I86/E74,"-")</f>
        <v>0.1224307417336908</v>
      </c>
      <c r="K86" s="76">
        <f t="shared" si="6"/>
        <v>56632.821167883209</v>
      </c>
      <c r="L86" s="305"/>
      <c r="M86" s="305"/>
      <c r="N86" s="43" t="s">
        <v>118</v>
      </c>
      <c r="O86" s="73">
        <v>13244930</v>
      </c>
      <c r="P86" s="60">
        <f>IFERROR(O86/L74,"-")</f>
        <v>1.0917130071545784E-2</v>
      </c>
      <c r="Q86" s="73">
        <v>208</v>
      </c>
      <c r="R86" s="60">
        <f>IFERROR(Q86/M74,"-")</f>
        <v>0.12235294117647059</v>
      </c>
      <c r="S86" s="76">
        <f t="shared" si="7"/>
        <v>63677.548076923078</v>
      </c>
      <c r="T86" s="305"/>
      <c r="U86" s="305"/>
      <c r="V86" s="43" t="s">
        <v>118</v>
      </c>
      <c r="W86" s="73">
        <v>7410470</v>
      </c>
      <c r="X86" s="60">
        <f>IFERROR(W86/T74,"-")</f>
        <v>2.7698431725304003E-2</v>
      </c>
      <c r="Y86" s="73">
        <v>54</v>
      </c>
      <c r="Z86" s="60">
        <f>IFERROR(Y86/U74,"-")</f>
        <v>0.22222222222222221</v>
      </c>
      <c r="AA86" s="131">
        <f t="shared" si="8"/>
        <v>137230.92592592593</v>
      </c>
      <c r="AB86" s="305"/>
      <c r="AC86" s="305"/>
      <c r="AD86" s="43" t="s">
        <v>118</v>
      </c>
      <c r="AE86" s="73">
        <v>6640085</v>
      </c>
      <c r="AF86" s="60">
        <f>IFERROR(AE86/AB74,"-")</f>
        <v>3.0807198585114003E-2</v>
      </c>
      <c r="AG86" s="73">
        <v>42</v>
      </c>
      <c r="AH86" s="60">
        <f>IFERROR(AG86/AC74,"-")</f>
        <v>0.21875</v>
      </c>
      <c r="AI86" s="76">
        <f t="shared" si="9"/>
        <v>158097.26190476189</v>
      </c>
      <c r="AJ86" s="305"/>
      <c r="AK86" s="305"/>
      <c r="AL86" s="43" t="s">
        <v>118</v>
      </c>
      <c r="AM86" s="73">
        <v>4113649</v>
      </c>
      <c r="AN86" s="60">
        <f>IFERROR(AM86/AJ74,"-")</f>
        <v>9.1098341343872763E-3</v>
      </c>
      <c r="AO86" s="73">
        <v>88</v>
      </c>
      <c r="AP86" s="60">
        <f>IFERROR(AO86/AK74,"-")</f>
        <v>0.14285714285714285</v>
      </c>
      <c r="AQ86" s="76">
        <f t="shared" si="10"/>
        <v>46746.01136363636</v>
      </c>
      <c r="AR86" s="305"/>
      <c r="AS86" s="305"/>
      <c r="AT86" s="43" t="s">
        <v>118</v>
      </c>
      <c r="AU86" s="73">
        <v>26323083</v>
      </c>
      <c r="AV86" s="60">
        <f>IFERROR(AU86/AR74,"-")</f>
        <v>5.6027968338003813E-3</v>
      </c>
      <c r="AW86" s="76">
        <v>723</v>
      </c>
      <c r="AX86" s="60">
        <f>IFERROR(AW86/AS74,"-")</f>
        <v>8.7171449240414756E-2</v>
      </c>
      <c r="AY86" s="157">
        <f t="shared" si="11"/>
        <v>36408.136929460583</v>
      </c>
      <c r="AZ86" s="179"/>
    </row>
    <row r="87" spans="2:52" s="8" customFormat="1" ht="13.15" customHeight="1">
      <c r="B87" s="328"/>
      <c r="C87" s="340"/>
      <c r="D87" s="305"/>
      <c r="E87" s="305"/>
      <c r="F87" s="43" t="s">
        <v>119</v>
      </c>
      <c r="G87" s="73">
        <v>12156437</v>
      </c>
      <c r="H87" s="60">
        <f>IFERROR(G87/D74,"-")</f>
        <v>7.753762445581942E-3</v>
      </c>
      <c r="I87" s="73">
        <v>168</v>
      </c>
      <c r="J87" s="60">
        <f>IFERROR(I87/E74,"-")</f>
        <v>7.5067024128686322E-2</v>
      </c>
      <c r="K87" s="76">
        <f t="shared" si="6"/>
        <v>72359.744047619053</v>
      </c>
      <c r="L87" s="305"/>
      <c r="M87" s="305"/>
      <c r="N87" s="43" t="s">
        <v>119</v>
      </c>
      <c r="O87" s="73">
        <v>10292085</v>
      </c>
      <c r="P87" s="60">
        <f>IFERROR(O87/L74,"-")</f>
        <v>8.4832483563450529E-3</v>
      </c>
      <c r="Q87" s="73">
        <v>134</v>
      </c>
      <c r="R87" s="60">
        <f>IFERROR(Q87/M74,"-")</f>
        <v>7.8823529411764709E-2</v>
      </c>
      <c r="S87" s="76">
        <f t="shared" si="7"/>
        <v>76806.604477611938</v>
      </c>
      <c r="T87" s="305"/>
      <c r="U87" s="305"/>
      <c r="V87" s="43" t="s">
        <v>119</v>
      </c>
      <c r="W87" s="73">
        <v>1379206</v>
      </c>
      <c r="X87" s="60">
        <f>IFERROR(W87/T74,"-")</f>
        <v>5.1551174522168819E-3</v>
      </c>
      <c r="Y87" s="73">
        <v>31</v>
      </c>
      <c r="Z87" s="60">
        <f>IFERROR(Y87/U74,"-")</f>
        <v>0.12757201646090535</v>
      </c>
      <c r="AA87" s="131">
        <f t="shared" si="8"/>
        <v>44490.516129032258</v>
      </c>
      <c r="AB87" s="305"/>
      <c r="AC87" s="305"/>
      <c r="AD87" s="43" t="s">
        <v>119</v>
      </c>
      <c r="AE87" s="73">
        <v>880178</v>
      </c>
      <c r="AF87" s="60">
        <f>IFERROR(AE87/AB74,"-")</f>
        <v>4.0836553201123891E-3</v>
      </c>
      <c r="AG87" s="73">
        <v>22</v>
      </c>
      <c r="AH87" s="60">
        <f>IFERROR(AG87/AC74,"-")</f>
        <v>0.11458333333333333</v>
      </c>
      <c r="AI87" s="76">
        <f t="shared" si="9"/>
        <v>40008.090909090912</v>
      </c>
      <c r="AJ87" s="305"/>
      <c r="AK87" s="305"/>
      <c r="AL87" s="43" t="s">
        <v>119</v>
      </c>
      <c r="AM87" s="73">
        <v>6865990</v>
      </c>
      <c r="AN87" s="60">
        <f>IFERROR(AM87/AJ74,"-")</f>
        <v>1.5204999276399541E-2</v>
      </c>
      <c r="AO87" s="73">
        <v>83</v>
      </c>
      <c r="AP87" s="60">
        <f>IFERROR(AO87/AK74,"-")</f>
        <v>0.13474025974025974</v>
      </c>
      <c r="AQ87" s="76">
        <f t="shared" si="10"/>
        <v>82722.77108433735</v>
      </c>
      <c r="AR87" s="305"/>
      <c r="AS87" s="305"/>
      <c r="AT87" s="43" t="s">
        <v>119</v>
      </c>
      <c r="AU87" s="73">
        <v>38468527</v>
      </c>
      <c r="AV87" s="60">
        <f>IFERROR(AU87/AR74,"-")</f>
        <v>8.1879216532715592E-3</v>
      </c>
      <c r="AW87" s="76">
        <v>563</v>
      </c>
      <c r="AX87" s="60">
        <f>IFERROR(AW87/AS74,"-")</f>
        <v>6.7880395466602364E-2</v>
      </c>
      <c r="AY87" s="157">
        <f t="shared" si="11"/>
        <v>68327.756660746003</v>
      </c>
      <c r="AZ87" s="179"/>
    </row>
    <row r="88" spans="2:52" s="8" customFormat="1" ht="13.15" customHeight="1">
      <c r="B88" s="328"/>
      <c r="C88" s="340"/>
      <c r="D88" s="305"/>
      <c r="E88" s="305"/>
      <c r="F88" s="43" t="s">
        <v>120</v>
      </c>
      <c r="G88" s="73">
        <v>13077554</v>
      </c>
      <c r="H88" s="60">
        <f>IFERROR(G88/D74,"-")</f>
        <v>8.3412801863958913E-3</v>
      </c>
      <c r="I88" s="73">
        <v>223</v>
      </c>
      <c r="J88" s="60">
        <f>IFERROR(I88/E74,"-")</f>
        <v>9.9642537980339591E-2</v>
      </c>
      <c r="K88" s="76">
        <f t="shared" si="6"/>
        <v>58643.739910313903</v>
      </c>
      <c r="L88" s="305"/>
      <c r="M88" s="305"/>
      <c r="N88" s="43" t="s">
        <v>120</v>
      </c>
      <c r="O88" s="73">
        <v>9838760</v>
      </c>
      <c r="P88" s="60">
        <f>IFERROR(O88/L74,"-")</f>
        <v>8.1095953442352504E-3</v>
      </c>
      <c r="Q88" s="73">
        <v>183</v>
      </c>
      <c r="R88" s="60">
        <f>IFERROR(Q88/M74,"-")</f>
        <v>0.10764705882352942</v>
      </c>
      <c r="S88" s="76">
        <f t="shared" si="7"/>
        <v>53763.715846994535</v>
      </c>
      <c r="T88" s="305"/>
      <c r="U88" s="305"/>
      <c r="V88" s="43" t="s">
        <v>120</v>
      </c>
      <c r="W88" s="73">
        <v>2954287</v>
      </c>
      <c r="X88" s="60">
        <f>IFERROR(W88/T74,"-")</f>
        <v>1.1042365297538914E-2</v>
      </c>
      <c r="Y88" s="73">
        <v>30</v>
      </c>
      <c r="Z88" s="60">
        <f>IFERROR(Y88/U74,"-")</f>
        <v>0.12345679012345678</v>
      </c>
      <c r="AA88" s="131">
        <f t="shared" si="8"/>
        <v>98476.233333333337</v>
      </c>
      <c r="AB88" s="305"/>
      <c r="AC88" s="305"/>
      <c r="AD88" s="43" t="s">
        <v>120</v>
      </c>
      <c r="AE88" s="73">
        <v>2845490</v>
      </c>
      <c r="AF88" s="60">
        <f>IFERROR(AE88/AB74,"-")</f>
        <v>1.3201875503394316E-2</v>
      </c>
      <c r="AG88" s="73">
        <v>27</v>
      </c>
      <c r="AH88" s="60">
        <f>IFERROR(AG88/AC74,"-")</f>
        <v>0.140625</v>
      </c>
      <c r="AI88" s="76">
        <f t="shared" si="9"/>
        <v>105388.51851851853</v>
      </c>
      <c r="AJ88" s="305"/>
      <c r="AK88" s="305"/>
      <c r="AL88" s="43" t="s">
        <v>120</v>
      </c>
      <c r="AM88" s="73">
        <v>2836294</v>
      </c>
      <c r="AN88" s="60">
        <f>IFERROR(AM88/AJ74,"-")</f>
        <v>6.281082293690547E-3</v>
      </c>
      <c r="AO88" s="73">
        <v>69</v>
      </c>
      <c r="AP88" s="60">
        <f>IFERROR(AO88/AK74,"-")</f>
        <v>0.11201298701298701</v>
      </c>
      <c r="AQ88" s="76">
        <f t="shared" si="10"/>
        <v>41105.710144927536</v>
      </c>
      <c r="AR88" s="305"/>
      <c r="AS88" s="305"/>
      <c r="AT88" s="43" t="s">
        <v>120</v>
      </c>
      <c r="AU88" s="73">
        <v>17553510</v>
      </c>
      <c r="AV88" s="60">
        <f>IFERROR(AU88/AR74,"-")</f>
        <v>3.7362170020161897E-3</v>
      </c>
      <c r="AW88" s="76">
        <v>413</v>
      </c>
      <c r="AX88" s="60">
        <f>IFERROR(AW88/AS74,"-")</f>
        <v>4.9795032553653244E-2</v>
      </c>
      <c r="AY88" s="157">
        <f t="shared" si="11"/>
        <v>42502.445520581117</v>
      </c>
      <c r="AZ88" s="179"/>
    </row>
    <row r="89" spans="2:52" s="8" customFormat="1" ht="13.15" customHeight="1">
      <c r="B89" s="328"/>
      <c r="C89" s="340"/>
      <c r="D89" s="305"/>
      <c r="E89" s="305"/>
      <c r="F89" s="44" t="s">
        <v>121</v>
      </c>
      <c r="G89" s="74">
        <v>5053052</v>
      </c>
      <c r="H89" s="61">
        <f>IFERROR(G89/D74,"-")</f>
        <v>3.2229973990876375E-3</v>
      </c>
      <c r="I89" s="74">
        <v>210</v>
      </c>
      <c r="J89" s="61">
        <f>IFERROR(I89/E74,"-")</f>
        <v>9.3833780160857902E-2</v>
      </c>
      <c r="K89" s="77">
        <f t="shared" si="6"/>
        <v>24062.152380952382</v>
      </c>
      <c r="L89" s="305"/>
      <c r="M89" s="305"/>
      <c r="N89" s="44" t="s">
        <v>121</v>
      </c>
      <c r="O89" s="74">
        <v>4129414</v>
      </c>
      <c r="P89" s="61">
        <f>IFERROR(O89/L74,"-")</f>
        <v>3.4036684042318202E-3</v>
      </c>
      <c r="Q89" s="74">
        <v>157</v>
      </c>
      <c r="R89" s="61">
        <f>IFERROR(Q89/M74,"-")</f>
        <v>9.2352941176470582E-2</v>
      </c>
      <c r="S89" s="77">
        <f t="shared" si="7"/>
        <v>26302</v>
      </c>
      <c r="T89" s="305"/>
      <c r="U89" s="305"/>
      <c r="V89" s="44" t="s">
        <v>121</v>
      </c>
      <c r="W89" s="74">
        <v>1605564</v>
      </c>
      <c r="X89" s="61">
        <f>IFERROR(W89/T74,"-")</f>
        <v>6.0011854625423213E-3</v>
      </c>
      <c r="Y89" s="74">
        <v>39</v>
      </c>
      <c r="Z89" s="61">
        <f>IFERROR(Y89/U74,"-")</f>
        <v>0.16049382716049382</v>
      </c>
      <c r="AA89" s="132">
        <f t="shared" si="8"/>
        <v>41168.307692307695</v>
      </c>
      <c r="AB89" s="305"/>
      <c r="AC89" s="305"/>
      <c r="AD89" s="44" t="s">
        <v>121</v>
      </c>
      <c r="AE89" s="74">
        <v>1368531</v>
      </c>
      <c r="AF89" s="61">
        <f>IFERROR(AE89/AB74,"-")</f>
        <v>6.3494076185598002E-3</v>
      </c>
      <c r="AG89" s="74">
        <v>30</v>
      </c>
      <c r="AH89" s="61">
        <f>IFERROR(AG89/AC74,"-")</f>
        <v>0.15625</v>
      </c>
      <c r="AI89" s="77">
        <f t="shared" si="9"/>
        <v>45617.7</v>
      </c>
      <c r="AJ89" s="305"/>
      <c r="AK89" s="305"/>
      <c r="AL89" s="44" t="s">
        <v>121</v>
      </c>
      <c r="AM89" s="74">
        <v>1853993</v>
      </c>
      <c r="AN89" s="61">
        <f>IFERROR(AM89/AJ74,"-")</f>
        <v>4.105738899044393E-3</v>
      </c>
      <c r="AO89" s="74">
        <v>83</v>
      </c>
      <c r="AP89" s="61">
        <f>IFERROR(AO89/AK74,"-")</f>
        <v>0.13474025974025974</v>
      </c>
      <c r="AQ89" s="77">
        <f t="shared" si="10"/>
        <v>22337.265060240963</v>
      </c>
      <c r="AR89" s="305"/>
      <c r="AS89" s="305"/>
      <c r="AT89" s="44" t="s">
        <v>121</v>
      </c>
      <c r="AU89" s="74">
        <v>9895536</v>
      </c>
      <c r="AV89" s="61">
        <f>IFERROR(AU89/AR74,"-")</f>
        <v>2.106238002955721E-3</v>
      </c>
      <c r="AW89" s="77">
        <v>570</v>
      </c>
      <c r="AX89" s="63">
        <f>IFERROR(AW89/AS74,"-")</f>
        <v>6.8724379069206656E-2</v>
      </c>
      <c r="AY89" s="160">
        <f t="shared" si="11"/>
        <v>17360.589473684209</v>
      </c>
      <c r="AZ89" s="179"/>
    </row>
    <row r="90" spans="2:52" s="8" customFormat="1" ht="13.15" customHeight="1">
      <c r="B90" s="329"/>
      <c r="C90" s="341"/>
      <c r="D90" s="306"/>
      <c r="E90" s="306"/>
      <c r="F90" s="45" t="s">
        <v>71</v>
      </c>
      <c r="G90" s="69">
        <f>SUM(G74:G89)</f>
        <v>254196491</v>
      </c>
      <c r="H90" s="61">
        <f>IFERROR(G90/D74,"-")</f>
        <v>0.1621346127746566</v>
      </c>
      <c r="I90" s="74">
        <v>1823</v>
      </c>
      <c r="J90" s="61">
        <f>IFERROR(I90/E74,"-")</f>
        <v>0.81456657730116178</v>
      </c>
      <c r="K90" s="77">
        <f t="shared" si="6"/>
        <v>139438.55787164017</v>
      </c>
      <c r="L90" s="306"/>
      <c r="M90" s="306"/>
      <c r="N90" s="45" t="s">
        <v>71</v>
      </c>
      <c r="O90" s="69">
        <f>SUM(O74:O89)</f>
        <v>201338798</v>
      </c>
      <c r="P90" s="61">
        <f>IFERROR(O90/L74,"-")</f>
        <v>0.16595345133682715</v>
      </c>
      <c r="Q90" s="74">
        <v>1390</v>
      </c>
      <c r="R90" s="61">
        <f>IFERROR(Q90/M74,"-")</f>
        <v>0.81764705882352939</v>
      </c>
      <c r="S90" s="77">
        <f t="shared" si="7"/>
        <v>144848.0561151079</v>
      </c>
      <c r="T90" s="306"/>
      <c r="U90" s="306"/>
      <c r="V90" s="45" t="s">
        <v>71</v>
      </c>
      <c r="W90" s="69">
        <f>SUM(W74:W89)</f>
        <v>38922443</v>
      </c>
      <c r="X90" s="61">
        <f>IFERROR(W90/T74,"-")</f>
        <v>0.14548208548412406</v>
      </c>
      <c r="Y90" s="74">
        <v>207</v>
      </c>
      <c r="Z90" s="61">
        <f>IFERROR(Y90/U74,"-")</f>
        <v>0.85185185185185186</v>
      </c>
      <c r="AA90" s="132">
        <f t="shared" si="8"/>
        <v>188031.12560386473</v>
      </c>
      <c r="AB90" s="306"/>
      <c r="AC90" s="306"/>
      <c r="AD90" s="45" t="s">
        <v>71</v>
      </c>
      <c r="AE90" s="69">
        <f>SUM(AE74:AE89)</f>
        <v>32197333</v>
      </c>
      <c r="AF90" s="61">
        <f>IFERROR(AE90/AB74,"-")</f>
        <v>0.14938206839852869</v>
      </c>
      <c r="AG90" s="74">
        <v>160</v>
      </c>
      <c r="AH90" s="61">
        <f>IFERROR(AG90/AC74,"-")</f>
        <v>0.83333333333333337</v>
      </c>
      <c r="AI90" s="77">
        <f t="shared" si="9"/>
        <v>201233.33124999999</v>
      </c>
      <c r="AJ90" s="306"/>
      <c r="AK90" s="306"/>
      <c r="AL90" s="45" t="s">
        <v>71</v>
      </c>
      <c r="AM90" s="69">
        <f>SUM(AM74:AM89)</f>
        <v>83441518</v>
      </c>
      <c r="AN90" s="61">
        <f>IFERROR(AM90/AJ74,"-")</f>
        <v>0.18478445509120742</v>
      </c>
      <c r="AO90" s="74">
        <v>518</v>
      </c>
      <c r="AP90" s="61">
        <f>IFERROR(AO90/AK74,"-")</f>
        <v>0.84090909090909094</v>
      </c>
      <c r="AQ90" s="77">
        <f t="shared" si="10"/>
        <v>161084.0115830116</v>
      </c>
      <c r="AR90" s="306"/>
      <c r="AS90" s="306"/>
      <c r="AT90" s="45" t="s">
        <v>71</v>
      </c>
      <c r="AU90" s="69">
        <f>SUM(AU74:AU89)</f>
        <v>755711874</v>
      </c>
      <c r="AV90" s="61">
        <f>IFERROR(AU90/AR74,"-")</f>
        <v>0.16085122304680469</v>
      </c>
      <c r="AW90" s="77">
        <v>6146</v>
      </c>
      <c r="AX90" s="103">
        <f>IFERROR(AW90/AS74,"-")</f>
        <v>0.74101760308656861</v>
      </c>
      <c r="AY90" s="148">
        <f t="shared" si="11"/>
        <v>122959.95346566873</v>
      </c>
      <c r="AZ90" s="179"/>
    </row>
    <row r="91" spans="2:52" s="8" customFormat="1" ht="13.15" customHeight="1">
      <c r="B91" s="327">
        <v>6</v>
      </c>
      <c r="C91" s="339" t="s">
        <v>125</v>
      </c>
      <c r="D91" s="304">
        <v>1194693740</v>
      </c>
      <c r="E91" s="304">
        <v>1699</v>
      </c>
      <c r="F91" s="41" t="s">
        <v>107</v>
      </c>
      <c r="G91" s="72">
        <v>25509811</v>
      </c>
      <c r="H91" s="59">
        <f>IFERROR(G91/D91,"-")</f>
        <v>2.1352594515143271E-2</v>
      </c>
      <c r="I91" s="72">
        <v>358</v>
      </c>
      <c r="J91" s="59">
        <f>IFERROR(I91/E91,"-")</f>
        <v>0.2107121836374338</v>
      </c>
      <c r="K91" s="75">
        <f t="shared" si="6"/>
        <v>71256.455307262571</v>
      </c>
      <c r="L91" s="304">
        <v>940534310</v>
      </c>
      <c r="M91" s="304">
        <v>1320</v>
      </c>
      <c r="N91" s="41" t="s">
        <v>107</v>
      </c>
      <c r="O91" s="72">
        <v>22102806</v>
      </c>
      <c r="P91" s="59">
        <f>IFERROR(O91/L91,"-")</f>
        <v>2.3500265503339265E-2</v>
      </c>
      <c r="Q91" s="72">
        <v>274</v>
      </c>
      <c r="R91" s="59">
        <f>IFERROR(Q91/M91,"-")</f>
        <v>0.20757575757575758</v>
      </c>
      <c r="S91" s="75">
        <f t="shared" si="7"/>
        <v>80667.175182481747</v>
      </c>
      <c r="T91" s="304">
        <v>183957480</v>
      </c>
      <c r="U91" s="304">
        <v>174</v>
      </c>
      <c r="V91" s="41" t="s">
        <v>107</v>
      </c>
      <c r="W91" s="72">
        <v>7630651</v>
      </c>
      <c r="X91" s="59">
        <f>IFERROR(W91/T91,"-")</f>
        <v>4.1480514953781709E-2</v>
      </c>
      <c r="Y91" s="72">
        <v>53</v>
      </c>
      <c r="Z91" s="59">
        <f>IFERROR(Y91/U91,"-")</f>
        <v>0.3045977011494253</v>
      </c>
      <c r="AA91" s="130">
        <f t="shared" si="8"/>
        <v>143974.54716981133</v>
      </c>
      <c r="AB91" s="304">
        <v>143566300</v>
      </c>
      <c r="AC91" s="304">
        <v>139</v>
      </c>
      <c r="AD91" s="41" t="s">
        <v>107</v>
      </c>
      <c r="AE91" s="72">
        <v>6505942</v>
      </c>
      <c r="AF91" s="59">
        <f>IFERROR(AE91/AB91,"-")</f>
        <v>4.5316637678898181E-2</v>
      </c>
      <c r="AG91" s="72">
        <v>41</v>
      </c>
      <c r="AH91" s="59">
        <f>IFERROR(AG91/AC91,"-")</f>
        <v>0.29496402877697842</v>
      </c>
      <c r="AI91" s="75">
        <f t="shared" si="9"/>
        <v>158681.51219512196</v>
      </c>
      <c r="AJ91" s="304">
        <v>422453330</v>
      </c>
      <c r="AK91" s="304">
        <v>558</v>
      </c>
      <c r="AL91" s="41" t="s">
        <v>107</v>
      </c>
      <c r="AM91" s="72">
        <v>3933535</v>
      </c>
      <c r="AN91" s="59">
        <f>IFERROR(AM91/AJ91,"-")</f>
        <v>9.3111705380568306E-3</v>
      </c>
      <c r="AO91" s="72">
        <v>126</v>
      </c>
      <c r="AP91" s="59">
        <f>IFERROR(AO91/AK91,"-")</f>
        <v>0.22580645161290322</v>
      </c>
      <c r="AQ91" s="75">
        <f t="shared" si="10"/>
        <v>31218.531746031746</v>
      </c>
      <c r="AR91" s="304">
        <v>3775895820</v>
      </c>
      <c r="AS91" s="304">
        <v>6302</v>
      </c>
      <c r="AT91" s="41" t="s">
        <v>107</v>
      </c>
      <c r="AU91" s="72">
        <v>63059001</v>
      </c>
      <c r="AV91" s="59">
        <f>IFERROR(AU91/AR91,"-")</f>
        <v>1.6700408063694935E-2</v>
      </c>
      <c r="AW91" s="75">
        <v>1087</v>
      </c>
      <c r="AX91" s="62">
        <f>IFERROR(AW91/AS91,"-")</f>
        <v>0.17248492542050142</v>
      </c>
      <c r="AY91" s="130">
        <f t="shared" si="11"/>
        <v>58011.960441582334</v>
      </c>
      <c r="AZ91" s="179"/>
    </row>
    <row r="92" spans="2:52" s="8" customFormat="1" ht="13.15" customHeight="1">
      <c r="B92" s="328"/>
      <c r="C92" s="340"/>
      <c r="D92" s="305"/>
      <c r="E92" s="305"/>
      <c r="F92" s="42" t="s">
        <v>108</v>
      </c>
      <c r="G92" s="73">
        <v>21740197</v>
      </c>
      <c r="H92" s="60">
        <f>IFERROR(G92/D91,"-")</f>
        <v>1.8197297158349553E-2</v>
      </c>
      <c r="I92" s="73">
        <v>481</v>
      </c>
      <c r="J92" s="60">
        <f>IFERROR(I92/E91,"-")</f>
        <v>0.2831077104178929</v>
      </c>
      <c r="K92" s="76">
        <f t="shared" si="6"/>
        <v>45197.914760914762</v>
      </c>
      <c r="L92" s="305"/>
      <c r="M92" s="305"/>
      <c r="N92" s="42" t="s">
        <v>108</v>
      </c>
      <c r="O92" s="73">
        <v>18685342</v>
      </c>
      <c r="P92" s="60">
        <f>IFERROR(O92/L91,"-")</f>
        <v>1.986673085854784E-2</v>
      </c>
      <c r="Q92" s="73">
        <v>386</v>
      </c>
      <c r="R92" s="60">
        <f>IFERROR(Q92/M91,"-")</f>
        <v>0.29242424242424242</v>
      </c>
      <c r="S92" s="76">
        <f t="shared" si="7"/>
        <v>48407.621761658032</v>
      </c>
      <c r="T92" s="305"/>
      <c r="U92" s="305"/>
      <c r="V92" s="42" t="s">
        <v>108</v>
      </c>
      <c r="W92" s="73">
        <v>3461176</v>
      </c>
      <c r="X92" s="60">
        <f>IFERROR(W92/T91,"-")</f>
        <v>1.8815087051638237E-2</v>
      </c>
      <c r="Y92" s="73">
        <v>52</v>
      </c>
      <c r="Z92" s="60">
        <f>IFERROR(Y92/U91,"-")</f>
        <v>0.2988505747126437</v>
      </c>
      <c r="AA92" s="131">
        <f t="shared" si="8"/>
        <v>66561.076923076922</v>
      </c>
      <c r="AB92" s="305"/>
      <c r="AC92" s="305"/>
      <c r="AD92" s="42" t="s">
        <v>108</v>
      </c>
      <c r="AE92" s="73">
        <v>3292117</v>
      </c>
      <c r="AF92" s="60">
        <f>IFERROR(AE92/AB91,"-")</f>
        <v>2.2930987286013501E-2</v>
      </c>
      <c r="AG92" s="73">
        <v>43</v>
      </c>
      <c r="AH92" s="60">
        <f>IFERROR(AG92/AC91,"-")</f>
        <v>0.30935251798561153</v>
      </c>
      <c r="AI92" s="76">
        <f t="shared" si="9"/>
        <v>76560.860465116275</v>
      </c>
      <c r="AJ92" s="305"/>
      <c r="AK92" s="305"/>
      <c r="AL92" s="42" t="s">
        <v>108</v>
      </c>
      <c r="AM92" s="73">
        <v>7739093</v>
      </c>
      <c r="AN92" s="60">
        <f>IFERROR(AM92/AJ91,"-")</f>
        <v>1.8319403471147924E-2</v>
      </c>
      <c r="AO92" s="73">
        <v>165</v>
      </c>
      <c r="AP92" s="60">
        <f>IFERROR(AO92/AK91,"-")</f>
        <v>0.29569892473118281</v>
      </c>
      <c r="AQ92" s="76">
        <f t="shared" si="10"/>
        <v>46903.593939393941</v>
      </c>
      <c r="AR92" s="305"/>
      <c r="AS92" s="305"/>
      <c r="AT92" s="42" t="s">
        <v>108</v>
      </c>
      <c r="AU92" s="73">
        <v>109374389</v>
      </c>
      <c r="AV92" s="60">
        <f>IFERROR(AU92/AR91,"-")</f>
        <v>2.8966474239217756E-2</v>
      </c>
      <c r="AW92" s="76">
        <v>1621</v>
      </c>
      <c r="AX92" s="60">
        <f>IFERROR(AW92/AS91,"-")</f>
        <v>0.25721993018089495</v>
      </c>
      <c r="AY92" s="157">
        <f t="shared" si="11"/>
        <v>67473.40468846391</v>
      </c>
      <c r="AZ92" s="179"/>
    </row>
    <row r="93" spans="2:52" s="8" customFormat="1" ht="13.15" customHeight="1">
      <c r="B93" s="328"/>
      <c r="C93" s="340"/>
      <c r="D93" s="305"/>
      <c r="E93" s="305"/>
      <c r="F93" s="43" t="s">
        <v>109</v>
      </c>
      <c r="G93" s="73">
        <v>29890896</v>
      </c>
      <c r="H93" s="60">
        <f>IFERROR(G93/D91,"-")</f>
        <v>2.5019714257479914E-2</v>
      </c>
      <c r="I93" s="73">
        <v>539</v>
      </c>
      <c r="J93" s="60">
        <f>IFERROR(I93/E91,"-")</f>
        <v>0.31724543849323134</v>
      </c>
      <c r="K93" s="76">
        <f t="shared" si="6"/>
        <v>55456.207792207795</v>
      </c>
      <c r="L93" s="305"/>
      <c r="M93" s="305"/>
      <c r="N93" s="43" t="s">
        <v>109</v>
      </c>
      <c r="O93" s="73">
        <v>24844071</v>
      </c>
      <c r="P93" s="60">
        <f>IFERROR(O93/L91,"-")</f>
        <v>2.6414848172843369E-2</v>
      </c>
      <c r="Q93" s="73">
        <v>427</v>
      </c>
      <c r="R93" s="60">
        <f>IFERROR(Q93/M91,"-")</f>
        <v>0.32348484848484849</v>
      </c>
      <c r="S93" s="76">
        <f t="shared" si="7"/>
        <v>58182.836065573771</v>
      </c>
      <c r="T93" s="305"/>
      <c r="U93" s="305"/>
      <c r="V93" s="43" t="s">
        <v>109</v>
      </c>
      <c r="W93" s="73">
        <v>4153302</v>
      </c>
      <c r="X93" s="60">
        <f>IFERROR(W93/T91,"-")</f>
        <v>2.2577510846528231E-2</v>
      </c>
      <c r="Y93" s="73">
        <v>46</v>
      </c>
      <c r="Z93" s="60">
        <f>IFERROR(Y93/U91,"-")</f>
        <v>0.26436781609195403</v>
      </c>
      <c r="AA93" s="131">
        <f t="shared" si="8"/>
        <v>90289.173913043473</v>
      </c>
      <c r="AB93" s="305"/>
      <c r="AC93" s="305"/>
      <c r="AD93" s="43" t="s">
        <v>109</v>
      </c>
      <c r="AE93" s="73">
        <v>3989724</v>
      </c>
      <c r="AF93" s="60">
        <f>IFERROR(AE93/AB91,"-")</f>
        <v>2.7790115089683303E-2</v>
      </c>
      <c r="AG93" s="73">
        <v>37</v>
      </c>
      <c r="AH93" s="60">
        <f>IFERROR(AG93/AC91,"-")</f>
        <v>0.26618705035971224</v>
      </c>
      <c r="AI93" s="76">
        <f t="shared" si="9"/>
        <v>107830.37837837837</v>
      </c>
      <c r="AJ93" s="305"/>
      <c r="AK93" s="305"/>
      <c r="AL93" s="43" t="s">
        <v>109</v>
      </c>
      <c r="AM93" s="73">
        <v>11746691</v>
      </c>
      <c r="AN93" s="60">
        <f>IFERROR(AM93/AJ91,"-")</f>
        <v>2.7805890416344924E-2</v>
      </c>
      <c r="AO93" s="73">
        <v>157</v>
      </c>
      <c r="AP93" s="60">
        <f>IFERROR(AO93/AK91,"-")</f>
        <v>0.28136200716845877</v>
      </c>
      <c r="AQ93" s="76">
        <f t="shared" si="10"/>
        <v>74819.687898089178</v>
      </c>
      <c r="AR93" s="305"/>
      <c r="AS93" s="305"/>
      <c r="AT93" s="43" t="s">
        <v>109</v>
      </c>
      <c r="AU93" s="73">
        <v>79481663</v>
      </c>
      <c r="AV93" s="60">
        <f>IFERROR(AU93/AR91,"-")</f>
        <v>2.1049749990189083E-2</v>
      </c>
      <c r="AW93" s="76">
        <v>1761</v>
      </c>
      <c r="AX93" s="60">
        <f>IFERROR(AW93/AS91,"-")</f>
        <v>0.27943509996826404</v>
      </c>
      <c r="AY93" s="157">
        <f t="shared" si="11"/>
        <v>45134.391254968767</v>
      </c>
      <c r="AZ93" s="179"/>
    </row>
    <row r="94" spans="2:52" s="8" customFormat="1" ht="13.15" customHeight="1">
      <c r="B94" s="328"/>
      <c r="C94" s="340"/>
      <c r="D94" s="305"/>
      <c r="E94" s="305"/>
      <c r="F94" s="43" t="s">
        <v>110</v>
      </c>
      <c r="G94" s="73">
        <v>4952164</v>
      </c>
      <c r="H94" s="60">
        <f>IFERROR(G94/D91,"-")</f>
        <v>4.1451326262076172E-3</v>
      </c>
      <c r="I94" s="73">
        <v>81</v>
      </c>
      <c r="J94" s="60">
        <f>IFERROR(I94/E91,"-")</f>
        <v>4.7675103001765744E-2</v>
      </c>
      <c r="K94" s="76">
        <f t="shared" si="6"/>
        <v>61137.827160493827</v>
      </c>
      <c r="L94" s="305"/>
      <c r="M94" s="305"/>
      <c r="N94" s="43" t="s">
        <v>110</v>
      </c>
      <c r="O94" s="73">
        <v>4743045</v>
      </c>
      <c r="P94" s="60">
        <f>IFERROR(O94/L91,"-")</f>
        <v>5.0429260789008326E-3</v>
      </c>
      <c r="Q94" s="73">
        <v>67</v>
      </c>
      <c r="R94" s="60">
        <f>IFERROR(Q94/M91,"-")</f>
        <v>5.0757575757575758E-2</v>
      </c>
      <c r="S94" s="76">
        <f t="shared" si="7"/>
        <v>70791.716417910444</v>
      </c>
      <c r="T94" s="305"/>
      <c r="U94" s="305"/>
      <c r="V94" s="43" t="s">
        <v>110</v>
      </c>
      <c r="W94" s="73">
        <v>175092</v>
      </c>
      <c r="X94" s="60">
        <f>IFERROR(W94/T91,"-")</f>
        <v>9.5180690668300084E-4</v>
      </c>
      <c r="Y94" s="73">
        <v>2</v>
      </c>
      <c r="Z94" s="60">
        <f>IFERROR(Y94/U91,"-")</f>
        <v>1.1494252873563218E-2</v>
      </c>
      <c r="AA94" s="131">
        <f t="shared" si="8"/>
        <v>87546</v>
      </c>
      <c r="AB94" s="305"/>
      <c r="AC94" s="305"/>
      <c r="AD94" s="43" t="s">
        <v>110</v>
      </c>
      <c r="AE94" s="73">
        <v>116847</v>
      </c>
      <c r="AF94" s="60">
        <f>IFERROR(AE94/AB91,"-")</f>
        <v>8.1388877473334619E-4</v>
      </c>
      <c r="AG94" s="73">
        <v>1</v>
      </c>
      <c r="AH94" s="60">
        <f>IFERROR(AG94/AC91,"-")</f>
        <v>7.1942446043165471E-3</v>
      </c>
      <c r="AI94" s="76">
        <f t="shared" si="9"/>
        <v>116847</v>
      </c>
      <c r="AJ94" s="305"/>
      <c r="AK94" s="305"/>
      <c r="AL94" s="43" t="s">
        <v>110</v>
      </c>
      <c r="AM94" s="73">
        <v>402051</v>
      </c>
      <c r="AN94" s="60">
        <f>IFERROR(AM94/AJ91,"-")</f>
        <v>9.5170512681246944E-4</v>
      </c>
      <c r="AO94" s="73">
        <v>36</v>
      </c>
      <c r="AP94" s="60">
        <f>IFERROR(AO94/AK91,"-")</f>
        <v>6.4516129032258063E-2</v>
      </c>
      <c r="AQ94" s="76">
        <f t="shared" si="10"/>
        <v>11168.083333333334</v>
      </c>
      <c r="AR94" s="305"/>
      <c r="AS94" s="305"/>
      <c r="AT94" s="43" t="s">
        <v>110</v>
      </c>
      <c r="AU94" s="73">
        <v>26751994</v>
      </c>
      <c r="AV94" s="60">
        <f>IFERROR(AU94/AR91,"-")</f>
        <v>7.0849396475138977E-3</v>
      </c>
      <c r="AW94" s="76">
        <v>283</v>
      </c>
      <c r="AX94" s="60">
        <f>IFERROR(AW94/AS91,"-")</f>
        <v>4.4906378927324658E-2</v>
      </c>
      <c r="AY94" s="157">
        <f t="shared" si="11"/>
        <v>94530.014134275625</v>
      </c>
      <c r="AZ94" s="179"/>
    </row>
    <row r="95" spans="2:52" s="8" customFormat="1" ht="13.15" customHeight="1">
      <c r="B95" s="328"/>
      <c r="C95" s="340"/>
      <c r="D95" s="305"/>
      <c r="E95" s="305"/>
      <c r="F95" s="43" t="s">
        <v>111</v>
      </c>
      <c r="G95" s="73">
        <v>31305004</v>
      </c>
      <c r="H95" s="60">
        <f>IFERROR(G95/D91,"-")</f>
        <v>2.620337158542406E-2</v>
      </c>
      <c r="I95" s="73">
        <v>641</v>
      </c>
      <c r="J95" s="60">
        <f>IFERROR(I95/E91,"-")</f>
        <v>0.37728075338434375</v>
      </c>
      <c r="K95" s="76">
        <f t="shared" si="6"/>
        <v>48837.759750390018</v>
      </c>
      <c r="L95" s="305"/>
      <c r="M95" s="305"/>
      <c r="N95" s="43" t="s">
        <v>111</v>
      </c>
      <c r="O95" s="73">
        <v>24147389</v>
      </c>
      <c r="P95" s="60">
        <f>IFERROR(O95/L91,"-")</f>
        <v>2.5674118150990154E-2</v>
      </c>
      <c r="Q95" s="73">
        <v>505</v>
      </c>
      <c r="R95" s="60">
        <f>IFERROR(Q95/M91,"-")</f>
        <v>0.38257575757575757</v>
      </c>
      <c r="S95" s="76">
        <f t="shared" si="7"/>
        <v>47816.611881188117</v>
      </c>
      <c r="T95" s="305"/>
      <c r="U95" s="305"/>
      <c r="V95" s="43" t="s">
        <v>111</v>
      </c>
      <c r="W95" s="73">
        <v>2620331</v>
      </c>
      <c r="X95" s="60">
        <f>IFERROR(W95/T91,"-")</f>
        <v>1.4244221001505348E-2</v>
      </c>
      <c r="Y95" s="73">
        <v>66</v>
      </c>
      <c r="Z95" s="60">
        <f>IFERROR(Y95/U91,"-")</f>
        <v>0.37931034482758619</v>
      </c>
      <c r="AA95" s="131">
        <f t="shared" si="8"/>
        <v>39701.984848484848</v>
      </c>
      <c r="AB95" s="305"/>
      <c r="AC95" s="305"/>
      <c r="AD95" s="43" t="s">
        <v>111</v>
      </c>
      <c r="AE95" s="73">
        <v>2244571</v>
      </c>
      <c r="AF95" s="60">
        <f>IFERROR(AE95/AB91,"-")</f>
        <v>1.5634386342755924E-2</v>
      </c>
      <c r="AG95" s="73">
        <v>53</v>
      </c>
      <c r="AH95" s="60">
        <f>IFERROR(AG95/AC91,"-")</f>
        <v>0.38129496402877699</v>
      </c>
      <c r="AI95" s="76">
        <f t="shared" si="9"/>
        <v>42350.396226415098</v>
      </c>
      <c r="AJ95" s="305"/>
      <c r="AK95" s="305"/>
      <c r="AL95" s="43" t="s">
        <v>111</v>
      </c>
      <c r="AM95" s="73">
        <v>9055736</v>
      </c>
      <c r="AN95" s="60">
        <f>IFERROR(AM95/AJ91,"-")</f>
        <v>2.1436062535002388E-2</v>
      </c>
      <c r="AO95" s="73">
        <v>207</v>
      </c>
      <c r="AP95" s="60">
        <f>IFERROR(AO95/AK91,"-")</f>
        <v>0.37096774193548387</v>
      </c>
      <c r="AQ95" s="76">
        <f t="shared" si="10"/>
        <v>43747.516908212558</v>
      </c>
      <c r="AR95" s="305"/>
      <c r="AS95" s="305"/>
      <c r="AT95" s="43" t="s">
        <v>111</v>
      </c>
      <c r="AU95" s="73">
        <v>82848662</v>
      </c>
      <c r="AV95" s="60">
        <f>IFERROR(AU95/AR91,"-")</f>
        <v>2.1941458649672171E-2</v>
      </c>
      <c r="AW95" s="76">
        <v>1964</v>
      </c>
      <c r="AX95" s="60">
        <f>IFERROR(AW95/AS91,"-")</f>
        <v>0.31164709615994923</v>
      </c>
      <c r="AY95" s="157">
        <f t="shared" si="11"/>
        <v>42183.636456211811</v>
      </c>
      <c r="AZ95" s="179"/>
    </row>
    <row r="96" spans="2:52" s="8" customFormat="1" ht="13.15" customHeight="1">
      <c r="B96" s="328"/>
      <c r="C96" s="340"/>
      <c r="D96" s="305"/>
      <c r="E96" s="305"/>
      <c r="F96" s="43" t="s">
        <v>112</v>
      </c>
      <c r="G96" s="73">
        <v>50885283</v>
      </c>
      <c r="H96" s="60">
        <f>IFERROR(G96/D91,"-")</f>
        <v>4.2592742638795443E-2</v>
      </c>
      <c r="I96" s="73">
        <v>727</v>
      </c>
      <c r="J96" s="60">
        <f>IFERROR(I96/E91,"-")</f>
        <v>0.42789876397881105</v>
      </c>
      <c r="K96" s="76">
        <f t="shared" si="6"/>
        <v>69993.511691884458</v>
      </c>
      <c r="L96" s="305"/>
      <c r="M96" s="305"/>
      <c r="N96" s="43" t="s">
        <v>112</v>
      </c>
      <c r="O96" s="73">
        <v>40574234</v>
      </c>
      <c r="P96" s="60">
        <f>IFERROR(O96/L91,"-")</f>
        <v>4.3139557556385155E-2</v>
      </c>
      <c r="Q96" s="73">
        <v>569</v>
      </c>
      <c r="R96" s="60">
        <f>IFERROR(Q96/M91,"-")</f>
        <v>0.43106060606060603</v>
      </c>
      <c r="S96" s="76">
        <f t="shared" si="7"/>
        <v>71307.968365553606</v>
      </c>
      <c r="T96" s="305"/>
      <c r="U96" s="305"/>
      <c r="V96" s="43" t="s">
        <v>112</v>
      </c>
      <c r="W96" s="73">
        <v>7541362</v>
      </c>
      <c r="X96" s="60">
        <f>IFERROR(W96/T91,"-")</f>
        <v>4.0995136484800729E-2</v>
      </c>
      <c r="Y96" s="73">
        <v>80</v>
      </c>
      <c r="Z96" s="60">
        <f>IFERROR(Y96/U91,"-")</f>
        <v>0.45977011494252873</v>
      </c>
      <c r="AA96" s="131">
        <f t="shared" si="8"/>
        <v>94267.024999999994</v>
      </c>
      <c r="AB96" s="305"/>
      <c r="AC96" s="305"/>
      <c r="AD96" s="43" t="s">
        <v>112</v>
      </c>
      <c r="AE96" s="73">
        <v>6782424</v>
      </c>
      <c r="AF96" s="60">
        <f>IFERROR(AE96/AB91,"-")</f>
        <v>4.7242451745291202E-2</v>
      </c>
      <c r="AG96" s="73">
        <v>66</v>
      </c>
      <c r="AH96" s="60">
        <f>IFERROR(AG96/AC91,"-")</f>
        <v>0.47482014388489208</v>
      </c>
      <c r="AI96" s="76">
        <f t="shared" si="9"/>
        <v>102764</v>
      </c>
      <c r="AJ96" s="305"/>
      <c r="AK96" s="305"/>
      <c r="AL96" s="43" t="s">
        <v>112</v>
      </c>
      <c r="AM96" s="73">
        <v>20712913</v>
      </c>
      <c r="AN96" s="60">
        <f>IFERROR(AM96/AJ91,"-")</f>
        <v>4.9030062089935475E-2</v>
      </c>
      <c r="AO96" s="73">
        <v>228</v>
      </c>
      <c r="AP96" s="60">
        <f>IFERROR(AO96/AK91,"-")</f>
        <v>0.40860215053763443</v>
      </c>
      <c r="AQ96" s="76">
        <f t="shared" si="10"/>
        <v>90846.109649122809</v>
      </c>
      <c r="AR96" s="305"/>
      <c r="AS96" s="305"/>
      <c r="AT96" s="43" t="s">
        <v>112</v>
      </c>
      <c r="AU96" s="73">
        <v>140421900</v>
      </c>
      <c r="AV96" s="60">
        <f>IFERROR(AU96/AR91,"-")</f>
        <v>3.7189029224858221E-2</v>
      </c>
      <c r="AW96" s="76">
        <v>2220</v>
      </c>
      <c r="AX96" s="60">
        <f>IFERROR(AW96/AS91,"-")</f>
        <v>0.35226912091399554</v>
      </c>
      <c r="AY96" s="157">
        <f t="shared" si="11"/>
        <v>63253.108108108107</v>
      </c>
      <c r="AZ96" s="179"/>
    </row>
    <row r="97" spans="2:52" s="8" customFormat="1" ht="13.15" customHeight="1">
      <c r="B97" s="328"/>
      <c r="C97" s="340"/>
      <c r="D97" s="305"/>
      <c r="E97" s="305"/>
      <c r="F97" s="43" t="s">
        <v>113</v>
      </c>
      <c r="G97" s="73">
        <v>24543804</v>
      </c>
      <c r="H97" s="60">
        <f>IFERROR(G97/D91,"-")</f>
        <v>2.0544013229700189E-2</v>
      </c>
      <c r="I97" s="73">
        <v>201</v>
      </c>
      <c r="J97" s="60">
        <f>IFERROR(I97/E91,"-")</f>
        <v>0.11830488522660389</v>
      </c>
      <c r="K97" s="76">
        <f t="shared" si="6"/>
        <v>122108.4776119403</v>
      </c>
      <c r="L97" s="305"/>
      <c r="M97" s="305"/>
      <c r="N97" s="43" t="s">
        <v>113</v>
      </c>
      <c r="O97" s="73">
        <v>16444015</v>
      </c>
      <c r="P97" s="60">
        <f>IFERROR(O97/L91,"-")</f>
        <v>1.748369498609785E-2</v>
      </c>
      <c r="Q97" s="73">
        <v>153</v>
      </c>
      <c r="R97" s="60">
        <f>IFERROR(Q97/M91,"-")</f>
        <v>0.11590909090909091</v>
      </c>
      <c r="S97" s="76">
        <f t="shared" si="7"/>
        <v>107477.22222222222</v>
      </c>
      <c r="T97" s="305"/>
      <c r="U97" s="305"/>
      <c r="V97" s="43" t="s">
        <v>113</v>
      </c>
      <c r="W97" s="73">
        <v>3792343</v>
      </c>
      <c r="X97" s="60">
        <f>IFERROR(W97/T91,"-")</f>
        <v>2.0615323715023712E-2</v>
      </c>
      <c r="Y97" s="73">
        <v>28</v>
      </c>
      <c r="Z97" s="60">
        <f>IFERROR(Y97/U91,"-")</f>
        <v>0.16091954022988506</v>
      </c>
      <c r="AA97" s="131">
        <f t="shared" si="8"/>
        <v>135440.82142857142</v>
      </c>
      <c r="AB97" s="305"/>
      <c r="AC97" s="305"/>
      <c r="AD97" s="43" t="s">
        <v>113</v>
      </c>
      <c r="AE97" s="73">
        <v>3692107</v>
      </c>
      <c r="AF97" s="60">
        <f>IFERROR(AE97/AB91,"-")</f>
        <v>2.571708680936961E-2</v>
      </c>
      <c r="AG97" s="73">
        <v>22</v>
      </c>
      <c r="AH97" s="60">
        <f>IFERROR(AG97/AC91,"-")</f>
        <v>0.15827338129496402</v>
      </c>
      <c r="AI97" s="76">
        <f t="shared" si="9"/>
        <v>167823.04545454544</v>
      </c>
      <c r="AJ97" s="305"/>
      <c r="AK97" s="305"/>
      <c r="AL97" s="43" t="s">
        <v>113</v>
      </c>
      <c r="AM97" s="73">
        <v>15301246</v>
      </c>
      <c r="AN97" s="60">
        <f>IFERROR(AM97/AJ91,"-")</f>
        <v>3.6219967777269033E-2</v>
      </c>
      <c r="AO97" s="73">
        <v>64</v>
      </c>
      <c r="AP97" s="60">
        <f>IFERROR(AO97/AK91,"-")</f>
        <v>0.11469534050179211</v>
      </c>
      <c r="AQ97" s="76">
        <f t="shared" si="10"/>
        <v>239081.96875</v>
      </c>
      <c r="AR97" s="305"/>
      <c r="AS97" s="305"/>
      <c r="AT97" s="43" t="s">
        <v>113</v>
      </c>
      <c r="AU97" s="73">
        <v>77700330</v>
      </c>
      <c r="AV97" s="60">
        <f>IFERROR(AU97/AR91,"-")</f>
        <v>2.0577985650038405E-2</v>
      </c>
      <c r="AW97" s="76">
        <v>556</v>
      </c>
      <c r="AX97" s="60">
        <f>IFERROR(AW97/AS91,"-")</f>
        <v>8.8225960012694379E-2</v>
      </c>
      <c r="AY97" s="157">
        <f t="shared" si="11"/>
        <v>139748.79496402878</v>
      </c>
      <c r="AZ97" s="179"/>
    </row>
    <row r="98" spans="2:52" s="8" customFormat="1" ht="13.15" customHeight="1">
      <c r="B98" s="328"/>
      <c r="C98" s="340"/>
      <c r="D98" s="305"/>
      <c r="E98" s="305"/>
      <c r="F98" s="43" t="s">
        <v>123</v>
      </c>
      <c r="G98" s="73">
        <v>2776</v>
      </c>
      <c r="H98" s="60">
        <f>IFERROR(G98/D91,"-")</f>
        <v>2.3236080570741086E-6</v>
      </c>
      <c r="I98" s="73">
        <v>1</v>
      </c>
      <c r="J98" s="60">
        <f>IFERROR(I98/E91,"-")</f>
        <v>5.885815185403178E-4</v>
      </c>
      <c r="K98" s="76">
        <f t="shared" si="6"/>
        <v>2776</v>
      </c>
      <c r="L98" s="305"/>
      <c r="M98" s="305"/>
      <c r="N98" s="43" t="s">
        <v>123</v>
      </c>
      <c r="O98" s="73">
        <v>2776</v>
      </c>
      <c r="P98" s="60">
        <f>IFERROR(O98/L91,"-")</f>
        <v>2.9515138049562487E-6</v>
      </c>
      <c r="Q98" s="73">
        <v>1</v>
      </c>
      <c r="R98" s="60">
        <f>IFERROR(Q98/M91,"-")</f>
        <v>7.5757575757575758E-4</v>
      </c>
      <c r="S98" s="76">
        <f t="shared" si="7"/>
        <v>2776</v>
      </c>
      <c r="T98" s="305"/>
      <c r="U98" s="305"/>
      <c r="V98" s="43" t="s">
        <v>123</v>
      </c>
      <c r="W98" s="73">
        <v>2776</v>
      </c>
      <c r="X98" s="60">
        <f>IFERROR(W98/T91,"-")</f>
        <v>1.5090443726452438E-5</v>
      </c>
      <c r="Y98" s="73">
        <v>1</v>
      </c>
      <c r="Z98" s="60">
        <f>IFERROR(Y98/U91,"-")</f>
        <v>5.7471264367816091E-3</v>
      </c>
      <c r="AA98" s="131">
        <f t="shared" si="8"/>
        <v>2776</v>
      </c>
      <c r="AB98" s="305"/>
      <c r="AC98" s="305"/>
      <c r="AD98" s="43" t="s">
        <v>123</v>
      </c>
      <c r="AE98" s="73">
        <v>2776</v>
      </c>
      <c r="AF98" s="60">
        <f>IFERROR(AE98/AB91,"-")</f>
        <v>1.9336014092443699E-5</v>
      </c>
      <c r="AG98" s="73">
        <v>1</v>
      </c>
      <c r="AH98" s="60">
        <f>IFERROR(AG98/AC91,"-")</f>
        <v>7.1942446043165471E-3</v>
      </c>
      <c r="AI98" s="76">
        <f t="shared" si="9"/>
        <v>2776</v>
      </c>
      <c r="AJ98" s="305"/>
      <c r="AK98" s="305"/>
      <c r="AL98" s="43" t="s">
        <v>123</v>
      </c>
      <c r="AM98" s="73">
        <v>0</v>
      </c>
      <c r="AN98" s="60">
        <f>IFERROR(AM98/AJ91,"-")</f>
        <v>0</v>
      </c>
      <c r="AO98" s="73">
        <v>0</v>
      </c>
      <c r="AP98" s="60">
        <f>IFERROR(AO98/AK91,"-")</f>
        <v>0</v>
      </c>
      <c r="AQ98" s="76" t="str">
        <f t="shared" si="10"/>
        <v>-</v>
      </c>
      <c r="AR98" s="305"/>
      <c r="AS98" s="305"/>
      <c r="AT98" s="43" t="s">
        <v>123</v>
      </c>
      <c r="AU98" s="73">
        <v>2607</v>
      </c>
      <c r="AV98" s="60">
        <f>IFERROR(AU98/AR91,"-")</f>
        <v>6.9043218464645031E-7</v>
      </c>
      <c r="AW98" s="76">
        <v>2</v>
      </c>
      <c r="AX98" s="60">
        <f>IFERROR(AW98/AS91,"-")</f>
        <v>3.1735956839098697E-4</v>
      </c>
      <c r="AY98" s="157">
        <f t="shared" si="11"/>
        <v>1303.5</v>
      </c>
      <c r="AZ98" s="179"/>
    </row>
    <row r="99" spans="2:52" s="8" customFormat="1" ht="13.15" customHeight="1">
      <c r="B99" s="328"/>
      <c r="C99" s="340"/>
      <c r="D99" s="305"/>
      <c r="E99" s="305"/>
      <c r="F99" s="43" t="s">
        <v>114</v>
      </c>
      <c r="G99" s="73">
        <v>353696</v>
      </c>
      <c r="H99" s="60">
        <f>IFERROR(G99/D91,"-")</f>
        <v>2.9605579083389185E-4</v>
      </c>
      <c r="I99" s="73">
        <v>19</v>
      </c>
      <c r="J99" s="60">
        <f>IFERROR(I99/E91,"-")</f>
        <v>1.1183048852266038E-2</v>
      </c>
      <c r="K99" s="76">
        <f t="shared" si="6"/>
        <v>18615.57894736842</v>
      </c>
      <c r="L99" s="305"/>
      <c r="M99" s="305"/>
      <c r="N99" s="43" t="s">
        <v>114</v>
      </c>
      <c r="O99" s="73">
        <v>300522</v>
      </c>
      <c r="P99" s="60">
        <f>IFERROR(O99/L91,"-")</f>
        <v>3.1952263389519516E-4</v>
      </c>
      <c r="Q99" s="73">
        <v>15</v>
      </c>
      <c r="R99" s="60">
        <f>IFERROR(Q99/M91,"-")</f>
        <v>1.1363636363636364E-2</v>
      </c>
      <c r="S99" s="76">
        <f t="shared" si="7"/>
        <v>20034.8</v>
      </c>
      <c r="T99" s="305"/>
      <c r="U99" s="305"/>
      <c r="V99" s="43" t="s">
        <v>114</v>
      </c>
      <c r="W99" s="73">
        <v>78629</v>
      </c>
      <c r="X99" s="60">
        <f>IFERROR(W99/T91,"-")</f>
        <v>4.2743029530519769E-4</v>
      </c>
      <c r="Y99" s="73">
        <v>2</v>
      </c>
      <c r="Z99" s="60">
        <f>IFERROR(Y99/U91,"-")</f>
        <v>1.1494252873563218E-2</v>
      </c>
      <c r="AA99" s="131">
        <f t="shared" si="8"/>
        <v>39314.5</v>
      </c>
      <c r="AB99" s="305"/>
      <c r="AC99" s="305"/>
      <c r="AD99" s="43" t="s">
        <v>114</v>
      </c>
      <c r="AE99" s="73">
        <v>78629</v>
      </c>
      <c r="AF99" s="60">
        <f>IFERROR(AE99/AB91,"-")</f>
        <v>5.4768424066093508E-4</v>
      </c>
      <c r="AG99" s="73">
        <v>2</v>
      </c>
      <c r="AH99" s="60">
        <f>IFERROR(AG99/AC91,"-")</f>
        <v>1.4388489208633094E-2</v>
      </c>
      <c r="AI99" s="76">
        <f t="shared" si="9"/>
        <v>39314.5</v>
      </c>
      <c r="AJ99" s="305"/>
      <c r="AK99" s="305"/>
      <c r="AL99" s="43" t="s">
        <v>114</v>
      </c>
      <c r="AM99" s="73">
        <v>87364</v>
      </c>
      <c r="AN99" s="60">
        <f>IFERROR(AM99/AJ91,"-")</f>
        <v>2.0680154184132008E-4</v>
      </c>
      <c r="AO99" s="73">
        <v>5</v>
      </c>
      <c r="AP99" s="60">
        <f>IFERROR(AO99/AK91,"-")</f>
        <v>8.9605734767025085E-3</v>
      </c>
      <c r="AQ99" s="76">
        <f t="shared" si="10"/>
        <v>17472.8</v>
      </c>
      <c r="AR99" s="305"/>
      <c r="AS99" s="305"/>
      <c r="AT99" s="43" t="s">
        <v>114</v>
      </c>
      <c r="AU99" s="73">
        <v>825673</v>
      </c>
      <c r="AV99" s="60">
        <f>IFERROR(AU99/AR91,"-")</f>
        <v>2.1866943352266536E-4</v>
      </c>
      <c r="AW99" s="76">
        <v>42</v>
      </c>
      <c r="AX99" s="60">
        <f>IFERROR(AW99/AS91,"-")</f>
        <v>6.664550936210727E-3</v>
      </c>
      <c r="AY99" s="157">
        <f t="shared" si="11"/>
        <v>19658.880952380954</v>
      </c>
      <c r="AZ99" s="179"/>
    </row>
    <row r="100" spans="2:52" s="8" customFormat="1" ht="13.15" customHeight="1">
      <c r="B100" s="328"/>
      <c r="C100" s="340"/>
      <c r="D100" s="305"/>
      <c r="E100" s="305"/>
      <c r="F100" s="43" t="s">
        <v>115</v>
      </c>
      <c r="G100" s="73">
        <v>1012523</v>
      </c>
      <c r="H100" s="60">
        <f>IFERROR(G100/D91,"-")</f>
        <v>8.4751678702191908E-4</v>
      </c>
      <c r="I100" s="73">
        <v>96</v>
      </c>
      <c r="J100" s="60">
        <f>IFERROR(I100/E91,"-")</f>
        <v>5.6503825779870509E-2</v>
      </c>
      <c r="K100" s="76">
        <f t="shared" si="6"/>
        <v>10547.114583333334</v>
      </c>
      <c r="L100" s="305"/>
      <c r="M100" s="305"/>
      <c r="N100" s="43" t="s">
        <v>115</v>
      </c>
      <c r="O100" s="73">
        <v>692035</v>
      </c>
      <c r="P100" s="60">
        <f>IFERROR(O100/L91,"-")</f>
        <v>7.3578921326113026E-4</v>
      </c>
      <c r="Q100" s="73">
        <v>71</v>
      </c>
      <c r="R100" s="60">
        <f>IFERROR(Q100/M91,"-")</f>
        <v>5.3787878787878787E-2</v>
      </c>
      <c r="S100" s="76">
        <f t="shared" si="7"/>
        <v>9746.9718309859163</v>
      </c>
      <c r="T100" s="305"/>
      <c r="U100" s="305"/>
      <c r="V100" s="43" t="s">
        <v>115</v>
      </c>
      <c r="W100" s="73">
        <v>201844</v>
      </c>
      <c r="X100" s="60">
        <f>IFERROR(W100/T91,"-")</f>
        <v>1.0972318168307154E-3</v>
      </c>
      <c r="Y100" s="73">
        <v>16</v>
      </c>
      <c r="Z100" s="60">
        <f>IFERROR(Y100/U91,"-")</f>
        <v>9.1954022988505746E-2</v>
      </c>
      <c r="AA100" s="131">
        <f t="shared" si="8"/>
        <v>12615.25</v>
      </c>
      <c r="AB100" s="305"/>
      <c r="AC100" s="305"/>
      <c r="AD100" s="43" t="s">
        <v>115</v>
      </c>
      <c r="AE100" s="73">
        <v>199466</v>
      </c>
      <c r="AF100" s="60">
        <f>IFERROR(AE100/AB91,"-")</f>
        <v>1.389365052940697E-3</v>
      </c>
      <c r="AG100" s="73">
        <v>14</v>
      </c>
      <c r="AH100" s="60">
        <f>IFERROR(AG100/AC91,"-")</f>
        <v>0.10071942446043165</v>
      </c>
      <c r="AI100" s="76">
        <f t="shared" si="9"/>
        <v>14247.571428571429</v>
      </c>
      <c r="AJ100" s="305"/>
      <c r="AK100" s="305"/>
      <c r="AL100" s="43" t="s">
        <v>115</v>
      </c>
      <c r="AM100" s="73">
        <v>365213</v>
      </c>
      <c r="AN100" s="60">
        <f>IFERROR(AM100/AJ91,"-")</f>
        <v>8.6450496200373187E-4</v>
      </c>
      <c r="AO100" s="73">
        <v>31</v>
      </c>
      <c r="AP100" s="60">
        <f>IFERROR(AO100/AK91,"-")</f>
        <v>5.5555555555555552E-2</v>
      </c>
      <c r="AQ100" s="76">
        <f t="shared" si="10"/>
        <v>11781.064516129032</v>
      </c>
      <c r="AR100" s="305"/>
      <c r="AS100" s="305"/>
      <c r="AT100" s="43" t="s">
        <v>115</v>
      </c>
      <c r="AU100" s="73">
        <v>2600061</v>
      </c>
      <c r="AV100" s="60">
        <f>IFERROR(AU100/AR91,"-")</f>
        <v>6.8859447504565955E-4</v>
      </c>
      <c r="AW100" s="76">
        <v>202</v>
      </c>
      <c r="AX100" s="60">
        <f>IFERROR(AW100/AS91,"-")</f>
        <v>3.2053316407489686E-2</v>
      </c>
      <c r="AY100" s="157">
        <f t="shared" si="11"/>
        <v>12871.589108910892</v>
      </c>
      <c r="AZ100" s="179"/>
    </row>
    <row r="101" spans="2:52" s="8" customFormat="1" ht="13.15" customHeight="1">
      <c r="B101" s="328"/>
      <c r="C101" s="340"/>
      <c r="D101" s="305"/>
      <c r="E101" s="305"/>
      <c r="F101" s="43" t="s">
        <v>116</v>
      </c>
      <c r="G101" s="73">
        <v>345624</v>
      </c>
      <c r="H101" s="60">
        <f>IFERROR(G101/D91,"-")</f>
        <v>2.8929924752095878E-4</v>
      </c>
      <c r="I101" s="73">
        <v>14</v>
      </c>
      <c r="J101" s="60">
        <f>IFERROR(I101/E91,"-")</f>
        <v>8.2401412595644492E-3</v>
      </c>
      <c r="K101" s="76">
        <f t="shared" si="6"/>
        <v>24687.428571428572</v>
      </c>
      <c r="L101" s="305"/>
      <c r="M101" s="305"/>
      <c r="N101" s="43" t="s">
        <v>116</v>
      </c>
      <c r="O101" s="73">
        <v>317810</v>
      </c>
      <c r="P101" s="60">
        <f>IFERROR(O101/L91,"-")</f>
        <v>3.3790367519925986E-4</v>
      </c>
      <c r="Q101" s="73">
        <v>12</v>
      </c>
      <c r="R101" s="60">
        <f>IFERROR(Q101/M91,"-")</f>
        <v>9.0909090909090905E-3</v>
      </c>
      <c r="S101" s="76">
        <f t="shared" si="7"/>
        <v>26484.166666666668</v>
      </c>
      <c r="T101" s="305"/>
      <c r="U101" s="305"/>
      <c r="V101" s="43" t="s">
        <v>116</v>
      </c>
      <c r="W101" s="73">
        <v>270820</v>
      </c>
      <c r="X101" s="60">
        <f>IFERROR(W101/T91,"-")</f>
        <v>1.4721880295381303E-3</v>
      </c>
      <c r="Y101" s="73">
        <v>4</v>
      </c>
      <c r="Z101" s="60">
        <f>IFERROR(Y101/U91,"-")</f>
        <v>2.2988505747126436E-2</v>
      </c>
      <c r="AA101" s="131">
        <f t="shared" si="8"/>
        <v>67705</v>
      </c>
      <c r="AB101" s="305"/>
      <c r="AC101" s="305"/>
      <c r="AD101" s="43" t="s">
        <v>116</v>
      </c>
      <c r="AE101" s="73">
        <v>270820</v>
      </c>
      <c r="AF101" s="60">
        <f>IFERROR(AE101/AB91,"-")</f>
        <v>1.886375841684295E-3</v>
      </c>
      <c r="AG101" s="73">
        <v>4</v>
      </c>
      <c r="AH101" s="60">
        <f>IFERROR(AG101/AC91,"-")</f>
        <v>2.8776978417266189E-2</v>
      </c>
      <c r="AI101" s="76">
        <f t="shared" si="9"/>
        <v>67705</v>
      </c>
      <c r="AJ101" s="305"/>
      <c r="AK101" s="305"/>
      <c r="AL101" s="43" t="s">
        <v>116</v>
      </c>
      <c r="AM101" s="73">
        <v>283354</v>
      </c>
      <c r="AN101" s="60">
        <f>IFERROR(AM101/AJ91,"-")</f>
        <v>6.7073444538832256E-4</v>
      </c>
      <c r="AO101" s="73">
        <v>6</v>
      </c>
      <c r="AP101" s="60">
        <f>IFERROR(AO101/AK91,"-")</f>
        <v>1.0752688172043012E-2</v>
      </c>
      <c r="AQ101" s="76">
        <f t="shared" si="10"/>
        <v>47225.666666666664</v>
      </c>
      <c r="AR101" s="305"/>
      <c r="AS101" s="305"/>
      <c r="AT101" s="43" t="s">
        <v>116</v>
      </c>
      <c r="AU101" s="73">
        <v>287230</v>
      </c>
      <c r="AV101" s="60">
        <f>IFERROR(AU101/AR91,"-")</f>
        <v>7.6069365706175649E-5</v>
      </c>
      <c r="AW101" s="76">
        <v>18</v>
      </c>
      <c r="AX101" s="60">
        <f>IFERROR(AW101/AS91,"-")</f>
        <v>2.8562361155188829E-3</v>
      </c>
      <c r="AY101" s="157">
        <f t="shared" si="11"/>
        <v>15957.222222222223</v>
      </c>
      <c r="AZ101" s="179"/>
    </row>
    <row r="102" spans="2:52" s="8" customFormat="1" ht="13.15" customHeight="1">
      <c r="B102" s="328"/>
      <c r="C102" s="340"/>
      <c r="D102" s="305"/>
      <c r="E102" s="305"/>
      <c r="F102" s="43" t="s">
        <v>117</v>
      </c>
      <c r="G102" s="73">
        <v>7691481</v>
      </c>
      <c r="H102" s="60">
        <f>IFERROR(G102/D91,"-")</f>
        <v>6.4380357429511597E-3</v>
      </c>
      <c r="I102" s="73">
        <v>15</v>
      </c>
      <c r="J102" s="60">
        <f>IFERROR(I102/E91,"-")</f>
        <v>8.828722778104767E-3</v>
      </c>
      <c r="K102" s="76">
        <f t="shared" si="6"/>
        <v>512765.4</v>
      </c>
      <c r="L102" s="305"/>
      <c r="M102" s="305"/>
      <c r="N102" s="43" t="s">
        <v>117</v>
      </c>
      <c r="O102" s="73">
        <v>7402723</v>
      </c>
      <c r="P102" s="60">
        <f>IFERROR(O102/L91,"-")</f>
        <v>7.8707633749161149E-3</v>
      </c>
      <c r="Q102" s="73">
        <v>12</v>
      </c>
      <c r="R102" s="60">
        <f>IFERROR(Q102/M91,"-")</f>
        <v>9.0909090909090905E-3</v>
      </c>
      <c r="S102" s="76">
        <f t="shared" si="7"/>
        <v>616893.58333333337</v>
      </c>
      <c r="T102" s="305"/>
      <c r="U102" s="305"/>
      <c r="V102" s="43" t="s">
        <v>117</v>
      </c>
      <c r="W102" s="73">
        <v>2827653</v>
      </c>
      <c r="X102" s="60">
        <f>IFERROR(W102/T91,"-")</f>
        <v>1.5371231438917297E-2</v>
      </c>
      <c r="Y102" s="73">
        <v>2</v>
      </c>
      <c r="Z102" s="60">
        <f>IFERROR(Y102/U91,"-")</f>
        <v>1.1494252873563218E-2</v>
      </c>
      <c r="AA102" s="131">
        <f t="shared" si="8"/>
        <v>1413826.5</v>
      </c>
      <c r="AB102" s="305"/>
      <c r="AC102" s="305"/>
      <c r="AD102" s="43" t="s">
        <v>117</v>
      </c>
      <c r="AE102" s="73">
        <v>2814719</v>
      </c>
      <c r="AF102" s="60">
        <f>IFERROR(AE102/AB91,"-")</f>
        <v>1.9605708303411039E-2</v>
      </c>
      <c r="AG102" s="73">
        <v>1</v>
      </c>
      <c r="AH102" s="60">
        <f>IFERROR(AG102/AC91,"-")</f>
        <v>7.1942446043165471E-3</v>
      </c>
      <c r="AI102" s="76">
        <f t="shared" si="9"/>
        <v>2814719</v>
      </c>
      <c r="AJ102" s="305"/>
      <c r="AK102" s="305"/>
      <c r="AL102" s="43" t="s">
        <v>117</v>
      </c>
      <c r="AM102" s="73">
        <v>3805406</v>
      </c>
      <c r="AN102" s="60">
        <f>IFERROR(AM102/AJ91,"-")</f>
        <v>9.0078731300330863E-3</v>
      </c>
      <c r="AO102" s="73">
        <v>7</v>
      </c>
      <c r="AP102" s="60">
        <f>IFERROR(AO102/AK91,"-")</f>
        <v>1.2544802867383513E-2</v>
      </c>
      <c r="AQ102" s="76">
        <f t="shared" si="10"/>
        <v>543629.42857142852</v>
      </c>
      <c r="AR102" s="305"/>
      <c r="AS102" s="305"/>
      <c r="AT102" s="43" t="s">
        <v>117</v>
      </c>
      <c r="AU102" s="73">
        <v>11133051</v>
      </c>
      <c r="AV102" s="60">
        <f>IFERROR(AU102/AR91,"-")</f>
        <v>2.9484529051439774E-3</v>
      </c>
      <c r="AW102" s="76">
        <v>36</v>
      </c>
      <c r="AX102" s="60">
        <f>IFERROR(AW102/AS91,"-")</f>
        <v>5.7124722310377659E-3</v>
      </c>
      <c r="AY102" s="157">
        <f t="shared" si="11"/>
        <v>309251.41666666669</v>
      </c>
      <c r="AZ102" s="179"/>
    </row>
    <row r="103" spans="2:52" s="8" customFormat="1" ht="13.15" customHeight="1">
      <c r="B103" s="328"/>
      <c r="C103" s="340"/>
      <c r="D103" s="305"/>
      <c r="E103" s="305"/>
      <c r="F103" s="43" t="s">
        <v>118</v>
      </c>
      <c r="G103" s="73">
        <v>9006695</v>
      </c>
      <c r="H103" s="60">
        <f>IFERROR(G103/D91,"-")</f>
        <v>7.5389153708966452E-3</v>
      </c>
      <c r="I103" s="73">
        <v>251</v>
      </c>
      <c r="J103" s="60">
        <f>IFERROR(I103/E91,"-")</f>
        <v>0.14773396115361978</v>
      </c>
      <c r="K103" s="76">
        <f t="shared" si="6"/>
        <v>35883.247011952189</v>
      </c>
      <c r="L103" s="305"/>
      <c r="M103" s="305"/>
      <c r="N103" s="43" t="s">
        <v>118</v>
      </c>
      <c r="O103" s="73">
        <v>6730777</v>
      </c>
      <c r="P103" s="60">
        <f>IFERROR(O103/L91,"-")</f>
        <v>7.1563332973998582E-3</v>
      </c>
      <c r="Q103" s="73">
        <v>187</v>
      </c>
      <c r="R103" s="60">
        <f>IFERROR(Q103/M91,"-")</f>
        <v>0.14166666666666666</v>
      </c>
      <c r="S103" s="76">
        <f t="shared" si="7"/>
        <v>35993.45989304813</v>
      </c>
      <c r="T103" s="305"/>
      <c r="U103" s="305"/>
      <c r="V103" s="43" t="s">
        <v>118</v>
      </c>
      <c r="W103" s="73">
        <v>1904865</v>
      </c>
      <c r="X103" s="60">
        <f>IFERROR(W103/T91,"-")</f>
        <v>1.0354920060874937E-2</v>
      </c>
      <c r="Y103" s="73">
        <v>33</v>
      </c>
      <c r="Z103" s="60">
        <f>IFERROR(Y103/U91,"-")</f>
        <v>0.18965517241379309</v>
      </c>
      <c r="AA103" s="131">
        <f t="shared" si="8"/>
        <v>57723.181818181816</v>
      </c>
      <c r="AB103" s="305"/>
      <c r="AC103" s="305"/>
      <c r="AD103" s="43" t="s">
        <v>118</v>
      </c>
      <c r="AE103" s="73">
        <v>1689830</v>
      </c>
      <c r="AF103" s="60">
        <f>IFERROR(AE103/AB91,"-")</f>
        <v>1.1770380653398464E-2</v>
      </c>
      <c r="AG103" s="73">
        <v>26</v>
      </c>
      <c r="AH103" s="60">
        <f>IFERROR(AG103/AC91,"-")</f>
        <v>0.18705035971223022</v>
      </c>
      <c r="AI103" s="76">
        <f t="shared" si="9"/>
        <v>64993.461538461539</v>
      </c>
      <c r="AJ103" s="305"/>
      <c r="AK103" s="305"/>
      <c r="AL103" s="43" t="s">
        <v>118</v>
      </c>
      <c r="AM103" s="73">
        <v>3328591</v>
      </c>
      <c r="AN103" s="60">
        <f>IFERROR(AM103/AJ91,"-")</f>
        <v>7.8791922411879205E-3</v>
      </c>
      <c r="AO103" s="73">
        <v>97</v>
      </c>
      <c r="AP103" s="60">
        <f>IFERROR(AO103/AK91,"-")</f>
        <v>0.17383512544802868</v>
      </c>
      <c r="AQ103" s="76">
        <f t="shared" si="10"/>
        <v>34315.371134020621</v>
      </c>
      <c r="AR103" s="305"/>
      <c r="AS103" s="305"/>
      <c r="AT103" s="43" t="s">
        <v>118</v>
      </c>
      <c r="AU103" s="73">
        <v>21137639</v>
      </c>
      <c r="AV103" s="60">
        <f>IFERROR(AU103/AR91,"-")</f>
        <v>5.5980461346520939E-3</v>
      </c>
      <c r="AW103" s="76">
        <v>634</v>
      </c>
      <c r="AX103" s="60">
        <f>IFERROR(AW103/AS91,"-")</f>
        <v>0.10060298317994287</v>
      </c>
      <c r="AY103" s="157">
        <f t="shared" si="11"/>
        <v>33340.124605678233</v>
      </c>
      <c r="AZ103" s="179"/>
    </row>
    <row r="104" spans="2:52" s="8" customFormat="1" ht="13.15" customHeight="1">
      <c r="B104" s="328"/>
      <c r="C104" s="340"/>
      <c r="D104" s="305"/>
      <c r="E104" s="305"/>
      <c r="F104" s="43" t="s">
        <v>119</v>
      </c>
      <c r="G104" s="73">
        <v>4969887</v>
      </c>
      <c r="H104" s="60">
        <f>IFERROR(G104/D91,"-")</f>
        <v>4.1599673904711343E-3</v>
      </c>
      <c r="I104" s="73">
        <v>100</v>
      </c>
      <c r="J104" s="60">
        <f>IFERROR(I104/E91,"-")</f>
        <v>5.885815185403178E-2</v>
      </c>
      <c r="K104" s="76">
        <f t="shared" si="6"/>
        <v>49698.87</v>
      </c>
      <c r="L104" s="305"/>
      <c r="M104" s="305"/>
      <c r="N104" s="43" t="s">
        <v>119</v>
      </c>
      <c r="O104" s="73">
        <v>4195020</v>
      </c>
      <c r="P104" s="60">
        <f>IFERROR(O104/L91,"-")</f>
        <v>4.4602519603989775E-3</v>
      </c>
      <c r="Q104" s="73">
        <v>78</v>
      </c>
      <c r="R104" s="60">
        <f>IFERROR(Q104/M91,"-")</f>
        <v>5.909090909090909E-2</v>
      </c>
      <c r="S104" s="76">
        <f t="shared" si="7"/>
        <v>53782.307692307695</v>
      </c>
      <c r="T104" s="305"/>
      <c r="U104" s="305"/>
      <c r="V104" s="43" t="s">
        <v>119</v>
      </c>
      <c r="W104" s="73">
        <v>400707</v>
      </c>
      <c r="X104" s="60">
        <f>IFERROR(W104/T91,"-")</f>
        <v>2.1782588019796747E-3</v>
      </c>
      <c r="Y104" s="73">
        <v>16</v>
      </c>
      <c r="Z104" s="60">
        <f>IFERROR(Y104/U91,"-")</f>
        <v>9.1954022988505746E-2</v>
      </c>
      <c r="AA104" s="131">
        <f t="shared" si="8"/>
        <v>25044.1875</v>
      </c>
      <c r="AB104" s="305"/>
      <c r="AC104" s="305"/>
      <c r="AD104" s="43" t="s">
        <v>119</v>
      </c>
      <c r="AE104" s="73">
        <v>373229</v>
      </c>
      <c r="AF104" s="60">
        <f>IFERROR(AE104/AB91,"-")</f>
        <v>2.5996978399526909E-3</v>
      </c>
      <c r="AG104" s="73">
        <v>14</v>
      </c>
      <c r="AH104" s="60">
        <f>IFERROR(AG104/AC91,"-")</f>
        <v>0.10071942446043165</v>
      </c>
      <c r="AI104" s="76">
        <f t="shared" si="9"/>
        <v>26659.214285714286</v>
      </c>
      <c r="AJ104" s="305"/>
      <c r="AK104" s="305"/>
      <c r="AL104" s="43" t="s">
        <v>119</v>
      </c>
      <c r="AM104" s="73">
        <v>5581263</v>
      </c>
      <c r="AN104" s="60">
        <f>IFERROR(AM104/AJ91,"-")</f>
        <v>1.3211549308890522E-2</v>
      </c>
      <c r="AO104" s="73">
        <v>59</v>
      </c>
      <c r="AP104" s="60">
        <f>IFERROR(AO104/AK91,"-")</f>
        <v>0.1057347670250896</v>
      </c>
      <c r="AQ104" s="76">
        <f t="shared" si="10"/>
        <v>94597.677966101692</v>
      </c>
      <c r="AR104" s="305"/>
      <c r="AS104" s="305"/>
      <c r="AT104" s="43" t="s">
        <v>119</v>
      </c>
      <c r="AU104" s="73">
        <v>27273793</v>
      </c>
      <c r="AV104" s="60">
        <f>IFERROR(AU104/AR91,"-")</f>
        <v>7.2231317547315167E-3</v>
      </c>
      <c r="AW104" s="76">
        <v>441</v>
      </c>
      <c r="AX104" s="60">
        <f>IFERROR(AW104/AS91,"-")</f>
        <v>6.9977784830212636E-2</v>
      </c>
      <c r="AY104" s="157">
        <f t="shared" si="11"/>
        <v>61845.335600907027</v>
      </c>
      <c r="AZ104" s="179"/>
    </row>
    <row r="105" spans="2:52" s="8" customFormat="1" ht="13.15" customHeight="1">
      <c r="B105" s="328"/>
      <c r="C105" s="340"/>
      <c r="D105" s="305"/>
      <c r="E105" s="305"/>
      <c r="F105" s="43" t="s">
        <v>120</v>
      </c>
      <c r="G105" s="73">
        <v>10999838</v>
      </c>
      <c r="H105" s="60">
        <f>IFERROR(G105/D91,"-")</f>
        <v>9.2072450300107883E-3</v>
      </c>
      <c r="I105" s="73">
        <v>145</v>
      </c>
      <c r="J105" s="60">
        <f>IFERROR(I105/E91,"-")</f>
        <v>8.534432018834609E-2</v>
      </c>
      <c r="K105" s="76">
        <f t="shared" si="6"/>
        <v>75860.951724137936</v>
      </c>
      <c r="L105" s="305"/>
      <c r="M105" s="305"/>
      <c r="N105" s="43" t="s">
        <v>120</v>
      </c>
      <c r="O105" s="73">
        <v>9879874</v>
      </c>
      <c r="P105" s="60">
        <f>IFERROR(O105/L91,"-")</f>
        <v>1.0504533322128355E-2</v>
      </c>
      <c r="Q105" s="73">
        <v>112</v>
      </c>
      <c r="R105" s="60">
        <f>IFERROR(Q105/M91,"-")</f>
        <v>8.4848484848484854E-2</v>
      </c>
      <c r="S105" s="76">
        <f t="shared" si="7"/>
        <v>88213.16071428571</v>
      </c>
      <c r="T105" s="305"/>
      <c r="U105" s="305"/>
      <c r="V105" s="43" t="s">
        <v>120</v>
      </c>
      <c r="W105" s="73">
        <v>1873626</v>
      </c>
      <c r="X105" s="60">
        <f>IFERROR(W105/T91,"-")</f>
        <v>1.0185103644603091E-2</v>
      </c>
      <c r="Y105" s="73">
        <v>24</v>
      </c>
      <c r="Z105" s="60">
        <f>IFERROR(Y105/U91,"-")</f>
        <v>0.13793103448275862</v>
      </c>
      <c r="AA105" s="131">
        <f t="shared" si="8"/>
        <v>78067.75</v>
      </c>
      <c r="AB105" s="305"/>
      <c r="AC105" s="305"/>
      <c r="AD105" s="43" t="s">
        <v>120</v>
      </c>
      <c r="AE105" s="73">
        <v>1754034</v>
      </c>
      <c r="AF105" s="60">
        <f>IFERROR(AE105/AB91,"-")</f>
        <v>1.2217588668092721E-2</v>
      </c>
      <c r="AG105" s="73">
        <v>18</v>
      </c>
      <c r="AH105" s="60">
        <f>IFERROR(AG105/AC91,"-")</f>
        <v>0.12949640287769784</v>
      </c>
      <c r="AI105" s="76">
        <f t="shared" si="9"/>
        <v>97446.333333333328</v>
      </c>
      <c r="AJ105" s="305"/>
      <c r="AK105" s="305"/>
      <c r="AL105" s="43" t="s">
        <v>120</v>
      </c>
      <c r="AM105" s="73">
        <v>4858377</v>
      </c>
      <c r="AN105" s="60">
        <f>IFERROR(AM105/AJ91,"-")</f>
        <v>1.15003875102606E-2</v>
      </c>
      <c r="AO105" s="73">
        <v>58</v>
      </c>
      <c r="AP105" s="60">
        <f>IFERROR(AO105/AK91,"-")</f>
        <v>0.1039426523297491</v>
      </c>
      <c r="AQ105" s="76">
        <f t="shared" si="10"/>
        <v>83765.120689655174</v>
      </c>
      <c r="AR105" s="305"/>
      <c r="AS105" s="305"/>
      <c r="AT105" s="43" t="s">
        <v>120</v>
      </c>
      <c r="AU105" s="73">
        <v>18905343</v>
      </c>
      <c r="AV105" s="60">
        <f>IFERROR(AU105/AR91,"-")</f>
        <v>5.0068497387727182E-3</v>
      </c>
      <c r="AW105" s="76">
        <v>330</v>
      </c>
      <c r="AX105" s="60">
        <f>IFERROR(AW105/AS91,"-")</f>
        <v>5.2364328784512852E-2</v>
      </c>
      <c r="AY105" s="157">
        <f t="shared" si="11"/>
        <v>57288.918181818182</v>
      </c>
      <c r="AZ105" s="179"/>
    </row>
    <row r="106" spans="2:52" s="8" customFormat="1" ht="13.15" customHeight="1">
      <c r="B106" s="328"/>
      <c r="C106" s="340"/>
      <c r="D106" s="305"/>
      <c r="E106" s="305"/>
      <c r="F106" s="44" t="s">
        <v>121</v>
      </c>
      <c r="G106" s="74">
        <v>3726946</v>
      </c>
      <c r="H106" s="61">
        <f>IFERROR(G106/D91,"-")</f>
        <v>3.1195827643660376E-3</v>
      </c>
      <c r="I106" s="74">
        <v>175</v>
      </c>
      <c r="J106" s="61">
        <f>IFERROR(I106/E91,"-")</f>
        <v>0.10300176574455562</v>
      </c>
      <c r="K106" s="77">
        <f t="shared" si="6"/>
        <v>21296.834285714285</v>
      </c>
      <c r="L106" s="305"/>
      <c r="M106" s="305"/>
      <c r="N106" s="44" t="s">
        <v>121</v>
      </c>
      <c r="O106" s="74">
        <v>3456591</v>
      </c>
      <c r="P106" s="61">
        <f>IFERROR(O106/L91,"-")</f>
        <v>3.6751354663499729E-3</v>
      </c>
      <c r="Q106" s="74">
        <v>139</v>
      </c>
      <c r="R106" s="61">
        <f>IFERROR(Q106/M91,"-")</f>
        <v>0.1053030303030303</v>
      </c>
      <c r="S106" s="77">
        <f t="shared" si="7"/>
        <v>24867.561151079135</v>
      </c>
      <c r="T106" s="305"/>
      <c r="U106" s="305"/>
      <c r="V106" s="44" t="s">
        <v>121</v>
      </c>
      <c r="W106" s="74">
        <v>350523</v>
      </c>
      <c r="X106" s="61">
        <f>IFERROR(W106/T91,"-")</f>
        <v>1.9054566305213574E-3</v>
      </c>
      <c r="Y106" s="74">
        <v>28</v>
      </c>
      <c r="Z106" s="61">
        <f>IFERROR(Y106/U91,"-")</f>
        <v>0.16091954022988506</v>
      </c>
      <c r="AA106" s="132">
        <f t="shared" si="8"/>
        <v>12518.678571428571</v>
      </c>
      <c r="AB106" s="305"/>
      <c r="AC106" s="305"/>
      <c r="AD106" s="44" t="s">
        <v>121</v>
      </c>
      <c r="AE106" s="74">
        <v>308712</v>
      </c>
      <c r="AF106" s="61">
        <f>IFERROR(AE106/AB91,"-")</f>
        <v>2.1503096478769738E-3</v>
      </c>
      <c r="AG106" s="74">
        <v>23</v>
      </c>
      <c r="AH106" s="61">
        <f>IFERROR(AG106/AC91,"-")</f>
        <v>0.16546762589928057</v>
      </c>
      <c r="AI106" s="77">
        <f t="shared" si="9"/>
        <v>13422.260869565218</v>
      </c>
      <c r="AJ106" s="305"/>
      <c r="AK106" s="305"/>
      <c r="AL106" s="44" t="s">
        <v>121</v>
      </c>
      <c r="AM106" s="74">
        <v>1109670</v>
      </c>
      <c r="AN106" s="61">
        <f>IFERROR(AM106/AJ91,"-")</f>
        <v>2.6267280222409418E-3</v>
      </c>
      <c r="AO106" s="74">
        <v>67</v>
      </c>
      <c r="AP106" s="61">
        <f>IFERROR(AO106/AK91,"-")</f>
        <v>0.12007168458781362</v>
      </c>
      <c r="AQ106" s="77">
        <f t="shared" si="10"/>
        <v>16562.238805970148</v>
      </c>
      <c r="AR106" s="305"/>
      <c r="AS106" s="305"/>
      <c r="AT106" s="44" t="s">
        <v>121</v>
      </c>
      <c r="AU106" s="74">
        <v>6447757</v>
      </c>
      <c r="AV106" s="61">
        <f>IFERROR(AU106/AR91,"-")</f>
        <v>1.7076098778593949E-3</v>
      </c>
      <c r="AW106" s="77">
        <v>487</v>
      </c>
      <c r="AX106" s="63">
        <f>IFERROR(AW106/AS91,"-")</f>
        <v>7.7277054903205328E-2</v>
      </c>
      <c r="AY106" s="158">
        <f t="shared" si="11"/>
        <v>13239.747433264887</v>
      </c>
      <c r="AZ106" s="179"/>
    </row>
    <row r="107" spans="2:52" s="8" customFormat="1" ht="13.15" customHeight="1">
      <c r="B107" s="329"/>
      <c r="C107" s="341"/>
      <c r="D107" s="306"/>
      <c r="E107" s="306"/>
      <c r="F107" s="45" t="s">
        <v>71</v>
      </c>
      <c r="G107" s="69">
        <f>SUM(G91:G106)</f>
        <v>226936625</v>
      </c>
      <c r="H107" s="61">
        <f>IFERROR(G107/D91,"-")</f>
        <v>0.18995380774322965</v>
      </c>
      <c r="I107" s="74">
        <v>1408</v>
      </c>
      <c r="J107" s="61">
        <f>IFERROR(I107/E91,"-")</f>
        <v>0.82872277810476747</v>
      </c>
      <c r="K107" s="77">
        <f t="shared" si="6"/>
        <v>161176.58025568182</v>
      </c>
      <c r="L107" s="306"/>
      <c r="M107" s="306"/>
      <c r="N107" s="45" t="s">
        <v>71</v>
      </c>
      <c r="O107" s="69">
        <f>SUM(O91:O106)</f>
        <v>184519030</v>
      </c>
      <c r="P107" s="61">
        <f>IFERROR(O107/L91,"-")</f>
        <v>0.1961853257644583</v>
      </c>
      <c r="Q107" s="74">
        <v>1087</v>
      </c>
      <c r="R107" s="61">
        <f>IFERROR(Q107/M91,"-")</f>
        <v>0.82348484848484849</v>
      </c>
      <c r="S107" s="77">
        <f t="shared" si="7"/>
        <v>169750.71757129714</v>
      </c>
      <c r="T107" s="306"/>
      <c r="U107" s="306"/>
      <c r="V107" s="45" t="s">
        <v>71</v>
      </c>
      <c r="W107" s="69">
        <f>SUM(W91:W106)</f>
        <v>37285700</v>
      </c>
      <c r="X107" s="61">
        <f>IFERROR(W107/T91,"-")</f>
        <v>0.20268651212225783</v>
      </c>
      <c r="Y107" s="74">
        <v>151</v>
      </c>
      <c r="Z107" s="61">
        <f>IFERROR(Y107/U91,"-")</f>
        <v>0.86781609195402298</v>
      </c>
      <c r="AA107" s="132">
        <f t="shared" si="8"/>
        <v>246925.1655629139</v>
      </c>
      <c r="AB107" s="306"/>
      <c r="AC107" s="306"/>
      <c r="AD107" s="45" t="s">
        <v>71</v>
      </c>
      <c r="AE107" s="69">
        <f>SUM(AE91:AE106)</f>
        <v>34115947</v>
      </c>
      <c r="AF107" s="61">
        <f>IFERROR(AE107/AB91,"-")</f>
        <v>0.23763199998885531</v>
      </c>
      <c r="AG107" s="74">
        <v>118</v>
      </c>
      <c r="AH107" s="61">
        <f>IFERROR(AG107/AC91,"-")</f>
        <v>0.84892086330935257</v>
      </c>
      <c r="AI107" s="77">
        <f t="shared" si="9"/>
        <v>289118.19491525425</v>
      </c>
      <c r="AJ107" s="306"/>
      <c r="AK107" s="306"/>
      <c r="AL107" s="45" t="s">
        <v>71</v>
      </c>
      <c r="AM107" s="69">
        <f>SUM(AM91:AM106)</f>
        <v>88310503</v>
      </c>
      <c r="AN107" s="61">
        <f>IFERROR(AM107/AJ91,"-")</f>
        <v>0.20904203311641548</v>
      </c>
      <c r="AO107" s="74">
        <v>452</v>
      </c>
      <c r="AP107" s="61">
        <f>IFERROR(AO107/AK91,"-")</f>
        <v>0.81003584229390679</v>
      </c>
      <c r="AQ107" s="77">
        <f t="shared" si="10"/>
        <v>195377.21902654867</v>
      </c>
      <c r="AR107" s="306"/>
      <c r="AS107" s="306"/>
      <c r="AT107" s="45" t="s">
        <v>71</v>
      </c>
      <c r="AU107" s="69">
        <f>SUM(AU91:AU106)</f>
        <v>668251093</v>
      </c>
      <c r="AV107" s="61">
        <f>IFERROR(AU107/AR91,"-")</f>
        <v>0.17697815958280333</v>
      </c>
      <c r="AW107" s="77">
        <v>4821</v>
      </c>
      <c r="AX107" s="103">
        <f>IFERROR(AW107/AS91,"-")</f>
        <v>0.76499523960647409</v>
      </c>
      <c r="AY107" s="161">
        <f t="shared" si="11"/>
        <v>138612.54781165734</v>
      </c>
      <c r="AZ107" s="179"/>
    </row>
    <row r="108" spans="2:52" s="8" customFormat="1" ht="13.15" customHeight="1">
      <c r="B108" s="327">
        <v>7</v>
      </c>
      <c r="C108" s="339" t="s">
        <v>126</v>
      </c>
      <c r="D108" s="304">
        <v>2025374320</v>
      </c>
      <c r="E108" s="304">
        <v>2813</v>
      </c>
      <c r="F108" s="41" t="s">
        <v>107</v>
      </c>
      <c r="G108" s="72">
        <v>30559332</v>
      </c>
      <c r="H108" s="59">
        <f>IFERROR(G108/D108,"-")</f>
        <v>1.5088239096464895E-2</v>
      </c>
      <c r="I108" s="72">
        <v>581</v>
      </c>
      <c r="J108" s="59">
        <f>IFERROR(I108/E108,"-")</f>
        <v>0.20654105936722361</v>
      </c>
      <c r="K108" s="75">
        <f t="shared" si="6"/>
        <v>52597.81755593804</v>
      </c>
      <c r="L108" s="304">
        <v>1461330530</v>
      </c>
      <c r="M108" s="304">
        <v>1972</v>
      </c>
      <c r="N108" s="41" t="s">
        <v>107</v>
      </c>
      <c r="O108" s="72">
        <v>22893140</v>
      </c>
      <c r="P108" s="59">
        <f>IFERROR(O108/L108,"-")</f>
        <v>1.5665956147511678E-2</v>
      </c>
      <c r="Q108" s="72">
        <v>421</v>
      </c>
      <c r="R108" s="59">
        <f>IFERROR(Q108/M108,"-")</f>
        <v>0.21348884381338742</v>
      </c>
      <c r="S108" s="75">
        <f t="shared" si="7"/>
        <v>54378.004750593827</v>
      </c>
      <c r="T108" s="304">
        <v>370251150</v>
      </c>
      <c r="U108" s="304">
        <v>312</v>
      </c>
      <c r="V108" s="41" t="s">
        <v>107</v>
      </c>
      <c r="W108" s="72">
        <v>5355567</v>
      </c>
      <c r="X108" s="59">
        <f>IFERROR(W108/T108,"-")</f>
        <v>1.446468701042522E-2</v>
      </c>
      <c r="Y108" s="72">
        <v>77</v>
      </c>
      <c r="Z108" s="59">
        <f>IFERROR(Y108/U108,"-")</f>
        <v>0.24679487179487181</v>
      </c>
      <c r="AA108" s="130">
        <f t="shared" si="8"/>
        <v>69552.818181818177</v>
      </c>
      <c r="AB108" s="304">
        <v>278288410</v>
      </c>
      <c r="AC108" s="304">
        <v>209</v>
      </c>
      <c r="AD108" s="41" t="s">
        <v>107</v>
      </c>
      <c r="AE108" s="72">
        <v>4774748</v>
      </c>
      <c r="AF108" s="59">
        <f>IFERROR(AE108/AB108,"-")</f>
        <v>1.7157552483051664E-2</v>
      </c>
      <c r="AG108" s="72">
        <v>55</v>
      </c>
      <c r="AH108" s="59">
        <f>IFERROR(AG108/AC108,"-")</f>
        <v>0.26315789473684209</v>
      </c>
      <c r="AI108" s="75">
        <f t="shared" si="9"/>
        <v>86813.6</v>
      </c>
      <c r="AJ108" s="304">
        <v>665262360</v>
      </c>
      <c r="AK108" s="304">
        <v>876</v>
      </c>
      <c r="AL108" s="41" t="s">
        <v>107</v>
      </c>
      <c r="AM108" s="72">
        <v>9961656</v>
      </c>
      <c r="AN108" s="59">
        <f>IFERROR(AM108/AJ108,"-")</f>
        <v>1.4974026187202295E-2</v>
      </c>
      <c r="AO108" s="72">
        <v>213</v>
      </c>
      <c r="AP108" s="59">
        <f>IFERROR(AO108/AK108,"-")</f>
        <v>0.24315068493150685</v>
      </c>
      <c r="AQ108" s="75">
        <f t="shared" si="10"/>
        <v>46768.338028169012</v>
      </c>
      <c r="AR108" s="304">
        <v>6269484380</v>
      </c>
      <c r="AS108" s="304">
        <v>10415</v>
      </c>
      <c r="AT108" s="41" t="s">
        <v>107</v>
      </c>
      <c r="AU108" s="72">
        <v>96781645</v>
      </c>
      <c r="AV108" s="59">
        <f>IFERROR(AU108/AR108,"-")</f>
        <v>1.5436938531777633E-2</v>
      </c>
      <c r="AW108" s="75">
        <v>1806</v>
      </c>
      <c r="AX108" s="59">
        <f>IFERROR(AW108/AS108,"-")</f>
        <v>0.17340374459913585</v>
      </c>
      <c r="AY108" s="156">
        <f t="shared" si="11"/>
        <v>53588.950719822809</v>
      </c>
      <c r="AZ108" s="179"/>
    </row>
    <row r="109" spans="2:52" s="8" customFormat="1" ht="13.15" customHeight="1">
      <c r="B109" s="328"/>
      <c r="C109" s="340"/>
      <c r="D109" s="305"/>
      <c r="E109" s="305"/>
      <c r="F109" s="42" t="s">
        <v>108</v>
      </c>
      <c r="G109" s="73">
        <v>44884779</v>
      </c>
      <c r="H109" s="60">
        <f>IFERROR(G109/D108,"-")</f>
        <v>2.2161226473929027E-2</v>
      </c>
      <c r="I109" s="73">
        <v>806</v>
      </c>
      <c r="J109" s="60">
        <f>IFERROR(I109/E108,"-")</f>
        <v>0.28652683967294701</v>
      </c>
      <c r="K109" s="76">
        <f t="shared" si="6"/>
        <v>55688.311414392061</v>
      </c>
      <c r="L109" s="305"/>
      <c r="M109" s="305"/>
      <c r="N109" s="42" t="s">
        <v>108</v>
      </c>
      <c r="O109" s="73">
        <v>31809129</v>
      </c>
      <c r="P109" s="60">
        <f>IFERROR(O109/L108,"-")</f>
        <v>2.1767237696731074E-2</v>
      </c>
      <c r="Q109" s="73">
        <v>568</v>
      </c>
      <c r="R109" s="60">
        <f>IFERROR(Q109/M108,"-")</f>
        <v>0.28803245436105479</v>
      </c>
      <c r="S109" s="76">
        <f t="shared" si="7"/>
        <v>56001.987676056335</v>
      </c>
      <c r="T109" s="305"/>
      <c r="U109" s="305"/>
      <c r="V109" s="42" t="s">
        <v>108</v>
      </c>
      <c r="W109" s="73">
        <v>7023562</v>
      </c>
      <c r="X109" s="60">
        <f>IFERROR(W109/T108,"-")</f>
        <v>1.8969723659197277E-2</v>
      </c>
      <c r="Y109" s="73">
        <v>103</v>
      </c>
      <c r="Z109" s="60">
        <f>IFERROR(Y109/U108,"-")</f>
        <v>0.33012820512820512</v>
      </c>
      <c r="AA109" s="131">
        <f t="shared" si="8"/>
        <v>68189.922330097092</v>
      </c>
      <c r="AB109" s="305"/>
      <c r="AC109" s="305"/>
      <c r="AD109" s="42" t="s">
        <v>108</v>
      </c>
      <c r="AE109" s="73">
        <v>6148892</v>
      </c>
      <c r="AF109" s="60">
        <f>IFERROR(AE109/AB108,"-")</f>
        <v>2.2095393767925874E-2</v>
      </c>
      <c r="AG109" s="73">
        <v>72</v>
      </c>
      <c r="AH109" s="60">
        <f>IFERROR(AG109/AC108,"-")</f>
        <v>0.34449760765550241</v>
      </c>
      <c r="AI109" s="76">
        <f t="shared" si="9"/>
        <v>85401.277777777781</v>
      </c>
      <c r="AJ109" s="305"/>
      <c r="AK109" s="305"/>
      <c r="AL109" s="42" t="s">
        <v>108</v>
      </c>
      <c r="AM109" s="73">
        <v>27116957</v>
      </c>
      <c r="AN109" s="60">
        <f>IFERROR(AM109/AJ108,"-")</f>
        <v>4.0761297542822053E-2</v>
      </c>
      <c r="AO109" s="73">
        <v>265</v>
      </c>
      <c r="AP109" s="60">
        <f>IFERROR(AO109/AK108,"-")</f>
        <v>0.30251141552511418</v>
      </c>
      <c r="AQ109" s="76">
        <f t="shared" si="10"/>
        <v>102328.13962264151</v>
      </c>
      <c r="AR109" s="305"/>
      <c r="AS109" s="305"/>
      <c r="AT109" s="42" t="s">
        <v>108</v>
      </c>
      <c r="AU109" s="73">
        <v>151999163</v>
      </c>
      <c r="AV109" s="60">
        <f>IFERROR(AU109/AR108,"-")</f>
        <v>2.42442845036644E-2</v>
      </c>
      <c r="AW109" s="76">
        <v>2526</v>
      </c>
      <c r="AX109" s="60">
        <f>IFERROR(AW109/AS108,"-")</f>
        <v>0.24253480556889101</v>
      </c>
      <c r="AY109" s="157">
        <f t="shared" si="11"/>
        <v>60173.857086302458</v>
      </c>
      <c r="AZ109" s="179"/>
    </row>
    <row r="110" spans="2:52" s="8" customFormat="1" ht="13.15" customHeight="1">
      <c r="B110" s="328"/>
      <c r="C110" s="340"/>
      <c r="D110" s="305"/>
      <c r="E110" s="305"/>
      <c r="F110" s="43" t="s">
        <v>109</v>
      </c>
      <c r="G110" s="73">
        <v>40132871</v>
      </c>
      <c r="H110" s="60">
        <f>IFERROR(G110/D108,"-")</f>
        <v>1.9815038930680231E-2</v>
      </c>
      <c r="I110" s="73">
        <v>857</v>
      </c>
      <c r="J110" s="60">
        <f>IFERROR(I110/E108,"-")</f>
        <v>0.30465694987557768</v>
      </c>
      <c r="K110" s="76">
        <f t="shared" si="6"/>
        <v>46829.487747957995</v>
      </c>
      <c r="L110" s="305"/>
      <c r="M110" s="305"/>
      <c r="N110" s="43" t="s">
        <v>109</v>
      </c>
      <c r="O110" s="73">
        <v>25479222</v>
      </c>
      <c r="P110" s="60">
        <f>IFERROR(O110/L108,"-")</f>
        <v>1.7435632443811327E-2</v>
      </c>
      <c r="Q110" s="73">
        <v>600</v>
      </c>
      <c r="R110" s="60">
        <f>IFERROR(Q110/M108,"-")</f>
        <v>0.30425963488843816</v>
      </c>
      <c r="S110" s="76">
        <f t="shared" si="7"/>
        <v>42465.37</v>
      </c>
      <c r="T110" s="305"/>
      <c r="U110" s="305"/>
      <c r="V110" s="43" t="s">
        <v>109</v>
      </c>
      <c r="W110" s="73">
        <v>3061093</v>
      </c>
      <c r="X110" s="60">
        <f>IFERROR(W110/T108,"-")</f>
        <v>8.2676124030944941E-3</v>
      </c>
      <c r="Y110" s="73">
        <v>69</v>
      </c>
      <c r="Z110" s="60">
        <f>IFERROR(Y110/U108,"-")</f>
        <v>0.22115384615384615</v>
      </c>
      <c r="AA110" s="131">
        <f t="shared" si="8"/>
        <v>44363.666666666664</v>
      </c>
      <c r="AB110" s="305"/>
      <c r="AC110" s="305"/>
      <c r="AD110" s="43" t="s">
        <v>109</v>
      </c>
      <c r="AE110" s="73">
        <v>758282</v>
      </c>
      <c r="AF110" s="60">
        <f>IFERROR(AE110/AB108,"-")</f>
        <v>2.7248062540585144E-3</v>
      </c>
      <c r="AG110" s="73">
        <v>43</v>
      </c>
      <c r="AH110" s="60">
        <f>IFERROR(AG110/AC108,"-")</f>
        <v>0.20574162679425836</v>
      </c>
      <c r="AI110" s="76">
        <f t="shared" si="9"/>
        <v>17634.465116279069</v>
      </c>
      <c r="AJ110" s="305"/>
      <c r="AK110" s="305"/>
      <c r="AL110" s="43" t="s">
        <v>109</v>
      </c>
      <c r="AM110" s="73">
        <v>10189917</v>
      </c>
      <c r="AN110" s="60">
        <f>IFERROR(AM110/AJ108,"-")</f>
        <v>1.531714044365895E-2</v>
      </c>
      <c r="AO110" s="73">
        <v>228</v>
      </c>
      <c r="AP110" s="60">
        <f>IFERROR(AO110/AK108,"-")</f>
        <v>0.26027397260273971</v>
      </c>
      <c r="AQ110" s="76">
        <f t="shared" si="10"/>
        <v>44692.618421052633</v>
      </c>
      <c r="AR110" s="305"/>
      <c r="AS110" s="305"/>
      <c r="AT110" s="43" t="s">
        <v>109</v>
      </c>
      <c r="AU110" s="73">
        <v>112329553</v>
      </c>
      <c r="AV110" s="60">
        <f>IFERROR(AU110/AR108,"-")</f>
        <v>1.7916872615288341E-2</v>
      </c>
      <c r="AW110" s="76">
        <v>2765</v>
      </c>
      <c r="AX110" s="60">
        <f>IFERROR(AW110/AS108,"-")</f>
        <v>0.26548247719635143</v>
      </c>
      <c r="AY110" s="157">
        <f t="shared" si="11"/>
        <v>40625.516455696205</v>
      </c>
      <c r="AZ110" s="179"/>
    </row>
    <row r="111" spans="2:52" s="8" customFormat="1" ht="13.15" customHeight="1">
      <c r="B111" s="328"/>
      <c r="C111" s="340"/>
      <c r="D111" s="305"/>
      <c r="E111" s="305"/>
      <c r="F111" s="43" t="s">
        <v>110</v>
      </c>
      <c r="G111" s="73">
        <v>8366906</v>
      </c>
      <c r="H111" s="60">
        <f>IFERROR(G111/D108,"-")</f>
        <v>4.1310418115699226E-3</v>
      </c>
      <c r="I111" s="73">
        <v>133</v>
      </c>
      <c r="J111" s="60">
        <f>IFERROR(I111/E108,"-")</f>
        <v>4.7280483469605401E-2</v>
      </c>
      <c r="K111" s="76">
        <f t="shared" si="6"/>
        <v>62909.067669172931</v>
      </c>
      <c r="L111" s="305"/>
      <c r="M111" s="305"/>
      <c r="N111" s="43" t="s">
        <v>110</v>
      </c>
      <c r="O111" s="73">
        <v>6182546</v>
      </c>
      <c r="P111" s="60">
        <f>IFERROR(O111/L108,"-")</f>
        <v>4.2307649591088745E-3</v>
      </c>
      <c r="Q111" s="73">
        <v>99</v>
      </c>
      <c r="R111" s="60">
        <f>IFERROR(Q111/M108,"-")</f>
        <v>5.0202839756592295E-2</v>
      </c>
      <c r="S111" s="76">
        <f t="shared" si="7"/>
        <v>62449.959595959597</v>
      </c>
      <c r="T111" s="305"/>
      <c r="U111" s="305"/>
      <c r="V111" s="43" t="s">
        <v>110</v>
      </c>
      <c r="W111" s="73">
        <v>134641</v>
      </c>
      <c r="X111" s="60">
        <f>IFERROR(W111/T108,"-")</f>
        <v>3.6364775639454464E-4</v>
      </c>
      <c r="Y111" s="73">
        <v>12</v>
      </c>
      <c r="Z111" s="60">
        <f>IFERROR(Y111/U108,"-")</f>
        <v>3.8461538461538464E-2</v>
      </c>
      <c r="AA111" s="131">
        <f t="shared" si="8"/>
        <v>11220.083333333334</v>
      </c>
      <c r="AB111" s="305"/>
      <c r="AC111" s="305"/>
      <c r="AD111" s="43" t="s">
        <v>110</v>
      </c>
      <c r="AE111" s="73">
        <v>77880</v>
      </c>
      <c r="AF111" s="60">
        <f>IFERROR(AE111/AB108,"-")</f>
        <v>2.7985355193196871E-4</v>
      </c>
      <c r="AG111" s="73">
        <v>9</v>
      </c>
      <c r="AH111" s="60">
        <f>IFERROR(AG111/AC108,"-")</f>
        <v>4.3062200956937802E-2</v>
      </c>
      <c r="AI111" s="76">
        <f t="shared" si="9"/>
        <v>8653.3333333333339</v>
      </c>
      <c r="AJ111" s="305"/>
      <c r="AK111" s="305"/>
      <c r="AL111" s="43" t="s">
        <v>110</v>
      </c>
      <c r="AM111" s="73">
        <v>2361336</v>
      </c>
      <c r="AN111" s="60">
        <f>IFERROR(AM111/AJ108,"-")</f>
        <v>3.5494808394089814E-3</v>
      </c>
      <c r="AO111" s="73">
        <v>37</v>
      </c>
      <c r="AP111" s="60">
        <f>IFERROR(AO111/AK108,"-")</f>
        <v>4.2237442922374427E-2</v>
      </c>
      <c r="AQ111" s="76">
        <f t="shared" si="10"/>
        <v>63819.891891891893</v>
      </c>
      <c r="AR111" s="305"/>
      <c r="AS111" s="305"/>
      <c r="AT111" s="43" t="s">
        <v>110</v>
      </c>
      <c r="AU111" s="73">
        <v>10840133</v>
      </c>
      <c r="AV111" s="60">
        <f>IFERROR(AU111/AR108,"-")</f>
        <v>1.7290310243982137E-3</v>
      </c>
      <c r="AW111" s="76">
        <v>400</v>
      </c>
      <c r="AX111" s="60">
        <f>IFERROR(AW111/AS108,"-")</f>
        <v>3.8406144983197311E-2</v>
      </c>
      <c r="AY111" s="157">
        <f t="shared" si="11"/>
        <v>27100.3325</v>
      </c>
      <c r="AZ111" s="179"/>
    </row>
    <row r="112" spans="2:52" s="8" customFormat="1" ht="13.15" customHeight="1">
      <c r="B112" s="328"/>
      <c r="C112" s="340"/>
      <c r="D112" s="305"/>
      <c r="E112" s="305"/>
      <c r="F112" s="43" t="s">
        <v>111</v>
      </c>
      <c r="G112" s="73">
        <v>51133433</v>
      </c>
      <c r="H112" s="60">
        <f>IFERROR(G112/D108,"-")</f>
        <v>2.5246411241157635E-2</v>
      </c>
      <c r="I112" s="73">
        <v>1034</v>
      </c>
      <c r="J112" s="60">
        <f>IFERROR(I112/E108,"-")</f>
        <v>0.36757909704941344</v>
      </c>
      <c r="K112" s="76">
        <f t="shared" si="6"/>
        <v>49452.062862669249</v>
      </c>
      <c r="L112" s="305"/>
      <c r="M112" s="305"/>
      <c r="N112" s="43" t="s">
        <v>111</v>
      </c>
      <c r="O112" s="73">
        <v>32932563</v>
      </c>
      <c r="P112" s="60">
        <f>IFERROR(O112/L108,"-")</f>
        <v>2.2536012437925319E-2</v>
      </c>
      <c r="Q112" s="73">
        <v>725</v>
      </c>
      <c r="R112" s="60">
        <f>IFERROR(Q112/M108,"-")</f>
        <v>0.36764705882352944</v>
      </c>
      <c r="S112" s="76">
        <f t="shared" si="7"/>
        <v>45424.224827586208</v>
      </c>
      <c r="T112" s="305"/>
      <c r="U112" s="305"/>
      <c r="V112" s="43" t="s">
        <v>111</v>
      </c>
      <c r="W112" s="73">
        <v>9428158</v>
      </c>
      <c r="X112" s="60">
        <f>IFERROR(W112/T108,"-")</f>
        <v>2.5464223406193337E-2</v>
      </c>
      <c r="Y112" s="73">
        <v>129</v>
      </c>
      <c r="Z112" s="60">
        <f>IFERROR(Y112/U108,"-")</f>
        <v>0.41346153846153844</v>
      </c>
      <c r="AA112" s="131">
        <f t="shared" si="8"/>
        <v>73086.496124031008</v>
      </c>
      <c r="AB112" s="305"/>
      <c r="AC112" s="305"/>
      <c r="AD112" s="43" t="s">
        <v>111</v>
      </c>
      <c r="AE112" s="73">
        <v>5005862</v>
      </c>
      <c r="AF112" s="60">
        <f>IFERROR(AE112/AB108,"-")</f>
        <v>1.7988036224720966E-2</v>
      </c>
      <c r="AG112" s="73">
        <v>82</v>
      </c>
      <c r="AH112" s="60">
        <f>IFERROR(AG112/AC108,"-")</f>
        <v>0.3923444976076555</v>
      </c>
      <c r="AI112" s="76">
        <f t="shared" si="9"/>
        <v>61047.097560975613</v>
      </c>
      <c r="AJ112" s="305"/>
      <c r="AK112" s="305"/>
      <c r="AL112" s="43" t="s">
        <v>111</v>
      </c>
      <c r="AM112" s="73">
        <v>12982738</v>
      </c>
      <c r="AN112" s="60">
        <f>IFERROR(AM112/AJ108,"-")</f>
        <v>1.9515215019830674E-2</v>
      </c>
      <c r="AO112" s="73">
        <v>314</v>
      </c>
      <c r="AP112" s="60">
        <f>IFERROR(AO112/AK108,"-")</f>
        <v>0.35844748858447489</v>
      </c>
      <c r="AQ112" s="76">
        <f t="shared" si="10"/>
        <v>41346.299363057326</v>
      </c>
      <c r="AR112" s="305"/>
      <c r="AS112" s="305"/>
      <c r="AT112" s="43" t="s">
        <v>111</v>
      </c>
      <c r="AU112" s="73">
        <v>147102730</v>
      </c>
      <c r="AV112" s="60">
        <f>IFERROR(AU112/AR108,"-")</f>
        <v>2.3463289974733136E-2</v>
      </c>
      <c r="AW112" s="76">
        <v>3201</v>
      </c>
      <c r="AX112" s="60">
        <f>IFERROR(AW112/AS108,"-")</f>
        <v>0.3073451752280365</v>
      </c>
      <c r="AY112" s="157">
        <f t="shared" si="11"/>
        <v>45955.242111840053</v>
      </c>
      <c r="AZ112" s="179"/>
    </row>
    <row r="113" spans="2:52" s="8" customFormat="1" ht="13.15" customHeight="1">
      <c r="B113" s="328"/>
      <c r="C113" s="340"/>
      <c r="D113" s="305"/>
      <c r="E113" s="305"/>
      <c r="F113" s="43" t="s">
        <v>112</v>
      </c>
      <c r="G113" s="73">
        <v>72287775</v>
      </c>
      <c r="H113" s="60">
        <f>IFERROR(G113/D108,"-")</f>
        <v>3.5691069194557577E-2</v>
      </c>
      <c r="I113" s="73">
        <v>1065</v>
      </c>
      <c r="J113" s="60">
        <f>IFERROR(I113/E108,"-")</f>
        <v>0.37859936011375755</v>
      </c>
      <c r="K113" s="76">
        <f t="shared" si="6"/>
        <v>67875.84507042254</v>
      </c>
      <c r="L113" s="305"/>
      <c r="M113" s="305"/>
      <c r="N113" s="43" t="s">
        <v>112</v>
      </c>
      <c r="O113" s="73">
        <v>50320406</v>
      </c>
      <c r="P113" s="60">
        <f>IFERROR(O113/L108,"-")</f>
        <v>3.4434650455157464E-2</v>
      </c>
      <c r="Q113" s="73">
        <v>758</v>
      </c>
      <c r="R113" s="60">
        <f>IFERROR(Q113/M108,"-")</f>
        <v>0.3843813387423935</v>
      </c>
      <c r="S113" s="76">
        <f t="shared" si="7"/>
        <v>66385.759894459101</v>
      </c>
      <c r="T113" s="305"/>
      <c r="U113" s="305"/>
      <c r="V113" s="43" t="s">
        <v>112</v>
      </c>
      <c r="W113" s="73">
        <v>11758492</v>
      </c>
      <c r="X113" s="60">
        <f>IFERROR(W113/T108,"-")</f>
        <v>3.1758151190077327E-2</v>
      </c>
      <c r="Y113" s="73">
        <v>147</v>
      </c>
      <c r="Z113" s="60">
        <f>IFERROR(Y113/U108,"-")</f>
        <v>0.47115384615384615</v>
      </c>
      <c r="AA113" s="131">
        <f t="shared" si="8"/>
        <v>79989.741496598639</v>
      </c>
      <c r="AB113" s="305"/>
      <c r="AC113" s="305"/>
      <c r="AD113" s="43" t="s">
        <v>112</v>
      </c>
      <c r="AE113" s="73">
        <v>6387412</v>
      </c>
      <c r="AF113" s="60">
        <f>IFERROR(AE113/AB108,"-")</f>
        <v>2.2952490188146893E-2</v>
      </c>
      <c r="AG113" s="73">
        <v>96</v>
      </c>
      <c r="AH113" s="60">
        <f>IFERROR(AG113/AC108,"-")</f>
        <v>0.45933014354066987</v>
      </c>
      <c r="AI113" s="76">
        <f t="shared" si="9"/>
        <v>66535.541666666672</v>
      </c>
      <c r="AJ113" s="305"/>
      <c r="AK113" s="305"/>
      <c r="AL113" s="43" t="s">
        <v>112</v>
      </c>
      <c r="AM113" s="73">
        <v>23193375</v>
      </c>
      <c r="AN113" s="60">
        <f>IFERROR(AM113/AJ108,"-")</f>
        <v>3.4863501070464889E-2</v>
      </c>
      <c r="AO113" s="73">
        <v>311</v>
      </c>
      <c r="AP113" s="60">
        <f>IFERROR(AO113/AK108,"-")</f>
        <v>0.3550228310502283</v>
      </c>
      <c r="AQ113" s="76">
        <f t="shared" si="10"/>
        <v>74576.768488745976</v>
      </c>
      <c r="AR113" s="305"/>
      <c r="AS113" s="305"/>
      <c r="AT113" s="43" t="s">
        <v>112</v>
      </c>
      <c r="AU113" s="73">
        <v>200814441</v>
      </c>
      <c r="AV113" s="60">
        <f>IFERROR(AU113/AR108,"-")</f>
        <v>3.203045558907669E-2</v>
      </c>
      <c r="AW113" s="76">
        <v>3339</v>
      </c>
      <c r="AX113" s="60">
        <f>IFERROR(AW113/AS108,"-")</f>
        <v>0.32059529524723956</v>
      </c>
      <c r="AY113" s="157">
        <f t="shared" si="11"/>
        <v>60142.090745732254</v>
      </c>
      <c r="AZ113" s="179"/>
    </row>
    <row r="114" spans="2:52" s="8" customFormat="1" ht="13.15" customHeight="1">
      <c r="B114" s="328"/>
      <c r="C114" s="340"/>
      <c r="D114" s="305"/>
      <c r="E114" s="305"/>
      <c r="F114" s="43" t="s">
        <v>113</v>
      </c>
      <c r="G114" s="73">
        <v>58792911</v>
      </c>
      <c r="H114" s="60">
        <f>IFERROR(G114/D108,"-")</f>
        <v>2.902817045690596E-2</v>
      </c>
      <c r="I114" s="73">
        <v>348</v>
      </c>
      <c r="J114" s="60">
        <f>IFERROR(I114/E108,"-")</f>
        <v>0.12371134020618557</v>
      </c>
      <c r="K114" s="76">
        <f t="shared" si="6"/>
        <v>168945.14655172414</v>
      </c>
      <c r="L114" s="305"/>
      <c r="M114" s="305"/>
      <c r="N114" s="43" t="s">
        <v>113</v>
      </c>
      <c r="O114" s="73">
        <v>44738740</v>
      </c>
      <c r="P114" s="60">
        <f>IFERROR(O114/L108,"-")</f>
        <v>3.0615072416231529E-2</v>
      </c>
      <c r="Q114" s="73">
        <v>250</v>
      </c>
      <c r="R114" s="60">
        <f>IFERROR(Q114/M108,"-")</f>
        <v>0.12677484787018256</v>
      </c>
      <c r="S114" s="76">
        <f t="shared" si="7"/>
        <v>178954.96</v>
      </c>
      <c r="T114" s="305"/>
      <c r="U114" s="305"/>
      <c r="V114" s="43" t="s">
        <v>113</v>
      </c>
      <c r="W114" s="73">
        <v>14263805</v>
      </c>
      <c r="X114" s="60">
        <f>IFERROR(W114/T108,"-")</f>
        <v>3.852467440006601E-2</v>
      </c>
      <c r="Y114" s="73">
        <v>49</v>
      </c>
      <c r="Z114" s="60">
        <f>IFERROR(Y114/U108,"-")</f>
        <v>0.15705128205128205</v>
      </c>
      <c r="AA114" s="131">
        <f t="shared" si="8"/>
        <v>291098.06122448982</v>
      </c>
      <c r="AB114" s="305"/>
      <c r="AC114" s="305"/>
      <c r="AD114" s="43" t="s">
        <v>113</v>
      </c>
      <c r="AE114" s="73">
        <v>10432426</v>
      </c>
      <c r="AF114" s="60">
        <f>IFERROR(AE114/AB108,"-")</f>
        <v>3.7487820639026975E-2</v>
      </c>
      <c r="AG114" s="73">
        <v>33</v>
      </c>
      <c r="AH114" s="60">
        <f>IFERROR(AG114/AC108,"-")</f>
        <v>0.15789473684210525</v>
      </c>
      <c r="AI114" s="76">
        <f t="shared" si="9"/>
        <v>316134.12121212122</v>
      </c>
      <c r="AJ114" s="305"/>
      <c r="AK114" s="305"/>
      <c r="AL114" s="43" t="s">
        <v>113</v>
      </c>
      <c r="AM114" s="73">
        <v>23624036</v>
      </c>
      <c r="AN114" s="60">
        <f>IFERROR(AM114/AJ108,"-")</f>
        <v>3.5510856198147152E-2</v>
      </c>
      <c r="AO114" s="73">
        <v>111</v>
      </c>
      <c r="AP114" s="60">
        <f>IFERROR(AO114/AK108,"-")</f>
        <v>0.12671232876712329</v>
      </c>
      <c r="AQ114" s="76">
        <f t="shared" si="10"/>
        <v>212829.15315315317</v>
      </c>
      <c r="AR114" s="305"/>
      <c r="AS114" s="305"/>
      <c r="AT114" s="43" t="s">
        <v>113</v>
      </c>
      <c r="AU114" s="73">
        <v>163902735</v>
      </c>
      <c r="AV114" s="60">
        <f>IFERROR(AU114/AR108,"-")</f>
        <v>2.6142936973072097E-2</v>
      </c>
      <c r="AW114" s="76">
        <v>940</v>
      </c>
      <c r="AX114" s="60">
        <f>IFERROR(AW114/AS108,"-")</f>
        <v>9.0254440710513681E-2</v>
      </c>
      <c r="AY114" s="157">
        <f t="shared" si="11"/>
        <v>174364.61170212767</v>
      </c>
      <c r="AZ114" s="179"/>
    </row>
    <row r="115" spans="2:52" s="8" customFormat="1" ht="13.15" customHeight="1">
      <c r="B115" s="328"/>
      <c r="C115" s="340"/>
      <c r="D115" s="305"/>
      <c r="E115" s="305"/>
      <c r="F115" s="43" t="s">
        <v>123</v>
      </c>
      <c r="G115" s="73">
        <v>1739</v>
      </c>
      <c r="H115" s="60">
        <f>IFERROR(G115/D108,"-")</f>
        <v>8.5860671917672976E-7</v>
      </c>
      <c r="I115" s="73">
        <v>3</v>
      </c>
      <c r="J115" s="60">
        <f>IFERROR(I115/E108,"-")</f>
        <v>1.0664770707429791E-3</v>
      </c>
      <c r="K115" s="76">
        <f t="shared" si="6"/>
        <v>579.66666666666663</v>
      </c>
      <c r="L115" s="305"/>
      <c r="M115" s="305"/>
      <c r="N115" s="43" t="s">
        <v>123</v>
      </c>
      <c r="O115" s="73">
        <v>1081</v>
      </c>
      <c r="P115" s="60">
        <f>IFERROR(O115/L108,"-")</f>
        <v>7.3973682052615435E-7</v>
      </c>
      <c r="Q115" s="73">
        <v>2</v>
      </c>
      <c r="R115" s="60">
        <f>IFERROR(Q115/M108,"-")</f>
        <v>1.0141987829614604E-3</v>
      </c>
      <c r="S115" s="76">
        <f t="shared" si="7"/>
        <v>540.5</v>
      </c>
      <c r="T115" s="305"/>
      <c r="U115" s="305"/>
      <c r="V115" s="43" t="s">
        <v>123</v>
      </c>
      <c r="W115" s="73">
        <v>0</v>
      </c>
      <c r="X115" s="60">
        <f>IFERROR(W115/T108,"-")</f>
        <v>0</v>
      </c>
      <c r="Y115" s="73">
        <v>0</v>
      </c>
      <c r="Z115" s="60">
        <f>IFERROR(Y115/U108,"-")</f>
        <v>0</v>
      </c>
      <c r="AA115" s="131" t="str">
        <f t="shared" si="8"/>
        <v>-</v>
      </c>
      <c r="AB115" s="305"/>
      <c r="AC115" s="305"/>
      <c r="AD115" s="43" t="s">
        <v>123</v>
      </c>
      <c r="AE115" s="73">
        <v>0</v>
      </c>
      <c r="AF115" s="60">
        <f>IFERROR(AE115/AB108,"-")</f>
        <v>0</v>
      </c>
      <c r="AG115" s="73">
        <v>0</v>
      </c>
      <c r="AH115" s="60">
        <f>IFERROR(AG115/AC108,"-")</f>
        <v>0</v>
      </c>
      <c r="AI115" s="76" t="str">
        <f t="shared" si="9"/>
        <v>-</v>
      </c>
      <c r="AJ115" s="305"/>
      <c r="AK115" s="305"/>
      <c r="AL115" s="43" t="s">
        <v>123</v>
      </c>
      <c r="AM115" s="73">
        <v>0</v>
      </c>
      <c r="AN115" s="60">
        <f>IFERROR(AM115/AJ108,"-")</f>
        <v>0</v>
      </c>
      <c r="AO115" s="73">
        <v>0</v>
      </c>
      <c r="AP115" s="60">
        <f>IFERROR(AO115/AK108,"-")</f>
        <v>0</v>
      </c>
      <c r="AQ115" s="76" t="str">
        <f t="shared" si="10"/>
        <v>-</v>
      </c>
      <c r="AR115" s="305"/>
      <c r="AS115" s="305"/>
      <c r="AT115" s="43" t="s">
        <v>123</v>
      </c>
      <c r="AU115" s="73">
        <v>29074</v>
      </c>
      <c r="AV115" s="60">
        <f>IFERROR(AU115/AR108,"-")</f>
        <v>4.6373829549281055E-6</v>
      </c>
      <c r="AW115" s="76">
        <v>4</v>
      </c>
      <c r="AX115" s="60">
        <f>IFERROR(AW115/AS108,"-")</f>
        <v>3.840614498319731E-4</v>
      </c>
      <c r="AY115" s="157">
        <f t="shared" si="11"/>
        <v>7268.5</v>
      </c>
      <c r="AZ115" s="179"/>
    </row>
    <row r="116" spans="2:52" s="8" customFormat="1" ht="13.15" customHeight="1">
      <c r="B116" s="328"/>
      <c r="C116" s="340"/>
      <c r="D116" s="305"/>
      <c r="E116" s="305"/>
      <c r="F116" s="43" t="s">
        <v>114</v>
      </c>
      <c r="G116" s="73">
        <v>981671</v>
      </c>
      <c r="H116" s="60">
        <f>IFERROR(G116/D108,"-")</f>
        <v>4.8468620852267939E-4</v>
      </c>
      <c r="I116" s="73">
        <v>36</v>
      </c>
      <c r="J116" s="60">
        <f>IFERROR(I116/E108,"-")</f>
        <v>1.2797724848915748E-2</v>
      </c>
      <c r="K116" s="76">
        <f t="shared" si="6"/>
        <v>27268.638888888891</v>
      </c>
      <c r="L116" s="305"/>
      <c r="M116" s="305"/>
      <c r="N116" s="43" t="s">
        <v>114</v>
      </c>
      <c r="O116" s="73">
        <v>823104</v>
      </c>
      <c r="P116" s="60">
        <f>IFERROR(O116/L108,"-")</f>
        <v>5.6325655496980551E-4</v>
      </c>
      <c r="Q116" s="73">
        <v>28</v>
      </c>
      <c r="R116" s="60">
        <f>IFERROR(Q116/M108,"-")</f>
        <v>1.4198782961460446E-2</v>
      </c>
      <c r="S116" s="76">
        <f t="shared" si="7"/>
        <v>29396.571428571428</v>
      </c>
      <c r="T116" s="305"/>
      <c r="U116" s="305"/>
      <c r="V116" s="43" t="s">
        <v>114</v>
      </c>
      <c r="W116" s="73">
        <v>232264</v>
      </c>
      <c r="X116" s="60">
        <f>IFERROR(W116/T108,"-")</f>
        <v>6.2731472947484426E-4</v>
      </c>
      <c r="Y116" s="73">
        <v>5</v>
      </c>
      <c r="Z116" s="60">
        <f>IFERROR(Y116/U108,"-")</f>
        <v>1.6025641025641024E-2</v>
      </c>
      <c r="AA116" s="131">
        <f t="shared" si="8"/>
        <v>46452.800000000003</v>
      </c>
      <c r="AB116" s="305"/>
      <c r="AC116" s="305"/>
      <c r="AD116" s="43" t="s">
        <v>114</v>
      </c>
      <c r="AE116" s="73">
        <v>105371</v>
      </c>
      <c r="AF116" s="60">
        <f>IFERROR(AE116/AB108,"-")</f>
        <v>3.7863955599157006E-4</v>
      </c>
      <c r="AG116" s="73">
        <v>2</v>
      </c>
      <c r="AH116" s="60">
        <f>IFERROR(AG116/AC108,"-")</f>
        <v>9.5693779904306216E-3</v>
      </c>
      <c r="AI116" s="76">
        <f t="shared" si="9"/>
        <v>52685.5</v>
      </c>
      <c r="AJ116" s="305"/>
      <c r="AK116" s="305"/>
      <c r="AL116" s="43" t="s">
        <v>114</v>
      </c>
      <c r="AM116" s="73">
        <v>112934</v>
      </c>
      <c r="AN116" s="60">
        <f>IFERROR(AM116/AJ108,"-")</f>
        <v>1.6975858967881483E-4</v>
      </c>
      <c r="AO116" s="73">
        <v>5</v>
      </c>
      <c r="AP116" s="60">
        <f>IFERROR(AO116/AK108,"-")</f>
        <v>5.7077625570776253E-3</v>
      </c>
      <c r="AQ116" s="76">
        <f t="shared" si="10"/>
        <v>22586.799999999999</v>
      </c>
      <c r="AR116" s="305"/>
      <c r="AS116" s="305"/>
      <c r="AT116" s="43" t="s">
        <v>114</v>
      </c>
      <c r="AU116" s="73">
        <v>1755367</v>
      </c>
      <c r="AV116" s="60">
        <f>IFERROR(AU116/AR108,"-")</f>
        <v>2.7998586384547303E-4</v>
      </c>
      <c r="AW116" s="76">
        <v>80</v>
      </c>
      <c r="AX116" s="60">
        <f>IFERROR(AW116/AS108,"-")</f>
        <v>7.6812289966394619E-3</v>
      </c>
      <c r="AY116" s="157">
        <f t="shared" si="11"/>
        <v>21942.087500000001</v>
      </c>
      <c r="AZ116" s="179"/>
    </row>
    <row r="117" spans="2:52" s="8" customFormat="1" ht="13.15" customHeight="1">
      <c r="B117" s="328"/>
      <c r="C117" s="340"/>
      <c r="D117" s="305"/>
      <c r="E117" s="305"/>
      <c r="F117" s="43" t="s">
        <v>115</v>
      </c>
      <c r="G117" s="73">
        <v>1997307</v>
      </c>
      <c r="H117" s="60">
        <f>IFERROR(G117/D108,"-")</f>
        <v>9.8614215667551281E-4</v>
      </c>
      <c r="I117" s="73">
        <v>135</v>
      </c>
      <c r="J117" s="60">
        <f>IFERROR(I117/E108,"-")</f>
        <v>4.7991468183434055E-2</v>
      </c>
      <c r="K117" s="76">
        <f t="shared" si="6"/>
        <v>14794.866666666667</v>
      </c>
      <c r="L117" s="305"/>
      <c r="M117" s="305"/>
      <c r="N117" s="43" t="s">
        <v>115</v>
      </c>
      <c r="O117" s="73">
        <v>1635585</v>
      </c>
      <c r="P117" s="60">
        <f>IFERROR(O117/L108,"-")</f>
        <v>1.1192437073082981E-3</v>
      </c>
      <c r="Q117" s="73">
        <v>99</v>
      </c>
      <c r="R117" s="60">
        <f>IFERROR(Q117/M108,"-")</f>
        <v>5.0202839756592295E-2</v>
      </c>
      <c r="S117" s="76">
        <f t="shared" si="7"/>
        <v>16521.060606060608</v>
      </c>
      <c r="T117" s="305"/>
      <c r="U117" s="305"/>
      <c r="V117" s="43" t="s">
        <v>115</v>
      </c>
      <c r="W117" s="73">
        <v>328723</v>
      </c>
      <c r="X117" s="60">
        <f>IFERROR(W117/T108,"-")</f>
        <v>8.8783789057778756E-4</v>
      </c>
      <c r="Y117" s="73">
        <v>30</v>
      </c>
      <c r="Z117" s="60">
        <f>IFERROR(Y117/U108,"-")</f>
        <v>9.6153846153846159E-2</v>
      </c>
      <c r="AA117" s="131">
        <f t="shared" si="8"/>
        <v>10957.433333333332</v>
      </c>
      <c r="AB117" s="305"/>
      <c r="AC117" s="305"/>
      <c r="AD117" s="43" t="s">
        <v>115</v>
      </c>
      <c r="AE117" s="73">
        <v>249567</v>
      </c>
      <c r="AF117" s="60">
        <f>IFERROR(AE117/AB108,"-")</f>
        <v>8.9679264759894245E-4</v>
      </c>
      <c r="AG117" s="73">
        <v>20</v>
      </c>
      <c r="AH117" s="60">
        <f>IFERROR(AG117/AC108,"-")</f>
        <v>9.569377990430622E-2</v>
      </c>
      <c r="AI117" s="76">
        <f t="shared" si="9"/>
        <v>12478.35</v>
      </c>
      <c r="AJ117" s="305"/>
      <c r="AK117" s="305"/>
      <c r="AL117" s="43" t="s">
        <v>115</v>
      </c>
      <c r="AM117" s="73">
        <v>729122</v>
      </c>
      <c r="AN117" s="60">
        <f>IFERROR(AM117/AJ108,"-")</f>
        <v>1.0959916625975954E-3</v>
      </c>
      <c r="AO117" s="73">
        <v>40</v>
      </c>
      <c r="AP117" s="60">
        <f>IFERROR(AO117/AK108,"-")</f>
        <v>4.5662100456621002E-2</v>
      </c>
      <c r="AQ117" s="76">
        <f t="shared" si="10"/>
        <v>18228.05</v>
      </c>
      <c r="AR117" s="305"/>
      <c r="AS117" s="305"/>
      <c r="AT117" s="43" t="s">
        <v>115</v>
      </c>
      <c r="AU117" s="73">
        <v>4998319</v>
      </c>
      <c r="AV117" s="60">
        <f>IFERROR(AU117/AR108,"-")</f>
        <v>7.9724562612276575E-4</v>
      </c>
      <c r="AW117" s="76">
        <v>338</v>
      </c>
      <c r="AX117" s="60">
        <f>IFERROR(AW117/AS108,"-")</f>
        <v>3.2453192510801726E-2</v>
      </c>
      <c r="AY117" s="157">
        <f t="shared" si="11"/>
        <v>14787.926035502958</v>
      </c>
      <c r="AZ117" s="179"/>
    </row>
    <row r="118" spans="2:52" s="8" customFormat="1" ht="13.15" customHeight="1">
      <c r="B118" s="328"/>
      <c r="C118" s="340"/>
      <c r="D118" s="305"/>
      <c r="E118" s="305"/>
      <c r="F118" s="43" t="s">
        <v>116</v>
      </c>
      <c r="G118" s="73">
        <v>104607</v>
      </c>
      <c r="H118" s="60">
        <f>IFERROR(G118/D108,"-")</f>
        <v>5.1648230634226666E-5</v>
      </c>
      <c r="I118" s="73">
        <v>18</v>
      </c>
      <c r="J118" s="60">
        <f>IFERROR(I118/E108,"-")</f>
        <v>6.3988624244578742E-3</v>
      </c>
      <c r="K118" s="76">
        <f t="shared" si="6"/>
        <v>5811.5</v>
      </c>
      <c r="L118" s="305"/>
      <c r="M118" s="305"/>
      <c r="N118" s="43" t="s">
        <v>116</v>
      </c>
      <c r="O118" s="73">
        <v>43940</v>
      </c>
      <c r="P118" s="60">
        <f>IFERROR(O118/L108,"-")</f>
        <v>3.0068488338500667E-5</v>
      </c>
      <c r="Q118" s="73">
        <v>11</v>
      </c>
      <c r="R118" s="60">
        <f>IFERROR(Q118/M108,"-")</f>
        <v>5.5780933062880324E-3</v>
      </c>
      <c r="S118" s="76">
        <f t="shared" si="7"/>
        <v>3994.5454545454545</v>
      </c>
      <c r="T118" s="305"/>
      <c r="U118" s="305"/>
      <c r="V118" s="43" t="s">
        <v>116</v>
      </c>
      <c r="W118" s="73">
        <v>60259</v>
      </c>
      <c r="X118" s="60">
        <f>IFERROR(W118/T108,"-")</f>
        <v>1.6275168895491613E-4</v>
      </c>
      <c r="Y118" s="73">
        <v>6</v>
      </c>
      <c r="Z118" s="60">
        <f>IFERROR(Y118/U108,"-")</f>
        <v>1.9230769230769232E-2</v>
      </c>
      <c r="AA118" s="131">
        <f t="shared" si="8"/>
        <v>10043.166666666666</v>
      </c>
      <c r="AB118" s="305"/>
      <c r="AC118" s="305"/>
      <c r="AD118" s="43" t="s">
        <v>116</v>
      </c>
      <c r="AE118" s="73">
        <v>15414</v>
      </c>
      <c r="AF118" s="60">
        <f>IFERROR(AE118/AB108,"-")</f>
        <v>5.5388580501789493E-5</v>
      </c>
      <c r="AG118" s="73">
        <v>3</v>
      </c>
      <c r="AH118" s="60">
        <f>IFERROR(AG118/AC108,"-")</f>
        <v>1.4354066985645933E-2</v>
      </c>
      <c r="AI118" s="76">
        <f t="shared" si="9"/>
        <v>5138</v>
      </c>
      <c r="AJ118" s="305"/>
      <c r="AK118" s="305"/>
      <c r="AL118" s="43" t="s">
        <v>116</v>
      </c>
      <c r="AM118" s="73">
        <v>82172</v>
      </c>
      <c r="AN118" s="60">
        <f>IFERROR(AM118/AJ108,"-")</f>
        <v>1.2351818611833082E-4</v>
      </c>
      <c r="AO118" s="73">
        <v>10</v>
      </c>
      <c r="AP118" s="60">
        <f>IFERROR(AO118/AK108,"-")</f>
        <v>1.1415525114155251E-2</v>
      </c>
      <c r="AQ118" s="76">
        <f t="shared" si="10"/>
        <v>8217.2000000000007</v>
      </c>
      <c r="AR118" s="305"/>
      <c r="AS118" s="305"/>
      <c r="AT118" s="43" t="s">
        <v>116</v>
      </c>
      <c r="AU118" s="73">
        <v>551429</v>
      </c>
      <c r="AV118" s="60">
        <f>IFERROR(AU118/AR108,"-")</f>
        <v>8.7954441956836015E-5</v>
      </c>
      <c r="AW118" s="76">
        <v>36</v>
      </c>
      <c r="AX118" s="60">
        <f>IFERROR(AW118/AS108,"-")</f>
        <v>3.4565530484877579E-3</v>
      </c>
      <c r="AY118" s="157">
        <f t="shared" si="11"/>
        <v>15317.472222222223</v>
      </c>
      <c r="AZ118" s="179"/>
    </row>
    <row r="119" spans="2:52" s="8" customFormat="1" ht="13.15" customHeight="1">
      <c r="B119" s="328"/>
      <c r="C119" s="340"/>
      <c r="D119" s="305"/>
      <c r="E119" s="305"/>
      <c r="F119" s="43" t="s">
        <v>117</v>
      </c>
      <c r="G119" s="73">
        <v>2974224</v>
      </c>
      <c r="H119" s="60">
        <f>IFERROR(G119/D108,"-")</f>
        <v>1.4684811447594536E-3</v>
      </c>
      <c r="I119" s="73">
        <v>30</v>
      </c>
      <c r="J119" s="60">
        <f>IFERROR(I119/E108,"-")</f>
        <v>1.0664770707429791E-2</v>
      </c>
      <c r="K119" s="76">
        <f t="shared" si="6"/>
        <v>99140.800000000003</v>
      </c>
      <c r="L119" s="305"/>
      <c r="M119" s="305"/>
      <c r="N119" s="43" t="s">
        <v>117</v>
      </c>
      <c r="O119" s="73">
        <v>1948525</v>
      </c>
      <c r="P119" s="60">
        <f>IFERROR(O119/L108,"-")</f>
        <v>1.3333910159257399E-3</v>
      </c>
      <c r="Q119" s="73">
        <v>20</v>
      </c>
      <c r="R119" s="60">
        <f>IFERROR(Q119/M108,"-")</f>
        <v>1.0141987829614604E-2</v>
      </c>
      <c r="S119" s="76">
        <f t="shared" si="7"/>
        <v>97426.25</v>
      </c>
      <c r="T119" s="305"/>
      <c r="U119" s="305"/>
      <c r="V119" s="43" t="s">
        <v>117</v>
      </c>
      <c r="W119" s="73">
        <v>1159893</v>
      </c>
      <c r="X119" s="60">
        <f>IFERROR(W119/T108,"-")</f>
        <v>3.1327195067456237E-3</v>
      </c>
      <c r="Y119" s="73">
        <v>11</v>
      </c>
      <c r="Z119" s="60">
        <f>IFERROR(Y119/U108,"-")</f>
        <v>3.5256410256410256E-2</v>
      </c>
      <c r="AA119" s="131">
        <f t="shared" si="8"/>
        <v>105444.81818181818</v>
      </c>
      <c r="AB119" s="305"/>
      <c r="AC119" s="305"/>
      <c r="AD119" s="43" t="s">
        <v>117</v>
      </c>
      <c r="AE119" s="73">
        <v>144217</v>
      </c>
      <c r="AF119" s="60">
        <f>IFERROR(AE119/AB108,"-")</f>
        <v>5.1822855288870999E-4</v>
      </c>
      <c r="AG119" s="73">
        <v>7</v>
      </c>
      <c r="AH119" s="60">
        <f>IFERROR(AG119/AC108,"-")</f>
        <v>3.3492822966507178E-2</v>
      </c>
      <c r="AI119" s="76">
        <f t="shared" si="9"/>
        <v>20602.428571428572</v>
      </c>
      <c r="AJ119" s="305"/>
      <c r="AK119" s="305"/>
      <c r="AL119" s="43" t="s">
        <v>117</v>
      </c>
      <c r="AM119" s="73">
        <v>2342109</v>
      </c>
      <c r="AN119" s="60">
        <f>IFERROR(AM119/AJ108,"-")</f>
        <v>3.5205794598089091E-3</v>
      </c>
      <c r="AO119" s="73">
        <v>15</v>
      </c>
      <c r="AP119" s="60">
        <f>IFERROR(AO119/AK108,"-")</f>
        <v>1.7123287671232876E-2</v>
      </c>
      <c r="AQ119" s="76">
        <f t="shared" si="10"/>
        <v>156140.6</v>
      </c>
      <c r="AR119" s="305"/>
      <c r="AS119" s="305"/>
      <c r="AT119" s="43" t="s">
        <v>117</v>
      </c>
      <c r="AU119" s="73">
        <v>9759990</v>
      </c>
      <c r="AV119" s="60">
        <f>IFERROR(AU119/AR108,"-")</f>
        <v>1.5567452454519075E-3</v>
      </c>
      <c r="AW119" s="76">
        <v>34</v>
      </c>
      <c r="AX119" s="60">
        <f>IFERROR(AW119/AS108,"-")</f>
        <v>3.2645223235717715E-3</v>
      </c>
      <c r="AY119" s="157">
        <f t="shared" si="11"/>
        <v>287058.5294117647</v>
      </c>
      <c r="AZ119" s="179"/>
    </row>
    <row r="120" spans="2:52" s="8" customFormat="1" ht="13.15" customHeight="1">
      <c r="B120" s="328"/>
      <c r="C120" s="340"/>
      <c r="D120" s="305"/>
      <c r="E120" s="305"/>
      <c r="F120" s="43" t="s">
        <v>118</v>
      </c>
      <c r="G120" s="73">
        <v>18516043</v>
      </c>
      <c r="H120" s="60">
        <f>IFERROR(G120/D108,"-")</f>
        <v>9.1420350387379258E-3</v>
      </c>
      <c r="I120" s="73">
        <v>364</v>
      </c>
      <c r="J120" s="60">
        <f>IFERROR(I120/E108,"-")</f>
        <v>0.1293992179168148</v>
      </c>
      <c r="K120" s="76">
        <f t="shared" si="6"/>
        <v>50868.25</v>
      </c>
      <c r="L120" s="305"/>
      <c r="M120" s="305"/>
      <c r="N120" s="43" t="s">
        <v>118</v>
      </c>
      <c r="O120" s="73">
        <v>13940368</v>
      </c>
      <c r="P120" s="60">
        <f>IFERROR(O120/L108,"-")</f>
        <v>9.5395037014658138E-3</v>
      </c>
      <c r="Q120" s="73">
        <v>253</v>
      </c>
      <c r="R120" s="60">
        <f>IFERROR(Q120/M108,"-")</f>
        <v>0.12829614604462475</v>
      </c>
      <c r="S120" s="76">
        <f t="shared" si="7"/>
        <v>55100.26877470356</v>
      </c>
      <c r="T120" s="305"/>
      <c r="U120" s="305"/>
      <c r="V120" s="43" t="s">
        <v>118</v>
      </c>
      <c r="W120" s="73">
        <v>3396126</v>
      </c>
      <c r="X120" s="60">
        <f>IFERROR(W120/T108,"-")</f>
        <v>9.1724927795632776E-3</v>
      </c>
      <c r="Y120" s="73">
        <v>54</v>
      </c>
      <c r="Z120" s="60">
        <f>IFERROR(Y120/U108,"-")</f>
        <v>0.17307692307692307</v>
      </c>
      <c r="AA120" s="131">
        <f t="shared" si="8"/>
        <v>62891.222222222219</v>
      </c>
      <c r="AB120" s="305"/>
      <c r="AC120" s="305"/>
      <c r="AD120" s="43" t="s">
        <v>118</v>
      </c>
      <c r="AE120" s="73">
        <v>2971562</v>
      </c>
      <c r="AF120" s="60">
        <f>IFERROR(AE120/AB108,"-")</f>
        <v>1.0677994099718346E-2</v>
      </c>
      <c r="AG120" s="73">
        <v>33</v>
      </c>
      <c r="AH120" s="60">
        <f>IFERROR(AG120/AC108,"-")</f>
        <v>0.15789473684210525</v>
      </c>
      <c r="AI120" s="76">
        <f t="shared" si="9"/>
        <v>90047.333333333328</v>
      </c>
      <c r="AJ120" s="305"/>
      <c r="AK120" s="305"/>
      <c r="AL120" s="43" t="s">
        <v>118</v>
      </c>
      <c r="AM120" s="73">
        <v>5707427</v>
      </c>
      <c r="AN120" s="60">
        <f>IFERROR(AM120/AJ108,"-")</f>
        <v>8.5792122674729406E-3</v>
      </c>
      <c r="AO120" s="73">
        <v>122</v>
      </c>
      <c r="AP120" s="60">
        <f>IFERROR(AO120/AK108,"-")</f>
        <v>0.13926940639269406</v>
      </c>
      <c r="AQ120" s="76">
        <f t="shared" si="10"/>
        <v>46782.188524590165</v>
      </c>
      <c r="AR120" s="305"/>
      <c r="AS120" s="305"/>
      <c r="AT120" s="43" t="s">
        <v>118</v>
      </c>
      <c r="AU120" s="73">
        <v>36955821</v>
      </c>
      <c r="AV120" s="60">
        <f>IFERROR(AU120/AR108,"-")</f>
        <v>5.8945550798230077E-3</v>
      </c>
      <c r="AW120" s="76">
        <v>1006</v>
      </c>
      <c r="AX120" s="60">
        <f>IFERROR(AW120/AS108,"-")</f>
        <v>9.6591454632741242E-2</v>
      </c>
      <c r="AY120" s="157">
        <f t="shared" si="11"/>
        <v>36735.408548707754</v>
      </c>
      <c r="AZ120" s="179"/>
    </row>
    <row r="121" spans="2:52" s="8" customFormat="1" ht="13.15" customHeight="1">
      <c r="B121" s="328"/>
      <c r="C121" s="340"/>
      <c r="D121" s="305"/>
      <c r="E121" s="305"/>
      <c r="F121" s="43" t="s">
        <v>119</v>
      </c>
      <c r="G121" s="73">
        <v>19069301</v>
      </c>
      <c r="H121" s="60">
        <f>IFERROR(G121/D108,"-")</f>
        <v>9.4151983718249177E-3</v>
      </c>
      <c r="I121" s="73">
        <v>213</v>
      </c>
      <c r="J121" s="60">
        <f>IFERROR(I121/E108,"-")</f>
        <v>7.5719872022751517E-2</v>
      </c>
      <c r="K121" s="76">
        <f t="shared" si="6"/>
        <v>89527.234741784036</v>
      </c>
      <c r="L121" s="305"/>
      <c r="M121" s="305"/>
      <c r="N121" s="43" t="s">
        <v>119</v>
      </c>
      <c r="O121" s="73">
        <v>13366735</v>
      </c>
      <c r="P121" s="60">
        <f>IFERROR(O121/L108,"-")</f>
        <v>9.1469621181458523E-3</v>
      </c>
      <c r="Q121" s="73">
        <v>156</v>
      </c>
      <c r="R121" s="60">
        <f>IFERROR(Q121/M108,"-")</f>
        <v>7.9107505070993914E-2</v>
      </c>
      <c r="S121" s="76">
        <f t="shared" si="7"/>
        <v>85684.198717948719</v>
      </c>
      <c r="T121" s="305"/>
      <c r="U121" s="305"/>
      <c r="V121" s="43" t="s">
        <v>119</v>
      </c>
      <c r="W121" s="73">
        <v>4771374</v>
      </c>
      <c r="X121" s="60">
        <f>IFERROR(W121/T108,"-")</f>
        <v>1.288685801516079E-2</v>
      </c>
      <c r="Y121" s="73">
        <v>37</v>
      </c>
      <c r="Z121" s="60">
        <f>IFERROR(Y121/U108,"-")</f>
        <v>0.11858974358974358</v>
      </c>
      <c r="AA121" s="131">
        <f t="shared" si="8"/>
        <v>128956.05405405405</v>
      </c>
      <c r="AB121" s="305"/>
      <c r="AC121" s="305"/>
      <c r="AD121" s="43" t="s">
        <v>119</v>
      </c>
      <c r="AE121" s="73">
        <v>3537077</v>
      </c>
      <c r="AF121" s="60">
        <f>IFERROR(AE121/AB108,"-")</f>
        <v>1.2710112505224346E-2</v>
      </c>
      <c r="AG121" s="73">
        <v>22</v>
      </c>
      <c r="AH121" s="60">
        <f>IFERROR(AG121/AC108,"-")</f>
        <v>0.10526315789473684</v>
      </c>
      <c r="AI121" s="76">
        <f t="shared" si="9"/>
        <v>160776.22727272726</v>
      </c>
      <c r="AJ121" s="305"/>
      <c r="AK121" s="305"/>
      <c r="AL121" s="43" t="s">
        <v>119</v>
      </c>
      <c r="AM121" s="73">
        <v>11478328</v>
      </c>
      <c r="AN121" s="60">
        <f>IFERROR(AM121/AJ108,"-")</f>
        <v>1.7253836516468481E-2</v>
      </c>
      <c r="AO121" s="73">
        <v>115</v>
      </c>
      <c r="AP121" s="60">
        <f>IFERROR(AO121/AK108,"-")</f>
        <v>0.13127853881278539</v>
      </c>
      <c r="AQ121" s="76">
        <f t="shared" si="10"/>
        <v>99811.547826086957</v>
      </c>
      <c r="AR121" s="305"/>
      <c r="AS121" s="305"/>
      <c r="AT121" s="43" t="s">
        <v>119</v>
      </c>
      <c r="AU121" s="73">
        <v>57106213</v>
      </c>
      <c r="AV121" s="60">
        <f>IFERROR(AU121/AR108,"-")</f>
        <v>9.1085980183907879E-3</v>
      </c>
      <c r="AW121" s="76">
        <v>775</v>
      </c>
      <c r="AX121" s="60">
        <f>IFERROR(AW121/AS108,"-")</f>
        <v>7.4411905904944786E-2</v>
      </c>
      <c r="AY121" s="157">
        <f t="shared" si="11"/>
        <v>73685.436129032256</v>
      </c>
      <c r="AZ121" s="179"/>
    </row>
    <row r="122" spans="2:52" s="8" customFormat="1" ht="13.15" customHeight="1">
      <c r="B122" s="328"/>
      <c r="C122" s="340"/>
      <c r="D122" s="305"/>
      <c r="E122" s="305"/>
      <c r="F122" s="43" t="s">
        <v>120</v>
      </c>
      <c r="G122" s="73">
        <v>14055069</v>
      </c>
      <c r="H122" s="60">
        <f>IFERROR(G122/D108,"-")</f>
        <v>6.9394920539922718E-3</v>
      </c>
      <c r="I122" s="73">
        <v>240</v>
      </c>
      <c r="J122" s="60">
        <f>IFERROR(I122/E108,"-")</f>
        <v>8.5318165659438325E-2</v>
      </c>
      <c r="K122" s="76">
        <f t="shared" si="6"/>
        <v>58562.787499999999</v>
      </c>
      <c r="L122" s="305"/>
      <c r="M122" s="305"/>
      <c r="N122" s="43" t="s">
        <v>120</v>
      </c>
      <c r="O122" s="73">
        <v>11169158</v>
      </c>
      <c r="P122" s="60">
        <f>IFERROR(O122/L108,"-")</f>
        <v>7.6431428555728594E-3</v>
      </c>
      <c r="Q122" s="73">
        <v>178</v>
      </c>
      <c r="R122" s="60">
        <f>IFERROR(Q122/M108,"-")</f>
        <v>9.0263691683569985E-2</v>
      </c>
      <c r="S122" s="76">
        <f t="shared" si="7"/>
        <v>62748.078651685391</v>
      </c>
      <c r="T122" s="305"/>
      <c r="U122" s="305"/>
      <c r="V122" s="43" t="s">
        <v>120</v>
      </c>
      <c r="W122" s="73">
        <v>4556380</v>
      </c>
      <c r="X122" s="60">
        <f>IFERROR(W122/T108,"-")</f>
        <v>1.2306187300160986E-2</v>
      </c>
      <c r="Y122" s="73">
        <v>40</v>
      </c>
      <c r="Z122" s="60">
        <f>IFERROR(Y122/U108,"-")</f>
        <v>0.12820512820512819</v>
      </c>
      <c r="AA122" s="131">
        <f t="shared" si="8"/>
        <v>113909.5</v>
      </c>
      <c r="AB122" s="305"/>
      <c r="AC122" s="305"/>
      <c r="AD122" s="43" t="s">
        <v>120</v>
      </c>
      <c r="AE122" s="73">
        <v>3899692</v>
      </c>
      <c r="AF122" s="60">
        <f>IFERROR(AE122/AB108,"-")</f>
        <v>1.4013131197235271E-2</v>
      </c>
      <c r="AG122" s="73">
        <v>27</v>
      </c>
      <c r="AH122" s="60">
        <f>IFERROR(AG122/AC108,"-")</f>
        <v>0.12918660287081341</v>
      </c>
      <c r="AI122" s="76">
        <f t="shared" si="9"/>
        <v>144433.03703703705</v>
      </c>
      <c r="AJ122" s="305"/>
      <c r="AK122" s="305"/>
      <c r="AL122" s="43" t="s">
        <v>120</v>
      </c>
      <c r="AM122" s="73">
        <v>6871246</v>
      </c>
      <c r="AN122" s="60">
        <f>IFERROR(AM122/AJ108,"-")</f>
        <v>1.0328625837180989E-2</v>
      </c>
      <c r="AO122" s="73">
        <v>80</v>
      </c>
      <c r="AP122" s="60">
        <f>IFERROR(AO122/AK108,"-")</f>
        <v>9.1324200913242004E-2</v>
      </c>
      <c r="AQ122" s="76">
        <f t="shared" si="10"/>
        <v>85890.574999999997</v>
      </c>
      <c r="AR122" s="305"/>
      <c r="AS122" s="305"/>
      <c r="AT122" s="43" t="s">
        <v>120</v>
      </c>
      <c r="AU122" s="73">
        <v>20626183</v>
      </c>
      <c r="AV122" s="60">
        <f>IFERROR(AU122/AR108,"-")</f>
        <v>3.2899329115164012E-3</v>
      </c>
      <c r="AW122" s="76">
        <v>540</v>
      </c>
      <c r="AX122" s="60">
        <f>IFERROR(AW122/AS108,"-")</f>
        <v>5.1848295727316369E-2</v>
      </c>
      <c r="AY122" s="157">
        <f t="shared" si="11"/>
        <v>38196.635185185187</v>
      </c>
      <c r="AZ122" s="179"/>
    </row>
    <row r="123" spans="2:52" s="8" customFormat="1" ht="13.15" customHeight="1">
      <c r="B123" s="328"/>
      <c r="C123" s="340"/>
      <c r="D123" s="305"/>
      <c r="E123" s="305"/>
      <c r="F123" s="44" t="s">
        <v>121</v>
      </c>
      <c r="G123" s="74">
        <v>2870488</v>
      </c>
      <c r="H123" s="61">
        <f>IFERROR(G123/D108,"-")</f>
        <v>1.417262958088656E-3</v>
      </c>
      <c r="I123" s="74">
        <v>237</v>
      </c>
      <c r="J123" s="61">
        <f>IFERROR(I123/E108,"-")</f>
        <v>8.4251688588695348E-2</v>
      </c>
      <c r="K123" s="77">
        <f t="shared" si="6"/>
        <v>12111.763713080169</v>
      </c>
      <c r="L123" s="305"/>
      <c r="M123" s="305"/>
      <c r="N123" s="44" t="s">
        <v>121</v>
      </c>
      <c r="O123" s="74">
        <v>2209752</v>
      </c>
      <c r="P123" s="61">
        <f>IFERROR(O123/L108,"-")</f>
        <v>1.5121507110372901E-3</v>
      </c>
      <c r="Q123" s="74">
        <v>169</v>
      </c>
      <c r="R123" s="61">
        <f>IFERROR(Q123/M108,"-")</f>
        <v>8.569979716024341E-2</v>
      </c>
      <c r="S123" s="77">
        <f t="shared" si="7"/>
        <v>13075.455621301775</v>
      </c>
      <c r="T123" s="305"/>
      <c r="U123" s="305"/>
      <c r="V123" s="44" t="s">
        <v>121</v>
      </c>
      <c r="W123" s="74">
        <v>908409</v>
      </c>
      <c r="X123" s="61">
        <f>IFERROR(W123/T108,"-")</f>
        <v>2.453494067472849E-3</v>
      </c>
      <c r="Y123" s="74">
        <v>44</v>
      </c>
      <c r="Z123" s="61">
        <f>IFERROR(Y123/U108,"-")</f>
        <v>0.14102564102564102</v>
      </c>
      <c r="AA123" s="132">
        <f t="shared" si="8"/>
        <v>20645.659090909092</v>
      </c>
      <c r="AB123" s="305"/>
      <c r="AC123" s="305"/>
      <c r="AD123" s="44" t="s">
        <v>121</v>
      </c>
      <c r="AE123" s="74">
        <v>874816</v>
      </c>
      <c r="AF123" s="61">
        <f>IFERROR(AE123/AB108,"-")</f>
        <v>3.1435588711725363E-3</v>
      </c>
      <c r="AG123" s="74">
        <v>34</v>
      </c>
      <c r="AH123" s="61">
        <f>IFERROR(AG123/AC108,"-")</f>
        <v>0.16267942583732056</v>
      </c>
      <c r="AI123" s="77">
        <f t="shared" si="9"/>
        <v>25729.882352941175</v>
      </c>
      <c r="AJ123" s="305"/>
      <c r="AK123" s="305"/>
      <c r="AL123" s="44" t="s">
        <v>121</v>
      </c>
      <c r="AM123" s="74">
        <v>1239918</v>
      </c>
      <c r="AN123" s="61">
        <f>IFERROR(AM123/AJ108,"-")</f>
        <v>1.8638030265232502E-3</v>
      </c>
      <c r="AO123" s="74">
        <v>104</v>
      </c>
      <c r="AP123" s="61">
        <f>IFERROR(AO123/AK108,"-")</f>
        <v>0.11872146118721461</v>
      </c>
      <c r="AQ123" s="77">
        <f t="shared" si="10"/>
        <v>11922.288461538461</v>
      </c>
      <c r="AR123" s="305"/>
      <c r="AS123" s="305"/>
      <c r="AT123" s="44" t="s">
        <v>121</v>
      </c>
      <c r="AU123" s="74">
        <v>6958307</v>
      </c>
      <c r="AV123" s="61">
        <f>IFERROR(AU123/AR108,"-")</f>
        <v>1.1098691021860397E-3</v>
      </c>
      <c r="AW123" s="77">
        <v>713</v>
      </c>
      <c r="AX123" s="61">
        <f>IFERROR(AW123/AS108,"-")</f>
        <v>6.8458953432549208E-2</v>
      </c>
      <c r="AY123" s="158">
        <f t="shared" si="11"/>
        <v>9759.1963534361857</v>
      </c>
      <c r="AZ123" s="179"/>
    </row>
    <row r="124" spans="2:52" s="8" customFormat="1" ht="13.15" customHeight="1">
      <c r="B124" s="329"/>
      <c r="C124" s="341"/>
      <c r="D124" s="306"/>
      <c r="E124" s="306"/>
      <c r="F124" s="45" t="s">
        <v>71</v>
      </c>
      <c r="G124" s="69">
        <f>SUM(G108:G123)</f>
        <v>366728456</v>
      </c>
      <c r="H124" s="61">
        <f>IFERROR(G124/D108,"-")</f>
        <v>0.18106700197522008</v>
      </c>
      <c r="I124" s="74">
        <v>2279</v>
      </c>
      <c r="J124" s="61">
        <f>IFERROR(I124/E108,"-")</f>
        <v>0.81016708140774973</v>
      </c>
      <c r="K124" s="77">
        <f t="shared" si="6"/>
        <v>160916.39139973672</v>
      </c>
      <c r="L124" s="306"/>
      <c r="M124" s="306"/>
      <c r="N124" s="45" t="s">
        <v>71</v>
      </c>
      <c r="O124" s="69">
        <f>SUM(O108:O123)</f>
        <v>259493994</v>
      </c>
      <c r="P124" s="61">
        <f>IFERROR(O124/L108,"-")</f>
        <v>0.17757378544606195</v>
      </c>
      <c r="Q124" s="74">
        <v>1602</v>
      </c>
      <c r="R124" s="61">
        <f>IFERROR(Q124/M108,"-")</f>
        <v>0.81237322515212984</v>
      </c>
      <c r="S124" s="77">
        <f t="shared" si="7"/>
        <v>161981.26966292135</v>
      </c>
      <c r="T124" s="306"/>
      <c r="U124" s="306"/>
      <c r="V124" s="45" t="s">
        <v>71</v>
      </c>
      <c r="W124" s="69">
        <f>SUM(W108:W123)</f>
        <v>66438746</v>
      </c>
      <c r="X124" s="61">
        <f>IFERROR(W124/T108,"-")</f>
        <v>0.17944237580355929</v>
      </c>
      <c r="Y124" s="74">
        <v>270</v>
      </c>
      <c r="Z124" s="61">
        <f>IFERROR(Y124/U108,"-")</f>
        <v>0.86538461538461542</v>
      </c>
      <c r="AA124" s="132">
        <f t="shared" si="8"/>
        <v>246069.42962962962</v>
      </c>
      <c r="AB124" s="306"/>
      <c r="AC124" s="306"/>
      <c r="AD124" s="45" t="s">
        <v>71</v>
      </c>
      <c r="AE124" s="69">
        <f>SUM(AE108:AE123)</f>
        <v>45383218</v>
      </c>
      <c r="AF124" s="61">
        <f>IFERROR(AE124/AB108,"-")</f>
        <v>0.16307979911919437</v>
      </c>
      <c r="AG124" s="74">
        <v>180</v>
      </c>
      <c r="AH124" s="61">
        <f>IFERROR(AG124/AC108,"-")</f>
        <v>0.86124401913875603</v>
      </c>
      <c r="AI124" s="77">
        <f t="shared" si="9"/>
        <v>252128.98888888888</v>
      </c>
      <c r="AJ124" s="306"/>
      <c r="AK124" s="306"/>
      <c r="AL124" s="45" t="s">
        <v>71</v>
      </c>
      <c r="AM124" s="69">
        <f>SUM(AM108:AM123)</f>
        <v>137993271</v>
      </c>
      <c r="AN124" s="61">
        <f>IFERROR(AM124/AJ108,"-")</f>
        <v>0.2074268428473843</v>
      </c>
      <c r="AO124" s="74">
        <v>726</v>
      </c>
      <c r="AP124" s="61">
        <f>IFERROR(AO124/AK108,"-")</f>
        <v>0.82876712328767121</v>
      </c>
      <c r="AQ124" s="77">
        <f t="shared" si="10"/>
        <v>190073.37603305784</v>
      </c>
      <c r="AR124" s="306"/>
      <c r="AS124" s="306"/>
      <c r="AT124" s="45" t="s">
        <v>71</v>
      </c>
      <c r="AU124" s="69">
        <f>SUM(AU108:AU123)</f>
        <v>1022511103</v>
      </c>
      <c r="AV124" s="61">
        <f>IFERROR(AU124/AR108,"-")</f>
        <v>0.16309333288425865</v>
      </c>
      <c r="AW124" s="77">
        <v>7830</v>
      </c>
      <c r="AX124" s="134">
        <f>IFERROR(AW124/AS108,"-")</f>
        <v>0.75180028804608734</v>
      </c>
      <c r="AY124" s="159">
        <f t="shared" si="11"/>
        <v>130588.90204342273</v>
      </c>
      <c r="AZ124" s="179"/>
    </row>
    <row r="125" spans="2:52" s="8" customFormat="1" ht="13.15" customHeight="1" thickBot="1">
      <c r="B125" s="330">
        <v>8</v>
      </c>
      <c r="C125" s="343" t="s">
        <v>246</v>
      </c>
      <c r="D125" s="304">
        <v>5136239210</v>
      </c>
      <c r="E125" s="304">
        <v>6387</v>
      </c>
      <c r="F125" s="41" t="s">
        <v>107</v>
      </c>
      <c r="G125" s="72">
        <v>107334467</v>
      </c>
      <c r="H125" s="59">
        <f>IFERROR(G125/D125,"-")</f>
        <v>2.0897482109288285E-2</v>
      </c>
      <c r="I125" s="72">
        <v>1551</v>
      </c>
      <c r="J125" s="59">
        <f>IFERROR(I125/E125,"-")</f>
        <v>0.24283701268201033</v>
      </c>
      <c r="K125" s="75">
        <f t="shared" si="6"/>
        <v>69203.39587362991</v>
      </c>
      <c r="L125" s="304">
        <v>3929131730</v>
      </c>
      <c r="M125" s="304">
        <v>4903</v>
      </c>
      <c r="N125" s="41" t="s">
        <v>107</v>
      </c>
      <c r="O125" s="72">
        <v>81698586</v>
      </c>
      <c r="P125" s="59">
        <f>IFERROR(O125/L125,"-")</f>
        <v>2.0793038160621811E-2</v>
      </c>
      <c r="Q125" s="72">
        <v>1193</v>
      </c>
      <c r="R125" s="59">
        <f>IFERROR(Q125/M125,"-")</f>
        <v>0.24332041607179278</v>
      </c>
      <c r="S125" s="75">
        <f t="shared" si="7"/>
        <v>68481.63118189438</v>
      </c>
      <c r="T125" s="304">
        <v>737576740</v>
      </c>
      <c r="U125" s="304">
        <v>707</v>
      </c>
      <c r="V125" s="41" t="s">
        <v>107</v>
      </c>
      <c r="W125" s="72">
        <v>19968364</v>
      </c>
      <c r="X125" s="59">
        <f>IFERROR(W125/T125,"-")</f>
        <v>2.7072930743450505E-2</v>
      </c>
      <c r="Y125" s="72">
        <v>184</v>
      </c>
      <c r="Z125" s="59">
        <f>IFERROR(Y125/U125,"-")</f>
        <v>0.26025459688826025</v>
      </c>
      <c r="AA125" s="130">
        <f t="shared" si="8"/>
        <v>108523.71739130435</v>
      </c>
      <c r="AB125" s="304">
        <v>550150090</v>
      </c>
      <c r="AC125" s="304">
        <v>539</v>
      </c>
      <c r="AD125" s="41" t="s">
        <v>107</v>
      </c>
      <c r="AE125" s="72">
        <v>11606296</v>
      </c>
      <c r="AF125" s="59">
        <f>IFERROR(AE125/AB125,"-")</f>
        <v>2.1096599293476442E-2</v>
      </c>
      <c r="AG125" s="72">
        <v>141</v>
      </c>
      <c r="AH125" s="59">
        <f>IFERROR(AG125/AC125,"-")</f>
        <v>0.26159554730983303</v>
      </c>
      <c r="AI125" s="75">
        <f t="shared" si="9"/>
        <v>82314.156028368801</v>
      </c>
      <c r="AJ125" s="304">
        <v>2048270080</v>
      </c>
      <c r="AK125" s="304">
        <v>2184</v>
      </c>
      <c r="AL125" s="41" t="s">
        <v>107</v>
      </c>
      <c r="AM125" s="72">
        <v>38586818</v>
      </c>
      <c r="AN125" s="59">
        <f>IFERROR(AM125/AJ125,"-")</f>
        <v>1.8838735368335802E-2</v>
      </c>
      <c r="AO125" s="72">
        <v>568</v>
      </c>
      <c r="AP125" s="59">
        <f>IFERROR(AO125/AK125,"-")</f>
        <v>0.26007326007326009</v>
      </c>
      <c r="AQ125" s="75">
        <f t="shared" si="10"/>
        <v>67934.538732394372</v>
      </c>
      <c r="AR125" s="304">
        <v>16146888920</v>
      </c>
      <c r="AS125" s="304">
        <v>24221</v>
      </c>
      <c r="AT125" s="41" t="s">
        <v>107</v>
      </c>
      <c r="AU125" s="72">
        <v>308251261</v>
      </c>
      <c r="AV125" s="59">
        <f>IFERROR(AU125/AR125,"-")</f>
        <v>1.9090442903721912E-2</v>
      </c>
      <c r="AW125" s="75">
        <v>4811</v>
      </c>
      <c r="AX125" s="62">
        <f>IFERROR(AW125/AS125,"-")</f>
        <v>0.19862928863383014</v>
      </c>
      <c r="AY125" s="156">
        <f t="shared" si="11"/>
        <v>64072.180627728121</v>
      </c>
      <c r="AZ125" s="179"/>
    </row>
    <row r="126" spans="2:52" s="8" customFormat="1" ht="13.15" customHeight="1" thickTop="1" thickBot="1">
      <c r="B126" s="331"/>
      <c r="C126" s="344"/>
      <c r="D126" s="305"/>
      <c r="E126" s="305"/>
      <c r="F126" s="42" t="s">
        <v>108</v>
      </c>
      <c r="G126" s="73">
        <v>121838976</v>
      </c>
      <c r="H126" s="60">
        <f>IFERROR(G126/D125,"-")</f>
        <v>2.3721437226441017E-2</v>
      </c>
      <c r="I126" s="73">
        <v>2027</v>
      </c>
      <c r="J126" s="60">
        <f>IFERROR(I126/E125,"-")</f>
        <v>0.31736339439486455</v>
      </c>
      <c r="K126" s="76">
        <f t="shared" si="6"/>
        <v>60108.029600394671</v>
      </c>
      <c r="L126" s="305"/>
      <c r="M126" s="305"/>
      <c r="N126" s="42" t="s">
        <v>108</v>
      </c>
      <c r="O126" s="73">
        <v>94566934</v>
      </c>
      <c r="P126" s="60">
        <f>IFERROR(O126/L125,"-")</f>
        <v>2.4068150547856538E-2</v>
      </c>
      <c r="Q126" s="73">
        <v>1569</v>
      </c>
      <c r="R126" s="60">
        <f>IFERROR(Q126/M125,"-")</f>
        <v>0.32000815827044665</v>
      </c>
      <c r="S126" s="76">
        <f t="shared" si="7"/>
        <v>60272.10579987253</v>
      </c>
      <c r="T126" s="305"/>
      <c r="U126" s="305"/>
      <c r="V126" s="42" t="s">
        <v>108</v>
      </c>
      <c r="W126" s="73">
        <v>9292547</v>
      </c>
      <c r="X126" s="60">
        <f>IFERROR(W126/T125,"-")</f>
        <v>1.2598752775202754E-2</v>
      </c>
      <c r="Y126" s="73">
        <v>231</v>
      </c>
      <c r="Z126" s="60">
        <f>IFERROR(Y126/U125,"-")</f>
        <v>0.32673267326732675</v>
      </c>
      <c r="AA126" s="131">
        <f t="shared" si="8"/>
        <v>40227.476190476191</v>
      </c>
      <c r="AB126" s="305"/>
      <c r="AC126" s="305"/>
      <c r="AD126" s="42" t="s">
        <v>108</v>
      </c>
      <c r="AE126" s="73">
        <v>7733154</v>
      </c>
      <c r="AF126" s="60">
        <f>IFERROR(AE126/AB125,"-")</f>
        <v>1.4056444124184365E-2</v>
      </c>
      <c r="AG126" s="73">
        <v>183</v>
      </c>
      <c r="AH126" s="60">
        <f>IFERROR(AG126/AC125,"-")</f>
        <v>0.33951762523191092</v>
      </c>
      <c r="AI126" s="76">
        <f t="shared" si="9"/>
        <v>42257.672131147541</v>
      </c>
      <c r="AJ126" s="305"/>
      <c r="AK126" s="305"/>
      <c r="AL126" s="42" t="s">
        <v>108</v>
      </c>
      <c r="AM126" s="73">
        <v>54412411</v>
      </c>
      <c r="AN126" s="60">
        <f>IFERROR(AM126/AJ125,"-")</f>
        <v>2.6565056791729342E-2</v>
      </c>
      <c r="AO126" s="73">
        <v>734</v>
      </c>
      <c r="AP126" s="60">
        <f>IFERROR(AO126/AK125,"-")</f>
        <v>0.33608058608058611</v>
      </c>
      <c r="AQ126" s="76">
        <f t="shared" si="10"/>
        <v>74131.35013623978</v>
      </c>
      <c r="AR126" s="305"/>
      <c r="AS126" s="305"/>
      <c r="AT126" s="42" t="s">
        <v>108</v>
      </c>
      <c r="AU126" s="73">
        <v>346837321</v>
      </c>
      <c r="AV126" s="60">
        <f>IFERROR(AU126/AR125,"-")</f>
        <v>2.1480132966691642E-2</v>
      </c>
      <c r="AW126" s="76">
        <v>6687</v>
      </c>
      <c r="AX126" s="60">
        <f>IFERROR(AW126/AS125,"-")</f>
        <v>0.27608273811981338</v>
      </c>
      <c r="AY126" s="157">
        <f t="shared" si="11"/>
        <v>51867.402572154926</v>
      </c>
      <c r="AZ126" s="179"/>
    </row>
    <row r="127" spans="2:52" s="8" customFormat="1" ht="13.15" customHeight="1" thickTop="1" thickBot="1">
      <c r="B127" s="331"/>
      <c r="C127" s="344"/>
      <c r="D127" s="305"/>
      <c r="E127" s="305"/>
      <c r="F127" s="43" t="s">
        <v>109</v>
      </c>
      <c r="G127" s="73">
        <v>116394284</v>
      </c>
      <c r="H127" s="60">
        <f>IFERROR(G127/D125,"-")</f>
        <v>2.2661383016076463E-2</v>
      </c>
      <c r="I127" s="73">
        <v>2274</v>
      </c>
      <c r="J127" s="60">
        <f>IFERROR(I127/E125,"-")</f>
        <v>0.35603569751056835</v>
      </c>
      <c r="K127" s="76">
        <f t="shared" si="6"/>
        <v>51184.821459982413</v>
      </c>
      <c r="L127" s="305"/>
      <c r="M127" s="305"/>
      <c r="N127" s="43" t="s">
        <v>109</v>
      </c>
      <c r="O127" s="73">
        <v>92843406</v>
      </c>
      <c r="P127" s="60">
        <f>IFERROR(O127/L125,"-")</f>
        <v>2.3629496891416264E-2</v>
      </c>
      <c r="Q127" s="73">
        <v>1780</v>
      </c>
      <c r="R127" s="60">
        <f>IFERROR(Q127/M125,"-")</f>
        <v>0.36304303487660616</v>
      </c>
      <c r="S127" s="76">
        <f t="shared" si="7"/>
        <v>52159.216853932587</v>
      </c>
      <c r="T127" s="305"/>
      <c r="U127" s="305"/>
      <c r="V127" s="43" t="s">
        <v>109</v>
      </c>
      <c r="W127" s="73">
        <v>11145076</v>
      </c>
      <c r="X127" s="60">
        <f>IFERROR(W127/T125,"-")</f>
        <v>1.5110395156983937E-2</v>
      </c>
      <c r="Y127" s="73">
        <v>215</v>
      </c>
      <c r="Z127" s="60">
        <f>IFERROR(Y127/U125,"-")</f>
        <v>0.30410183875530411</v>
      </c>
      <c r="AA127" s="131">
        <f t="shared" si="8"/>
        <v>51837.562790697673</v>
      </c>
      <c r="AB127" s="305"/>
      <c r="AC127" s="305"/>
      <c r="AD127" s="43" t="s">
        <v>109</v>
      </c>
      <c r="AE127" s="73">
        <v>8029475</v>
      </c>
      <c r="AF127" s="60">
        <f>IFERROR(AE127/AB125,"-")</f>
        <v>1.4595062594645762E-2</v>
      </c>
      <c r="AG127" s="73">
        <v>164</v>
      </c>
      <c r="AH127" s="60">
        <f>IFERROR(AG127/AC125,"-")</f>
        <v>0.30426716141001853</v>
      </c>
      <c r="AI127" s="76">
        <f t="shared" si="9"/>
        <v>48960.213414634149</v>
      </c>
      <c r="AJ127" s="305"/>
      <c r="AK127" s="305"/>
      <c r="AL127" s="43" t="s">
        <v>109</v>
      </c>
      <c r="AM127" s="73">
        <v>33588866</v>
      </c>
      <c r="AN127" s="60">
        <f>IFERROR(AM127/AJ125,"-")</f>
        <v>1.6398650904474472E-2</v>
      </c>
      <c r="AO127" s="73">
        <v>730</v>
      </c>
      <c r="AP127" s="60">
        <f>IFERROR(AO127/AK125,"-")</f>
        <v>0.33424908424908423</v>
      </c>
      <c r="AQ127" s="76">
        <f t="shared" si="10"/>
        <v>46012.14520547945</v>
      </c>
      <c r="AR127" s="305"/>
      <c r="AS127" s="305"/>
      <c r="AT127" s="43" t="s">
        <v>109</v>
      </c>
      <c r="AU127" s="73">
        <v>411008612</v>
      </c>
      <c r="AV127" s="60">
        <f>IFERROR(AU127/AR125,"-")</f>
        <v>2.5454353097760705E-2</v>
      </c>
      <c r="AW127" s="76">
        <v>7716</v>
      </c>
      <c r="AX127" s="60">
        <f>IFERROR(AW127/AS125,"-")</f>
        <v>0.31856653317369227</v>
      </c>
      <c r="AY127" s="157">
        <f t="shared" si="11"/>
        <v>53267.057024364956</v>
      </c>
      <c r="AZ127" s="179"/>
    </row>
    <row r="128" spans="2:52" s="8" customFormat="1" ht="13.15" customHeight="1" thickTop="1" thickBot="1">
      <c r="B128" s="331"/>
      <c r="C128" s="344"/>
      <c r="D128" s="305"/>
      <c r="E128" s="305"/>
      <c r="F128" s="43" t="s">
        <v>110</v>
      </c>
      <c r="G128" s="73">
        <v>9638268</v>
      </c>
      <c r="H128" s="60">
        <f>IFERROR(G128/D125,"-")</f>
        <v>1.8765224137603979E-3</v>
      </c>
      <c r="I128" s="73">
        <v>405</v>
      </c>
      <c r="J128" s="60">
        <f>IFERROR(I128/E125,"-")</f>
        <v>6.3410051667449507E-2</v>
      </c>
      <c r="K128" s="76">
        <f t="shared" si="6"/>
        <v>23798.192592592593</v>
      </c>
      <c r="L128" s="305"/>
      <c r="M128" s="305"/>
      <c r="N128" s="43" t="s">
        <v>110</v>
      </c>
      <c r="O128" s="73">
        <v>7414055</v>
      </c>
      <c r="P128" s="60">
        <f>IFERROR(O128/L125,"-")</f>
        <v>1.8869448798042717E-3</v>
      </c>
      <c r="Q128" s="73">
        <v>318</v>
      </c>
      <c r="R128" s="60">
        <f>IFERROR(Q128/M125,"-")</f>
        <v>6.4858250050989191E-2</v>
      </c>
      <c r="S128" s="76">
        <f t="shared" si="7"/>
        <v>23314.638364779876</v>
      </c>
      <c r="T128" s="305"/>
      <c r="U128" s="305"/>
      <c r="V128" s="43" t="s">
        <v>110</v>
      </c>
      <c r="W128" s="73">
        <v>648744</v>
      </c>
      <c r="X128" s="60">
        <f>IFERROR(W128/T125,"-")</f>
        <v>8.7956135926954527E-4</v>
      </c>
      <c r="Y128" s="73">
        <v>42</v>
      </c>
      <c r="Z128" s="60">
        <f>IFERROR(Y128/U125,"-")</f>
        <v>5.9405940594059403E-2</v>
      </c>
      <c r="AA128" s="131">
        <f t="shared" si="8"/>
        <v>15446.285714285714</v>
      </c>
      <c r="AB128" s="305"/>
      <c r="AC128" s="305"/>
      <c r="AD128" s="43" t="s">
        <v>110</v>
      </c>
      <c r="AE128" s="73">
        <v>537312</v>
      </c>
      <c r="AF128" s="60">
        <f>IFERROR(AE128/AB125,"-")</f>
        <v>9.7666438625866625E-4</v>
      </c>
      <c r="AG128" s="73">
        <v>32</v>
      </c>
      <c r="AH128" s="60">
        <f>IFERROR(AG128/AC125,"-")</f>
        <v>5.9369202226345084E-2</v>
      </c>
      <c r="AI128" s="76">
        <f t="shared" si="9"/>
        <v>16791</v>
      </c>
      <c r="AJ128" s="305"/>
      <c r="AK128" s="305"/>
      <c r="AL128" s="43" t="s">
        <v>110</v>
      </c>
      <c r="AM128" s="73">
        <v>7447180</v>
      </c>
      <c r="AN128" s="60">
        <f>IFERROR(AM128/AJ125,"-")</f>
        <v>3.6358388831222881E-3</v>
      </c>
      <c r="AO128" s="73">
        <v>144</v>
      </c>
      <c r="AP128" s="60">
        <f>IFERROR(AO128/AK125,"-")</f>
        <v>6.5934065934065936E-2</v>
      </c>
      <c r="AQ128" s="76">
        <f t="shared" si="10"/>
        <v>51716.527777777781</v>
      </c>
      <c r="AR128" s="305"/>
      <c r="AS128" s="305"/>
      <c r="AT128" s="43" t="s">
        <v>110</v>
      </c>
      <c r="AU128" s="73">
        <v>49870953</v>
      </c>
      <c r="AV128" s="60">
        <f>IFERROR(AU128/AR125,"-")</f>
        <v>3.0885796791621208E-3</v>
      </c>
      <c r="AW128" s="76">
        <v>1271</v>
      </c>
      <c r="AX128" s="60">
        <f>IFERROR(AW128/AS125,"-")</f>
        <v>5.2475124891622975E-2</v>
      </c>
      <c r="AY128" s="157">
        <f t="shared" si="11"/>
        <v>39237.571203776555</v>
      </c>
      <c r="AZ128" s="179"/>
    </row>
    <row r="129" spans="2:52" s="8" customFormat="1" ht="13.15" customHeight="1" thickTop="1" thickBot="1">
      <c r="B129" s="331"/>
      <c r="C129" s="344"/>
      <c r="D129" s="305"/>
      <c r="E129" s="305"/>
      <c r="F129" s="43" t="s">
        <v>111</v>
      </c>
      <c r="G129" s="73">
        <v>118602846</v>
      </c>
      <c r="H129" s="60">
        <f>IFERROR(G129/D125,"-")</f>
        <v>2.3091378954680733E-2</v>
      </c>
      <c r="I129" s="73">
        <v>2723</v>
      </c>
      <c r="J129" s="60">
        <f>IFERROR(I129/E125,"-")</f>
        <v>0.42633474244559261</v>
      </c>
      <c r="K129" s="76">
        <f t="shared" si="6"/>
        <v>43555.947851634228</v>
      </c>
      <c r="L129" s="305"/>
      <c r="M129" s="305"/>
      <c r="N129" s="43" t="s">
        <v>111</v>
      </c>
      <c r="O129" s="73">
        <v>98210334</v>
      </c>
      <c r="P129" s="60">
        <f>IFERROR(O129/L125,"-")</f>
        <v>2.4995429206442005E-2</v>
      </c>
      <c r="Q129" s="73">
        <v>2127</v>
      </c>
      <c r="R129" s="60">
        <f>IFERROR(Q129/M125,"-")</f>
        <v>0.43381603100142768</v>
      </c>
      <c r="S129" s="76">
        <f t="shared" si="7"/>
        <v>46173.170662905504</v>
      </c>
      <c r="T129" s="305"/>
      <c r="U129" s="305"/>
      <c r="V129" s="43" t="s">
        <v>111</v>
      </c>
      <c r="W129" s="73">
        <v>15934583</v>
      </c>
      <c r="X129" s="60">
        <f>IFERROR(W129/T125,"-")</f>
        <v>2.1603966253057275E-2</v>
      </c>
      <c r="Y129" s="73">
        <v>312</v>
      </c>
      <c r="Z129" s="60">
        <f>IFERROR(Y129/U125,"-")</f>
        <v>0.44130127298444133</v>
      </c>
      <c r="AA129" s="131">
        <f t="shared" si="8"/>
        <v>51072.381410256414</v>
      </c>
      <c r="AB129" s="305"/>
      <c r="AC129" s="305"/>
      <c r="AD129" s="43" t="s">
        <v>111</v>
      </c>
      <c r="AE129" s="73">
        <v>13206700</v>
      </c>
      <c r="AF129" s="60">
        <f>IFERROR(AE129/AB125,"-")</f>
        <v>2.4005630899742288E-2</v>
      </c>
      <c r="AG129" s="73">
        <v>239</v>
      </c>
      <c r="AH129" s="60">
        <f>IFERROR(AG129/AC125,"-")</f>
        <v>0.44341372912801486</v>
      </c>
      <c r="AI129" s="76">
        <f t="shared" si="9"/>
        <v>55258.158995815902</v>
      </c>
      <c r="AJ129" s="305"/>
      <c r="AK129" s="305"/>
      <c r="AL129" s="43" t="s">
        <v>111</v>
      </c>
      <c r="AM129" s="73">
        <v>49902699</v>
      </c>
      <c r="AN129" s="60">
        <f>IFERROR(AM129/AJ125,"-")</f>
        <v>2.4363339330719512E-2</v>
      </c>
      <c r="AO129" s="73">
        <v>933</v>
      </c>
      <c r="AP129" s="60">
        <f>IFERROR(AO129/AK125,"-")</f>
        <v>0.42719780219780218</v>
      </c>
      <c r="AQ129" s="76">
        <f t="shared" si="10"/>
        <v>53486.279742765277</v>
      </c>
      <c r="AR129" s="305"/>
      <c r="AS129" s="305"/>
      <c r="AT129" s="43" t="s">
        <v>111</v>
      </c>
      <c r="AU129" s="73">
        <v>408317518</v>
      </c>
      <c r="AV129" s="60">
        <f>IFERROR(AU129/AR125,"-")</f>
        <v>2.5287689784887678E-2</v>
      </c>
      <c r="AW129" s="76">
        <v>8778</v>
      </c>
      <c r="AX129" s="60">
        <f>IFERROR(AW129/AS125,"-")</f>
        <v>0.36241278229635443</v>
      </c>
      <c r="AY129" s="157">
        <f t="shared" si="11"/>
        <v>46516.007974481661</v>
      </c>
      <c r="AZ129" s="179"/>
    </row>
    <row r="130" spans="2:52" s="8" customFormat="1" ht="13.15" customHeight="1" thickTop="1" thickBot="1">
      <c r="B130" s="331"/>
      <c r="C130" s="344"/>
      <c r="D130" s="305"/>
      <c r="E130" s="305"/>
      <c r="F130" s="43" t="s">
        <v>112</v>
      </c>
      <c r="G130" s="73">
        <v>224998811</v>
      </c>
      <c r="H130" s="60">
        <f>IFERROR(G130/D125,"-")</f>
        <v>4.3806139434070475E-2</v>
      </c>
      <c r="I130" s="73">
        <v>3160</v>
      </c>
      <c r="J130" s="60">
        <f>IFERROR(I130/E125,"-")</f>
        <v>0.49475497103491467</v>
      </c>
      <c r="K130" s="76">
        <f t="shared" si="6"/>
        <v>71202.155379746837</v>
      </c>
      <c r="L130" s="305"/>
      <c r="M130" s="305"/>
      <c r="N130" s="43" t="s">
        <v>112</v>
      </c>
      <c r="O130" s="73">
        <v>176447439</v>
      </c>
      <c r="P130" s="60">
        <f>IFERROR(O130/L125,"-")</f>
        <v>4.4907488759609496E-2</v>
      </c>
      <c r="Q130" s="73">
        <v>2469</v>
      </c>
      <c r="R130" s="60">
        <f>IFERROR(Q130/M125,"-")</f>
        <v>0.50356924332041608</v>
      </c>
      <c r="S130" s="76">
        <f t="shared" si="7"/>
        <v>71465.14337788579</v>
      </c>
      <c r="T130" s="305"/>
      <c r="U130" s="305"/>
      <c r="V130" s="43" t="s">
        <v>112</v>
      </c>
      <c r="W130" s="73">
        <v>33014209</v>
      </c>
      <c r="X130" s="60">
        <f>IFERROR(W130/T125,"-")</f>
        <v>4.4760371646209995E-2</v>
      </c>
      <c r="Y130" s="73">
        <v>394</v>
      </c>
      <c r="Z130" s="60">
        <f>IFERROR(Y130/U125,"-")</f>
        <v>0.55728429985855732</v>
      </c>
      <c r="AA130" s="131">
        <f t="shared" si="8"/>
        <v>83792.408629441619</v>
      </c>
      <c r="AB130" s="305"/>
      <c r="AC130" s="305"/>
      <c r="AD130" s="43" t="s">
        <v>112</v>
      </c>
      <c r="AE130" s="73">
        <v>25608400</v>
      </c>
      <c r="AF130" s="60">
        <f>IFERROR(AE130/AB125,"-")</f>
        <v>4.6548024739939603E-2</v>
      </c>
      <c r="AG130" s="73">
        <v>299</v>
      </c>
      <c r="AH130" s="60">
        <f>IFERROR(AG130/AC125,"-")</f>
        <v>0.55473098330241188</v>
      </c>
      <c r="AI130" s="76">
        <f t="shared" si="9"/>
        <v>85646.82274247492</v>
      </c>
      <c r="AJ130" s="305"/>
      <c r="AK130" s="305"/>
      <c r="AL130" s="43" t="s">
        <v>112</v>
      </c>
      <c r="AM130" s="73">
        <v>74964718</v>
      </c>
      <c r="AN130" s="60">
        <f>IFERROR(AM130/AJ125,"-")</f>
        <v>3.6599039712575401E-2</v>
      </c>
      <c r="AO130" s="73">
        <v>1018</v>
      </c>
      <c r="AP130" s="60">
        <f>IFERROR(AO130/AK125,"-")</f>
        <v>0.46611721611721613</v>
      </c>
      <c r="AQ130" s="76">
        <f t="shared" si="10"/>
        <v>73639.212180746559</v>
      </c>
      <c r="AR130" s="305"/>
      <c r="AS130" s="305"/>
      <c r="AT130" s="43" t="s">
        <v>112</v>
      </c>
      <c r="AU130" s="73">
        <v>661354603</v>
      </c>
      <c r="AV130" s="60">
        <f>IFERROR(AU130/AR125,"-")</f>
        <v>4.0958639542062324E-2</v>
      </c>
      <c r="AW130" s="76">
        <v>10280</v>
      </c>
      <c r="AX130" s="60">
        <f>IFERROR(AW130/AS125,"-")</f>
        <v>0.42442508566946041</v>
      </c>
      <c r="AY130" s="157">
        <f t="shared" si="11"/>
        <v>64334.10535019455</v>
      </c>
      <c r="AZ130" s="179"/>
    </row>
    <row r="131" spans="2:52" s="8" customFormat="1" ht="13.15" customHeight="1" thickTop="1" thickBot="1">
      <c r="B131" s="331"/>
      <c r="C131" s="344"/>
      <c r="D131" s="305"/>
      <c r="E131" s="305"/>
      <c r="F131" s="43" t="s">
        <v>113</v>
      </c>
      <c r="G131" s="73">
        <v>147436925</v>
      </c>
      <c r="H131" s="60">
        <f>IFERROR(G131/D125,"-")</f>
        <v>2.8705229443548443E-2</v>
      </c>
      <c r="I131" s="73">
        <v>986</v>
      </c>
      <c r="J131" s="60">
        <f>IFERROR(I131/E125,"-")</f>
        <v>0.15437607640519807</v>
      </c>
      <c r="K131" s="76">
        <f t="shared" si="6"/>
        <v>149530.34989858011</v>
      </c>
      <c r="L131" s="305"/>
      <c r="M131" s="305"/>
      <c r="N131" s="43" t="s">
        <v>113</v>
      </c>
      <c r="O131" s="73">
        <v>111903502</v>
      </c>
      <c r="P131" s="60">
        <f>IFERROR(O131/L125,"-")</f>
        <v>2.8480465835641504E-2</v>
      </c>
      <c r="Q131" s="73">
        <v>767</v>
      </c>
      <c r="R131" s="60">
        <f>IFERROR(Q131/M125,"-")</f>
        <v>0.15643483581480727</v>
      </c>
      <c r="S131" s="76">
        <f t="shared" si="7"/>
        <v>145897.65580182528</v>
      </c>
      <c r="T131" s="305"/>
      <c r="U131" s="305"/>
      <c r="V131" s="43" t="s">
        <v>113</v>
      </c>
      <c r="W131" s="73">
        <v>27037339</v>
      </c>
      <c r="X131" s="60">
        <f>IFERROR(W131/T125,"-")</f>
        <v>3.6656984329522108E-2</v>
      </c>
      <c r="Y131" s="73">
        <v>147</v>
      </c>
      <c r="Z131" s="60">
        <f>IFERROR(Y131/U125,"-")</f>
        <v>0.20792079207920791</v>
      </c>
      <c r="AA131" s="131">
        <f t="shared" si="8"/>
        <v>183927.47619047618</v>
      </c>
      <c r="AB131" s="305"/>
      <c r="AC131" s="305"/>
      <c r="AD131" s="43" t="s">
        <v>113</v>
      </c>
      <c r="AE131" s="73">
        <v>16121405</v>
      </c>
      <c r="AF131" s="60">
        <f>IFERROR(AE131/AB125,"-")</f>
        <v>2.9303648755196969E-2</v>
      </c>
      <c r="AG131" s="73">
        <v>110</v>
      </c>
      <c r="AH131" s="60">
        <f>IFERROR(AG131/AC125,"-")</f>
        <v>0.20408163265306123</v>
      </c>
      <c r="AI131" s="76">
        <f t="shared" si="9"/>
        <v>146558.22727272726</v>
      </c>
      <c r="AJ131" s="305"/>
      <c r="AK131" s="305"/>
      <c r="AL131" s="43" t="s">
        <v>113</v>
      </c>
      <c r="AM131" s="73">
        <v>69471464</v>
      </c>
      <c r="AN131" s="60">
        <f>IFERROR(AM131/AJ125,"-")</f>
        <v>3.3917140458352056E-2</v>
      </c>
      <c r="AO131" s="73">
        <v>369</v>
      </c>
      <c r="AP131" s="60">
        <f>IFERROR(AO131/AK125,"-")</f>
        <v>0.16895604395604397</v>
      </c>
      <c r="AQ131" s="76">
        <f t="shared" si="10"/>
        <v>188269.55013550137</v>
      </c>
      <c r="AR131" s="305"/>
      <c r="AS131" s="305"/>
      <c r="AT131" s="43" t="s">
        <v>113</v>
      </c>
      <c r="AU131" s="73">
        <v>426124728</v>
      </c>
      <c r="AV131" s="60">
        <f>IFERROR(AU131/AR125,"-")</f>
        <v>2.639051585176818E-2</v>
      </c>
      <c r="AW131" s="76">
        <v>2664</v>
      </c>
      <c r="AX131" s="60">
        <f>IFERROR(AW131/AS125,"-")</f>
        <v>0.10998720118905082</v>
      </c>
      <c r="AY131" s="157">
        <f t="shared" si="11"/>
        <v>159956.72972972973</v>
      </c>
      <c r="AZ131" s="179"/>
    </row>
    <row r="132" spans="2:52" s="8" customFormat="1" ht="13.15" customHeight="1" thickTop="1" thickBot="1">
      <c r="B132" s="331"/>
      <c r="C132" s="344"/>
      <c r="D132" s="305"/>
      <c r="E132" s="305"/>
      <c r="F132" s="43" t="s">
        <v>123</v>
      </c>
      <c r="G132" s="73">
        <v>5393</v>
      </c>
      <c r="H132" s="60">
        <f>IFERROR(G132/D125,"-")</f>
        <v>1.0499900373604289E-6</v>
      </c>
      <c r="I132" s="73">
        <v>2</v>
      </c>
      <c r="J132" s="60">
        <f>IFERROR(I132/E125,"-")</f>
        <v>3.1313605761703462E-4</v>
      </c>
      <c r="K132" s="76">
        <f t="shared" si="6"/>
        <v>2696.5</v>
      </c>
      <c r="L132" s="305"/>
      <c r="M132" s="305"/>
      <c r="N132" s="43" t="s">
        <v>123</v>
      </c>
      <c r="O132" s="73">
        <v>5393</v>
      </c>
      <c r="P132" s="60">
        <f>IFERROR(O132/L125,"-")</f>
        <v>1.3725678777382197E-6</v>
      </c>
      <c r="Q132" s="73">
        <v>2</v>
      </c>
      <c r="R132" s="60">
        <f>IFERROR(Q132/M125,"-")</f>
        <v>4.0791352233326533E-4</v>
      </c>
      <c r="S132" s="76">
        <f t="shared" si="7"/>
        <v>2696.5</v>
      </c>
      <c r="T132" s="305"/>
      <c r="U132" s="305"/>
      <c r="V132" s="43" t="s">
        <v>123</v>
      </c>
      <c r="W132" s="73">
        <v>0</v>
      </c>
      <c r="X132" s="60">
        <f>IFERROR(W132/T125,"-")</f>
        <v>0</v>
      </c>
      <c r="Y132" s="73">
        <v>0</v>
      </c>
      <c r="Z132" s="60">
        <f>IFERROR(Y132/U125,"-")</f>
        <v>0</v>
      </c>
      <c r="AA132" s="131" t="str">
        <f t="shared" si="8"/>
        <v>-</v>
      </c>
      <c r="AB132" s="305"/>
      <c r="AC132" s="305"/>
      <c r="AD132" s="43" t="s">
        <v>123</v>
      </c>
      <c r="AE132" s="73">
        <v>0</v>
      </c>
      <c r="AF132" s="60">
        <f>IFERROR(AE132/AB125,"-")</f>
        <v>0</v>
      </c>
      <c r="AG132" s="73">
        <v>0</v>
      </c>
      <c r="AH132" s="60">
        <f>IFERROR(AG132/AC125,"-")</f>
        <v>0</v>
      </c>
      <c r="AI132" s="76" t="str">
        <f t="shared" si="9"/>
        <v>-</v>
      </c>
      <c r="AJ132" s="305"/>
      <c r="AK132" s="305"/>
      <c r="AL132" s="43" t="s">
        <v>123</v>
      </c>
      <c r="AM132" s="73">
        <v>12730</v>
      </c>
      <c r="AN132" s="60">
        <f>IFERROR(AM132/AJ125,"-")</f>
        <v>6.2150007092814637E-6</v>
      </c>
      <c r="AO132" s="73">
        <v>4</v>
      </c>
      <c r="AP132" s="60">
        <f>IFERROR(AO132/AK125,"-")</f>
        <v>1.8315018315018315E-3</v>
      </c>
      <c r="AQ132" s="76">
        <f t="shared" si="10"/>
        <v>3182.5</v>
      </c>
      <c r="AR132" s="305"/>
      <c r="AS132" s="305"/>
      <c r="AT132" s="43" t="s">
        <v>123</v>
      </c>
      <c r="AU132" s="73">
        <v>16565</v>
      </c>
      <c r="AV132" s="60">
        <f>IFERROR(AU132/AR125,"-")</f>
        <v>1.025894219132338E-6</v>
      </c>
      <c r="AW132" s="76">
        <v>11</v>
      </c>
      <c r="AX132" s="60">
        <f>IFERROR(AW132/AS125,"-")</f>
        <v>4.5415135626109573E-4</v>
      </c>
      <c r="AY132" s="157">
        <f t="shared" si="11"/>
        <v>1505.909090909091</v>
      </c>
      <c r="AZ132" s="179"/>
    </row>
    <row r="133" spans="2:52" s="8" customFormat="1" ht="13.15" customHeight="1" thickTop="1" thickBot="1">
      <c r="B133" s="331"/>
      <c r="C133" s="344"/>
      <c r="D133" s="305"/>
      <c r="E133" s="305"/>
      <c r="F133" s="43" t="s">
        <v>114</v>
      </c>
      <c r="G133" s="73">
        <v>1918678</v>
      </c>
      <c r="H133" s="60">
        <f>IFERROR(G133/D125,"-")</f>
        <v>3.735569784725817E-4</v>
      </c>
      <c r="I133" s="73">
        <v>80</v>
      </c>
      <c r="J133" s="60">
        <f>IFERROR(I133/E125,"-")</f>
        <v>1.2525442304681384E-2</v>
      </c>
      <c r="K133" s="76">
        <f t="shared" si="6"/>
        <v>23983.474999999999</v>
      </c>
      <c r="L133" s="305"/>
      <c r="M133" s="305"/>
      <c r="N133" s="43" t="s">
        <v>114</v>
      </c>
      <c r="O133" s="73">
        <v>1366117</v>
      </c>
      <c r="P133" s="60">
        <f>IFERROR(O133/L125,"-")</f>
        <v>3.4768928452291926E-4</v>
      </c>
      <c r="Q133" s="73">
        <v>59</v>
      </c>
      <c r="R133" s="60">
        <f>IFERROR(Q133/M125,"-")</f>
        <v>1.2033448908831328E-2</v>
      </c>
      <c r="S133" s="76">
        <f t="shared" si="7"/>
        <v>23154.525423728814</v>
      </c>
      <c r="T133" s="305"/>
      <c r="U133" s="305"/>
      <c r="V133" s="43" t="s">
        <v>114</v>
      </c>
      <c r="W133" s="73">
        <v>269658</v>
      </c>
      <c r="X133" s="60">
        <f>IFERROR(W133/T125,"-")</f>
        <v>3.6559992388046294E-4</v>
      </c>
      <c r="Y133" s="73">
        <v>9</v>
      </c>
      <c r="Z133" s="60">
        <f>IFERROR(Y133/U125,"-")</f>
        <v>1.272984441301273E-2</v>
      </c>
      <c r="AA133" s="131">
        <f t="shared" si="8"/>
        <v>29962</v>
      </c>
      <c r="AB133" s="305"/>
      <c r="AC133" s="305"/>
      <c r="AD133" s="43" t="s">
        <v>114</v>
      </c>
      <c r="AE133" s="73">
        <v>269658</v>
      </c>
      <c r="AF133" s="60">
        <f>IFERROR(AE133/AB125,"-")</f>
        <v>4.9015351428916421E-4</v>
      </c>
      <c r="AG133" s="73">
        <v>9</v>
      </c>
      <c r="AH133" s="60">
        <f>IFERROR(AG133/AC125,"-")</f>
        <v>1.6697588126159554E-2</v>
      </c>
      <c r="AI133" s="76">
        <f t="shared" si="9"/>
        <v>29962</v>
      </c>
      <c r="AJ133" s="305"/>
      <c r="AK133" s="305"/>
      <c r="AL133" s="43" t="s">
        <v>114</v>
      </c>
      <c r="AM133" s="73">
        <v>821022</v>
      </c>
      <c r="AN133" s="60">
        <f>IFERROR(AM133/AJ125,"-")</f>
        <v>4.0083678808607113E-4</v>
      </c>
      <c r="AO133" s="73">
        <v>37</v>
      </c>
      <c r="AP133" s="60">
        <f>IFERROR(AO133/AK125,"-")</f>
        <v>1.694139194139194E-2</v>
      </c>
      <c r="AQ133" s="76">
        <f t="shared" si="10"/>
        <v>22189.783783783783</v>
      </c>
      <c r="AR133" s="305"/>
      <c r="AS133" s="305"/>
      <c r="AT133" s="43" t="s">
        <v>114</v>
      </c>
      <c r="AU133" s="73">
        <v>4646038</v>
      </c>
      <c r="AV133" s="60">
        <f>IFERROR(AU133/AR125,"-")</f>
        <v>2.8773579994380738E-4</v>
      </c>
      <c r="AW133" s="76">
        <v>199</v>
      </c>
      <c r="AX133" s="60">
        <f>IFERROR(AW133/AS125,"-")</f>
        <v>8.21601089963255E-3</v>
      </c>
      <c r="AY133" s="157">
        <f t="shared" si="11"/>
        <v>23346.924623115578</v>
      </c>
      <c r="AZ133" s="179"/>
    </row>
    <row r="134" spans="2:52" s="8" customFormat="1" ht="13.15" customHeight="1" thickTop="1" thickBot="1">
      <c r="B134" s="331"/>
      <c r="C134" s="344"/>
      <c r="D134" s="305"/>
      <c r="E134" s="305"/>
      <c r="F134" s="43" t="s">
        <v>115</v>
      </c>
      <c r="G134" s="73">
        <v>5593286</v>
      </c>
      <c r="H134" s="60">
        <f>IFERROR(G134/D125,"-")</f>
        <v>1.0889847165042766E-3</v>
      </c>
      <c r="I134" s="73">
        <v>366</v>
      </c>
      <c r="J134" s="60">
        <f>IFERROR(I134/E125,"-")</f>
        <v>5.7303898543917334E-2</v>
      </c>
      <c r="K134" s="76">
        <f t="shared" ref="K134:K158" si="12">IFERROR(G134/I134,"-")</f>
        <v>15282.20218579235</v>
      </c>
      <c r="L134" s="305"/>
      <c r="M134" s="305"/>
      <c r="N134" s="43" t="s">
        <v>115</v>
      </c>
      <c r="O134" s="73">
        <v>3912976</v>
      </c>
      <c r="P134" s="60">
        <f>IFERROR(O134/L125,"-")</f>
        <v>9.9588821879484303E-4</v>
      </c>
      <c r="Q134" s="73">
        <v>274</v>
      </c>
      <c r="R134" s="60">
        <f>IFERROR(Q134/M125,"-")</f>
        <v>5.5884152559657355E-2</v>
      </c>
      <c r="S134" s="76">
        <f t="shared" ref="S134:S158" si="13">IFERROR(O134/Q134,"-")</f>
        <v>14280.934306569343</v>
      </c>
      <c r="T134" s="305"/>
      <c r="U134" s="305"/>
      <c r="V134" s="43" t="s">
        <v>115</v>
      </c>
      <c r="W134" s="73">
        <v>1452059</v>
      </c>
      <c r="X134" s="60">
        <f>IFERROR(W134/T125,"-")</f>
        <v>1.9686887089199693E-3</v>
      </c>
      <c r="Y134" s="73">
        <v>70</v>
      </c>
      <c r="Z134" s="60">
        <f>IFERROR(Y134/U125,"-")</f>
        <v>9.9009900990099015E-2</v>
      </c>
      <c r="AA134" s="131">
        <f t="shared" ref="AA134:AA158" si="14">IFERROR(W134/Y134,"-")</f>
        <v>20743.7</v>
      </c>
      <c r="AB134" s="305"/>
      <c r="AC134" s="305"/>
      <c r="AD134" s="43" t="s">
        <v>115</v>
      </c>
      <c r="AE134" s="73">
        <v>558506</v>
      </c>
      <c r="AF134" s="60">
        <f>IFERROR(AE134/AB125,"-")</f>
        <v>1.0151884188549347E-3</v>
      </c>
      <c r="AG134" s="73">
        <v>44</v>
      </c>
      <c r="AH134" s="60">
        <f>IFERROR(AG134/AC125,"-")</f>
        <v>8.1632653061224483E-2</v>
      </c>
      <c r="AI134" s="76">
        <f t="shared" ref="AI134:AI158" si="15">IFERROR(AE134/AG134,"-")</f>
        <v>12693.318181818182</v>
      </c>
      <c r="AJ134" s="305"/>
      <c r="AK134" s="305"/>
      <c r="AL134" s="43" t="s">
        <v>115</v>
      </c>
      <c r="AM134" s="73">
        <v>2094551</v>
      </c>
      <c r="AN134" s="60">
        <f>IFERROR(AM134/AJ125,"-")</f>
        <v>1.0225951257365434E-3</v>
      </c>
      <c r="AO134" s="73">
        <v>157</v>
      </c>
      <c r="AP134" s="60">
        <f>IFERROR(AO134/AK125,"-")</f>
        <v>7.1886446886446881E-2</v>
      </c>
      <c r="AQ134" s="76">
        <f t="shared" ref="AQ134:AQ158" si="16">IFERROR(AM134/AO134,"-")</f>
        <v>13341.089171974523</v>
      </c>
      <c r="AR134" s="305"/>
      <c r="AS134" s="305"/>
      <c r="AT134" s="43" t="s">
        <v>115</v>
      </c>
      <c r="AU134" s="73">
        <v>11744603</v>
      </c>
      <c r="AV134" s="60">
        <f>IFERROR(AU134/AR125,"-")</f>
        <v>7.2736011613065579E-4</v>
      </c>
      <c r="AW134" s="76">
        <v>921</v>
      </c>
      <c r="AX134" s="60">
        <f>IFERROR(AW134/AS125,"-")</f>
        <v>3.802485446513356E-2</v>
      </c>
      <c r="AY134" s="157">
        <f t="shared" ref="AY134:AY158" si="17">IFERROR(AU134/AW134,"-")</f>
        <v>12752.01194353963</v>
      </c>
      <c r="AZ134" s="179"/>
    </row>
    <row r="135" spans="2:52" s="8" customFormat="1" ht="13.15" customHeight="1" thickTop="1" thickBot="1">
      <c r="B135" s="331"/>
      <c r="C135" s="344"/>
      <c r="D135" s="305"/>
      <c r="E135" s="305"/>
      <c r="F135" s="43" t="s">
        <v>116</v>
      </c>
      <c r="G135" s="73">
        <v>745664</v>
      </c>
      <c r="H135" s="60">
        <f>IFERROR(G135/D125,"-")</f>
        <v>1.4517703897984924E-4</v>
      </c>
      <c r="I135" s="73">
        <v>57</v>
      </c>
      <c r="J135" s="60">
        <f>IFERROR(I135/E125,"-")</f>
        <v>8.9243776420854862E-3</v>
      </c>
      <c r="K135" s="76">
        <f t="shared" si="12"/>
        <v>13081.82456140351</v>
      </c>
      <c r="L135" s="305"/>
      <c r="M135" s="305"/>
      <c r="N135" s="43" t="s">
        <v>116</v>
      </c>
      <c r="O135" s="73">
        <v>579202</v>
      </c>
      <c r="P135" s="60">
        <f>IFERROR(O135/L125,"-")</f>
        <v>1.4741221211231825E-4</v>
      </c>
      <c r="Q135" s="73">
        <v>48</v>
      </c>
      <c r="R135" s="60">
        <f>IFERROR(Q135/M125,"-")</f>
        <v>9.7899245359983691E-3</v>
      </c>
      <c r="S135" s="76">
        <f t="shared" si="13"/>
        <v>12066.708333333334</v>
      </c>
      <c r="T135" s="305"/>
      <c r="U135" s="305"/>
      <c r="V135" s="43" t="s">
        <v>116</v>
      </c>
      <c r="W135" s="73">
        <v>124019</v>
      </c>
      <c r="X135" s="60">
        <f>IFERROR(W135/T125,"-")</f>
        <v>1.6814385985111191E-4</v>
      </c>
      <c r="Y135" s="73">
        <v>12</v>
      </c>
      <c r="Z135" s="60">
        <f>IFERROR(Y135/U125,"-")</f>
        <v>1.6973125884016973E-2</v>
      </c>
      <c r="AA135" s="131">
        <f t="shared" si="14"/>
        <v>10334.916666666666</v>
      </c>
      <c r="AB135" s="305"/>
      <c r="AC135" s="305"/>
      <c r="AD135" s="43" t="s">
        <v>116</v>
      </c>
      <c r="AE135" s="73">
        <v>114821</v>
      </c>
      <c r="AF135" s="60">
        <f>IFERROR(AE135/AB125,"-")</f>
        <v>2.087084998931837E-4</v>
      </c>
      <c r="AG135" s="73">
        <v>9</v>
      </c>
      <c r="AH135" s="60">
        <f>IFERROR(AG135/AC125,"-")</f>
        <v>1.6697588126159554E-2</v>
      </c>
      <c r="AI135" s="76">
        <f t="shared" si="15"/>
        <v>12757.888888888889</v>
      </c>
      <c r="AJ135" s="305"/>
      <c r="AK135" s="305"/>
      <c r="AL135" s="43" t="s">
        <v>116</v>
      </c>
      <c r="AM135" s="73">
        <v>2146840</v>
      </c>
      <c r="AN135" s="60">
        <f>IFERROR(AM135/AJ125,"-")</f>
        <v>1.048123497463772E-3</v>
      </c>
      <c r="AO135" s="73">
        <v>34</v>
      </c>
      <c r="AP135" s="60">
        <f>IFERROR(AO135/AK125,"-")</f>
        <v>1.5567765567765568E-2</v>
      </c>
      <c r="AQ135" s="76">
        <f t="shared" si="16"/>
        <v>63142.352941176468</v>
      </c>
      <c r="AR135" s="305"/>
      <c r="AS135" s="305"/>
      <c r="AT135" s="43" t="s">
        <v>116</v>
      </c>
      <c r="AU135" s="73">
        <v>5323414</v>
      </c>
      <c r="AV135" s="60">
        <f>IFERROR(AU135/AR125,"-")</f>
        <v>3.2968666759119564E-4</v>
      </c>
      <c r="AW135" s="76">
        <v>89</v>
      </c>
      <c r="AX135" s="60">
        <f>IFERROR(AW135/AS125,"-")</f>
        <v>3.674497337021593E-3</v>
      </c>
      <c r="AY135" s="157">
        <f t="shared" si="17"/>
        <v>59813.6404494382</v>
      </c>
      <c r="AZ135" s="179"/>
    </row>
    <row r="136" spans="2:52" s="8" customFormat="1" ht="13.15" customHeight="1" thickTop="1" thickBot="1">
      <c r="B136" s="331"/>
      <c r="C136" s="344"/>
      <c r="D136" s="305"/>
      <c r="E136" s="305"/>
      <c r="F136" s="43" t="s">
        <v>117</v>
      </c>
      <c r="G136" s="73">
        <v>7798112</v>
      </c>
      <c r="H136" s="60">
        <f>IFERROR(G136/D125,"-")</f>
        <v>1.5182532746561856E-3</v>
      </c>
      <c r="I136" s="73">
        <v>56</v>
      </c>
      <c r="J136" s="60">
        <f>IFERROR(I136/E125,"-")</f>
        <v>8.7678096132769688E-3</v>
      </c>
      <c r="K136" s="76">
        <f t="shared" si="12"/>
        <v>139252</v>
      </c>
      <c r="L136" s="305"/>
      <c r="M136" s="305"/>
      <c r="N136" s="43" t="s">
        <v>117</v>
      </c>
      <c r="O136" s="73">
        <v>6390087</v>
      </c>
      <c r="P136" s="60">
        <f>IFERROR(O136/L125,"-")</f>
        <v>1.6263356484614478E-3</v>
      </c>
      <c r="Q136" s="73">
        <v>42</v>
      </c>
      <c r="R136" s="60">
        <f>IFERROR(Q136/M125,"-")</f>
        <v>8.5661839689985721E-3</v>
      </c>
      <c r="S136" s="76">
        <f t="shared" si="13"/>
        <v>152144.92857142858</v>
      </c>
      <c r="T136" s="305"/>
      <c r="U136" s="305"/>
      <c r="V136" s="43" t="s">
        <v>117</v>
      </c>
      <c r="W136" s="73">
        <v>3754512</v>
      </c>
      <c r="X136" s="60">
        <f>IFERROR(W136/T125,"-")</f>
        <v>5.0903340579856139E-3</v>
      </c>
      <c r="Y136" s="73">
        <v>11</v>
      </c>
      <c r="Z136" s="60">
        <f>IFERROR(Y136/U125,"-")</f>
        <v>1.5558698727015558E-2</v>
      </c>
      <c r="AA136" s="131">
        <f t="shared" si="14"/>
        <v>341319.27272727271</v>
      </c>
      <c r="AB136" s="305"/>
      <c r="AC136" s="305"/>
      <c r="AD136" s="43" t="s">
        <v>117</v>
      </c>
      <c r="AE136" s="73">
        <v>3076624</v>
      </c>
      <c r="AF136" s="60">
        <f>IFERROR(AE136/AB125,"-")</f>
        <v>5.592335720603081E-3</v>
      </c>
      <c r="AG136" s="73">
        <v>8</v>
      </c>
      <c r="AH136" s="60">
        <f>IFERROR(AG136/AC125,"-")</f>
        <v>1.4842300556586271E-2</v>
      </c>
      <c r="AI136" s="76">
        <f t="shared" si="15"/>
        <v>384578</v>
      </c>
      <c r="AJ136" s="305"/>
      <c r="AK136" s="305"/>
      <c r="AL136" s="43" t="s">
        <v>117</v>
      </c>
      <c r="AM136" s="73">
        <v>13035638</v>
      </c>
      <c r="AN136" s="60">
        <f>IFERROR(AM136/AJ125,"-")</f>
        <v>6.3642183358944542E-3</v>
      </c>
      <c r="AO136" s="73">
        <v>48</v>
      </c>
      <c r="AP136" s="60">
        <f>IFERROR(AO136/AK125,"-")</f>
        <v>2.197802197802198E-2</v>
      </c>
      <c r="AQ136" s="76">
        <f t="shared" si="16"/>
        <v>271575.79166666669</v>
      </c>
      <c r="AR136" s="305"/>
      <c r="AS136" s="305"/>
      <c r="AT136" s="43" t="s">
        <v>117</v>
      </c>
      <c r="AU136" s="73">
        <v>24368760</v>
      </c>
      <c r="AV136" s="60">
        <f>IFERROR(AU136/AR125,"-")</f>
        <v>1.509192273554081E-3</v>
      </c>
      <c r="AW136" s="76">
        <v>127</v>
      </c>
      <c r="AX136" s="60">
        <f>IFERROR(AW136/AS125,"-")</f>
        <v>5.2433838404690146E-3</v>
      </c>
      <c r="AY136" s="157">
        <f t="shared" si="17"/>
        <v>191880</v>
      </c>
      <c r="AZ136" s="179"/>
    </row>
    <row r="137" spans="2:52" s="8" customFormat="1" ht="13.15" customHeight="1" thickTop="1" thickBot="1">
      <c r="B137" s="331"/>
      <c r="C137" s="344"/>
      <c r="D137" s="305"/>
      <c r="E137" s="305"/>
      <c r="F137" s="43" t="s">
        <v>118</v>
      </c>
      <c r="G137" s="73">
        <v>48842347</v>
      </c>
      <c r="H137" s="60">
        <f>IFERROR(G137/D125,"-")</f>
        <v>9.5093598648805927E-3</v>
      </c>
      <c r="I137" s="73">
        <v>1053</v>
      </c>
      <c r="J137" s="60">
        <f>IFERROR(I137/E125,"-")</f>
        <v>0.16486613433536873</v>
      </c>
      <c r="K137" s="76">
        <f t="shared" si="12"/>
        <v>46383.995251661916</v>
      </c>
      <c r="L137" s="305"/>
      <c r="M137" s="305"/>
      <c r="N137" s="43" t="s">
        <v>118</v>
      </c>
      <c r="O137" s="73">
        <v>39118126</v>
      </c>
      <c r="P137" s="60">
        <f>IFERROR(O137/L125,"-")</f>
        <v>9.9559212284287546E-3</v>
      </c>
      <c r="Q137" s="73">
        <v>821</v>
      </c>
      <c r="R137" s="60">
        <f>IFERROR(Q137/M125,"-")</f>
        <v>0.16744850091780542</v>
      </c>
      <c r="S137" s="76">
        <f t="shared" si="13"/>
        <v>47646.925700365406</v>
      </c>
      <c r="T137" s="305"/>
      <c r="U137" s="305"/>
      <c r="V137" s="43" t="s">
        <v>118</v>
      </c>
      <c r="W137" s="73">
        <v>7622633</v>
      </c>
      <c r="X137" s="60">
        <f>IFERROR(W137/T125,"-")</f>
        <v>1.0334698190184252E-2</v>
      </c>
      <c r="Y137" s="73">
        <v>131</v>
      </c>
      <c r="Z137" s="60">
        <f>IFERROR(Y137/U125,"-")</f>
        <v>0.18528995756718528</v>
      </c>
      <c r="AA137" s="131">
        <f t="shared" si="14"/>
        <v>58188.038167938932</v>
      </c>
      <c r="AB137" s="305"/>
      <c r="AC137" s="305"/>
      <c r="AD137" s="43" t="s">
        <v>118</v>
      </c>
      <c r="AE137" s="73">
        <v>6628924</v>
      </c>
      <c r="AF137" s="60">
        <f>IFERROR(AE137/AB125,"-")</f>
        <v>1.2049300946219968E-2</v>
      </c>
      <c r="AG137" s="73">
        <v>107</v>
      </c>
      <c r="AH137" s="60">
        <f>IFERROR(AG137/AC125,"-")</f>
        <v>0.19851576994434136</v>
      </c>
      <c r="AI137" s="76">
        <f t="shared" si="15"/>
        <v>61952.560747663549</v>
      </c>
      <c r="AJ137" s="305"/>
      <c r="AK137" s="305"/>
      <c r="AL137" s="43" t="s">
        <v>118</v>
      </c>
      <c r="AM137" s="73">
        <v>14336054</v>
      </c>
      <c r="AN137" s="60">
        <f>IFERROR(AM137/AJ125,"-")</f>
        <v>6.9991033604318428E-3</v>
      </c>
      <c r="AO137" s="73">
        <v>354</v>
      </c>
      <c r="AP137" s="60">
        <f>IFERROR(AO137/AK125,"-")</f>
        <v>0.16208791208791209</v>
      </c>
      <c r="AQ137" s="76">
        <f t="shared" si="16"/>
        <v>40497.327683615818</v>
      </c>
      <c r="AR137" s="305"/>
      <c r="AS137" s="305"/>
      <c r="AT137" s="43" t="s">
        <v>118</v>
      </c>
      <c r="AU137" s="73">
        <v>97958631</v>
      </c>
      <c r="AV137" s="60">
        <f>IFERROR(AU137/AR125,"-")</f>
        <v>6.0667185787514543E-3</v>
      </c>
      <c r="AW137" s="76">
        <v>2786</v>
      </c>
      <c r="AX137" s="60">
        <f>IFERROR(AW137/AS125,"-")</f>
        <v>0.1150241525948557</v>
      </c>
      <c r="AY137" s="157">
        <f t="shared" si="17"/>
        <v>35161.030509691314</v>
      </c>
      <c r="AZ137" s="179"/>
    </row>
    <row r="138" spans="2:52" s="8" customFormat="1" ht="13.15" customHeight="1" thickTop="1" thickBot="1">
      <c r="B138" s="331"/>
      <c r="C138" s="344"/>
      <c r="D138" s="305"/>
      <c r="E138" s="305"/>
      <c r="F138" s="43" t="s">
        <v>119</v>
      </c>
      <c r="G138" s="73">
        <v>50130621</v>
      </c>
      <c r="H138" s="60">
        <f>IFERROR(G138/D125,"-")</f>
        <v>9.7601803479865565E-3</v>
      </c>
      <c r="I138" s="73">
        <v>579</v>
      </c>
      <c r="J138" s="60">
        <f>IFERROR(I138/E125,"-")</f>
        <v>9.0652888680131521E-2</v>
      </c>
      <c r="K138" s="76">
        <f t="shared" si="12"/>
        <v>86581.383419689126</v>
      </c>
      <c r="L138" s="305"/>
      <c r="M138" s="305"/>
      <c r="N138" s="43" t="s">
        <v>119</v>
      </c>
      <c r="O138" s="73">
        <v>40310195</v>
      </c>
      <c r="P138" s="60">
        <f>IFERROR(O138/L125,"-")</f>
        <v>1.0259313703386575E-2</v>
      </c>
      <c r="Q138" s="73">
        <v>454</v>
      </c>
      <c r="R138" s="60">
        <f>IFERROR(Q138/M125,"-")</f>
        <v>9.2596369569651241E-2</v>
      </c>
      <c r="S138" s="76">
        <f t="shared" si="13"/>
        <v>88788.975770925113</v>
      </c>
      <c r="T138" s="305"/>
      <c r="U138" s="305"/>
      <c r="V138" s="43" t="s">
        <v>119</v>
      </c>
      <c r="W138" s="73">
        <v>8828183</v>
      </c>
      <c r="X138" s="60">
        <f>IFERROR(W138/T125,"-")</f>
        <v>1.1969172184036064E-2</v>
      </c>
      <c r="Y138" s="73">
        <v>80</v>
      </c>
      <c r="Z138" s="60">
        <f>IFERROR(Y138/U125,"-")</f>
        <v>0.11315417256011315</v>
      </c>
      <c r="AA138" s="131">
        <f t="shared" si="14"/>
        <v>110352.28750000001</v>
      </c>
      <c r="AB138" s="305"/>
      <c r="AC138" s="305"/>
      <c r="AD138" s="43" t="s">
        <v>119</v>
      </c>
      <c r="AE138" s="73">
        <v>5118512</v>
      </c>
      <c r="AF138" s="60">
        <f>IFERROR(AE138/AB125,"-")</f>
        <v>9.3038465194107307E-3</v>
      </c>
      <c r="AG138" s="73">
        <v>60</v>
      </c>
      <c r="AH138" s="60">
        <f>IFERROR(AG138/AC125,"-")</f>
        <v>0.11131725417439703</v>
      </c>
      <c r="AI138" s="76">
        <f t="shared" si="15"/>
        <v>85308.53333333334</v>
      </c>
      <c r="AJ138" s="305"/>
      <c r="AK138" s="305"/>
      <c r="AL138" s="43" t="s">
        <v>119</v>
      </c>
      <c r="AM138" s="73">
        <v>35883207</v>
      </c>
      <c r="AN138" s="60">
        <f>IFERROR(AM138/AJ125,"-")</f>
        <v>1.7518786877949222E-2</v>
      </c>
      <c r="AO138" s="73">
        <v>367</v>
      </c>
      <c r="AP138" s="60">
        <f>IFERROR(AO138/AK125,"-")</f>
        <v>0.16804029304029305</v>
      </c>
      <c r="AQ138" s="76">
        <f t="shared" si="16"/>
        <v>97774.405994550412</v>
      </c>
      <c r="AR138" s="305"/>
      <c r="AS138" s="305"/>
      <c r="AT138" s="43" t="s">
        <v>119</v>
      </c>
      <c r="AU138" s="73">
        <v>154381274</v>
      </c>
      <c r="AV138" s="60">
        <f>IFERROR(AU138/AR125,"-")</f>
        <v>9.5610538206390289E-3</v>
      </c>
      <c r="AW138" s="76">
        <v>2068</v>
      </c>
      <c r="AX138" s="60">
        <f>IFERROR(AW138/AS125,"-")</f>
        <v>8.5380454977086004E-2</v>
      </c>
      <c r="AY138" s="157">
        <f t="shared" si="17"/>
        <v>74652.453578336557</v>
      </c>
      <c r="AZ138" s="179"/>
    </row>
    <row r="139" spans="2:52" s="8" customFormat="1" ht="13.15" customHeight="1" thickTop="1" thickBot="1">
      <c r="B139" s="331"/>
      <c r="C139" s="344"/>
      <c r="D139" s="305"/>
      <c r="E139" s="305"/>
      <c r="F139" s="43" t="s">
        <v>120</v>
      </c>
      <c r="G139" s="73">
        <v>24847687</v>
      </c>
      <c r="H139" s="60">
        <f>IFERROR(G139/D125,"-")</f>
        <v>4.8377199706008244E-3</v>
      </c>
      <c r="I139" s="73">
        <v>561</v>
      </c>
      <c r="J139" s="60">
        <f>IFERROR(I139/E125,"-")</f>
        <v>8.7834664161578202E-2</v>
      </c>
      <c r="K139" s="76">
        <f t="shared" si="12"/>
        <v>44291.777183600716</v>
      </c>
      <c r="L139" s="305"/>
      <c r="M139" s="305"/>
      <c r="N139" s="43" t="s">
        <v>120</v>
      </c>
      <c r="O139" s="73">
        <v>20075269</v>
      </c>
      <c r="P139" s="60">
        <f>IFERROR(O139/L125,"-")</f>
        <v>5.1093397675419754E-3</v>
      </c>
      <c r="Q139" s="73">
        <v>444</v>
      </c>
      <c r="R139" s="60">
        <f>IFERROR(Q139/M125,"-")</f>
        <v>9.0556801957984906E-2</v>
      </c>
      <c r="S139" s="76">
        <f t="shared" si="13"/>
        <v>45214.569819819822</v>
      </c>
      <c r="T139" s="305"/>
      <c r="U139" s="305"/>
      <c r="V139" s="43" t="s">
        <v>120</v>
      </c>
      <c r="W139" s="73">
        <v>2812948</v>
      </c>
      <c r="X139" s="60">
        <f>IFERROR(W139/T125,"-")</f>
        <v>3.8137699407386409E-3</v>
      </c>
      <c r="Y139" s="73">
        <v>77</v>
      </c>
      <c r="Z139" s="60">
        <f>IFERROR(Y139/U125,"-")</f>
        <v>0.10891089108910891</v>
      </c>
      <c r="AA139" s="131">
        <f t="shared" si="14"/>
        <v>36531.792207792205</v>
      </c>
      <c r="AB139" s="305"/>
      <c r="AC139" s="305"/>
      <c r="AD139" s="43" t="s">
        <v>120</v>
      </c>
      <c r="AE139" s="73">
        <v>2465385</v>
      </c>
      <c r="AF139" s="60">
        <f>IFERROR(AE139/AB125,"-")</f>
        <v>4.4812952770761161E-3</v>
      </c>
      <c r="AG139" s="73">
        <v>63</v>
      </c>
      <c r="AH139" s="60">
        <f>IFERROR(AG139/AC125,"-")</f>
        <v>0.11688311688311688</v>
      </c>
      <c r="AI139" s="76">
        <f t="shared" si="15"/>
        <v>39133.095238095237</v>
      </c>
      <c r="AJ139" s="305"/>
      <c r="AK139" s="305"/>
      <c r="AL139" s="43" t="s">
        <v>120</v>
      </c>
      <c r="AM139" s="73">
        <v>9909010</v>
      </c>
      <c r="AN139" s="60">
        <f>IFERROR(AM139/AJ125,"-")</f>
        <v>4.8377458113336306E-3</v>
      </c>
      <c r="AO139" s="73">
        <v>222</v>
      </c>
      <c r="AP139" s="60">
        <f>IFERROR(AO139/AK125,"-")</f>
        <v>0.10164835164835165</v>
      </c>
      <c r="AQ139" s="76">
        <f t="shared" si="16"/>
        <v>44635.180180180178</v>
      </c>
      <c r="AR139" s="305"/>
      <c r="AS139" s="305"/>
      <c r="AT139" s="43" t="s">
        <v>120</v>
      </c>
      <c r="AU139" s="73">
        <v>65372676</v>
      </c>
      <c r="AV139" s="60">
        <f>IFERROR(AU139/AR125,"-")</f>
        <v>4.0486236279874029E-3</v>
      </c>
      <c r="AW139" s="76">
        <v>1351</v>
      </c>
      <c r="AX139" s="60">
        <f>IFERROR(AW139/AS125,"-")</f>
        <v>5.5778043846249126E-2</v>
      </c>
      <c r="AY139" s="157">
        <f t="shared" si="17"/>
        <v>48388.361213915618</v>
      </c>
      <c r="AZ139" s="179"/>
    </row>
    <row r="140" spans="2:52" s="8" customFormat="1" ht="13.15" customHeight="1" thickTop="1" thickBot="1">
      <c r="B140" s="331"/>
      <c r="C140" s="344"/>
      <c r="D140" s="305"/>
      <c r="E140" s="305"/>
      <c r="F140" s="44" t="s">
        <v>121</v>
      </c>
      <c r="G140" s="74">
        <v>10516559</v>
      </c>
      <c r="H140" s="61">
        <f>IFERROR(G140/D125,"-")</f>
        <v>2.0475212641040525E-3</v>
      </c>
      <c r="I140" s="74">
        <v>661</v>
      </c>
      <c r="J140" s="61">
        <f>IFERROR(I140/E125,"-")</f>
        <v>0.10349146704242994</v>
      </c>
      <c r="K140" s="77">
        <f t="shared" si="12"/>
        <v>15910.074130105901</v>
      </c>
      <c r="L140" s="305"/>
      <c r="M140" s="305"/>
      <c r="N140" s="44" t="s">
        <v>121</v>
      </c>
      <c r="O140" s="74">
        <v>7925720</v>
      </c>
      <c r="P140" s="61">
        <f>IFERROR(O140/L125,"-")</f>
        <v>2.0171683070549533E-3</v>
      </c>
      <c r="Q140" s="74">
        <v>514</v>
      </c>
      <c r="R140" s="61">
        <f>IFERROR(Q140/M125,"-")</f>
        <v>0.10483377523964919</v>
      </c>
      <c r="S140" s="77">
        <f t="shared" si="13"/>
        <v>15419.688715953307</v>
      </c>
      <c r="T140" s="305"/>
      <c r="U140" s="305"/>
      <c r="V140" s="44" t="s">
        <v>121</v>
      </c>
      <c r="W140" s="74">
        <v>2271637</v>
      </c>
      <c r="X140" s="61">
        <f>IFERROR(W140/T125,"-")</f>
        <v>3.0798652896781966E-3</v>
      </c>
      <c r="Y140" s="74">
        <v>108</v>
      </c>
      <c r="Z140" s="61">
        <f>IFERROR(Y140/U125,"-")</f>
        <v>0.15275813295615276</v>
      </c>
      <c r="AA140" s="132">
        <f t="shared" si="14"/>
        <v>21033.675925925927</v>
      </c>
      <c r="AB140" s="305"/>
      <c r="AC140" s="305"/>
      <c r="AD140" s="44" t="s">
        <v>121</v>
      </c>
      <c r="AE140" s="74">
        <v>1947227</v>
      </c>
      <c r="AF140" s="61">
        <f>IFERROR(AE140/AB125,"-")</f>
        <v>3.5394468444056785E-3</v>
      </c>
      <c r="AG140" s="74">
        <v>81</v>
      </c>
      <c r="AH140" s="61">
        <f>IFERROR(AG140/AC125,"-")</f>
        <v>0.150278293135436</v>
      </c>
      <c r="AI140" s="77">
        <f t="shared" si="15"/>
        <v>24039.839506172841</v>
      </c>
      <c r="AJ140" s="305"/>
      <c r="AK140" s="305"/>
      <c r="AL140" s="44" t="s">
        <v>121</v>
      </c>
      <c r="AM140" s="74">
        <v>6076715</v>
      </c>
      <c r="AN140" s="61">
        <f>IFERROR(AM140/AJ125,"-")</f>
        <v>2.9667547553103935E-3</v>
      </c>
      <c r="AO140" s="74">
        <v>325</v>
      </c>
      <c r="AP140" s="61">
        <f>IFERROR(AO140/AK125,"-")</f>
        <v>0.14880952380952381</v>
      </c>
      <c r="AQ140" s="77">
        <f t="shared" si="16"/>
        <v>18697.584615384614</v>
      </c>
      <c r="AR140" s="305"/>
      <c r="AS140" s="305"/>
      <c r="AT140" s="44" t="s">
        <v>121</v>
      </c>
      <c r="AU140" s="74">
        <v>28795290</v>
      </c>
      <c r="AV140" s="61">
        <f>IFERROR(AU140/AR125,"-")</f>
        <v>1.7833336280856759E-3</v>
      </c>
      <c r="AW140" s="77">
        <v>2003</v>
      </c>
      <c r="AX140" s="61">
        <f>IFERROR(AW140/AS125,"-")</f>
        <v>8.2696833326452251E-2</v>
      </c>
      <c r="AY140" s="158">
        <f t="shared" si="17"/>
        <v>14376.080878681976</v>
      </c>
      <c r="AZ140" s="179"/>
    </row>
    <row r="141" spans="2:52" s="8" customFormat="1" ht="13.15" customHeight="1" thickTop="1" thickBot="1">
      <c r="B141" s="332"/>
      <c r="C141" s="345"/>
      <c r="D141" s="325"/>
      <c r="E141" s="325"/>
      <c r="F141" s="46" t="s">
        <v>71</v>
      </c>
      <c r="G141" s="104">
        <f>SUM(G125:G140)</f>
        <v>996642924</v>
      </c>
      <c r="H141" s="105">
        <f>IFERROR(G141/D125,"-")</f>
        <v>0.19404137604408811</v>
      </c>
      <c r="I141" s="257">
        <v>5525</v>
      </c>
      <c r="J141" s="105">
        <f>IFERROR(I141/E125,"-")</f>
        <v>0.86503835916705807</v>
      </c>
      <c r="K141" s="106">
        <f t="shared" si="12"/>
        <v>180387.85954751133</v>
      </c>
      <c r="L141" s="325"/>
      <c r="M141" s="325"/>
      <c r="N141" s="46" t="s">
        <v>71</v>
      </c>
      <c r="O141" s="104">
        <f>SUM(O125:O140)</f>
        <v>782767341</v>
      </c>
      <c r="P141" s="105">
        <f>IFERROR(O141/L125,"-")</f>
        <v>0.19922145521957341</v>
      </c>
      <c r="Q141" s="257">
        <v>4265</v>
      </c>
      <c r="R141" s="105">
        <f>IFERROR(Q141/M125,"-")</f>
        <v>0.8698755863756884</v>
      </c>
      <c r="S141" s="106">
        <f t="shared" si="13"/>
        <v>183532.78804220399</v>
      </c>
      <c r="T141" s="325"/>
      <c r="U141" s="325"/>
      <c r="V141" s="46" t="s">
        <v>71</v>
      </c>
      <c r="W141" s="104">
        <f>SUM(W125:W140)</f>
        <v>144176511</v>
      </c>
      <c r="X141" s="105">
        <f>IFERROR(W141/T125,"-")</f>
        <v>0.19547323441897044</v>
      </c>
      <c r="Y141" s="257">
        <v>641</v>
      </c>
      <c r="Z141" s="105">
        <f>IFERROR(Y141/U125,"-")</f>
        <v>0.90664780763790664</v>
      </c>
      <c r="AA141" s="81">
        <f t="shared" si="14"/>
        <v>224924.35413416536</v>
      </c>
      <c r="AB141" s="325"/>
      <c r="AC141" s="325"/>
      <c r="AD141" s="46" t="s">
        <v>71</v>
      </c>
      <c r="AE141" s="104">
        <f>SUM(AE125:AE140)</f>
        <v>103022399</v>
      </c>
      <c r="AF141" s="105">
        <f>IFERROR(AE141/AB125,"-")</f>
        <v>0.18726235053419696</v>
      </c>
      <c r="AG141" s="257">
        <v>490</v>
      </c>
      <c r="AH141" s="105">
        <f>IFERROR(AG141/AC125,"-")</f>
        <v>0.90909090909090906</v>
      </c>
      <c r="AI141" s="106">
        <f t="shared" si="15"/>
        <v>210249.79387755101</v>
      </c>
      <c r="AJ141" s="325"/>
      <c r="AK141" s="325"/>
      <c r="AL141" s="46" t="s">
        <v>71</v>
      </c>
      <c r="AM141" s="104">
        <f>SUM(AM125:AM140)</f>
        <v>412689923</v>
      </c>
      <c r="AN141" s="105">
        <f>IFERROR(AM141/AJ125,"-")</f>
        <v>0.20148218100222409</v>
      </c>
      <c r="AO141" s="257">
        <v>1923</v>
      </c>
      <c r="AP141" s="105">
        <f>IFERROR(AO141/AK125,"-")</f>
        <v>0.88049450549450547</v>
      </c>
      <c r="AQ141" s="106">
        <f t="shared" si="16"/>
        <v>214607.34425377016</v>
      </c>
      <c r="AR141" s="325"/>
      <c r="AS141" s="325"/>
      <c r="AT141" s="46" t="s">
        <v>71</v>
      </c>
      <c r="AU141" s="104">
        <f>SUM(AU125:AU140)</f>
        <v>3004372247</v>
      </c>
      <c r="AV141" s="105">
        <f>IFERROR(AU141/AR125,"-")</f>
        <v>0.18606508423295701</v>
      </c>
      <c r="AW141" s="106">
        <v>19467</v>
      </c>
      <c r="AX141" s="135">
        <f>IFERROR(AW141/AS125,"-")</f>
        <v>0.80372404112134099</v>
      </c>
      <c r="AY141" s="161">
        <f t="shared" si="17"/>
        <v>154331.54810705295</v>
      </c>
      <c r="AZ141" s="179"/>
    </row>
    <row r="142" spans="2:52" s="8" customFormat="1" ht="13.15" customHeight="1" thickTop="1" thickBot="1">
      <c r="B142" s="333" t="s">
        <v>106</v>
      </c>
      <c r="C142" s="334"/>
      <c r="D142" s="322">
        <f>SUM(D6:D141)</f>
        <v>19198661740</v>
      </c>
      <c r="E142" s="326">
        <v>25839</v>
      </c>
      <c r="F142" s="107" t="s">
        <v>107</v>
      </c>
      <c r="G142" s="108">
        <f>SUMIF(F6:F141,F142,G6:G141)</f>
        <v>377721214</v>
      </c>
      <c r="H142" s="109">
        <f>IFERROR(G142/D142,"-")</f>
        <v>1.9674351218607385E-2</v>
      </c>
      <c r="I142" s="70">
        <v>5560</v>
      </c>
      <c r="J142" s="109">
        <f>IFERROR(I142/E142,"-")</f>
        <v>0.21517860598320368</v>
      </c>
      <c r="K142" s="110">
        <f t="shared" si="12"/>
        <v>67935.470143884886</v>
      </c>
      <c r="L142" s="322">
        <f>SUM(L6:L141)</f>
        <v>14265619740</v>
      </c>
      <c r="M142" s="326">
        <v>19035</v>
      </c>
      <c r="N142" s="107" t="s">
        <v>107</v>
      </c>
      <c r="O142" s="108">
        <f>SUMIF(N6:N141,N142,O6:O141)</f>
        <v>272842616</v>
      </c>
      <c r="P142" s="109">
        <f>IFERROR(O142/L142,"-")</f>
        <v>1.9125885939253278E-2</v>
      </c>
      <c r="Q142" s="70">
        <v>4149</v>
      </c>
      <c r="R142" s="109">
        <f>IFERROR(Q142/M142,"-")</f>
        <v>0.21796690307328606</v>
      </c>
      <c r="S142" s="110">
        <f t="shared" si="13"/>
        <v>65761.054711978795</v>
      </c>
      <c r="T142" s="322">
        <f>SUM(T6:T141)</f>
        <v>3046228690</v>
      </c>
      <c r="U142" s="326">
        <v>2764</v>
      </c>
      <c r="V142" s="107" t="s">
        <v>107</v>
      </c>
      <c r="W142" s="108">
        <f>SUMIF(V6:V141,V142,W6:W141)</f>
        <v>71163863</v>
      </c>
      <c r="X142" s="109">
        <f>IFERROR(W142/T142,"-")</f>
        <v>2.33613002312049E-2</v>
      </c>
      <c r="Y142" s="70">
        <v>699</v>
      </c>
      <c r="Z142" s="109">
        <f>IFERROR(Y142/U142,"-")</f>
        <v>0.25289435600578869</v>
      </c>
      <c r="AA142" s="136">
        <f t="shared" si="14"/>
        <v>101808.10157367669</v>
      </c>
      <c r="AB142" s="322">
        <f>SUM(AB6:AB141)</f>
        <v>2250433110</v>
      </c>
      <c r="AC142" s="326">
        <v>2042</v>
      </c>
      <c r="AD142" s="107" t="s">
        <v>107</v>
      </c>
      <c r="AE142" s="108">
        <f>SUMIF(AD6:AD141,AD142,AE6:AE141)</f>
        <v>53492177</v>
      </c>
      <c r="AF142" s="109">
        <f>IFERROR(AE142/AB142,"-")</f>
        <v>2.3769725375218997E-2</v>
      </c>
      <c r="AG142" s="70">
        <v>514</v>
      </c>
      <c r="AH142" s="109">
        <f>IFERROR(AG142/AC142,"-")</f>
        <v>0.2517140058765916</v>
      </c>
      <c r="AI142" s="110">
        <f t="shared" si="15"/>
        <v>104070.38326848249</v>
      </c>
      <c r="AJ142" s="322">
        <f>SUM(AJ6:AJ141)</f>
        <v>6684914300</v>
      </c>
      <c r="AK142" s="326">
        <v>7826</v>
      </c>
      <c r="AL142" s="107" t="s">
        <v>107</v>
      </c>
      <c r="AM142" s="108">
        <f>SUMIF(AL6:AL141,AL142,AM6:AM141)</f>
        <v>165532998</v>
      </c>
      <c r="AN142" s="109">
        <f>IFERROR(AM142/AJ142,"-")</f>
        <v>2.4762172044598987E-2</v>
      </c>
      <c r="AO142" s="70">
        <v>1943</v>
      </c>
      <c r="AP142" s="109">
        <f>IFERROR(AO142/AK142,"-")</f>
        <v>0.24827498083312036</v>
      </c>
      <c r="AQ142" s="110">
        <f t="shared" si="16"/>
        <v>85194.543489449308</v>
      </c>
      <c r="AR142" s="322">
        <f>SUM(AR6:AR141)</f>
        <v>59467078600</v>
      </c>
      <c r="AS142" s="326">
        <v>97187</v>
      </c>
      <c r="AT142" s="107" t="s">
        <v>107</v>
      </c>
      <c r="AU142" s="108">
        <f>SUMIF(AT6:AT141,AT142,AU6:AU141)</f>
        <v>1052928635</v>
      </c>
      <c r="AV142" s="109">
        <f>IFERROR(AU142/AR142,"-")</f>
        <v>1.770607636676472E-2</v>
      </c>
      <c r="AW142" s="137">
        <v>17205</v>
      </c>
      <c r="AX142" s="109">
        <f>IFERROR(AW142/AS142,"-")</f>
        <v>0.17702984967125232</v>
      </c>
      <c r="AY142" s="162">
        <f t="shared" si="17"/>
        <v>61198.990700377799</v>
      </c>
      <c r="AZ142" s="179"/>
    </row>
    <row r="143" spans="2:52" s="8" customFormat="1" ht="13.15" customHeight="1" thickTop="1" thickBot="1">
      <c r="B143" s="335"/>
      <c r="C143" s="336"/>
      <c r="D143" s="322"/>
      <c r="E143" s="305"/>
      <c r="F143" s="42" t="s">
        <v>108</v>
      </c>
      <c r="G143" s="73">
        <f>SUMIF(F6:F141,F143,G6:G141)</f>
        <v>450269740</v>
      </c>
      <c r="H143" s="60">
        <f>IFERROR(G143/D142,"-")</f>
        <v>2.345318366966551E-2</v>
      </c>
      <c r="I143" s="73">
        <v>7419</v>
      </c>
      <c r="J143" s="60">
        <f>IFERROR(I143/E142,"-")</f>
        <v>0.28712411471032162</v>
      </c>
      <c r="K143" s="76">
        <f t="shared" si="12"/>
        <v>60691.43280765602</v>
      </c>
      <c r="L143" s="322"/>
      <c r="M143" s="305"/>
      <c r="N143" s="42" t="s">
        <v>108</v>
      </c>
      <c r="O143" s="73">
        <f>SUMIF(N6:N141,N143,O6:O141)</f>
        <v>338667531</v>
      </c>
      <c r="P143" s="60">
        <f>IFERROR(O143/L142,"-")</f>
        <v>2.3740120455502903E-2</v>
      </c>
      <c r="Q143" s="73">
        <v>5536</v>
      </c>
      <c r="R143" s="60">
        <f>IFERROR(Q143/M142,"-")</f>
        <v>0.2908326766482795</v>
      </c>
      <c r="S143" s="76">
        <f t="shared" si="13"/>
        <v>61175.493316473985</v>
      </c>
      <c r="T143" s="322"/>
      <c r="U143" s="305"/>
      <c r="V143" s="42" t="s">
        <v>108</v>
      </c>
      <c r="W143" s="73">
        <f>SUMIF(V6:V141,V143,W6:W141)</f>
        <v>64759388</v>
      </c>
      <c r="X143" s="60">
        <f>IFERROR(W143/T142,"-")</f>
        <v>2.1258872721075975E-2</v>
      </c>
      <c r="Y143" s="73">
        <v>881</v>
      </c>
      <c r="Z143" s="60">
        <f>IFERROR(Y143/U142,"-")</f>
        <v>0.31874095513748191</v>
      </c>
      <c r="AA143" s="131">
        <f t="shared" si="14"/>
        <v>73506.683314415437</v>
      </c>
      <c r="AB143" s="322"/>
      <c r="AC143" s="305"/>
      <c r="AD143" s="42" t="s">
        <v>108</v>
      </c>
      <c r="AE143" s="73">
        <f>SUMIF(AD6:AD141,AD143,AE6:AE141)</f>
        <v>52421226</v>
      </c>
      <c r="AF143" s="60">
        <f>IFERROR(AE143/AB142,"-")</f>
        <v>2.3293838757998009E-2</v>
      </c>
      <c r="AG143" s="73">
        <v>662</v>
      </c>
      <c r="AH143" s="60">
        <f>IFERROR(AG143/AC142,"-")</f>
        <v>0.32419196865817823</v>
      </c>
      <c r="AI143" s="76">
        <f t="shared" si="15"/>
        <v>79186.141993957703</v>
      </c>
      <c r="AJ143" s="322"/>
      <c r="AK143" s="305"/>
      <c r="AL143" s="42" t="s">
        <v>108</v>
      </c>
      <c r="AM143" s="73">
        <f>SUMIF(AL6:AL141,AL143,AM6:AM141)</f>
        <v>193362165</v>
      </c>
      <c r="AN143" s="60">
        <f>IFERROR(AM143/AJ142,"-")</f>
        <v>2.8925152413696611E-2</v>
      </c>
      <c r="AO143" s="73">
        <v>2371</v>
      </c>
      <c r="AP143" s="60">
        <f>IFERROR(AO143/AK142,"-")</f>
        <v>0.30296447738308202</v>
      </c>
      <c r="AQ143" s="76">
        <f t="shared" si="16"/>
        <v>81553.000843525937</v>
      </c>
      <c r="AR143" s="322"/>
      <c r="AS143" s="305"/>
      <c r="AT143" s="42" t="s">
        <v>108</v>
      </c>
      <c r="AU143" s="73">
        <f>SUMIF(AT6:AT141,AT143,AU6:AU141)</f>
        <v>1441145849</v>
      </c>
      <c r="AV143" s="60">
        <f>IFERROR(AU143/AR142,"-")</f>
        <v>2.4234347523505215E-2</v>
      </c>
      <c r="AW143" s="76">
        <v>23777</v>
      </c>
      <c r="AX143" s="60">
        <f>IFERROR(AW143/AS142,"-")</f>
        <v>0.24465206251864963</v>
      </c>
      <c r="AY143" s="157">
        <f t="shared" si="17"/>
        <v>60610.920174958992</v>
      </c>
      <c r="AZ143" s="179"/>
    </row>
    <row r="144" spans="2:52" s="8" customFormat="1" ht="13.15" customHeight="1" thickTop="1" thickBot="1">
      <c r="B144" s="335"/>
      <c r="C144" s="336"/>
      <c r="D144" s="322"/>
      <c r="E144" s="305"/>
      <c r="F144" s="43" t="s">
        <v>109</v>
      </c>
      <c r="G144" s="73">
        <f>SUMIF(F6:F141,F144,G6:G141)</f>
        <v>402541378</v>
      </c>
      <c r="H144" s="60">
        <f>IFERROR(G144/D142,"-")</f>
        <v>2.0967158203600914E-2</v>
      </c>
      <c r="I144" s="73">
        <v>8487</v>
      </c>
      <c r="J144" s="60">
        <f>IFERROR(I144/E142,"-")</f>
        <v>0.3284569836293974</v>
      </c>
      <c r="K144" s="76">
        <f t="shared" si="12"/>
        <v>47430.349711323201</v>
      </c>
      <c r="L144" s="322"/>
      <c r="M144" s="305"/>
      <c r="N144" s="43" t="s">
        <v>109</v>
      </c>
      <c r="O144" s="73">
        <f>SUMIF(N6:N141,N144,O6:O141)</f>
        <v>297775583</v>
      </c>
      <c r="P144" s="60">
        <f>IFERROR(O144/L142,"-")</f>
        <v>2.0873652068900583E-2</v>
      </c>
      <c r="Q144" s="73">
        <v>6362</v>
      </c>
      <c r="R144" s="60">
        <f>IFERROR(Q144/M142,"-")</f>
        <v>0.33422642500656685</v>
      </c>
      <c r="S144" s="76">
        <f t="shared" si="13"/>
        <v>46805.341559258093</v>
      </c>
      <c r="T144" s="322"/>
      <c r="U144" s="305"/>
      <c r="V144" s="43" t="s">
        <v>109</v>
      </c>
      <c r="W144" s="73">
        <f>SUMIF(V6:V141,V144,W6:W141)</f>
        <v>38735668</v>
      </c>
      <c r="X144" s="60">
        <f>IFERROR(W144/T142,"-")</f>
        <v>1.2715942216406609E-2</v>
      </c>
      <c r="Y144" s="73">
        <v>820</v>
      </c>
      <c r="Z144" s="60">
        <f>IFERROR(Y144/U142,"-")</f>
        <v>0.29667149059334297</v>
      </c>
      <c r="AA144" s="131">
        <f t="shared" si="14"/>
        <v>47238.619512195124</v>
      </c>
      <c r="AB144" s="322"/>
      <c r="AC144" s="305"/>
      <c r="AD144" s="43" t="s">
        <v>109</v>
      </c>
      <c r="AE144" s="73">
        <f>SUMIF(AD6:AD141,AD144,AE6:AE141)</f>
        <v>27266738</v>
      </c>
      <c r="AF144" s="60">
        <f>IFERROR(AE144/AB142,"-")</f>
        <v>1.2116217931045283E-2</v>
      </c>
      <c r="AG144" s="73">
        <v>613</v>
      </c>
      <c r="AH144" s="60">
        <f>IFERROR(AG144/AC142,"-")</f>
        <v>0.30019588638589617</v>
      </c>
      <c r="AI144" s="76">
        <f t="shared" si="15"/>
        <v>44480.812398042413</v>
      </c>
      <c r="AJ144" s="322"/>
      <c r="AK144" s="305"/>
      <c r="AL144" s="43" t="s">
        <v>109</v>
      </c>
      <c r="AM144" s="73">
        <f>SUMIF(AL6:AL141,AL144,AM6:AM141)</f>
        <v>117010605</v>
      </c>
      <c r="AN144" s="60">
        <f>IFERROR(AM144/AJ142,"-")</f>
        <v>1.7503680638059939E-2</v>
      </c>
      <c r="AO144" s="73">
        <v>2275</v>
      </c>
      <c r="AP144" s="60">
        <f>IFERROR(AO144/AK142,"-")</f>
        <v>0.29069767441860467</v>
      </c>
      <c r="AQ144" s="76">
        <f t="shared" si="16"/>
        <v>51433.232967032964</v>
      </c>
      <c r="AR144" s="322"/>
      <c r="AS144" s="305"/>
      <c r="AT144" s="43" t="s">
        <v>109</v>
      </c>
      <c r="AU144" s="73">
        <f>SUMIF(AT6:AT141,AT144,AU6:AU141)</f>
        <v>1288368054</v>
      </c>
      <c r="AV144" s="60">
        <f>IFERROR(AU144/AR142,"-")</f>
        <v>2.1665231996111544E-2</v>
      </c>
      <c r="AW144" s="76">
        <v>27394</v>
      </c>
      <c r="AX144" s="60">
        <f>IFERROR(AW144/AS142,"-")</f>
        <v>0.28186897424552665</v>
      </c>
      <c r="AY144" s="157">
        <f t="shared" si="17"/>
        <v>47031.030663648977</v>
      </c>
      <c r="AZ144" s="179"/>
    </row>
    <row r="145" spans="1:52" s="8" customFormat="1" ht="13.15" customHeight="1" thickTop="1" thickBot="1">
      <c r="B145" s="335"/>
      <c r="C145" s="336"/>
      <c r="D145" s="322"/>
      <c r="E145" s="305"/>
      <c r="F145" s="43" t="s">
        <v>110</v>
      </c>
      <c r="G145" s="73">
        <f>SUMIF(F6:F141,F145,G6:G141)</f>
        <v>54147352</v>
      </c>
      <c r="H145" s="60">
        <f>IFERROR(G145/D142,"-")</f>
        <v>2.8203711661415002E-3</v>
      </c>
      <c r="I145" s="73">
        <v>1336</v>
      </c>
      <c r="J145" s="60">
        <f>IFERROR(I145/E142,"-")</f>
        <v>5.1704787336971245E-2</v>
      </c>
      <c r="K145" s="76">
        <f t="shared" si="12"/>
        <v>40529.45508982036</v>
      </c>
      <c r="L145" s="322"/>
      <c r="M145" s="305"/>
      <c r="N145" s="43" t="s">
        <v>110</v>
      </c>
      <c r="O145" s="73">
        <f>SUMIF(N6:N141,N145,O6:O141)</f>
        <v>39507572</v>
      </c>
      <c r="P145" s="60">
        <f>IFERROR(O145/L142,"-")</f>
        <v>2.7694255644024339E-3</v>
      </c>
      <c r="Q145" s="73">
        <v>1021</v>
      </c>
      <c r="R145" s="60">
        <f>IFERROR(Q145/M142,"-")</f>
        <v>5.363803519831889E-2</v>
      </c>
      <c r="S145" s="76">
        <f t="shared" si="13"/>
        <v>38694.977473065621</v>
      </c>
      <c r="T145" s="322"/>
      <c r="U145" s="305"/>
      <c r="V145" s="43" t="s">
        <v>110</v>
      </c>
      <c r="W145" s="73">
        <f>SUMIF(V6:V141,V145,W6:W141)</f>
        <v>3446130</v>
      </c>
      <c r="X145" s="60">
        <f>IFERROR(W145/T142,"-")</f>
        <v>1.1312775075990765E-3</v>
      </c>
      <c r="Y145" s="73">
        <v>125</v>
      </c>
      <c r="Z145" s="60">
        <f>IFERROR(Y145/U142,"-")</f>
        <v>4.5224312590448623E-2</v>
      </c>
      <c r="AA145" s="131">
        <f t="shared" si="14"/>
        <v>27569.040000000001</v>
      </c>
      <c r="AB145" s="322"/>
      <c r="AC145" s="305"/>
      <c r="AD145" s="43" t="s">
        <v>110</v>
      </c>
      <c r="AE145" s="73">
        <f>SUMIF(AD6:AD141,AD145,AE6:AE141)</f>
        <v>1507188</v>
      </c>
      <c r="AF145" s="60">
        <f>IFERROR(AE145/AB142,"-")</f>
        <v>6.697324143084617E-4</v>
      </c>
      <c r="AG145" s="73">
        <v>100</v>
      </c>
      <c r="AH145" s="60">
        <f>IFERROR(AG145/AC142,"-")</f>
        <v>4.8971596474045052E-2</v>
      </c>
      <c r="AI145" s="76">
        <f t="shared" si="15"/>
        <v>15071.88</v>
      </c>
      <c r="AJ145" s="322"/>
      <c r="AK145" s="305"/>
      <c r="AL145" s="43" t="s">
        <v>110</v>
      </c>
      <c r="AM145" s="73">
        <f>SUMIF(AL6:AL141,AL145,AM6:AM141)</f>
        <v>18215443</v>
      </c>
      <c r="AN145" s="60">
        <f>IFERROR(AM145/AJ142,"-")</f>
        <v>2.7248581182259882E-3</v>
      </c>
      <c r="AO145" s="73">
        <v>402</v>
      </c>
      <c r="AP145" s="60">
        <f>IFERROR(AO145/AK142,"-")</f>
        <v>5.1367237413749045E-2</v>
      </c>
      <c r="AQ145" s="76">
        <f t="shared" si="16"/>
        <v>45312.04726368159</v>
      </c>
      <c r="AR145" s="322"/>
      <c r="AS145" s="305"/>
      <c r="AT145" s="43" t="s">
        <v>110</v>
      </c>
      <c r="AU145" s="73">
        <f>SUMIF(AT6:AT141,AT145,AU6:AU141)</f>
        <v>178677451</v>
      </c>
      <c r="AV145" s="60">
        <f>IFERROR(AU145/AR142,"-")</f>
        <v>3.0046448422640353E-3</v>
      </c>
      <c r="AW145" s="76">
        <v>4105</v>
      </c>
      <c r="AX145" s="60">
        <f>IFERROR(AW145/AS142,"-")</f>
        <v>4.2238159424614403E-2</v>
      </c>
      <c r="AY145" s="157">
        <f t="shared" si="17"/>
        <v>43526.784652862363</v>
      </c>
      <c r="AZ145" s="179"/>
    </row>
    <row r="146" spans="1:52" s="8" customFormat="1" ht="13.15" customHeight="1" thickTop="1" thickBot="1">
      <c r="B146" s="335"/>
      <c r="C146" s="336"/>
      <c r="D146" s="322"/>
      <c r="E146" s="305"/>
      <c r="F146" s="43" t="s">
        <v>111</v>
      </c>
      <c r="G146" s="73">
        <f>SUMIF(F6:F141,F146,G6:G141)</f>
        <v>483445041</v>
      </c>
      <c r="H146" s="60">
        <f>IFERROR(G146/D142,"-")</f>
        <v>2.5181184373531236E-2</v>
      </c>
      <c r="I146" s="73">
        <v>10238</v>
      </c>
      <c r="J146" s="60">
        <f>IFERROR(I146/E142,"-")</f>
        <v>0.39622276403885598</v>
      </c>
      <c r="K146" s="76">
        <f t="shared" si="12"/>
        <v>47220.652568861107</v>
      </c>
      <c r="L146" s="322"/>
      <c r="M146" s="305"/>
      <c r="N146" s="43" t="s">
        <v>111</v>
      </c>
      <c r="O146" s="73">
        <f>SUMIF(N6:N141,N146,O6:O141)</f>
        <v>371244602</v>
      </c>
      <c r="P146" s="60">
        <f>IFERROR(O146/L142,"-")</f>
        <v>2.602372758885833E-2</v>
      </c>
      <c r="Q146" s="73">
        <v>7676</v>
      </c>
      <c r="R146" s="60">
        <f>IFERROR(Q146/M142,"-")</f>
        <v>0.40325715786708693</v>
      </c>
      <c r="S146" s="76">
        <f t="shared" si="13"/>
        <v>48364.330640958833</v>
      </c>
      <c r="T146" s="322"/>
      <c r="U146" s="305"/>
      <c r="V146" s="43" t="s">
        <v>111</v>
      </c>
      <c r="W146" s="73">
        <f>SUMIF(V6:V141,V146,W6:W141)</f>
        <v>61200257</v>
      </c>
      <c r="X146" s="60">
        <f>IFERROR(W146/T142,"-")</f>
        <v>2.0090499837029634E-2</v>
      </c>
      <c r="Y146" s="73">
        <v>1130</v>
      </c>
      <c r="Z146" s="60">
        <f>IFERROR(Y146/U142,"-")</f>
        <v>0.40882778581765555</v>
      </c>
      <c r="AA146" s="131">
        <f t="shared" si="14"/>
        <v>54159.519469026549</v>
      </c>
      <c r="AB146" s="322"/>
      <c r="AC146" s="305"/>
      <c r="AD146" s="43" t="s">
        <v>111</v>
      </c>
      <c r="AE146" s="73">
        <f>SUMIF(AD6:AD141,AD146,AE6:AE141)</f>
        <v>45555120</v>
      </c>
      <c r="AF146" s="60">
        <f>IFERROR(AE146/AB142,"-")</f>
        <v>2.0242823391449304E-2</v>
      </c>
      <c r="AG146" s="73">
        <v>831</v>
      </c>
      <c r="AH146" s="60">
        <f>IFERROR(AG146/AC142,"-")</f>
        <v>0.40695396669931438</v>
      </c>
      <c r="AI146" s="76">
        <f t="shared" si="15"/>
        <v>54819.638989169674</v>
      </c>
      <c r="AJ146" s="322"/>
      <c r="AK146" s="305"/>
      <c r="AL146" s="43" t="s">
        <v>111</v>
      </c>
      <c r="AM146" s="73">
        <f>SUMIF(AL6:AL141,AL146,AM6:AM141)</f>
        <v>167948994</v>
      </c>
      <c r="AN146" s="60">
        <f>IFERROR(AM146/AJ142,"-")</f>
        <v>2.5123582212564791E-2</v>
      </c>
      <c r="AO146" s="73">
        <v>2912</v>
      </c>
      <c r="AP146" s="60">
        <f>IFERROR(AO146/AK142,"-")</f>
        <v>0.37209302325581395</v>
      </c>
      <c r="AQ146" s="76">
        <f t="shared" si="16"/>
        <v>57674.791895604394</v>
      </c>
      <c r="AR146" s="322"/>
      <c r="AS146" s="305"/>
      <c r="AT146" s="43" t="s">
        <v>111</v>
      </c>
      <c r="AU146" s="73">
        <f>SUMIF(AT6:AT141,AT146,AU6:AU141)</f>
        <v>1546326332</v>
      </c>
      <c r="AV146" s="60">
        <f>IFERROR(AU146/AR142,"-")</f>
        <v>2.6003065366658182E-2</v>
      </c>
      <c r="AW146" s="76">
        <v>31532</v>
      </c>
      <c r="AX146" s="60">
        <f>IFERROR(AW146/AS142,"-")</f>
        <v>0.32444668525625853</v>
      </c>
      <c r="AY146" s="157">
        <f t="shared" si="17"/>
        <v>49039.906507674743</v>
      </c>
      <c r="AZ146" s="179"/>
    </row>
    <row r="147" spans="1:52" s="8" customFormat="1" ht="13.15" customHeight="1" thickTop="1" thickBot="1">
      <c r="B147" s="335"/>
      <c r="C147" s="336"/>
      <c r="D147" s="322"/>
      <c r="E147" s="305"/>
      <c r="F147" s="43" t="s">
        <v>112</v>
      </c>
      <c r="G147" s="73">
        <f>SUMIF(F6:F141,F147,G6:G141)</f>
        <v>783741172</v>
      </c>
      <c r="H147" s="60">
        <f>IFERROR(G147/D142,"-")</f>
        <v>4.0822698092914056E-2</v>
      </c>
      <c r="I147" s="73">
        <v>11143</v>
      </c>
      <c r="J147" s="60">
        <f>IFERROR(I147/E142,"-")</f>
        <v>0.43124733929331632</v>
      </c>
      <c r="K147" s="76">
        <f t="shared" si="12"/>
        <v>70334.844476352868</v>
      </c>
      <c r="L147" s="322"/>
      <c r="M147" s="305"/>
      <c r="N147" s="43" t="s">
        <v>112</v>
      </c>
      <c r="O147" s="73">
        <f>SUMIF(N6:N141,N147,O6:O141)</f>
        <v>592848743</v>
      </c>
      <c r="P147" s="60">
        <f>IFERROR(O147/L142,"-")</f>
        <v>4.1557868063571417E-2</v>
      </c>
      <c r="Q147" s="73">
        <v>8378</v>
      </c>
      <c r="R147" s="60">
        <f>IFERROR(Q147/M142,"-")</f>
        <v>0.44013659049120041</v>
      </c>
      <c r="S147" s="76">
        <f t="shared" si="13"/>
        <v>70762.561828598715</v>
      </c>
      <c r="T147" s="322"/>
      <c r="U147" s="305"/>
      <c r="V147" s="43" t="s">
        <v>112</v>
      </c>
      <c r="W147" s="73">
        <f>SUMIF(V6:V141,V147,W6:W141)</f>
        <v>115899737</v>
      </c>
      <c r="X147" s="60">
        <f>IFERROR(W147/T142,"-")</f>
        <v>3.8046958647743545E-2</v>
      </c>
      <c r="Y147" s="73">
        <v>1363</v>
      </c>
      <c r="Z147" s="60">
        <f>IFERROR(Y147/U142,"-")</f>
        <v>0.49312590448625182</v>
      </c>
      <c r="AA147" s="131">
        <f t="shared" si="14"/>
        <v>85032.822450476888</v>
      </c>
      <c r="AB147" s="322"/>
      <c r="AC147" s="305"/>
      <c r="AD147" s="43" t="s">
        <v>112</v>
      </c>
      <c r="AE147" s="73">
        <f>SUMIF(AD6:AD141,AD147,AE6:AE141)</f>
        <v>85305846</v>
      </c>
      <c r="AF147" s="60">
        <f>IFERROR(AE147/AB142,"-")</f>
        <v>3.7906412601616937E-2</v>
      </c>
      <c r="AG147" s="73">
        <v>1017</v>
      </c>
      <c r="AH147" s="60">
        <f>IFERROR(AG147/AC142,"-")</f>
        <v>0.49804113614103818</v>
      </c>
      <c r="AI147" s="76">
        <f t="shared" si="15"/>
        <v>83879.887905604715</v>
      </c>
      <c r="AJ147" s="322"/>
      <c r="AK147" s="305"/>
      <c r="AL147" s="43" t="s">
        <v>112</v>
      </c>
      <c r="AM147" s="73">
        <f>SUMIF(AL6:AL141,AL147,AM6:AM141)</f>
        <v>239961347</v>
      </c>
      <c r="AN147" s="60">
        <f>IFERROR(AM147/AJ142,"-")</f>
        <v>3.5895949630947402E-2</v>
      </c>
      <c r="AO147" s="73">
        <v>3112</v>
      </c>
      <c r="AP147" s="60">
        <f>IFERROR(AO147/AK142,"-")</f>
        <v>0.39764886276514183</v>
      </c>
      <c r="AQ147" s="76">
        <f t="shared" si="16"/>
        <v>77108.401992287923</v>
      </c>
      <c r="AR147" s="322"/>
      <c r="AS147" s="305"/>
      <c r="AT147" s="43" t="s">
        <v>112</v>
      </c>
      <c r="AU147" s="73">
        <f>SUMIF(AT6:AT141,AT147,AU6:AU141)</f>
        <v>2218903933</v>
      </c>
      <c r="AV147" s="60">
        <f>IFERROR(AU147/AR142,"-")</f>
        <v>3.7313148472035415E-2</v>
      </c>
      <c r="AW147" s="76">
        <v>34567</v>
      </c>
      <c r="AX147" s="60">
        <f>IFERROR(AW147/AS142,"-")</f>
        <v>0.3556751417370636</v>
      </c>
      <c r="AY147" s="157">
        <f t="shared" si="17"/>
        <v>64191.394480284667</v>
      </c>
      <c r="AZ147" s="179"/>
    </row>
    <row r="148" spans="1:52" s="8" customFormat="1" ht="13.15" customHeight="1" thickTop="1" thickBot="1">
      <c r="B148" s="335"/>
      <c r="C148" s="336"/>
      <c r="D148" s="322"/>
      <c r="E148" s="305"/>
      <c r="F148" s="43" t="s">
        <v>113</v>
      </c>
      <c r="G148" s="73">
        <f>SUMIF(F6:F141,F148,G6:G141)</f>
        <v>533683899</v>
      </c>
      <c r="H148" s="60">
        <f>IFERROR(G148/D142,"-")</f>
        <v>2.7797973953990817E-2</v>
      </c>
      <c r="I148" s="73">
        <v>3430</v>
      </c>
      <c r="J148" s="60">
        <f>IFERROR(I148/E142,"-")</f>
        <v>0.13274507527381091</v>
      </c>
      <c r="K148" s="76">
        <f t="shared" si="12"/>
        <v>155592.97346938777</v>
      </c>
      <c r="L148" s="322"/>
      <c r="M148" s="305"/>
      <c r="N148" s="43" t="s">
        <v>113</v>
      </c>
      <c r="O148" s="73">
        <f>SUMIF(N6:N141,N148,O6:O141)</f>
        <v>402825726</v>
      </c>
      <c r="P148" s="60">
        <f>IFERROR(O148/L142,"-")</f>
        <v>2.8237520229878216E-2</v>
      </c>
      <c r="Q148" s="73">
        <v>2582</v>
      </c>
      <c r="R148" s="60">
        <f>IFERROR(Q148/M142,"-")</f>
        <v>0.1356448647228789</v>
      </c>
      <c r="S148" s="76">
        <f t="shared" si="13"/>
        <v>156013.06196746707</v>
      </c>
      <c r="T148" s="322"/>
      <c r="U148" s="305"/>
      <c r="V148" s="43" t="s">
        <v>113</v>
      </c>
      <c r="W148" s="73">
        <f>SUMIF(V6:V141,V148,W6:W141)</f>
        <v>119521010</v>
      </c>
      <c r="X148" s="60">
        <f>IFERROR(W148/T142,"-")</f>
        <v>3.9235731182086661E-2</v>
      </c>
      <c r="Y148" s="73">
        <v>517</v>
      </c>
      <c r="Z148" s="60">
        <f>IFERROR(Y148/U142,"-")</f>
        <v>0.1870477568740955</v>
      </c>
      <c r="AA148" s="131">
        <f t="shared" si="14"/>
        <v>231181.83752417794</v>
      </c>
      <c r="AB148" s="322"/>
      <c r="AC148" s="305"/>
      <c r="AD148" s="43" t="s">
        <v>113</v>
      </c>
      <c r="AE148" s="73">
        <f>SUMIF(AD6:AD141,AD148,AE6:AE141)</f>
        <v>87186600</v>
      </c>
      <c r="AF148" s="60">
        <f>IFERROR(AE148/AB142,"-")</f>
        <v>3.8742142395869747E-2</v>
      </c>
      <c r="AG148" s="73">
        <v>388</v>
      </c>
      <c r="AH148" s="60">
        <f>IFERROR(AG148/AC142,"-")</f>
        <v>0.19000979431929482</v>
      </c>
      <c r="AI148" s="76">
        <f t="shared" si="15"/>
        <v>224707.73195876289</v>
      </c>
      <c r="AJ148" s="322"/>
      <c r="AK148" s="305"/>
      <c r="AL148" s="43" t="s">
        <v>113</v>
      </c>
      <c r="AM148" s="73">
        <f>SUMIF(AL6:AL141,AL148,AM6:AM141)</f>
        <v>238683619</v>
      </c>
      <c r="AN148" s="60">
        <f>IFERROR(AM148/AJ142,"-")</f>
        <v>3.5704813597984345E-2</v>
      </c>
      <c r="AO148" s="73">
        <v>1148</v>
      </c>
      <c r="AP148" s="60">
        <f>IFERROR(AO148/AK142,"-")</f>
        <v>0.14669051878354203</v>
      </c>
      <c r="AQ148" s="76">
        <f t="shared" si="16"/>
        <v>207912.56010452961</v>
      </c>
      <c r="AR148" s="322"/>
      <c r="AS148" s="305"/>
      <c r="AT148" s="43" t="s">
        <v>113</v>
      </c>
      <c r="AU148" s="73">
        <f>SUMIF(AT6:AT141,AT148,AU6:AU141)</f>
        <v>1430393954</v>
      </c>
      <c r="AV148" s="60">
        <f>IFERROR(AU148/AR142,"-")</f>
        <v>2.4053543366766298E-2</v>
      </c>
      <c r="AW148" s="76">
        <v>9216</v>
      </c>
      <c r="AX148" s="60">
        <f>IFERROR(AW148/AS142,"-")</f>
        <v>9.4827497504810315E-2</v>
      </c>
      <c r="AY148" s="157">
        <f t="shared" si="17"/>
        <v>155207.67730034722</v>
      </c>
      <c r="AZ148" s="179"/>
    </row>
    <row r="149" spans="1:52" s="8" customFormat="1" ht="13.15" customHeight="1" thickTop="1" thickBot="1">
      <c r="B149" s="335"/>
      <c r="C149" s="336"/>
      <c r="D149" s="322"/>
      <c r="E149" s="305"/>
      <c r="F149" s="43" t="s">
        <v>123</v>
      </c>
      <c r="G149" s="73">
        <f>SUMIF(F6:F141,F149,G6:G141)</f>
        <v>37260</v>
      </c>
      <c r="H149" s="60">
        <f>IFERROR(G149/D142,"-")</f>
        <v>1.9407602730126541E-6</v>
      </c>
      <c r="I149" s="73">
        <v>15</v>
      </c>
      <c r="J149" s="60">
        <f>IFERROR(I149/E142,"-")</f>
        <v>5.8051782189713229E-4</v>
      </c>
      <c r="K149" s="76">
        <f t="shared" si="12"/>
        <v>2484</v>
      </c>
      <c r="L149" s="322"/>
      <c r="M149" s="305"/>
      <c r="N149" s="43" t="s">
        <v>123</v>
      </c>
      <c r="O149" s="73">
        <f>SUMIF(N6:N141,N149,O6:O141)</f>
        <v>29597</v>
      </c>
      <c r="P149" s="60">
        <f>IFERROR(O149/L142,"-")</f>
        <v>2.0747083224861005E-6</v>
      </c>
      <c r="Q149" s="73">
        <v>10</v>
      </c>
      <c r="R149" s="60">
        <f>IFERROR(Q149/M142,"-")</f>
        <v>5.2534804307853957E-4</v>
      </c>
      <c r="S149" s="76">
        <f t="shared" si="13"/>
        <v>2959.7</v>
      </c>
      <c r="T149" s="322"/>
      <c r="U149" s="305"/>
      <c r="V149" s="43" t="s">
        <v>123</v>
      </c>
      <c r="W149" s="73">
        <f>SUMIF(V6:V141,V149,W6:W141)</f>
        <v>9025</v>
      </c>
      <c r="X149" s="60">
        <f>IFERROR(W149/T142,"-")</f>
        <v>2.9626797323611314E-6</v>
      </c>
      <c r="Y149" s="73">
        <v>3</v>
      </c>
      <c r="Z149" s="60">
        <f>IFERROR(Y149/U142,"-")</f>
        <v>1.0853835021707671E-3</v>
      </c>
      <c r="AA149" s="131">
        <f t="shared" si="14"/>
        <v>3008.3333333333335</v>
      </c>
      <c r="AB149" s="322"/>
      <c r="AC149" s="305"/>
      <c r="AD149" s="43" t="s">
        <v>123</v>
      </c>
      <c r="AE149" s="73">
        <f>SUMIF(AD6:AD141,AD149,AE6:AE141)</f>
        <v>4372</v>
      </c>
      <c r="AF149" s="60">
        <f>IFERROR(AE149/AB142,"-")</f>
        <v>1.9427371471618636E-6</v>
      </c>
      <c r="AG149" s="73">
        <v>2</v>
      </c>
      <c r="AH149" s="60">
        <f>IFERROR(AG149/AC142,"-")</f>
        <v>9.7943192948090111E-4</v>
      </c>
      <c r="AI149" s="76">
        <f t="shared" si="15"/>
        <v>2186</v>
      </c>
      <c r="AJ149" s="322"/>
      <c r="AK149" s="305"/>
      <c r="AL149" s="43" t="s">
        <v>123</v>
      </c>
      <c r="AM149" s="73">
        <f>SUMIF(AL6:AL141,AL149,AM6:AM141)</f>
        <v>35720</v>
      </c>
      <c r="AN149" s="60">
        <f>IFERROR(AM149/AJ142,"-")</f>
        <v>5.3433744094520405E-6</v>
      </c>
      <c r="AO149" s="73">
        <v>8</v>
      </c>
      <c r="AP149" s="60">
        <f>IFERROR(AO149/AK142,"-")</f>
        <v>1.0222335803731152E-3</v>
      </c>
      <c r="AQ149" s="76">
        <f t="shared" si="16"/>
        <v>4465</v>
      </c>
      <c r="AR149" s="322"/>
      <c r="AS149" s="305"/>
      <c r="AT149" s="43" t="s">
        <v>123</v>
      </c>
      <c r="AU149" s="73">
        <f>SUMIF(AT6:AT141,AT149,AU6:AU141)</f>
        <v>83465</v>
      </c>
      <c r="AV149" s="60">
        <f>IFERROR(AU149/AR142,"-")</f>
        <v>1.4035496944691007E-6</v>
      </c>
      <c r="AW149" s="76">
        <v>38</v>
      </c>
      <c r="AX149" s="60">
        <f>IFERROR(AW149/AS142,"-")</f>
        <v>3.9099879613528556E-4</v>
      </c>
      <c r="AY149" s="157">
        <f t="shared" si="17"/>
        <v>2196.4473684210525</v>
      </c>
      <c r="AZ149" s="179"/>
    </row>
    <row r="150" spans="1:52" s="8" customFormat="1" ht="13.15" customHeight="1" thickTop="1" thickBot="1">
      <c r="B150" s="335"/>
      <c r="C150" s="336"/>
      <c r="D150" s="322"/>
      <c r="E150" s="305"/>
      <c r="F150" s="43" t="s">
        <v>114</v>
      </c>
      <c r="G150" s="73">
        <f>SUMIF(F6:F141,F150,G6:G141)</f>
        <v>9117750</v>
      </c>
      <c r="H150" s="60">
        <f>IFERROR(G150/D142,"-")</f>
        <v>4.7491591463395404E-4</v>
      </c>
      <c r="I150" s="73">
        <v>329</v>
      </c>
      <c r="J150" s="60">
        <f>IFERROR(I150/E142,"-")</f>
        <v>1.2732690893610434E-2</v>
      </c>
      <c r="K150" s="76">
        <f t="shared" si="12"/>
        <v>27713.525835866261</v>
      </c>
      <c r="L150" s="322"/>
      <c r="M150" s="305"/>
      <c r="N150" s="43" t="s">
        <v>114</v>
      </c>
      <c r="O150" s="73">
        <f>SUMIF(N6:N141,N150,O6:O141)</f>
        <v>7282573</v>
      </c>
      <c r="P150" s="60">
        <f>IFERROR(O150/L142,"-")</f>
        <v>5.1049818603955026E-4</v>
      </c>
      <c r="Q150" s="73">
        <v>248</v>
      </c>
      <c r="R150" s="60">
        <f>IFERROR(Q150/M142,"-")</f>
        <v>1.302863146834778E-2</v>
      </c>
      <c r="S150" s="76">
        <f t="shared" si="13"/>
        <v>29365.21370967742</v>
      </c>
      <c r="T150" s="322"/>
      <c r="U150" s="305"/>
      <c r="V150" s="43" t="s">
        <v>114</v>
      </c>
      <c r="W150" s="73">
        <f>SUMIF(V6:V141,V150,W6:W141)</f>
        <v>1089144</v>
      </c>
      <c r="X150" s="60">
        <f>IFERROR(W150/T142,"-")</f>
        <v>3.5753848802467944E-4</v>
      </c>
      <c r="Y150" s="73">
        <v>40</v>
      </c>
      <c r="Z150" s="60">
        <f>IFERROR(Y150/U142,"-")</f>
        <v>1.4471780028943559E-2</v>
      </c>
      <c r="AA150" s="131">
        <f t="shared" si="14"/>
        <v>27228.6</v>
      </c>
      <c r="AB150" s="322"/>
      <c r="AC150" s="305"/>
      <c r="AD150" s="43" t="s">
        <v>114</v>
      </c>
      <c r="AE150" s="73">
        <f>SUMIF(AD6:AD141,AD150,AE6:AE141)</f>
        <v>721792</v>
      </c>
      <c r="AF150" s="60">
        <f>IFERROR(AE150/AB142,"-")</f>
        <v>3.2073470515193406E-4</v>
      </c>
      <c r="AG150" s="73">
        <v>28</v>
      </c>
      <c r="AH150" s="60">
        <f>IFERROR(AG150/AC142,"-")</f>
        <v>1.3712047012732615E-2</v>
      </c>
      <c r="AI150" s="76">
        <f t="shared" si="15"/>
        <v>25778.285714285714</v>
      </c>
      <c r="AJ150" s="322"/>
      <c r="AK150" s="305"/>
      <c r="AL150" s="43" t="s">
        <v>114</v>
      </c>
      <c r="AM150" s="73">
        <f>SUMIF(AL6:AL141,AL150,AM6:AM141)</f>
        <v>2474599</v>
      </c>
      <c r="AN150" s="60">
        <f>IFERROR(AM150/AJ142,"-")</f>
        <v>3.7017662290749186E-4</v>
      </c>
      <c r="AO150" s="73">
        <v>99</v>
      </c>
      <c r="AP150" s="60">
        <f>IFERROR(AO150/AK142,"-")</f>
        <v>1.2650140557117301E-2</v>
      </c>
      <c r="AQ150" s="76">
        <f t="shared" si="16"/>
        <v>24995.949494949495</v>
      </c>
      <c r="AR150" s="322"/>
      <c r="AS150" s="305"/>
      <c r="AT150" s="43" t="s">
        <v>114</v>
      </c>
      <c r="AU150" s="73">
        <f>SUMIF(AT6:AT141,AT150,AU6:AU141)</f>
        <v>23171795</v>
      </c>
      <c r="AV150" s="60">
        <f>IFERROR(AU150/AR142,"-")</f>
        <v>3.896575306122403E-4</v>
      </c>
      <c r="AW150" s="76">
        <v>880</v>
      </c>
      <c r="AX150" s="60">
        <f>IFERROR(AW150/AS142,"-")</f>
        <v>9.0547089631329292E-3</v>
      </c>
      <c r="AY150" s="157">
        <f t="shared" si="17"/>
        <v>26331.585227272728</v>
      </c>
      <c r="AZ150" s="179"/>
    </row>
    <row r="151" spans="1:52" s="8" customFormat="1" ht="13.15" customHeight="1" thickTop="1" thickBot="1">
      <c r="B151" s="335"/>
      <c r="C151" s="336"/>
      <c r="D151" s="322"/>
      <c r="E151" s="305"/>
      <c r="F151" s="43" t="s">
        <v>115</v>
      </c>
      <c r="G151" s="73">
        <f>SUMIF(F6:F141,F151,G6:G141)</f>
        <v>18510087</v>
      </c>
      <c r="H151" s="60">
        <f>IFERROR(G151/D142,"-")</f>
        <v>9.6413423241030547E-4</v>
      </c>
      <c r="I151" s="73">
        <v>1208</v>
      </c>
      <c r="J151" s="60">
        <f>IFERROR(I151/E142,"-")</f>
        <v>4.6751035256782383E-2</v>
      </c>
      <c r="K151" s="76">
        <f t="shared" si="12"/>
        <v>15322.919701986755</v>
      </c>
      <c r="L151" s="322"/>
      <c r="M151" s="305"/>
      <c r="N151" s="43" t="s">
        <v>115</v>
      </c>
      <c r="O151" s="73">
        <f>SUMIF(N6:N141,N151,O6:O141)</f>
        <v>14076314</v>
      </c>
      <c r="P151" s="60">
        <f>IFERROR(O151/L142,"-")</f>
        <v>9.8672993228123159E-4</v>
      </c>
      <c r="Q151" s="73">
        <v>892</v>
      </c>
      <c r="R151" s="60">
        <f>IFERROR(Q151/M142,"-")</f>
        <v>4.6861045442605727E-2</v>
      </c>
      <c r="S151" s="76">
        <f t="shared" si="13"/>
        <v>15780.621076233183</v>
      </c>
      <c r="T151" s="322"/>
      <c r="U151" s="305"/>
      <c r="V151" s="43" t="s">
        <v>115</v>
      </c>
      <c r="W151" s="73">
        <f>SUMIF(V6:V141,V151,W6:W141)</f>
        <v>4201329</v>
      </c>
      <c r="X151" s="60">
        <f>IFERROR(W151/T142,"-")</f>
        <v>1.3791902800311423E-3</v>
      </c>
      <c r="Y151" s="73">
        <v>257</v>
      </c>
      <c r="Z151" s="60">
        <f>IFERROR(Y151/U142,"-")</f>
        <v>9.2981186685962378E-2</v>
      </c>
      <c r="AA151" s="131">
        <f t="shared" si="14"/>
        <v>16347.583657587549</v>
      </c>
      <c r="AB151" s="322"/>
      <c r="AC151" s="305"/>
      <c r="AD151" s="43" t="s">
        <v>115</v>
      </c>
      <c r="AE151" s="73">
        <f>SUMIF(AD6:AD141,AD151,AE6:AE141)</f>
        <v>2655765</v>
      </c>
      <c r="AF151" s="60">
        <f>IFERROR(AE151/AB142,"-")</f>
        <v>1.1801128361464608E-3</v>
      </c>
      <c r="AG151" s="73">
        <v>185</v>
      </c>
      <c r="AH151" s="60">
        <f>IFERROR(AG151/AC142,"-")</f>
        <v>9.059745347698335E-2</v>
      </c>
      <c r="AI151" s="76">
        <f t="shared" si="15"/>
        <v>14355.486486486487</v>
      </c>
      <c r="AJ151" s="322"/>
      <c r="AK151" s="305"/>
      <c r="AL151" s="43" t="s">
        <v>115</v>
      </c>
      <c r="AM151" s="73">
        <f>SUMIF(AL6:AL141,AL151,AM6:AM141)</f>
        <v>7012951</v>
      </c>
      <c r="AN151" s="60">
        <f>IFERROR(AM151/AJ142,"-")</f>
        <v>1.0490711900375447E-3</v>
      </c>
      <c r="AO151" s="73">
        <v>432</v>
      </c>
      <c r="AP151" s="60">
        <f>IFERROR(AO151/AK142,"-")</f>
        <v>5.5200613340148225E-2</v>
      </c>
      <c r="AQ151" s="76">
        <f t="shared" si="16"/>
        <v>16233.68287037037</v>
      </c>
      <c r="AR151" s="322"/>
      <c r="AS151" s="305"/>
      <c r="AT151" s="43" t="s">
        <v>115</v>
      </c>
      <c r="AU151" s="73">
        <f>SUMIF(AT6:AT141,AT151,AU6:AU141)</f>
        <v>41995580</v>
      </c>
      <c r="AV151" s="60">
        <f>IFERROR(AU151/AR142,"-")</f>
        <v>7.0619880762059161E-4</v>
      </c>
      <c r="AW151" s="76">
        <v>3030</v>
      </c>
      <c r="AX151" s="60">
        <f>IFERROR(AW151/AS142,"-")</f>
        <v>3.1177009270787245E-2</v>
      </c>
      <c r="AY151" s="157">
        <f t="shared" si="17"/>
        <v>13859.927392739273</v>
      </c>
      <c r="AZ151" s="179"/>
    </row>
    <row r="152" spans="1:52" s="8" customFormat="1" ht="13.15" customHeight="1" thickTop="1" thickBot="1">
      <c r="B152" s="335"/>
      <c r="C152" s="336"/>
      <c r="D152" s="322"/>
      <c r="E152" s="305"/>
      <c r="F152" s="43" t="s">
        <v>116</v>
      </c>
      <c r="G152" s="73">
        <f>SUMIF(F6:F141,F152,G6:G141)</f>
        <v>5781959</v>
      </c>
      <c r="H152" s="60">
        <f>IFERROR(G152/D142,"-")</f>
        <v>3.0116468940923172E-4</v>
      </c>
      <c r="I152" s="73">
        <v>232</v>
      </c>
      <c r="J152" s="60">
        <f>IFERROR(I152/E142,"-")</f>
        <v>8.9786756453423128E-3</v>
      </c>
      <c r="K152" s="76">
        <f t="shared" si="12"/>
        <v>24922.237068965518</v>
      </c>
      <c r="L152" s="322"/>
      <c r="M152" s="305"/>
      <c r="N152" s="43" t="s">
        <v>116</v>
      </c>
      <c r="O152" s="73">
        <f>SUMIF(N6:N141,N152,O6:O141)</f>
        <v>4020441</v>
      </c>
      <c r="P152" s="60">
        <f>IFERROR(O152/L142,"-")</f>
        <v>2.8182729340015341E-4</v>
      </c>
      <c r="Q152" s="73">
        <v>177</v>
      </c>
      <c r="R152" s="60">
        <f>IFERROR(Q152/M142,"-")</f>
        <v>9.2986603624901493E-3</v>
      </c>
      <c r="S152" s="76">
        <f t="shared" si="13"/>
        <v>22714.355932203391</v>
      </c>
      <c r="T152" s="322"/>
      <c r="U152" s="305"/>
      <c r="V152" s="43" t="s">
        <v>116</v>
      </c>
      <c r="W152" s="73">
        <f>SUMIF(V6:V141,V152,W6:W141)</f>
        <v>1183356</v>
      </c>
      <c r="X152" s="60">
        <f>IFERROR(W152/T142,"-")</f>
        <v>3.884659099576664E-4</v>
      </c>
      <c r="Y152" s="73">
        <v>51</v>
      </c>
      <c r="Z152" s="60">
        <f>IFERROR(Y152/U142,"-")</f>
        <v>1.8451519536903039E-2</v>
      </c>
      <c r="AA152" s="131">
        <f t="shared" si="14"/>
        <v>23203.058823529413</v>
      </c>
      <c r="AB152" s="322"/>
      <c r="AC152" s="305"/>
      <c r="AD152" s="43" t="s">
        <v>116</v>
      </c>
      <c r="AE152" s="73">
        <f>SUMIF(AD6:AD141,AD152,AE6:AE141)</f>
        <v>814019</v>
      </c>
      <c r="AF152" s="60">
        <f>IFERROR(AE152/AB142,"-")</f>
        <v>3.6171659418928473E-4</v>
      </c>
      <c r="AG152" s="73">
        <v>38</v>
      </c>
      <c r="AH152" s="60">
        <f>IFERROR(AG152/AC142,"-")</f>
        <v>1.8609206660137122E-2</v>
      </c>
      <c r="AI152" s="76">
        <f t="shared" si="15"/>
        <v>21421.552631578947</v>
      </c>
      <c r="AJ152" s="322"/>
      <c r="AK152" s="305"/>
      <c r="AL152" s="43" t="s">
        <v>116</v>
      </c>
      <c r="AM152" s="73">
        <f>SUMIF(AL6:AL141,AL152,AM6:AM141)</f>
        <v>5383062</v>
      </c>
      <c r="AN152" s="60">
        <f>IFERROR(AM152/AJ142,"-")</f>
        <v>8.0525519975626313E-4</v>
      </c>
      <c r="AO152" s="73">
        <v>138</v>
      </c>
      <c r="AP152" s="60">
        <f>IFERROR(AO152/AK142,"-")</f>
        <v>1.7633529261436239E-2</v>
      </c>
      <c r="AQ152" s="76">
        <f t="shared" si="16"/>
        <v>39007.695652173912</v>
      </c>
      <c r="AR152" s="322"/>
      <c r="AS152" s="305"/>
      <c r="AT152" s="43" t="s">
        <v>116</v>
      </c>
      <c r="AU152" s="73">
        <f>SUMIF(AT6:AT141,AT152,AU6:AU141)</f>
        <v>16823224</v>
      </c>
      <c r="AV152" s="60">
        <f>IFERROR(AU152/AR142,"-")</f>
        <v>2.8289978919529438E-4</v>
      </c>
      <c r="AW152" s="76">
        <v>380</v>
      </c>
      <c r="AX152" s="60">
        <f>IFERROR(AW152/AS142,"-")</f>
        <v>3.909987961352856E-3</v>
      </c>
      <c r="AY152" s="157">
        <f t="shared" si="17"/>
        <v>44271.642105263156</v>
      </c>
      <c r="AZ152" s="179"/>
    </row>
    <row r="153" spans="1:52" s="8" customFormat="1" ht="13.15" customHeight="1" thickTop="1" thickBot="1">
      <c r="B153" s="335"/>
      <c r="C153" s="336"/>
      <c r="D153" s="322"/>
      <c r="E153" s="305"/>
      <c r="F153" s="43" t="s">
        <v>117</v>
      </c>
      <c r="G153" s="73">
        <f>SUMIF(F6:F141,F153,G6:G141)</f>
        <v>52113434</v>
      </c>
      <c r="H153" s="60">
        <f>IFERROR(G153/D142,"-")</f>
        <v>2.7144305528037289E-3</v>
      </c>
      <c r="I153" s="73">
        <v>216</v>
      </c>
      <c r="J153" s="60">
        <f>IFERROR(I153/E142,"-")</f>
        <v>8.3594566353187051E-3</v>
      </c>
      <c r="K153" s="76">
        <f t="shared" si="12"/>
        <v>241265.89814814815</v>
      </c>
      <c r="L153" s="322"/>
      <c r="M153" s="305"/>
      <c r="N153" s="43" t="s">
        <v>117</v>
      </c>
      <c r="O153" s="73">
        <f>SUMIF(N6:N141,N153,O6:O141)</f>
        <v>34444810</v>
      </c>
      <c r="P153" s="60">
        <f>IFERROR(O153/L142,"-")</f>
        <v>2.4145330260990118E-3</v>
      </c>
      <c r="Q153" s="73">
        <v>154</v>
      </c>
      <c r="R153" s="60">
        <f>IFERROR(Q153/M142,"-")</f>
        <v>8.0903598634095089E-3</v>
      </c>
      <c r="S153" s="76">
        <f t="shared" si="13"/>
        <v>223667.5974025974</v>
      </c>
      <c r="T153" s="322"/>
      <c r="U153" s="305"/>
      <c r="V153" s="43" t="s">
        <v>117</v>
      </c>
      <c r="W153" s="73">
        <f>SUMIF(V6:V141,V153,W6:W141)</f>
        <v>23730239</v>
      </c>
      <c r="X153" s="60">
        <f>IFERROR(W153/T142,"-")</f>
        <v>7.7900385738931509E-3</v>
      </c>
      <c r="Y153" s="73">
        <v>59</v>
      </c>
      <c r="Z153" s="60">
        <f>IFERROR(Y153/U142,"-")</f>
        <v>2.1345875542691749E-2</v>
      </c>
      <c r="AA153" s="131">
        <f t="shared" si="14"/>
        <v>402207.44067796611</v>
      </c>
      <c r="AB153" s="322"/>
      <c r="AC153" s="305"/>
      <c r="AD153" s="43" t="s">
        <v>117</v>
      </c>
      <c r="AE153" s="73">
        <f>SUMIF(AD6:AD141,AD153,AE6:AE141)</f>
        <v>13840257</v>
      </c>
      <c r="AF153" s="60">
        <f>IFERROR(AE153/AB142,"-")</f>
        <v>6.1500414913465262E-3</v>
      </c>
      <c r="AG153" s="73">
        <v>38</v>
      </c>
      <c r="AH153" s="60">
        <f>IFERROR(AG153/AC142,"-")</f>
        <v>1.8609206660137122E-2</v>
      </c>
      <c r="AI153" s="76">
        <f t="shared" si="15"/>
        <v>364217.28947368421</v>
      </c>
      <c r="AJ153" s="322"/>
      <c r="AK153" s="305"/>
      <c r="AL153" s="43" t="s">
        <v>117</v>
      </c>
      <c r="AM153" s="73">
        <f>SUMIF(AL6:AL141,AL153,AM6:AM141)</f>
        <v>43064993</v>
      </c>
      <c r="AN153" s="60">
        <f>IFERROR(AM153/AJ142,"-")</f>
        <v>6.4421159445529463E-3</v>
      </c>
      <c r="AO153" s="73">
        <v>145</v>
      </c>
      <c r="AP153" s="60">
        <f>IFERROR(AO153/AK142,"-")</f>
        <v>1.8527983644262714E-2</v>
      </c>
      <c r="AQ153" s="76">
        <f t="shared" si="16"/>
        <v>296999.95172413794</v>
      </c>
      <c r="AR153" s="322"/>
      <c r="AS153" s="305"/>
      <c r="AT153" s="43" t="s">
        <v>117</v>
      </c>
      <c r="AU153" s="73">
        <f>SUMIF(AT6:AT141,AT153,AU6:AU141)</f>
        <v>87720169</v>
      </c>
      <c r="AV153" s="60">
        <f>IFERROR(AU153/AR142,"-")</f>
        <v>1.4751047313092661E-3</v>
      </c>
      <c r="AW153" s="76">
        <v>423</v>
      </c>
      <c r="AX153" s="60">
        <f>IFERROR(AW153/AS142,"-")</f>
        <v>4.3524339675059419E-3</v>
      </c>
      <c r="AY153" s="157">
        <f t="shared" si="17"/>
        <v>207376.28605200947</v>
      </c>
      <c r="AZ153" s="179"/>
    </row>
    <row r="154" spans="1:52" s="8" customFormat="1" ht="13.15" customHeight="1" thickTop="1" thickBot="1">
      <c r="B154" s="335"/>
      <c r="C154" s="336"/>
      <c r="D154" s="322"/>
      <c r="E154" s="305"/>
      <c r="F154" s="43" t="s">
        <v>118</v>
      </c>
      <c r="G154" s="73">
        <f>SUMIF(F6:F141,F154,G6:G141)</f>
        <v>162734297</v>
      </c>
      <c r="H154" s="60">
        <f>IFERROR(G154/D142,"-")</f>
        <v>8.4763354448266874E-3</v>
      </c>
      <c r="I154" s="73">
        <v>3685</v>
      </c>
      <c r="J154" s="60">
        <f>IFERROR(I154/E142,"-")</f>
        <v>0.14261387824606214</v>
      </c>
      <c r="K154" s="76">
        <f t="shared" si="12"/>
        <v>44161.27462686567</v>
      </c>
      <c r="L154" s="322"/>
      <c r="M154" s="305"/>
      <c r="N154" s="43" t="s">
        <v>118</v>
      </c>
      <c r="O154" s="73">
        <f>SUMIF(N6:N141,N154,O6:O141)</f>
        <v>122875500</v>
      </c>
      <c r="P154" s="60">
        <f>IFERROR(O154/L142,"-")</f>
        <v>8.6134007662817466E-3</v>
      </c>
      <c r="Q154" s="73">
        <v>2750</v>
      </c>
      <c r="R154" s="60">
        <f>IFERROR(Q154/M142,"-")</f>
        <v>0.14447071184659838</v>
      </c>
      <c r="S154" s="76">
        <f t="shared" si="13"/>
        <v>44682</v>
      </c>
      <c r="T154" s="322"/>
      <c r="U154" s="305"/>
      <c r="V154" s="43" t="s">
        <v>118</v>
      </c>
      <c r="W154" s="73">
        <f>SUMIF(V6:V141,V154,W6:W141)</f>
        <v>33759938</v>
      </c>
      <c r="X154" s="60">
        <f>IFERROR(W154/T142,"-")</f>
        <v>1.1082535631952176E-2</v>
      </c>
      <c r="Y154" s="73">
        <v>497</v>
      </c>
      <c r="Z154" s="60">
        <f>IFERROR(Y154/U142,"-")</f>
        <v>0.17981186685962372</v>
      </c>
      <c r="AA154" s="131">
        <f t="shared" si="14"/>
        <v>67927.440643863185</v>
      </c>
      <c r="AB154" s="322"/>
      <c r="AC154" s="305"/>
      <c r="AD154" s="43" t="s">
        <v>118</v>
      </c>
      <c r="AE154" s="73">
        <f>SUMIF(AD6:AD141,AD154,AE6:AE141)</f>
        <v>28976969</v>
      </c>
      <c r="AF154" s="60">
        <f>IFERROR(AE154/AB142,"-")</f>
        <v>1.2876174311175151E-2</v>
      </c>
      <c r="AG154" s="73">
        <v>379</v>
      </c>
      <c r="AH154" s="60">
        <f>IFERROR(AG154/AC142,"-")</f>
        <v>0.18560235063663075</v>
      </c>
      <c r="AI154" s="76">
        <f t="shared" si="15"/>
        <v>76456.382585751984</v>
      </c>
      <c r="AJ154" s="322"/>
      <c r="AK154" s="305"/>
      <c r="AL154" s="43" t="s">
        <v>118</v>
      </c>
      <c r="AM154" s="73">
        <f>SUMIF(AL6:AL141,AL154,AM6:AM141)</f>
        <v>58859331</v>
      </c>
      <c r="AN154" s="60">
        <f>IFERROR(AM154/AJ142,"-")</f>
        <v>8.8047996366984096E-3</v>
      </c>
      <c r="AO154" s="73">
        <v>1219</v>
      </c>
      <c r="AP154" s="60">
        <f>IFERROR(AO154/AK142,"-")</f>
        <v>0.15576284180935343</v>
      </c>
      <c r="AQ154" s="76">
        <f t="shared" si="16"/>
        <v>48284.931091058243</v>
      </c>
      <c r="AR154" s="322"/>
      <c r="AS154" s="305"/>
      <c r="AT154" s="43" t="s">
        <v>118</v>
      </c>
      <c r="AU154" s="73">
        <f>SUMIF(AT6:AT141,AT154,AU6:AU141)</f>
        <v>343805778</v>
      </c>
      <c r="AV154" s="60">
        <f>IFERROR(AU154/AR142,"-")</f>
        <v>5.7814472493693345E-3</v>
      </c>
      <c r="AW154" s="76">
        <v>9620</v>
      </c>
      <c r="AX154" s="60">
        <f>IFERROR(AW154/AS142,"-")</f>
        <v>9.8984432074248618E-2</v>
      </c>
      <c r="AY154" s="157">
        <f t="shared" si="17"/>
        <v>35738.64636174636</v>
      </c>
      <c r="AZ154" s="179"/>
    </row>
    <row r="155" spans="1:52" s="8" customFormat="1" ht="13.15" customHeight="1" thickTop="1" thickBot="1">
      <c r="B155" s="335"/>
      <c r="C155" s="336"/>
      <c r="D155" s="322"/>
      <c r="E155" s="305"/>
      <c r="F155" s="43" t="s">
        <v>119</v>
      </c>
      <c r="G155" s="73">
        <f>SUMIF(F6:F141,F155,G6:G141)</f>
        <v>171177584</v>
      </c>
      <c r="H155" s="60">
        <f>IFERROR(G155/D142,"-")</f>
        <v>8.9161206295621728E-3</v>
      </c>
      <c r="I155" s="73">
        <v>2030</v>
      </c>
      <c r="J155" s="60">
        <f>IFERROR(I155/E142,"-")</f>
        <v>7.8563411896745233E-2</v>
      </c>
      <c r="K155" s="76">
        <f t="shared" si="12"/>
        <v>84323.933004926104</v>
      </c>
      <c r="L155" s="322"/>
      <c r="M155" s="305"/>
      <c r="N155" s="43" t="s">
        <v>119</v>
      </c>
      <c r="O155" s="73">
        <f>SUMIF(N6:N141,N155,O6:O141)</f>
        <v>125932706</v>
      </c>
      <c r="P155" s="60">
        <f>IFERROR(O155/L142,"-")</f>
        <v>8.8277066328139777E-3</v>
      </c>
      <c r="Q155" s="73">
        <v>1555</v>
      </c>
      <c r="R155" s="60">
        <f>IFERROR(Q155/M142,"-")</f>
        <v>8.16916206987129E-2</v>
      </c>
      <c r="S155" s="76">
        <f t="shared" si="13"/>
        <v>80985.663022508044</v>
      </c>
      <c r="T155" s="322"/>
      <c r="U155" s="305"/>
      <c r="V155" s="43" t="s">
        <v>119</v>
      </c>
      <c r="W155" s="73">
        <f>SUMIF(V6:V141,V155,W6:W141)</f>
        <v>29735662</v>
      </c>
      <c r="X155" s="60">
        <f>IFERROR(W155/T142,"-")</f>
        <v>9.7614673834616143E-3</v>
      </c>
      <c r="Y155" s="73">
        <v>323</v>
      </c>
      <c r="Z155" s="60">
        <f>IFERROR(Y155/U142,"-")</f>
        <v>0.11685962373371925</v>
      </c>
      <c r="AA155" s="131">
        <f t="shared" si="14"/>
        <v>92060.873065015476</v>
      </c>
      <c r="AB155" s="322"/>
      <c r="AC155" s="305"/>
      <c r="AD155" s="43" t="s">
        <v>119</v>
      </c>
      <c r="AE155" s="73">
        <f>SUMIF(AD6:AD141,AD155,AE6:AE141)</f>
        <v>16706960</v>
      </c>
      <c r="AF155" s="60">
        <f>IFERROR(AE155/AB142,"-")</f>
        <v>7.4238865068955552E-3</v>
      </c>
      <c r="AG155" s="73">
        <v>241</v>
      </c>
      <c r="AH155" s="60">
        <f>IFERROR(AG155/AC142,"-")</f>
        <v>0.11802154750244857</v>
      </c>
      <c r="AI155" s="76">
        <f t="shared" si="15"/>
        <v>69323.48547717843</v>
      </c>
      <c r="AJ155" s="322"/>
      <c r="AK155" s="305"/>
      <c r="AL155" s="43" t="s">
        <v>119</v>
      </c>
      <c r="AM155" s="73">
        <f>SUMIF(AL6:AL141,AL155,AM6:AM141)</f>
        <v>128768635</v>
      </c>
      <c r="AN155" s="60">
        <f>IFERROR(AM155/AJ142,"-")</f>
        <v>1.9262570800645865E-2</v>
      </c>
      <c r="AO155" s="73">
        <v>1138</v>
      </c>
      <c r="AP155" s="60">
        <f>IFERROR(AO155/AK142,"-")</f>
        <v>0.14541272680807565</v>
      </c>
      <c r="AQ155" s="76">
        <f t="shared" si="16"/>
        <v>113153.45782073814</v>
      </c>
      <c r="AR155" s="322"/>
      <c r="AS155" s="305"/>
      <c r="AT155" s="43" t="s">
        <v>119</v>
      </c>
      <c r="AU155" s="73">
        <f>SUMIF(AT6:AT141,AT155,AU6:AU141)</f>
        <v>519152616</v>
      </c>
      <c r="AV155" s="60">
        <f>IFERROR(AU155/AR142,"-")</f>
        <v>8.7300844134623416E-3</v>
      </c>
      <c r="AW155" s="76">
        <v>7117</v>
      </c>
      <c r="AX155" s="60">
        <f>IFERROR(AW155/AS142,"-")</f>
        <v>7.3229958739337561E-2</v>
      </c>
      <c r="AY155" s="157">
        <f t="shared" si="17"/>
        <v>72945.428691864552</v>
      </c>
      <c r="AZ155" s="179"/>
    </row>
    <row r="156" spans="1:52" s="8" customFormat="1" ht="13.15" customHeight="1" thickTop="1" thickBot="1">
      <c r="B156" s="335"/>
      <c r="C156" s="336"/>
      <c r="D156" s="322"/>
      <c r="E156" s="305"/>
      <c r="F156" s="43" t="s">
        <v>120</v>
      </c>
      <c r="G156" s="73">
        <f>SUMIF(F6:F141,F156,G6:G141)</f>
        <v>116556053</v>
      </c>
      <c r="H156" s="60">
        <f>IFERROR(G156/D142,"-")</f>
        <v>6.0710509189897312E-3</v>
      </c>
      <c r="I156" s="73">
        <v>2178</v>
      </c>
      <c r="J156" s="60">
        <f>IFERROR(I156/E142,"-")</f>
        <v>8.4291187739463605E-2</v>
      </c>
      <c r="K156" s="76">
        <f t="shared" si="12"/>
        <v>53515.175849403124</v>
      </c>
      <c r="L156" s="322"/>
      <c r="M156" s="305"/>
      <c r="N156" s="43" t="s">
        <v>120</v>
      </c>
      <c r="O156" s="73">
        <f>SUMIF(N6:N141,N156,O6:O141)</f>
        <v>90012683</v>
      </c>
      <c r="P156" s="60">
        <f>IFERROR(O156/L142,"-")</f>
        <v>6.3097632378079915E-3</v>
      </c>
      <c r="Q156" s="73">
        <v>1648</v>
      </c>
      <c r="R156" s="60">
        <f>IFERROR(Q156/M142,"-")</f>
        <v>8.657735749934331E-2</v>
      </c>
      <c r="S156" s="76">
        <f t="shared" si="13"/>
        <v>54619.346480582528</v>
      </c>
      <c r="T156" s="322"/>
      <c r="U156" s="305"/>
      <c r="V156" s="43" t="s">
        <v>120</v>
      </c>
      <c r="W156" s="73">
        <f>SUMIF(V6:V141,V156,W6:W141)</f>
        <v>20932832</v>
      </c>
      <c r="X156" s="60">
        <f>IFERROR(W156/T142,"-")</f>
        <v>6.8717204551047677E-3</v>
      </c>
      <c r="Y156" s="73">
        <v>339</v>
      </c>
      <c r="Z156" s="60">
        <f>IFERROR(Y156/U142,"-")</f>
        <v>0.12264833574529667</v>
      </c>
      <c r="AA156" s="131">
        <f t="shared" si="14"/>
        <v>61748.76696165192</v>
      </c>
      <c r="AB156" s="322"/>
      <c r="AC156" s="305"/>
      <c r="AD156" s="43" t="s">
        <v>120</v>
      </c>
      <c r="AE156" s="73">
        <f>SUMIF(AD6:AD141,AD156,AE6:AE141)</f>
        <v>18180167</v>
      </c>
      <c r="AF156" s="60">
        <f>IFERROR(AE156/AB142,"-")</f>
        <v>8.0785191611404978E-3</v>
      </c>
      <c r="AG156" s="73">
        <v>262</v>
      </c>
      <c r="AH156" s="60">
        <f>IFERROR(AG156/AC142,"-")</f>
        <v>0.12830558276199805</v>
      </c>
      <c r="AI156" s="76">
        <f t="shared" si="15"/>
        <v>69389.950381679388</v>
      </c>
      <c r="AJ156" s="322"/>
      <c r="AK156" s="305"/>
      <c r="AL156" s="43" t="s">
        <v>120</v>
      </c>
      <c r="AM156" s="73">
        <f>SUMIF(AL6:AL141,AL156,AM6:AM141)</f>
        <v>44606061</v>
      </c>
      <c r="AN156" s="60">
        <f>IFERROR(AM156/AJ142,"-")</f>
        <v>6.6726451526835581E-3</v>
      </c>
      <c r="AO156" s="73">
        <v>762</v>
      </c>
      <c r="AP156" s="60">
        <f>IFERROR(AO156/AK142,"-")</f>
        <v>9.7367748530539228E-2</v>
      </c>
      <c r="AQ156" s="76">
        <f t="shared" si="16"/>
        <v>58538.137795275594</v>
      </c>
      <c r="AR156" s="322"/>
      <c r="AS156" s="305"/>
      <c r="AT156" s="43" t="s">
        <v>120</v>
      </c>
      <c r="AU156" s="73">
        <f>SUMIF(AT6:AT141,AT156,AU6:AU141)</f>
        <v>224864339</v>
      </c>
      <c r="AV156" s="60">
        <f>IFERROR(AU156/AR142,"-")</f>
        <v>3.7813247984238461E-3</v>
      </c>
      <c r="AW156" s="76">
        <v>4906</v>
      </c>
      <c r="AX156" s="60">
        <f>IFERROR(AW156/AS142,"-")</f>
        <v>5.048000246946608E-2</v>
      </c>
      <c r="AY156" s="157">
        <f t="shared" si="17"/>
        <v>45834.557480635958</v>
      </c>
      <c r="AZ156" s="179"/>
    </row>
    <row r="157" spans="1:52" s="8" customFormat="1" ht="13.15" customHeight="1" thickTop="1" thickBot="1">
      <c r="B157" s="335"/>
      <c r="C157" s="336"/>
      <c r="D157" s="322"/>
      <c r="E157" s="305"/>
      <c r="F157" s="44" t="s">
        <v>121</v>
      </c>
      <c r="G157" s="74">
        <f>SUMIF(F6:F141,F157,G6:G141)</f>
        <v>37516631</v>
      </c>
      <c r="H157" s="61">
        <f>IFERROR(G157/D142,"-")</f>
        <v>1.9541274026321797E-3</v>
      </c>
      <c r="I157" s="74">
        <v>2431</v>
      </c>
      <c r="J157" s="61">
        <f>IFERROR(I157/E142,"-")</f>
        <v>9.4082588335461903E-2</v>
      </c>
      <c r="K157" s="77">
        <f t="shared" si="12"/>
        <v>15432.59193747429</v>
      </c>
      <c r="L157" s="322"/>
      <c r="M157" s="305"/>
      <c r="N157" s="44" t="s">
        <v>121</v>
      </c>
      <c r="O157" s="74">
        <f>SUMIF(N6:N141,N157,O6:O141)</f>
        <v>28459886</v>
      </c>
      <c r="P157" s="61">
        <f>IFERROR(O157/L142,"-")</f>
        <v>1.9949982208063537E-3</v>
      </c>
      <c r="Q157" s="74">
        <v>1840</v>
      </c>
      <c r="R157" s="61">
        <f>IFERROR(Q157/M142,"-")</f>
        <v>9.666403992645127E-2</v>
      </c>
      <c r="S157" s="77">
        <f t="shared" si="13"/>
        <v>15467.329347826088</v>
      </c>
      <c r="T157" s="322"/>
      <c r="U157" s="305"/>
      <c r="V157" s="44" t="s">
        <v>121</v>
      </c>
      <c r="W157" s="74">
        <f>SUMIF(V6:V141,V157,W6:W141)</f>
        <v>7730840</v>
      </c>
      <c r="X157" s="61">
        <f>IFERROR(W157/T142,"-")</f>
        <v>2.53783966560961E-3</v>
      </c>
      <c r="Y157" s="74">
        <v>433</v>
      </c>
      <c r="Z157" s="61">
        <f>IFERROR(Y157/U142,"-")</f>
        <v>0.15665701881331404</v>
      </c>
      <c r="AA157" s="132">
        <f t="shared" si="14"/>
        <v>17854.133949191684</v>
      </c>
      <c r="AB157" s="322"/>
      <c r="AC157" s="305"/>
      <c r="AD157" s="44" t="s">
        <v>121</v>
      </c>
      <c r="AE157" s="74">
        <f>SUMIF(AD6:AD141,AD157,AE6:AE141)</f>
        <v>5830550</v>
      </c>
      <c r="AF157" s="61">
        <f>IFERROR(AE157/AB142,"-")</f>
        <v>2.5908568328876034E-3</v>
      </c>
      <c r="AG157" s="74">
        <v>324</v>
      </c>
      <c r="AH157" s="61">
        <f>IFERROR(AG157/AC142,"-")</f>
        <v>0.15866797257590598</v>
      </c>
      <c r="AI157" s="77">
        <f t="shared" si="15"/>
        <v>17995.524691358023</v>
      </c>
      <c r="AJ157" s="322"/>
      <c r="AK157" s="305"/>
      <c r="AL157" s="44" t="s">
        <v>121</v>
      </c>
      <c r="AM157" s="74">
        <f>SUMIF(AL6:AL141,AL157,AM6:AM141)</f>
        <v>14600697</v>
      </c>
      <c r="AN157" s="61">
        <f>IFERROR(AM157/AJ142,"-")</f>
        <v>2.1841262796742211E-3</v>
      </c>
      <c r="AO157" s="74">
        <v>952</v>
      </c>
      <c r="AP157" s="61">
        <f>IFERROR(AO157/AK142,"-")</f>
        <v>0.12164579606440072</v>
      </c>
      <c r="AQ157" s="77">
        <f t="shared" si="16"/>
        <v>15336.866596638656</v>
      </c>
      <c r="AR157" s="322"/>
      <c r="AS157" s="305"/>
      <c r="AT157" s="44" t="s">
        <v>121</v>
      </c>
      <c r="AU157" s="74">
        <f>SUMIF(AT6:AT141,AT157,AU6:AU141)</f>
        <v>102369217</v>
      </c>
      <c r="AV157" s="61">
        <f>IFERROR(AU157/AR142,"-")</f>
        <v>1.7214435181619971E-3</v>
      </c>
      <c r="AW157" s="77">
        <v>7148</v>
      </c>
      <c r="AX157" s="63">
        <f>IFERROR(AW157/AS142,"-")</f>
        <v>7.3548931441447932E-2</v>
      </c>
      <c r="AY157" s="158">
        <f t="shared" si="17"/>
        <v>14321.378987129267</v>
      </c>
      <c r="AZ157" s="179"/>
    </row>
    <row r="158" spans="1:52" s="8" customFormat="1" ht="13.15" customHeight="1" thickTop="1">
      <c r="B158" s="337"/>
      <c r="C158" s="338"/>
      <c r="D158" s="323"/>
      <c r="E158" s="306"/>
      <c r="F158" s="45" t="s">
        <v>71</v>
      </c>
      <c r="G158" s="69">
        <f>SUMIF(F6:F141,F158,G6:G141)</f>
        <v>3659094851</v>
      </c>
      <c r="H158" s="61">
        <f>IFERROR(G158/D142,"-")</f>
        <v>0.19059114122399243</v>
      </c>
      <c r="I158" s="74">
        <v>21548</v>
      </c>
      <c r="J158" s="61">
        <f>IFERROR(I158/E142,"-")</f>
        <v>0.83393320174929375</v>
      </c>
      <c r="K158" s="77">
        <f t="shared" si="12"/>
        <v>169811.34448672729</v>
      </c>
      <c r="L158" s="323"/>
      <c r="M158" s="306"/>
      <c r="N158" s="45" t="s">
        <v>71</v>
      </c>
      <c r="O158" s="69">
        <f>SUMIF(N6:N141,N158,O6:O141)</f>
        <v>2742846883</v>
      </c>
      <c r="P158" s="61">
        <f>IFERROR(O158/L142,"-")</f>
        <v>0.19226973191421967</v>
      </c>
      <c r="Q158" s="74">
        <v>15992</v>
      </c>
      <c r="R158" s="61">
        <f>IFERROR(Q158/M142,"-")</f>
        <v>0.84013659049120037</v>
      </c>
      <c r="S158" s="77">
        <f t="shared" si="13"/>
        <v>171513.68703101552</v>
      </c>
      <c r="T158" s="323"/>
      <c r="U158" s="306"/>
      <c r="V158" s="45" t="s">
        <v>71</v>
      </c>
      <c r="W158" s="69">
        <f>SUMIF(V6:V141,V158,W6:W141)</f>
        <v>597098418</v>
      </c>
      <c r="X158" s="61">
        <f>IFERROR(W158/T142,"-")</f>
        <v>0.19601234141091356</v>
      </c>
      <c r="Y158" s="74">
        <v>2433</v>
      </c>
      <c r="Z158" s="61">
        <f>IFERROR(Y158/U142,"-")</f>
        <v>0.88024602026049203</v>
      </c>
      <c r="AA158" s="132">
        <f t="shared" si="14"/>
        <v>245416.53020961775</v>
      </c>
      <c r="AB158" s="323"/>
      <c r="AC158" s="306"/>
      <c r="AD158" s="45" t="s">
        <v>71</v>
      </c>
      <c r="AE158" s="69">
        <f>SUMIF(AD6:AD141,AD158,AE6:AE141)</f>
        <v>440465746</v>
      </c>
      <c r="AF158" s="61">
        <f>IFERROR(AE158/AB142,"-")</f>
        <v>0.1957248780435869</v>
      </c>
      <c r="AG158" s="74">
        <v>1795</v>
      </c>
      <c r="AH158" s="61">
        <f>IFERROR(AG158/AC142,"-")</f>
        <v>0.87904015670910873</v>
      </c>
      <c r="AI158" s="77">
        <f t="shared" si="15"/>
        <v>245384.81671309192</v>
      </c>
      <c r="AJ158" s="323"/>
      <c r="AK158" s="306"/>
      <c r="AL158" s="45" t="s">
        <v>71</v>
      </c>
      <c r="AM158" s="69">
        <f>SUMIF(AL6:AL141,AL158,AM6:AM141)</f>
        <v>1445521220</v>
      </c>
      <c r="AN158" s="61">
        <f>IFERROR(AM158/AJ142,"-")</f>
        <v>0.21623631285744382</v>
      </c>
      <c r="AO158" s="74">
        <v>6602</v>
      </c>
      <c r="AP158" s="61">
        <f>IFERROR(AO158/AK142,"-")</f>
        <v>0.84359826220291334</v>
      </c>
      <c r="AQ158" s="77">
        <f t="shared" si="16"/>
        <v>218952.01757043321</v>
      </c>
      <c r="AR158" s="323"/>
      <c r="AS158" s="306"/>
      <c r="AT158" s="45" t="s">
        <v>71</v>
      </c>
      <c r="AU158" s="69">
        <f>SUMIF(AT6:AT141,AT158,AU6:AU141)</f>
        <v>10516730391</v>
      </c>
      <c r="AV158" s="61">
        <f>IFERROR(AU158/AR142,"-")</f>
        <v>0.17684962232195478</v>
      </c>
      <c r="AW158" s="77">
        <v>74030</v>
      </c>
      <c r="AX158" s="103">
        <f>IFERROR(AW158/AS142,"-")</f>
        <v>0.76172739152355773</v>
      </c>
      <c r="AY158" s="159">
        <f t="shared" si="17"/>
        <v>142060.38620829393</v>
      </c>
      <c r="AZ158" s="179"/>
    </row>
    <row r="159" spans="1:52">
      <c r="A159" s="8"/>
      <c r="B159" s="8"/>
      <c r="C159" s="8"/>
      <c r="D159" s="111"/>
      <c r="E159" s="52"/>
      <c r="F159" s="8"/>
      <c r="G159" s="8"/>
      <c r="H159" s="8"/>
      <c r="I159" s="8"/>
      <c r="J159" s="8"/>
      <c r="K159" s="8"/>
      <c r="L159" s="111"/>
      <c r="M159" s="52"/>
      <c r="N159" s="8"/>
      <c r="O159" s="8"/>
      <c r="P159" s="8"/>
      <c r="Q159" s="8"/>
      <c r="R159" s="8"/>
      <c r="S159" s="8"/>
      <c r="T159" s="111"/>
      <c r="U159" s="52"/>
      <c r="V159" s="8"/>
      <c r="W159" s="8"/>
      <c r="X159" s="8"/>
      <c r="Y159" s="8"/>
      <c r="Z159" s="8"/>
      <c r="AA159" s="8"/>
      <c r="AB159" s="111"/>
      <c r="AC159" s="52"/>
      <c r="AD159" s="8"/>
      <c r="AE159" s="8"/>
      <c r="AF159" s="8"/>
      <c r="AG159" s="8"/>
      <c r="AH159" s="8"/>
      <c r="AI159" s="8"/>
      <c r="AJ159" s="111"/>
      <c r="AK159" s="52"/>
      <c r="AL159" s="8"/>
      <c r="AM159" s="8"/>
      <c r="AN159" s="8"/>
      <c r="AO159" s="8"/>
      <c r="AP159" s="8"/>
      <c r="AQ159" s="8"/>
      <c r="AR159" s="111"/>
      <c r="AS159" s="52"/>
      <c r="AT159" s="8"/>
      <c r="AU159" s="8"/>
      <c r="AV159" s="8"/>
      <c r="AW159" s="8"/>
      <c r="AX159" s="217"/>
      <c r="AY159" s="8"/>
      <c r="AZ159" s="8"/>
    </row>
  </sheetData>
  <mergeCells count="133">
    <mergeCell ref="D23:D39"/>
    <mergeCell ref="E23:E39"/>
    <mergeCell ref="D40:D56"/>
    <mergeCell ref="E40:E56"/>
    <mergeCell ref="D57:D73"/>
    <mergeCell ref="E57:E73"/>
    <mergeCell ref="U23:U39"/>
    <mergeCell ref="U40:U56"/>
    <mergeCell ref="AR4:AY4"/>
    <mergeCell ref="AJ4:AQ4"/>
    <mergeCell ref="C4:C5"/>
    <mergeCell ref="B4:B5"/>
    <mergeCell ref="B6:B22"/>
    <mergeCell ref="D6:D22"/>
    <mergeCell ref="E6:E22"/>
    <mergeCell ref="U6:U22"/>
    <mergeCell ref="AC6:AC22"/>
    <mergeCell ref="AB4:AI4"/>
    <mergeCell ref="D4:K4"/>
    <mergeCell ref="L4:S4"/>
    <mergeCell ref="T4:AA4"/>
    <mergeCell ref="C6:C22"/>
    <mergeCell ref="C91:C107"/>
    <mergeCell ref="C74:C90"/>
    <mergeCell ref="B108:B124"/>
    <mergeCell ref="B125:B141"/>
    <mergeCell ref="B142:C158"/>
    <mergeCell ref="C125:C141"/>
    <mergeCell ref="C108:C124"/>
    <mergeCell ref="B23:B39"/>
    <mergeCell ref="B40:B56"/>
    <mergeCell ref="B57:B73"/>
    <mergeCell ref="B74:B90"/>
    <mergeCell ref="B91:B107"/>
    <mergeCell ref="C57:C73"/>
    <mergeCell ref="C40:C56"/>
    <mergeCell ref="C23:C39"/>
    <mergeCell ref="D125:D141"/>
    <mergeCell ref="E125:E141"/>
    <mergeCell ref="E142:E158"/>
    <mergeCell ref="L6:L22"/>
    <mergeCell ref="M6:M22"/>
    <mergeCell ref="L23:L39"/>
    <mergeCell ref="M23:M39"/>
    <mergeCell ref="L40:L56"/>
    <mergeCell ref="M40:M56"/>
    <mergeCell ref="L57:L73"/>
    <mergeCell ref="M57:M73"/>
    <mergeCell ref="L74:L90"/>
    <mergeCell ref="M74:M90"/>
    <mergeCell ref="L91:L107"/>
    <mergeCell ref="M91:M107"/>
    <mergeCell ref="L108:L124"/>
    <mergeCell ref="D74:D90"/>
    <mergeCell ref="E74:E90"/>
    <mergeCell ref="D91:D107"/>
    <mergeCell ref="E91:E107"/>
    <mergeCell ref="D108:D124"/>
    <mergeCell ref="E108:E124"/>
    <mergeCell ref="D142:D158"/>
    <mergeCell ref="L142:L158"/>
    <mergeCell ref="M108:M124"/>
    <mergeCell ref="L125:L141"/>
    <mergeCell ref="M125:M141"/>
    <mergeCell ref="M142:M158"/>
    <mergeCell ref="T6:T22"/>
    <mergeCell ref="T23:T39"/>
    <mergeCell ref="T40:T56"/>
    <mergeCell ref="T57:T73"/>
    <mergeCell ref="T108:T124"/>
    <mergeCell ref="T142:T158"/>
    <mergeCell ref="T125:T141"/>
    <mergeCell ref="U125:U141"/>
    <mergeCell ref="U142:U158"/>
    <mergeCell ref="AB6:AB22"/>
    <mergeCell ref="AB23:AB39"/>
    <mergeCell ref="AB74:AB90"/>
    <mergeCell ref="AB125:AB141"/>
    <mergeCell ref="U57:U73"/>
    <mergeCell ref="T74:T90"/>
    <mergeCell ref="U74:U90"/>
    <mergeCell ref="T91:T107"/>
    <mergeCell ref="U91:U107"/>
    <mergeCell ref="AB142:AB158"/>
    <mergeCell ref="AB91:AB107"/>
    <mergeCell ref="AB108:AB124"/>
    <mergeCell ref="AC108:AC124"/>
    <mergeCell ref="AC23:AC39"/>
    <mergeCell ref="AB40:AB56"/>
    <mergeCell ref="AC40:AC56"/>
    <mergeCell ref="AB57:AB73"/>
    <mergeCell ref="AC57:AC73"/>
    <mergeCell ref="AC125:AC141"/>
    <mergeCell ref="U108:U124"/>
    <mergeCell ref="AC142:AC158"/>
    <mergeCell ref="AJ6:AJ22"/>
    <mergeCell ref="AK6:AK22"/>
    <mergeCell ref="AJ23:AJ39"/>
    <mergeCell ref="AK23:AK39"/>
    <mergeCell ref="AJ40:AJ56"/>
    <mergeCell ref="AK40:AK56"/>
    <mergeCell ref="AJ57:AJ73"/>
    <mergeCell ref="AK57:AK73"/>
    <mergeCell ref="AJ74:AJ90"/>
    <mergeCell ref="AK74:AK90"/>
    <mergeCell ref="AJ91:AJ107"/>
    <mergeCell ref="AK91:AK107"/>
    <mergeCell ref="AJ108:AJ124"/>
    <mergeCell ref="AK108:AK124"/>
    <mergeCell ref="AC74:AC90"/>
    <mergeCell ref="AJ142:AJ158"/>
    <mergeCell ref="AC91:AC107"/>
    <mergeCell ref="AS108:AS124"/>
    <mergeCell ref="AR125:AR141"/>
    <mergeCell ref="AS125:AS141"/>
    <mergeCell ref="AS142:AS158"/>
    <mergeCell ref="AJ125:AJ141"/>
    <mergeCell ref="AK125:AK141"/>
    <mergeCell ref="AK142:AK158"/>
    <mergeCell ref="AR6:AR22"/>
    <mergeCell ref="AS6:AS22"/>
    <mergeCell ref="AR23:AR39"/>
    <mergeCell ref="AS23:AS39"/>
    <mergeCell ref="AR40:AR56"/>
    <mergeCell ref="AS40:AS56"/>
    <mergeCell ref="AR57:AR73"/>
    <mergeCell ref="AS57:AS73"/>
    <mergeCell ref="AR74:AR90"/>
    <mergeCell ref="AS74:AS90"/>
    <mergeCell ref="AR91:AR107"/>
    <mergeCell ref="AS91:AS107"/>
    <mergeCell ref="AR108:AR124"/>
    <mergeCell ref="AR142:AR158"/>
  </mergeCells>
  <phoneticPr fontId="3"/>
  <pageMargins left="0.43307086614173229" right="0.43307086614173229" top="0.55118110236220474" bottom="0.55118110236220474" header="0.31496062992125984" footer="0.31496062992125984"/>
  <pageSetup paperSize="8" scale="68" pageOrder="overThenDown" orientation="landscape" r:id="rId1"/>
  <headerFooter>
    <oddHeader>&amp;R&amp;"ＭＳ 明朝,標準"&amp;12 2-12.②口腔フレイルに係る分析(歯科)</oddHeader>
  </headerFooter>
  <rowBreaks count="1" manualBreakCount="1">
    <brk id="90" max="50" man="1"/>
  </rowBreaks>
  <colBreaks count="1" manualBreakCount="1">
    <brk id="27" max="157" man="1"/>
  </colBreaks>
  <ignoredErrors>
    <ignoredError sqref="D142 L142 T142 AB142 AJ142 AR142" emptyCellReference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277F1-6C70-4521-87D9-EFDA7103CAC8}">
  <sheetPr codeName="Sheet79"/>
  <dimension ref="A1:AZ1281"/>
  <sheetViews>
    <sheetView showGridLines="0" zoomScaleNormal="100" zoomScaleSheetLayoutView="50" workbookViewId="0"/>
  </sheetViews>
  <sheetFormatPr defaultColWidth="9" defaultRowHeight="13.5"/>
  <cols>
    <col min="1" max="1" width="4.625" style="1" customWidth="1"/>
    <col min="2" max="2" width="3.125" style="1" customWidth="1"/>
    <col min="3" max="3" width="19.625" style="1" customWidth="1"/>
    <col min="4" max="4" width="9.375" style="12" customWidth="1"/>
    <col min="5" max="5" width="7.75" style="2" customWidth="1"/>
    <col min="6" max="6" width="15.75" style="1" customWidth="1"/>
    <col min="7" max="7" width="11.625" style="1" customWidth="1"/>
    <col min="8" max="8" width="8.625" style="1" customWidth="1"/>
    <col min="9" max="9" width="7.625" style="1" customWidth="1"/>
    <col min="10" max="11" width="8.625" style="1" customWidth="1"/>
    <col min="12" max="12" width="9.375" style="12" customWidth="1"/>
    <col min="13" max="13" width="7.75" style="2" customWidth="1"/>
    <col min="14" max="14" width="15.75" style="1" customWidth="1"/>
    <col min="15" max="15" width="11.625" style="1" customWidth="1"/>
    <col min="16" max="16" width="8.625" style="1" customWidth="1"/>
    <col min="17" max="17" width="7.625" style="1" customWidth="1"/>
    <col min="18" max="19" width="8.625" style="1" customWidth="1"/>
    <col min="20" max="20" width="9.375" style="12" customWidth="1"/>
    <col min="21" max="21" width="7.75" style="2" customWidth="1"/>
    <col min="22" max="22" width="15.75" style="1" customWidth="1"/>
    <col min="23" max="23" width="11.625" style="1" customWidth="1"/>
    <col min="24" max="24" width="8.625" style="1" customWidth="1"/>
    <col min="25" max="25" width="7.625" style="1" customWidth="1"/>
    <col min="26" max="27" width="8.625" style="1" customWidth="1"/>
    <col min="28" max="28" width="9.375" style="12" customWidth="1"/>
    <col min="29" max="29" width="7.75" style="2" customWidth="1"/>
    <col min="30" max="30" width="15.75" style="1" customWidth="1"/>
    <col min="31" max="31" width="11.625" style="1" customWidth="1"/>
    <col min="32" max="32" width="8.625" style="1" customWidth="1"/>
    <col min="33" max="33" width="7.625" style="1" customWidth="1"/>
    <col min="34" max="35" width="8.625" style="1" customWidth="1"/>
    <col min="36" max="36" width="9.375" style="12" customWidth="1"/>
    <col min="37" max="37" width="7.75" style="2" customWidth="1"/>
    <col min="38" max="38" width="15.75" style="1" customWidth="1"/>
    <col min="39" max="39" width="11.625" style="1" customWidth="1"/>
    <col min="40" max="40" width="8.625" style="1" customWidth="1"/>
    <col min="41" max="41" width="7.625" style="1" customWidth="1"/>
    <col min="42" max="43" width="8.625" style="1" customWidth="1"/>
    <col min="44" max="44" width="9.375" style="12" customWidth="1"/>
    <col min="45" max="45" width="7.75" style="2" customWidth="1"/>
    <col min="46" max="46" width="15.75" style="1" customWidth="1"/>
    <col min="47" max="47" width="11.625" style="1" customWidth="1"/>
    <col min="48" max="48" width="8.625" style="1" customWidth="1"/>
    <col min="49" max="49" width="7.625" style="1" customWidth="1"/>
    <col min="50" max="51" width="8.625" style="1" customWidth="1"/>
    <col min="52" max="52" width="9" style="1" customWidth="1"/>
    <col min="53" max="16384" width="9" style="1"/>
  </cols>
  <sheetData>
    <row r="1" spans="1:52" ht="16.5" customHeight="1">
      <c r="A1" s="8" t="s">
        <v>365</v>
      </c>
      <c r="B1" s="8"/>
      <c r="C1" s="8"/>
      <c r="D1" s="111"/>
      <c r="E1" s="52"/>
      <c r="F1" s="8"/>
      <c r="G1" s="8"/>
      <c r="H1" s="8"/>
      <c r="I1" s="8"/>
      <c r="J1" s="8"/>
      <c r="K1" s="8"/>
      <c r="L1" s="111"/>
      <c r="M1" s="52"/>
      <c r="N1" s="8"/>
      <c r="O1" s="8"/>
      <c r="P1" s="8"/>
      <c r="Q1" s="8"/>
      <c r="R1" s="8"/>
      <c r="S1" s="8"/>
      <c r="T1" s="111"/>
      <c r="U1" s="52"/>
      <c r="V1" s="8"/>
      <c r="W1" s="8"/>
      <c r="X1" s="8"/>
      <c r="Y1" s="8"/>
      <c r="Z1" s="8"/>
      <c r="AA1" s="8"/>
      <c r="AB1" s="111"/>
      <c r="AC1" s="52"/>
      <c r="AD1" s="8"/>
      <c r="AE1" s="8"/>
      <c r="AF1" s="8"/>
      <c r="AG1" s="8"/>
      <c r="AH1" s="8"/>
      <c r="AI1" s="8"/>
      <c r="AJ1" s="111"/>
      <c r="AK1" s="52"/>
      <c r="AL1" s="8"/>
      <c r="AM1" s="8"/>
      <c r="AN1" s="8"/>
      <c r="AO1" s="8"/>
      <c r="AP1" s="8"/>
      <c r="AQ1" s="8"/>
      <c r="AR1" s="111"/>
      <c r="AS1" s="52"/>
      <c r="AT1" s="8"/>
      <c r="AU1" s="8"/>
      <c r="AV1" s="8"/>
      <c r="AW1" s="8"/>
      <c r="AX1" s="8"/>
      <c r="AY1" s="8"/>
      <c r="AZ1" s="8"/>
    </row>
    <row r="2" spans="1:52" ht="16.5" customHeight="1">
      <c r="A2" s="8" t="s">
        <v>350</v>
      </c>
      <c r="B2" s="8"/>
      <c r="C2" s="8"/>
      <c r="D2" s="111"/>
      <c r="E2" s="52"/>
      <c r="F2" s="8"/>
      <c r="G2" s="8"/>
      <c r="H2" s="8"/>
      <c r="I2" s="8"/>
      <c r="J2" s="8"/>
      <c r="K2" s="8"/>
      <c r="L2" s="111"/>
      <c r="M2" s="52"/>
      <c r="N2" s="8"/>
      <c r="O2" s="8"/>
      <c r="P2" s="8"/>
      <c r="Q2" s="8"/>
      <c r="R2" s="8"/>
      <c r="S2" s="8"/>
      <c r="T2" s="111"/>
      <c r="U2" s="52"/>
      <c r="V2" s="8"/>
      <c r="W2" s="8"/>
      <c r="X2" s="8"/>
      <c r="Y2" s="8"/>
      <c r="Z2" s="8"/>
      <c r="AA2" s="8"/>
      <c r="AB2" s="111"/>
      <c r="AC2" s="52"/>
      <c r="AD2" s="8"/>
      <c r="AE2" s="8"/>
      <c r="AF2" s="8"/>
      <c r="AG2" s="8"/>
      <c r="AH2" s="8"/>
      <c r="AI2" s="8"/>
      <c r="AJ2" s="111"/>
      <c r="AK2" s="52"/>
      <c r="AL2" s="8"/>
      <c r="AM2" s="8"/>
      <c r="AN2" s="8"/>
      <c r="AO2" s="8"/>
      <c r="AP2" s="8"/>
      <c r="AQ2" s="8"/>
      <c r="AR2" s="111"/>
      <c r="AS2" s="52"/>
      <c r="AT2" s="8"/>
      <c r="AU2" s="8"/>
      <c r="AV2" s="8"/>
      <c r="AW2" s="8"/>
      <c r="AX2" s="8"/>
      <c r="AY2" s="8"/>
      <c r="AZ2" s="8"/>
    </row>
    <row r="3" spans="1:52" ht="16.5" customHeight="1">
      <c r="A3" s="8" t="s">
        <v>248</v>
      </c>
      <c r="B3" s="8"/>
      <c r="C3" s="8"/>
      <c r="D3" s="78"/>
      <c r="E3" s="52"/>
      <c r="F3" s="8"/>
      <c r="G3" s="8"/>
      <c r="H3" s="8"/>
      <c r="I3" s="8"/>
      <c r="J3" s="8"/>
      <c r="K3" s="8"/>
      <c r="L3" s="111"/>
      <c r="M3" s="52"/>
      <c r="N3" s="8"/>
      <c r="O3" s="8"/>
      <c r="P3" s="8"/>
      <c r="Q3" s="8"/>
      <c r="R3" s="8"/>
      <c r="S3" s="8"/>
      <c r="T3" s="111"/>
      <c r="U3" s="52"/>
      <c r="V3" s="8"/>
      <c r="W3" s="8"/>
      <c r="X3" s="8"/>
      <c r="Y3" s="8"/>
      <c r="Z3" s="8"/>
      <c r="AA3" s="8"/>
      <c r="AB3" s="111"/>
      <c r="AC3" s="52"/>
      <c r="AD3" s="8"/>
      <c r="AE3" s="8"/>
      <c r="AF3" s="8"/>
      <c r="AG3" s="8"/>
      <c r="AH3" s="8"/>
      <c r="AI3" s="8"/>
      <c r="AJ3" s="111"/>
      <c r="AK3" s="52"/>
      <c r="AL3" s="8"/>
      <c r="AM3" s="8"/>
      <c r="AN3" s="8"/>
      <c r="AO3" s="8"/>
      <c r="AP3" s="8"/>
      <c r="AQ3" s="8"/>
      <c r="AR3" s="111"/>
      <c r="AS3" s="52"/>
      <c r="AT3" s="8"/>
      <c r="AU3" s="8"/>
      <c r="AV3" s="8"/>
      <c r="AW3" s="8"/>
      <c r="AX3" s="8"/>
      <c r="AY3" s="8"/>
      <c r="AZ3" s="8"/>
    </row>
    <row r="4" spans="1:52" ht="16.5" customHeight="1">
      <c r="A4" s="8"/>
      <c r="B4" s="285"/>
      <c r="C4" s="285" t="s">
        <v>343</v>
      </c>
      <c r="D4" s="308" t="s">
        <v>200</v>
      </c>
      <c r="E4" s="309"/>
      <c r="F4" s="309"/>
      <c r="G4" s="309"/>
      <c r="H4" s="309"/>
      <c r="I4" s="309"/>
      <c r="J4" s="309"/>
      <c r="K4" s="310"/>
      <c r="L4" s="308" t="s">
        <v>201</v>
      </c>
      <c r="M4" s="309"/>
      <c r="N4" s="309"/>
      <c r="O4" s="309"/>
      <c r="P4" s="309"/>
      <c r="Q4" s="309"/>
      <c r="R4" s="309"/>
      <c r="S4" s="310"/>
      <c r="T4" s="307" t="s">
        <v>202</v>
      </c>
      <c r="U4" s="307"/>
      <c r="V4" s="307"/>
      <c r="W4" s="307"/>
      <c r="X4" s="307"/>
      <c r="Y4" s="307"/>
      <c r="Z4" s="307"/>
      <c r="AA4" s="307"/>
      <c r="AB4" s="307" t="s">
        <v>203</v>
      </c>
      <c r="AC4" s="307"/>
      <c r="AD4" s="307"/>
      <c r="AE4" s="307"/>
      <c r="AF4" s="307"/>
      <c r="AG4" s="307"/>
      <c r="AH4" s="307"/>
      <c r="AI4" s="307"/>
      <c r="AJ4" s="308" t="s">
        <v>204</v>
      </c>
      <c r="AK4" s="309"/>
      <c r="AL4" s="309"/>
      <c r="AM4" s="309"/>
      <c r="AN4" s="309"/>
      <c r="AO4" s="309"/>
      <c r="AP4" s="309"/>
      <c r="AQ4" s="310"/>
      <c r="AR4" s="307" t="s">
        <v>186</v>
      </c>
      <c r="AS4" s="307"/>
      <c r="AT4" s="307"/>
      <c r="AU4" s="307"/>
      <c r="AV4" s="307"/>
      <c r="AW4" s="307"/>
      <c r="AX4" s="307"/>
      <c r="AY4" s="307"/>
      <c r="AZ4" s="179"/>
    </row>
    <row r="5" spans="1:52" ht="48" customHeight="1">
      <c r="A5" s="8"/>
      <c r="B5" s="286"/>
      <c r="C5" s="286"/>
      <c r="D5" s="145" t="s">
        <v>247</v>
      </c>
      <c r="E5" s="96" t="s">
        <v>180</v>
      </c>
      <c r="F5" s="147" t="s">
        <v>122</v>
      </c>
      <c r="G5" s="146" t="s">
        <v>132</v>
      </c>
      <c r="H5" s="37" t="s">
        <v>142</v>
      </c>
      <c r="I5" s="97" t="s">
        <v>178</v>
      </c>
      <c r="J5" s="37" t="s">
        <v>141</v>
      </c>
      <c r="K5" s="98" t="s">
        <v>177</v>
      </c>
      <c r="L5" s="145" t="s">
        <v>210</v>
      </c>
      <c r="M5" s="96" t="s">
        <v>180</v>
      </c>
      <c r="N5" s="147" t="s">
        <v>122</v>
      </c>
      <c r="O5" s="146" t="s">
        <v>132</v>
      </c>
      <c r="P5" s="37" t="s">
        <v>142</v>
      </c>
      <c r="Q5" s="97" t="s">
        <v>178</v>
      </c>
      <c r="R5" s="37" t="s">
        <v>141</v>
      </c>
      <c r="S5" s="98" t="s">
        <v>177</v>
      </c>
      <c r="T5" s="145" t="s">
        <v>210</v>
      </c>
      <c r="U5" s="96" t="s">
        <v>180</v>
      </c>
      <c r="V5" s="147" t="s">
        <v>122</v>
      </c>
      <c r="W5" s="146" t="s">
        <v>132</v>
      </c>
      <c r="X5" s="37" t="s">
        <v>142</v>
      </c>
      <c r="Y5" s="97" t="s">
        <v>178</v>
      </c>
      <c r="Z5" s="37" t="s">
        <v>141</v>
      </c>
      <c r="AA5" s="129" t="s">
        <v>177</v>
      </c>
      <c r="AB5" s="176" t="s">
        <v>210</v>
      </c>
      <c r="AC5" s="96" t="s">
        <v>180</v>
      </c>
      <c r="AD5" s="147" t="s">
        <v>122</v>
      </c>
      <c r="AE5" s="146" t="s">
        <v>132</v>
      </c>
      <c r="AF5" s="37" t="s">
        <v>142</v>
      </c>
      <c r="AG5" s="97" t="s">
        <v>178</v>
      </c>
      <c r="AH5" s="37" t="s">
        <v>141</v>
      </c>
      <c r="AI5" s="98" t="s">
        <v>177</v>
      </c>
      <c r="AJ5" s="145" t="s">
        <v>210</v>
      </c>
      <c r="AK5" s="96" t="s">
        <v>180</v>
      </c>
      <c r="AL5" s="147" t="s">
        <v>122</v>
      </c>
      <c r="AM5" s="146" t="s">
        <v>132</v>
      </c>
      <c r="AN5" s="37" t="s">
        <v>142</v>
      </c>
      <c r="AO5" s="97" t="s">
        <v>178</v>
      </c>
      <c r="AP5" s="37" t="s">
        <v>141</v>
      </c>
      <c r="AQ5" s="98" t="s">
        <v>177</v>
      </c>
      <c r="AR5" s="145" t="s">
        <v>210</v>
      </c>
      <c r="AS5" s="96" t="s">
        <v>180</v>
      </c>
      <c r="AT5" s="147" t="s">
        <v>122</v>
      </c>
      <c r="AU5" s="146" t="s">
        <v>132</v>
      </c>
      <c r="AV5" s="37" t="s">
        <v>142</v>
      </c>
      <c r="AW5" s="97" t="s">
        <v>178</v>
      </c>
      <c r="AX5" s="37" t="s">
        <v>141</v>
      </c>
      <c r="AY5" s="129" t="s">
        <v>177</v>
      </c>
      <c r="AZ5" s="179"/>
    </row>
    <row r="6" spans="1:52" s="8" customFormat="1" ht="13.15" customHeight="1">
      <c r="B6" s="327">
        <v>1</v>
      </c>
      <c r="C6" s="339" t="s">
        <v>56</v>
      </c>
      <c r="D6" s="304">
        <v>5136239210</v>
      </c>
      <c r="E6" s="304">
        <v>6387</v>
      </c>
      <c r="F6" s="41" t="s">
        <v>107</v>
      </c>
      <c r="G6" s="72">
        <v>107334467</v>
      </c>
      <c r="H6" s="59">
        <f>IFERROR(G6/D6,"-")</f>
        <v>2.0897482109288285E-2</v>
      </c>
      <c r="I6" s="72">
        <v>1551</v>
      </c>
      <c r="J6" s="59">
        <f>IFERROR(I6/E6,"-")</f>
        <v>0.24283701268201033</v>
      </c>
      <c r="K6" s="75">
        <f t="shared" ref="K6:K69" si="0">IFERROR(G6/I6,"-")</f>
        <v>69203.39587362991</v>
      </c>
      <c r="L6" s="304">
        <v>3929131730</v>
      </c>
      <c r="M6" s="304">
        <v>4903</v>
      </c>
      <c r="N6" s="41" t="s">
        <v>107</v>
      </c>
      <c r="O6" s="72">
        <v>81698586</v>
      </c>
      <c r="P6" s="59">
        <f>IFERROR(O6/L6,"-")</f>
        <v>2.0793038160621811E-2</v>
      </c>
      <c r="Q6" s="72">
        <v>1193</v>
      </c>
      <c r="R6" s="59">
        <f>IFERROR(Q6/M6,"-")</f>
        <v>0.24332041607179278</v>
      </c>
      <c r="S6" s="75">
        <f t="shared" ref="S6:S69" si="1">IFERROR(O6/Q6,"-")</f>
        <v>68481.63118189438</v>
      </c>
      <c r="T6" s="304">
        <v>737576740</v>
      </c>
      <c r="U6" s="304">
        <v>707</v>
      </c>
      <c r="V6" s="41" t="s">
        <v>107</v>
      </c>
      <c r="W6" s="72">
        <v>19968364</v>
      </c>
      <c r="X6" s="59">
        <f>IFERROR(W6/T6,"-")</f>
        <v>2.7072930743450505E-2</v>
      </c>
      <c r="Y6" s="72">
        <v>184</v>
      </c>
      <c r="Z6" s="59">
        <f>IFERROR(Y6/U6,"-")</f>
        <v>0.26025459688826025</v>
      </c>
      <c r="AA6" s="130">
        <f t="shared" ref="AA6:AA69" si="2">IFERROR(W6/Y6,"-")</f>
        <v>108523.71739130435</v>
      </c>
      <c r="AB6" s="304">
        <v>550150090</v>
      </c>
      <c r="AC6" s="304">
        <v>539</v>
      </c>
      <c r="AD6" s="41" t="s">
        <v>107</v>
      </c>
      <c r="AE6" s="72">
        <v>11606296</v>
      </c>
      <c r="AF6" s="59">
        <f>IFERROR(AE6/AB6,"-")</f>
        <v>2.1096599293476442E-2</v>
      </c>
      <c r="AG6" s="72">
        <v>141</v>
      </c>
      <c r="AH6" s="59">
        <f>IFERROR(AG6/AC6,"-")</f>
        <v>0.26159554730983303</v>
      </c>
      <c r="AI6" s="75">
        <f t="shared" ref="AI6:AI69" si="3">IFERROR(AE6/AG6,"-")</f>
        <v>82314.156028368801</v>
      </c>
      <c r="AJ6" s="304">
        <v>2048270080</v>
      </c>
      <c r="AK6" s="304">
        <v>2184</v>
      </c>
      <c r="AL6" s="41" t="s">
        <v>107</v>
      </c>
      <c r="AM6" s="72">
        <v>38586818</v>
      </c>
      <c r="AN6" s="59">
        <f>IFERROR(AM6/AJ6,"-")</f>
        <v>1.8838735368335802E-2</v>
      </c>
      <c r="AO6" s="72">
        <v>568</v>
      </c>
      <c r="AP6" s="59">
        <f>IFERROR(AO6/AK6,"-")</f>
        <v>0.26007326007326009</v>
      </c>
      <c r="AQ6" s="75">
        <f t="shared" ref="AQ6:AQ69" si="4">IFERROR(AM6/AO6,"-")</f>
        <v>67934.538732394372</v>
      </c>
      <c r="AR6" s="304">
        <v>16146888920</v>
      </c>
      <c r="AS6" s="304">
        <v>24221</v>
      </c>
      <c r="AT6" s="41" t="s">
        <v>107</v>
      </c>
      <c r="AU6" s="72">
        <v>308251261</v>
      </c>
      <c r="AV6" s="59">
        <f>IFERROR(AU6/AR6,"-")</f>
        <v>1.9090442903721912E-2</v>
      </c>
      <c r="AW6" s="72">
        <v>4811</v>
      </c>
      <c r="AX6" s="59">
        <f>IFERROR(AW6/AS6,"-")</f>
        <v>0.19862928863383014</v>
      </c>
      <c r="AY6" s="130">
        <f t="shared" ref="AY6:AY69" si="5">IFERROR(AU6/AW6,"-")</f>
        <v>64072.180627728121</v>
      </c>
      <c r="AZ6" s="179"/>
    </row>
    <row r="7" spans="1:52" s="8" customFormat="1" ht="13.15" customHeight="1">
      <c r="B7" s="328"/>
      <c r="C7" s="340"/>
      <c r="D7" s="305"/>
      <c r="E7" s="305"/>
      <c r="F7" s="42" t="s">
        <v>108</v>
      </c>
      <c r="G7" s="73">
        <v>121838976</v>
      </c>
      <c r="H7" s="60">
        <f>IFERROR(G7/D6,"-")</f>
        <v>2.3721437226441017E-2</v>
      </c>
      <c r="I7" s="73">
        <v>2027</v>
      </c>
      <c r="J7" s="60">
        <f>IFERROR(I7/E6,"-")</f>
        <v>0.31736339439486455</v>
      </c>
      <c r="K7" s="76">
        <f t="shared" si="0"/>
        <v>60108.029600394671</v>
      </c>
      <c r="L7" s="305"/>
      <c r="M7" s="305"/>
      <c r="N7" s="42" t="s">
        <v>108</v>
      </c>
      <c r="O7" s="73">
        <v>94566934</v>
      </c>
      <c r="P7" s="60">
        <f>IFERROR(O7/L6,"-")</f>
        <v>2.4068150547856538E-2</v>
      </c>
      <c r="Q7" s="73">
        <v>1569</v>
      </c>
      <c r="R7" s="60">
        <f>IFERROR(Q7/M6,"-")</f>
        <v>0.32000815827044665</v>
      </c>
      <c r="S7" s="76">
        <f t="shared" si="1"/>
        <v>60272.10579987253</v>
      </c>
      <c r="T7" s="305"/>
      <c r="U7" s="305"/>
      <c r="V7" s="42" t="s">
        <v>108</v>
      </c>
      <c r="W7" s="73">
        <v>9292547</v>
      </c>
      <c r="X7" s="60">
        <f>IFERROR(W7/T6,"-")</f>
        <v>1.2598752775202754E-2</v>
      </c>
      <c r="Y7" s="73">
        <v>231</v>
      </c>
      <c r="Z7" s="60">
        <f>IFERROR(Y7/U6,"-")</f>
        <v>0.32673267326732675</v>
      </c>
      <c r="AA7" s="131">
        <f t="shared" si="2"/>
        <v>40227.476190476191</v>
      </c>
      <c r="AB7" s="305"/>
      <c r="AC7" s="305"/>
      <c r="AD7" s="42" t="s">
        <v>108</v>
      </c>
      <c r="AE7" s="73">
        <v>7733154</v>
      </c>
      <c r="AF7" s="60">
        <f>IFERROR(AE7/AB6,"-")</f>
        <v>1.4056444124184365E-2</v>
      </c>
      <c r="AG7" s="73">
        <v>183</v>
      </c>
      <c r="AH7" s="60">
        <f>IFERROR(AG7/AC6,"-")</f>
        <v>0.33951762523191092</v>
      </c>
      <c r="AI7" s="76">
        <f t="shared" si="3"/>
        <v>42257.672131147541</v>
      </c>
      <c r="AJ7" s="305"/>
      <c r="AK7" s="305"/>
      <c r="AL7" s="42" t="s">
        <v>108</v>
      </c>
      <c r="AM7" s="73">
        <v>54412411</v>
      </c>
      <c r="AN7" s="60">
        <f>IFERROR(AM7/AJ6,"-")</f>
        <v>2.6565056791729342E-2</v>
      </c>
      <c r="AO7" s="73">
        <v>734</v>
      </c>
      <c r="AP7" s="60">
        <f>IFERROR(AO7/AK6,"-")</f>
        <v>0.33608058608058611</v>
      </c>
      <c r="AQ7" s="76">
        <f t="shared" si="4"/>
        <v>74131.35013623978</v>
      </c>
      <c r="AR7" s="305"/>
      <c r="AS7" s="305"/>
      <c r="AT7" s="42" t="s">
        <v>108</v>
      </c>
      <c r="AU7" s="73">
        <v>346837321</v>
      </c>
      <c r="AV7" s="60">
        <f>IFERROR(AU7/AR6,"-")</f>
        <v>2.1480132966691642E-2</v>
      </c>
      <c r="AW7" s="73">
        <v>6687</v>
      </c>
      <c r="AX7" s="60">
        <f>IFERROR(AW7/AS6,"-")</f>
        <v>0.27608273811981338</v>
      </c>
      <c r="AY7" s="131">
        <f t="shared" si="5"/>
        <v>51867.402572154926</v>
      </c>
      <c r="AZ7" s="179"/>
    </row>
    <row r="8" spans="1:52" s="8" customFormat="1" ht="13.15" customHeight="1">
      <c r="B8" s="328"/>
      <c r="C8" s="340"/>
      <c r="D8" s="305"/>
      <c r="E8" s="305"/>
      <c r="F8" s="43" t="s">
        <v>109</v>
      </c>
      <c r="G8" s="73">
        <v>116394284</v>
      </c>
      <c r="H8" s="60">
        <f>IFERROR(G8/D6,"-")</f>
        <v>2.2661383016076463E-2</v>
      </c>
      <c r="I8" s="73">
        <v>2274</v>
      </c>
      <c r="J8" s="60">
        <f>IFERROR(I8/E6,"-")</f>
        <v>0.35603569751056835</v>
      </c>
      <c r="K8" s="76">
        <f t="shared" si="0"/>
        <v>51184.821459982413</v>
      </c>
      <c r="L8" s="305"/>
      <c r="M8" s="305"/>
      <c r="N8" s="43" t="s">
        <v>109</v>
      </c>
      <c r="O8" s="73">
        <v>92843406</v>
      </c>
      <c r="P8" s="60">
        <f>IFERROR(O8/L6,"-")</f>
        <v>2.3629496891416264E-2</v>
      </c>
      <c r="Q8" s="73">
        <v>1780</v>
      </c>
      <c r="R8" s="60">
        <f>IFERROR(Q8/M6,"-")</f>
        <v>0.36304303487660616</v>
      </c>
      <c r="S8" s="76">
        <f t="shared" si="1"/>
        <v>52159.216853932587</v>
      </c>
      <c r="T8" s="305"/>
      <c r="U8" s="305"/>
      <c r="V8" s="43" t="s">
        <v>109</v>
      </c>
      <c r="W8" s="73">
        <v>11145076</v>
      </c>
      <c r="X8" s="60">
        <f>IFERROR(W8/T6,"-")</f>
        <v>1.5110395156983937E-2</v>
      </c>
      <c r="Y8" s="73">
        <v>215</v>
      </c>
      <c r="Z8" s="60">
        <f>IFERROR(Y8/U6,"-")</f>
        <v>0.30410183875530411</v>
      </c>
      <c r="AA8" s="131">
        <f t="shared" si="2"/>
        <v>51837.562790697673</v>
      </c>
      <c r="AB8" s="305"/>
      <c r="AC8" s="305"/>
      <c r="AD8" s="43" t="s">
        <v>109</v>
      </c>
      <c r="AE8" s="73">
        <v>8029475</v>
      </c>
      <c r="AF8" s="60">
        <f>IFERROR(AE8/AB6,"-")</f>
        <v>1.4595062594645762E-2</v>
      </c>
      <c r="AG8" s="73">
        <v>164</v>
      </c>
      <c r="AH8" s="60">
        <f>IFERROR(AG8/AC6,"-")</f>
        <v>0.30426716141001853</v>
      </c>
      <c r="AI8" s="76">
        <f t="shared" si="3"/>
        <v>48960.213414634149</v>
      </c>
      <c r="AJ8" s="305"/>
      <c r="AK8" s="305"/>
      <c r="AL8" s="43" t="s">
        <v>109</v>
      </c>
      <c r="AM8" s="73">
        <v>33588866</v>
      </c>
      <c r="AN8" s="60">
        <f>IFERROR(AM8/AJ6,"-")</f>
        <v>1.6398650904474472E-2</v>
      </c>
      <c r="AO8" s="73">
        <v>730</v>
      </c>
      <c r="AP8" s="60">
        <f>IFERROR(AO8/AK6,"-")</f>
        <v>0.33424908424908423</v>
      </c>
      <c r="AQ8" s="76">
        <f t="shared" si="4"/>
        <v>46012.14520547945</v>
      </c>
      <c r="AR8" s="305"/>
      <c r="AS8" s="305"/>
      <c r="AT8" s="43" t="s">
        <v>109</v>
      </c>
      <c r="AU8" s="73">
        <v>411008612</v>
      </c>
      <c r="AV8" s="60">
        <f>IFERROR(AU8/AR6,"-")</f>
        <v>2.5454353097760705E-2</v>
      </c>
      <c r="AW8" s="73">
        <v>7716</v>
      </c>
      <c r="AX8" s="60">
        <f>IFERROR(AW8/AS6,"-")</f>
        <v>0.31856653317369227</v>
      </c>
      <c r="AY8" s="131">
        <f t="shared" si="5"/>
        <v>53267.057024364956</v>
      </c>
      <c r="AZ8" s="179"/>
    </row>
    <row r="9" spans="1:52" s="8" customFormat="1" ht="13.15" customHeight="1">
      <c r="B9" s="328"/>
      <c r="C9" s="340"/>
      <c r="D9" s="305"/>
      <c r="E9" s="305"/>
      <c r="F9" s="43" t="s">
        <v>110</v>
      </c>
      <c r="G9" s="73">
        <v>9638268</v>
      </c>
      <c r="H9" s="60">
        <f>IFERROR(G9/D6,"-")</f>
        <v>1.8765224137603979E-3</v>
      </c>
      <c r="I9" s="73">
        <v>405</v>
      </c>
      <c r="J9" s="60">
        <f>IFERROR(I9/E6,"-")</f>
        <v>6.3410051667449507E-2</v>
      </c>
      <c r="K9" s="76">
        <f t="shared" si="0"/>
        <v>23798.192592592593</v>
      </c>
      <c r="L9" s="305"/>
      <c r="M9" s="305"/>
      <c r="N9" s="43" t="s">
        <v>110</v>
      </c>
      <c r="O9" s="73">
        <v>7414055</v>
      </c>
      <c r="P9" s="60">
        <f>IFERROR(O9/L6,"-")</f>
        <v>1.8869448798042717E-3</v>
      </c>
      <c r="Q9" s="73">
        <v>318</v>
      </c>
      <c r="R9" s="60">
        <f>IFERROR(Q9/M6,"-")</f>
        <v>6.4858250050989191E-2</v>
      </c>
      <c r="S9" s="76">
        <f t="shared" si="1"/>
        <v>23314.638364779876</v>
      </c>
      <c r="T9" s="305"/>
      <c r="U9" s="305"/>
      <c r="V9" s="43" t="s">
        <v>110</v>
      </c>
      <c r="W9" s="73">
        <v>648744</v>
      </c>
      <c r="X9" s="60">
        <f>IFERROR(W9/T6,"-")</f>
        <v>8.7956135926954527E-4</v>
      </c>
      <c r="Y9" s="73">
        <v>42</v>
      </c>
      <c r="Z9" s="60">
        <f>IFERROR(Y9/U6,"-")</f>
        <v>5.9405940594059403E-2</v>
      </c>
      <c r="AA9" s="131">
        <f t="shared" si="2"/>
        <v>15446.285714285714</v>
      </c>
      <c r="AB9" s="305"/>
      <c r="AC9" s="305"/>
      <c r="AD9" s="43" t="s">
        <v>110</v>
      </c>
      <c r="AE9" s="73">
        <v>537312</v>
      </c>
      <c r="AF9" s="60">
        <f>IFERROR(AE9/AB6,"-")</f>
        <v>9.7666438625866625E-4</v>
      </c>
      <c r="AG9" s="73">
        <v>32</v>
      </c>
      <c r="AH9" s="60">
        <f>IFERROR(AG9/AC6,"-")</f>
        <v>5.9369202226345084E-2</v>
      </c>
      <c r="AI9" s="76">
        <f t="shared" si="3"/>
        <v>16791</v>
      </c>
      <c r="AJ9" s="305"/>
      <c r="AK9" s="305"/>
      <c r="AL9" s="43" t="s">
        <v>110</v>
      </c>
      <c r="AM9" s="73">
        <v>7447180</v>
      </c>
      <c r="AN9" s="60">
        <f>IFERROR(AM9/AJ6,"-")</f>
        <v>3.6358388831222881E-3</v>
      </c>
      <c r="AO9" s="73">
        <v>144</v>
      </c>
      <c r="AP9" s="60">
        <f>IFERROR(AO9/AK6,"-")</f>
        <v>6.5934065934065936E-2</v>
      </c>
      <c r="AQ9" s="76">
        <f t="shared" si="4"/>
        <v>51716.527777777781</v>
      </c>
      <c r="AR9" s="305"/>
      <c r="AS9" s="305"/>
      <c r="AT9" s="43" t="s">
        <v>110</v>
      </c>
      <c r="AU9" s="73">
        <v>49870953</v>
      </c>
      <c r="AV9" s="60">
        <f>IFERROR(AU9/AR6,"-")</f>
        <v>3.0885796791621208E-3</v>
      </c>
      <c r="AW9" s="73">
        <v>1271</v>
      </c>
      <c r="AX9" s="60">
        <f>IFERROR(AW9/AS6,"-")</f>
        <v>5.2475124891622975E-2</v>
      </c>
      <c r="AY9" s="131">
        <f t="shared" si="5"/>
        <v>39237.571203776555</v>
      </c>
      <c r="AZ9" s="179"/>
    </row>
    <row r="10" spans="1:52" s="8" customFormat="1" ht="13.15" customHeight="1">
      <c r="B10" s="328"/>
      <c r="C10" s="340"/>
      <c r="D10" s="305"/>
      <c r="E10" s="305"/>
      <c r="F10" s="43" t="s">
        <v>111</v>
      </c>
      <c r="G10" s="73">
        <v>118602846</v>
      </c>
      <c r="H10" s="60">
        <f>IFERROR(G10/D6,"-")</f>
        <v>2.3091378954680733E-2</v>
      </c>
      <c r="I10" s="73">
        <v>2723</v>
      </c>
      <c r="J10" s="60">
        <f>IFERROR(I10/E6,"-")</f>
        <v>0.42633474244559261</v>
      </c>
      <c r="K10" s="76">
        <f t="shared" si="0"/>
        <v>43555.947851634228</v>
      </c>
      <c r="L10" s="305"/>
      <c r="M10" s="305"/>
      <c r="N10" s="43" t="s">
        <v>111</v>
      </c>
      <c r="O10" s="73">
        <v>98210334</v>
      </c>
      <c r="P10" s="60">
        <f>IFERROR(O10/L6,"-")</f>
        <v>2.4995429206442005E-2</v>
      </c>
      <c r="Q10" s="73">
        <v>2127</v>
      </c>
      <c r="R10" s="60">
        <f>IFERROR(Q10/M6,"-")</f>
        <v>0.43381603100142768</v>
      </c>
      <c r="S10" s="76">
        <f t="shared" si="1"/>
        <v>46173.170662905504</v>
      </c>
      <c r="T10" s="305"/>
      <c r="U10" s="305"/>
      <c r="V10" s="43" t="s">
        <v>111</v>
      </c>
      <c r="W10" s="73">
        <v>15934583</v>
      </c>
      <c r="X10" s="60">
        <f>IFERROR(W10/T6,"-")</f>
        <v>2.1603966253057275E-2</v>
      </c>
      <c r="Y10" s="73">
        <v>312</v>
      </c>
      <c r="Z10" s="60">
        <f>IFERROR(Y10/U6,"-")</f>
        <v>0.44130127298444133</v>
      </c>
      <c r="AA10" s="131">
        <f t="shared" si="2"/>
        <v>51072.381410256414</v>
      </c>
      <c r="AB10" s="305"/>
      <c r="AC10" s="305"/>
      <c r="AD10" s="43" t="s">
        <v>111</v>
      </c>
      <c r="AE10" s="73">
        <v>13206700</v>
      </c>
      <c r="AF10" s="60">
        <f>IFERROR(AE10/AB6,"-")</f>
        <v>2.4005630899742288E-2</v>
      </c>
      <c r="AG10" s="73">
        <v>239</v>
      </c>
      <c r="AH10" s="60">
        <f>IFERROR(AG10/AC6,"-")</f>
        <v>0.44341372912801486</v>
      </c>
      <c r="AI10" s="76">
        <f t="shared" si="3"/>
        <v>55258.158995815902</v>
      </c>
      <c r="AJ10" s="305"/>
      <c r="AK10" s="305"/>
      <c r="AL10" s="43" t="s">
        <v>111</v>
      </c>
      <c r="AM10" s="73">
        <v>49902699</v>
      </c>
      <c r="AN10" s="60">
        <f>IFERROR(AM10/AJ6,"-")</f>
        <v>2.4363339330719512E-2</v>
      </c>
      <c r="AO10" s="73">
        <v>933</v>
      </c>
      <c r="AP10" s="60">
        <f>IFERROR(AO10/AK6,"-")</f>
        <v>0.42719780219780218</v>
      </c>
      <c r="AQ10" s="76">
        <f t="shared" si="4"/>
        <v>53486.279742765277</v>
      </c>
      <c r="AR10" s="305"/>
      <c r="AS10" s="305"/>
      <c r="AT10" s="43" t="s">
        <v>111</v>
      </c>
      <c r="AU10" s="73">
        <v>408317518</v>
      </c>
      <c r="AV10" s="60">
        <f>IFERROR(AU10/AR6,"-")</f>
        <v>2.5287689784887678E-2</v>
      </c>
      <c r="AW10" s="73">
        <v>8778</v>
      </c>
      <c r="AX10" s="60">
        <f>IFERROR(AW10/AS6,"-")</f>
        <v>0.36241278229635443</v>
      </c>
      <c r="AY10" s="131">
        <f t="shared" si="5"/>
        <v>46516.007974481661</v>
      </c>
      <c r="AZ10" s="179"/>
    </row>
    <row r="11" spans="1:52" s="8" customFormat="1" ht="13.15" customHeight="1">
      <c r="B11" s="328"/>
      <c r="C11" s="340"/>
      <c r="D11" s="305"/>
      <c r="E11" s="305"/>
      <c r="F11" s="43" t="s">
        <v>112</v>
      </c>
      <c r="G11" s="73">
        <v>224998811</v>
      </c>
      <c r="H11" s="60">
        <f>IFERROR(G11/D6,"-")</f>
        <v>4.3806139434070475E-2</v>
      </c>
      <c r="I11" s="73">
        <v>3160</v>
      </c>
      <c r="J11" s="60">
        <f>IFERROR(I11/E6,"-")</f>
        <v>0.49475497103491467</v>
      </c>
      <c r="K11" s="76">
        <f t="shared" si="0"/>
        <v>71202.155379746837</v>
      </c>
      <c r="L11" s="305"/>
      <c r="M11" s="305"/>
      <c r="N11" s="43" t="s">
        <v>112</v>
      </c>
      <c r="O11" s="73">
        <v>176447439</v>
      </c>
      <c r="P11" s="60">
        <f>IFERROR(O11/L6,"-")</f>
        <v>4.4907488759609496E-2</v>
      </c>
      <c r="Q11" s="73">
        <v>2469</v>
      </c>
      <c r="R11" s="60">
        <f>IFERROR(Q11/M6,"-")</f>
        <v>0.50356924332041608</v>
      </c>
      <c r="S11" s="76">
        <f t="shared" si="1"/>
        <v>71465.14337788579</v>
      </c>
      <c r="T11" s="305"/>
      <c r="U11" s="305"/>
      <c r="V11" s="43" t="s">
        <v>112</v>
      </c>
      <c r="W11" s="73">
        <v>33014209</v>
      </c>
      <c r="X11" s="60">
        <f>IFERROR(W11/T6,"-")</f>
        <v>4.4760371646209995E-2</v>
      </c>
      <c r="Y11" s="73">
        <v>394</v>
      </c>
      <c r="Z11" s="60">
        <f>IFERROR(Y11/U6,"-")</f>
        <v>0.55728429985855732</v>
      </c>
      <c r="AA11" s="131">
        <f t="shared" si="2"/>
        <v>83792.408629441619</v>
      </c>
      <c r="AB11" s="305"/>
      <c r="AC11" s="305"/>
      <c r="AD11" s="43" t="s">
        <v>112</v>
      </c>
      <c r="AE11" s="73">
        <v>25608400</v>
      </c>
      <c r="AF11" s="60">
        <f>IFERROR(AE11/AB6,"-")</f>
        <v>4.6548024739939603E-2</v>
      </c>
      <c r="AG11" s="73">
        <v>299</v>
      </c>
      <c r="AH11" s="60">
        <f>IFERROR(AG11/AC6,"-")</f>
        <v>0.55473098330241188</v>
      </c>
      <c r="AI11" s="76">
        <f t="shared" si="3"/>
        <v>85646.82274247492</v>
      </c>
      <c r="AJ11" s="305"/>
      <c r="AK11" s="305"/>
      <c r="AL11" s="43" t="s">
        <v>112</v>
      </c>
      <c r="AM11" s="73">
        <v>74964718</v>
      </c>
      <c r="AN11" s="60">
        <f>IFERROR(AM11/AJ6,"-")</f>
        <v>3.6599039712575401E-2</v>
      </c>
      <c r="AO11" s="73">
        <v>1018</v>
      </c>
      <c r="AP11" s="60">
        <f>IFERROR(AO11/AK6,"-")</f>
        <v>0.46611721611721613</v>
      </c>
      <c r="AQ11" s="76">
        <f t="shared" si="4"/>
        <v>73639.212180746559</v>
      </c>
      <c r="AR11" s="305"/>
      <c r="AS11" s="305"/>
      <c r="AT11" s="43" t="s">
        <v>112</v>
      </c>
      <c r="AU11" s="73">
        <v>661354603</v>
      </c>
      <c r="AV11" s="60">
        <f>IFERROR(AU11/AR6,"-")</f>
        <v>4.0958639542062324E-2</v>
      </c>
      <c r="AW11" s="73">
        <v>10280</v>
      </c>
      <c r="AX11" s="60">
        <f>IFERROR(AW11/AS6,"-")</f>
        <v>0.42442508566946041</v>
      </c>
      <c r="AY11" s="131">
        <f t="shared" si="5"/>
        <v>64334.10535019455</v>
      </c>
      <c r="AZ11" s="179"/>
    </row>
    <row r="12" spans="1:52" s="8" customFormat="1" ht="13.15" customHeight="1">
      <c r="B12" s="328"/>
      <c r="C12" s="340"/>
      <c r="D12" s="305"/>
      <c r="E12" s="305"/>
      <c r="F12" s="43" t="s">
        <v>113</v>
      </c>
      <c r="G12" s="73">
        <v>147436925</v>
      </c>
      <c r="H12" s="60">
        <f>IFERROR(G12/D6,"-")</f>
        <v>2.8705229443548443E-2</v>
      </c>
      <c r="I12" s="73">
        <v>986</v>
      </c>
      <c r="J12" s="60">
        <f>IFERROR(I12/E6,"-")</f>
        <v>0.15437607640519807</v>
      </c>
      <c r="K12" s="76">
        <f t="shared" si="0"/>
        <v>149530.34989858011</v>
      </c>
      <c r="L12" s="305"/>
      <c r="M12" s="305"/>
      <c r="N12" s="43" t="s">
        <v>113</v>
      </c>
      <c r="O12" s="73">
        <v>111903502</v>
      </c>
      <c r="P12" s="60">
        <f>IFERROR(O12/L6,"-")</f>
        <v>2.8480465835641504E-2</v>
      </c>
      <c r="Q12" s="73">
        <v>767</v>
      </c>
      <c r="R12" s="60">
        <f>IFERROR(Q12/M6,"-")</f>
        <v>0.15643483581480727</v>
      </c>
      <c r="S12" s="76">
        <f t="shared" si="1"/>
        <v>145897.65580182528</v>
      </c>
      <c r="T12" s="305"/>
      <c r="U12" s="305"/>
      <c r="V12" s="43" t="s">
        <v>113</v>
      </c>
      <c r="W12" s="73">
        <v>27037339</v>
      </c>
      <c r="X12" s="60">
        <f>IFERROR(W12/T6,"-")</f>
        <v>3.6656984329522108E-2</v>
      </c>
      <c r="Y12" s="73">
        <v>147</v>
      </c>
      <c r="Z12" s="60">
        <f>IFERROR(Y12/U6,"-")</f>
        <v>0.20792079207920791</v>
      </c>
      <c r="AA12" s="131">
        <f t="shared" si="2"/>
        <v>183927.47619047618</v>
      </c>
      <c r="AB12" s="305"/>
      <c r="AC12" s="305"/>
      <c r="AD12" s="43" t="s">
        <v>113</v>
      </c>
      <c r="AE12" s="73">
        <v>16121405</v>
      </c>
      <c r="AF12" s="60">
        <f>IFERROR(AE12/AB6,"-")</f>
        <v>2.9303648755196969E-2</v>
      </c>
      <c r="AG12" s="73">
        <v>110</v>
      </c>
      <c r="AH12" s="60">
        <f>IFERROR(AG12/AC6,"-")</f>
        <v>0.20408163265306123</v>
      </c>
      <c r="AI12" s="76">
        <f t="shared" si="3"/>
        <v>146558.22727272726</v>
      </c>
      <c r="AJ12" s="305"/>
      <c r="AK12" s="305"/>
      <c r="AL12" s="43" t="s">
        <v>113</v>
      </c>
      <c r="AM12" s="73">
        <v>69471464</v>
      </c>
      <c r="AN12" s="60">
        <f>IFERROR(AM12/AJ6,"-")</f>
        <v>3.3917140458352056E-2</v>
      </c>
      <c r="AO12" s="73">
        <v>369</v>
      </c>
      <c r="AP12" s="60">
        <f>IFERROR(AO12/AK6,"-")</f>
        <v>0.16895604395604397</v>
      </c>
      <c r="AQ12" s="76">
        <f t="shared" si="4"/>
        <v>188269.55013550137</v>
      </c>
      <c r="AR12" s="305"/>
      <c r="AS12" s="305"/>
      <c r="AT12" s="43" t="s">
        <v>113</v>
      </c>
      <c r="AU12" s="73">
        <v>426124728</v>
      </c>
      <c r="AV12" s="60">
        <f>IFERROR(AU12/AR6,"-")</f>
        <v>2.639051585176818E-2</v>
      </c>
      <c r="AW12" s="73">
        <v>2664</v>
      </c>
      <c r="AX12" s="60">
        <f>IFERROR(AW12/AS6,"-")</f>
        <v>0.10998720118905082</v>
      </c>
      <c r="AY12" s="131">
        <f t="shared" si="5"/>
        <v>159956.72972972973</v>
      </c>
      <c r="AZ12" s="179"/>
    </row>
    <row r="13" spans="1:52" s="8" customFormat="1" ht="13.15" customHeight="1">
      <c r="B13" s="328"/>
      <c r="C13" s="340"/>
      <c r="D13" s="305"/>
      <c r="E13" s="305"/>
      <c r="F13" s="43" t="s">
        <v>123</v>
      </c>
      <c r="G13" s="73">
        <v>5393</v>
      </c>
      <c r="H13" s="60">
        <f>IFERROR(G13/D6,"-")</f>
        <v>1.0499900373604289E-6</v>
      </c>
      <c r="I13" s="73">
        <v>2</v>
      </c>
      <c r="J13" s="60">
        <f>IFERROR(I13/E6,"-")</f>
        <v>3.1313605761703462E-4</v>
      </c>
      <c r="K13" s="76">
        <f t="shared" si="0"/>
        <v>2696.5</v>
      </c>
      <c r="L13" s="305"/>
      <c r="M13" s="305"/>
      <c r="N13" s="43" t="s">
        <v>123</v>
      </c>
      <c r="O13" s="73">
        <v>5393</v>
      </c>
      <c r="P13" s="60">
        <f>IFERROR(O13/L6,"-")</f>
        <v>1.3725678777382197E-6</v>
      </c>
      <c r="Q13" s="73">
        <v>2</v>
      </c>
      <c r="R13" s="60">
        <f>IFERROR(Q13/M6,"-")</f>
        <v>4.0791352233326533E-4</v>
      </c>
      <c r="S13" s="76">
        <f t="shared" si="1"/>
        <v>2696.5</v>
      </c>
      <c r="T13" s="305"/>
      <c r="U13" s="305"/>
      <c r="V13" s="43" t="s">
        <v>123</v>
      </c>
      <c r="W13" s="73">
        <v>0</v>
      </c>
      <c r="X13" s="60">
        <f>IFERROR(W13/T6,"-")</f>
        <v>0</v>
      </c>
      <c r="Y13" s="73">
        <v>0</v>
      </c>
      <c r="Z13" s="60">
        <f>IFERROR(Y13/U6,"-")</f>
        <v>0</v>
      </c>
      <c r="AA13" s="131" t="str">
        <f t="shared" si="2"/>
        <v>-</v>
      </c>
      <c r="AB13" s="305"/>
      <c r="AC13" s="305"/>
      <c r="AD13" s="43" t="s">
        <v>123</v>
      </c>
      <c r="AE13" s="73">
        <v>0</v>
      </c>
      <c r="AF13" s="60">
        <f>IFERROR(AE13/AB6,"-")</f>
        <v>0</v>
      </c>
      <c r="AG13" s="73">
        <v>0</v>
      </c>
      <c r="AH13" s="60">
        <f>IFERROR(AG13/AC6,"-")</f>
        <v>0</v>
      </c>
      <c r="AI13" s="76" t="str">
        <f t="shared" si="3"/>
        <v>-</v>
      </c>
      <c r="AJ13" s="305"/>
      <c r="AK13" s="305"/>
      <c r="AL13" s="43" t="s">
        <v>123</v>
      </c>
      <c r="AM13" s="73">
        <v>12730</v>
      </c>
      <c r="AN13" s="60">
        <f>IFERROR(AM13/AJ6,"-")</f>
        <v>6.2150007092814637E-6</v>
      </c>
      <c r="AO13" s="73">
        <v>4</v>
      </c>
      <c r="AP13" s="60">
        <f>IFERROR(AO13/AK6,"-")</f>
        <v>1.8315018315018315E-3</v>
      </c>
      <c r="AQ13" s="76">
        <f t="shared" si="4"/>
        <v>3182.5</v>
      </c>
      <c r="AR13" s="305"/>
      <c r="AS13" s="305"/>
      <c r="AT13" s="43" t="s">
        <v>123</v>
      </c>
      <c r="AU13" s="73">
        <v>16565</v>
      </c>
      <c r="AV13" s="60">
        <f>IFERROR(AU13/AR6,"-")</f>
        <v>1.025894219132338E-6</v>
      </c>
      <c r="AW13" s="73">
        <v>11</v>
      </c>
      <c r="AX13" s="60">
        <f>IFERROR(AW13/AS6,"-")</f>
        <v>4.5415135626109573E-4</v>
      </c>
      <c r="AY13" s="131">
        <f t="shared" si="5"/>
        <v>1505.909090909091</v>
      </c>
      <c r="AZ13" s="179"/>
    </row>
    <row r="14" spans="1:52" s="8" customFormat="1" ht="13.15" customHeight="1">
      <c r="B14" s="328"/>
      <c r="C14" s="340"/>
      <c r="D14" s="305"/>
      <c r="E14" s="305"/>
      <c r="F14" s="43" t="s">
        <v>114</v>
      </c>
      <c r="G14" s="73">
        <v>1918678</v>
      </c>
      <c r="H14" s="60">
        <f>IFERROR(G14/D6,"-")</f>
        <v>3.735569784725817E-4</v>
      </c>
      <c r="I14" s="73">
        <v>80</v>
      </c>
      <c r="J14" s="60">
        <f>IFERROR(I14/E6,"-")</f>
        <v>1.2525442304681384E-2</v>
      </c>
      <c r="K14" s="76">
        <f t="shared" si="0"/>
        <v>23983.474999999999</v>
      </c>
      <c r="L14" s="305"/>
      <c r="M14" s="305"/>
      <c r="N14" s="43" t="s">
        <v>114</v>
      </c>
      <c r="O14" s="73">
        <v>1366117</v>
      </c>
      <c r="P14" s="60">
        <f>IFERROR(O14/L6,"-")</f>
        <v>3.4768928452291926E-4</v>
      </c>
      <c r="Q14" s="73">
        <v>59</v>
      </c>
      <c r="R14" s="60">
        <f>IFERROR(Q14/M6,"-")</f>
        <v>1.2033448908831328E-2</v>
      </c>
      <c r="S14" s="76">
        <f t="shared" si="1"/>
        <v>23154.525423728814</v>
      </c>
      <c r="T14" s="305"/>
      <c r="U14" s="305"/>
      <c r="V14" s="43" t="s">
        <v>114</v>
      </c>
      <c r="W14" s="73">
        <v>269658</v>
      </c>
      <c r="X14" s="60">
        <f>IFERROR(W14/T6,"-")</f>
        <v>3.6559992388046294E-4</v>
      </c>
      <c r="Y14" s="73">
        <v>9</v>
      </c>
      <c r="Z14" s="60">
        <f>IFERROR(Y14/U6,"-")</f>
        <v>1.272984441301273E-2</v>
      </c>
      <c r="AA14" s="131">
        <f t="shared" si="2"/>
        <v>29962</v>
      </c>
      <c r="AB14" s="305"/>
      <c r="AC14" s="305"/>
      <c r="AD14" s="43" t="s">
        <v>114</v>
      </c>
      <c r="AE14" s="73">
        <v>269658</v>
      </c>
      <c r="AF14" s="60">
        <f>IFERROR(AE14/AB6,"-")</f>
        <v>4.9015351428916421E-4</v>
      </c>
      <c r="AG14" s="73">
        <v>9</v>
      </c>
      <c r="AH14" s="60">
        <f>IFERROR(AG14/AC6,"-")</f>
        <v>1.6697588126159554E-2</v>
      </c>
      <c r="AI14" s="76">
        <f t="shared" si="3"/>
        <v>29962</v>
      </c>
      <c r="AJ14" s="305"/>
      <c r="AK14" s="305"/>
      <c r="AL14" s="43" t="s">
        <v>114</v>
      </c>
      <c r="AM14" s="73">
        <v>821022</v>
      </c>
      <c r="AN14" s="60">
        <f>IFERROR(AM14/AJ6,"-")</f>
        <v>4.0083678808607113E-4</v>
      </c>
      <c r="AO14" s="73">
        <v>37</v>
      </c>
      <c r="AP14" s="60">
        <f>IFERROR(AO14/AK6,"-")</f>
        <v>1.694139194139194E-2</v>
      </c>
      <c r="AQ14" s="76">
        <f t="shared" si="4"/>
        <v>22189.783783783783</v>
      </c>
      <c r="AR14" s="305"/>
      <c r="AS14" s="305"/>
      <c r="AT14" s="43" t="s">
        <v>114</v>
      </c>
      <c r="AU14" s="73">
        <v>4646038</v>
      </c>
      <c r="AV14" s="60">
        <f>IFERROR(AU14/AR6,"-")</f>
        <v>2.8773579994380738E-4</v>
      </c>
      <c r="AW14" s="73">
        <v>199</v>
      </c>
      <c r="AX14" s="60">
        <f>IFERROR(AW14/AS6,"-")</f>
        <v>8.21601089963255E-3</v>
      </c>
      <c r="AY14" s="131">
        <f t="shared" si="5"/>
        <v>23346.924623115578</v>
      </c>
      <c r="AZ14" s="179"/>
    </row>
    <row r="15" spans="1:52" s="8" customFormat="1" ht="13.15" customHeight="1">
      <c r="B15" s="328"/>
      <c r="C15" s="340"/>
      <c r="D15" s="305"/>
      <c r="E15" s="305"/>
      <c r="F15" s="43" t="s">
        <v>115</v>
      </c>
      <c r="G15" s="73">
        <v>5593286</v>
      </c>
      <c r="H15" s="60">
        <f>IFERROR(G15/D6,"-")</f>
        <v>1.0889847165042766E-3</v>
      </c>
      <c r="I15" s="73">
        <v>366</v>
      </c>
      <c r="J15" s="60">
        <f>IFERROR(I15/E6,"-")</f>
        <v>5.7303898543917334E-2</v>
      </c>
      <c r="K15" s="76">
        <f t="shared" si="0"/>
        <v>15282.20218579235</v>
      </c>
      <c r="L15" s="305"/>
      <c r="M15" s="305"/>
      <c r="N15" s="43" t="s">
        <v>115</v>
      </c>
      <c r="O15" s="73">
        <v>3912976</v>
      </c>
      <c r="P15" s="60">
        <f>IFERROR(O15/L6,"-")</f>
        <v>9.9588821879484303E-4</v>
      </c>
      <c r="Q15" s="73">
        <v>274</v>
      </c>
      <c r="R15" s="60">
        <f>IFERROR(Q15/M6,"-")</f>
        <v>5.5884152559657355E-2</v>
      </c>
      <c r="S15" s="76">
        <f t="shared" si="1"/>
        <v>14280.934306569343</v>
      </c>
      <c r="T15" s="305"/>
      <c r="U15" s="305"/>
      <c r="V15" s="43" t="s">
        <v>115</v>
      </c>
      <c r="W15" s="73">
        <v>1452059</v>
      </c>
      <c r="X15" s="60">
        <f>IFERROR(W15/T6,"-")</f>
        <v>1.9686887089199693E-3</v>
      </c>
      <c r="Y15" s="73">
        <v>70</v>
      </c>
      <c r="Z15" s="60">
        <f>IFERROR(Y15/U6,"-")</f>
        <v>9.9009900990099015E-2</v>
      </c>
      <c r="AA15" s="131">
        <f t="shared" si="2"/>
        <v>20743.7</v>
      </c>
      <c r="AB15" s="305"/>
      <c r="AC15" s="305"/>
      <c r="AD15" s="43" t="s">
        <v>115</v>
      </c>
      <c r="AE15" s="73">
        <v>558506</v>
      </c>
      <c r="AF15" s="60">
        <f>IFERROR(AE15/AB6,"-")</f>
        <v>1.0151884188549347E-3</v>
      </c>
      <c r="AG15" s="73">
        <v>44</v>
      </c>
      <c r="AH15" s="60">
        <f>IFERROR(AG15/AC6,"-")</f>
        <v>8.1632653061224483E-2</v>
      </c>
      <c r="AI15" s="76">
        <f t="shared" si="3"/>
        <v>12693.318181818182</v>
      </c>
      <c r="AJ15" s="305"/>
      <c r="AK15" s="305"/>
      <c r="AL15" s="43" t="s">
        <v>115</v>
      </c>
      <c r="AM15" s="73">
        <v>2094551</v>
      </c>
      <c r="AN15" s="60">
        <f>IFERROR(AM15/AJ6,"-")</f>
        <v>1.0225951257365434E-3</v>
      </c>
      <c r="AO15" s="73">
        <v>157</v>
      </c>
      <c r="AP15" s="60">
        <f>IFERROR(AO15/AK6,"-")</f>
        <v>7.1886446886446881E-2</v>
      </c>
      <c r="AQ15" s="76">
        <f t="shared" si="4"/>
        <v>13341.089171974523</v>
      </c>
      <c r="AR15" s="305"/>
      <c r="AS15" s="305"/>
      <c r="AT15" s="43" t="s">
        <v>115</v>
      </c>
      <c r="AU15" s="73">
        <v>11744603</v>
      </c>
      <c r="AV15" s="60">
        <f>IFERROR(AU15/AR6,"-")</f>
        <v>7.2736011613065579E-4</v>
      </c>
      <c r="AW15" s="73">
        <v>921</v>
      </c>
      <c r="AX15" s="60">
        <f>IFERROR(AW15/AS6,"-")</f>
        <v>3.802485446513356E-2</v>
      </c>
      <c r="AY15" s="131">
        <f t="shared" si="5"/>
        <v>12752.01194353963</v>
      </c>
      <c r="AZ15" s="179"/>
    </row>
    <row r="16" spans="1:52" s="8" customFormat="1" ht="13.15" customHeight="1">
      <c r="B16" s="328"/>
      <c r="C16" s="340"/>
      <c r="D16" s="305"/>
      <c r="E16" s="305"/>
      <c r="F16" s="43" t="s">
        <v>116</v>
      </c>
      <c r="G16" s="73">
        <v>745664</v>
      </c>
      <c r="H16" s="60">
        <f>IFERROR(G16/D6,"-")</f>
        <v>1.4517703897984924E-4</v>
      </c>
      <c r="I16" s="73">
        <v>57</v>
      </c>
      <c r="J16" s="60">
        <f>IFERROR(I16/E6,"-")</f>
        <v>8.9243776420854862E-3</v>
      </c>
      <c r="K16" s="76">
        <f t="shared" si="0"/>
        <v>13081.82456140351</v>
      </c>
      <c r="L16" s="305"/>
      <c r="M16" s="305"/>
      <c r="N16" s="43" t="s">
        <v>116</v>
      </c>
      <c r="O16" s="73">
        <v>579202</v>
      </c>
      <c r="P16" s="60">
        <f>IFERROR(O16/L6,"-")</f>
        <v>1.4741221211231825E-4</v>
      </c>
      <c r="Q16" s="73">
        <v>48</v>
      </c>
      <c r="R16" s="60">
        <f>IFERROR(Q16/M6,"-")</f>
        <v>9.7899245359983691E-3</v>
      </c>
      <c r="S16" s="76">
        <f t="shared" si="1"/>
        <v>12066.708333333334</v>
      </c>
      <c r="T16" s="305"/>
      <c r="U16" s="305"/>
      <c r="V16" s="43" t="s">
        <v>116</v>
      </c>
      <c r="W16" s="73">
        <v>124019</v>
      </c>
      <c r="X16" s="60">
        <f>IFERROR(W16/T6,"-")</f>
        <v>1.6814385985111191E-4</v>
      </c>
      <c r="Y16" s="73">
        <v>12</v>
      </c>
      <c r="Z16" s="60">
        <f>IFERROR(Y16/U6,"-")</f>
        <v>1.6973125884016973E-2</v>
      </c>
      <c r="AA16" s="131">
        <f t="shared" si="2"/>
        <v>10334.916666666666</v>
      </c>
      <c r="AB16" s="305"/>
      <c r="AC16" s="305"/>
      <c r="AD16" s="43" t="s">
        <v>116</v>
      </c>
      <c r="AE16" s="73">
        <v>114821</v>
      </c>
      <c r="AF16" s="60">
        <f>IFERROR(AE16/AB6,"-")</f>
        <v>2.087084998931837E-4</v>
      </c>
      <c r="AG16" s="73">
        <v>9</v>
      </c>
      <c r="AH16" s="60">
        <f>IFERROR(AG16/AC6,"-")</f>
        <v>1.6697588126159554E-2</v>
      </c>
      <c r="AI16" s="76">
        <f t="shared" si="3"/>
        <v>12757.888888888889</v>
      </c>
      <c r="AJ16" s="305"/>
      <c r="AK16" s="305"/>
      <c r="AL16" s="43" t="s">
        <v>116</v>
      </c>
      <c r="AM16" s="73">
        <v>2146840</v>
      </c>
      <c r="AN16" s="60">
        <f>IFERROR(AM16/AJ6,"-")</f>
        <v>1.048123497463772E-3</v>
      </c>
      <c r="AO16" s="73">
        <v>34</v>
      </c>
      <c r="AP16" s="60">
        <f>IFERROR(AO16/AK6,"-")</f>
        <v>1.5567765567765568E-2</v>
      </c>
      <c r="AQ16" s="76">
        <f t="shared" si="4"/>
        <v>63142.352941176468</v>
      </c>
      <c r="AR16" s="305"/>
      <c r="AS16" s="305"/>
      <c r="AT16" s="43" t="s">
        <v>116</v>
      </c>
      <c r="AU16" s="73">
        <v>5323414</v>
      </c>
      <c r="AV16" s="60">
        <f>IFERROR(AU16/AR6,"-")</f>
        <v>3.2968666759119564E-4</v>
      </c>
      <c r="AW16" s="73">
        <v>89</v>
      </c>
      <c r="AX16" s="60">
        <f>IFERROR(AW16/AS6,"-")</f>
        <v>3.674497337021593E-3</v>
      </c>
      <c r="AY16" s="131">
        <f t="shared" si="5"/>
        <v>59813.6404494382</v>
      </c>
      <c r="AZ16" s="179"/>
    </row>
    <row r="17" spans="2:52" s="8" customFormat="1" ht="13.15" customHeight="1">
      <c r="B17" s="328"/>
      <c r="C17" s="340"/>
      <c r="D17" s="305"/>
      <c r="E17" s="305"/>
      <c r="F17" s="43" t="s">
        <v>117</v>
      </c>
      <c r="G17" s="73">
        <v>7798112</v>
      </c>
      <c r="H17" s="60">
        <f>IFERROR(G17/D6,"-")</f>
        <v>1.5182532746561856E-3</v>
      </c>
      <c r="I17" s="73">
        <v>56</v>
      </c>
      <c r="J17" s="60">
        <f>IFERROR(I17/E6,"-")</f>
        <v>8.7678096132769688E-3</v>
      </c>
      <c r="K17" s="76">
        <f t="shared" si="0"/>
        <v>139252</v>
      </c>
      <c r="L17" s="305"/>
      <c r="M17" s="305"/>
      <c r="N17" s="43" t="s">
        <v>117</v>
      </c>
      <c r="O17" s="73">
        <v>6390087</v>
      </c>
      <c r="P17" s="60">
        <f>IFERROR(O17/L6,"-")</f>
        <v>1.6263356484614478E-3</v>
      </c>
      <c r="Q17" s="73">
        <v>42</v>
      </c>
      <c r="R17" s="60">
        <f>IFERROR(Q17/M6,"-")</f>
        <v>8.5661839689985721E-3</v>
      </c>
      <c r="S17" s="76">
        <f t="shared" si="1"/>
        <v>152144.92857142858</v>
      </c>
      <c r="T17" s="305"/>
      <c r="U17" s="305"/>
      <c r="V17" s="43" t="s">
        <v>117</v>
      </c>
      <c r="W17" s="73">
        <v>3754512</v>
      </c>
      <c r="X17" s="60">
        <f>IFERROR(W17/T6,"-")</f>
        <v>5.0903340579856139E-3</v>
      </c>
      <c r="Y17" s="73">
        <v>11</v>
      </c>
      <c r="Z17" s="60">
        <f>IFERROR(Y17/U6,"-")</f>
        <v>1.5558698727015558E-2</v>
      </c>
      <c r="AA17" s="131">
        <f t="shared" si="2"/>
        <v>341319.27272727271</v>
      </c>
      <c r="AB17" s="305"/>
      <c r="AC17" s="305"/>
      <c r="AD17" s="43" t="s">
        <v>117</v>
      </c>
      <c r="AE17" s="73">
        <v>3076624</v>
      </c>
      <c r="AF17" s="60">
        <f>IFERROR(AE17/AB6,"-")</f>
        <v>5.592335720603081E-3</v>
      </c>
      <c r="AG17" s="73">
        <v>8</v>
      </c>
      <c r="AH17" s="60">
        <f>IFERROR(AG17/AC6,"-")</f>
        <v>1.4842300556586271E-2</v>
      </c>
      <c r="AI17" s="76">
        <f t="shared" si="3"/>
        <v>384578</v>
      </c>
      <c r="AJ17" s="305"/>
      <c r="AK17" s="305"/>
      <c r="AL17" s="43" t="s">
        <v>117</v>
      </c>
      <c r="AM17" s="73">
        <v>13035638</v>
      </c>
      <c r="AN17" s="60">
        <f>IFERROR(AM17/AJ6,"-")</f>
        <v>6.3642183358944542E-3</v>
      </c>
      <c r="AO17" s="73">
        <v>48</v>
      </c>
      <c r="AP17" s="60">
        <f>IFERROR(AO17/AK6,"-")</f>
        <v>2.197802197802198E-2</v>
      </c>
      <c r="AQ17" s="76">
        <f t="shared" si="4"/>
        <v>271575.79166666669</v>
      </c>
      <c r="AR17" s="305"/>
      <c r="AS17" s="305"/>
      <c r="AT17" s="43" t="s">
        <v>117</v>
      </c>
      <c r="AU17" s="73">
        <v>24368760</v>
      </c>
      <c r="AV17" s="60">
        <f>IFERROR(AU17/AR6,"-")</f>
        <v>1.509192273554081E-3</v>
      </c>
      <c r="AW17" s="73">
        <v>127</v>
      </c>
      <c r="AX17" s="60">
        <f>IFERROR(AW17/AS6,"-")</f>
        <v>5.2433838404690146E-3</v>
      </c>
      <c r="AY17" s="131">
        <f t="shared" si="5"/>
        <v>191880</v>
      </c>
      <c r="AZ17" s="179"/>
    </row>
    <row r="18" spans="2:52" s="8" customFormat="1" ht="13.15" customHeight="1">
      <c r="B18" s="328"/>
      <c r="C18" s="340"/>
      <c r="D18" s="305"/>
      <c r="E18" s="305"/>
      <c r="F18" s="43" t="s">
        <v>118</v>
      </c>
      <c r="G18" s="73">
        <v>48842347</v>
      </c>
      <c r="H18" s="60">
        <f>IFERROR(G18/D6,"-")</f>
        <v>9.5093598648805927E-3</v>
      </c>
      <c r="I18" s="73">
        <v>1053</v>
      </c>
      <c r="J18" s="60">
        <f>IFERROR(I18/E6,"-")</f>
        <v>0.16486613433536873</v>
      </c>
      <c r="K18" s="76">
        <f t="shared" si="0"/>
        <v>46383.995251661916</v>
      </c>
      <c r="L18" s="305"/>
      <c r="M18" s="305"/>
      <c r="N18" s="43" t="s">
        <v>118</v>
      </c>
      <c r="O18" s="73">
        <v>39118126</v>
      </c>
      <c r="P18" s="60">
        <f>IFERROR(O18/L6,"-")</f>
        <v>9.9559212284287546E-3</v>
      </c>
      <c r="Q18" s="73">
        <v>821</v>
      </c>
      <c r="R18" s="60">
        <f>IFERROR(Q18/M6,"-")</f>
        <v>0.16744850091780542</v>
      </c>
      <c r="S18" s="76">
        <f t="shared" si="1"/>
        <v>47646.925700365406</v>
      </c>
      <c r="T18" s="305"/>
      <c r="U18" s="305"/>
      <c r="V18" s="43" t="s">
        <v>118</v>
      </c>
      <c r="W18" s="73">
        <v>7622633</v>
      </c>
      <c r="X18" s="60">
        <f>IFERROR(W18/T6,"-")</f>
        <v>1.0334698190184252E-2</v>
      </c>
      <c r="Y18" s="73">
        <v>131</v>
      </c>
      <c r="Z18" s="60">
        <f>IFERROR(Y18/U6,"-")</f>
        <v>0.18528995756718528</v>
      </c>
      <c r="AA18" s="131">
        <f t="shared" si="2"/>
        <v>58188.038167938932</v>
      </c>
      <c r="AB18" s="305"/>
      <c r="AC18" s="305"/>
      <c r="AD18" s="43" t="s">
        <v>118</v>
      </c>
      <c r="AE18" s="73">
        <v>6628924</v>
      </c>
      <c r="AF18" s="60">
        <f>IFERROR(AE18/AB6,"-")</f>
        <v>1.2049300946219968E-2</v>
      </c>
      <c r="AG18" s="73">
        <v>107</v>
      </c>
      <c r="AH18" s="60">
        <f>IFERROR(AG18/AC6,"-")</f>
        <v>0.19851576994434136</v>
      </c>
      <c r="AI18" s="76">
        <f t="shared" si="3"/>
        <v>61952.560747663549</v>
      </c>
      <c r="AJ18" s="305"/>
      <c r="AK18" s="305"/>
      <c r="AL18" s="43" t="s">
        <v>118</v>
      </c>
      <c r="AM18" s="73">
        <v>14336054</v>
      </c>
      <c r="AN18" s="60">
        <f>IFERROR(AM18/AJ6,"-")</f>
        <v>6.9991033604318428E-3</v>
      </c>
      <c r="AO18" s="73">
        <v>354</v>
      </c>
      <c r="AP18" s="60">
        <f>IFERROR(AO18/AK6,"-")</f>
        <v>0.16208791208791209</v>
      </c>
      <c r="AQ18" s="76">
        <f t="shared" si="4"/>
        <v>40497.327683615818</v>
      </c>
      <c r="AR18" s="305"/>
      <c r="AS18" s="305"/>
      <c r="AT18" s="43" t="s">
        <v>118</v>
      </c>
      <c r="AU18" s="73">
        <v>97958631</v>
      </c>
      <c r="AV18" s="60">
        <f>IFERROR(AU18/AR6,"-")</f>
        <v>6.0667185787514543E-3</v>
      </c>
      <c r="AW18" s="73">
        <v>2786</v>
      </c>
      <c r="AX18" s="60">
        <f>IFERROR(AW18/AS6,"-")</f>
        <v>0.1150241525948557</v>
      </c>
      <c r="AY18" s="131">
        <f t="shared" si="5"/>
        <v>35161.030509691314</v>
      </c>
      <c r="AZ18" s="179"/>
    </row>
    <row r="19" spans="2:52" s="8" customFormat="1" ht="13.15" customHeight="1">
      <c r="B19" s="328"/>
      <c r="C19" s="340"/>
      <c r="D19" s="305"/>
      <c r="E19" s="305"/>
      <c r="F19" s="43" t="s">
        <v>119</v>
      </c>
      <c r="G19" s="73">
        <v>50130621</v>
      </c>
      <c r="H19" s="60">
        <f>IFERROR(G19/D6,"-")</f>
        <v>9.7601803479865565E-3</v>
      </c>
      <c r="I19" s="73">
        <v>579</v>
      </c>
      <c r="J19" s="60">
        <f>IFERROR(I19/E6,"-")</f>
        <v>9.0652888680131521E-2</v>
      </c>
      <c r="K19" s="76">
        <f t="shared" si="0"/>
        <v>86581.383419689126</v>
      </c>
      <c r="L19" s="305"/>
      <c r="M19" s="305"/>
      <c r="N19" s="43" t="s">
        <v>119</v>
      </c>
      <c r="O19" s="73">
        <v>40310195</v>
      </c>
      <c r="P19" s="60">
        <f>IFERROR(O19/L6,"-")</f>
        <v>1.0259313703386575E-2</v>
      </c>
      <c r="Q19" s="73">
        <v>454</v>
      </c>
      <c r="R19" s="60">
        <f>IFERROR(Q19/M6,"-")</f>
        <v>9.2596369569651241E-2</v>
      </c>
      <c r="S19" s="76">
        <f t="shared" si="1"/>
        <v>88788.975770925113</v>
      </c>
      <c r="T19" s="305"/>
      <c r="U19" s="305"/>
      <c r="V19" s="43" t="s">
        <v>119</v>
      </c>
      <c r="W19" s="73">
        <v>8828183</v>
      </c>
      <c r="X19" s="60">
        <f>IFERROR(W19/T6,"-")</f>
        <v>1.1969172184036064E-2</v>
      </c>
      <c r="Y19" s="73">
        <v>80</v>
      </c>
      <c r="Z19" s="60">
        <f>IFERROR(Y19/U6,"-")</f>
        <v>0.11315417256011315</v>
      </c>
      <c r="AA19" s="131">
        <f t="shared" si="2"/>
        <v>110352.28750000001</v>
      </c>
      <c r="AB19" s="305"/>
      <c r="AC19" s="305"/>
      <c r="AD19" s="43" t="s">
        <v>119</v>
      </c>
      <c r="AE19" s="73">
        <v>5118512</v>
      </c>
      <c r="AF19" s="60">
        <f>IFERROR(AE19/AB6,"-")</f>
        <v>9.3038465194107307E-3</v>
      </c>
      <c r="AG19" s="73">
        <v>60</v>
      </c>
      <c r="AH19" s="60">
        <f>IFERROR(AG19/AC6,"-")</f>
        <v>0.11131725417439703</v>
      </c>
      <c r="AI19" s="76">
        <f t="shared" si="3"/>
        <v>85308.53333333334</v>
      </c>
      <c r="AJ19" s="305"/>
      <c r="AK19" s="305"/>
      <c r="AL19" s="43" t="s">
        <v>119</v>
      </c>
      <c r="AM19" s="73">
        <v>35883207</v>
      </c>
      <c r="AN19" s="60">
        <f>IFERROR(AM19/AJ6,"-")</f>
        <v>1.7518786877949222E-2</v>
      </c>
      <c r="AO19" s="73">
        <v>367</v>
      </c>
      <c r="AP19" s="60">
        <f>IFERROR(AO19/AK6,"-")</f>
        <v>0.16804029304029305</v>
      </c>
      <c r="AQ19" s="76">
        <f t="shared" si="4"/>
        <v>97774.405994550412</v>
      </c>
      <c r="AR19" s="305"/>
      <c r="AS19" s="305"/>
      <c r="AT19" s="43" t="s">
        <v>119</v>
      </c>
      <c r="AU19" s="73">
        <v>154381274</v>
      </c>
      <c r="AV19" s="60">
        <f>IFERROR(AU19/AR6,"-")</f>
        <v>9.5610538206390289E-3</v>
      </c>
      <c r="AW19" s="73">
        <v>2068</v>
      </c>
      <c r="AX19" s="60">
        <f>IFERROR(AW19/AS6,"-")</f>
        <v>8.5380454977086004E-2</v>
      </c>
      <c r="AY19" s="131">
        <f t="shared" si="5"/>
        <v>74652.453578336557</v>
      </c>
      <c r="AZ19" s="179"/>
    </row>
    <row r="20" spans="2:52" s="8" customFormat="1" ht="13.15" customHeight="1">
      <c r="B20" s="328"/>
      <c r="C20" s="340"/>
      <c r="D20" s="305"/>
      <c r="E20" s="305"/>
      <c r="F20" s="43" t="s">
        <v>120</v>
      </c>
      <c r="G20" s="73">
        <v>24847687</v>
      </c>
      <c r="H20" s="60">
        <f>IFERROR(G20/D6,"-")</f>
        <v>4.8377199706008244E-3</v>
      </c>
      <c r="I20" s="73">
        <v>561</v>
      </c>
      <c r="J20" s="60">
        <f>IFERROR(I20/E6,"-")</f>
        <v>8.7834664161578202E-2</v>
      </c>
      <c r="K20" s="76">
        <f t="shared" si="0"/>
        <v>44291.777183600716</v>
      </c>
      <c r="L20" s="305"/>
      <c r="M20" s="305"/>
      <c r="N20" s="43" t="s">
        <v>120</v>
      </c>
      <c r="O20" s="73">
        <v>20075269</v>
      </c>
      <c r="P20" s="60">
        <f>IFERROR(O20/L6,"-")</f>
        <v>5.1093397675419754E-3</v>
      </c>
      <c r="Q20" s="73">
        <v>444</v>
      </c>
      <c r="R20" s="60">
        <f>IFERROR(Q20/M6,"-")</f>
        <v>9.0556801957984906E-2</v>
      </c>
      <c r="S20" s="76">
        <f t="shared" si="1"/>
        <v>45214.569819819822</v>
      </c>
      <c r="T20" s="305"/>
      <c r="U20" s="305"/>
      <c r="V20" s="43" t="s">
        <v>120</v>
      </c>
      <c r="W20" s="73">
        <v>2812948</v>
      </c>
      <c r="X20" s="60">
        <f>IFERROR(W20/T6,"-")</f>
        <v>3.8137699407386409E-3</v>
      </c>
      <c r="Y20" s="73">
        <v>77</v>
      </c>
      <c r="Z20" s="60">
        <f>IFERROR(Y20/U6,"-")</f>
        <v>0.10891089108910891</v>
      </c>
      <c r="AA20" s="131">
        <f t="shared" si="2"/>
        <v>36531.792207792205</v>
      </c>
      <c r="AB20" s="305"/>
      <c r="AC20" s="305"/>
      <c r="AD20" s="43" t="s">
        <v>120</v>
      </c>
      <c r="AE20" s="73">
        <v>2465385</v>
      </c>
      <c r="AF20" s="60">
        <f>IFERROR(AE20/AB6,"-")</f>
        <v>4.4812952770761161E-3</v>
      </c>
      <c r="AG20" s="73">
        <v>63</v>
      </c>
      <c r="AH20" s="60">
        <f>IFERROR(AG20/AC6,"-")</f>
        <v>0.11688311688311688</v>
      </c>
      <c r="AI20" s="76">
        <f t="shared" si="3"/>
        <v>39133.095238095237</v>
      </c>
      <c r="AJ20" s="305"/>
      <c r="AK20" s="305"/>
      <c r="AL20" s="43" t="s">
        <v>120</v>
      </c>
      <c r="AM20" s="73">
        <v>9909010</v>
      </c>
      <c r="AN20" s="60">
        <f>IFERROR(AM20/AJ6,"-")</f>
        <v>4.8377458113336306E-3</v>
      </c>
      <c r="AO20" s="73">
        <v>222</v>
      </c>
      <c r="AP20" s="60">
        <f>IFERROR(AO20/AK6,"-")</f>
        <v>0.10164835164835165</v>
      </c>
      <c r="AQ20" s="76">
        <f t="shared" si="4"/>
        <v>44635.180180180178</v>
      </c>
      <c r="AR20" s="305"/>
      <c r="AS20" s="305"/>
      <c r="AT20" s="43" t="s">
        <v>120</v>
      </c>
      <c r="AU20" s="73">
        <v>65372676</v>
      </c>
      <c r="AV20" s="60">
        <f>IFERROR(AU20/AR6,"-")</f>
        <v>4.0486236279874029E-3</v>
      </c>
      <c r="AW20" s="73">
        <v>1351</v>
      </c>
      <c r="AX20" s="60">
        <f>IFERROR(AW20/AS6,"-")</f>
        <v>5.5778043846249126E-2</v>
      </c>
      <c r="AY20" s="131">
        <f t="shared" si="5"/>
        <v>48388.361213915618</v>
      </c>
      <c r="AZ20" s="179"/>
    </row>
    <row r="21" spans="2:52" s="8" customFormat="1" ht="13.15" customHeight="1">
      <c r="B21" s="328"/>
      <c r="C21" s="340"/>
      <c r="D21" s="305"/>
      <c r="E21" s="305"/>
      <c r="F21" s="44" t="s">
        <v>121</v>
      </c>
      <c r="G21" s="74">
        <v>10516559</v>
      </c>
      <c r="H21" s="61">
        <f>IFERROR(G21/D6,"-")</f>
        <v>2.0475212641040525E-3</v>
      </c>
      <c r="I21" s="74">
        <v>661</v>
      </c>
      <c r="J21" s="61">
        <f>IFERROR(I21/E6,"-")</f>
        <v>0.10349146704242994</v>
      </c>
      <c r="K21" s="77">
        <f t="shared" si="0"/>
        <v>15910.074130105901</v>
      </c>
      <c r="L21" s="305"/>
      <c r="M21" s="305"/>
      <c r="N21" s="44" t="s">
        <v>121</v>
      </c>
      <c r="O21" s="74">
        <v>7925720</v>
      </c>
      <c r="P21" s="61">
        <f>IFERROR(O21/L6,"-")</f>
        <v>2.0171683070549533E-3</v>
      </c>
      <c r="Q21" s="74">
        <v>514</v>
      </c>
      <c r="R21" s="61">
        <f>IFERROR(Q21/M6,"-")</f>
        <v>0.10483377523964919</v>
      </c>
      <c r="S21" s="77">
        <f t="shared" si="1"/>
        <v>15419.688715953307</v>
      </c>
      <c r="T21" s="305"/>
      <c r="U21" s="305"/>
      <c r="V21" s="44" t="s">
        <v>121</v>
      </c>
      <c r="W21" s="74">
        <v>2271637</v>
      </c>
      <c r="X21" s="61">
        <f>IFERROR(W21/T6,"-")</f>
        <v>3.0798652896781966E-3</v>
      </c>
      <c r="Y21" s="74">
        <v>108</v>
      </c>
      <c r="Z21" s="61">
        <f>IFERROR(Y21/U6,"-")</f>
        <v>0.15275813295615276</v>
      </c>
      <c r="AA21" s="132">
        <f t="shared" si="2"/>
        <v>21033.675925925927</v>
      </c>
      <c r="AB21" s="305"/>
      <c r="AC21" s="305"/>
      <c r="AD21" s="44" t="s">
        <v>121</v>
      </c>
      <c r="AE21" s="74">
        <v>1947227</v>
      </c>
      <c r="AF21" s="61">
        <f>IFERROR(AE21/AB6,"-")</f>
        <v>3.5394468444056785E-3</v>
      </c>
      <c r="AG21" s="74">
        <v>81</v>
      </c>
      <c r="AH21" s="61">
        <f>IFERROR(AG21/AC6,"-")</f>
        <v>0.150278293135436</v>
      </c>
      <c r="AI21" s="77">
        <f t="shared" si="3"/>
        <v>24039.839506172841</v>
      </c>
      <c r="AJ21" s="305"/>
      <c r="AK21" s="305"/>
      <c r="AL21" s="44" t="s">
        <v>121</v>
      </c>
      <c r="AM21" s="74">
        <v>6076715</v>
      </c>
      <c r="AN21" s="61">
        <f>IFERROR(AM21/AJ6,"-")</f>
        <v>2.9667547553103935E-3</v>
      </c>
      <c r="AO21" s="74">
        <v>325</v>
      </c>
      <c r="AP21" s="61">
        <f>IFERROR(AO21/AK6,"-")</f>
        <v>0.14880952380952381</v>
      </c>
      <c r="AQ21" s="77">
        <f t="shared" si="4"/>
        <v>18697.584615384614</v>
      </c>
      <c r="AR21" s="305"/>
      <c r="AS21" s="305"/>
      <c r="AT21" s="44" t="s">
        <v>121</v>
      </c>
      <c r="AU21" s="74">
        <v>28795290</v>
      </c>
      <c r="AV21" s="61">
        <f>IFERROR(AU21/AR6,"-")</f>
        <v>1.7833336280856759E-3</v>
      </c>
      <c r="AW21" s="74">
        <v>2003</v>
      </c>
      <c r="AX21" s="63">
        <f>IFERROR(AW21/AS6,"-")</f>
        <v>8.2696833326452251E-2</v>
      </c>
      <c r="AY21" s="132">
        <f t="shared" si="5"/>
        <v>14376.080878681976</v>
      </c>
      <c r="AZ21" s="179"/>
    </row>
    <row r="22" spans="2:52" s="8" customFormat="1" ht="13.15" customHeight="1">
      <c r="B22" s="329"/>
      <c r="C22" s="341"/>
      <c r="D22" s="306"/>
      <c r="E22" s="306"/>
      <c r="F22" s="45" t="s">
        <v>71</v>
      </c>
      <c r="G22" s="69">
        <f>SUM(G6:G21)</f>
        <v>996642924</v>
      </c>
      <c r="H22" s="61">
        <f>IFERROR(G22/D6,"-")</f>
        <v>0.19404137604408811</v>
      </c>
      <c r="I22" s="74">
        <v>5525</v>
      </c>
      <c r="J22" s="61">
        <f>IFERROR(I22/E6,"-")</f>
        <v>0.86503835916705807</v>
      </c>
      <c r="K22" s="77">
        <f t="shared" si="0"/>
        <v>180387.85954751133</v>
      </c>
      <c r="L22" s="306"/>
      <c r="M22" s="306"/>
      <c r="N22" s="45" t="s">
        <v>71</v>
      </c>
      <c r="O22" s="69">
        <f>SUM(O6:O21)</f>
        <v>782767341</v>
      </c>
      <c r="P22" s="61">
        <f>IFERROR(O22/L6,"-")</f>
        <v>0.19922145521957341</v>
      </c>
      <c r="Q22" s="74">
        <v>4265</v>
      </c>
      <c r="R22" s="61">
        <f>IFERROR(Q22/M6,"-")</f>
        <v>0.8698755863756884</v>
      </c>
      <c r="S22" s="77">
        <f t="shared" si="1"/>
        <v>183532.78804220399</v>
      </c>
      <c r="T22" s="306"/>
      <c r="U22" s="306"/>
      <c r="V22" s="45" t="s">
        <v>71</v>
      </c>
      <c r="W22" s="69">
        <f>SUM(W6:W21)</f>
        <v>144176511</v>
      </c>
      <c r="X22" s="61">
        <f>IFERROR(W22/T6,"-")</f>
        <v>0.19547323441897044</v>
      </c>
      <c r="Y22" s="74">
        <v>641</v>
      </c>
      <c r="Z22" s="61">
        <f>IFERROR(Y22/U6,"-")</f>
        <v>0.90664780763790664</v>
      </c>
      <c r="AA22" s="132">
        <f t="shared" si="2"/>
        <v>224924.35413416536</v>
      </c>
      <c r="AB22" s="306"/>
      <c r="AC22" s="306"/>
      <c r="AD22" s="45" t="s">
        <v>71</v>
      </c>
      <c r="AE22" s="69">
        <f>SUM(AE6:AE21)</f>
        <v>103022399</v>
      </c>
      <c r="AF22" s="61">
        <f>IFERROR(AE22/AB6,"-")</f>
        <v>0.18726235053419696</v>
      </c>
      <c r="AG22" s="74">
        <v>490</v>
      </c>
      <c r="AH22" s="61">
        <f>IFERROR(AG22/AC6,"-")</f>
        <v>0.90909090909090906</v>
      </c>
      <c r="AI22" s="77">
        <f t="shared" si="3"/>
        <v>210249.79387755101</v>
      </c>
      <c r="AJ22" s="306"/>
      <c r="AK22" s="306"/>
      <c r="AL22" s="45" t="s">
        <v>71</v>
      </c>
      <c r="AM22" s="69">
        <f>SUM(AM6:AM21)</f>
        <v>412689923</v>
      </c>
      <c r="AN22" s="61">
        <f>IFERROR(AM22/AJ6,"-")</f>
        <v>0.20148218100222409</v>
      </c>
      <c r="AO22" s="74">
        <v>1923</v>
      </c>
      <c r="AP22" s="61">
        <f>IFERROR(AO22/AK6,"-")</f>
        <v>0.88049450549450547</v>
      </c>
      <c r="AQ22" s="77">
        <f t="shared" si="4"/>
        <v>214607.34425377016</v>
      </c>
      <c r="AR22" s="306"/>
      <c r="AS22" s="306"/>
      <c r="AT22" s="45" t="s">
        <v>71</v>
      </c>
      <c r="AU22" s="69">
        <f>SUM(AU6:AU21)</f>
        <v>3004372247</v>
      </c>
      <c r="AV22" s="61">
        <f>IFERROR(AU22/AR6,"-")</f>
        <v>0.18606508423295701</v>
      </c>
      <c r="AW22" s="74">
        <v>19467</v>
      </c>
      <c r="AX22" s="103">
        <f>IFERROR(AW22/AS6,"-")</f>
        <v>0.80372404112134099</v>
      </c>
      <c r="AY22" s="155">
        <f t="shared" si="5"/>
        <v>154331.54810705295</v>
      </c>
      <c r="AZ22" s="179"/>
    </row>
    <row r="23" spans="2:52" s="8" customFormat="1" ht="13.15" customHeight="1">
      <c r="B23" s="327">
        <v>2</v>
      </c>
      <c r="C23" s="339" t="s">
        <v>87</v>
      </c>
      <c r="D23" s="304">
        <v>184186550</v>
      </c>
      <c r="E23" s="304">
        <v>260</v>
      </c>
      <c r="F23" s="41" t="s">
        <v>107</v>
      </c>
      <c r="G23" s="72">
        <v>2631803</v>
      </c>
      <c r="H23" s="59">
        <f>IFERROR(G23/D23,"-")</f>
        <v>1.4288790359556656E-2</v>
      </c>
      <c r="I23" s="72">
        <v>55</v>
      </c>
      <c r="J23" s="59">
        <f>IFERROR(I23/E23,"-")</f>
        <v>0.21153846153846154</v>
      </c>
      <c r="K23" s="75">
        <f t="shared" si="0"/>
        <v>47850.963636363638</v>
      </c>
      <c r="L23" s="304">
        <v>158671720</v>
      </c>
      <c r="M23" s="304">
        <v>217</v>
      </c>
      <c r="N23" s="41" t="s">
        <v>107</v>
      </c>
      <c r="O23" s="72">
        <v>2321630</v>
      </c>
      <c r="P23" s="59">
        <f>IFERROR(O23/L23,"-")</f>
        <v>1.4631655848943971E-2</v>
      </c>
      <c r="Q23" s="72">
        <v>42</v>
      </c>
      <c r="R23" s="59">
        <f>IFERROR(Q23/M23,"-")</f>
        <v>0.19354838709677419</v>
      </c>
      <c r="S23" s="75">
        <f t="shared" si="1"/>
        <v>55276.904761904763</v>
      </c>
      <c r="T23" s="304">
        <v>20375710</v>
      </c>
      <c r="U23" s="304">
        <v>33</v>
      </c>
      <c r="V23" s="41" t="s">
        <v>107</v>
      </c>
      <c r="W23" s="72">
        <v>254463</v>
      </c>
      <c r="X23" s="59">
        <f>IFERROR(W23/T23,"-")</f>
        <v>1.2488546411388855E-2</v>
      </c>
      <c r="Y23" s="72">
        <v>9</v>
      </c>
      <c r="Z23" s="59">
        <f>IFERROR(Y23/U23,"-")</f>
        <v>0.27272727272727271</v>
      </c>
      <c r="AA23" s="130">
        <f t="shared" si="2"/>
        <v>28273.666666666668</v>
      </c>
      <c r="AB23" s="304">
        <v>19714120</v>
      </c>
      <c r="AC23" s="304">
        <v>29</v>
      </c>
      <c r="AD23" s="41" t="s">
        <v>107</v>
      </c>
      <c r="AE23" s="72">
        <v>155803</v>
      </c>
      <c r="AF23" s="59">
        <f>IFERROR(AE23/AB23,"-")</f>
        <v>7.9031171566369685E-3</v>
      </c>
      <c r="AG23" s="72">
        <v>8</v>
      </c>
      <c r="AH23" s="59">
        <f>IFERROR(AG23/AC23,"-")</f>
        <v>0.27586206896551724</v>
      </c>
      <c r="AI23" s="75">
        <f t="shared" si="3"/>
        <v>19475.375</v>
      </c>
      <c r="AJ23" s="304">
        <v>91160200</v>
      </c>
      <c r="AK23" s="304">
        <v>118</v>
      </c>
      <c r="AL23" s="41" t="s">
        <v>107</v>
      </c>
      <c r="AM23" s="72">
        <v>1639370</v>
      </c>
      <c r="AN23" s="59">
        <f>IFERROR(AM23/AJ23,"-")</f>
        <v>1.7983396262842774E-2</v>
      </c>
      <c r="AO23" s="72">
        <v>30</v>
      </c>
      <c r="AP23" s="59">
        <f>IFERROR(AO23/AK23,"-")</f>
        <v>0.25423728813559321</v>
      </c>
      <c r="AQ23" s="75">
        <f t="shared" si="4"/>
        <v>54645.666666666664</v>
      </c>
      <c r="AR23" s="304">
        <v>774901170</v>
      </c>
      <c r="AS23" s="304">
        <v>1092</v>
      </c>
      <c r="AT23" s="41" t="s">
        <v>107</v>
      </c>
      <c r="AU23" s="72">
        <v>12312551</v>
      </c>
      <c r="AV23" s="59">
        <f>IFERROR(AU23/AR23,"-")</f>
        <v>1.5889188811006698E-2</v>
      </c>
      <c r="AW23" s="72">
        <v>171</v>
      </c>
      <c r="AX23" s="59">
        <f>IFERROR(AW23/AS23,"-")</f>
        <v>0.15659340659340659</v>
      </c>
      <c r="AY23" s="130">
        <f t="shared" si="5"/>
        <v>72003.222222222219</v>
      </c>
      <c r="AZ23" s="179"/>
    </row>
    <row r="24" spans="2:52" s="8" customFormat="1" ht="13.15" customHeight="1">
      <c r="B24" s="328"/>
      <c r="C24" s="340"/>
      <c r="D24" s="305"/>
      <c r="E24" s="305"/>
      <c r="F24" s="42" t="s">
        <v>108</v>
      </c>
      <c r="G24" s="73">
        <v>3202509</v>
      </c>
      <c r="H24" s="60">
        <f>IFERROR(G24/D23,"-")</f>
        <v>1.7387311939986931E-2</v>
      </c>
      <c r="I24" s="73">
        <v>70</v>
      </c>
      <c r="J24" s="60">
        <f>IFERROR(I24/E23,"-")</f>
        <v>0.26923076923076922</v>
      </c>
      <c r="K24" s="76">
        <f t="shared" si="0"/>
        <v>45750.12857142857</v>
      </c>
      <c r="L24" s="305"/>
      <c r="M24" s="305"/>
      <c r="N24" s="42" t="s">
        <v>108</v>
      </c>
      <c r="O24" s="73">
        <v>2940355</v>
      </c>
      <c r="P24" s="60">
        <f>IFERROR(O24/L23,"-")</f>
        <v>1.8531058968794187E-2</v>
      </c>
      <c r="Q24" s="73">
        <v>58</v>
      </c>
      <c r="R24" s="60">
        <f>IFERROR(Q24/M23,"-")</f>
        <v>0.26728110599078342</v>
      </c>
      <c r="S24" s="76">
        <f t="shared" si="1"/>
        <v>50695.775862068964</v>
      </c>
      <c r="T24" s="305"/>
      <c r="U24" s="305"/>
      <c r="V24" s="42" t="s">
        <v>108</v>
      </c>
      <c r="W24" s="73">
        <v>84631</v>
      </c>
      <c r="X24" s="60">
        <f>IFERROR(W24/T23,"-")</f>
        <v>4.1535239753608582E-3</v>
      </c>
      <c r="Y24" s="73">
        <v>6</v>
      </c>
      <c r="Z24" s="60">
        <f>IFERROR(Y24/U23,"-")</f>
        <v>0.18181818181818182</v>
      </c>
      <c r="AA24" s="131">
        <f t="shared" si="2"/>
        <v>14105.166666666666</v>
      </c>
      <c r="AB24" s="305"/>
      <c r="AC24" s="305"/>
      <c r="AD24" s="42" t="s">
        <v>108</v>
      </c>
      <c r="AE24" s="73">
        <v>84631</v>
      </c>
      <c r="AF24" s="60">
        <f>IFERROR(AE24/AB23,"-")</f>
        <v>4.2929128969489885E-3</v>
      </c>
      <c r="AG24" s="73">
        <v>6</v>
      </c>
      <c r="AH24" s="60">
        <f>IFERROR(AG24/AC23,"-")</f>
        <v>0.20689655172413793</v>
      </c>
      <c r="AI24" s="76">
        <f t="shared" si="3"/>
        <v>14105.166666666666</v>
      </c>
      <c r="AJ24" s="305"/>
      <c r="AK24" s="305"/>
      <c r="AL24" s="42" t="s">
        <v>108</v>
      </c>
      <c r="AM24" s="73">
        <v>1666899</v>
      </c>
      <c r="AN24" s="60">
        <f>IFERROR(AM24/AJ23,"-")</f>
        <v>1.8285381120269593E-2</v>
      </c>
      <c r="AO24" s="73">
        <v>35</v>
      </c>
      <c r="AP24" s="60">
        <f>IFERROR(AO24/AK23,"-")</f>
        <v>0.29661016949152541</v>
      </c>
      <c r="AQ24" s="76">
        <f t="shared" si="4"/>
        <v>47625.685714285712</v>
      </c>
      <c r="AR24" s="305"/>
      <c r="AS24" s="305"/>
      <c r="AT24" s="42" t="s">
        <v>108</v>
      </c>
      <c r="AU24" s="73">
        <v>17274876</v>
      </c>
      <c r="AV24" s="60">
        <f>IFERROR(AU24/AR23,"-")</f>
        <v>2.229300544222949E-2</v>
      </c>
      <c r="AW24" s="73">
        <v>291</v>
      </c>
      <c r="AX24" s="60">
        <f>IFERROR(AW24/AS23,"-")</f>
        <v>0.26648351648351648</v>
      </c>
      <c r="AY24" s="131">
        <f t="shared" si="5"/>
        <v>59363.83505154639</v>
      </c>
      <c r="AZ24" s="179"/>
    </row>
    <row r="25" spans="2:52" s="8" customFormat="1" ht="13.15" customHeight="1">
      <c r="B25" s="328"/>
      <c r="C25" s="340"/>
      <c r="D25" s="305"/>
      <c r="E25" s="305"/>
      <c r="F25" s="43" t="s">
        <v>109</v>
      </c>
      <c r="G25" s="73">
        <v>2733718</v>
      </c>
      <c r="H25" s="60">
        <f>IFERROR(G25/D23,"-")</f>
        <v>1.4842115235884488E-2</v>
      </c>
      <c r="I25" s="73">
        <v>91</v>
      </c>
      <c r="J25" s="60">
        <f>IFERROR(I25/E23,"-")</f>
        <v>0.35</v>
      </c>
      <c r="K25" s="76">
        <f t="shared" si="0"/>
        <v>30040.857142857141</v>
      </c>
      <c r="L25" s="305"/>
      <c r="M25" s="305"/>
      <c r="N25" s="43" t="s">
        <v>109</v>
      </c>
      <c r="O25" s="73">
        <v>2281181</v>
      </c>
      <c r="P25" s="60">
        <f>IFERROR(O25/L23,"-")</f>
        <v>1.4376733295637056E-2</v>
      </c>
      <c r="Q25" s="73">
        <v>79</v>
      </c>
      <c r="R25" s="60">
        <f>IFERROR(Q25/M23,"-")</f>
        <v>0.36405529953917048</v>
      </c>
      <c r="S25" s="76">
        <f t="shared" si="1"/>
        <v>28875.708860759492</v>
      </c>
      <c r="T25" s="305"/>
      <c r="U25" s="305"/>
      <c r="V25" s="43" t="s">
        <v>109</v>
      </c>
      <c r="W25" s="73">
        <v>287343</v>
      </c>
      <c r="X25" s="60">
        <f>IFERROR(W25/T23,"-")</f>
        <v>1.4102232511161574E-2</v>
      </c>
      <c r="Y25" s="73">
        <v>11</v>
      </c>
      <c r="Z25" s="60">
        <f>IFERROR(Y25/U23,"-")</f>
        <v>0.33333333333333331</v>
      </c>
      <c r="AA25" s="131">
        <f t="shared" si="2"/>
        <v>26122.090909090908</v>
      </c>
      <c r="AB25" s="305"/>
      <c r="AC25" s="305"/>
      <c r="AD25" s="43" t="s">
        <v>109</v>
      </c>
      <c r="AE25" s="73">
        <v>287343</v>
      </c>
      <c r="AF25" s="60">
        <f>IFERROR(AE25/AB23,"-")</f>
        <v>1.4575492083846502E-2</v>
      </c>
      <c r="AG25" s="73">
        <v>11</v>
      </c>
      <c r="AH25" s="60">
        <f>IFERROR(AG25/AC23,"-")</f>
        <v>0.37931034482758619</v>
      </c>
      <c r="AI25" s="76">
        <f t="shared" si="3"/>
        <v>26122.090909090908</v>
      </c>
      <c r="AJ25" s="305"/>
      <c r="AK25" s="305"/>
      <c r="AL25" s="43" t="s">
        <v>109</v>
      </c>
      <c r="AM25" s="73">
        <v>1438715</v>
      </c>
      <c r="AN25" s="60">
        <f>IFERROR(AM25/AJ23,"-")</f>
        <v>1.578227121046246E-2</v>
      </c>
      <c r="AO25" s="73">
        <v>45</v>
      </c>
      <c r="AP25" s="60">
        <f>IFERROR(AO25/AK23,"-")</f>
        <v>0.38135593220338981</v>
      </c>
      <c r="AQ25" s="76">
        <f t="shared" si="4"/>
        <v>31971.444444444445</v>
      </c>
      <c r="AR25" s="305"/>
      <c r="AS25" s="305"/>
      <c r="AT25" s="43" t="s">
        <v>109</v>
      </c>
      <c r="AU25" s="73">
        <v>11643136</v>
      </c>
      <c r="AV25" s="60">
        <f>IFERROR(AU25/AR23,"-")</f>
        <v>1.502531735756703E-2</v>
      </c>
      <c r="AW25" s="73">
        <v>335</v>
      </c>
      <c r="AX25" s="60">
        <f>IFERROR(AW25/AS23,"-")</f>
        <v>0.3067765567765568</v>
      </c>
      <c r="AY25" s="131">
        <f t="shared" si="5"/>
        <v>34755.629850746271</v>
      </c>
      <c r="AZ25" s="179"/>
    </row>
    <row r="26" spans="2:52" s="8" customFormat="1" ht="13.15" customHeight="1">
      <c r="B26" s="328"/>
      <c r="C26" s="340"/>
      <c r="D26" s="305"/>
      <c r="E26" s="305"/>
      <c r="F26" s="43" t="s">
        <v>110</v>
      </c>
      <c r="G26" s="73">
        <v>287942</v>
      </c>
      <c r="H26" s="60">
        <f>IFERROR(G26/D23,"-")</f>
        <v>1.5633171911846983E-3</v>
      </c>
      <c r="I26" s="73">
        <v>17</v>
      </c>
      <c r="J26" s="60">
        <f>IFERROR(I26/E23,"-")</f>
        <v>6.5384615384615388E-2</v>
      </c>
      <c r="K26" s="76">
        <f t="shared" si="0"/>
        <v>16937.764705882353</v>
      </c>
      <c r="L26" s="305"/>
      <c r="M26" s="305"/>
      <c r="N26" s="43" t="s">
        <v>110</v>
      </c>
      <c r="O26" s="73">
        <v>287942</v>
      </c>
      <c r="P26" s="60">
        <f>IFERROR(O26/L23,"-")</f>
        <v>1.8147027082078646E-3</v>
      </c>
      <c r="Q26" s="73">
        <v>17</v>
      </c>
      <c r="R26" s="60">
        <f>IFERROR(Q26/M23,"-")</f>
        <v>7.8341013824884786E-2</v>
      </c>
      <c r="S26" s="76">
        <f t="shared" si="1"/>
        <v>16937.764705882353</v>
      </c>
      <c r="T26" s="305"/>
      <c r="U26" s="305"/>
      <c r="V26" s="43" t="s">
        <v>110</v>
      </c>
      <c r="W26" s="73">
        <v>1413</v>
      </c>
      <c r="X26" s="60">
        <f>IFERROR(W26/T23,"-")</f>
        <v>6.9347276732933483E-5</v>
      </c>
      <c r="Y26" s="73">
        <v>1</v>
      </c>
      <c r="Z26" s="60">
        <f>IFERROR(Y26/U23,"-")</f>
        <v>3.0303030303030304E-2</v>
      </c>
      <c r="AA26" s="131">
        <f t="shared" si="2"/>
        <v>1413</v>
      </c>
      <c r="AB26" s="305"/>
      <c r="AC26" s="305"/>
      <c r="AD26" s="43" t="s">
        <v>110</v>
      </c>
      <c r="AE26" s="73">
        <v>1413</v>
      </c>
      <c r="AF26" s="60">
        <f>IFERROR(AE26/AB23,"-")</f>
        <v>7.1674515524913115E-5</v>
      </c>
      <c r="AG26" s="73">
        <v>1</v>
      </c>
      <c r="AH26" s="60">
        <f>IFERROR(AG26/AC23,"-")</f>
        <v>3.4482758620689655E-2</v>
      </c>
      <c r="AI26" s="76">
        <f t="shared" si="3"/>
        <v>1413</v>
      </c>
      <c r="AJ26" s="305"/>
      <c r="AK26" s="305"/>
      <c r="AL26" s="43" t="s">
        <v>110</v>
      </c>
      <c r="AM26" s="73">
        <v>984747</v>
      </c>
      <c r="AN26" s="60">
        <f>IFERROR(AM26/AJ23,"-")</f>
        <v>1.0802378669638724E-2</v>
      </c>
      <c r="AO26" s="73">
        <v>15</v>
      </c>
      <c r="AP26" s="60">
        <f>IFERROR(AO26/AK23,"-")</f>
        <v>0.1271186440677966</v>
      </c>
      <c r="AQ26" s="76">
        <f t="shared" si="4"/>
        <v>65649.8</v>
      </c>
      <c r="AR26" s="305"/>
      <c r="AS26" s="305"/>
      <c r="AT26" s="43" t="s">
        <v>110</v>
      </c>
      <c r="AU26" s="73">
        <v>3719841</v>
      </c>
      <c r="AV26" s="60">
        <f>IFERROR(AU26/AR23,"-")</f>
        <v>4.8004069989983364E-3</v>
      </c>
      <c r="AW26" s="73">
        <v>74</v>
      </c>
      <c r="AX26" s="60">
        <f>IFERROR(AW26/AS23,"-")</f>
        <v>6.7765567765567761E-2</v>
      </c>
      <c r="AY26" s="131">
        <f t="shared" si="5"/>
        <v>50268.12162162162</v>
      </c>
      <c r="AZ26" s="179"/>
    </row>
    <row r="27" spans="2:52" s="8" customFormat="1" ht="13.15" customHeight="1">
      <c r="B27" s="328"/>
      <c r="C27" s="340"/>
      <c r="D27" s="305"/>
      <c r="E27" s="305"/>
      <c r="F27" s="43" t="s">
        <v>111</v>
      </c>
      <c r="G27" s="73">
        <v>3342225</v>
      </c>
      <c r="H27" s="60">
        <f>IFERROR(G27/D23,"-")</f>
        <v>1.8145868957315289E-2</v>
      </c>
      <c r="I27" s="73">
        <v>100</v>
      </c>
      <c r="J27" s="60">
        <f>IFERROR(I27/E23,"-")</f>
        <v>0.38461538461538464</v>
      </c>
      <c r="K27" s="76">
        <f t="shared" si="0"/>
        <v>33422.25</v>
      </c>
      <c r="L27" s="305"/>
      <c r="M27" s="305"/>
      <c r="N27" s="43" t="s">
        <v>111</v>
      </c>
      <c r="O27" s="73">
        <v>2711608</v>
      </c>
      <c r="P27" s="60">
        <f>IFERROR(O27/L23,"-")</f>
        <v>1.7089422110001706E-2</v>
      </c>
      <c r="Q27" s="73">
        <v>84</v>
      </c>
      <c r="R27" s="60">
        <f>IFERROR(Q27/M23,"-")</f>
        <v>0.38709677419354838</v>
      </c>
      <c r="S27" s="76">
        <f t="shared" si="1"/>
        <v>32281.047619047618</v>
      </c>
      <c r="T27" s="305"/>
      <c r="U27" s="305"/>
      <c r="V27" s="43" t="s">
        <v>111</v>
      </c>
      <c r="W27" s="73">
        <v>498835</v>
      </c>
      <c r="X27" s="60">
        <f>IFERROR(W27/T23,"-")</f>
        <v>2.448184627676778E-2</v>
      </c>
      <c r="Y27" s="73">
        <v>15</v>
      </c>
      <c r="Z27" s="60">
        <f>IFERROR(Y27/U23,"-")</f>
        <v>0.45454545454545453</v>
      </c>
      <c r="AA27" s="131">
        <f t="shared" si="2"/>
        <v>33255.666666666664</v>
      </c>
      <c r="AB27" s="305"/>
      <c r="AC27" s="305"/>
      <c r="AD27" s="43" t="s">
        <v>111</v>
      </c>
      <c r="AE27" s="73">
        <v>498835</v>
      </c>
      <c r="AF27" s="60">
        <f>IFERROR(AE27/AB23,"-")</f>
        <v>2.5303437333241353E-2</v>
      </c>
      <c r="AG27" s="73">
        <v>15</v>
      </c>
      <c r="AH27" s="60">
        <f>IFERROR(AG27/AC23,"-")</f>
        <v>0.51724137931034486</v>
      </c>
      <c r="AI27" s="76">
        <f t="shared" si="3"/>
        <v>33255.666666666664</v>
      </c>
      <c r="AJ27" s="305"/>
      <c r="AK27" s="305"/>
      <c r="AL27" s="43" t="s">
        <v>111</v>
      </c>
      <c r="AM27" s="73">
        <v>2234848</v>
      </c>
      <c r="AN27" s="60">
        <f>IFERROR(AM27/AJ23,"-")</f>
        <v>2.4515610979352832E-2</v>
      </c>
      <c r="AO27" s="73">
        <v>62</v>
      </c>
      <c r="AP27" s="60">
        <f>IFERROR(AO27/AK23,"-")</f>
        <v>0.52542372881355937</v>
      </c>
      <c r="AQ27" s="76">
        <f t="shared" si="4"/>
        <v>36045.93548387097</v>
      </c>
      <c r="AR27" s="305"/>
      <c r="AS27" s="305"/>
      <c r="AT27" s="43" t="s">
        <v>111</v>
      </c>
      <c r="AU27" s="73">
        <v>15613489</v>
      </c>
      <c r="AV27" s="60">
        <f>IFERROR(AU27/AR23,"-")</f>
        <v>2.0149006872708684E-2</v>
      </c>
      <c r="AW27" s="73">
        <v>391</v>
      </c>
      <c r="AX27" s="60">
        <f>IFERROR(AW27/AS23,"-")</f>
        <v>0.35805860805860806</v>
      </c>
      <c r="AY27" s="131">
        <f t="shared" si="5"/>
        <v>39932.196930946295</v>
      </c>
      <c r="AZ27" s="179"/>
    </row>
    <row r="28" spans="2:52" s="8" customFormat="1" ht="13.15" customHeight="1">
      <c r="B28" s="328"/>
      <c r="C28" s="340"/>
      <c r="D28" s="305"/>
      <c r="E28" s="305"/>
      <c r="F28" s="43" t="s">
        <v>112</v>
      </c>
      <c r="G28" s="73">
        <v>9693423</v>
      </c>
      <c r="H28" s="60">
        <f>IFERROR(G28/D23,"-")</f>
        <v>5.2628289090598634E-2</v>
      </c>
      <c r="I28" s="73">
        <v>127</v>
      </c>
      <c r="J28" s="60">
        <f>IFERROR(I28/E23,"-")</f>
        <v>0.48846153846153845</v>
      </c>
      <c r="K28" s="76">
        <f t="shared" si="0"/>
        <v>76326.165354330704</v>
      </c>
      <c r="L28" s="305"/>
      <c r="M28" s="305"/>
      <c r="N28" s="43" t="s">
        <v>112</v>
      </c>
      <c r="O28" s="73">
        <v>8572341</v>
      </c>
      <c r="P28" s="60">
        <f>IFERROR(O28/L23,"-")</f>
        <v>5.4025638595207766E-2</v>
      </c>
      <c r="Q28" s="73">
        <v>108</v>
      </c>
      <c r="R28" s="60">
        <f>IFERROR(Q28/M23,"-")</f>
        <v>0.49769585253456222</v>
      </c>
      <c r="S28" s="76">
        <f t="shared" si="1"/>
        <v>79373.527777777781</v>
      </c>
      <c r="T28" s="305"/>
      <c r="U28" s="305"/>
      <c r="V28" s="43" t="s">
        <v>112</v>
      </c>
      <c r="W28" s="73">
        <v>1027216</v>
      </c>
      <c r="X28" s="60">
        <f>IFERROR(W28/T23,"-")</f>
        <v>5.0413752453288746E-2</v>
      </c>
      <c r="Y28" s="73">
        <v>17</v>
      </c>
      <c r="Z28" s="60">
        <f>IFERROR(Y28/U23,"-")</f>
        <v>0.51515151515151514</v>
      </c>
      <c r="AA28" s="131">
        <f t="shared" si="2"/>
        <v>60424.470588235294</v>
      </c>
      <c r="AB28" s="305"/>
      <c r="AC28" s="305"/>
      <c r="AD28" s="43" t="s">
        <v>112</v>
      </c>
      <c r="AE28" s="73">
        <v>1027216</v>
      </c>
      <c r="AF28" s="60">
        <f>IFERROR(AE28/AB23,"-")</f>
        <v>5.2105597409369528E-2</v>
      </c>
      <c r="AG28" s="73">
        <v>17</v>
      </c>
      <c r="AH28" s="60">
        <f>IFERROR(AG28/AC23,"-")</f>
        <v>0.58620689655172409</v>
      </c>
      <c r="AI28" s="76">
        <f t="shared" si="3"/>
        <v>60424.470588235294</v>
      </c>
      <c r="AJ28" s="305"/>
      <c r="AK28" s="305"/>
      <c r="AL28" s="43" t="s">
        <v>112</v>
      </c>
      <c r="AM28" s="73">
        <v>5298545</v>
      </c>
      <c r="AN28" s="60">
        <f>IFERROR(AM28/AJ23,"-")</f>
        <v>5.8123446416308872E-2</v>
      </c>
      <c r="AO28" s="73">
        <v>63</v>
      </c>
      <c r="AP28" s="60">
        <f>IFERROR(AO28/AK23,"-")</f>
        <v>0.53389830508474578</v>
      </c>
      <c r="AQ28" s="76">
        <f t="shared" si="4"/>
        <v>84103.888888888891</v>
      </c>
      <c r="AR28" s="305"/>
      <c r="AS28" s="305"/>
      <c r="AT28" s="43" t="s">
        <v>112</v>
      </c>
      <c r="AU28" s="73">
        <v>30328379</v>
      </c>
      <c r="AV28" s="60">
        <f>IFERROR(AU28/AR23,"-")</f>
        <v>3.913838328570339E-2</v>
      </c>
      <c r="AW28" s="73">
        <v>474</v>
      </c>
      <c r="AX28" s="60">
        <f>IFERROR(AW28/AS23,"-")</f>
        <v>0.43406593406593408</v>
      </c>
      <c r="AY28" s="131">
        <f t="shared" si="5"/>
        <v>63983.921940928267</v>
      </c>
      <c r="AZ28" s="179"/>
    </row>
    <row r="29" spans="2:52" s="8" customFormat="1" ht="13.15" customHeight="1">
      <c r="B29" s="328"/>
      <c r="C29" s="340"/>
      <c r="D29" s="305"/>
      <c r="E29" s="305"/>
      <c r="F29" s="43" t="s">
        <v>113</v>
      </c>
      <c r="G29" s="73">
        <v>2297033</v>
      </c>
      <c r="H29" s="60">
        <f>IFERROR(G29/D23,"-")</f>
        <v>1.2471230934072005E-2</v>
      </c>
      <c r="I29" s="73">
        <v>39</v>
      </c>
      <c r="J29" s="60">
        <f>IFERROR(I29/E23,"-")</f>
        <v>0.15</v>
      </c>
      <c r="K29" s="76">
        <f t="shared" si="0"/>
        <v>58898.282051282054</v>
      </c>
      <c r="L29" s="305"/>
      <c r="M29" s="305"/>
      <c r="N29" s="43" t="s">
        <v>113</v>
      </c>
      <c r="O29" s="73">
        <v>2141525</v>
      </c>
      <c r="P29" s="60">
        <f>IFERROR(O29/L23,"-")</f>
        <v>1.3496576453573453E-2</v>
      </c>
      <c r="Q29" s="73">
        <v>31</v>
      </c>
      <c r="R29" s="60">
        <f>IFERROR(Q29/M23,"-")</f>
        <v>0.14285714285714285</v>
      </c>
      <c r="S29" s="76">
        <f t="shared" si="1"/>
        <v>69081.451612903227</v>
      </c>
      <c r="T29" s="305"/>
      <c r="U29" s="305"/>
      <c r="V29" s="43" t="s">
        <v>113</v>
      </c>
      <c r="W29" s="73">
        <v>238617</v>
      </c>
      <c r="X29" s="60">
        <f>IFERROR(W29/T23,"-")</f>
        <v>1.1710855719874302E-2</v>
      </c>
      <c r="Y29" s="73">
        <v>7</v>
      </c>
      <c r="Z29" s="60">
        <f>IFERROR(Y29/U23,"-")</f>
        <v>0.21212121212121213</v>
      </c>
      <c r="AA29" s="131">
        <f t="shared" si="2"/>
        <v>34088.142857142855</v>
      </c>
      <c r="AB29" s="305"/>
      <c r="AC29" s="305"/>
      <c r="AD29" s="43" t="s">
        <v>113</v>
      </c>
      <c r="AE29" s="73">
        <v>238617</v>
      </c>
      <c r="AF29" s="60">
        <f>IFERROR(AE29/AB23,"-")</f>
        <v>1.210386261217848E-2</v>
      </c>
      <c r="AG29" s="73">
        <v>7</v>
      </c>
      <c r="AH29" s="60">
        <f>IFERROR(AG29/AC23,"-")</f>
        <v>0.2413793103448276</v>
      </c>
      <c r="AI29" s="76">
        <f t="shared" si="3"/>
        <v>34088.142857142855</v>
      </c>
      <c r="AJ29" s="305"/>
      <c r="AK29" s="305"/>
      <c r="AL29" s="43" t="s">
        <v>113</v>
      </c>
      <c r="AM29" s="73">
        <v>3664761</v>
      </c>
      <c r="AN29" s="60">
        <f>IFERROR(AM29/AJ23,"-")</f>
        <v>4.0201326894851043E-2</v>
      </c>
      <c r="AO29" s="73">
        <v>25</v>
      </c>
      <c r="AP29" s="60">
        <f>IFERROR(AO29/AK23,"-")</f>
        <v>0.21186440677966101</v>
      </c>
      <c r="AQ29" s="76">
        <f t="shared" si="4"/>
        <v>146590.44</v>
      </c>
      <c r="AR29" s="305"/>
      <c r="AS29" s="305"/>
      <c r="AT29" s="43" t="s">
        <v>113</v>
      </c>
      <c r="AU29" s="73">
        <v>19386707</v>
      </c>
      <c r="AV29" s="60">
        <f>IFERROR(AU29/AR23,"-")</f>
        <v>2.501829620414691E-2</v>
      </c>
      <c r="AW29" s="73">
        <v>118</v>
      </c>
      <c r="AX29" s="60">
        <f>IFERROR(AW29/AS23,"-")</f>
        <v>0.10805860805860806</v>
      </c>
      <c r="AY29" s="131">
        <f t="shared" si="5"/>
        <v>164294.12711864407</v>
      </c>
      <c r="AZ29" s="179"/>
    </row>
    <row r="30" spans="2:52" s="8" customFormat="1" ht="13.15" customHeight="1">
      <c r="B30" s="328"/>
      <c r="C30" s="340"/>
      <c r="D30" s="305"/>
      <c r="E30" s="305"/>
      <c r="F30" s="43" t="s">
        <v>123</v>
      </c>
      <c r="G30" s="73">
        <v>0</v>
      </c>
      <c r="H30" s="60">
        <f>IFERROR(G30/D23,"-")</f>
        <v>0</v>
      </c>
      <c r="I30" s="73">
        <v>0</v>
      </c>
      <c r="J30" s="60">
        <f>IFERROR(I30/E23,"-")</f>
        <v>0</v>
      </c>
      <c r="K30" s="76" t="str">
        <f t="shared" si="0"/>
        <v>-</v>
      </c>
      <c r="L30" s="305"/>
      <c r="M30" s="305"/>
      <c r="N30" s="43" t="s">
        <v>123</v>
      </c>
      <c r="O30" s="73">
        <v>0</v>
      </c>
      <c r="P30" s="60">
        <f>IFERROR(O30/L23,"-")</f>
        <v>0</v>
      </c>
      <c r="Q30" s="73">
        <v>0</v>
      </c>
      <c r="R30" s="60">
        <f>IFERROR(Q30/M23,"-")</f>
        <v>0</v>
      </c>
      <c r="S30" s="76" t="str">
        <f t="shared" si="1"/>
        <v>-</v>
      </c>
      <c r="T30" s="305"/>
      <c r="U30" s="305"/>
      <c r="V30" s="43" t="s">
        <v>123</v>
      </c>
      <c r="W30" s="73">
        <v>0</v>
      </c>
      <c r="X30" s="60">
        <f>IFERROR(W30/T23,"-")</f>
        <v>0</v>
      </c>
      <c r="Y30" s="73">
        <v>0</v>
      </c>
      <c r="Z30" s="60">
        <f>IFERROR(Y30/U23,"-")</f>
        <v>0</v>
      </c>
      <c r="AA30" s="131" t="str">
        <f t="shared" si="2"/>
        <v>-</v>
      </c>
      <c r="AB30" s="305"/>
      <c r="AC30" s="305"/>
      <c r="AD30" s="43" t="s">
        <v>123</v>
      </c>
      <c r="AE30" s="73">
        <v>0</v>
      </c>
      <c r="AF30" s="60">
        <f>IFERROR(AE30/AB23,"-")</f>
        <v>0</v>
      </c>
      <c r="AG30" s="73">
        <v>0</v>
      </c>
      <c r="AH30" s="60">
        <f>IFERROR(AG30/AC23,"-")</f>
        <v>0</v>
      </c>
      <c r="AI30" s="76" t="str">
        <f t="shared" si="3"/>
        <v>-</v>
      </c>
      <c r="AJ30" s="305"/>
      <c r="AK30" s="305"/>
      <c r="AL30" s="43" t="s">
        <v>123</v>
      </c>
      <c r="AM30" s="73">
        <v>4457</v>
      </c>
      <c r="AN30" s="60">
        <f>IFERROR(AM30/AJ23,"-")</f>
        <v>4.8891950653903786E-5</v>
      </c>
      <c r="AO30" s="73">
        <v>1</v>
      </c>
      <c r="AP30" s="60">
        <f>IFERROR(AO30/AK23,"-")</f>
        <v>8.4745762711864406E-3</v>
      </c>
      <c r="AQ30" s="76">
        <f t="shared" si="4"/>
        <v>4457</v>
      </c>
      <c r="AR30" s="305"/>
      <c r="AS30" s="305"/>
      <c r="AT30" s="43" t="s">
        <v>123</v>
      </c>
      <c r="AU30" s="73">
        <v>1083</v>
      </c>
      <c r="AV30" s="60">
        <f>IFERROR(AU30/AR23,"-")</f>
        <v>1.3975975800888261E-6</v>
      </c>
      <c r="AW30" s="73">
        <v>1</v>
      </c>
      <c r="AX30" s="60">
        <f>IFERROR(AW30/AS23,"-")</f>
        <v>9.1575091575091575E-4</v>
      </c>
      <c r="AY30" s="131">
        <f t="shared" si="5"/>
        <v>1083</v>
      </c>
      <c r="AZ30" s="179"/>
    </row>
    <row r="31" spans="2:52" s="8" customFormat="1" ht="13.15" customHeight="1">
      <c r="B31" s="328"/>
      <c r="C31" s="340"/>
      <c r="D31" s="305"/>
      <c r="E31" s="305"/>
      <c r="F31" s="43" t="s">
        <v>114</v>
      </c>
      <c r="G31" s="73">
        <v>82161</v>
      </c>
      <c r="H31" s="60">
        <f>IFERROR(G31/D23,"-")</f>
        <v>4.4607491697955145E-4</v>
      </c>
      <c r="I31" s="73">
        <v>1</v>
      </c>
      <c r="J31" s="60">
        <f>IFERROR(I31/E23,"-")</f>
        <v>3.8461538461538464E-3</v>
      </c>
      <c r="K31" s="76">
        <f t="shared" si="0"/>
        <v>82161</v>
      </c>
      <c r="L31" s="305"/>
      <c r="M31" s="305"/>
      <c r="N31" s="43" t="s">
        <v>114</v>
      </c>
      <c r="O31" s="73">
        <v>0</v>
      </c>
      <c r="P31" s="60">
        <f>IFERROR(O31/L23,"-")</f>
        <v>0</v>
      </c>
      <c r="Q31" s="73">
        <v>0</v>
      </c>
      <c r="R31" s="60">
        <f>IFERROR(Q31/M23,"-")</f>
        <v>0</v>
      </c>
      <c r="S31" s="76" t="str">
        <f t="shared" si="1"/>
        <v>-</v>
      </c>
      <c r="T31" s="305"/>
      <c r="U31" s="305"/>
      <c r="V31" s="43" t="s">
        <v>114</v>
      </c>
      <c r="W31" s="73">
        <v>0</v>
      </c>
      <c r="X31" s="60">
        <f>IFERROR(W31/T23,"-")</f>
        <v>0</v>
      </c>
      <c r="Y31" s="73">
        <v>0</v>
      </c>
      <c r="Z31" s="60">
        <f>IFERROR(Y31/U23,"-")</f>
        <v>0</v>
      </c>
      <c r="AA31" s="131" t="str">
        <f t="shared" si="2"/>
        <v>-</v>
      </c>
      <c r="AB31" s="305"/>
      <c r="AC31" s="305"/>
      <c r="AD31" s="43" t="s">
        <v>114</v>
      </c>
      <c r="AE31" s="73">
        <v>0</v>
      </c>
      <c r="AF31" s="60">
        <f>IFERROR(AE31/AB23,"-")</f>
        <v>0</v>
      </c>
      <c r="AG31" s="73">
        <v>0</v>
      </c>
      <c r="AH31" s="60">
        <f>IFERROR(AG31/AC23,"-")</f>
        <v>0</v>
      </c>
      <c r="AI31" s="76" t="str">
        <f t="shared" si="3"/>
        <v>-</v>
      </c>
      <c r="AJ31" s="305"/>
      <c r="AK31" s="305"/>
      <c r="AL31" s="43" t="s">
        <v>114</v>
      </c>
      <c r="AM31" s="73">
        <v>21781</v>
      </c>
      <c r="AN31" s="60">
        <f>IFERROR(AM31/AJ23,"-")</f>
        <v>2.3893102472350873E-4</v>
      </c>
      <c r="AO31" s="73">
        <v>1</v>
      </c>
      <c r="AP31" s="60">
        <f>IFERROR(AO31/AK23,"-")</f>
        <v>8.4745762711864406E-3</v>
      </c>
      <c r="AQ31" s="76">
        <f t="shared" si="4"/>
        <v>21781</v>
      </c>
      <c r="AR31" s="305"/>
      <c r="AS31" s="305"/>
      <c r="AT31" s="43" t="s">
        <v>114</v>
      </c>
      <c r="AU31" s="73">
        <v>44902</v>
      </c>
      <c r="AV31" s="60">
        <f>IFERROR(AU31/AR23,"-")</f>
        <v>5.7945453869943184E-5</v>
      </c>
      <c r="AW31" s="73">
        <v>5</v>
      </c>
      <c r="AX31" s="60">
        <f>IFERROR(AW31/AS23,"-")</f>
        <v>4.578754578754579E-3</v>
      </c>
      <c r="AY31" s="131">
        <f t="shared" si="5"/>
        <v>8980.4</v>
      </c>
      <c r="AZ31" s="179"/>
    </row>
    <row r="32" spans="2:52" s="8" customFormat="1" ht="13.15" customHeight="1">
      <c r="B32" s="328"/>
      <c r="C32" s="340"/>
      <c r="D32" s="305"/>
      <c r="E32" s="305"/>
      <c r="F32" s="43" t="s">
        <v>115</v>
      </c>
      <c r="G32" s="73">
        <v>195805</v>
      </c>
      <c r="H32" s="60">
        <f>IFERROR(G32/D23,"-")</f>
        <v>1.0630797960003051E-3</v>
      </c>
      <c r="I32" s="73">
        <v>11</v>
      </c>
      <c r="J32" s="60">
        <f>IFERROR(I32/E23,"-")</f>
        <v>4.230769230769231E-2</v>
      </c>
      <c r="K32" s="76">
        <f t="shared" si="0"/>
        <v>17800.454545454544</v>
      </c>
      <c r="L32" s="305"/>
      <c r="M32" s="305"/>
      <c r="N32" s="43" t="s">
        <v>115</v>
      </c>
      <c r="O32" s="73">
        <v>182606</v>
      </c>
      <c r="P32" s="60">
        <f>IFERROR(O32/L23,"-")</f>
        <v>1.1508414984094204E-3</v>
      </c>
      <c r="Q32" s="73">
        <v>7</v>
      </c>
      <c r="R32" s="60">
        <f>IFERROR(Q32/M23,"-")</f>
        <v>3.2258064516129031E-2</v>
      </c>
      <c r="S32" s="76">
        <f t="shared" si="1"/>
        <v>26086.571428571428</v>
      </c>
      <c r="T32" s="305"/>
      <c r="U32" s="305"/>
      <c r="V32" s="43" t="s">
        <v>115</v>
      </c>
      <c r="W32" s="73">
        <v>68408</v>
      </c>
      <c r="X32" s="60">
        <f>IFERROR(W32/T23,"-")</f>
        <v>3.3573308611086435E-3</v>
      </c>
      <c r="Y32" s="73">
        <v>3</v>
      </c>
      <c r="Z32" s="60">
        <f>IFERROR(Y32/U23,"-")</f>
        <v>9.0909090909090912E-2</v>
      </c>
      <c r="AA32" s="131">
        <f t="shared" si="2"/>
        <v>22802.666666666668</v>
      </c>
      <c r="AB32" s="305"/>
      <c r="AC32" s="305"/>
      <c r="AD32" s="43" t="s">
        <v>115</v>
      </c>
      <c r="AE32" s="73">
        <v>68408</v>
      </c>
      <c r="AF32" s="60">
        <f>IFERROR(AE32/AB23,"-")</f>
        <v>3.4700001826102308E-3</v>
      </c>
      <c r="AG32" s="73">
        <v>3</v>
      </c>
      <c r="AH32" s="60">
        <f>IFERROR(AG32/AC23,"-")</f>
        <v>0.10344827586206896</v>
      </c>
      <c r="AI32" s="76">
        <f t="shared" si="3"/>
        <v>22802.666666666668</v>
      </c>
      <c r="AJ32" s="305"/>
      <c r="AK32" s="305"/>
      <c r="AL32" s="43" t="s">
        <v>115</v>
      </c>
      <c r="AM32" s="73">
        <v>136756</v>
      </c>
      <c r="AN32" s="60">
        <f>IFERROR(AM32/AJ23,"-")</f>
        <v>1.500172224282088E-3</v>
      </c>
      <c r="AO32" s="73">
        <v>13</v>
      </c>
      <c r="AP32" s="60">
        <f>IFERROR(AO32/AK23,"-")</f>
        <v>0.11016949152542373</v>
      </c>
      <c r="AQ32" s="76">
        <f t="shared" si="4"/>
        <v>10519.692307692309</v>
      </c>
      <c r="AR32" s="305"/>
      <c r="AS32" s="305"/>
      <c r="AT32" s="43" t="s">
        <v>115</v>
      </c>
      <c r="AU32" s="73">
        <v>304512</v>
      </c>
      <c r="AV32" s="60">
        <f>IFERROR(AU32/AR23,"-")</f>
        <v>3.9296882207572352E-4</v>
      </c>
      <c r="AW32" s="73">
        <v>36</v>
      </c>
      <c r="AX32" s="60">
        <f>IFERROR(AW32/AS23,"-")</f>
        <v>3.2967032967032968E-2</v>
      </c>
      <c r="AY32" s="131">
        <f t="shared" si="5"/>
        <v>8458.6666666666661</v>
      </c>
      <c r="AZ32" s="179"/>
    </row>
    <row r="33" spans="2:52" s="8" customFormat="1" ht="13.15" customHeight="1">
      <c r="B33" s="328"/>
      <c r="C33" s="340"/>
      <c r="D33" s="305"/>
      <c r="E33" s="305"/>
      <c r="F33" s="43" t="s">
        <v>116</v>
      </c>
      <c r="G33" s="73">
        <v>21189</v>
      </c>
      <c r="H33" s="60">
        <f>IFERROR(G33/D23,"-")</f>
        <v>1.1504097340440982E-4</v>
      </c>
      <c r="I33" s="73">
        <v>3</v>
      </c>
      <c r="J33" s="60">
        <f>IFERROR(I33/E23,"-")</f>
        <v>1.1538461538461539E-2</v>
      </c>
      <c r="K33" s="76">
        <f t="shared" si="0"/>
        <v>7063</v>
      </c>
      <c r="L33" s="305"/>
      <c r="M33" s="305"/>
      <c r="N33" s="43" t="s">
        <v>116</v>
      </c>
      <c r="O33" s="73">
        <v>21189</v>
      </c>
      <c r="P33" s="60">
        <f>IFERROR(O33/L23,"-")</f>
        <v>1.3353986457069982E-4</v>
      </c>
      <c r="Q33" s="73">
        <v>3</v>
      </c>
      <c r="R33" s="60">
        <f>IFERROR(Q33/M23,"-")</f>
        <v>1.3824884792626729E-2</v>
      </c>
      <c r="S33" s="76">
        <f t="shared" si="1"/>
        <v>7063</v>
      </c>
      <c r="T33" s="305"/>
      <c r="U33" s="305"/>
      <c r="V33" s="43" t="s">
        <v>116</v>
      </c>
      <c r="W33" s="73">
        <v>0</v>
      </c>
      <c r="X33" s="60">
        <f>IFERROR(W33/T23,"-")</f>
        <v>0</v>
      </c>
      <c r="Y33" s="73">
        <v>0</v>
      </c>
      <c r="Z33" s="60">
        <f>IFERROR(Y33/U23,"-")</f>
        <v>0</v>
      </c>
      <c r="AA33" s="131" t="str">
        <f t="shared" si="2"/>
        <v>-</v>
      </c>
      <c r="AB33" s="305"/>
      <c r="AC33" s="305"/>
      <c r="AD33" s="43" t="s">
        <v>116</v>
      </c>
      <c r="AE33" s="73">
        <v>0</v>
      </c>
      <c r="AF33" s="60">
        <f>IFERROR(AE33/AB23,"-")</f>
        <v>0</v>
      </c>
      <c r="AG33" s="73">
        <v>0</v>
      </c>
      <c r="AH33" s="60">
        <f>IFERROR(AG33/AC23,"-")</f>
        <v>0</v>
      </c>
      <c r="AI33" s="76" t="str">
        <f t="shared" si="3"/>
        <v>-</v>
      </c>
      <c r="AJ33" s="305"/>
      <c r="AK33" s="305"/>
      <c r="AL33" s="43" t="s">
        <v>116</v>
      </c>
      <c r="AM33" s="73">
        <v>0</v>
      </c>
      <c r="AN33" s="60">
        <f>IFERROR(AM33/AJ23,"-")</f>
        <v>0</v>
      </c>
      <c r="AO33" s="73">
        <v>0</v>
      </c>
      <c r="AP33" s="60">
        <f>IFERROR(AO33/AK23,"-")</f>
        <v>0</v>
      </c>
      <c r="AQ33" s="76" t="str">
        <f t="shared" si="4"/>
        <v>-</v>
      </c>
      <c r="AR33" s="305"/>
      <c r="AS33" s="305"/>
      <c r="AT33" s="43" t="s">
        <v>116</v>
      </c>
      <c r="AU33" s="73">
        <v>368475</v>
      </c>
      <c r="AV33" s="60">
        <f>IFERROR(AU33/AR23,"-")</f>
        <v>4.7551225145265946E-4</v>
      </c>
      <c r="AW33" s="73">
        <v>6</v>
      </c>
      <c r="AX33" s="60">
        <f>IFERROR(AW33/AS23,"-")</f>
        <v>5.4945054945054949E-3</v>
      </c>
      <c r="AY33" s="131">
        <f t="shared" si="5"/>
        <v>61412.5</v>
      </c>
      <c r="AZ33" s="179"/>
    </row>
    <row r="34" spans="2:52" s="8" customFormat="1" ht="13.15" customHeight="1">
      <c r="B34" s="328"/>
      <c r="C34" s="340"/>
      <c r="D34" s="305"/>
      <c r="E34" s="305"/>
      <c r="F34" s="43" t="s">
        <v>117</v>
      </c>
      <c r="G34" s="73">
        <v>794626</v>
      </c>
      <c r="H34" s="60">
        <f>IFERROR(G34/D23,"-")</f>
        <v>4.3142455298717519E-3</v>
      </c>
      <c r="I34" s="73">
        <v>2</v>
      </c>
      <c r="J34" s="60">
        <f>IFERROR(I34/E23,"-")</f>
        <v>7.6923076923076927E-3</v>
      </c>
      <c r="K34" s="76">
        <f t="shared" si="0"/>
        <v>397313</v>
      </c>
      <c r="L34" s="305"/>
      <c r="M34" s="305"/>
      <c r="N34" s="43" t="s">
        <v>117</v>
      </c>
      <c r="O34" s="73">
        <v>794626</v>
      </c>
      <c r="P34" s="60">
        <f>IFERROR(O34/L23,"-")</f>
        <v>5.0079875607323097E-3</v>
      </c>
      <c r="Q34" s="73">
        <v>2</v>
      </c>
      <c r="R34" s="60">
        <f>IFERROR(Q34/M23,"-")</f>
        <v>9.2165898617511521E-3</v>
      </c>
      <c r="S34" s="76">
        <f t="shared" si="1"/>
        <v>397313</v>
      </c>
      <c r="T34" s="305"/>
      <c r="U34" s="305"/>
      <c r="V34" s="43" t="s">
        <v>117</v>
      </c>
      <c r="W34" s="73">
        <v>0</v>
      </c>
      <c r="X34" s="60">
        <f>IFERROR(W34/T23,"-")</f>
        <v>0</v>
      </c>
      <c r="Y34" s="73">
        <v>0</v>
      </c>
      <c r="Z34" s="60">
        <f>IFERROR(Y34/U23,"-")</f>
        <v>0</v>
      </c>
      <c r="AA34" s="131" t="str">
        <f t="shared" si="2"/>
        <v>-</v>
      </c>
      <c r="AB34" s="305"/>
      <c r="AC34" s="305"/>
      <c r="AD34" s="43" t="s">
        <v>117</v>
      </c>
      <c r="AE34" s="73">
        <v>0</v>
      </c>
      <c r="AF34" s="60">
        <f>IFERROR(AE34/AB23,"-")</f>
        <v>0</v>
      </c>
      <c r="AG34" s="73">
        <v>0</v>
      </c>
      <c r="AH34" s="60">
        <f>IFERROR(AG34/AC23,"-")</f>
        <v>0</v>
      </c>
      <c r="AI34" s="76" t="str">
        <f t="shared" si="3"/>
        <v>-</v>
      </c>
      <c r="AJ34" s="305"/>
      <c r="AK34" s="305"/>
      <c r="AL34" s="43" t="s">
        <v>117</v>
      </c>
      <c r="AM34" s="73">
        <v>790100</v>
      </c>
      <c r="AN34" s="60">
        <f>IFERROR(AM34/AJ23,"-")</f>
        <v>8.6671595718306894E-3</v>
      </c>
      <c r="AO34" s="73">
        <v>1</v>
      </c>
      <c r="AP34" s="60">
        <f>IFERROR(AO34/AK23,"-")</f>
        <v>8.4745762711864406E-3</v>
      </c>
      <c r="AQ34" s="76">
        <f t="shared" si="4"/>
        <v>790100</v>
      </c>
      <c r="AR34" s="305"/>
      <c r="AS34" s="305"/>
      <c r="AT34" s="43" t="s">
        <v>117</v>
      </c>
      <c r="AU34" s="73">
        <v>899367</v>
      </c>
      <c r="AV34" s="60">
        <f>IFERROR(AU34/AR23,"-")</f>
        <v>1.1606215538427951E-3</v>
      </c>
      <c r="AW34" s="73">
        <v>9</v>
      </c>
      <c r="AX34" s="60">
        <f>IFERROR(AW34/AS23,"-")</f>
        <v>8.241758241758242E-3</v>
      </c>
      <c r="AY34" s="131">
        <f t="shared" si="5"/>
        <v>99929.666666666672</v>
      </c>
      <c r="AZ34" s="179"/>
    </row>
    <row r="35" spans="2:52" s="8" customFormat="1" ht="13.15" customHeight="1">
      <c r="B35" s="328"/>
      <c r="C35" s="340"/>
      <c r="D35" s="305"/>
      <c r="E35" s="305"/>
      <c r="F35" s="43" t="s">
        <v>118</v>
      </c>
      <c r="G35" s="73">
        <v>969039</v>
      </c>
      <c r="H35" s="60">
        <f>IFERROR(G35/D23,"-")</f>
        <v>5.2611822090158052E-3</v>
      </c>
      <c r="I35" s="73">
        <v>36</v>
      </c>
      <c r="J35" s="60">
        <f>IFERROR(I35/E23,"-")</f>
        <v>0.13846153846153847</v>
      </c>
      <c r="K35" s="76">
        <f t="shared" si="0"/>
        <v>26917.75</v>
      </c>
      <c r="L35" s="305"/>
      <c r="M35" s="305"/>
      <c r="N35" s="43" t="s">
        <v>118</v>
      </c>
      <c r="O35" s="73">
        <v>792495</v>
      </c>
      <c r="P35" s="60">
        <f>IFERROR(O35/L23,"-")</f>
        <v>4.994557316199761E-3</v>
      </c>
      <c r="Q35" s="73">
        <v>29</v>
      </c>
      <c r="R35" s="60">
        <f>IFERROR(Q35/M23,"-")</f>
        <v>0.13364055299539171</v>
      </c>
      <c r="S35" s="76">
        <f t="shared" si="1"/>
        <v>27327.413793103449</v>
      </c>
      <c r="T35" s="305"/>
      <c r="U35" s="305"/>
      <c r="V35" s="43" t="s">
        <v>118</v>
      </c>
      <c r="W35" s="73">
        <v>126249</v>
      </c>
      <c r="X35" s="60">
        <f>IFERROR(W35/T23,"-")</f>
        <v>6.1960540270743943E-3</v>
      </c>
      <c r="Y35" s="73">
        <v>5</v>
      </c>
      <c r="Z35" s="60">
        <f>IFERROR(Y35/U23,"-")</f>
        <v>0.15151515151515152</v>
      </c>
      <c r="AA35" s="131">
        <f t="shared" si="2"/>
        <v>25249.8</v>
      </c>
      <c r="AB35" s="305"/>
      <c r="AC35" s="305"/>
      <c r="AD35" s="43" t="s">
        <v>118</v>
      </c>
      <c r="AE35" s="73">
        <v>126249</v>
      </c>
      <c r="AF35" s="60">
        <f>IFERROR(AE35/AB23,"-")</f>
        <v>6.4039886132376189E-3</v>
      </c>
      <c r="AG35" s="73">
        <v>5</v>
      </c>
      <c r="AH35" s="60">
        <f>IFERROR(AG35/AC23,"-")</f>
        <v>0.17241379310344829</v>
      </c>
      <c r="AI35" s="76">
        <f t="shared" si="3"/>
        <v>25249.8</v>
      </c>
      <c r="AJ35" s="305"/>
      <c r="AK35" s="305"/>
      <c r="AL35" s="43" t="s">
        <v>118</v>
      </c>
      <c r="AM35" s="73">
        <v>446449</v>
      </c>
      <c r="AN35" s="60">
        <f>IFERROR(AM35/AJ23,"-")</f>
        <v>4.8974113703129218E-3</v>
      </c>
      <c r="AO35" s="73">
        <v>16</v>
      </c>
      <c r="AP35" s="60">
        <f>IFERROR(AO35/AK23,"-")</f>
        <v>0.13559322033898305</v>
      </c>
      <c r="AQ35" s="76">
        <f t="shared" si="4"/>
        <v>27903.0625</v>
      </c>
      <c r="AR35" s="305"/>
      <c r="AS35" s="305"/>
      <c r="AT35" s="43" t="s">
        <v>118</v>
      </c>
      <c r="AU35" s="73">
        <v>3922313</v>
      </c>
      <c r="AV35" s="60">
        <f>IFERROR(AU35/AR23,"-")</f>
        <v>5.0616945126047497E-3</v>
      </c>
      <c r="AW35" s="73">
        <v>103</v>
      </c>
      <c r="AX35" s="60">
        <f>IFERROR(AW35/AS23,"-")</f>
        <v>9.432234432234432E-2</v>
      </c>
      <c r="AY35" s="131">
        <f t="shared" si="5"/>
        <v>38080.708737864079</v>
      </c>
      <c r="AZ35" s="179"/>
    </row>
    <row r="36" spans="2:52" s="8" customFormat="1" ht="13.15" customHeight="1">
      <c r="B36" s="328"/>
      <c r="C36" s="340"/>
      <c r="D36" s="305"/>
      <c r="E36" s="305"/>
      <c r="F36" s="43" t="s">
        <v>119</v>
      </c>
      <c r="G36" s="73">
        <v>3997687</v>
      </c>
      <c r="H36" s="60">
        <f>IFERROR(G36/D23,"-")</f>
        <v>2.1704554431363203E-2</v>
      </c>
      <c r="I36" s="73">
        <v>14</v>
      </c>
      <c r="J36" s="60">
        <f>IFERROR(I36/E23,"-")</f>
        <v>5.3846153846153849E-2</v>
      </c>
      <c r="K36" s="76">
        <f t="shared" si="0"/>
        <v>285549.07142857142</v>
      </c>
      <c r="L36" s="305"/>
      <c r="M36" s="305"/>
      <c r="N36" s="43" t="s">
        <v>119</v>
      </c>
      <c r="O36" s="73">
        <v>3997687</v>
      </c>
      <c r="P36" s="60">
        <f>IFERROR(O36/L23,"-")</f>
        <v>2.5194703882960367E-2</v>
      </c>
      <c r="Q36" s="73">
        <v>14</v>
      </c>
      <c r="R36" s="60">
        <f>IFERROR(Q36/M23,"-")</f>
        <v>6.4516129032258063E-2</v>
      </c>
      <c r="S36" s="76">
        <f t="shared" si="1"/>
        <v>285549.07142857142</v>
      </c>
      <c r="T36" s="305"/>
      <c r="U36" s="305"/>
      <c r="V36" s="43" t="s">
        <v>119</v>
      </c>
      <c r="W36" s="73">
        <v>151419</v>
      </c>
      <c r="X36" s="60">
        <f>IFERROR(W36/T23,"-")</f>
        <v>7.4313484045463937E-3</v>
      </c>
      <c r="Y36" s="73">
        <v>4</v>
      </c>
      <c r="Z36" s="60">
        <f>IFERROR(Y36/U23,"-")</f>
        <v>0.12121212121212122</v>
      </c>
      <c r="AA36" s="131">
        <f t="shared" si="2"/>
        <v>37854.75</v>
      </c>
      <c r="AB36" s="305"/>
      <c r="AC36" s="305"/>
      <c r="AD36" s="43" t="s">
        <v>119</v>
      </c>
      <c r="AE36" s="73">
        <v>151419</v>
      </c>
      <c r="AF36" s="60">
        <f>IFERROR(AE36/AB23,"-")</f>
        <v>7.680738475772695E-3</v>
      </c>
      <c r="AG36" s="73">
        <v>4</v>
      </c>
      <c r="AH36" s="60">
        <f>IFERROR(AG36/AC23,"-")</f>
        <v>0.13793103448275862</v>
      </c>
      <c r="AI36" s="76">
        <f t="shared" si="3"/>
        <v>37854.75</v>
      </c>
      <c r="AJ36" s="305"/>
      <c r="AK36" s="305"/>
      <c r="AL36" s="43" t="s">
        <v>119</v>
      </c>
      <c r="AM36" s="73">
        <v>1254172</v>
      </c>
      <c r="AN36" s="60">
        <f>IFERROR(AM36/AJ23,"-")</f>
        <v>1.3757889956362535E-2</v>
      </c>
      <c r="AO36" s="73">
        <v>20</v>
      </c>
      <c r="AP36" s="60">
        <f>IFERROR(AO36/AK23,"-")</f>
        <v>0.16949152542372881</v>
      </c>
      <c r="AQ36" s="76">
        <f t="shared" si="4"/>
        <v>62708.6</v>
      </c>
      <c r="AR36" s="305"/>
      <c r="AS36" s="305"/>
      <c r="AT36" s="43" t="s">
        <v>119</v>
      </c>
      <c r="AU36" s="73">
        <v>6335006</v>
      </c>
      <c r="AV36" s="60">
        <f>IFERROR(AU36/AR23,"-")</f>
        <v>8.1752438185117206E-3</v>
      </c>
      <c r="AW36" s="73">
        <v>80</v>
      </c>
      <c r="AX36" s="60">
        <f>IFERROR(AW36/AS23,"-")</f>
        <v>7.3260073260073263E-2</v>
      </c>
      <c r="AY36" s="131">
        <f t="shared" si="5"/>
        <v>79187.574999999997</v>
      </c>
      <c r="AZ36" s="179"/>
    </row>
    <row r="37" spans="2:52" s="8" customFormat="1" ht="13.15" customHeight="1">
      <c r="B37" s="328"/>
      <c r="C37" s="340"/>
      <c r="D37" s="305"/>
      <c r="E37" s="305"/>
      <c r="F37" s="43" t="s">
        <v>120</v>
      </c>
      <c r="G37" s="73">
        <v>567002</v>
      </c>
      <c r="H37" s="60">
        <f>IFERROR(G37/D23,"-")</f>
        <v>3.078411534392712E-3</v>
      </c>
      <c r="I37" s="73">
        <v>21</v>
      </c>
      <c r="J37" s="60">
        <f>IFERROR(I37/E23,"-")</f>
        <v>8.0769230769230774E-2</v>
      </c>
      <c r="K37" s="76">
        <f t="shared" si="0"/>
        <v>27000.095238095237</v>
      </c>
      <c r="L37" s="305"/>
      <c r="M37" s="305"/>
      <c r="N37" s="43" t="s">
        <v>120</v>
      </c>
      <c r="O37" s="73">
        <v>444314</v>
      </c>
      <c r="P37" s="60">
        <f>IFERROR(O37/L23,"-")</f>
        <v>2.8002091361964184E-3</v>
      </c>
      <c r="Q37" s="73">
        <v>18</v>
      </c>
      <c r="R37" s="60">
        <f>IFERROR(Q37/M23,"-")</f>
        <v>8.294930875576037E-2</v>
      </c>
      <c r="S37" s="76">
        <f t="shared" si="1"/>
        <v>24684.111111111109</v>
      </c>
      <c r="T37" s="305"/>
      <c r="U37" s="305"/>
      <c r="V37" s="43" t="s">
        <v>120</v>
      </c>
      <c r="W37" s="73">
        <v>31632</v>
      </c>
      <c r="X37" s="60">
        <f>IFERROR(W37/T23,"-")</f>
        <v>1.5524367003652878E-3</v>
      </c>
      <c r="Y37" s="73">
        <v>2</v>
      </c>
      <c r="Z37" s="60">
        <f>IFERROR(Y37/U23,"-")</f>
        <v>6.0606060606060608E-2</v>
      </c>
      <c r="AA37" s="131">
        <f t="shared" si="2"/>
        <v>15816</v>
      </c>
      <c r="AB37" s="305"/>
      <c r="AC37" s="305"/>
      <c r="AD37" s="43" t="s">
        <v>120</v>
      </c>
      <c r="AE37" s="73">
        <v>31632</v>
      </c>
      <c r="AF37" s="60">
        <f>IFERROR(AE37/AB23,"-")</f>
        <v>1.6045352265279911E-3</v>
      </c>
      <c r="AG37" s="73">
        <v>2</v>
      </c>
      <c r="AH37" s="60">
        <f>IFERROR(AG37/AC23,"-")</f>
        <v>6.8965517241379309E-2</v>
      </c>
      <c r="AI37" s="76">
        <f t="shared" si="3"/>
        <v>15816</v>
      </c>
      <c r="AJ37" s="305"/>
      <c r="AK37" s="305"/>
      <c r="AL37" s="43" t="s">
        <v>120</v>
      </c>
      <c r="AM37" s="73">
        <v>125852</v>
      </c>
      <c r="AN37" s="60">
        <f>IFERROR(AM37/AJ23,"-")</f>
        <v>1.3805586209771369E-3</v>
      </c>
      <c r="AO37" s="73">
        <v>3</v>
      </c>
      <c r="AP37" s="60">
        <f>IFERROR(AO37/AK23,"-")</f>
        <v>2.5423728813559324E-2</v>
      </c>
      <c r="AQ37" s="76">
        <f t="shared" si="4"/>
        <v>41950.666666666664</v>
      </c>
      <c r="AR37" s="305"/>
      <c r="AS37" s="305"/>
      <c r="AT37" s="43" t="s">
        <v>120</v>
      </c>
      <c r="AU37" s="73">
        <v>2507042</v>
      </c>
      <c r="AV37" s="60">
        <f>IFERROR(AU37/AR23,"-")</f>
        <v>3.2353054777295017E-3</v>
      </c>
      <c r="AW37" s="73">
        <v>58</v>
      </c>
      <c r="AX37" s="60">
        <f>IFERROR(AW37/AS23,"-")</f>
        <v>5.3113553113553112E-2</v>
      </c>
      <c r="AY37" s="131">
        <f t="shared" si="5"/>
        <v>43224.862068965514</v>
      </c>
      <c r="AZ37" s="179"/>
    </row>
    <row r="38" spans="2:52" s="8" customFormat="1" ht="13.15" customHeight="1">
      <c r="B38" s="328"/>
      <c r="C38" s="340"/>
      <c r="D38" s="305"/>
      <c r="E38" s="305"/>
      <c r="F38" s="44" t="s">
        <v>121</v>
      </c>
      <c r="G38" s="74">
        <v>432772</v>
      </c>
      <c r="H38" s="61">
        <f>IFERROR(G38/D23,"-")</f>
        <v>2.3496395366545495E-3</v>
      </c>
      <c r="I38" s="74">
        <v>18</v>
      </c>
      <c r="J38" s="61">
        <f>IFERROR(I38/E23,"-")</f>
        <v>6.9230769230769235E-2</v>
      </c>
      <c r="K38" s="77">
        <f t="shared" si="0"/>
        <v>24042.888888888891</v>
      </c>
      <c r="L38" s="305"/>
      <c r="M38" s="305"/>
      <c r="N38" s="44" t="s">
        <v>121</v>
      </c>
      <c r="O38" s="74">
        <v>379557</v>
      </c>
      <c r="P38" s="61">
        <f>IFERROR(O38/L23,"-")</f>
        <v>2.3920897813422583E-3</v>
      </c>
      <c r="Q38" s="74">
        <v>15</v>
      </c>
      <c r="R38" s="61">
        <f>IFERROR(Q38/M23,"-")</f>
        <v>6.9124423963133647E-2</v>
      </c>
      <c r="S38" s="77">
        <f t="shared" si="1"/>
        <v>25303.8</v>
      </c>
      <c r="T38" s="305"/>
      <c r="U38" s="305"/>
      <c r="V38" s="44" t="s">
        <v>121</v>
      </c>
      <c r="W38" s="74">
        <v>51689</v>
      </c>
      <c r="X38" s="61">
        <f>IFERROR(W38/T23,"-")</f>
        <v>2.5367950368355261E-3</v>
      </c>
      <c r="Y38" s="74">
        <v>2</v>
      </c>
      <c r="Z38" s="61">
        <f>IFERROR(Y38/U23,"-")</f>
        <v>6.0606060606060608E-2</v>
      </c>
      <c r="AA38" s="132">
        <f t="shared" si="2"/>
        <v>25844.5</v>
      </c>
      <c r="AB38" s="305"/>
      <c r="AC38" s="305"/>
      <c r="AD38" s="44" t="s">
        <v>121</v>
      </c>
      <c r="AE38" s="74">
        <v>51689</v>
      </c>
      <c r="AF38" s="61">
        <f>IFERROR(AE38/AB23,"-")</f>
        <v>2.6219278364948573E-3</v>
      </c>
      <c r="AG38" s="74">
        <v>2</v>
      </c>
      <c r="AH38" s="61">
        <f>IFERROR(AG38/AC23,"-")</f>
        <v>6.8965517241379309E-2</v>
      </c>
      <c r="AI38" s="77">
        <f t="shared" si="3"/>
        <v>25844.5</v>
      </c>
      <c r="AJ38" s="305"/>
      <c r="AK38" s="305"/>
      <c r="AL38" s="44" t="s">
        <v>121</v>
      </c>
      <c r="AM38" s="74">
        <v>173957</v>
      </c>
      <c r="AN38" s="61">
        <f>IFERROR(AM38/AJ23,"-")</f>
        <v>1.9082560152347188E-3</v>
      </c>
      <c r="AO38" s="74">
        <v>14</v>
      </c>
      <c r="AP38" s="61">
        <f>IFERROR(AO38/AK23,"-")</f>
        <v>0.11864406779661017</v>
      </c>
      <c r="AQ38" s="77">
        <f t="shared" si="4"/>
        <v>12425.5</v>
      </c>
      <c r="AR38" s="305"/>
      <c r="AS38" s="305"/>
      <c r="AT38" s="44" t="s">
        <v>121</v>
      </c>
      <c r="AU38" s="74">
        <v>782946</v>
      </c>
      <c r="AV38" s="61">
        <f>IFERROR(AU38/AR23,"-")</f>
        <v>1.0103817497139668E-3</v>
      </c>
      <c r="AW38" s="74">
        <v>71</v>
      </c>
      <c r="AX38" s="61">
        <f>IFERROR(AW38/AS23,"-")</f>
        <v>6.5018315018315023E-2</v>
      </c>
      <c r="AY38" s="155">
        <f t="shared" si="5"/>
        <v>11027.408450704226</v>
      </c>
      <c r="AZ38" s="179"/>
    </row>
    <row r="39" spans="2:52" s="8" customFormat="1" ht="13.15" customHeight="1">
      <c r="B39" s="329"/>
      <c r="C39" s="341"/>
      <c r="D39" s="306"/>
      <c r="E39" s="306"/>
      <c r="F39" s="45" t="s">
        <v>71</v>
      </c>
      <c r="G39" s="69">
        <f>SUM(G23:G38)</f>
        <v>31248934</v>
      </c>
      <c r="H39" s="61">
        <f>IFERROR(G39/D23,"-")</f>
        <v>0.16965915263628098</v>
      </c>
      <c r="I39" s="74">
        <v>216</v>
      </c>
      <c r="J39" s="61">
        <f>IFERROR(I39/E23,"-")</f>
        <v>0.83076923076923082</v>
      </c>
      <c r="K39" s="77">
        <f t="shared" si="0"/>
        <v>144670.99074074073</v>
      </c>
      <c r="L39" s="306"/>
      <c r="M39" s="306"/>
      <c r="N39" s="45" t="s">
        <v>71</v>
      </c>
      <c r="O39" s="69">
        <f>SUM(O23:O38)</f>
        <v>27869056</v>
      </c>
      <c r="P39" s="61">
        <f>IFERROR(O39/L23,"-")</f>
        <v>0.17563971702077724</v>
      </c>
      <c r="Q39" s="74">
        <v>181</v>
      </c>
      <c r="R39" s="61">
        <f>IFERROR(Q39/M23,"-")</f>
        <v>0.83410138248847931</v>
      </c>
      <c r="S39" s="77">
        <f t="shared" si="1"/>
        <v>153972.68508287292</v>
      </c>
      <c r="T39" s="306"/>
      <c r="U39" s="306"/>
      <c r="V39" s="45" t="s">
        <v>71</v>
      </c>
      <c r="W39" s="69">
        <f>SUM(W23:W38)</f>
        <v>2821915</v>
      </c>
      <c r="X39" s="61">
        <f>IFERROR(W39/T23,"-")</f>
        <v>0.13849406965450528</v>
      </c>
      <c r="Y39" s="74">
        <v>27</v>
      </c>
      <c r="Z39" s="61">
        <f>IFERROR(Y39/U23,"-")</f>
        <v>0.81818181818181823</v>
      </c>
      <c r="AA39" s="132">
        <f t="shared" si="2"/>
        <v>104515.37037037036</v>
      </c>
      <c r="AB39" s="306"/>
      <c r="AC39" s="306"/>
      <c r="AD39" s="45" t="s">
        <v>71</v>
      </c>
      <c r="AE39" s="69">
        <f>SUM(AE23:AE38)</f>
        <v>2723255</v>
      </c>
      <c r="AF39" s="61">
        <f>IFERROR(AE39/AB23,"-")</f>
        <v>0.13813728434239012</v>
      </c>
      <c r="AG39" s="74">
        <v>26</v>
      </c>
      <c r="AH39" s="61">
        <f>IFERROR(AG39/AC23,"-")</f>
        <v>0.89655172413793105</v>
      </c>
      <c r="AI39" s="77">
        <f t="shared" si="3"/>
        <v>104740.57692307692</v>
      </c>
      <c r="AJ39" s="306"/>
      <c r="AK39" s="306"/>
      <c r="AL39" s="45" t="s">
        <v>71</v>
      </c>
      <c r="AM39" s="69">
        <f>SUM(AM23:AM38)</f>
        <v>19881409</v>
      </c>
      <c r="AN39" s="61">
        <f>IFERROR(AM39/AJ23,"-")</f>
        <v>0.21809308228810381</v>
      </c>
      <c r="AO39" s="74">
        <v>102</v>
      </c>
      <c r="AP39" s="61">
        <f>IFERROR(AO39/AK23,"-")</f>
        <v>0.86440677966101698</v>
      </c>
      <c r="AQ39" s="77">
        <f t="shared" si="4"/>
        <v>194915.77450980392</v>
      </c>
      <c r="AR39" s="306"/>
      <c r="AS39" s="306"/>
      <c r="AT39" s="45" t="s">
        <v>71</v>
      </c>
      <c r="AU39" s="69">
        <f>SUM(AU23:AU38)</f>
        <v>125444625</v>
      </c>
      <c r="AV39" s="61">
        <f>IFERROR(AU39/AR23,"-")</f>
        <v>0.1618846762097417</v>
      </c>
      <c r="AW39" s="74">
        <v>846</v>
      </c>
      <c r="AX39" s="103">
        <f>IFERROR(AW39/AS23,"-")</f>
        <v>0.77472527472527475</v>
      </c>
      <c r="AY39" s="148">
        <f t="shared" si="5"/>
        <v>148279.69858156028</v>
      </c>
      <c r="AZ39" s="179"/>
    </row>
    <row r="40" spans="2:52" s="8" customFormat="1" ht="13.15" customHeight="1">
      <c r="B40" s="327">
        <v>3</v>
      </c>
      <c r="C40" s="339" t="s">
        <v>88</v>
      </c>
      <c r="D40" s="304">
        <v>73879010</v>
      </c>
      <c r="E40" s="304">
        <v>94</v>
      </c>
      <c r="F40" s="41" t="s">
        <v>107</v>
      </c>
      <c r="G40" s="72">
        <v>1737655</v>
      </c>
      <c r="H40" s="59">
        <f>IFERROR(G40/D40,"-")</f>
        <v>2.3520279982095049E-2</v>
      </c>
      <c r="I40" s="72">
        <v>25</v>
      </c>
      <c r="J40" s="59">
        <f>IFERROR(I40/E40,"-")</f>
        <v>0.26595744680851063</v>
      </c>
      <c r="K40" s="75">
        <f t="shared" si="0"/>
        <v>69506.2</v>
      </c>
      <c r="L40" s="304">
        <v>50136190</v>
      </c>
      <c r="M40" s="304">
        <v>71</v>
      </c>
      <c r="N40" s="41" t="s">
        <v>107</v>
      </c>
      <c r="O40" s="72">
        <v>1665052</v>
      </c>
      <c r="P40" s="59">
        <f>IFERROR(O40/L40,"-")</f>
        <v>3.3210581019419302E-2</v>
      </c>
      <c r="Q40" s="72">
        <v>21</v>
      </c>
      <c r="R40" s="59">
        <f>IFERROR(Q40/M40,"-")</f>
        <v>0.29577464788732394</v>
      </c>
      <c r="S40" s="75">
        <f t="shared" si="1"/>
        <v>79288.190476190473</v>
      </c>
      <c r="T40" s="304">
        <v>9933150</v>
      </c>
      <c r="U40" s="304">
        <v>9</v>
      </c>
      <c r="V40" s="41" t="s">
        <v>107</v>
      </c>
      <c r="W40" s="72">
        <v>36566</v>
      </c>
      <c r="X40" s="59">
        <f>IFERROR(W40/T40,"-")</f>
        <v>3.6812088813719715E-3</v>
      </c>
      <c r="Y40" s="72">
        <v>2</v>
      </c>
      <c r="Z40" s="59">
        <f>IFERROR(Y40/U40,"-")</f>
        <v>0.22222222222222221</v>
      </c>
      <c r="AA40" s="130">
        <f t="shared" si="2"/>
        <v>18283</v>
      </c>
      <c r="AB40" s="304">
        <v>4074720</v>
      </c>
      <c r="AC40" s="304">
        <v>5</v>
      </c>
      <c r="AD40" s="41" t="s">
        <v>107</v>
      </c>
      <c r="AE40" s="72">
        <v>36566</v>
      </c>
      <c r="AF40" s="59">
        <f>IFERROR(AE40/AB40,"-")</f>
        <v>8.9738681430871318E-3</v>
      </c>
      <c r="AG40" s="72">
        <v>2</v>
      </c>
      <c r="AH40" s="59">
        <f>IFERROR(AG40/AC40,"-")</f>
        <v>0.4</v>
      </c>
      <c r="AI40" s="75">
        <f t="shared" si="3"/>
        <v>18283</v>
      </c>
      <c r="AJ40" s="304">
        <v>31294770</v>
      </c>
      <c r="AK40" s="304">
        <v>27</v>
      </c>
      <c r="AL40" s="41" t="s">
        <v>107</v>
      </c>
      <c r="AM40" s="72">
        <v>324227</v>
      </c>
      <c r="AN40" s="59">
        <f>IFERROR(AM40/AJ40,"-")</f>
        <v>1.0360421246105979E-2</v>
      </c>
      <c r="AO40" s="72">
        <v>6</v>
      </c>
      <c r="AP40" s="59">
        <f>IFERROR(AO40/AK40,"-")</f>
        <v>0.22222222222222221</v>
      </c>
      <c r="AQ40" s="75">
        <f t="shared" si="4"/>
        <v>54037.833333333336</v>
      </c>
      <c r="AR40" s="304">
        <v>293490730</v>
      </c>
      <c r="AS40" s="304">
        <v>412</v>
      </c>
      <c r="AT40" s="41" t="s">
        <v>107</v>
      </c>
      <c r="AU40" s="72">
        <v>2670119</v>
      </c>
      <c r="AV40" s="59">
        <f>IFERROR(AU40/AR40,"-")</f>
        <v>9.0977967174636146E-3</v>
      </c>
      <c r="AW40" s="75">
        <v>67</v>
      </c>
      <c r="AX40" s="59">
        <f>IFERROR(AW40/AS40,"-")</f>
        <v>0.16262135922330098</v>
      </c>
      <c r="AY40" s="156">
        <f t="shared" si="5"/>
        <v>39852.522388059704</v>
      </c>
      <c r="AZ40" s="179"/>
    </row>
    <row r="41" spans="2:52" s="8" customFormat="1" ht="13.15" customHeight="1">
      <c r="B41" s="328"/>
      <c r="C41" s="340"/>
      <c r="D41" s="305"/>
      <c r="E41" s="305"/>
      <c r="F41" s="42" t="s">
        <v>108</v>
      </c>
      <c r="G41" s="73">
        <v>1224254</v>
      </c>
      <c r="H41" s="60">
        <f>IFERROR(G41/D40,"-")</f>
        <v>1.6571066666973475E-2</v>
      </c>
      <c r="I41" s="73">
        <v>30</v>
      </c>
      <c r="J41" s="60">
        <f>IFERROR(I41/E40,"-")</f>
        <v>0.31914893617021278</v>
      </c>
      <c r="K41" s="76">
        <f t="shared" si="0"/>
        <v>40808.466666666667</v>
      </c>
      <c r="L41" s="305"/>
      <c r="M41" s="305"/>
      <c r="N41" s="42" t="s">
        <v>108</v>
      </c>
      <c r="O41" s="73">
        <v>861099</v>
      </c>
      <c r="P41" s="60">
        <f>IFERROR(O41/L40,"-")</f>
        <v>1.7175198195156033E-2</v>
      </c>
      <c r="Q41" s="73">
        <v>24</v>
      </c>
      <c r="R41" s="60">
        <f>IFERROR(Q41/M40,"-")</f>
        <v>0.3380281690140845</v>
      </c>
      <c r="S41" s="76">
        <f t="shared" si="1"/>
        <v>35879.125</v>
      </c>
      <c r="T41" s="305"/>
      <c r="U41" s="305"/>
      <c r="V41" s="42" t="s">
        <v>108</v>
      </c>
      <c r="W41" s="73">
        <v>328527</v>
      </c>
      <c r="X41" s="60">
        <f>IFERROR(W41/T40,"-")</f>
        <v>3.3073798341915706E-2</v>
      </c>
      <c r="Y41" s="73">
        <v>4</v>
      </c>
      <c r="Z41" s="60">
        <f>IFERROR(Y41/U40,"-")</f>
        <v>0.44444444444444442</v>
      </c>
      <c r="AA41" s="131">
        <f t="shared" si="2"/>
        <v>82131.75</v>
      </c>
      <c r="AB41" s="305"/>
      <c r="AC41" s="305"/>
      <c r="AD41" s="42" t="s">
        <v>108</v>
      </c>
      <c r="AE41" s="73">
        <v>328527</v>
      </c>
      <c r="AF41" s="60">
        <f>IFERROR(AE41/AB40,"-")</f>
        <v>8.0625662622216987E-2</v>
      </c>
      <c r="AG41" s="73">
        <v>4</v>
      </c>
      <c r="AH41" s="60">
        <f>IFERROR(AG41/AC40,"-")</f>
        <v>0.8</v>
      </c>
      <c r="AI41" s="76">
        <f t="shared" si="3"/>
        <v>82131.75</v>
      </c>
      <c r="AJ41" s="305"/>
      <c r="AK41" s="305"/>
      <c r="AL41" s="42" t="s">
        <v>108</v>
      </c>
      <c r="AM41" s="73">
        <v>403650</v>
      </c>
      <c r="AN41" s="60">
        <f>IFERROR(AM41/AJ40,"-")</f>
        <v>1.2898321348902708E-2</v>
      </c>
      <c r="AO41" s="73">
        <v>11</v>
      </c>
      <c r="AP41" s="60">
        <f>IFERROR(AO41/AK40,"-")</f>
        <v>0.40740740740740738</v>
      </c>
      <c r="AQ41" s="76">
        <f t="shared" si="4"/>
        <v>36695.454545454544</v>
      </c>
      <c r="AR41" s="305"/>
      <c r="AS41" s="305"/>
      <c r="AT41" s="42" t="s">
        <v>108</v>
      </c>
      <c r="AU41" s="73">
        <v>10318534</v>
      </c>
      <c r="AV41" s="60">
        <f>IFERROR(AU41/AR40,"-")</f>
        <v>3.5157955414809865E-2</v>
      </c>
      <c r="AW41" s="76">
        <v>134</v>
      </c>
      <c r="AX41" s="60">
        <f>IFERROR(AW41/AS40,"-")</f>
        <v>0.32524271844660196</v>
      </c>
      <c r="AY41" s="157">
        <f t="shared" si="5"/>
        <v>77003.985074626864</v>
      </c>
      <c r="AZ41" s="179"/>
    </row>
    <row r="42" spans="2:52" s="8" customFormat="1" ht="13.15" customHeight="1">
      <c r="B42" s="328"/>
      <c r="C42" s="340"/>
      <c r="D42" s="305"/>
      <c r="E42" s="305"/>
      <c r="F42" s="43" t="s">
        <v>109</v>
      </c>
      <c r="G42" s="73">
        <v>2790517</v>
      </c>
      <c r="H42" s="60">
        <f>IFERROR(G42/D40,"-")</f>
        <v>3.7771445502585918E-2</v>
      </c>
      <c r="I42" s="73">
        <v>33</v>
      </c>
      <c r="J42" s="60">
        <f>IFERROR(I42/E40,"-")</f>
        <v>0.35106382978723405</v>
      </c>
      <c r="K42" s="76">
        <f t="shared" si="0"/>
        <v>84561.121212121216</v>
      </c>
      <c r="L42" s="305"/>
      <c r="M42" s="305"/>
      <c r="N42" s="43" t="s">
        <v>109</v>
      </c>
      <c r="O42" s="73">
        <v>2523796</v>
      </c>
      <c r="P42" s="60">
        <f>IFERROR(O42/L40,"-")</f>
        <v>5.0338807157065582E-2</v>
      </c>
      <c r="Q42" s="73">
        <v>25</v>
      </c>
      <c r="R42" s="60">
        <f>IFERROR(Q42/M40,"-")</f>
        <v>0.352112676056338</v>
      </c>
      <c r="S42" s="76">
        <f t="shared" si="1"/>
        <v>100951.84</v>
      </c>
      <c r="T42" s="305"/>
      <c r="U42" s="305"/>
      <c r="V42" s="43" t="s">
        <v>109</v>
      </c>
      <c r="W42" s="73">
        <v>9722</v>
      </c>
      <c r="X42" s="60">
        <f>IFERROR(W42/T40,"-")</f>
        <v>9.7874289626150826E-4</v>
      </c>
      <c r="Y42" s="73">
        <v>2</v>
      </c>
      <c r="Z42" s="60">
        <f>IFERROR(Y42/U40,"-")</f>
        <v>0.22222222222222221</v>
      </c>
      <c r="AA42" s="131">
        <f t="shared" si="2"/>
        <v>4861</v>
      </c>
      <c r="AB42" s="305"/>
      <c r="AC42" s="305"/>
      <c r="AD42" s="43" t="s">
        <v>109</v>
      </c>
      <c r="AE42" s="73">
        <v>8904</v>
      </c>
      <c r="AF42" s="60">
        <f>IFERROR(AE42/AB40,"-")</f>
        <v>2.1851808222405466E-3</v>
      </c>
      <c r="AG42" s="73">
        <v>1</v>
      </c>
      <c r="AH42" s="60">
        <f>IFERROR(AG42/AC40,"-")</f>
        <v>0.2</v>
      </c>
      <c r="AI42" s="76">
        <f t="shared" si="3"/>
        <v>8904</v>
      </c>
      <c r="AJ42" s="305"/>
      <c r="AK42" s="305"/>
      <c r="AL42" s="43" t="s">
        <v>109</v>
      </c>
      <c r="AM42" s="73">
        <v>192926</v>
      </c>
      <c r="AN42" s="60">
        <f>IFERROR(AM42/AJ40,"-")</f>
        <v>6.1648000608408374E-3</v>
      </c>
      <c r="AO42" s="73">
        <v>10</v>
      </c>
      <c r="AP42" s="60">
        <f>IFERROR(AO42/AK40,"-")</f>
        <v>0.37037037037037035</v>
      </c>
      <c r="AQ42" s="76">
        <f t="shared" si="4"/>
        <v>19292.599999999999</v>
      </c>
      <c r="AR42" s="305"/>
      <c r="AS42" s="305"/>
      <c r="AT42" s="43" t="s">
        <v>109</v>
      </c>
      <c r="AU42" s="73">
        <v>10427966</v>
      </c>
      <c r="AV42" s="60">
        <f>IFERROR(AU42/AR40,"-")</f>
        <v>3.5530818980211064E-2</v>
      </c>
      <c r="AW42" s="76">
        <v>142</v>
      </c>
      <c r="AX42" s="60">
        <f>IFERROR(AW42/AS40,"-")</f>
        <v>0.3446601941747573</v>
      </c>
      <c r="AY42" s="157">
        <f t="shared" si="5"/>
        <v>73436.380281690144</v>
      </c>
      <c r="AZ42" s="179"/>
    </row>
    <row r="43" spans="2:52" s="8" customFormat="1" ht="13.15" customHeight="1">
      <c r="B43" s="328"/>
      <c r="C43" s="340"/>
      <c r="D43" s="305"/>
      <c r="E43" s="305"/>
      <c r="F43" s="43" t="s">
        <v>110</v>
      </c>
      <c r="G43" s="73">
        <v>1063104</v>
      </c>
      <c r="H43" s="60">
        <f>IFERROR(G43/D40,"-")</f>
        <v>1.4389797589328823E-2</v>
      </c>
      <c r="I43" s="73">
        <v>3</v>
      </c>
      <c r="J43" s="60">
        <f>IFERROR(I43/E40,"-")</f>
        <v>3.1914893617021274E-2</v>
      </c>
      <c r="K43" s="76">
        <f t="shared" si="0"/>
        <v>354368</v>
      </c>
      <c r="L43" s="305"/>
      <c r="M43" s="305"/>
      <c r="N43" s="43" t="s">
        <v>110</v>
      </c>
      <c r="O43" s="73">
        <v>33004</v>
      </c>
      <c r="P43" s="60">
        <f>IFERROR(O43/L40,"-")</f>
        <v>6.5828695798384363E-4</v>
      </c>
      <c r="Q43" s="73">
        <v>2</v>
      </c>
      <c r="R43" s="60">
        <f>IFERROR(Q43/M40,"-")</f>
        <v>2.8169014084507043E-2</v>
      </c>
      <c r="S43" s="76">
        <f t="shared" si="1"/>
        <v>16502</v>
      </c>
      <c r="T43" s="305"/>
      <c r="U43" s="305"/>
      <c r="V43" s="43" t="s">
        <v>110</v>
      </c>
      <c r="W43" s="73">
        <v>1805</v>
      </c>
      <c r="X43" s="60">
        <f>IFERROR(W43/T40,"-")</f>
        <v>1.8171476319193812E-4</v>
      </c>
      <c r="Y43" s="73">
        <v>1</v>
      </c>
      <c r="Z43" s="60">
        <f>IFERROR(Y43/U40,"-")</f>
        <v>0.1111111111111111</v>
      </c>
      <c r="AA43" s="131">
        <f t="shared" si="2"/>
        <v>1805</v>
      </c>
      <c r="AB43" s="305"/>
      <c r="AC43" s="305"/>
      <c r="AD43" s="43" t="s">
        <v>110</v>
      </c>
      <c r="AE43" s="73">
        <v>1805</v>
      </c>
      <c r="AF43" s="60">
        <f>IFERROR(AE43/AB40,"-")</f>
        <v>4.4297522283739743E-4</v>
      </c>
      <c r="AG43" s="73">
        <v>1</v>
      </c>
      <c r="AH43" s="60">
        <f>IFERROR(AG43/AC40,"-")</f>
        <v>0.2</v>
      </c>
      <c r="AI43" s="76">
        <f t="shared" si="3"/>
        <v>1805</v>
      </c>
      <c r="AJ43" s="305"/>
      <c r="AK43" s="305"/>
      <c r="AL43" s="43" t="s">
        <v>110</v>
      </c>
      <c r="AM43" s="73">
        <v>10749</v>
      </c>
      <c r="AN43" s="60">
        <f>IFERROR(AM43/AJ40,"-")</f>
        <v>3.4347592265416871E-4</v>
      </c>
      <c r="AO43" s="73">
        <v>2</v>
      </c>
      <c r="AP43" s="60">
        <f>IFERROR(AO43/AK40,"-")</f>
        <v>7.407407407407407E-2</v>
      </c>
      <c r="AQ43" s="76">
        <f t="shared" si="4"/>
        <v>5374.5</v>
      </c>
      <c r="AR43" s="305"/>
      <c r="AS43" s="305"/>
      <c r="AT43" s="43" t="s">
        <v>110</v>
      </c>
      <c r="AU43" s="73">
        <v>216034</v>
      </c>
      <c r="AV43" s="60">
        <f>IFERROR(AU43/AR40,"-")</f>
        <v>7.3608457752652023E-4</v>
      </c>
      <c r="AW43" s="76">
        <v>18</v>
      </c>
      <c r="AX43" s="60">
        <f>IFERROR(AW43/AS40,"-")</f>
        <v>4.3689320388349516E-2</v>
      </c>
      <c r="AY43" s="157">
        <f t="shared" si="5"/>
        <v>12001.888888888889</v>
      </c>
      <c r="AZ43" s="179"/>
    </row>
    <row r="44" spans="2:52" s="8" customFormat="1" ht="13.15" customHeight="1">
      <c r="B44" s="328"/>
      <c r="C44" s="340"/>
      <c r="D44" s="305"/>
      <c r="E44" s="305"/>
      <c r="F44" s="43" t="s">
        <v>111</v>
      </c>
      <c r="G44" s="73">
        <v>3241114</v>
      </c>
      <c r="H44" s="60">
        <f>IFERROR(G44/D40,"-")</f>
        <v>4.387056621359707E-2</v>
      </c>
      <c r="I44" s="73">
        <v>35</v>
      </c>
      <c r="J44" s="60">
        <f>IFERROR(I44/E40,"-")</f>
        <v>0.37234042553191488</v>
      </c>
      <c r="K44" s="76">
        <f t="shared" si="0"/>
        <v>92603.257142857139</v>
      </c>
      <c r="L44" s="305"/>
      <c r="M44" s="305"/>
      <c r="N44" s="43" t="s">
        <v>111</v>
      </c>
      <c r="O44" s="73">
        <v>2679981</v>
      </c>
      <c r="P44" s="60">
        <f>IFERROR(O44/L40,"-")</f>
        <v>5.3454021935053303E-2</v>
      </c>
      <c r="Q44" s="73">
        <v>27</v>
      </c>
      <c r="R44" s="60">
        <f>IFERROR(Q44/M40,"-")</f>
        <v>0.38028169014084506</v>
      </c>
      <c r="S44" s="76">
        <f t="shared" si="1"/>
        <v>99258.555555555562</v>
      </c>
      <c r="T44" s="305"/>
      <c r="U44" s="305"/>
      <c r="V44" s="43" t="s">
        <v>111</v>
      </c>
      <c r="W44" s="73">
        <v>2327</v>
      </c>
      <c r="X44" s="60">
        <f>IFERROR(W44/T40,"-")</f>
        <v>2.342660686690526E-4</v>
      </c>
      <c r="Y44" s="73">
        <v>1</v>
      </c>
      <c r="Z44" s="60">
        <f>IFERROR(Y44/U40,"-")</f>
        <v>0.1111111111111111</v>
      </c>
      <c r="AA44" s="131">
        <f t="shared" si="2"/>
        <v>2327</v>
      </c>
      <c r="AB44" s="305"/>
      <c r="AC44" s="305"/>
      <c r="AD44" s="43" t="s">
        <v>111</v>
      </c>
      <c r="AE44" s="73">
        <v>2327</v>
      </c>
      <c r="AF44" s="60">
        <f>IFERROR(AE44/AB40,"-")</f>
        <v>5.7108218478815721E-4</v>
      </c>
      <c r="AG44" s="73">
        <v>1</v>
      </c>
      <c r="AH44" s="60">
        <f>IFERROR(AG44/AC40,"-")</f>
        <v>0.2</v>
      </c>
      <c r="AI44" s="76">
        <f t="shared" si="3"/>
        <v>2327</v>
      </c>
      <c r="AJ44" s="305"/>
      <c r="AK44" s="305"/>
      <c r="AL44" s="43" t="s">
        <v>111</v>
      </c>
      <c r="AM44" s="73">
        <v>5382885</v>
      </c>
      <c r="AN44" s="60">
        <f>IFERROR(AM44/AJ40,"-")</f>
        <v>0.17200589747104708</v>
      </c>
      <c r="AO44" s="73">
        <v>8</v>
      </c>
      <c r="AP44" s="60">
        <f>IFERROR(AO44/AK40,"-")</f>
        <v>0.29629629629629628</v>
      </c>
      <c r="AQ44" s="76">
        <f t="shared" si="4"/>
        <v>672860.625</v>
      </c>
      <c r="AR44" s="305"/>
      <c r="AS44" s="305"/>
      <c r="AT44" s="43" t="s">
        <v>111</v>
      </c>
      <c r="AU44" s="73">
        <v>4611748</v>
      </c>
      <c r="AV44" s="60">
        <f>IFERROR(AU44/AR40,"-")</f>
        <v>1.5713436673110596E-2</v>
      </c>
      <c r="AW44" s="76">
        <v>150</v>
      </c>
      <c r="AX44" s="60">
        <f>IFERROR(AW44/AS40,"-")</f>
        <v>0.36407766990291263</v>
      </c>
      <c r="AY44" s="157">
        <f t="shared" si="5"/>
        <v>30744.986666666668</v>
      </c>
      <c r="AZ44" s="179"/>
    </row>
    <row r="45" spans="2:52" s="8" customFormat="1" ht="13.15" customHeight="1">
      <c r="B45" s="328"/>
      <c r="C45" s="340"/>
      <c r="D45" s="305"/>
      <c r="E45" s="305"/>
      <c r="F45" s="43" t="s">
        <v>112</v>
      </c>
      <c r="G45" s="73">
        <v>3353215</v>
      </c>
      <c r="H45" s="60">
        <f>IFERROR(G45/D40,"-")</f>
        <v>4.5387925474366805E-2</v>
      </c>
      <c r="I45" s="73">
        <v>40</v>
      </c>
      <c r="J45" s="60">
        <f>IFERROR(I45/E40,"-")</f>
        <v>0.42553191489361702</v>
      </c>
      <c r="K45" s="76">
        <f t="shared" si="0"/>
        <v>83830.375</v>
      </c>
      <c r="L45" s="305"/>
      <c r="M45" s="305"/>
      <c r="N45" s="43" t="s">
        <v>112</v>
      </c>
      <c r="O45" s="73">
        <v>2356752</v>
      </c>
      <c r="P45" s="60">
        <f>IFERROR(O45/L40,"-")</f>
        <v>4.7007002327061551E-2</v>
      </c>
      <c r="Q45" s="73">
        <v>32</v>
      </c>
      <c r="R45" s="60">
        <f>IFERROR(Q45/M40,"-")</f>
        <v>0.45070422535211269</v>
      </c>
      <c r="S45" s="76">
        <f t="shared" si="1"/>
        <v>73648.5</v>
      </c>
      <c r="T45" s="305"/>
      <c r="U45" s="305"/>
      <c r="V45" s="43" t="s">
        <v>112</v>
      </c>
      <c r="W45" s="73">
        <v>84867</v>
      </c>
      <c r="X45" s="60">
        <f>IFERROR(W45/T40,"-")</f>
        <v>8.5438154059890373E-3</v>
      </c>
      <c r="Y45" s="73">
        <v>1</v>
      </c>
      <c r="Z45" s="60">
        <f>IFERROR(Y45/U40,"-")</f>
        <v>0.1111111111111111</v>
      </c>
      <c r="AA45" s="131">
        <f t="shared" si="2"/>
        <v>84867</v>
      </c>
      <c r="AB45" s="305"/>
      <c r="AC45" s="305"/>
      <c r="AD45" s="43" t="s">
        <v>112</v>
      </c>
      <c r="AE45" s="73">
        <v>84867</v>
      </c>
      <c r="AF45" s="60">
        <f>IFERROR(AE45/AB40,"-")</f>
        <v>2.0827688773707151E-2</v>
      </c>
      <c r="AG45" s="73">
        <v>1</v>
      </c>
      <c r="AH45" s="60">
        <f>IFERROR(AG45/AC40,"-")</f>
        <v>0.2</v>
      </c>
      <c r="AI45" s="76">
        <f t="shared" si="3"/>
        <v>84867</v>
      </c>
      <c r="AJ45" s="305"/>
      <c r="AK45" s="305"/>
      <c r="AL45" s="43" t="s">
        <v>112</v>
      </c>
      <c r="AM45" s="73">
        <v>613238</v>
      </c>
      <c r="AN45" s="60">
        <f>IFERROR(AM45/AJ40,"-")</f>
        <v>1.9595542641789667E-2</v>
      </c>
      <c r="AO45" s="73">
        <v>9</v>
      </c>
      <c r="AP45" s="60">
        <f>IFERROR(AO45/AK40,"-")</f>
        <v>0.33333333333333331</v>
      </c>
      <c r="AQ45" s="76">
        <f t="shared" si="4"/>
        <v>68137.555555555562</v>
      </c>
      <c r="AR45" s="305"/>
      <c r="AS45" s="305"/>
      <c r="AT45" s="43" t="s">
        <v>112</v>
      </c>
      <c r="AU45" s="73">
        <v>11731026</v>
      </c>
      <c r="AV45" s="60">
        <f>IFERROR(AU45/AR40,"-")</f>
        <v>3.9970686638041347E-2</v>
      </c>
      <c r="AW45" s="76">
        <v>148</v>
      </c>
      <c r="AX45" s="60">
        <f>IFERROR(AW45/AS40,"-")</f>
        <v>0.35922330097087379</v>
      </c>
      <c r="AY45" s="157">
        <f t="shared" si="5"/>
        <v>79263.689189189186</v>
      </c>
      <c r="AZ45" s="179"/>
    </row>
    <row r="46" spans="2:52" s="8" customFormat="1" ht="13.15" customHeight="1">
      <c r="B46" s="328"/>
      <c r="C46" s="340"/>
      <c r="D46" s="305"/>
      <c r="E46" s="305"/>
      <c r="F46" s="43" t="s">
        <v>113</v>
      </c>
      <c r="G46" s="73">
        <v>5397360</v>
      </c>
      <c r="H46" s="60">
        <f>IFERROR(G46/D40,"-")</f>
        <v>7.3056745075495727E-2</v>
      </c>
      <c r="I46" s="73">
        <v>16</v>
      </c>
      <c r="J46" s="60">
        <f>IFERROR(I46/E40,"-")</f>
        <v>0.1702127659574468</v>
      </c>
      <c r="K46" s="76">
        <f t="shared" si="0"/>
        <v>337335</v>
      </c>
      <c r="L46" s="305"/>
      <c r="M46" s="305"/>
      <c r="N46" s="43" t="s">
        <v>113</v>
      </c>
      <c r="O46" s="73">
        <v>1294291</v>
      </c>
      <c r="P46" s="60">
        <f>IFERROR(O46/L40,"-")</f>
        <v>2.5815503730937672E-2</v>
      </c>
      <c r="Q46" s="73">
        <v>12</v>
      </c>
      <c r="R46" s="60">
        <f>IFERROR(Q46/M40,"-")</f>
        <v>0.16901408450704225</v>
      </c>
      <c r="S46" s="76">
        <f t="shared" si="1"/>
        <v>107857.58333333333</v>
      </c>
      <c r="T46" s="305"/>
      <c r="U46" s="305"/>
      <c r="V46" s="43" t="s">
        <v>113</v>
      </c>
      <c r="W46" s="73">
        <v>10965</v>
      </c>
      <c r="X46" s="60">
        <f>IFERROR(W46/T40,"-")</f>
        <v>1.1038794340163995E-3</v>
      </c>
      <c r="Y46" s="73">
        <v>2</v>
      </c>
      <c r="Z46" s="60">
        <f>IFERROR(Y46/U40,"-")</f>
        <v>0.22222222222222221</v>
      </c>
      <c r="AA46" s="131">
        <f t="shared" si="2"/>
        <v>5482.5</v>
      </c>
      <c r="AB46" s="305"/>
      <c r="AC46" s="305"/>
      <c r="AD46" s="43" t="s">
        <v>113</v>
      </c>
      <c r="AE46" s="73">
        <v>10965</v>
      </c>
      <c r="AF46" s="60">
        <f>IFERROR(AE46/AB40,"-")</f>
        <v>2.6909824478737188E-3</v>
      </c>
      <c r="AG46" s="73">
        <v>2</v>
      </c>
      <c r="AH46" s="60">
        <f>IFERROR(AG46/AC40,"-")</f>
        <v>0.4</v>
      </c>
      <c r="AI46" s="76">
        <f t="shared" si="3"/>
        <v>5482.5</v>
      </c>
      <c r="AJ46" s="305"/>
      <c r="AK46" s="305"/>
      <c r="AL46" s="43" t="s">
        <v>113</v>
      </c>
      <c r="AM46" s="73">
        <v>35160</v>
      </c>
      <c r="AN46" s="60">
        <f>IFERROR(AM46/AJ40,"-")</f>
        <v>1.1235104140404292E-3</v>
      </c>
      <c r="AO46" s="73">
        <v>6</v>
      </c>
      <c r="AP46" s="60">
        <f>IFERROR(AO46/AK40,"-")</f>
        <v>0.22222222222222221</v>
      </c>
      <c r="AQ46" s="76">
        <f t="shared" si="4"/>
        <v>5860</v>
      </c>
      <c r="AR46" s="305"/>
      <c r="AS46" s="305"/>
      <c r="AT46" s="43" t="s">
        <v>113</v>
      </c>
      <c r="AU46" s="73">
        <v>8993154</v>
      </c>
      <c r="AV46" s="60">
        <f>IFERROR(AU46/AR40,"-")</f>
        <v>3.0642037654817923E-2</v>
      </c>
      <c r="AW46" s="76">
        <v>60</v>
      </c>
      <c r="AX46" s="60">
        <f>IFERROR(AW46/AS40,"-")</f>
        <v>0.14563106796116504</v>
      </c>
      <c r="AY46" s="157">
        <f t="shared" si="5"/>
        <v>149885.9</v>
      </c>
      <c r="AZ46" s="179"/>
    </row>
    <row r="47" spans="2:52" s="8" customFormat="1" ht="13.15" customHeight="1">
      <c r="B47" s="328"/>
      <c r="C47" s="340"/>
      <c r="D47" s="305"/>
      <c r="E47" s="305"/>
      <c r="F47" s="43" t="s">
        <v>123</v>
      </c>
      <c r="G47" s="73">
        <v>0</v>
      </c>
      <c r="H47" s="60">
        <f>IFERROR(G47/D40,"-")</f>
        <v>0</v>
      </c>
      <c r="I47" s="73">
        <v>0</v>
      </c>
      <c r="J47" s="60">
        <f>IFERROR(I47/E40,"-")</f>
        <v>0</v>
      </c>
      <c r="K47" s="76" t="str">
        <f t="shared" si="0"/>
        <v>-</v>
      </c>
      <c r="L47" s="305"/>
      <c r="M47" s="305"/>
      <c r="N47" s="43" t="s">
        <v>123</v>
      </c>
      <c r="O47" s="73">
        <v>0</v>
      </c>
      <c r="P47" s="60">
        <f>IFERROR(O47/L40,"-")</f>
        <v>0</v>
      </c>
      <c r="Q47" s="73">
        <v>0</v>
      </c>
      <c r="R47" s="60">
        <f>IFERROR(Q47/M40,"-")</f>
        <v>0</v>
      </c>
      <c r="S47" s="76" t="str">
        <f t="shared" si="1"/>
        <v>-</v>
      </c>
      <c r="T47" s="305"/>
      <c r="U47" s="305"/>
      <c r="V47" s="43" t="s">
        <v>123</v>
      </c>
      <c r="W47" s="73">
        <v>0</v>
      </c>
      <c r="X47" s="60">
        <f>IFERROR(W47/T40,"-")</f>
        <v>0</v>
      </c>
      <c r="Y47" s="73">
        <v>0</v>
      </c>
      <c r="Z47" s="60">
        <f>IFERROR(Y47/U40,"-")</f>
        <v>0</v>
      </c>
      <c r="AA47" s="131" t="str">
        <f t="shared" si="2"/>
        <v>-</v>
      </c>
      <c r="AB47" s="305"/>
      <c r="AC47" s="305"/>
      <c r="AD47" s="43" t="s">
        <v>123</v>
      </c>
      <c r="AE47" s="73">
        <v>0</v>
      </c>
      <c r="AF47" s="60">
        <f>IFERROR(AE47/AB40,"-")</f>
        <v>0</v>
      </c>
      <c r="AG47" s="73">
        <v>0</v>
      </c>
      <c r="AH47" s="60">
        <f>IFERROR(AG47/AC40,"-")</f>
        <v>0</v>
      </c>
      <c r="AI47" s="76" t="str">
        <f t="shared" si="3"/>
        <v>-</v>
      </c>
      <c r="AJ47" s="305"/>
      <c r="AK47" s="305"/>
      <c r="AL47" s="43" t="s">
        <v>123</v>
      </c>
      <c r="AM47" s="73">
        <v>0</v>
      </c>
      <c r="AN47" s="60">
        <f>IFERROR(AM47/AJ40,"-")</f>
        <v>0</v>
      </c>
      <c r="AO47" s="73">
        <v>0</v>
      </c>
      <c r="AP47" s="60">
        <f>IFERROR(AO47/AK40,"-")</f>
        <v>0</v>
      </c>
      <c r="AQ47" s="76" t="str">
        <f t="shared" si="4"/>
        <v>-</v>
      </c>
      <c r="AR47" s="305"/>
      <c r="AS47" s="305"/>
      <c r="AT47" s="43" t="s">
        <v>123</v>
      </c>
      <c r="AU47" s="73">
        <v>416</v>
      </c>
      <c r="AV47" s="60">
        <f>IFERROR(AU47/AR40,"-")</f>
        <v>1.4174212589269855E-6</v>
      </c>
      <c r="AW47" s="76">
        <v>1</v>
      </c>
      <c r="AX47" s="60">
        <f>IFERROR(AW47/AS40,"-")</f>
        <v>2.4271844660194173E-3</v>
      </c>
      <c r="AY47" s="157">
        <f t="shared" si="5"/>
        <v>416</v>
      </c>
      <c r="AZ47" s="179"/>
    </row>
    <row r="48" spans="2:52" s="8" customFormat="1" ht="13.15" customHeight="1">
      <c r="B48" s="328"/>
      <c r="C48" s="340"/>
      <c r="D48" s="305"/>
      <c r="E48" s="305"/>
      <c r="F48" s="43" t="s">
        <v>114</v>
      </c>
      <c r="G48" s="73">
        <v>0</v>
      </c>
      <c r="H48" s="60">
        <f>IFERROR(G48/D40,"-")</f>
        <v>0</v>
      </c>
      <c r="I48" s="73">
        <v>0</v>
      </c>
      <c r="J48" s="60">
        <f>IFERROR(I48/E40,"-")</f>
        <v>0</v>
      </c>
      <c r="K48" s="76" t="str">
        <f t="shared" si="0"/>
        <v>-</v>
      </c>
      <c r="L48" s="305"/>
      <c r="M48" s="305"/>
      <c r="N48" s="43" t="s">
        <v>114</v>
      </c>
      <c r="O48" s="73">
        <v>0</v>
      </c>
      <c r="P48" s="60">
        <f>IFERROR(O48/L40,"-")</f>
        <v>0</v>
      </c>
      <c r="Q48" s="73">
        <v>0</v>
      </c>
      <c r="R48" s="60">
        <f>IFERROR(Q48/M40,"-")</f>
        <v>0</v>
      </c>
      <c r="S48" s="76" t="str">
        <f t="shared" si="1"/>
        <v>-</v>
      </c>
      <c r="T48" s="305"/>
      <c r="U48" s="305"/>
      <c r="V48" s="43" t="s">
        <v>114</v>
      </c>
      <c r="W48" s="73">
        <v>0</v>
      </c>
      <c r="X48" s="60">
        <f>IFERROR(W48/T40,"-")</f>
        <v>0</v>
      </c>
      <c r="Y48" s="73">
        <v>0</v>
      </c>
      <c r="Z48" s="60">
        <f>IFERROR(Y48/U40,"-")</f>
        <v>0</v>
      </c>
      <c r="AA48" s="131" t="str">
        <f t="shared" si="2"/>
        <v>-</v>
      </c>
      <c r="AB48" s="305"/>
      <c r="AC48" s="305"/>
      <c r="AD48" s="43" t="s">
        <v>114</v>
      </c>
      <c r="AE48" s="73">
        <v>0</v>
      </c>
      <c r="AF48" s="60">
        <f>IFERROR(AE48/AB40,"-")</f>
        <v>0</v>
      </c>
      <c r="AG48" s="73">
        <v>0</v>
      </c>
      <c r="AH48" s="60">
        <f>IFERROR(AG48/AC40,"-")</f>
        <v>0</v>
      </c>
      <c r="AI48" s="76" t="str">
        <f t="shared" si="3"/>
        <v>-</v>
      </c>
      <c r="AJ48" s="305"/>
      <c r="AK48" s="305"/>
      <c r="AL48" s="43" t="s">
        <v>114</v>
      </c>
      <c r="AM48" s="73">
        <v>9001</v>
      </c>
      <c r="AN48" s="60">
        <f>IFERROR(AM48/AJ40,"-")</f>
        <v>2.8761994416319405E-4</v>
      </c>
      <c r="AO48" s="73">
        <v>1</v>
      </c>
      <c r="AP48" s="60">
        <f>IFERROR(AO48/AK40,"-")</f>
        <v>3.7037037037037035E-2</v>
      </c>
      <c r="AQ48" s="76">
        <f t="shared" si="4"/>
        <v>9001</v>
      </c>
      <c r="AR48" s="305"/>
      <c r="AS48" s="305"/>
      <c r="AT48" s="43" t="s">
        <v>114</v>
      </c>
      <c r="AU48" s="73">
        <v>59499</v>
      </c>
      <c r="AV48" s="60">
        <f>IFERROR(AU48/AR40,"-")</f>
        <v>2.0272871991561708E-4</v>
      </c>
      <c r="AW48" s="76">
        <v>2</v>
      </c>
      <c r="AX48" s="60">
        <f>IFERROR(AW48/AS40,"-")</f>
        <v>4.8543689320388345E-3</v>
      </c>
      <c r="AY48" s="157">
        <f t="shared" si="5"/>
        <v>29749.5</v>
      </c>
      <c r="AZ48" s="179"/>
    </row>
    <row r="49" spans="2:52" s="8" customFormat="1" ht="13.15" customHeight="1">
      <c r="B49" s="328"/>
      <c r="C49" s="340"/>
      <c r="D49" s="305"/>
      <c r="E49" s="305"/>
      <c r="F49" s="43" t="s">
        <v>115</v>
      </c>
      <c r="G49" s="73">
        <v>10440</v>
      </c>
      <c r="H49" s="60">
        <f>IFERROR(G49/D40,"-")</f>
        <v>1.4131212640775776E-4</v>
      </c>
      <c r="I49" s="73">
        <v>3</v>
      </c>
      <c r="J49" s="60">
        <f>IFERROR(I49/E40,"-")</f>
        <v>3.1914893617021274E-2</v>
      </c>
      <c r="K49" s="76">
        <f t="shared" si="0"/>
        <v>3480</v>
      </c>
      <c r="L49" s="305"/>
      <c r="M49" s="305"/>
      <c r="N49" s="43" t="s">
        <v>115</v>
      </c>
      <c r="O49" s="73">
        <v>10440</v>
      </c>
      <c r="P49" s="60">
        <f>IFERROR(O49/L40,"-")</f>
        <v>2.0823281545725753E-4</v>
      </c>
      <c r="Q49" s="73">
        <v>3</v>
      </c>
      <c r="R49" s="60">
        <f>IFERROR(Q49/M40,"-")</f>
        <v>4.2253521126760563E-2</v>
      </c>
      <c r="S49" s="76">
        <f t="shared" si="1"/>
        <v>3480</v>
      </c>
      <c r="T49" s="305"/>
      <c r="U49" s="305"/>
      <c r="V49" s="43" t="s">
        <v>115</v>
      </c>
      <c r="W49" s="73">
        <v>365</v>
      </c>
      <c r="X49" s="60">
        <f>IFERROR(W49/T40,"-")</f>
        <v>3.6745644634380836E-5</v>
      </c>
      <c r="Y49" s="73">
        <v>1</v>
      </c>
      <c r="Z49" s="60">
        <f>IFERROR(Y49/U40,"-")</f>
        <v>0.1111111111111111</v>
      </c>
      <c r="AA49" s="131">
        <f t="shared" si="2"/>
        <v>365</v>
      </c>
      <c r="AB49" s="305"/>
      <c r="AC49" s="305"/>
      <c r="AD49" s="43" t="s">
        <v>115</v>
      </c>
      <c r="AE49" s="73">
        <v>365</v>
      </c>
      <c r="AF49" s="60">
        <f>IFERROR(AE49/AB40,"-")</f>
        <v>8.9576707111163471E-5</v>
      </c>
      <c r="AG49" s="73">
        <v>1</v>
      </c>
      <c r="AH49" s="60">
        <f>IFERROR(AG49/AC40,"-")</f>
        <v>0.2</v>
      </c>
      <c r="AI49" s="76">
        <f t="shared" si="3"/>
        <v>365</v>
      </c>
      <c r="AJ49" s="305"/>
      <c r="AK49" s="305"/>
      <c r="AL49" s="43" t="s">
        <v>115</v>
      </c>
      <c r="AM49" s="73">
        <v>0</v>
      </c>
      <c r="AN49" s="60">
        <f>IFERROR(AM49/AJ40,"-")</f>
        <v>0</v>
      </c>
      <c r="AO49" s="73">
        <v>0</v>
      </c>
      <c r="AP49" s="60">
        <f>IFERROR(AO49/AK40,"-")</f>
        <v>0</v>
      </c>
      <c r="AQ49" s="76" t="str">
        <f t="shared" si="4"/>
        <v>-</v>
      </c>
      <c r="AR49" s="305"/>
      <c r="AS49" s="305"/>
      <c r="AT49" s="43" t="s">
        <v>115</v>
      </c>
      <c r="AU49" s="73">
        <v>201619</v>
      </c>
      <c r="AV49" s="60">
        <f>IFERROR(AU49/AR40,"-")</f>
        <v>6.8696888654711517E-4</v>
      </c>
      <c r="AW49" s="76">
        <v>15</v>
      </c>
      <c r="AX49" s="60">
        <f>IFERROR(AW49/AS40,"-")</f>
        <v>3.640776699029126E-2</v>
      </c>
      <c r="AY49" s="157">
        <f t="shared" si="5"/>
        <v>13441.266666666666</v>
      </c>
      <c r="AZ49" s="179"/>
    </row>
    <row r="50" spans="2:52" s="8" customFormat="1" ht="13.15" customHeight="1">
      <c r="B50" s="328"/>
      <c r="C50" s="340"/>
      <c r="D50" s="305"/>
      <c r="E50" s="305"/>
      <c r="F50" s="43" t="s">
        <v>116</v>
      </c>
      <c r="G50" s="73">
        <v>7108</v>
      </c>
      <c r="H50" s="60">
        <f>IFERROR(G50/D40,"-")</f>
        <v>9.6211359627044267E-5</v>
      </c>
      <c r="I50" s="73">
        <v>1</v>
      </c>
      <c r="J50" s="60">
        <f>IFERROR(I50/E40,"-")</f>
        <v>1.0638297872340425E-2</v>
      </c>
      <c r="K50" s="76">
        <f t="shared" si="0"/>
        <v>7108</v>
      </c>
      <c r="L50" s="305"/>
      <c r="M50" s="305"/>
      <c r="N50" s="43" t="s">
        <v>116</v>
      </c>
      <c r="O50" s="73">
        <v>7108</v>
      </c>
      <c r="P50" s="60">
        <f>IFERROR(O50/L40,"-")</f>
        <v>1.4177383642434736E-4</v>
      </c>
      <c r="Q50" s="73">
        <v>1</v>
      </c>
      <c r="R50" s="60">
        <f>IFERROR(Q50/M40,"-")</f>
        <v>1.4084507042253521E-2</v>
      </c>
      <c r="S50" s="76">
        <f t="shared" si="1"/>
        <v>7108</v>
      </c>
      <c r="T50" s="305"/>
      <c r="U50" s="305"/>
      <c r="V50" s="43" t="s">
        <v>116</v>
      </c>
      <c r="W50" s="73">
        <v>0</v>
      </c>
      <c r="X50" s="60">
        <f>IFERROR(W50/T40,"-")</f>
        <v>0</v>
      </c>
      <c r="Y50" s="73">
        <v>0</v>
      </c>
      <c r="Z50" s="60">
        <f>IFERROR(Y50/U40,"-")</f>
        <v>0</v>
      </c>
      <c r="AA50" s="131" t="str">
        <f t="shared" si="2"/>
        <v>-</v>
      </c>
      <c r="AB50" s="305"/>
      <c r="AC50" s="305"/>
      <c r="AD50" s="43" t="s">
        <v>116</v>
      </c>
      <c r="AE50" s="73">
        <v>0</v>
      </c>
      <c r="AF50" s="60">
        <f>IFERROR(AE50/AB40,"-")</f>
        <v>0</v>
      </c>
      <c r="AG50" s="73">
        <v>0</v>
      </c>
      <c r="AH50" s="60">
        <f>IFERROR(AG50/AC40,"-")</f>
        <v>0</v>
      </c>
      <c r="AI50" s="76" t="str">
        <f t="shared" si="3"/>
        <v>-</v>
      </c>
      <c r="AJ50" s="305"/>
      <c r="AK50" s="305"/>
      <c r="AL50" s="43" t="s">
        <v>116</v>
      </c>
      <c r="AM50" s="73">
        <v>74970</v>
      </c>
      <c r="AN50" s="60">
        <f>IFERROR(AM50/AJ40,"-")</f>
        <v>2.3956079562176043E-3</v>
      </c>
      <c r="AO50" s="73">
        <v>2</v>
      </c>
      <c r="AP50" s="60">
        <f>IFERROR(AO50/AK40,"-")</f>
        <v>7.407407407407407E-2</v>
      </c>
      <c r="AQ50" s="76">
        <f t="shared" si="4"/>
        <v>37485</v>
      </c>
      <c r="AR50" s="305"/>
      <c r="AS50" s="305"/>
      <c r="AT50" s="43" t="s">
        <v>116</v>
      </c>
      <c r="AU50" s="73">
        <v>13057</v>
      </c>
      <c r="AV50" s="60">
        <f>IFERROR(AU50/AR40,"-")</f>
        <v>4.4488628312042428E-5</v>
      </c>
      <c r="AW50" s="76">
        <v>2</v>
      </c>
      <c r="AX50" s="60">
        <f>IFERROR(AW50/AS40,"-")</f>
        <v>4.8543689320388345E-3</v>
      </c>
      <c r="AY50" s="157">
        <f t="shared" si="5"/>
        <v>6528.5</v>
      </c>
      <c r="AZ50" s="179"/>
    </row>
    <row r="51" spans="2:52" s="8" customFormat="1" ht="13.15" customHeight="1">
      <c r="B51" s="328"/>
      <c r="C51" s="340"/>
      <c r="D51" s="305"/>
      <c r="E51" s="305"/>
      <c r="F51" s="43" t="s">
        <v>117</v>
      </c>
      <c r="G51" s="73">
        <v>14010</v>
      </c>
      <c r="H51" s="60">
        <f>IFERROR(G51/D40,"-")</f>
        <v>1.8963437652995079E-4</v>
      </c>
      <c r="I51" s="73">
        <v>2</v>
      </c>
      <c r="J51" s="60">
        <f>IFERROR(I51/E40,"-")</f>
        <v>2.1276595744680851E-2</v>
      </c>
      <c r="K51" s="76">
        <f t="shared" si="0"/>
        <v>7005</v>
      </c>
      <c r="L51" s="305"/>
      <c r="M51" s="305"/>
      <c r="N51" s="43" t="s">
        <v>117</v>
      </c>
      <c r="O51" s="73">
        <v>3767</v>
      </c>
      <c r="P51" s="60">
        <f>IFERROR(O51/L40,"-")</f>
        <v>7.5135346343629223E-5</v>
      </c>
      <c r="Q51" s="73">
        <v>1</v>
      </c>
      <c r="R51" s="60">
        <f>IFERROR(Q51/M40,"-")</f>
        <v>1.4084507042253521E-2</v>
      </c>
      <c r="S51" s="76">
        <f t="shared" si="1"/>
        <v>3767</v>
      </c>
      <c r="T51" s="305"/>
      <c r="U51" s="305"/>
      <c r="V51" s="43" t="s">
        <v>117</v>
      </c>
      <c r="W51" s="73">
        <v>0</v>
      </c>
      <c r="X51" s="60">
        <f>IFERROR(W51/T40,"-")</f>
        <v>0</v>
      </c>
      <c r="Y51" s="73">
        <v>0</v>
      </c>
      <c r="Z51" s="60">
        <f>IFERROR(Y51/U40,"-")</f>
        <v>0</v>
      </c>
      <c r="AA51" s="131" t="str">
        <f t="shared" si="2"/>
        <v>-</v>
      </c>
      <c r="AB51" s="305"/>
      <c r="AC51" s="305"/>
      <c r="AD51" s="43" t="s">
        <v>117</v>
      </c>
      <c r="AE51" s="73">
        <v>0</v>
      </c>
      <c r="AF51" s="60">
        <f>IFERROR(AE51/AB40,"-")</f>
        <v>0</v>
      </c>
      <c r="AG51" s="73">
        <v>0</v>
      </c>
      <c r="AH51" s="60">
        <f>IFERROR(AG51/AC40,"-")</f>
        <v>0</v>
      </c>
      <c r="AI51" s="76" t="str">
        <f t="shared" si="3"/>
        <v>-</v>
      </c>
      <c r="AJ51" s="305"/>
      <c r="AK51" s="305"/>
      <c r="AL51" s="43" t="s">
        <v>117</v>
      </c>
      <c r="AM51" s="73">
        <v>126496</v>
      </c>
      <c r="AN51" s="60">
        <f>IFERROR(AM51/AJ40,"-")</f>
        <v>4.0420811528571708E-3</v>
      </c>
      <c r="AO51" s="73">
        <v>4</v>
      </c>
      <c r="AP51" s="60">
        <f>IFERROR(AO51/AK40,"-")</f>
        <v>0.14814814814814814</v>
      </c>
      <c r="AQ51" s="76">
        <f t="shared" si="4"/>
        <v>31624</v>
      </c>
      <c r="AR51" s="305"/>
      <c r="AS51" s="305"/>
      <c r="AT51" s="43" t="s">
        <v>117</v>
      </c>
      <c r="AU51" s="73">
        <v>60680</v>
      </c>
      <c r="AV51" s="60">
        <f>IFERROR(AU51/AR40,"-")</f>
        <v>2.067526970954074E-4</v>
      </c>
      <c r="AW51" s="76">
        <v>2</v>
      </c>
      <c r="AX51" s="60">
        <f>IFERROR(AW51/AS40,"-")</f>
        <v>4.8543689320388345E-3</v>
      </c>
      <c r="AY51" s="157">
        <f t="shared" si="5"/>
        <v>30340</v>
      </c>
      <c r="AZ51" s="179"/>
    </row>
    <row r="52" spans="2:52" s="8" customFormat="1" ht="13.15" customHeight="1">
      <c r="B52" s="328"/>
      <c r="C52" s="340"/>
      <c r="D52" s="305"/>
      <c r="E52" s="305"/>
      <c r="F52" s="43" t="s">
        <v>118</v>
      </c>
      <c r="G52" s="73">
        <v>327257</v>
      </c>
      <c r="H52" s="60">
        <f>IFERROR(G52/D40,"-")</f>
        <v>4.4296343440444041E-3</v>
      </c>
      <c r="I52" s="73">
        <v>15</v>
      </c>
      <c r="J52" s="60">
        <f>IFERROR(I52/E40,"-")</f>
        <v>0.15957446808510639</v>
      </c>
      <c r="K52" s="76">
        <f t="shared" si="0"/>
        <v>21817.133333333335</v>
      </c>
      <c r="L52" s="305"/>
      <c r="M52" s="305"/>
      <c r="N52" s="43" t="s">
        <v>118</v>
      </c>
      <c r="O52" s="73">
        <v>141241</v>
      </c>
      <c r="P52" s="60">
        <f>IFERROR(O52/L40,"-")</f>
        <v>2.8171466559385547E-3</v>
      </c>
      <c r="Q52" s="73">
        <v>9</v>
      </c>
      <c r="R52" s="60">
        <f>IFERROR(Q52/M40,"-")</f>
        <v>0.12676056338028169</v>
      </c>
      <c r="S52" s="76">
        <f t="shared" si="1"/>
        <v>15693.444444444445</v>
      </c>
      <c r="T52" s="305"/>
      <c r="U52" s="305"/>
      <c r="V52" s="43" t="s">
        <v>118</v>
      </c>
      <c r="W52" s="73">
        <v>0</v>
      </c>
      <c r="X52" s="60">
        <f>IFERROR(W52/T40,"-")</f>
        <v>0</v>
      </c>
      <c r="Y52" s="73">
        <v>0</v>
      </c>
      <c r="Z52" s="60">
        <f>IFERROR(Y52/U40,"-")</f>
        <v>0</v>
      </c>
      <c r="AA52" s="131" t="str">
        <f t="shared" si="2"/>
        <v>-</v>
      </c>
      <c r="AB52" s="305"/>
      <c r="AC52" s="305"/>
      <c r="AD52" s="43" t="s">
        <v>118</v>
      </c>
      <c r="AE52" s="73">
        <v>0</v>
      </c>
      <c r="AF52" s="60">
        <f>IFERROR(AE52/AB40,"-")</f>
        <v>0</v>
      </c>
      <c r="AG52" s="73">
        <v>0</v>
      </c>
      <c r="AH52" s="60">
        <f>IFERROR(AG52/AC40,"-")</f>
        <v>0</v>
      </c>
      <c r="AI52" s="76" t="str">
        <f t="shared" si="3"/>
        <v>-</v>
      </c>
      <c r="AJ52" s="305"/>
      <c r="AK52" s="305"/>
      <c r="AL52" s="43" t="s">
        <v>118</v>
      </c>
      <c r="AM52" s="73">
        <v>283575</v>
      </c>
      <c r="AN52" s="60">
        <f>IFERROR(AM52/AJ40,"-")</f>
        <v>9.061418249758665E-3</v>
      </c>
      <c r="AO52" s="73">
        <v>4</v>
      </c>
      <c r="AP52" s="60">
        <f>IFERROR(AO52/AK40,"-")</f>
        <v>0.14814814814814814</v>
      </c>
      <c r="AQ52" s="76">
        <f t="shared" si="4"/>
        <v>70893.75</v>
      </c>
      <c r="AR52" s="305"/>
      <c r="AS52" s="305"/>
      <c r="AT52" s="43" t="s">
        <v>118</v>
      </c>
      <c r="AU52" s="73">
        <v>1781892</v>
      </c>
      <c r="AV52" s="60">
        <f>IFERROR(AU52/AR40,"-")</f>
        <v>6.0713740430575099E-3</v>
      </c>
      <c r="AW52" s="76">
        <v>43</v>
      </c>
      <c r="AX52" s="60">
        <f>IFERROR(AW52/AS40,"-")</f>
        <v>0.10436893203883495</v>
      </c>
      <c r="AY52" s="157">
        <f t="shared" si="5"/>
        <v>41439.348837209305</v>
      </c>
      <c r="AZ52" s="179"/>
    </row>
    <row r="53" spans="2:52" s="8" customFormat="1" ht="13.15" customHeight="1">
      <c r="B53" s="328"/>
      <c r="C53" s="340"/>
      <c r="D53" s="305"/>
      <c r="E53" s="305"/>
      <c r="F53" s="43" t="s">
        <v>119</v>
      </c>
      <c r="G53" s="73">
        <v>546564</v>
      </c>
      <c r="H53" s="60">
        <f>IFERROR(G53/D40,"-")</f>
        <v>7.398095886774877E-3</v>
      </c>
      <c r="I53" s="73">
        <v>6</v>
      </c>
      <c r="J53" s="60">
        <f>IFERROR(I53/E40,"-")</f>
        <v>6.3829787234042548E-2</v>
      </c>
      <c r="K53" s="76">
        <f t="shared" si="0"/>
        <v>91094</v>
      </c>
      <c r="L53" s="305"/>
      <c r="M53" s="305"/>
      <c r="N53" s="43" t="s">
        <v>119</v>
      </c>
      <c r="O53" s="73">
        <v>464824</v>
      </c>
      <c r="P53" s="60">
        <f>IFERROR(O53/L40,"-")</f>
        <v>9.2712270318107536E-3</v>
      </c>
      <c r="Q53" s="73">
        <v>4</v>
      </c>
      <c r="R53" s="60">
        <f>IFERROR(Q53/M40,"-")</f>
        <v>5.6338028169014086E-2</v>
      </c>
      <c r="S53" s="76">
        <f t="shared" si="1"/>
        <v>116206</v>
      </c>
      <c r="T53" s="305"/>
      <c r="U53" s="305"/>
      <c r="V53" s="43" t="s">
        <v>119</v>
      </c>
      <c r="W53" s="73">
        <v>0</v>
      </c>
      <c r="X53" s="60">
        <f>IFERROR(W53/T40,"-")</f>
        <v>0</v>
      </c>
      <c r="Y53" s="73">
        <v>0</v>
      </c>
      <c r="Z53" s="60">
        <f>IFERROR(Y53/U40,"-")</f>
        <v>0</v>
      </c>
      <c r="AA53" s="131" t="str">
        <f t="shared" si="2"/>
        <v>-</v>
      </c>
      <c r="AB53" s="305"/>
      <c r="AC53" s="305"/>
      <c r="AD53" s="43" t="s">
        <v>119</v>
      </c>
      <c r="AE53" s="73">
        <v>0</v>
      </c>
      <c r="AF53" s="60">
        <f>IFERROR(AE53/AB40,"-")</f>
        <v>0</v>
      </c>
      <c r="AG53" s="73">
        <v>0</v>
      </c>
      <c r="AH53" s="60">
        <f>IFERROR(AG53/AC40,"-")</f>
        <v>0</v>
      </c>
      <c r="AI53" s="76" t="str">
        <f t="shared" si="3"/>
        <v>-</v>
      </c>
      <c r="AJ53" s="305"/>
      <c r="AK53" s="305"/>
      <c r="AL53" s="43" t="s">
        <v>119</v>
      </c>
      <c r="AM53" s="73">
        <v>275679</v>
      </c>
      <c r="AN53" s="60">
        <f>IFERROR(AM53/AJ40,"-")</f>
        <v>8.8091077199161389E-3</v>
      </c>
      <c r="AO53" s="73">
        <v>6</v>
      </c>
      <c r="AP53" s="60">
        <f>IFERROR(AO53/AK40,"-")</f>
        <v>0.22222222222222221</v>
      </c>
      <c r="AQ53" s="76">
        <f t="shared" si="4"/>
        <v>45946.5</v>
      </c>
      <c r="AR53" s="305"/>
      <c r="AS53" s="305"/>
      <c r="AT53" s="43" t="s">
        <v>119</v>
      </c>
      <c r="AU53" s="73">
        <v>2564144</v>
      </c>
      <c r="AV53" s="60">
        <f>IFERROR(AU53/AR40,"-")</f>
        <v>8.7367120590146063E-3</v>
      </c>
      <c r="AW53" s="76">
        <v>31</v>
      </c>
      <c r="AX53" s="60">
        <f>IFERROR(AW53/AS40,"-")</f>
        <v>7.5242718446601936E-2</v>
      </c>
      <c r="AY53" s="157">
        <f t="shared" si="5"/>
        <v>82714.322580645166</v>
      </c>
      <c r="AZ53" s="179"/>
    </row>
    <row r="54" spans="2:52" s="8" customFormat="1" ht="13.15" customHeight="1">
      <c r="B54" s="328"/>
      <c r="C54" s="340"/>
      <c r="D54" s="305"/>
      <c r="E54" s="305"/>
      <c r="F54" s="43" t="s">
        <v>120</v>
      </c>
      <c r="G54" s="73">
        <v>69429</v>
      </c>
      <c r="H54" s="60">
        <f>IFERROR(G54/D40,"-")</f>
        <v>9.3976624754446493E-4</v>
      </c>
      <c r="I54" s="73">
        <v>5</v>
      </c>
      <c r="J54" s="60">
        <f>IFERROR(I54/E40,"-")</f>
        <v>5.3191489361702128E-2</v>
      </c>
      <c r="K54" s="76">
        <f t="shared" si="0"/>
        <v>13885.8</v>
      </c>
      <c r="L54" s="305"/>
      <c r="M54" s="305"/>
      <c r="N54" s="43" t="s">
        <v>120</v>
      </c>
      <c r="O54" s="73">
        <v>69429</v>
      </c>
      <c r="P54" s="60">
        <f>IFERROR(O54/L40,"-")</f>
        <v>1.3848080598066986E-3</v>
      </c>
      <c r="Q54" s="73">
        <v>5</v>
      </c>
      <c r="R54" s="60">
        <f>IFERROR(Q54/M40,"-")</f>
        <v>7.0422535211267609E-2</v>
      </c>
      <c r="S54" s="76">
        <f t="shared" si="1"/>
        <v>13885.8</v>
      </c>
      <c r="T54" s="305"/>
      <c r="U54" s="305"/>
      <c r="V54" s="43" t="s">
        <v>120</v>
      </c>
      <c r="W54" s="73">
        <v>25062</v>
      </c>
      <c r="X54" s="60">
        <f>IFERROR(W54/T40,"-")</f>
        <v>2.5230667008954862E-3</v>
      </c>
      <c r="Y54" s="73">
        <v>1</v>
      </c>
      <c r="Z54" s="60">
        <f>IFERROR(Y54/U40,"-")</f>
        <v>0.1111111111111111</v>
      </c>
      <c r="AA54" s="131">
        <f t="shared" si="2"/>
        <v>25062</v>
      </c>
      <c r="AB54" s="305"/>
      <c r="AC54" s="305"/>
      <c r="AD54" s="43" t="s">
        <v>120</v>
      </c>
      <c r="AE54" s="73">
        <v>25062</v>
      </c>
      <c r="AF54" s="60">
        <f>IFERROR(AE54/AB40,"-")</f>
        <v>6.1506066674519968E-3</v>
      </c>
      <c r="AG54" s="73">
        <v>1</v>
      </c>
      <c r="AH54" s="60">
        <f>IFERROR(AG54/AC40,"-")</f>
        <v>0.2</v>
      </c>
      <c r="AI54" s="76">
        <f t="shared" si="3"/>
        <v>25062</v>
      </c>
      <c r="AJ54" s="305"/>
      <c r="AK54" s="305"/>
      <c r="AL54" s="43" t="s">
        <v>120</v>
      </c>
      <c r="AM54" s="73">
        <v>0</v>
      </c>
      <c r="AN54" s="60">
        <f>IFERROR(AM54/AJ40,"-")</f>
        <v>0</v>
      </c>
      <c r="AO54" s="73">
        <v>0</v>
      </c>
      <c r="AP54" s="60">
        <f>IFERROR(AO54/AK40,"-")</f>
        <v>0</v>
      </c>
      <c r="AQ54" s="76" t="str">
        <f t="shared" si="4"/>
        <v>-</v>
      </c>
      <c r="AR54" s="305"/>
      <c r="AS54" s="305"/>
      <c r="AT54" s="43" t="s">
        <v>120</v>
      </c>
      <c r="AU54" s="73">
        <v>978873</v>
      </c>
      <c r="AV54" s="60">
        <f>IFERROR(AU54/AR40,"-")</f>
        <v>3.3352774038212384E-3</v>
      </c>
      <c r="AW54" s="76">
        <v>27</v>
      </c>
      <c r="AX54" s="60">
        <f>IFERROR(AW54/AS40,"-")</f>
        <v>6.553398058252427E-2</v>
      </c>
      <c r="AY54" s="157">
        <f t="shared" si="5"/>
        <v>36254.555555555555</v>
      </c>
      <c r="AZ54" s="179"/>
    </row>
    <row r="55" spans="2:52" s="8" customFormat="1" ht="13.15" customHeight="1">
      <c r="B55" s="328"/>
      <c r="C55" s="340"/>
      <c r="D55" s="305"/>
      <c r="E55" s="305"/>
      <c r="F55" s="44" t="s">
        <v>121</v>
      </c>
      <c r="G55" s="74">
        <v>58739</v>
      </c>
      <c r="H55" s="61">
        <f>IFERROR(G55/D40,"-")</f>
        <v>7.9507021006372449E-4</v>
      </c>
      <c r="I55" s="74">
        <v>8</v>
      </c>
      <c r="J55" s="61">
        <f>IFERROR(I55/E40,"-")</f>
        <v>8.5106382978723402E-2</v>
      </c>
      <c r="K55" s="77">
        <f t="shared" si="0"/>
        <v>7342.375</v>
      </c>
      <c r="L55" s="305"/>
      <c r="M55" s="305"/>
      <c r="N55" s="44" t="s">
        <v>121</v>
      </c>
      <c r="O55" s="74">
        <v>48830</v>
      </c>
      <c r="P55" s="61">
        <f>IFERROR(O55/L40,"-")</f>
        <v>9.7394716271818817E-4</v>
      </c>
      <c r="Q55" s="74">
        <v>7</v>
      </c>
      <c r="R55" s="61">
        <f>IFERROR(Q55/M40,"-")</f>
        <v>9.8591549295774641E-2</v>
      </c>
      <c r="S55" s="77">
        <f t="shared" si="1"/>
        <v>6975.7142857142853</v>
      </c>
      <c r="T55" s="305"/>
      <c r="U55" s="305"/>
      <c r="V55" s="44" t="s">
        <v>121</v>
      </c>
      <c r="W55" s="74">
        <v>11796</v>
      </c>
      <c r="X55" s="61">
        <f>IFERROR(W55/T40,"-")</f>
        <v>1.1875386961839899E-3</v>
      </c>
      <c r="Y55" s="74">
        <v>2</v>
      </c>
      <c r="Z55" s="61">
        <f>IFERROR(Y55/U40,"-")</f>
        <v>0.22222222222222221</v>
      </c>
      <c r="AA55" s="132">
        <f t="shared" si="2"/>
        <v>5898</v>
      </c>
      <c r="AB55" s="305"/>
      <c r="AC55" s="305"/>
      <c r="AD55" s="44" t="s">
        <v>121</v>
      </c>
      <c r="AE55" s="74">
        <v>1887</v>
      </c>
      <c r="AF55" s="61">
        <f>IFERROR(AE55/AB40,"-")</f>
        <v>4.6309930498291909E-4</v>
      </c>
      <c r="AG55" s="74">
        <v>1</v>
      </c>
      <c r="AH55" s="61">
        <f>IFERROR(AG55/AC40,"-")</f>
        <v>0.2</v>
      </c>
      <c r="AI55" s="77">
        <f t="shared" si="3"/>
        <v>1887</v>
      </c>
      <c r="AJ55" s="305"/>
      <c r="AK55" s="305"/>
      <c r="AL55" s="44" t="s">
        <v>121</v>
      </c>
      <c r="AM55" s="74">
        <v>14313</v>
      </c>
      <c r="AN55" s="61">
        <f>IFERROR(AM55/AJ40,"-")</f>
        <v>4.5736076667123613E-4</v>
      </c>
      <c r="AO55" s="74">
        <v>3</v>
      </c>
      <c r="AP55" s="61">
        <f>IFERROR(AO55/AK40,"-")</f>
        <v>0.1111111111111111</v>
      </c>
      <c r="AQ55" s="77">
        <f t="shared" si="4"/>
        <v>4771</v>
      </c>
      <c r="AR55" s="305"/>
      <c r="AS55" s="305"/>
      <c r="AT55" s="44" t="s">
        <v>121</v>
      </c>
      <c r="AU55" s="74">
        <v>319370</v>
      </c>
      <c r="AV55" s="61">
        <f>IFERROR(AU55/AR40,"-")</f>
        <v>1.0881774698642101E-3</v>
      </c>
      <c r="AW55" s="77">
        <v>38</v>
      </c>
      <c r="AX55" s="63">
        <f>IFERROR(AW55/AS40,"-")</f>
        <v>9.2233009708737865E-2</v>
      </c>
      <c r="AY55" s="158">
        <f t="shared" si="5"/>
        <v>8404.4736842105267</v>
      </c>
      <c r="AZ55" s="179"/>
    </row>
    <row r="56" spans="2:52" s="8" customFormat="1" ht="13.15" customHeight="1">
      <c r="B56" s="329"/>
      <c r="C56" s="341"/>
      <c r="D56" s="306"/>
      <c r="E56" s="306"/>
      <c r="F56" s="45" t="s">
        <v>71</v>
      </c>
      <c r="G56" s="69">
        <f>SUM(G40:G55)</f>
        <v>19840766</v>
      </c>
      <c r="H56" s="61">
        <f>IFERROR(G56/D40,"-")</f>
        <v>0.26855755105543511</v>
      </c>
      <c r="I56" s="74">
        <v>78</v>
      </c>
      <c r="J56" s="61">
        <f>IFERROR(I56/E40,"-")</f>
        <v>0.82978723404255317</v>
      </c>
      <c r="K56" s="77">
        <f t="shared" si="0"/>
        <v>254368.79487179487</v>
      </c>
      <c r="L56" s="306"/>
      <c r="M56" s="306"/>
      <c r="N56" s="45" t="s">
        <v>71</v>
      </c>
      <c r="O56" s="69">
        <f>SUM(O40:O55)</f>
        <v>12159614</v>
      </c>
      <c r="P56" s="61">
        <f>IFERROR(O56/L40,"-")</f>
        <v>0.24253167223117672</v>
      </c>
      <c r="Q56" s="74">
        <v>60</v>
      </c>
      <c r="R56" s="61">
        <f>IFERROR(Q56/M40,"-")</f>
        <v>0.84507042253521125</v>
      </c>
      <c r="S56" s="77">
        <f t="shared" si="1"/>
        <v>202660.23333333334</v>
      </c>
      <c r="T56" s="306"/>
      <c r="U56" s="306"/>
      <c r="V56" s="45" t="s">
        <v>71</v>
      </c>
      <c r="W56" s="69">
        <f>SUM(W40:W55)</f>
        <v>512002</v>
      </c>
      <c r="X56" s="61">
        <f>IFERROR(W56/T40,"-")</f>
        <v>5.1544776833129469E-2</v>
      </c>
      <c r="Y56" s="74">
        <v>7</v>
      </c>
      <c r="Z56" s="61">
        <f>IFERROR(Y56/U40,"-")</f>
        <v>0.77777777777777779</v>
      </c>
      <c r="AA56" s="132">
        <f t="shared" si="2"/>
        <v>73143.142857142855</v>
      </c>
      <c r="AB56" s="306"/>
      <c r="AC56" s="306"/>
      <c r="AD56" s="45" t="s">
        <v>71</v>
      </c>
      <c r="AE56" s="69">
        <f>SUM(AE40:AE55)</f>
        <v>501275</v>
      </c>
      <c r="AF56" s="61">
        <f>IFERROR(AE56/AB40,"-")</f>
        <v>0.12302072289629717</v>
      </c>
      <c r="AG56" s="74">
        <v>5</v>
      </c>
      <c r="AH56" s="61">
        <f>IFERROR(AG56/AC40,"-")</f>
        <v>1</v>
      </c>
      <c r="AI56" s="77">
        <f t="shared" si="3"/>
        <v>100255</v>
      </c>
      <c r="AJ56" s="306"/>
      <c r="AK56" s="306"/>
      <c r="AL56" s="45" t="s">
        <v>71</v>
      </c>
      <c r="AM56" s="69">
        <f>SUM(AM40:AM55)</f>
        <v>7746869</v>
      </c>
      <c r="AN56" s="61">
        <f>IFERROR(AM56/AJ40,"-")</f>
        <v>0.24754516489496486</v>
      </c>
      <c r="AO56" s="74">
        <v>23</v>
      </c>
      <c r="AP56" s="61">
        <f>IFERROR(AO56/AK40,"-")</f>
        <v>0.85185185185185186</v>
      </c>
      <c r="AQ56" s="77">
        <f t="shared" si="4"/>
        <v>336820.39130434784</v>
      </c>
      <c r="AR56" s="306"/>
      <c r="AS56" s="306"/>
      <c r="AT56" s="45" t="s">
        <v>71</v>
      </c>
      <c r="AU56" s="69">
        <f>SUM(AU40:AU55)</f>
        <v>54948131</v>
      </c>
      <c r="AV56" s="61">
        <f>IFERROR(AU56/AR40,"-")</f>
        <v>0.18722271398486759</v>
      </c>
      <c r="AW56" s="77">
        <v>337</v>
      </c>
      <c r="AX56" s="103">
        <f>IFERROR(AW56/AS40,"-")</f>
        <v>0.81796116504854366</v>
      </c>
      <c r="AY56" s="159">
        <f t="shared" si="5"/>
        <v>163050.83382789316</v>
      </c>
      <c r="AZ56" s="179"/>
    </row>
    <row r="57" spans="2:52" s="8" customFormat="1" ht="13.15" customHeight="1">
      <c r="B57" s="327">
        <v>4</v>
      </c>
      <c r="C57" s="339" t="s">
        <v>89</v>
      </c>
      <c r="D57" s="304">
        <v>140089470</v>
      </c>
      <c r="E57" s="304">
        <v>136</v>
      </c>
      <c r="F57" s="41" t="s">
        <v>107</v>
      </c>
      <c r="G57" s="72">
        <v>4927683</v>
      </c>
      <c r="H57" s="59">
        <f>IFERROR(G57/D57,"-")</f>
        <v>3.5175256213047276E-2</v>
      </c>
      <c r="I57" s="72">
        <v>31</v>
      </c>
      <c r="J57" s="59">
        <f>IFERROR(I57/E57,"-")</f>
        <v>0.22794117647058823</v>
      </c>
      <c r="K57" s="75">
        <f t="shared" si="0"/>
        <v>158957.51612903227</v>
      </c>
      <c r="L57" s="304">
        <v>104236260</v>
      </c>
      <c r="M57" s="304">
        <v>96</v>
      </c>
      <c r="N57" s="41" t="s">
        <v>107</v>
      </c>
      <c r="O57" s="72">
        <v>4833851</v>
      </c>
      <c r="P57" s="59">
        <f>IFERROR(O57/L57,"-")</f>
        <v>4.6373987324564409E-2</v>
      </c>
      <c r="Q57" s="72">
        <v>24</v>
      </c>
      <c r="R57" s="59">
        <f>IFERROR(Q57/M57,"-")</f>
        <v>0.25</v>
      </c>
      <c r="S57" s="75">
        <f t="shared" si="1"/>
        <v>201410.45833333334</v>
      </c>
      <c r="T57" s="304">
        <v>21508000</v>
      </c>
      <c r="U57" s="304">
        <v>21</v>
      </c>
      <c r="V57" s="41" t="s">
        <v>107</v>
      </c>
      <c r="W57" s="72">
        <v>42197</v>
      </c>
      <c r="X57" s="59">
        <f>IFERROR(W57/T57,"-")</f>
        <v>1.9619211456202343E-3</v>
      </c>
      <c r="Y57" s="72">
        <v>5</v>
      </c>
      <c r="Z57" s="59">
        <f>IFERROR(Y57/U57,"-")</f>
        <v>0.23809523809523808</v>
      </c>
      <c r="AA57" s="130">
        <f t="shared" si="2"/>
        <v>8439.4</v>
      </c>
      <c r="AB57" s="304">
        <v>18059280</v>
      </c>
      <c r="AC57" s="304">
        <v>17</v>
      </c>
      <c r="AD57" s="41" t="s">
        <v>107</v>
      </c>
      <c r="AE57" s="72">
        <v>42197</v>
      </c>
      <c r="AF57" s="59">
        <f>IFERROR(AE57/AB57,"-")</f>
        <v>2.3365826323087078E-3</v>
      </c>
      <c r="AG57" s="72">
        <v>5</v>
      </c>
      <c r="AH57" s="59">
        <f>IFERROR(AG57/AC57,"-")</f>
        <v>0.29411764705882354</v>
      </c>
      <c r="AI57" s="75">
        <f t="shared" si="3"/>
        <v>8439.4</v>
      </c>
      <c r="AJ57" s="304">
        <v>27767840</v>
      </c>
      <c r="AK57" s="304">
        <v>28</v>
      </c>
      <c r="AL57" s="41" t="s">
        <v>107</v>
      </c>
      <c r="AM57" s="72">
        <v>65017</v>
      </c>
      <c r="AN57" s="59">
        <f>IFERROR(AM57/AJ57,"-")</f>
        <v>2.3414496770364566E-3</v>
      </c>
      <c r="AO57" s="72">
        <v>5</v>
      </c>
      <c r="AP57" s="59">
        <f>IFERROR(AO57/AK57,"-")</f>
        <v>0.17857142857142858</v>
      </c>
      <c r="AQ57" s="75">
        <f t="shared" si="4"/>
        <v>13003.4</v>
      </c>
      <c r="AR57" s="304">
        <v>312761390</v>
      </c>
      <c r="AS57" s="304">
        <v>434</v>
      </c>
      <c r="AT57" s="41" t="s">
        <v>107</v>
      </c>
      <c r="AU57" s="72">
        <v>8798479</v>
      </c>
      <c r="AV57" s="59">
        <f>IFERROR(AU57/AR57,"-")</f>
        <v>2.8131602177621732E-2</v>
      </c>
      <c r="AW57" s="75">
        <v>98</v>
      </c>
      <c r="AX57" s="62">
        <f>IFERROR(AW57/AS57,"-")</f>
        <v>0.22580645161290322</v>
      </c>
      <c r="AY57" s="157">
        <f t="shared" si="5"/>
        <v>89780.397959183669</v>
      </c>
      <c r="AZ57" s="179"/>
    </row>
    <row r="58" spans="2:52" s="8" customFormat="1" ht="13.15" customHeight="1">
      <c r="B58" s="328"/>
      <c r="C58" s="340"/>
      <c r="D58" s="305"/>
      <c r="E58" s="305"/>
      <c r="F58" s="42" t="s">
        <v>108</v>
      </c>
      <c r="G58" s="73">
        <v>4093636</v>
      </c>
      <c r="H58" s="60">
        <f>IFERROR(G58/D57,"-")</f>
        <v>2.9221582464406495E-2</v>
      </c>
      <c r="I58" s="73">
        <v>50</v>
      </c>
      <c r="J58" s="60">
        <f>IFERROR(I58/E57,"-")</f>
        <v>0.36764705882352944</v>
      </c>
      <c r="K58" s="76">
        <f t="shared" si="0"/>
        <v>81872.72</v>
      </c>
      <c r="L58" s="305"/>
      <c r="M58" s="305"/>
      <c r="N58" s="42" t="s">
        <v>108</v>
      </c>
      <c r="O58" s="73">
        <v>2708556</v>
      </c>
      <c r="P58" s="60">
        <f>IFERROR(O58/L57,"-")</f>
        <v>2.5984777274242189E-2</v>
      </c>
      <c r="Q58" s="73">
        <v>37</v>
      </c>
      <c r="R58" s="60">
        <f>IFERROR(Q58/M57,"-")</f>
        <v>0.38541666666666669</v>
      </c>
      <c r="S58" s="76">
        <f t="shared" si="1"/>
        <v>73204.216216216213</v>
      </c>
      <c r="T58" s="305"/>
      <c r="U58" s="305"/>
      <c r="V58" s="42" t="s">
        <v>108</v>
      </c>
      <c r="W58" s="73">
        <v>145648</v>
      </c>
      <c r="X58" s="60">
        <f>IFERROR(W58/T57,"-")</f>
        <v>6.7718058396875579E-3</v>
      </c>
      <c r="Y58" s="73">
        <v>8</v>
      </c>
      <c r="Z58" s="60">
        <f>IFERROR(Y58/U57,"-")</f>
        <v>0.38095238095238093</v>
      </c>
      <c r="AA58" s="131">
        <f t="shared" si="2"/>
        <v>18206</v>
      </c>
      <c r="AB58" s="305"/>
      <c r="AC58" s="305"/>
      <c r="AD58" s="42" t="s">
        <v>108</v>
      </c>
      <c r="AE58" s="73">
        <v>125128</v>
      </c>
      <c r="AF58" s="60">
        <f>IFERROR(AE58/AB57,"-")</f>
        <v>6.9287369153144531E-3</v>
      </c>
      <c r="AG58" s="73">
        <v>5</v>
      </c>
      <c r="AH58" s="60">
        <f>IFERROR(AG58/AC57,"-")</f>
        <v>0.29411764705882354</v>
      </c>
      <c r="AI58" s="76">
        <f t="shared" si="3"/>
        <v>25025.599999999999</v>
      </c>
      <c r="AJ58" s="305"/>
      <c r="AK58" s="305"/>
      <c r="AL58" s="42" t="s">
        <v>108</v>
      </c>
      <c r="AM58" s="73">
        <v>1736677</v>
      </c>
      <c r="AN58" s="60">
        <f>IFERROR(AM58/AJ57,"-")</f>
        <v>6.2542747293271639E-2</v>
      </c>
      <c r="AO58" s="73">
        <v>15</v>
      </c>
      <c r="AP58" s="60">
        <f>IFERROR(AO58/AK57,"-")</f>
        <v>0.5357142857142857</v>
      </c>
      <c r="AQ58" s="76">
        <f t="shared" si="4"/>
        <v>115778.46666666666</v>
      </c>
      <c r="AR58" s="305"/>
      <c r="AS58" s="305"/>
      <c r="AT58" s="42" t="s">
        <v>108</v>
      </c>
      <c r="AU58" s="73">
        <v>8633837</v>
      </c>
      <c r="AV58" s="60">
        <f>IFERROR(AU58/AR57,"-")</f>
        <v>2.760518809562779E-2</v>
      </c>
      <c r="AW58" s="76">
        <v>127</v>
      </c>
      <c r="AX58" s="60">
        <f>IFERROR(AW58/AS57,"-")</f>
        <v>0.29262672811059909</v>
      </c>
      <c r="AY58" s="157">
        <f t="shared" si="5"/>
        <v>67982.968503937009</v>
      </c>
      <c r="AZ58" s="179"/>
    </row>
    <row r="59" spans="2:52" s="8" customFormat="1" ht="13.15" customHeight="1">
      <c r="B59" s="328"/>
      <c r="C59" s="340"/>
      <c r="D59" s="305"/>
      <c r="E59" s="305"/>
      <c r="F59" s="43" t="s">
        <v>109</v>
      </c>
      <c r="G59" s="73">
        <v>2271737</v>
      </c>
      <c r="H59" s="60">
        <f>IFERROR(G59/D57,"-")</f>
        <v>1.6216329464305918E-2</v>
      </c>
      <c r="I59" s="73">
        <v>53</v>
      </c>
      <c r="J59" s="60">
        <f>IFERROR(I59/E57,"-")</f>
        <v>0.38970588235294118</v>
      </c>
      <c r="K59" s="76">
        <f t="shared" si="0"/>
        <v>42862.962264150941</v>
      </c>
      <c r="L59" s="305"/>
      <c r="M59" s="305"/>
      <c r="N59" s="43" t="s">
        <v>109</v>
      </c>
      <c r="O59" s="73">
        <v>1628411</v>
      </c>
      <c r="P59" s="60">
        <f>IFERROR(O59/L57,"-")</f>
        <v>1.5622308398248365E-2</v>
      </c>
      <c r="Q59" s="73">
        <v>36</v>
      </c>
      <c r="R59" s="60">
        <f>IFERROR(Q59/M57,"-")</f>
        <v>0.375</v>
      </c>
      <c r="S59" s="76">
        <f t="shared" si="1"/>
        <v>45233.638888888891</v>
      </c>
      <c r="T59" s="305"/>
      <c r="U59" s="305"/>
      <c r="V59" s="43" t="s">
        <v>109</v>
      </c>
      <c r="W59" s="73">
        <v>243359</v>
      </c>
      <c r="X59" s="60">
        <f>IFERROR(W59/T57,"-")</f>
        <v>1.1314813092802679E-2</v>
      </c>
      <c r="Y59" s="73">
        <v>7</v>
      </c>
      <c r="Z59" s="60">
        <f>IFERROR(Y59/U57,"-")</f>
        <v>0.33333333333333331</v>
      </c>
      <c r="AA59" s="131">
        <f t="shared" si="2"/>
        <v>34765.571428571428</v>
      </c>
      <c r="AB59" s="305"/>
      <c r="AC59" s="305"/>
      <c r="AD59" s="43" t="s">
        <v>109</v>
      </c>
      <c r="AE59" s="73">
        <v>200762</v>
      </c>
      <c r="AF59" s="60">
        <f>IFERROR(AE59/AB57,"-")</f>
        <v>1.1116833007738957E-2</v>
      </c>
      <c r="AG59" s="73">
        <v>5</v>
      </c>
      <c r="AH59" s="60">
        <f>IFERROR(AG59/AC57,"-")</f>
        <v>0.29411764705882354</v>
      </c>
      <c r="AI59" s="76">
        <f t="shared" si="3"/>
        <v>40152.400000000001</v>
      </c>
      <c r="AJ59" s="305"/>
      <c r="AK59" s="305"/>
      <c r="AL59" s="43" t="s">
        <v>109</v>
      </c>
      <c r="AM59" s="73">
        <v>733719</v>
      </c>
      <c r="AN59" s="60">
        <f>IFERROR(AM59/AJ57,"-")</f>
        <v>2.6423337213121366E-2</v>
      </c>
      <c r="AO59" s="73">
        <v>11</v>
      </c>
      <c r="AP59" s="60">
        <f>IFERROR(AO59/AK57,"-")</f>
        <v>0.39285714285714285</v>
      </c>
      <c r="AQ59" s="76">
        <f t="shared" si="4"/>
        <v>66701.727272727279</v>
      </c>
      <c r="AR59" s="305"/>
      <c r="AS59" s="305"/>
      <c r="AT59" s="43" t="s">
        <v>109</v>
      </c>
      <c r="AU59" s="73">
        <v>26090290</v>
      </c>
      <c r="AV59" s="60">
        <f>IFERROR(AU59/AR57,"-")</f>
        <v>8.3419152216966427E-2</v>
      </c>
      <c r="AW59" s="76">
        <v>154</v>
      </c>
      <c r="AX59" s="60">
        <f>IFERROR(AW59/AS57,"-")</f>
        <v>0.35483870967741937</v>
      </c>
      <c r="AY59" s="157">
        <f t="shared" si="5"/>
        <v>169417.46753246753</v>
      </c>
      <c r="AZ59" s="179"/>
    </row>
    <row r="60" spans="2:52" s="8" customFormat="1" ht="13.15" customHeight="1">
      <c r="B60" s="328"/>
      <c r="C60" s="340"/>
      <c r="D60" s="305"/>
      <c r="E60" s="305"/>
      <c r="F60" s="43" t="s">
        <v>110</v>
      </c>
      <c r="G60" s="73">
        <v>182817</v>
      </c>
      <c r="H60" s="60">
        <f>IFERROR(G60/D57,"-")</f>
        <v>1.3050017249690501E-3</v>
      </c>
      <c r="I60" s="73">
        <v>8</v>
      </c>
      <c r="J60" s="60">
        <f>IFERROR(I60/E57,"-")</f>
        <v>5.8823529411764705E-2</v>
      </c>
      <c r="K60" s="76">
        <f t="shared" si="0"/>
        <v>22852.125</v>
      </c>
      <c r="L60" s="305"/>
      <c r="M60" s="305"/>
      <c r="N60" s="43" t="s">
        <v>110</v>
      </c>
      <c r="O60" s="73">
        <v>169258</v>
      </c>
      <c r="P60" s="60">
        <f>IFERROR(O60/L57,"-")</f>
        <v>1.6237919510926429E-3</v>
      </c>
      <c r="Q60" s="73">
        <v>7</v>
      </c>
      <c r="R60" s="60">
        <f>IFERROR(Q60/M57,"-")</f>
        <v>7.2916666666666671E-2</v>
      </c>
      <c r="S60" s="76">
        <f t="shared" si="1"/>
        <v>24179.714285714286</v>
      </c>
      <c r="T60" s="305"/>
      <c r="U60" s="305"/>
      <c r="V60" s="43" t="s">
        <v>110</v>
      </c>
      <c r="W60" s="73">
        <v>0</v>
      </c>
      <c r="X60" s="60">
        <f>IFERROR(W60/T57,"-")</f>
        <v>0</v>
      </c>
      <c r="Y60" s="73">
        <v>0</v>
      </c>
      <c r="Z60" s="60">
        <f>IFERROR(Y60/U57,"-")</f>
        <v>0</v>
      </c>
      <c r="AA60" s="131" t="str">
        <f t="shared" si="2"/>
        <v>-</v>
      </c>
      <c r="AB60" s="305"/>
      <c r="AC60" s="305"/>
      <c r="AD60" s="43" t="s">
        <v>110</v>
      </c>
      <c r="AE60" s="73">
        <v>0</v>
      </c>
      <c r="AF60" s="60">
        <f>IFERROR(AE60/AB57,"-")</f>
        <v>0</v>
      </c>
      <c r="AG60" s="73">
        <v>0</v>
      </c>
      <c r="AH60" s="60">
        <f>IFERROR(AG60/AC57,"-")</f>
        <v>0</v>
      </c>
      <c r="AI60" s="76" t="str">
        <f t="shared" si="3"/>
        <v>-</v>
      </c>
      <c r="AJ60" s="305"/>
      <c r="AK60" s="305"/>
      <c r="AL60" s="43" t="s">
        <v>110</v>
      </c>
      <c r="AM60" s="73">
        <v>52400</v>
      </c>
      <c r="AN60" s="60">
        <f>IFERROR(AM60/AJ57,"-")</f>
        <v>1.8870751199949294E-3</v>
      </c>
      <c r="AO60" s="73">
        <v>4</v>
      </c>
      <c r="AP60" s="60">
        <f>IFERROR(AO60/AK57,"-")</f>
        <v>0.14285714285714285</v>
      </c>
      <c r="AQ60" s="76">
        <f t="shared" si="4"/>
        <v>13100</v>
      </c>
      <c r="AR60" s="305"/>
      <c r="AS60" s="305"/>
      <c r="AT60" s="43" t="s">
        <v>110</v>
      </c>
      <c r="AU60" s="73">
        <v>1938216</v>
      </c>
      <c r="AV60" s="60">
        <f>IFERROR(AU60/AR57,"-")</f>
        <v>6.1971076417073091E-3</v>
      </c>
      <c r="AW60" s="76">
        <v>35</v>
      </c>
      <c r="AX60" s="60">
        <f>IFERROR(AW60/AS57,"-")</f>
        <v>8.0645161290322578E-2</v>
      </c>
      <c r="AY60" s="157">
        <f t="shared" si="5"/>
        <v>55377.599999999999</v>
      </c>
      <c r="AZ60" s="179"/>
    </row>
    <row r="61" spans="2:52" s="8" customFormat="1" ht="13.15" customHeight="1">
      <c r="B61" s="328"/>
      <c r="C61" s="340"/>
      <c r="D61" s="305"/>
      <c r="E61" s="305"/>
      <c r="F61" s="43" t="s">
        <v>111</v>
      </c>
      <c r="G61" s="73">
        <v>2988212</v>
      </c>
      <c r="H61" s="60">
        <f>IFERROR(G61/D57,"-")</f>
        <v>2.1330739562366821E-2</v>
      </c>
      <c r="I61" s="73">
        <v>69</v>
      </c>
      <c r="J61" s="60">
        <f>IFERROR(I61/E57,"-")</f>
        <v>0.50735294117647056</v>
      </c>
      <c r="K61" s="76">
        <f t="shared" si="0"/>
        <v>43307.420289855072</v>
      </c>
      <c r="L61" s="305"/>
      <c r="M61" s="305"/>
      <c r="N61" s="43" t="s">
        <v>111</v>
      </c>
      <c r="O61" s="73">
        <v>2285972</v>
      </c>
      <c r="P61" s="60">
        <f>IFERROR(O61/L57,"-")</f>
        <v>2.1930679400815032E-2</v>
      </c>
      <c r="Q61" s="73">
        <v>50</v>
      </c>
      <c r="R61" s="60">
        <f>IFERROR(Q61/M57,"-")</f>
        <v>0.52083333333333337</v>
      </c>
      <c r="S61" s="76">
        <f t="shared" si="1"/>
        <v>45719.44</v>
      </c>
      <c r="T61" s="305"/>
      <c r="U61" s="305"/>
      <c r="V61" s="43" t="s">
        <v>111</v>
      </c>
      <c r="W61" s="73">
        <v>560428</v>
      </c>
      <c r="X61" s="60">
        <f>IFERROR(W61/T57,"-")</f>
        <v>2.6056723079784266E-2</v>
      </c>
      <c r="Y61" s="73">
        <v>10</v>
      </c>
      <c r="Z61" s="60">
        <f>IFERROR(Y61/U57,"-")</f>
        <v>0.47619047619047616</v>
      </c>
      <c r="AA61" s="131">
        <f t="shared" si="2"/>
        <v>56042.8</v>
      </c>
      <c r="AB61" s="305"/>
      <c r="AC61" s="305"/>
      <c r="AD61" s="43" t="s">
        <v>111</v>
      </c>
      <c r="AE61" s="73">
        <v>519266</v>
      </c>
      <c r="AF61" s="60">
        <f>IFERROR(AE61/AB57,"-")</f>
        <v>2.8753416526018757E-2</v>
      </c>
      <c r="AG61" s="73">
        <v>7</v>
      </c>
      <c r="AH61" s="60">
        <f>IFERROR(AG61/AC57,"-")</f>
        <v>0.41176470588235292</v>
      </c>
      <c r="AI61" s="76">
        <f t="shared" si="3"/>
        <v>74180.857142857145</v>
      </c>
      <c r="AJ61" s="305"/>
      <c r="AK61" s="305"/>
      <c r="AL61" s="43" t="s">
        <v>111</v>
      </c>
      <c r="AM61" s="73">
        <v>849365</v>
      </c>
      <c r="AN61" s="60">
        <f>IFERROR(AM61/AJ57,"-")</f>
        <v>3.0588083192643001E-2</v>
      </c>
      <c r="AO61" s="73">
        <v>14</v>
      </c>
      <c r="AP61" s="60">
        <f>IFERROR(AO61/AK57,"-")</f>
        <v>0.5</v>
      </c>
      <c r="AQ61" s="76">
        <f t="shared" si="4"/>
        <v>60668.928571428572</v>
      </c>
      <c r="AR61" s="305"/>
      <c r="AS61" s="305"/>
      <c r="AT61" s="43" t="s">
        <v>111</v>
      </c>
      <c r="AU61" s="73">
        <v>6847475</v>
      </c>
      <c r="AV61" s="60">
        <f>IFERROR(AU61/AR57,"-")</f>
        <v>2.1893607136098225E-2</v>
      </c>
      <c r="AW61" s="76">
        <v>162</v>
      </c>
      <c r="AX61" s="60">
        <f>IFERROR(AW61/AS57,"-")</f>
        <v>0.37327188940092165</v>
      </c>
      <c r="AY61" s="157">
        <f t="shared" si="5"/>
        <v>42268.364197530864</v>
      </c>
      <c r="AZ61" s="179"/>
    </row>
    <row r="62" spans="2:52" s="8" customFormat="1" ht="13.15" customHeight="1">
      <c r="B62" s="328"/>
      <c r="C62" s="340"/>
      <c r="D62" s="305"/>
      <c r="E62" s="305"/>
      <c r="F62" s="43" t="s">
        <v>112</v>
      </c>
      <c r="G62" s="73">
        <v>3306244</v>
      </c>
      <c r="H62" s="60">
        <f>IFERROR(G62/D57,"-")</f>
        <v>2.3600945881228616E-2</v>
      </c>
      <c r="I62" s="73">
        <v>61</v>
      </c>
      <c r="J62" s="60">
        <f>IFERROR(I62/E57,"-")</f>
        <v>0.4485294117647059</v>
      </c>
      <c r="K62" s="76">
        <f t="shared" si="0"/>
        <v>54200.721311475412</v>
      </c>
      <c r="L62" s="305"/>
      <c r="M62" s="305"/>
      <c r="N62" s="43" t="s">
        <v>112</v>
      </c>
      <c r="O62" s="73">
        <v>2596038</v>
      </c>
      <c r="P62" s="60">
        <f>IFERROR(O62/L57,"-")</f>
        <v>2.4905325651553501E-2</v>
      </c>
      <c r="Q62" s="73">
        <v>47</v>
      </c>
      <c r="R62" s="60">
        <f>IFERROR(Q62/M57,"-")</f>
        <v>0.48958333333333331</v>
      </c>
      <c r="S62" s="76">
        <f t="shared" si="1"/>
        <v>55234.851063829788</v>
      </c>
      <c r="T62" s="305"/>
      <c r="U62" s="305"/>
      <c r="V62" s="43" t="s">
        <v>112</v>
      </c>
      <c r="W62" s="73">
        <v>736470</v>
      </c>
      <c r="X62" s="60">
        <f>IFERROR(W62/T57,"-")</f>
        <v>3.4241677515343127E-2</v>
      </c>
      <c r="Y62" s="73">
        <v>11</v>
      </c>
      <c r="Z62" s="60">
        <f>IFERROR(Y62/U57,"-")</f>
        <v>0.52380952380952384</v>
      </c>
      <c r="AA62" s="131">
        <f t="shared" si="2"/>
        <v>66951.818181818177</v>
      </c>
      <c r="AB62" s="305"/>
      <c r="AC62" s="305"/>
      <c r="AD62" s="43" t="s">
        <v>112</v>
      </c>
      <c r="AE62" s="73">
        <v>672607</v>
      </c>
      <c r="AF62" s="60">
        <f>IFERROR(AE62/AB57,"-")</f>
        <v>3.7244397340314789E-2</v>
      </c>
      <c r="AG62" s="73">
        <v>10</v>
      </c>
      <c r="AH62" s="60">
        <f>IFERROR(AG62/AC57,"-")</f>
        <v>0.58823529411764708</v>
      </c>
      <c r="AI62" s="76">
        <f t="shared" si="3"/>
        <v>67260.7</v>
      </c>
      <c r="AJ62" s="305"/>
      <c r="AK62" s="305"/>
      <c r="AL62" s="43" t="s">
        <v>112</v>
      </c>
      <c r="AM62" s="73">
        <v>522128</v>
      </c>
      <c r="AN62" s="60">
        <f>IFERROR(AM62/AJ57,"-")</f>
        <v>1.8803335081158636E-2</v>
      </c>
      <c r="AO62" s="73">
        <v>14</v>
      </c>
      <c r="AP62" s="60">
        <f>IFERROR(AO62/AK57,"-")</f>
        <v>0.5</v>
      </c>
      <c r="AQ62" s="76">
        <f t="shared" si="4"/>
        <v>37294.857142857145</v>
      </c>
      <c r="AR62" s="305"/>
      <c r="AS62" s="305"/>
      <c r="AT62" s="43" t="s">
        <v>112</v>
      </c>
      <c r="AU62" s="73">
        <v>12174090</v>
      </c>
      <c r="AV62" s="60">
        <f>IFERROR(AU62/AR57,"-")</f>
        <v>3.8924529655019122E-2</v>
      </c>
      <c r="AW62" s="76">
        <v>204</v>
      </c>
      <c r="AX62" s="60">
        <f>IFERROR(AW62/AS57,"-")</f>
        <v>0.47004608294930877</v>
      </c>
      <c r="AY62" s="157">
        <f t="shared" si="5"/>
        <v>59676.911764705881</v>
      </c>
      <c r="AZ62" s="179"/>
    </row>
    <row r="63" spans="2:52" s="8" customFormat="1" ht="13.15" customHeight="1">
      <c r="B63" s="328"/>
      <c r="C63" s="340"/>
      <c r="D63" s="305"/>
      <c r="E63" s="305"/>
      <c r="F63" s="43" t="s">
        <v>113</v>
      </c>
      <c r="G63" s="73">
        <v>2148027</v>
      </c>
      <c r="H63" s="60">
        <f>IFERROR(G63/D57,"-")</f>
        <v>1.5333250957406007E-2</v>
      </c>
      <c r="I63" s="73">
        <v>12</v>
      </c>
      <c r="J63" s="60">
        <f>IFERROR(I63/E57,"-")</f>
        <v>8.8235294117647065E-2</v>
      </c>
      <c r="K63" s="76">
        <f t="shared" si="0"/>
        <v>179002.25</v>
      </c>
      <c r="L63" s="305"/>
      <c r="M63" s="305"/>
      <c r="N63" s="43" t="s">
        <v>113</v>
      </c>
      <c r="O63" s="73">
        <v>2143906</v>
      </c>
      <c r="P63" s="60">
        <f>IFERROR(O63/L57,"-")</f>
        <v>2.0567756364244075E-2</v>
      </c>
      <c r="Q63" s="73">
        <v>10</v>
      </c>
      <c r="R63" s="60">
        <f>IFERROR(Q63/M57,"-")</f>
        <v>0.10416666666666667</v>
      </c>
      <c r="S63" s="76">
        <f t="shared" si="1"/>
        <v>214390.6</v>
      </c>
      <c r="T63" s="305"/>
      <c r="U63" s="305"/>
      <c r="V63" s="43" t="s">
        <v>113</v>
      </c>
      <c r="W63" s="73">
        <v>1842</v>
      </c>
      <c r="X63" s="60">
        <f>IFERROR(W63/T57,"-")</f>
        <v>8.5642551608703732E-5</v>
      </c>
      <c r="Y63" s="73">
        <v>2</v>
      </c>
      <c r="Z63" s="60">
        <f>IFERROR(Y63/U57,"-")</f>
        <v>9.5238095238095233E-2</v>
      </c>
      <c r="AA63" s="131">
        <f t="shared" si="2"/>
        <v>921</v>
      </c>
      <c r="AB63" s="305"/>
      <c r="AC63" s="305"/>
      <c r="AD63" s="43" t="s">
        <v>113</v>
      </c>
      <c r="AE63" s="73">
        <v>1842</v>
      </c>
      <c r="AF63" s="60">
        <f>IFERROR(AE63/AB57,"-")</f>
        <v>1.0199742182412587E-4</v>
      </c>
      <c r="AG63" s="73">
        <v>2</v>
      </c>
      <c r="AH63" s="60">
        <f>IFERROR(AG63/AC57,"-")</f>
        <v>0.11764705882352941</v>
      </c>
      <c r="AI63" s="76">
        <f t="shared" si="3"/>
        <v>921</v>
      </c>
      <c r="AJ63" s="305"/>
      <c r="AK63" s="305"/>
      <c r="AL63" s="43" t="s">
        <v>113</v>
      </c>
      <c r="AM63" s="73">
        <v>2020270</v>
      </c>
      <c r="AN63" s="60">
        <f>IFERROR(AM63/AJ57,"-")</f>
        <v>7.2755749096796871E-2</v>
      </c>
      <c r="AO63" s="73">
        <v>1</v>
      </c>
      <c r="AP63" s="60">
        <f>IFERROR(AO63/AK57,"-")</f>
        <v>3.5714285714285712E-2</v>
      </c>
      <c r="AQ63" s="76">
        <f t="shared" si="4"/>
        <v>2020270</v>
      </c>
      <c r="AR63" s="305"/>
      <c r="AS63" s="305"/>
      <c r="AT63" s="43" t="s">
        <v>113</v>
      </c>
      <c r="AU63" s="73">
        <v>13744240</v>
      </c>
      <c r="AV63" s="60">
        <f>IFERROR(AU63/AR57,"-")</f>
        <v>4.3944810451187727E-2</v>
      </c>
      <c r="AW63" s="76">
        <v>48</v>
      </c>
      <c r="AX63" s="60">
        <f>IFERROR(AW63/AS57,"-")</f>
        <v>0.11059907834101383</v>
      </c>
      <c r="AY63" s="157">
        <f t="shared" si="5"/>
        <v>286338.33333333331</v>
      </c>
      <c r="AZ63" s="179"/>
    </row>
    <row r="64" spans="2:52" s="8" customFormat="1" ht="13.15" customHeight="1">
      <c r="B64" s="328"/>
      <c r="C64" s="340"/>
      <c r="D64" s="305"/>
      <c r="E64" s="305"/>
      <c r="F64" s="43" t="s">
        <v>123</v>
      </c>
      <c r="G64" s="73">
        <v>0</v>
      </c>
      <c r="H64" s="60">
        <f>IFERROR(G64/D57,"-")</f>
        <v>0</v>
      </c>
      <c r="I64" s="73">
        <v>0</v>
      </c>
      <c r="J64" s="60">
        <f>IFERROR(I64/E57,"-")</f>
        <v>0</v>
      </c>
      <c r="K64" s="76" t="str">
        <f t="shared" si="0"/>
        <v>-</v>
      </c>
      <c r="L64" s="305"/>
      <c r="M64" s="305"/>
      <c r="N64" s="43" t="s">
        <v>123</v>
      </c>
      <c r="O64" s="73">
        <v>0</v>
      </c>
      <c r="P64" s="60">
        <f>IFERROR(O64/L57,"-")</f>
        <v>0</v>
      </c>
      <c r="Q64" s="73">
        <v>0</v>
      </c>
      <c r="R64" s="60">
        <f>IFERROR(Q64/M57,"-")</f>
        <v>0</v>
      </c>
      <c r="S64" s="76" t="str">
        <f t="shared" si="1"/>
        <v>-</v>
      </c>
      <c r="T64" s="305"/>
      <c r="U64" s="305"/>
      <c r="V64" s="43" t="s">
        <v>123</v>
      </c>
      <c r="W64" s="73">
        <v>0</v>
      </c>
      <c r="X64" s="60">
        <f>IFERROR(W64/T57,"-")</f>
        <v>0</v>
      </c>
      <c r="Y64" s="73">
        <v>0</v>
      </c>
      <c r="Z64" s="60">
        <f>IFERROR(Y64/U57,"-")</f>
        <v>0</v>
      </c>
      <c r="AA64" s="131" t="str">
        <f t="shared" si="2"/>
        <v>-</v>
      </c>
      <c r="AB64" s="305"/>
      <c r="AC64" s="305"/>
      <c r="AD64" s="43" t="s">
        <v>123</v>
      </c>
      <c r="AE64" s="73">
        <v>0</v>
      </c>
      <c r="AF64" s="60">
        <f>IFERROR(AE64/AB57,"-")</f>
        <v>0</v>
      </c>
      <c r="AG64" s="73">
        <v>0</v>
      </c>
      <c r="AH64" s="60">
        <f>IFERROR(AG64/AC57,"-")</f>
        <v>0</v>
      </c>
      <c r="AI64" s="76" t="str">
        <f t="shared" si="3"/>
        <v>-</v>
      </c>
      <c r="AJ64" s="305"/>
      <c r="AK64" s="305"/>
      <c r="AL64" s="43" t="s">
        <v>123</v>
      </c>
      <c r="AM64" s="73">
        <v>0</v>
      </c>
      <c r="AN64" s="60">
        <f>IFERROR(AM64/AJ57,"-")</f>
        <v>0</v>
      </c>
      <c r="AO64" s="73">
        <v>0</v>
      </c>
      <c r="AP64" s="60">
        <f>IFERROR(AO64/AK57,"-")</f>
        <v>0</v>
      </c>
      <c r="AQ64" s="76" t="str">
        <f t="shared" si="4"/>
        <v>-</v>
      </c>
      <c r="AR64" s="305"/>
      <c r="AS64" s="305"/>
      <c r="AT64" s="43" t="s">
        <v>123</v>
      </c>
      <c r="AU64" s="73">
        <v>0</v>
      </c>
      <c r="AV64" s="60">
        <f>IFERROR(AU64/AR57,"-")</f>
        <v>0</v>
      </c>
      <c r="AW64" s="76">
        <v>0</v>
      </c>
      <c r="AX64" s="60">
        <f>IFERROR(AW64/AS57,"-")</f>
        <v>0</v>
      </c>
      <c r="AY64" s="157" t="str">
        <f t="shared" si="5"/>
        <v>-</v>
      </c>
      <c r="AZ64" s="179"/>
    </row>
    <row r="65" spans="2:52" s="8" customFormat="1" ht="13.15" customHeight="1">
      <c r="B65" s="328"/>
      <c r="C65" s="340"/>
      <c r="D65" s="305"/>
      <c r="E65" s="305"/>
      <c r="F65" s="43" t="s">
        <v>114</v>
      </c>
      <c r="G65" s="73">
        <v>43770</v>
      </c>
      <c r="H65" s="60">
        <f>IFERROR(G65/D57,"-")</f>
        <v>3.1244318363114656E-4</v>
      </c>
      <c r="I65" s="73">
        <v>2</v>
      </c>
      <c r="J65" s="60">
        <f>IFERROR(I65/E57,"-")</f>
        <v>1.4705882352941176E-2</v>
      </c>
      <c r="K65" s="76">
        <f t="shared" si="0"/>
        <v>21885</v>
      </c>
      <c r="L65" s="305"/>
      <c r="M65" s="305"/>
      <c r="N65" s="43" t="s">
        <v>114</v>
      </c>
      <c r="O65" s="73">
        <v>0</v>
      </c>
      <c r="P65" s="60">
        <f>IFERROR(O65/L57,"-")</f>
        <v>0</v>
      </c>
      <c r="Q65" s="73">
        <v>0</v>
      </c>
      <c r="R65" s="60">
        <f>IFERROR(Q65/M57,"-")</f>
        <v>0</v>
      </c>
      <c r="S65" s="76" t="str">
        <f t="shared" si="1"/>
        <v>-</v>
      </c>
      <c r="T65" s="305"/>
      <c r="U65" s="305"/>
      <c r="V65" s="43" t="s">
        <v>114</v>
      </c>
      <c r="W65" s="73">
        <v>0</v>
      </c>
      <c r="X65" s="60">
        <f>IFERROR(W65/T57,"-")</f>
        <v>0</v>
      </c>
      <c r="Y65" s="73">
        <v>0</v>
      </c>
      <c r="Z65" s="60">
        <f>IFERROR(Y65/U57,"-")</f>
        <v>0</v>
      </c>
      <c r="AA65" s="131" t="str">
        <f t="shared" si="2"/>
        <v>-</v>
      </c>
      <c r="AB65" s="305"/>
      <c r="AC65" s="305"/>
      <c r="AD65" s="43" t="s">
        <v>114</v>
      </c>
      <c r="AE65" s="73">
        <v>0</v>
      </c>
      <c r="AF65" s="60">
        <f>IFERROR(AE65/AB57,"-")</f>
        <v>0</v>
      </c>
      <c r="AG65" s="73">
        <v>0</v>
      </c>
      <c r="AH65" s="60">
        <f>IFERROR(AG65/AC57,"-")</f>
        <v>0</v>
      </c>
      <c r="AI65" s="76" t="str">
        <f t="shared" si="3"/>
        <v>-</v>
      </c>
      <c r="AJ65" s="305"/>
      <c r="AK65" s="305"/>
      <c r="AL65" s="43" t="s">
        <v>114</v>
      </c>
      <c r="AM65" s="73">
        <v>20224</v>
      </c>
      <c r="AN65" s="60">
        <f>IFERROR(AM65/AJ57,"-")</f>
        <v>7.2832456539651631E-4</v>
      </c>
      <c r="AO65" s="73">
        <v>1</v>
      </c>
      <c r="AP65" s="60">
        <f>IFERROR(AO65/AK57,"-")</f>
        <v>3.5714285714285712E-2</v>
      </c>
      <c r="AQ65" s="76">
        <f t="shared" si="4"/>
        <v>20224</v>
      </c>
      <c r="AR65" s="305"/>
      <c r="AS65" s="305"/>
      <c r="AT65" s="43" t="s">
        <v>114</v>
      </c>
      <c r="AU65" s="73">
        <v>81429</v>
      </c>
      <c r="AV65" s="60">
        <f>IFERROR(AU65/AR57,"-")</f>
        <v>2.6035502655874499E-4</v>
      </c>
      <c r="AW65" s="76">
        <v>3</v>
      </c>
      <c r="AX65" s="60">
        <f>IFERROR(AW65/AS57,"-")</f>
        <v>6.9124423963133645E-3</v>
      </c>
      <c r="AY65" s="157">
        <f t="shared" si="5"/>
        <v>27143</v>
      </c>
      <c r="AZ65" s="179"/>
    </row>
    <row r="66" spans="2:52" s="8" customFormat="1" ht="13.15" customHeight="1">
      <c r="B66" s="328"/>
      <c r="C66" s="340"/>
      <c r="D66" s="305"/>
      <c r="E66" s="305"/>
      <c r="F66" s="43" t="s">
        <v>115</v>
      </c>
      <c r="G66" s="73">
        <v>46962</v>
      </c>
      <c r="H66" s="60">
        <f>IFERROR(G66/D57,"-")</f>
        <v>3.3522862210842827E-4</v>
      </c>
      <c r="I66" s="73">
        <v>9</v>
      </c>
      <c r="J66" s="60">
        <f>IFERROR(I66/E57,"-")</f>
        <v>6.6176470588235295E-2</v>
      </c>
      <c r="K66" s="76">
        <f t="shared" si="0"/>
        <v>5218</v>
      </c>
      <c r="L66" s="305"/>
      <c r="M66" s="305"/>
      <c r="N66" s="43" t="s">
        <v>115</v>
      </c>
      <c r="O66" s="73">
        <v>18397</v>
      </c>
      <c r="P66" s="60">
        <f>IFERROR(O66/L57,"-")</f>
        <v>1.764932855419026E-4</v>
      </c>
      <c r="Q66" s="73">
        <v>6</v>
      </c>
      <c r="R66" s="60">
        <f>IFERROR(Q66/M57,"-")</f>
        <v>6.25E-2</v>
      </c>
      <c r="S66" s="76">
        <f t="shared" si="1"/>
        <v>3066.1666666666665</v>
      </c>
      <c r="T66" s="305"/>
      <c r="U66" s="305"/>
      <c r="V66" s="43" t="s">
        <v>115</v>
      </c>
      <c r="W66" s="73">
        <v>10747</v>
      </c>
      <c r="X66" s="60">
        <f>IFERROR(W66/T57,"-")</f>
        <v>4.9967453970615582E-4</v>
      </c>
      <c r="Y66" s="73">
        <v>2</v>
      </c>
      <c r="Z66" s="60">
        <f>IFERROR(Y66/U57,"-")</f>
        <v>9.5238095238095233E-2</v>
      </c>
      <c r="AA66" s="131">
        <f t="shared" si="2"/>
        <v>5373.5</v>
      </c>
      <c r="AB66" s="305"/>
      <c r="AC66" s="305"/>
      <c r="AD66" s="43" t="s">
        <v>115</v>
      </c>
      <c r="AE66" s="73">
        <v>6496</v>
      </c>
      <c r="AF66" s="60">
        <f>IFERROR(AE66/AB57,"-")</f>
        <v>3.5970426284990322E-4</v>
      </c>
      <c r="AG66" s="73">
        <v>1</v>
      </c>
      <c r="AH66" s="60">
        <f>IFERROR(AG66/AC57,"-")</f>
        <v>5.8823529411764705E-2</v>
      </c>
      <c r="AI66" s="76">
        <f t="shared" si="3"/>
        <v>6496</v>
      </c>
      <c r="AJ66" s="305"/>
      <c r="AK66" s="305"/>
      <c r="AL66" s="43" t="s">
        <v>115</v>
      </c>
      <c r="AM66" s="73">
        <v>6023</v>
      </c>
      <c r="AN66" s="60">
        <f>IFERROR(AM66/AJ57,"-")</f>
        <v>2.1690560014750877E-4</v>
      </c>
      <c r="AO66" s="73">
        <v>2</v>
      </c>
      <c r="AP66" s="60">
        <f>IFERROR(AO66/AK57,"-")</f>
        <v>7.1428571428571425E-2</v>
      </c>
      <c r="AQ66" s="76">
        <f t="shared" si="4"/>
        <v>3011.5</v>
      </c>
      <c r="AR66" s="305"/>
      <c r="AS66" s="305"/>
      <c r="AT66" s="43" t="s">
        <v>115</v>
      </c>
      <c r="AU66" s="73">
        <v>229809</v>
      </c>
      <c r="AV66" s="60">
        <f>IFERROR(AU66/AR57,"-")</f>
        <v>7.347741995903011E-4</v>
      </c>
      <c r="AW66" s="76">
        <v>15</v>
      </c>
      <c r="AX66" s="60">
        <f>IFERROR(AW66/AS57,"-")</f>
        <v>3.4562211981566823E-2</v>
      </c>
      <c r="AY66" s="157">
        <f t="shared" si="5"/>
        <v>15320.6</v>
      </c>
      <c r="AZ66" s="179"/>
    </row>
    <row r="67" spans="2:52" s="8" customFormat="1" ht="13.15" customHeight="1">
      <c r="B67" s="328"/>
      <c r="C67" s="340"/>
      <c r="D67" s="305"/>
      <c r="E67" s="305"/>
      <c r="F67" s="43" t="s">
        <v>116</v>
      </c>
      <c r="G67" s="73">
        <v>15635</v>
      </c>
      <c r="H67" s="60">
        <f>IFERROR(G67/D57,"-")</f>
        <v>1.1160724642615894E-4</v>
      </c>
      <c r="I67" s="73">
        <v>4</v>
      </c>
      <c r="J67" s="60">
        <f>IFERROR(I67/E57,"-")</f>
        <v>2.9411764705882353E-2</v>
      </c>
      <c r="K67" s="76">
        <f t="shared" si="0"/>
        <v>3908.75</v>
      </c>
      <c r="L67" s="305"/>
      <c r="M67" s="305"/>
      <c r="N67" s="43" t="s">
        <v>116</v>
      </c>
      <c r="O67" s="73">
        <v>15635</v>
      </c>
      <c r="P67" s="60">
        <f>IFERROR(O67/L57,"-")</f>
        <v>1.4999578841374392E-4</v>
      </c>
      <c r="Q67" s="73">
        <v>4</v>
      </c>
      <c r="R67" s="60">
        <f>IFERROR(Q67/M57,"-")</f>
        <v>4.1666666666666664E-2</v>
      </c>
      <c r="S67" s="76">
        <f t="shared" si="1"/>
        <v>3908.75</v>
      </c>
      <c r="T67" s="305"/>
      <c r="U67" s="305"/>
      <c r="V67" s="43" t="s">
        <v>116</v>
      </c>
      <c r="W67" s="73">
        <v>0</v>
      </c>
      <c r="X67" s="60">
        <f>IFERROR(W67/T57,"-")</f>
        <v>0</v>
      </c>
      <c r="Y67" s="73">
        <v>0</v>
      </c>
      <c r="Z67" s="60">
        <f>IFERROR(Y67/U57,"-")</f>
        <v>0</v>
      </c>
      <c r="AA67" s="131" t="str">
        <f t="shared" si="2"/>
        <v>-</v>
      </c>
      <c r="AB67" s="305"/>
      <c r="AC67" s="305"/>
      <c r="AD67" s="43" t="s">
        <v>116</v>
      </c>
      <c r="AE67" s="73">
        <v>0</v>
      </c>
      <c r="AF67" s="60">
        <f>IFERROR(AE67/AB57,"-")</f>
        <v>0</v>
      </c>
      <c r="AG67" s="73">
        <v>0</v>
      </c>
      <c r="AH67" s="60">
        <f>IFERROR(AG67/AC57,"-")</f>
        <v>0</v>
      </c>
      <c r="AI67" s="76" t="str">
        <f t="shared" si="3"/>
        <v>-</v>
      </c>
      <c r="AJ67" s="305"/>
      <c r="AK67" s="305"/>
      <c r="AL67" s="43" t="s">
        <v>116</v>
      </c>
      <c r="AM67" s="73">
        <v>10400</v>
      </c>
      <c r="AN67" s="60">
        <f>IFERROR(AM67/AJ57,"-")</f>
        <v>3.7453399328143635E-4</v>
      </c>
      <c r="AO67" s="73">
        <v>2</v>
      </c>
      <c r="AP67" s="60">
        <f>IFERROR(AO67/AK57,"-")</f>
        <v>7.1428571428571425E-2</v>
      </c>
      <c r="AQ67" s="76">
        <f t="shared" si="4"/>
        <v>5200</v>
      </c>
      <c r="AR67" s="305"/>
      <c r="AS67" s="305"/>
      <c r="AT67" s="43" t="s">
        <v>116</v>
      </c>
      <c r="AU67" s="73">
        <v>0</v>
      </c>
      <c r="AV67" s="60">
        <f>IFERROR(AU67/AR57,"-")</f>
        <v>0</v>
      </c>
      <c r="AW67" s="76">
        <v>0</v>
      </c>
      <c r="AX67" s="60">
        <f>IFERROR(AW67/AS57,"-")</f>
        <v>0</v>
      </c>
      <c r="AY67" s="157" t="str">
        <f t="shared" si="5"/>
        <v>-</v>
      </c>
      <c r="AZ67" s="179"/>
    </row>
    <row r="68" spans="2:52" s="8" customFormat="1" ht="13.15" customHeight="1">
      <c r="B68" s="328"/>
      <c r="C68" s="340"/>
      <c r="D68" s="305"/>
      <c r="E68" s="305"/>
      <c r="F68" s="43" t="s">
        <v>117</v>
      </c>
      <c r="G68" s="73">
        <v>438656</v>
      </c>
      <c r="H68" s="60">
        <f>IFERROR(G68/D57,"-")</f>
        <v>3.1312560465822305E-3</v>
      </c>
      <c r="I68" s="73">
        <v>1</v>
      </c>
      <c r="J68" s="60">
        <f>IFERROR(I68/E57,"-")</f>
        <v>7.3529411764705881E-3</v>
      </c>
      <c r="K68" s="76">
        <f t="shared" si="0"/>
        <v>438656</v>
      </c>
      <c r="L68" s="305"/>
      <c r="M68" s="305"/>
      <c r="N68" s="43" t="s">
        <v>117</v>
      </c>
      <c r="O68" s="73">
        <v>0</v>
      </c>
      <c r="P68" s="60">
        <f>IFERROR(O68/L57,"-")</f>
        <v>0</v>
      </c>
      <c r="Q68" s="73">
        <v>0</v>
      </c>
      <c r="R68" s="60">
        <f>IFERROR(Q68/M57,"-")</f>
        <v>0</v>
      </c>
      <c r="S68" s="76" t="str">
        <f t="shared" si="1"/>
        <v>-</v>
      </c>
      <c r="T68" s="305"/>
      <c r="U68" s="305"/>
      <c r="V68" s="43" t="s">
        <v>117</v>
      </c>
      <c r="W68" s="73">
        <v>0</v>
      </c>
      <c r="X68" s="60">
        <f>IFERROR(W68/T57,"-")</f>
        <v>0</v>
      </c>
      <c r="Y68" s="73">
        <v>0</v>
      </c>
      <c r="Z68" s="60">
        <f>IFERROR(Y68/U57,"-")</f>
        <v>0</v>
      </c>
      <c r="AA68" s="131" t="str">
        <f t="shared" si="2"/>
        <v>-</v>
      </c>
      <c r="AB68" s="305"/>
      <c r="AC68" s="305"/>
      <c r="AD68" s="43" t="s">
        <v>117</v>
      </c>
      <c r="AE68" s="73">
        <v>0</v>
      </c>
      <c r="AF68" s="60">
        <f>IFERROR(AE68/AB57,"-")</f>
        <v>0</v>
      </c>
      <c r="AG68" s="73">
        <v>0</v>
      </c>
      <c r="AH68" s="60">
        <f>IFERROR(AG68/AC57,"-")</f>
        <v>0</v>
      </c>
      <c r="AI68" s="76" t="str">
        <f t="shared" si="3"/>
        <v>-</v>
      </c>
      <c r="AJ68" s="305"/>
      <c r="AK68" s="305"/>
      <c r="AL68" s="43" t="s">
        <v>117</v>
      </c>
      <c r="AM68" s="73">
        <v>0</v>
      </c>
      <c r="AN68" s="60">
        <f>IFERROR(AM68/AJ57,"-")</f>
        <v>0</v>
      </c>
      <c r="AO68" s="73">
        <v>0</v>
      </c>
      <c r="AP68" s="60">
        <f>IFERROR(AO68/AK57,"-")</f>
        <v>0</v>
      </c>
      <c r="AQ68" s="76" t="str">
        <f t="shared" si="4"/>
        <v>-</v>
      </c>
      <c r="AR68" s="305"/>
      <c r="AS68" s="305"/>
      <c r="AT68" s="43" t="s">
        <v>117</v>
      </c>
      <c r="AU68" s="73">
        <v>1250</v>
      </c>
      <c r="AV68" s="60">
        <f>IFERROR(AU68/AR57,"-")</f>
        <v>3.9966570042421156E-6</v>
      </c>
      <c r="AW68" s="76">
        <v>4</v>
      </c>
      <c r="AX68" s="60">
        <f>IFERROR(AW68/AS57,"-")</f>
        <v>9.2165898617511521E-3</v>
      </c>
      <c r="AY68" s="157">
        <f t="shared" si="5"/>
        <v>312.5</v>
      </c>
      <c r="AZ68" s="179"/>
    </row>
    <row r="69" spans="2:52" s="8" customFormat="1" ht="13.15" customHeight="1">
      <c r="B69" s="328"/>
      <c r="C69" s="340"/>
      <c r="D69" s="305"/>
      <c r="E69" s="305"/>
      <c r="F69" s="43" t="s">
        <v>118</v>
      </c>
      <c r="G69" s="73">
        <v>2323315</v>
      </c>
      <c r="H69" s="60">
        <f>IFERROR(G69/D57,"-")</f>
        <v>1.6584508457345153E-2</v>
      </c>
      <c r="I69" s="73">
        <v>25</v>
      </c>
      <c r="J69" s="60">
        <f>IFERROR(I69/E57,"-")</f>
        <v>0.18382352941176472</v>
      </c>
      <c r="K69" s="76">
        <f t="shared" si="0"/>
        <v>92932.6</v>
      </c>
      <c r="L69" s="305"/>
      <c r="M69" s="305"/>
      <c r="N69" s="43" t="s">
        <v>118</v>
      </c>
      <c r="O69" s="73">
        <v>2148540</v>
      </c>
      <c r="P69" s="60">
        <f>IFERROR(O69/L57,"-")</f>
        <v>2.0612213062901528E-2</v>
      </c>
      <c r="Q69" s="73">
        <v>16</v>
      </c>
      <c r="R69" s="60">
        <f>IFERROR(Q69/M57,"-")</f>
        <v>0.16666666666666666</v>
      </c>
      <c r="S69" s="76">
        <f t="shared" si="1"/>
        <v>134283.75</v>
      </c>
      <c r="T69" s="305"/>
      <c r="U69" s="305"/>
      <c r="V69" s="43" t="s">
        <v>118</v>
      </c>
      <c r="W69" s="73">
        <v>177940</v>
      </c>
      <c r="X69" s="60">
        <f>IFERROR(W69/T57,"-")</f>
        <v>8.2732006695183189E-3</v>
      </c>
      <c r="Y69" s="73">
        <v>4</v>
      </c>
      <c r="Z69" s="60">
        <f>IFERROR(Y69/U57,"-")</f>
        <v>0.19047619047619047</v>
      </c>
      <c r="AA69" s="131">
        <f t="shared" si="2"/>
        <v>44485</v>
      </c>
      <c r="AB69" s="305"/>
      <c r="AC69" s="305"/>
      <c r="AD69" s="43" t="s">
        <v>118</v>
      </c>
      <c r="AE69" s="73">
        <v>177940</v>
      </c>
      <c r="AF69" s="60">
        <f>IFERROR(AE69/AB57,"-")</f>
        <v>9.8531059931514439E-3</v>
      </c>
      <c r="AG69" s="73">
        <v>4</v>
      </c>
      <c r="AH69" s="60">
        <f>IFERROR(AG69/AC57,"-")</f>
        <v>0.23529411764705882</v>
      </c>
      <c r="AI69" s="76">
        <f t="shared" si="3"/>
        <v>44485</v>
      </c>
      <c r="AJ69" s="305"/>
      <c r="AK69" s="305"/>
      <c r="AL69" s="43" t="s">
        <v>118</v>
      </c>
      <c r="AM69" s="73">
        <v>162763</v>
      </c>
      <c r="AN69" s="60">
        <f>IFERROR(AM69/AJ57,"-")</f>
        <v>5.8615650335063869E-3</v>
      </c>
      <c r="AO69" s="73">
        <v>5</v>
      </c>
      <c r="AP69" s="60">
        <f>IFERROR(AO69/AK57,"-")</f>
        <v>0.17857142857142858</v>
      </c>
      <c r="AQ69" s="76">
        <f t="shared" si="4"/>
        <v>32552.6</v>
      </c>
      <c r="AR69" s="305"/>
      <c r="AS69" s="305"/>
      <c r="AT69" s="43" t="s">
        <v>118</v>
      </c>
      <c r="AU69" s="73">
        <v>2618429</v>
      </c>
      <c r="AV69" s="60">
        <f>IFERROR(AU69/AR57,"-")</f>
        <v>8.3719700823685437E-3</v>
      </c>
      <c r="AW69" s="76">
        <v>63</v>
      </c>
      <c r="AX69" s="60">
        <f>IFERROR(AW69/AS57,"-")</f>
        <v>0.14516129032258066</v>
      </c>
      <c r="AY69" s="157">
        <f t="shared" si="5"/>
        <v>41562.365079365081</v>
      </c>
      <c r="AZ69" s="179"/>
    </row>
    <row r="70" spans="2:52" s="8" customFormat="1" ht="13.15" customHeight="1">
      <c r="B70" s="328"/>
      <c r="C70" s="340"/>
      <c r="D70" s="305"/>
      <c r="E70" s="305"/>
      <c r="F70" s="43" t="s">
        <v>119</v>
      </c>
      <c r="G70" s="73">
        <v>454793</v>
      </c>
      <c r="H70" s="60">
        <f>IFERROR(G70/D57,"-")</f>
        <v>3.2464467172300675E-3</v>
      </c>
      <c r="I70" s="73">
        <v>8</v>
      </c>
      <c r="J70" s="60">
        <f>IFERROR(I70/E57,"-")</f>
        <v>5.8823529411764705E-2</v>
      </c>
      <c r="K70" s="76">
        <f t="shared" ref="K70:K133" si="6">IFERROR(G70/I70,"-")</f>
        <v>56849.125</v>
      </c>
      <c r="L70" s="305"/>
      <c r="M70" s="305"/>
      <c r="N70" s="43" t="s">
        <v>119</v>
      </c>
      <c r="O70" s="73">
        <v>450958</v>
      </c>
      <c r="P70" s="60">
        <f>IFERROR(O70/L57,"-")</f>
        <v>4.3263064119913744E-3</v>
      </c>
      <c r="Q70" s="73">
        <v>6</v>
      </c>
      <c r="R70" s="60">
        <f>IFERROR(Q70/M57,"-")</f>
        <v>6.25E-2</v>
      </c>
      <c r="S70" s="76">
        <f t="shared" ref="S70:S133" si="7">IFERROR(O70/Q70,"-")</f>
        <v>75159.666666666672</v>
      </c>
      <c r="T70" s="305"/>
      <c r="U70" s="305"/>
      <c r="V70" s="43" t="s">
        <v>119</v>
      </c>
      <c r="W70" s="73">
        <v>293453</v>
      </c>
      <c r="X70" s="60">
        <f>IFERROR(W70/T57,"-")</f>
        <v>1.3643899944206807E-2</v>
      </c>
      <c r="Y70" s="73">
        <v>2</v>
      </c>
      <c r="Z70" s="60">
        <f>IFERROR(Y70/U57,"-")</f>
        <v>9.5238095238095233E-2</v>
      </c>
      <c r="AA70" s="131">
        <f t="shared" ref="AA70:AA133" si="8">IFERROR(W70/Y70,"-")</f>
        <v>146726.5</v>
      </c>
      <c r="AB70" s="305"/>
      <c r="AC70" s="305"/>
      <c r="AD70" s="43" t="s">
        <v>119</v>
      </c>
      <c r="AE70" s="73">
        <v>290117</v>
      </c>
      <c r="AF70" s="60">
        <f>IFERROR(AE70/AB57,"-")</f>
        <v>1.6064704683686173E-2</v>
      </c>
      <c r="AG70" s="73">
        <v>1</v>
      </c>
      <c r="AH70" s="60">
        <f>IFERROR(AG70/AC57,"-")</f>
        <v>5.8823529411764705E-2</v>
      </c>
      <c r="AI70" s="76">
        <f t="shared" ref="AI70:AI133" si="9">IFERROR(AE70/AG70,"-")</f>
        <v>290117</v>
      </c>
      <c r="AJ70" s="305"/>
      <c r="AK70" s="305"/>
      <c r="AL70" s="43" t="s">
        <v>119</v>
      </c>
      <c r="AM70" s="73">
        <v>330077</v>
      </c>
      <c r="AN70" s="60">
        <f>IFERROR(AM70/AJ57,"-")</f>
        <v>1.1887024701957372E-2</v>
      </c>
      <c r="AO70" s="73">
        <v>5</v>
      </c>
      <c r="AP70" s="60">
        <f>IFERROR(AO70/AK57,"-")</f>
        <v>0.17857142857142858</v>
      </c>
      <c r="AQ70" s="76">
        <f t="shared" ref="AQ70:AQ133" si="10">IFERROR(AM70/AO70,"-")</f>
        <v>66015.399999999994</v>
      </c>
      <c r="AR70" s="305"/>
      <c r="AS70" s="305"/>
      <c r="AT70" s="43" t="s">
        <v>119</v>
      </c>
      <c r="AU70" s="73">
        <v>3707668</v>
      </c>
      <c r="AV70" s="60">
        <f>IFERROR(AU70/AR57,"-")</f>
        <v>1.1854621825283485E-2</v>
      </c>
      <c r="AW70" s="76">
        <v>35</v>
      </c>
      <c r="AX70" s="60">
        <f>IFERROR(AW70/AS57,"-")</f>
        <v>8.0645161290322578E-2</v>
      </c>
      <c r="AY70" s="157">
        <f t="shared" ref="AY70:AY133" si="11">IFERROR(AU70/AW70,"-")</f>
        <v>105933.37142857142</v>
      </c>
      <c r="AZ70" s="179"/>
    </row>
    <row r="71" spans="2:52" s="8" customFormat="1" ht="13.15" customHeight="1">
      <c r="B71" s="328"/>
      <c r="C71" s="340"/>
      <c r="D71" s="305"/>
      <c r="E71" s="305"/>
      <c r="F71" s="43" t="s">
        <v>120</v>
      </c>
      <c r="G71" s="73">
        <v>788576</v>
      </c>
      <c r="H71" s="60">
        <f>IFERROR(G71/D57,"-")</f>
        <v>5.62908832476845E-3</v>
      </c>
      <c r="I71" s="73">
        <v>15</v>
      </c>
      <c r="J71" s="60">
        <f>IFERROR(I71/E57,"-")</f>
        <v>0.11029411764705882</v>
      </c>
      <c r="K71" s="76">
        <f t="shared" si="6"/>
        <v>52571.73333333333</v>
      </c>
      <c r="L71" s="305"/>
      <c r="M71" s="305"/>
      <c r="N71" s="43" t="s">
        <v>120</v>
      </c>
      <c r="O71" s="73">
        <v>513783</v>
      </c>
      <c r="P71" s="60">
        <f>IFERROR(O71/L57,"-")</f>
        <v>4.929023738956098E-3</v>
      </c>
      <c r="Q71" s="73">
        <v>10</v>
      </c>
      <c r="R71" s="60">
        <f>IFERROR(Q71/M57,"-")</f>
        <v>0.10416666666666667</v>
      </c>
      <c r="S71" s="76">
        <f t="shared" si="7"/>
        <v>51378.3</v>
      </c>
      <c r="T71" s="305"/>
      <c r="U71" s="305"/>
      <c r="V71" s="43" t="s">
        <v>120</v>
      </c>
      <c r="W71" s="73">
        <v>68860</v>
      </c>
      <c r="X71" s="60">
        <f>IFERROR(W71/T57,"-")</f>
        <v>3.2015994048726053E-3</v>
      </c>
      <c r="Y71" s="73">
        <v>2</v>
      </c>
      <c r="Z71" s="60">
        <f>IFERROR(Y71/U57,"-")</f>
        <v>9.5238095238095233E-2</v>
      </c>
      <c r="AA71" s="131">
        <f t="shared" si="8"/>
        <v>34430</v>
      </c>
      <c r="AB71" s="305"/>
      <c r="AC71" s="305"/>
      <c r="AD71" s="43" t="s">
        <v>120</v>
      </c>
      <c r="AE71" s="73">
        <v>68860</v>
      </c>
      <c r="AF71" s="60">
        <f>IFERROR(AE71/AB57,"-")</f>
        <v>3.8129980818725883E-3</v>
      </c>
      <c r="AG71" s="73">
        <v>2</v>
      </c>
      <c r="AH71" s="60">
        <f>IFERROR(AG71/AC57,"-")</f>
        <v>0.11764705882352941</v>
      </c>
      <c r="AI71" s="76">
        <f t="shared" si="9"/>
        <v>34430</v>
      </c>
      <c r="AJ71" s="305"/>
      <c r="AK71" s="305"/>
      <c r="AL71" s="43" t="s">
        <v>120</v>
      </c>
      <c r="AM71" s="73">
        <v>278442</v>
      </c>
      <c r="AN71" s="60">
        <f>IFERROR(AM71/AJ57,"-")</f>
        <v>1.0027499438199011E-2</v>
      </c>
      <c r="AO71" s="73">
        <v>5</v>
      </c>
      <c r="AP71" s="60">
        <f>IFERROR(AO71/AK57,"-")</f>
        <v>0.17857142857142858</v>
      </c>
      <c r="AQ71" s="76">
        <f t="shared" si="10"/>
        <v>55688.4</v>
      </c>
      <c r="AR71" s="305"/>
      <c r="AS71" s="305"/>
      <c r="AT71" s="43" t="s">
        <v>120</v>
      </c>
      <c r="AU71" s="73">
        <v>1021624</v>
      </c>
      <c r="AV71" s="60">
        <f>IFERROR(AU71/AR57,"-")</f>
        <v>3.2664645722414779E-3</v>
      </c>
      <c r="AW71" s="76">
        <v>26</v>
      </c>
      <c r="AX71" s="60">
        <f>IFERROR(AW71/AS57,"-")</f>
        <v>5.9907834101382486E-2</v>
      </c>
      <c r="AY71" s="157">
        <f t="shared" si="11"/>
        <v>39293.230769230766</v>
      </c>
      <c r="AZ71" s="179"/>
    </row>
    <row r="72" spans="2:52" s="8" customFormat="1" ht="13.15" customHeight="1">
      <c r="B72" s="328"/>
      <c r="C72" s="340"/>
      <c r="D72" s="305"/>
      <c r="E72" s="305"/>
      <c r="F72" s="44" t="s">
        <v>121</v>
      </c>
      <c r="G72" s="74">
        <v>171237</v>
      </c>
      <c r="H72" s="61">
        <f>IFERROR(G72/D57,"-")</f>
        <v>1.2223402658315431E-3</v>
      </c>
      <c r="I72" s="74">
        <v>18</v>
      </c>
      <c r="J72" s="61">
        <f>IFERROR(I72/E57,"-")</f>
        <v>0.13235294117647059</v>
      </c>
      <c r="K72" s="77">
        <f t="shared" si="6"/>
        <v>9513.1666666666661</v>
      </c>
      <c r="L72" s="305"/>
      <c r="M72" s="305"/>
      <c r="N72" s="44" t="s">
        <v>121</v>
      </c>
      <c r="O72" s="74">
        <v>135408</v>
      </c>
      <c r="P72" s="61">
        <f>IFERROR(O72/L57,"-")</f>
        <v>1.2990489106190111E-3</v>
      </c>
      <c r="Q72" s="74">
        <v>12</v>
      </c>
      <c r="R72" s="61">
        <f>IFERROR(Q72/M57,"-")</f>
        <v>0.125</v>
      </c>
      <c r="S72" s="77">
        <f t="shared" si="7"/>
        <v>11284</v>
      </c>
      <c r="T72" s="305"/>
      <c r="U72" s="305"/>
      <c r="V72" s="44" t="s">
        <v>121</v>
      </c>
      <c r="W72" s="74">
        <v>54931</v>
      </c>
      <c r="X72" s="61">
        <f>IFERROR(W72/T57,"-")</f>
        <v>2.5539799144504369E-3</v>
      </c>
      <c r="Y72" s="74">
        <v>4</v>
      </c>
      <c r="Z72" s="61">
        <f>IFERROR(Y72/U57,"-")</f>
        <v>0.19047619047619047</v>
      </c>
      <c r="AA72" s="132">
        <f t="shared" si="8"/>
        <v>13732.75</v>
      </c>
      <c r="AB72" s="305"/>
      <c r="AC72" s="305"/>
      <c r="AD72" s="44" t="s">
        <v>121</v>
      </c>
      <c r="AE72" s="74">
        <v>45327</v>
      </c>
      <c r="AF72" s="61">
        <f>IFERROR(AE72/AB57,"-")</f>
        <v>2.5099007269392798E-3</v>
      </c>
      <c r="AG72" s="74">
        <v>3</v>
      </c>
      <c r="AH72" s="61">
        <f>IFERROR(AG72/AC57,"-")</f>
        <v>0.17647058823529413</v>
      </c>
      <c r="AI72" s="77">
        <f t="shared" si="9"/>
        <v>15109</v>
      </c>
      <c r="AJ72" s="305"/>
      <c r="AK72" s="305"/>
      <c r="AL72" s="44" t="s">
        <v>121</v>
      </c>
      <c r="AM72" s="74">
        <v>68898</v>
      </c>
      <c r="AN72" s="61">
        <f>IFERROR(AM72/AJ57,"-")</f>
        <v>2.4812156797215774E-3</v>
      </c>
      <c r="AO72" s="74">
        <v>3</v>
      </c>
      <c r="AP72" s="61">
        <f>IFERROR(AO72/AK57,"-")</f>
        <v>0.10714285714285714</v>
      </c>
      <c r="AQ72" s="77">
        <f t="shared" si="10"/>
        <v>22966</v>
      </c>
      <c r="AR72" s="305"/>
      <c r="AS72" s="305"/>
      <c r="AT72" s="44" t="s">
        <v>121</v>
      </c>
      <c r="AU72" s="74">
        <v>248502</v>
      </c>
      <c r="AV72" s="61">
        <f>IFERROR(AU72/AR57,"-")</f>
        <v>7.9454180709453938E-4</v>
      </c>
      <c r="AW72" s="77">
        <v>36</v>
      </c>
      <c r="AX72" s="63">
        <f>IFERROR(AW72/AS57,"-")</f>
        <v>8.294930875576037E-2</v>
      </c>
      <c r="AY72" s="158">
        <f t="shared" si="11"/>
        <v>6902.833333333333</v>
      </c>
      <c r="AZ72" s="179"/>
    </row>
    <row r="73" spans="2:52" s="8" customFormat="1" ht="13.15" customHeight="1">
      <c r="B73" s="329"/>
      <c r="C73" s="341"/>
      <c r="D73" s="306"/>
      <c r="E73" s="306"/>
      <c r="F73" s="45" t="s">
        <v>71</v>
      </c>
      <c r="G73" s="69">
        <f>SUM(G57:G72)</f>
        <v>24201300</v>
      </c>
      <c r="H73" s="61">
        <f>IFERROR(G73/D57,"-")</f>
        <v>0.17275602513165336</v>
      </c>
      <c r="I73" s="74">
        <v>123</v>
      </c>
      <c r="J73" s="61">
        <f>IFERROR(I73/E57,"-")</f>
        <v>0.90441176470588236</v>
      </c>
      <c r="K73" s="77">
        <f t="shared" si="6"/>
        <v>196758.53658536586</v>
      </c>
      <c r="L73" s="306"/>
      <c r="M73" s="306"/>
      <c r="N73" s="45" t="s">
        <v>71</v>
      </c>
      <c r="O73" s="69">
        <f>SUM(O57:O72)</f>
        <v>19648713</v>
      </c>
      <c r="P73" s="61">
        <f>IFERROR(O73/L57,"-")</f>
        <v>0.18850170756318388</v>
      </c>
      <c r="Q73" s="74">
        <v>85</v>
      </c>
      <c r="R73" s="61">
        <f>IFERROR(Q73/M57,"-")</f>
        <v>0.88541666666666663</v>
      </c>
      <c r="S73" s="77">
        <f t="shared" si="7"/>
        <v>231161.32941176472</v>
      </c>
      <c r="T73" s="306"/>
      <c r="U73" s="306"/>
      <c r="V73" s="45" t="s">
        <v>71</v>
      </c>
      <c r="W73" s="69">
        <f>SUM(W57:W72)</f>
        <v>2335875</v>
      </c>
      <c r="X73" s="61">
        <f>IFERROR(W73/T57,"-")</f>
        <v>0.10860493769760089</v>
      </c>
      <c r="Y73" s="74">
        <v>18</v>
      </c>
      <c r="Z73" s="61">
        <f>IFERROR(Y73/U57,"-")</f>
        <v>0.8571428571428571</v>
      </c>
      <c r="AA73" s="132">
        <f t="shared" si="8"/>
        <v>129770.83333333333</v>
      </c>
      <c r="AB73" s="306"/>
      <c r="AC73" s="306"/>
      <c r="AD73" s="45" t="s">
        <v>71</v>
      </c>
      <c r="AE73" s="69">
        <f>SUM(AE57:AE72)</f>
        <v>2150542</v>
      </c>
      <c r="AF73" s="61">
        <f>IFERROR(AE73/AB57,"-")</f>
        <v>0.11908237759201917</v>
      </c>
      <c r="AG73" s="74">
        <v>14</v>
      </c>
      <c r="AH73" s="61">
        <f>IFERROR(AG73/AC57,"-")</f>
        <v>0.82352941176470584</v>
      </c>
      <c r="AI73" s="77">
        <f t="shared" si="9"/>
        <v>153610.14285714287</v>
      </c>
      <c r="AJ73" s="306"/>
      <c r="AK73" s="306"/>
      <c r="AL73" s="45" t="s">
        <v>71</v>
      </c>
      <c r="AM73" s="69">
        <f>SUM(AM57:AM72)</f>
        <v>6856403</v>
      </c>
      <c r="AN73" s="61">
        <f>IFERROR(AM73/AJ57,"-")</f>
        <v>0.24691884568623271</v>
      </c>
      <c r="AO73" s="74">
        <v>25</v>
      </c>
      <c r="AP73" s="61">
        <f>IFERROR(AO73/AK57,"-")</f>
        <v>0.8928571428571429</v>
      </c>
      <c r="AQ73" s="77">
        <f t="shared" si="10"/>
        <v>274256.12</v>
      </c>
      <c r="AR73" s="306"/>
      <c r="AS73" s="306"/>
      <c r="AT73" s="45" t="s">
        <v>71</v>
      </c>
      <c r="AU73" s="69">
        <f>SUM(AU57:AU72)</f>
        <v>86135338</v>
      </c>
      <c r="AV73" s="61">
        <f>IFERROR(AU73/AR57,"-")</f>
        <v>0.27540272154436968</v>
      </c>
      <c r="AW73" s="77">
        <v>361</v>
      </c>
      <c r="AX73" s="103">
        <f>IFERROR(AW73/AS57,"-")</f>
        <v>0.83179723502304148</v>
      </c>
      <c r="AY73" s="159">
        <f t="shared" si="11"/>
        <v>238602.04432132965</v>
      </c>
      <c r="AZ73" s="179"/>
    </row>
    <row r="74" spans="2:52" s="8" customFormat="1" ht="13.15" customHeight="1">
      <c r="B74" s="327">
        <v>5</v>
      </c>
      <c r="C74" s="339" t="s">
        <v>90</v>
      </c>
      <c r="D74" s="304">
        <v>108319520</v>
      </c>
      <c r="E74" s="304">
        <v>174</v>
      </c>
      <c r="F74" s="41" t="s">
        <v>107</v>
      </c>
      <c r="G74" s="72">
        <v>3959144</v>
      </c>
      <c r="H74" s="59">
        <f>IFERROR(G74/D74,"-")</f>
        <v>3.6550605098693199E-2</v>
      </c>
      <c r="I74" s="72">
        <v>34</v>
      </c>
      <c r="J74" s="59">
        <f>IFERROR(I74/E74,"-")</f>
        <v>0.19540229885057472</v>
      </c>
      <c r="K74" s="75">
        <f t="shared" si="6"/>
        <v>116445.41176470589</v>
      </c>
      <c r="L74" s="304">
        <v>90333910</v>
      </c>
      <c r="M74" s="304">
        <v>134</v>
      </c>
      <c r="N74" s="41" t="s">
        <v>107</v>
      </c>
      <c r="O74" s="72">
        <v>3801020</v>
      </c>
      <c r="P74" s="59">
        <f>IFERROR(O74/L74,"-")</f>
        <v>4.2077443564659166E-2</v>
      </c>
      <c r="Q74" s="72">
        <v>22</v>
      </c>
      <c r="R74" s="59">
        <f>IFERROR(Q74/M74,"-")</f>
        <v>0.16417910447761194</v>
      </c>
      <c r="S74" s="75">
        <f t="shared" si="7"/>
        <v>172773.63636363635</v>
      </c>
      <c r="T74" s="304">
        <v>12245690</v>
      </c>
      <c r="U74" s="304">
        <v>20</v>
      </c>
      <c r="V74" s="41" t="s">
        <v>107</v>
      </c>
      <c r="W74" s="72">
        <v>33094</v>
      </c>
      <c r="X74" s="59">
        <f>IFERROR(W74/T74,"-")</f>
        <v>2.7025018598380328E-3</v>
      </c>
      <c r="Y74" s="72">
        <v>5</v>
      </c>
      <c r="Z74" s="59">
        <f>IFERROR(Y74/U74,"-")</f>
        <v>0.25</v>
      </c>
      <c r="AA74" s="130">
        <f t="shared" si="8"/>
        <v>6618.8</v>
      </c>
      <c r="AB74" s="304">
        <v>9035520</v>
      </c>
      <c r="AC74" s="304">
        <v>15</v>
      </c>
      <c r="AD74" s="41" t="s">
        <v>107</v>
      </c>
      <c r="AE74" s="72">
        <v>8545</v>
      </c>
      <c r="AF74" s="59">
        <f>IFERROR(AE74/AB74,"-")</f>
        <v>9.457120342824763E-4</v>
      </c>
      <c r="AG74" s="72">
        <v>3</v>
      </c>
      <c r="AH74" s="59">
        <f>IFERROR(AG74/AC74,"-")</f>
        <v>0.2</v>
      </c>
      <c r="AI74" s="75">
        <f t="shared" si="9"/>
        <v>2848.3333333333335</v>
      </c>
      <c r="AJ74" s="304">
        <v>24016430</v>
      </c>
      <c r="AK74" s="304">
        <v>31</v>
      </c>
      <c r="AL74" s="41" t="s">
        <v>107</v>
      </c>
      <c r="AM74" s="72">
        <v>1052791</v>
      </c>
      <c r="AN74" s="59">
        <f>IFERROR(AM74/AJ74,"-")</f>
        <v>4.3836282078560385E-2</v>
      </c>
      <c r="AO74" s="72">
        <v>3</v>
      </c>
      <c r="AP74" s="59">
        <f>IFERROR(AO74/AK74,"-")</f>
        <v>9.6774193548387094E-2</v>
      </c>
      <c r="AQ74" s="75">
        <f t="shared" si="10"/>
        <v>350930.33333333331</v>
      </c>
      <c r="AR74" s="304">
        <v>415202670</v>
      </c>
      <c r="AS74" s="304">
        <v>646</v>
      </c>
      <c r="AT74" s="41" t="s">
        <v>107</v>
      </c>
      <c r="AU74" s="72">
        <v>5508676</v>
      </c>
      <c r="AV74" s="59">
        <f>IFERROR(AU74/AR74,"-")</f>
        <v>1.3267438766711206E-2</v>
      </c>
      <c r="AW74" s="75">
        <v>113</v>
      </c>
      <c r="AX74" s="59">
        <f>IFERROR(AW74/AS74,"-")</f>
        <v>0.17492260061919504</v>
      </c>
      <c r="AY74" s="157">
        <f t="shared" si="11"/>
        <v>48749.345132743365</v>
      </c>
      <c r="AZ74" s="179"/>
    </row>
    <row r="75" spans="2:52" s="8" customFormat="1" ht="13.15" customHeight="1">
      <c r="B75" s="328"/>
      <c r="C75" s="340"/>
      <c r="D75" s="305"/>
      <c r="E75" s="305"/>
      <c r="F75" s="42" t="s">
        <v>108</v>
      </c>
      <c r="G75" s="73">
        <v>2502571</v>
      </c>
      <c r="H75" s="60">
        <f>IFERROR(G75/D74,"-")</f>
        <v>2.310360127149751E-2</v>
      </c>
      <c r="I75" s="73">
        <v>53</v>
      </c>
      <c r="J75" s="60">
        <f>IFERROR(I75/E74,"-")</f>
        <v>0.3045977011494253</v>
      </c>
      <c r="K75" s="76">
        <f t="shared" si="6"/>
        <v>47218.32075471698</v>
      </c>
      <c r="L75" s="305"/>
      <c r="M75" s="305"/>
      <c r="N75" s="42" t="s">
        <v>108</v>
      </c>
      <c r="O75" s="73">
        <v>1946206</v>
      </c>
      <c r="P75" s="60">
        <f>IFERROR(O75/L74,"-")</f>
        <v>2.1544578331658622E-2</v>
      </c>
      <c r="Q75" s="73">
        <v>41</v>
      </c>
      <c r="R75" s="60">
        <f>IFERROR(Q75/M74,"-")</f>
        <v>0.30597014925373134</v>
      </c>
      <c r="S75" s="76">
        <f t="shared" si="7"/>
        <v>47468.439024390245</v>
      </c>
      <c r="T75" s="305"/>
      <c r="U75" s="305"/>
      <c r="V75" s="42" t="s">
        <v>108</v>
      </c>
      <c r="W75" s="73">
        <v>101952</v>
      </c>
      <c r="X75" s="60">
        <f>IFERROR(W75/T74,"-")</f>
        <v>8.3255414762255127E-3</v>
      </c>
      <c r="Y75" s="73">
        <v>10</v>
      </c>
      <c r="Z75" s="60">
        <f>IFERROR(Y75/U74,"-")</f>
        <v>0.5</v>
      </c>
      <c r="AA75" s="131">
        <f t="shared" si="8"/>
        <v>10195.200000000001</v>
      </c>
      <c r="AB75" s="305"/>
      <c r="AC75" s="305"/>
      <c r="AD75" s="42" t="s">
        <v>108</v>
      </c>
      <c r="AE75" s="73">
        <v>98385</v>
      </c>
      <c r="AF75" s="60">
        <f>IFERROR(AE75/AB74,"-")</f>
        <v>1.0888692626434339E-2</v>
      </c>
      <c r="AG75" s="73">
        <v>9</v>
      </c>
      <c r="AH75" s="60">
        <f>IFERROR(AG75/AC74,"-")</f>
        <v>0.6</v>
      </c>
      <c r="AI75" s="76">
        <f t="shared" si="9"/>
        <v>10931.666666666666</v>
      </c>
      <c r="AJ75" s="305"/>
      <c r="AK75" s="305"/>
      <c r="AL75" s="42" t="s">
        <v>108</v>
      </c>
      <c r="AM75" s="73">
        <v>373198</v>
      </c>
      <c r="AN75" s="60">
        <f>IFERROR(AM75/AJ74,"-")</f>
        <v>1.5539278735432368E-2</v>
      </c>
      <c r="AO75" s="73">
        <v>11</v>
      </c>
      <c r="AP75" s="60">
        <f>IFERROR(AO75/AK74,"-")</f>
        <v>0.35483870967741937</v>
      </c>
      <c r="AQ75" s="76">
        <f t="shared" si="10"/>
        <v>33927.090909090912</v>
      </c>
      <c r="AR75" s="305"/>
      <c r="AS75" s="305"/>
      <c r="AT75" s="42" t="s">
        <v>108</v>
      </c>
      <c r="AU75" s="73">
        <v>9615571</v>
      </c>
      <c r="AV75" s="60">
        <f>IFERROR(AU75/AR74,"-")</f>
        <v>2.3158740766286497E-2</v>
      </c>
      <c r="AW75" s="76">
        <v>176</v>
      </c>
      <c r="AX75" s="60">
        <f>IFERROR(AW75/AS74,"-")</f>
        <v>0.27244582043343651</v>
      </c>
      <c r="AY75" s="157">
        <f t="shared" si="11"/>
        <v>54633.92613636364</v>
      </c>
      <c r="AZ75" s="179"/>
    </row>
    <row r="76" spans="2:52" s="8" customFormat="1" ht="13.15" customHeight="1">
      <c r="B76" s="328"/>
      <c r="C76" s="340"/>
      <c r="D76" s="305"/>
      <c r="E76" s="305"/>
      <c r="F76" s="43" t="s">
        <v>109</v>
      </c>
      <c r="G76" s="73">
        <v>983559</v>
      </c>
      <c r="H76" s="60">
        <f>IFERROR(G76/D74,"-")</f>
        <v>9.0801639445965057E-3</v>
      </c>
      <c r="I76" s="73">
        <v>45</v>
      </c>
      <c r="J76" s="60">
        <f>IFERROR(I76/E74,"-")</f>
        <v>0.25862068965517243</v>
      </c>
      <c r="K76" s="76">
        <f t="shared" si="6"/>
        <v>21856.866666666665</v>
      </c>
      <c r="L76" s="305"/>
      <c r="M76" s="305"/>
      <c r="N76" s="43" t="s">
        <v>109</v>
      </c>
      <c r="O76" s="73">
        <v>753934</v>
      </c>
      <c r="P76" s="60">
        <f>IFERROR(O76/L74,"-")</f>
        <v>8.3460795619275194E-3</v>
      </c>
      <c r="Q76" s="73">
        <v>38</v>
      </c>
      <c r="R76" s="60">
        <f>IFERROR(Q76/M74,"-")</f>
        <v>0.28358208955223879</v>
      </c>
      <c r="S76" s="76">
        <f t="shared" si="7"/>
        <v>19840.36842105263</v>
      </c>
      <c r="T76" s="305"/>
      <c r="U76" s="305"/>
      <c r="V76" s="43" t="s">
        <v>109</v>
      </c>
      <c r="W76" s="73">
        <v>71647</v>
      </c>
      <c r="X76" s="60">
        <f>IFERROR(W76/T74,"-")</f>
        <v>5.8507932178586911E-3</v>
      </c>
      <c r="Y76" s="73">
        <v>5</v>
      </c>
      <c r="Z76" s="60">
        <f>IFERROR(Y76/U74,"-")</f>
        <v>0.25</v>
      </c>
      <c r="AA76" s="131">
        <f t="shared" si="8"/>
        <v>14329.4</v>
      </c>
      <c r="AB76" s="305"/>
      <c r="AC76" s="305"/>
      <c r="AD76" s="43" t="s">
        <v>109</v>
      </c>
      <c r="AE76" s="73">
        <v>61372</v>
      </c>
      <c r="AF76" s="60">
        <f>IFERROR(AE76/AB74,"-")</f>
        <v>6.792304150729565E-3</v>
      </c>
      <c r="AG76" s="73">
        <v>4</v>
      </c>
      <c r="AH76" s="60">
        <f>IFERROR(AG76/AC74,"-")</f>
        <v>0.26666666666666666</v>
      </c>
      <c r="AI76" s="76">
        <f t="shared" si="9"/>
        <v>15343</v>
      </c>
      <c r="AJ76" s="305"/>
      <c r="AK76" s="305"/>
      <c r="AL76" s="43" t="s">
        <v>109</v>
      </c>
      <c r="AM76" s="73">
        <v>50159</v>
      </c>
      <c r="AN76" s="60">
        <f>IFERROR(AM76/AJ74,"-")</f>
        <v>2.0885285614889474E-3</v>
      </c>
      <c r="AO76" s="73">
        <v>4</v>
      </c>
      <c r="AP76" s="60">
        <f>IFERROR(AO76/AK74,"-")</f>
        <v>0.12903225806451613</v>
      </c>
      <c r="AQ76" s="76">
        <f t="shared" si="10"/>
        <v>12539.75</v>
      </c>
      <c r="AR76" s="305"/>
      <c r="AS76" s="305"/>
      <c r="AT76" s="43" t="s">
        <v>109</v>
      </c>
      <c r="AU76" s="73">
        <v>8811772</v>
      </c>
      <c r="AV76" s="60">
        <f>IFERROR(AU76/AR74,"-")</f>
        <v>2.1222821134555807E-2</v>
      </c>
      <c r="AW76" s="76">
        <v>165</v>
      </c>
      <c r="AX76" s="60">
        <f>IFERROR(AW76/AS74,"-")</f>
        <v>0.25541795665634676</v>
      </c>
      <c r="AY76" s="157">
        <f t="shared" si="11"/>
        <v>53404.678787878787</v>
      </c>
      <c r="AZ76" s="179"/>
    </row>
    <row r="77" spans="2:52" s="8" customFormat="1" ht="13.15" customHeight="1">
      <c r="B77" s="328"/>
      <c r="C77" s="340"/>
      <c r="D77" s="305"/>
      <c r="E77" s="305"/>
      <c r="F77" s="43" t="s">
        <v>110</v>
      </c>
      <c r="G77" s="73">
        <v>183201</v>
      </c>
      <c r="H77" s="60">
        <f>IFERROR(G77/D74,"-")</f>
        <v>1.691301807836667E-3</v>
      </c>
      <c r="I77" s="73">
        <v>12</v>
      </c>
      <c r="J77" s="60">
        <f>IFERROR(I77/E74,"-")</f>
        <v>6.8965517241379309E-2</v>
      </c>
      <c r="K77" s="76">
        <f t="shared" si="6"/>
        <v>15266.75</v>
      </c>
      <c r="L77" s="305"/>
      <c r="M77" s="305"/>
      <c r="N77" s="43" t="s">
        <v>110</v>
      </c>
      <c r="O77" s="73">
        <v>71087</v>
      </c>
      <c r="P77" s="60">
        <f>IFERROR(O77/L74,"-")</f>
        <v>7.8693593579642462E-4</v>
      </c>
      <c r="Q77" s="73">
        <v>8</v>
      </c>
      <c r="R77" s="60">
        <f>IFERROR(Q77/M74,"-")</f>
        <v>5.9701492537313432E-2</v>
      </c>
      <c r="S77" s="76">
        <f t="shared" si="7"/>
        <v>8885.875</v>
      </c>
      <c r="T77" s="305"/>
      <c r="U77" s="305"/>
      <c r="V77" s="43" t="s">
        <v>110</v>
      </c>
      <c r="W77" s="73">
        <v>13333</v>
      </c>
      <c r="X77" s="60">
        <f>IFERROR(W77/T74,"-")</f>
        <v>1.0887912400199581E-3</v>
      </c>
      <c r="Y77" s="73">
        <v>2</v>
      </c>
      <c r="Z77" s="60">
        <f>IFERROR(Y77/U74,"-")</f>
        <v>0.1</v>
      </c>
      <c r="AA77" s="131">
        <f t="shared" si="8"/>
        <v>6666.5</v>
      </c>
      <c r="AB77" s="305"/>
      <c r="AC77" s="305"/>
      <c r="AD77" s="43" t="s">
        <v>110</v>
      </c>
      <c r="AE77" s="73">
        <v>1939</v>
      </c>
      <c r="AF77" s="60">
        <f>IFERROR(AE77/AB74,"-")</f>
        <v>2.1459749964584219E-4</v>
      </c>
      <c r="AG77" s="73">
        <v>1</v>
      </c>
      <c r="AH77" s="60">
        <f>IFERROR(AG77/AC74,"-")</f>
        <v>6.6666666666666666E-2</v>
      </c>
      <c r="AI77" s="76">
        <f t="shared" si="9"/>
        <v>1939</v>
      </c>
      <c r="AJ77" s="305"/>
      <c r="AK77" s="305"/>
      <c r="AL77" s="43" t="s">
        <v>110</v>
      </c>
      <c r="AM77" s="73">
        <v>0</v>
      </c>
      <c r="AN77" s="60">
        <f>IFERROR(AM77/AJ74,"-")</f>
        <v>0</v>
      </c>
      <c r="AO77" s="73">
        <v>0</v>
      </c>
      <c r="AP77" s="60">
        <f>IFERROR(AO77/AK74,"-")</f>
        <v>0</v>
      </c>
      <c r="AQ77" s="76" t="str">
        <f t="shared" si="10"/>
        <v>-</v>
      </c>
      <c r="AR77" s="305"/>
      <c r="AS77" s="305"/>
      <c r="AT77" s="43" t="s">
        <v>110</v>
      </c>
      <c r="AU77" s="73">
        <v>980500</v>
      </c>
      <c r="AV77" s="60">
        <f>IFERROR(AU77/AR74,"-")</f>
        <v>2.3614973381553641E-3</v>
      </c>
      <c r="AW77" s="76">
        <v>56</v>
      </c>
      <c r="AX77" s="60">
        <f>IFERROR(AW77/AS74,"-")</f>
        <v>8.6687306501547989E-2</v>
      </c>
      <c r="AY77" s="157">
        <f t="shared" si="11"/>
        <v>17508.928571428572</v>
      </c>
      <c r="AZ77" s="179"/>
    </row>
    <row r="78" spans="2:52" s="8" customFormat="1" ht="13.15" customHeight="1">
      <c r="B78" s="328"/>
      <c r="C78" s="340"/>
      <c r="D78" s="305"/>
      <c r="E78" s="305"/>
      <c r="F78" s="43" t="s">
        <v>111</v>
      </c>
      <c r="G78" s="73">
        <v>2730609</v>
      </c>
      <c r="H78" s="60">
        <f>IFERROR(G78/D74,"-")</f>
        <v>2.5208835858947676E-2</v>
      </c>
      <c r="I78" s="73">
        <v>51</v>
      </c>
      <c r="J78" s="60">
        <f>IFERROR(I78/E74,"-")</f>
        <v>0.29310344827586204</v>
      </c>
      <c r="K78" s="76">
        <f t="shared" si="6"/>
        <v>53541.352941176468</v>
      </c>
      <c r="L78" s="305"/>
      <c r="M78" s="305"/>
      <c r="N78" s="43" t="s">
        <v>111</v>
      </c>
      <c r="O78" s="73">
        <v>2335720</v>
      </c>
      <c r="P78" s="60">
        <f>IFERROR(O78/L74,"-")</f>
        <v>2.5856513904911234E-2</v>
      </c>
      <c r="Q78" s="73">
        <v>36</v>
      </c>
      <c r="R78" s="60">
        <f>IFERROR(Q78/M74,"-")</f>
        <v>0.26865671641791045</v>
      </c>
      <c r="S78" s="76">
        <f t="shared" si="7"/>
        <v>64881.111111111109</v>
      </c>
      <c r="T78" s="305"/>
      <c r="U78" s="305"/>
      <c r="V78" s="43" t="s">
        <v>111</v>
      </c>
      <c r="W78" s="73">
        <v>1923692</v>
      </c>
      <c r="X78" s="60">
        <f>IFERROR(W78/T74,"-")</f>
        <v>0.157091352141039</v>
      </c>
      <c r="Y78" s="73">
        <v>9</v>
      </c>
      <c r="Z78" s="60">
        <f>IFERROR(Y78/U74,"-")</f>
        <v>0.45</v>
      </c>
      <c r="AA78" s="131">
        <f t="shared" si="8"/>
        <v>213743.55555555556</v>
      </c>
      <c r="AB78" s="305"/>
      <c r="AC78" s="305"/>
      <c r="AD78" s="43" t="s">
        <v>111</v>
      </c>
      <c r="AE78" s="73">
        <v>1728779</v>
      </c>
      <c r="AF78" s="60">
        <f>IFERROR(AE78/AB74,"-")</f>
        <v>0.19133143416206261</v>
      </c>
      <c r="AG78" s="73">
        <v>5</v>
      </c>
      <c r="AH78" s="60">
        <f>IFERROR(AG78/AC74,"-")</f>
        <v>0.33333333333333331</v>
      </c>
      <c r="AI78" s="76">
        <f t="shared" si="9"/>
        <v>345755.8</v>
      </c>
      <c r="AJ78" s="305"/>
      <c r="AK78" s="305"/>
      <c r="AL78" s="43" t="s">
        <v>111</v>
      </c>
      <c r="AM78" s="73">
        <v>90548</v>
      </c>
      <c r="AN78" s="60">
        <f>IFERROR(AM78/AJ74,"-")</f>
        <v>3.7702522814589846E-3</v>
      </c>
      <c r="AO78" s="73">
        <v>6</v>
      </c>
      <c r="AP78" s="60">
        <f>IFERROR(AO78/AK74,"-")</f>
        <v>0.19354838709677419</v>
      </c>
      <c r="AQ78" s="76">
        <f t="shared" si="10"/>
        <v>15091.333333333334</v>
      </c>
      <c r="AR78" s="305"/>
      <c r="AS78" s="305"/>
      <c r="AT78" s="43" t="s">
        <v>111</v>
      </c>
      <c r="AU78" s="73">
        <v>5593313</v>
      </c>
      <c r="AV78" s="60">
        <f>IFERROR(AU78/AR74,"-")</f>
        <v>1.3471283794971742E-2</v>
      </c>
      <c r="AW78" s="76">
        <v>207</v>
      </c>
      <c r="AX78" s="60">
        <f>IFERROR(AW78/AS74,"-")</f>
        <v>0.32043343653250772</v>
      </c>
      <c r="AY78" s="157">
        <f t="shared" si="11"/>
        <v>27020.835748792269</v>
      </c>
      <c r="AZ78" s="179"/>
    </row>
    <row r="79" spans="2:52" s="8" customFormat="1" ht="13.15" customHeight="1">
      <c r="B79" s="328"/>
      <c r="C79" s="340"/>
      <c r="D79" s="305"/>
      <c r="E79" s="305"/>
      <c r="F79" s="43" t="s">
        <v>112</v>
      </c>
      <c r="G79" s="73">
        <v>4150199</v>
      </c>
      <c r="H79" s="60">
        <f>IFERROR(G79/D74,"-")</f>
        <v>3.8314414613358702E-2</v>
      </c>
      <c r="I79" s="73">
        <v>85</v>
      </c>
      <c r="J79" s="60">
        <f>IFERROR(I79/E74,"-")</f>
        <v>0.4885057471264368</v>
      </c>
      <c r="K79" s="76">
        <f t="shared" si="6"/>
        <v>48825.870588235295</v>
      </c>
      <c r="L79" s="305"/>
      <c r="M79" s="305"/>
      <c r="N79" s="43" t="s">
        <v>112</v>
      </c>
      <c r="O79" s="73">
        <v>3409509</v>
      </c>
      <c r="P79" s="60">
        <f>IFERROR(O79/L74,"-")</f>
        <v>3.7743401121461476E-2</v>
      </c>
      <c r="Q79" s="73">
        <v>67</v>
      </c>
      <c r="R79" s="60">
        <f>IFERROR(Q79/M74,"-")</f>
        <v>0.5</v>
      </c>
      <c r="S79" s="76">
        <f t="shared" si="7"/>
        <v>50888.194029850747</v>
      </c>
      <c r="T79" s="305"/>
      <c r="U79" s="305"/>
      <c r="V79" s="43" t="s">
        <v>112</v>
      </c>
      <c r="W79" s="73">
        <v>662844</v>
      </c>
      <c r="X79" s="60">
        <f>IFERROR(W79/T74,"-")</f>
        <v>5.412875877145347E-2</v>
      </c>
      <c r="Y79" s="73">
        <v>12</v>
      </c>
      <c r="Z79" s="60">
        <f>IFERROR(Y79/U74,"-")</f>
        <v>0.6</v>
      </c>
      <c r="AA79" s="131">
        <f t="shared" si="8"/>
        <v>55237</v>
      </c>
      <c r="AB79" s="305"/>
      <c r="AC79" s="305"/>
      <c r="AD79" s="43" t="s">
        <v>112</v>
      </c>
      <c r="AE79" s="73">
        <v>320370</v>
      </c>
      <c r="AF79" s="60">
        <f>IFERROR(AE79/AB74,"-")</f>
        <v>3.5456730769230768E-2</v>
      </c>
      <c r="AG79" s="73">
        <v>7</v>
      </c>
      <c r="AH79" s="60">
        <f>IFERROR(AG79/AC74,"-")</f>
        <v>0.46666666666666667</v>
      </c>
      <c r="AI79" s="76">
        <f t="shared" si="9"/>
        <v>45767.142857142855</v>
      </c>
      <c r="AJ79" s="305"/>
      <c r="AK79" s="305"/>
      <c r="AL79" s="43" t="s">
        <v>112</v>
      </c>
      <c r="AM79" s="73">
        <v>437701</v>
      </c>
      <c r="AN79" s="60">
        <f>IFERROR(AM79/AJ74,"-")</f>
        <v>1.822506509085655E-2</v>
      </c>
      <c r="AO79" s="73">
        <v>10</v>
      </c>
      <c r="AP79" s="60">
        <f>IFERROR(AO79/AK74,"-")</f>
        <v>0.32258064516129031</v>
      </c>
      <c r="AQ79" s="76">
        <f t="shared" si="10"/>
        <v>43770.1</v>
      </c>
      <c r="AR79" s="305"/>
      <c r="AS79" s="305"/>
      <c r="AT79" s="43" t="s">
        <v>112</v>
      </c>
      <c r="AU79" s="73">
        <v>14888863</v>
      </c>
      <c r="AV79" s="60">
        <f>IFERROR(AU79/AR74,"-")</f>
        <v>3.5859266030249755E-2</v>
      </c>
      <c r="AW79" s="76">
        <v>262</v>
      </c>
      <c r="AX79" s="60">
        <f>IFERROR(AW79/AS74,"-")</f>
        <v>0.40557275541795668</v>
      </c>
      <c r="AY79" s="157">
        <f t="shared" si="11"/>
        <v>56827.721374045803</v>
      </c>
      <c r="AZ79" s="179"/>
    </row>
    <row r="80" spans="2:52" s="8" customFormat="1" ht="13.15" customHeight="1">
      <c r="B80" s="328"/>
      <c r="C80" s="340"/>
      <c r="D80" s="305"/>
      <c r="E80" s="305"/>
      <c r="F80" s="43" t="s">
        <v>113</v>
      </c>
      <c r="G80" s="73">
        <v>2855330</v>
      </c>
      <c r="H80" s="60">
        <f>IFERROR(G80/D74,"-")</f>
        <v>2.6360253442777443E-2</v>
      </c>
      <c r="I80" s="73">
        <v>22</v>
      </c>
      <c r="J80" s="60">
        <f>IFERROR(I80/E74,"-")</f>
        <v>0.12643678160919541</v>
      </c>
      <c r="K80" s="76">
        <f t="shared" si="6"/>
        <v>129787.72727272728</v>
      </c>
      <c r="L80" s="305"/>
      <c r="M80" s="305"/>
      <c r="N80" s="43" t="s">
        <v>113</v>
      </c>
      <c r="O80" s="73">
        <v>2265047</v>
      </c>
      <c r="P80" s="60">
        <f>IFERROR(O80/L74,"-")</f>
        <v>2.5074160965688302E-2</v>
      </c>
      <c r="Q80" s="73">
        <v>16</v>
      </c>
      <c r="R80" s="60">
        <f>IFERROR(Q80/M74,"-")</f>
        <v>0.11940298507462686</v>
      </c>
      <c r="S80" s="76">
        <f t="shared" si="7"/>
        <v>141565.4375</v>
      </c>
      <c r="T80" s="305"/>
      <c r="U80" s="305"/>
      <c r="V80" s="43" t="s">
        <v>113</v>
      </c>
      <c r="W80" s="73">
        <v>93691</v>
      </c>
      <c r="X80" s="60">
        <f>IFERROR(W80/T74,"-")</f>
        <v>7.650936778572706E-3</v>
      </c>
      <c r="Y80" s="73">
        <v>3</v>
      </c>
      <c r="Z80" s="60">
        <f>IFERROR(Y80/U74,"-")</f>
        <v>0.15</v>
      </c>
      <c r="AA80" s="131">
        <f t="shared" si="8"/>
        <v>31230.333333333332</v>
      </c>
      <c r="AB80" s="305"/>
      <c r="AC80" s="305"/>
      <c r="AD80" s="43" t="s">
        <v>113</v>
      </c>
      <c r="AE80" s="73">
        <v>11345</v>
      </c>
      <c r="AF80" s="60">
        <f>IFERROR(AE80/AB74,"-")</f>
        <v>1.2556001204136564E-3</v>
      </c>
      <c r="AG80" s="73">
        <v>1</v>
      </c>
      <c r="AH80" s="60">
        <f>IFERROR(AG80/AC74,"-")</f>
        <v>6.6666666666666666E-2</v>
      </c>
      <c r="AI80" s="76">
        <f t="shared" si="9"/>
        <v>11345</v>
      </c>
      <c r="AJ80" s="305"/>
      <c r="AK80" s="305"/>
      <c r="AL80" s="43" t="s">
        <v>113</v>
      </c>
      <c r="AM80" s="73">
        <v>2195883</v>
      </c>
      <c r="AN80" s="60">
        <f>IFERROR(AM80/AJ74,"-")</f>
        <v>9.1432531812596626E-2</v>
      </c>
      <c r="AO80" s="73">
        <v>5</v>
      </c>
      <c r="AP80" s="60">
        <f>IFERROR(AO80/AK74,"-")</f>
        <v>0.16129032258064516</v>
      </c>
      <c r="AQ80" s="76">
        <f t="shared" si="10"/>
        <v>439176.6</v>
      </c>
      <c r="AR80" s="305"/>
      <c r="AS80" s="305"/>
      <c r="AT80" s="43" t="s">
        <v>113</v>
      </c>
      <c r="AU80" s="73">
        <v>12595491</v>
      </c>
      <c r="AV80" s="60">
        <f>IFERROR(AU80/AR74,"-")</f>
        <v>3.0335765904395556E-2</v>
      </c>
      <c r="AW80" s="76">
        <v>54</v>
      </c>
      <c r="AX80" s="60">
        <f>IFERROR(AW80/AS74,"-")</f>
        <v>8.3591331269349839E-2</v>
      </c>
      <c r="AY80" s="157">
        <f t="shared" si="11"/>
        <v>233249.83333333334</v>
      </c>
      <c r="AZ80" s="179"/>
    </row>
    <row r="81" spans="2:52" s="8" customFormat="1" ht="13.15" customHeight="1">
      <c r="B81" s="328"/>
      <c r="C81" s="340"/>
      <c r="D81" s="305"/>
      <c r="E81" s="305"/>
      <c r="F81" s="43" t="s">
        <v>123</v>
      </c>
      <c r="G81" s="73">
        <v>0</v>
      </c>
      <c r="H81" s="60">
        <f>IFERROR(G81/D74,"-")</f>
        <v>0</v>
      </c>
      <c r="I81" s="73">
        <v>0</v>
      </c>
      <c r="J81" s="60">
        <f>IFERROR(I81/E74,"-")</f>
        <v>0</v>
      </c>
      <c r="K81" s="76" t="str">
        <f t="shared" si="6"/>
        <v>-</v>
      </c>
      <c r="L81" s="305"/>
      <c r="M81" s="305"/>
      <c r="N81" s="43" t="s">
        <v>123</v>
      </c>
      <c r="O81" s="73">
        <v>0</v>
      </c>
      <c r="P81" s="60">
        <f>IFERROR(O81/L74,"-")</f>
        <v>0</v>
      </c>
      <c r="Q81" s="73">
        <v>0</v>
      </c>
      <c r="R81" s="60">
        <f>IFERROR(Q81/M74,"-")</f>
        <v>0</v>
      </c>
      <c r="S81" s="76" t="str">
        <f t="shared" si="7"/>
        <v>-</v>
      </c>
      <c r="T81" s="305"/>
      <c r="U81" s="305"/>
      <c r="V81" s="43" t="s">
        <v>123</v>
      </c>
      <c r="W81" s="73">
        <v>0</v>
      </c>
      <c r="X81" s="60">
        <f>IFERROR(W81/T74,"-")</f>
        <v>0</v>
      </c>
      <c r="Y81" s="73">
        <v>0</v>
      </c>
      <c r="Z81" s="60">
        <f>IFERROR(Y81/U74,"-")</f>
        <v>0</v>
      </c>
      <c r="AA81" s="131" t="str">
        <f t="shared" si="8"/>
        <v>-</v>
      </c>
      <c r="AB81" s="305"/>
      <c r="AC81" s="305"/>
      <c r="AD81" s="43" t="s">
        <v>123</v>
      </c>
      <c r="AE81" s="73">
        <v>0</v>
      </c>
      <c r="AF81" s="60">
        <f>IFERROR(AE81/AB74,"-")</f>
        <v>0</v>
      </c>
      <c r="AG81" s="73">
        <v>0</v>
      </c>
      <c r="AH81" s="60">
        <f>IFERROR(AG81/AC74,"-")</f>
        <v>0</v>
      </c>
      <c r="AI81" s="76" t="str">
        <f t="shared" si="9"/>
        <v>-</v>
      </c>
      <c r="AJ81" s="305"/>
      <c r="AK81" s="305"/>
      <c r="AL81" s="43" t="s">
        <v>123</v>
      </c>
      <c r="AM81" s="73">
        <v>0</v>
      </c>
      <c r="AN81" s="60">
        <f>IFERROR(AM81/AJ74,"-")</f>
        <v>0</v>
      </c>
      <c r="AO81" s="73">
        <v>0</v>
      </c>
      <c r="AP81" s="60">
        <f>IFERROR(AO81/AK74,"-")</f>
        <v>0</v>
      </c>
      <c r="AQ81" s="76" t="str">
        <f t="shared" si="10"/>
        <v>-</v>
      </c>
      <c r="AR81" s="305"/>
      <c r="AS81" s="305"/>
      <c r="AT81" s="43" t="s">
        <v>123</v>
      </c>
      <c r="AU81" s="73">
        <v>0</v>
      </c>
      <c r="AV81" s="60">
        <f>IFERROR(AU81/AR74,"-")</f>
        <v>0</v>
      </c>
      <c r="AW81" s="76">
        <v>0</v>
      </c>
      <c r="AX81" s="60">
        <f>IFERROR(AW81/AS74,"-")</f>
        <v>0</v>
      </c>
      <c r="AY81" s="157" t="str">
        <f t="shared" si="11"/>
        <v>-</v>
      </c>
      <c r="AZ81" s="179"/>
    </row>
    <row r="82" spans="2:52" s="8" customFormat="1" ht="13.15" customHeight="1">
      <c r="B82" s="328"/>
      <c r="C82" s="340"/>
      <c r="D82" s="305"/>
      <c r="E82" s="305"/>
      <c r="F82" s="43" t="s">
        <v>114</v>
      </c>
      <c r="G82" s="73">
        <v>51473</v>
      </c>
      <c r="H82" s="60">
        <f>IFERROR(G82/D74,"-")</f>
        <v>4.7519597575764735E-4</v>
      </c>
      <c r="I82" s="73">
        <v>3</v>
      </c>
      <c r="J82" s="60">
        <f>IFERROR(I82/E74,"-")</f>
        <v>1.7241379310344827E-2</v>
      </c>
      <c r="K82" s="76">
        <f t="shared" si="6"/>
        <v>17157.666666666668</v>
      </c>
      <c r="L82" s="305"/>
      <c r="M82" s="305"/>
      <c r="N82" s="43" t="s">
        <v>114</v>
      </c>
      <c r="O82" s="73">
        <v>51473</v>
      </c>
      <c r="P82" s="60">
        <f>IFERROR(O82/L74,"-")</f>
        <v>5.6980817059728737E-4</v>
      </c>
      <c r="Q82" s="73">
        <v>3</v>
      </c>
      <c r="R82" s="60">
        <f>IFERROR(Q82/M74,"-")</f>
        <v>2.2388059701492536E-2</v>
      </c>
      <c r="S82" s="76">
        <f t="shared" si="7"/>
        <v>17157.666666666668</v>
      </c>
      <c r="T82" s="305"/>
      <c r="U82" s="305"/>
      <c r="V82" s="43" t="s">
        <v>114</v>
      </c>
      <c r="W82" s="73">
        <v>0</v>
      </c>
      <c r="X82" s="60">
        <f>IFERROR(W82/T74,"-")</f>
        <v>0</v>
      </c>
      <c r="Y82" s="73">
        <v>0</v>
      </c>
      <c r="Z82" s="60">
        <f>IFERROR(Y82/U74,"-")</f>
        <v>0</v>
      </c>
      <c r="AA82" s="131" t="str">
        <f t="shared" si="8"/>
        <v>-</v>
      </c>
      <c r="AB82" s="305"/>
      <c r="AC82" s="305"/>
      <c r="AD82" s="43" t="s">
        <v>114</v>
      </c>
      <c r="AE82" s="73">
        <v>0</v>
      </c>
      <c r="AF82" s="60">
        <f>IFERROR(AE82/AB74,"-")</f>
        <v>0</v>
      </c>
      <c r="AG82" s="73">
        <v>0</v>
      </c>
      <c r="AH82" s="60">
        <f>IFERROR(AG82/AC74,"-")</f>
        <v>0</v>
      </c>
      <c r="AI82" s="76" t="str">
        <f t="shared" si="9"/>
        <v>-</v>
      </c>
      <c r="AJ82" s="305"/>
      <c r="AK82" s="305"/>
      <c r="AL82" s="43" t="s">
        <v>114</v>
      </c>
      <c r="AM82" s="73">
        <v>0</v>
      </c>
      <c r="AN82" s="60">
        <f>IFERROR(AM82/AJ74,"-")</f>
        <v>0</v>
      </c>
      <c r="AO82" s="73">
        <v>0</v>
      </c>
      <c r="AP82" s="60">
        <f>IFERROR(AO82/AK74,"-")</f>
        <v>0</v>
      </c>
      <c r="AQ82" s="76" t="str">
        <f t="shared" si="10"/>
        <v>-</v>
      </c>
      <c r="AR82" s="305"/>
      <c r="AS82" s="305"/>
      <c r="AT82" s="43" t="s">
        <v>114</v>
      </c>
      <c r="AU82" s="73">
        <v>134794</v>
      </c>
      <c r="AV82" s="60">
        <f>IFERROR(AU82/AR74,"-")</f>
        <v>3.246462745530996E-4</v>
      </c>
      <c r="AW82" s="76">
        <v>6</v>
      </c>
      <c r="AX82" s="60">
        <f>IFERROR(AW82/AS74,"-")</f>
        <v>9.2879256965944269E-3</v>
      </c>
      <c r="AY82" s="157">
        <f t="shared" si="11"/>
        <v>22465.666666666668</v>
      </c>
      <c r="AZ82" s="179"/>
    </row>
    <row r="83" spans="2:52" s="8" customFormat="1" ht="13.15" customHeight="1">
      <c r="B83" s="328"/>
      <c r="C83" s="340"/>
      <c r="D83" s="305"/>
      <c r="E83" s="305"/>
      <c r="F83" s="43" t="s">
        <v>115</v>
      </c>
      <c r="G83" s="73">
        <v>4984</v>
      </c>
      <c r="H83" s="60">
        <f>IFERROR(G83/D74,"-")</f>
        <v>4.6012020732735894E-5</v>
      </c>
      <c r="I83" s="73">
        <v>3</v>
      </c>
      <c r="J83" s="60">
        <f>IFERROR(I83/E74,"-")</f>
        <v>1.7241379310344827E-2</v>
      </c>
      <c r="K83" s="76">
        <f t="shared" si="6"/>
        <v>1661.3333333333333</v>
      </c>
      <c r="L83" s="305"/>
      <c r="M83" s="305"/>
      <c r="N83" s="43" t="s">
        <v>115</v>
      </c>
      <c r="O83" s="73">
        <v>609</v>
      </c>
      <c r="P83" s="60">
        <f>IFERROR(O83/L74,"-")</f>
        <v>6.7416543798447341E-6</v>
      </c>
      <c r="Q83" s="73">
        <v>1</v>
      </c>
      <c r="R83" s="60">
        <f>IFERROR(Q83/M74,"-")</f>
        <v>7.462686567164179E-3</v>
      </c>
      <c r="S83" s="76">
        <f t="shared" si="7"/>
        <v>609</v>
      </c>
      <c r="T83" s="305"/>
      <c r="U83" s="305"/>
      <c r="V83" s="43" t="s">
        <v>115</v>
      </c>
      <c r="W83" s="73">
        <v>1583</v>
      </c>
      <c r="X83" s="60">
        <f>IFERROR(W83/T74,"-")</f>
        <v>1.2926997172066254E-4</v>
      </c>
      <c r="Y83" s="73">
        <v>1</v>
      </c>
      <c r="Z83" s="60">
        <f>IFERROR(Y83/U74,"-")</f>
        <v>0.05</v>
      </c>
      <c r="AA83" s="131">
        <f t="shared" si="8"/>
        <v>1583</v>
      </c>
      <c r="AB83" s="305"/>
      <c r="AC83" s="305"/>
      <c r="AD83" s="43" t="s">
        <v>115</v>
      </c>
      <c r="AE83" s="73">
        <v>0</v>
      </c>
      <c r="AF83" s="60">
        <f>IFERROR(AE83/AB74,"-")</f>
        <v>0</v>
      </c>
      <c r="AG83" s="73">
        <v>0</v>
      </c>
      <c r="AH83" s="60">
        <f>IFERROR(AG83/AC74,"-")</f>
        <v>0</v>
      </c>
      <c r="AI83" s="76" t="str">
        <f t="shared" si="9"/>
        <v>-</v>
      </c>
      <c r="AJ83" s="305"/>
      <c r="AK83" s="305"/>
      <c r="AL83" s="43" t="s">
        <v>115</v>
      </c>
      <c r="AM83" s="73">
        <v>0</v>
      </c>
      <c r="AN83" s="60">
        <f>IFERROR(AM83/AJ74,"-")</f>
        <v>0</v>
      </c>
      <c r="AO83" s="73">
        <v>0</v>
      </c>
      <c r="AP83" s="60">
        <f>IFERROR(AO83/AK74,"-")</f>
        <v>0</v>
      </c>
      <c r="AQ83" s="76" t="str">
        <f t="shared" si="10"/>
        <v>-</v>
      </c>
      <c r="AR83" s="305"/>
      <c r="AS83" s="305"/>
      <c r="AT83" s="43" t="s">
        <v>115</v>
      </c>
      <c r="AU83" s="73">
        <v>246331</v>
      </c>
      <c r="AV83" s="60">
        <f>IFERROR(AU83/AR74,"-")</f>
        <v>5.9327894013783676E-4</v>
      </c>
      <c r="AW83" s="76">
        <v>17</v>
      </c>
      <c r="AX83" s="60">
        <f>IFERROR(AW83/AS74,"-")</f>
        <v>2.6315789473684209E-2</v>
      </c>
      <c r="AY83" s="157">
        <f t="shared" si="11"/>
        <v>14490.058823529413</v>
      </c>
      <c r="AZ83" s="179"/>
    </row>
    <row r="84" spans="2:52" s="8" customFormat="1" ht="13.15" customHeight="1">
      <c r="B84" s="328"/>
      <c r="C84" s="340"/>
      <c r="D84" s="305"/>
      <c r="E84" s="305"/>
      <c r="F84" s="43" t="s">
        <v>116</v>
      </c>
      <c r="G84" s="73">
        <v>3057</v>
      </c>
      <c r="H84" s="60">
        <f>IFERROR(G84/D74,"-")</f>
        <v>2.8222060068213006E-5</v>
      </c>
      <c r="I84" s="73">
        <v>1</v>
      </c>
      <c r="J84" s="60">
        <f>IFERROR(I84/E74,"-")</f>
        <v>5.7471264367816091E-3</v>
      </c>
      <c r="K84" s="76">
        <f t="shared" si="6"/>
        <v>3057</v>
      </c>
      <c r="L84" s="305"/>
      <c r="M84" s="305"/>
      <c r="N84" s="43" t="s">
        <v>116</v>
      </c>
      <c r="O84" s="73">
        <v>3057</v>
      </c>
      <c r="P84" s="60">
        <f>IFERROR(O84/L74,"-")</f>
        <v>3.3841112379614698E-5</v>
      </c>
      <c r="Q84" s="73">
        <v>1</v>
      </c>
      <c r="R84" s="60">
        <f>IFERROR(Q84/M74,"-")</f>
        <v>7.462686567164179E-3</v>
      </c>
      <c r="S84" s="76">
        <f t="shared" si="7"/>
        <v>3057</v>
      </c>
      <c r="T84" s="305"/>
      <c r="U84" s="305"/>
      <c r="V84" s="43" t="s">
        <v>116</v>
      </c>
      <c r="W84" s="73">
        <v>3057</v>
      </c>
      <c r="X84" s="60">
        <f>IFERROR(W84/T74,"-")</f>
        <v>2.4963885252688903E-4</v>
      </c>
      <c r="Y84" s="73">
        <v>1</v>
      </c>
      <c r="Z84" s="60">
        <f>IFERROR(Y84/U74,"-")</f>
        <v>0.05</v>
      </c>
      <c r="AA84" s="131">
        <f t="shared" si="8"/>
        <v>3057</v>
      </c>
      <c r="AB84" s="305"/>
      <c r="AC84" s="305"/>
      <c r="AD84" s="43" t="s">
        <v>116</v>
      </c>
      <c r="AE84" s="73">
        <v>3057</v>
      </c>
      <c r="AF84" s="60">
        <f>IFERROR(AE84/AB74,"-")</f>
        <v>3.3833138546536339E-4</v>
      </c>
      <c r="AG84" s="73">
        <v>1</v>
      </c>
      <c r="AH84" s="60">
        <f>IFERROR(AG84/AC74,"-")</f>
        <v>6.6666666666666666E-2</v>
      </c>
      <c r="AI84" s="76">
        <f t="shared" si="9"/>
        <v>3057</v>
      </c>
      <c r="AJ84" s="305"/>
      <c r="AK84" s="305"/>
      <c r="AL84" s="43" t="s">
        <v>116</v>
      </c>
      <c r="AM84" s="73">
        <v>0</v>
      </c>
      <c r="AN84" s="60">
        <f>IFERROR(AM84/AJ74,"-")</f>
        <v>0</v>
      </c>
      <c r="AO84" s="73">
        <v>0</v>
      </c>
      <c r="AP84" s="60">
        <f>IFERROR(AO84/AK74,"-")</f>
        <v>0</v>
      </c>
      <c r="AQ84" s="76" t="str">
        <f t="shared" si="10"/>
        <v>-</v>
      </c>
      <c r="AR84" s="305"/>
      <c r="AS84" s="305"/>
      <c r="AT84" s="43" t="s">
        <v>116</v>
      </c>
      <c r="AU84" s="73">
        <v>7063</v>
      </c>
      <c r="AV84" s="60">
        <f>IFERROR(AU84/AR74,"-")</f>
        <v>1.7010969606722425E-5</v>
      </c>
      <c r="AW84" s="76">
        <v>2</v>
      </c>
      <c r="AX84" s="60">
        <f>IFERROR(AW84/AS74,"-")</f>
        <v>3.0959752321981426E-3</v>
      </c>
      <c r="AY84" s="157">
        <f t="shared" si="11"/>
        <v>3531.5</v>
      </c>
      <c r="AZ84" s="179"/>
    </row>
    <row r="85" spans="2:52" s="8" customFormat="1" ht="13.15" customHeight="1">
      <c r="B85" s="328"/>
      <c r="C85" s="340"/>
      <c r="D85" s="305"/>
      <c r="E85" s="305"/>
      <c r="F85" s="43" t="s">
        <v>117</v>
      </c>
      <c r="G85" s="73">
        <v>6294</v>
      </c>
      <c r="H85" s="60">
        <f>IFERROR(G85/D74,"-")</f>
        <v>5.8105870483916475E-5</v>
      </c>
      <c r="I85" s="73">
        <v>2</v>
      </c>
      <c r="J85" s="60">
        <f>IFERROR(I85/E74,"-")</f>
        <v>1.1494252873563218E-2</v>
      </c>
      <c r="K85" s="76">
        <f t="shared" si="6"/>
        <v>3147</v>
      </c>
      <c r="L85" s="305"/>
      <c r="M85" s="305"/>
      <c r="N85" s="43" t="s">
        <v>117</v>
      </c>
      <c r="O85" s="73">
        <v>6294</v>
      </c>
      <c r="P85" s="60">
        <f>IFERROR(O85/L74,"-")</f>
        <v>6.9674831965094836E-5</v>
      </c>
      <c r="Q85" s="73">
        <v>2</v>
      </c>
      <c r="R85" s="60">
        <f>IFERROR(Q85/M74,"-")</f>
        <v>1.4925373134328358E-2</v>
      </c>
      <c r="S85" s="76">
        <f t="shared" si="7"/>
        <v>3147</v>
      </c>
      <c r="T85" s="305"/>
      <c r="U85" s="305"/>
      <c r="V85" s="43" t="s">
        <v>117</v>
      </c>
      <c r="W85" s="73">
        <v>0</v>
      </c>
      <c r="X85" s="60">
        <f>IFERROR(W85/T74,"-")</f>
        <v>0</v>
      </c>
      <c r="Y85" s="73">
        <v>0</v>
      </c>
      <c r="Z85" s="60">
        <f>IFERROR(Y85/U74,"-")</f>
        <v>0</v>
      </c>
      <c r="AA85" s="131" t="str">
        <f t="shared" si="8"/>
        <v>-</v>
      </c>
      <c r="AB85" s="305"/>
      <c r="AC85" s="305"/>
      <c r="AD85" s="43" t="s">
        <v>117</v>
      </c>
      <c r="AE85" s="73">
        <v>0</v>
      </c>
      <c r="AF85" s="60">
        <f>IFERROR(AE85/AB74,"-")</f>
        <v>0</v>
      </c>
      <c r="AG85" s="73">
        <v>0</v>
      </c>
      <c r="AH85" s="60">
        <f>IFERROR(AG85/AC74,"-")</f>
        <v>0</v>
      </c>
      <c r="AI85" s="76" t="str">
        <f t="shared" si="9"/>
        <v>-</v>
      </c>
      <c r="AJ85" s="305"/>
      <c r="AK85" s="305"/>
      <c r="AL85" s="43" t="s">
        <v>117</v>
      </c>
      <c r="AM85" s="73">
        <v>502591</v>
      </c>
      <c r="AN85" s="60">
        <f>IFERROR(AM85/AJ74,"-")</f>
        <v>2.0926965414926366E-2</v>
      </c>
      <c r="AO85" s="73">
        <v>1</v>
      </c>
      <c r="AP85" s="60">
        <f>IFERROR(AO85/AK74,"-")</f>
        <v>3.2258064516129031E-2</v>
      </c>
      <c r="AQ85" s="76">
        <f t="shared" si="10"/>
        <v>502591</v>
      </c>
      <c r="AR85" s="305"/>
      <c r="AS85" s="305"/>
      <c r="AT85" s="43" t="s">
        <v>117</v>
      </c>
      <c r="AU85" s="73">
        <v>192479</v>
      </c>
      <c r="AV85" s="60">
        <f>IFERROR(AU85/AR74,"-")</f>
        <v>4.6357842544702323E-4</v>
      </c>
      <c r="AW85" s="76">
        <v>4</v>
      </c>
      <c r="AX85" s="60">
        <f>IFERROR(AW85/AS74,"-")</f>
        <v>6.1919504643962852E-3</v>
      </c>
      <c r="AY85" s="157">
        <f t="shared" si="11"/>
        <v>48119.75</v>
      </c>
      <c r="AZ85" s="179"/>
    </row>
    <row r="86" spans="2:52" s="8" customFormat="1" ht="13.15" customHeight="1">
      <c r="B86" s="328"/>
      <c r="C86" s="340"/>
      <c r="D86" s="305"/>
      <c r="E86" s="305"/>
      <c r="F86" s="43" t="s">
        <v>118</v>
      </c>
      <c r="G86" s="73">
        <v>503392</v>
      </c>
      <c r="H86" s="60">
        <f>IFERROR(G86/D74,"-")</f>
        <v>4.6472879495773247E-3</v>
      </c>
      <c r="I86" s="73">
        <v>25</v>
      </c>
      <c r="J86" s="60">
        <f>IFERROR(I86/E74,"-")</f>
        <v>0.14367816091954022</v>
      </c>
      <c r="K86" s="76">
        <f t="shared" si="6"/>
        <v>20135.68</v>
      </c>
      <c r="L86" s="305"/>
      <c r="M86" s="305"/>
      <c r="N86" s="43" t="s">
        <v>118</v>
      </c>
      <c r="O86" s="73">
        <v>401214</v>
      </c>
      <c r="P86" s="60">
        <f>IFERROR(O86/L74,"-")</f>
        <v>4.4414550416338669E-3</v>
      </c>
      <c r="Q86" s="73">
        <v>19</v>
      </c>
      <c r="R86" s="60">
        <f>IFERROR(Q86/M74,"-")</f>
        <v>0.1417910447761194</v>
      </c>
      <c r="S86" s="76">
        <f t="shared" si="7"/>
        <v>21116.526315789473</v>
      </c>
      <c r="T86" s="305"/>
      <c r="U86" s="305"/>
      <c r="V86" s="43" t="s">
        <v>118</v>
      </c>
      <c r="W86" s="73">
        <v>156892</v>
      </c>
      <c r="X86" s="60">
        <f>IFERROR(W86/T74,"-")</f>
        <v>1.2812017942639409E-2</v>
      </c>
      <c r="Y86" s="73">
        <v>4</v>
      </c>
      <c r="Z86" s="60">
        <f>IFERROR(Y86/U74,"-")</f>
        <v>0.2</v>
      </c>
      <c r="AA86" s="131">
        <f t="shared" si="8"/>
        <v>39223</v>
      </c>
      <c r="AB86" s="305"/>
      <c r="AC86" s="305"/>
      <c r="AD86" s="43" t="s">
        <v>118</v>
      </c>
      <c r="AE86" s="73">
        <v>105952</v>
      </c>
      <c r="AF86" s="60">
        <f>IFERROR(AE86/AB74,"-")</f>
        <v>1.1726165179203853E-2</v>
      </c>
      <c r="AG86" s="73">
        <v>3</v>
      </c>
      <c r="AH86" s="60">
        <f>IFERROR(AG86/AC74,"-")</f>
        <v>0.2</v>
      </c>
      <c r="AI86" s="76">
        <f t="shared" si="9"/>
        <v>35317.333333333336</v>
      </c>
      <c r="AJ86" s="305"/>
      <c r="AK86" s="305"/>
      <c r="AL86" s="43" t="s">
        <v>118</v>
      </c>
      <c r="AM86" s="73">
        <v>28147</v>
      </c>
      <c r="AN86" s="60">
        <f>IFERROR(AM86/AJ74,"-")</f>
        <v>1.1719893422960865E-3</v>
      </c>
      <c r="AO86" s="73">
        <v>2</v>
      </c>
      <c r="AP86" s="60">
        <f>IFERROR(AO86/AK74,"-")</f>
        <v>6.4516129032258063E-2</v>
      </c>
      <c r="AQ86" s="76">
        <f t="shared" si="10"/>
        <v>14073.5</v>
      </c>
      <c r="AR86" s="305"/>
      <c r="AS86" s="305"/>
      <c r="AT86" s="43" t="s">
        <v>118</v>
      </c>
      <c r="AU86" s="73">
        <v>1979535</v>
      </c>
      <c r="AV86" s="60">
        <f>IFERROR(AU86/AR74,"-")</f>
        <v>4.7676355260432212E-3</v>
      </c>
      <c r="AW86" s="76">
        <v>51</v>
      </c>
      <c r="AX86" s="60">
        <f>IFERROR(AW86/AS74,"-")</f>
        <v>7.8947368421052627E-2</v>
      </c>
      <c r="AY86" s="157">
        <f t="shared" si="11"/>
        <v>38814.411764705881</v>
      </c>
      <c r="AZ86" s="179"/>
    </row>
    <row r="87" spans="2:52" s="8" customFormat="1" ht="13.15" customHeight="1">
      <c r="B87" s="328"/>
      <c r="C87" s="340"/>
      <c r="D87" s="305"/>
      <c r="E87" s="305"/>
      <c r="F87" s="43" t="s">
        <v>119</v>
      </c>
      <c r="G87" s="73">
        <v>765803</v>
      </c>
      <c r="H87" s="60">
        <f>IFERROR(G87/D74,"-")</f>
        <v>7.0698522297735437E-3</v>
      </c>
      <c r="I87" s="73">
        <v>14</v>
      </c>
      <c r="J87" s="60">
        <f>IFERROR(I87/E74,"-")</f>
        <v>8.0459770114942528E-2</v>
      </c>
      <c r="K87" s="76">
        <f t="shared" si="6"/>
        <v>54700.214285714283</v>
      </c>
      <c r="L87" s="305"/>
      <c r="M87" s="305"/>
      <c r="N87" s="43" t="s">
        <v>119</v>
      </c>
      <c r="O87" s="73">
        <v>395689</v>
      </c>
      <c r="P87" s="60">
        <f>IFERROR(O87/L74,"-")</f>
        <v>4.3802930704538307E-3</v>
      </c>
      <c r="Q87" s="73">
        <v>8</v>
      </c>
      <c r="R87" s="60">
        <f>IFERROR(Q87/M74,"-")</f>
        <v>5.9701492537313432E-2</v>
      </c>
      <c r="S87" s="76">
        <f t="shared" si="7"/>
        <v>49461.125</v>
      </c>
      <c r="T87" s="305"/>
      <c r="U87" s="305"/>
      <c r="V87" s="43" t="s">
        <v>119</v>
      </c>
      <c r="W87" s="73">
        <v>168323</v>
      </c>
      <c r="X87" s="60">
        <f>IFERROR(W87/T74,"-")</f>
        <v>1.3745489229271686E-2</v>
      </c>
      <c r="Y87" s="73">
        <v>3</v>
      </c>
      <c r="Z87" s="60">
        <f>IFERROR(Y87/U74,"-")</f>
        <v>0.15</v>
      </c>
      <c r="AA87" s="131">
        <f t="shared" si="8"/>
        <v>56107.666666666664</v>
      </c>
      <c r="AB87" s="305"/>
      <c r="AC87" s="305"/>
      <c r="AD87" s="43" t="s">
        <v>119</v>
      </c>
      <c r="AE87" s="73">
        <v>5550</v>
      </c>
      <c r="AF87" s="60">
        <f>IFERROR(AE87/AB74,"-")</f>
        <v>6.1424245643858905E-4</v>
      </c>
      <c r="AG87" s="73">
        <v>1</v>
      </c>
      <c r="AH87" s="60">
        <f>IFERROR(AG87/AC74,"-")</f>
        <v>6.6666666666666666E-2</v>
      </c>
      <c r="AI87" s="76">
        <f t="shared" si="9"/>
        <v>5550</v>
      </c>
      <c r="AJ87" s="305"/>
      <c r="AK87" s="305"/>
      <c r="AL87" s="43" t="s">
        <v>119</v>
      </c>
      <c r="AM87" s="73">
        <v>251859</v>
      </c>
      <c r="AN87" s="60">
        <f>IFERROR(AM87/AJ74,"-")</f>
        <v>1.0486945811679754E-2</v>
      </c>
      <c r="AO87" s="73">
        <v>6</v>
      </c>
      <c r="AP87" s="60">
        <f>IFERROR(AO87/AK74,"-")</f>
        <v>0.19354838709677419</v>
      </c>
      <c r="AQ87" s="76">
        <f t="shared" si="10"/>
        <v>41976.5</v>
      </c>
      <c r="AR87" s="305"/>
      <c r="AS87" s="305"/>
      <c r="AT87" s="43" t="s">
        <v>119</v>
      </c>
      <c r="AU87" s="73">
        <v>2765553</v>
      </c>
      <c r="AV87" s="60">
        <f>IFERROR(AU87/AR74,"-")</f>
        <v>6.660730288656381E-3</v>
      </c>
      <c r="AW87" s="76">
        <v>47</v>
      </c>
      <c r="AX87" s="60">
        <f>IFERROR(AW87/AS74,"-")</f>
        <v>7.275541795665634E-2</v>
      </c>
      <c r="AY87" s="157">
        <f t="shared" si="11"/>
        <v>58841.553191489358</v>
      </c>
      <c r="AZ87" s="179"/>
    </row>
    <row r="88" spans="2:52" s="8" customFormat="1" ht="13.15" customHeight="1">
      <c r="B88" s="328"/>
      <c r="C88" s="340"/>
      <c r="D88" s="305"/>
      <c r="E88" s="305"/>
      <c r="F88" s="43" t="s">
        <v>120</v>
      </c>
      <c r="G88" s="73">
        <v>374006</v>
      </c>
      <c r="H88" s="60">
        <f>IFERROR(G88/D74,"-")</f>
        <v>3.4528033359084308E-3</v>
      </c>
      <c r="I88" s="73">
        <v>13</v>
      </c>
      <c r="J88" s="60">
        <f>IFERROR(I88/E74,"-")</f>
        <v>7.4712643678160925E-2</v>
      </c>
      <c r="K88" s="76">
        <f t="shared" si="6"/>
        <v>28769.692307692309</v>
      </c>
      <c r="L88" s="305"/>
      <c r="M88" s="305"/>
      <c r="N88" s="43" t="s">
        <v>120</v>
      </c>
      <c r="O88" s="73">
        <v>336469</v>
      </c>
      <c r="P88" s="60">
        <f>IFERROR(O88/L74,"-")</f>
        <v>3.7247252997241014E-3</v>
      </c>
      <c r="Q88" s="73">
        <v>11</v>
      </c>
      <c r="R88" s="60">
        <f>IFERROR(Q88/M74,"-")</f>
        <v>8.2089552238805971E-2</v>
      </c>
      <c r="S88" s="76">
        <f t="shared" si="7"/>
        <v>30588.090909090908</v>
      </c>
      <c r="T88" s="305"/>
      <c r="U88" s="305"/>
      <c r="V88" s="43" t="s">
        <v>120</v>
      </c>
      <c r="W88" s="73">
        <v>18264</v>
      </c>
      <c r="X88" s="60">
        <f>IFERROR(W88/T74,"-")</f>
        <v>1.4914635271675177E-3</v>
      </c>
      <c r="Y88" s="73">
        <v>1</v>
      </c>
      <c r="Z88" s="60">
        <f>IFERROR(Y88/U74,"-")</f>
        <v>0.05</v>
      </c>
      <c r="AA88" s="131">
        <f t="shared" si="8"/>
        <v>18264</v>
      </c>
      <c r="AB88" s="305"/>
      <c r="AC88" s="305"/>
      <c r="AD88" s="43" t="s">
        <v>120</v>
      </c>
      <c r="AE88" s="73">
        <v>18264</v>
      </c>
      <c r="AF88" s="60">
        <f>IFERROR(AE88/AB74,"-")</f>
        <v>2.0213557161070975E-3</v>
      </c>
      <c r="AG88" s="73">
        <v>1</v>
      </c>
      <c r="AH88" s="60">
        <f>IFERROR(AG88/AC74,"-")</f>
        <v>6.6666666666666666E-2</v>
      </c>
      <c r="AI88" s="76">
        <f t="shared" si="9"/>
        <v>18264</v>
      </c>
      <c r="AJ88" s="305"/>
      <c r="AK88" s="305"/>
      <c r="AL88" s="43" t="s">
        <v>120</v>
      </c>
      <c r="AM88" s="73">
        <v>40657</v>
      </c>
      <c r="AN88" s="60">
        <f>IFERROR(AM88/AJ74,"-")</f>
        <v>1.6928827473525416E-3</v>
      </c>
      <c r="AO88" s="73">
        <v>2</v>
      </c>
      <c r="AP88" s="60">
        <f>IFERROR(AO88/AK74,"-")</f>
        <v>6.4516129032258063E-2</v>
      </c>
      <c r="AQ88" s="76">
        <f t="shared" si="10"/>
        <v>20328.5</v>
      </c>
      <c r="AR88" s="305"/>
      <c r="AS88" s="305"/>
      <c r="AT88" s="43" t="s">
        <v>120</v>
      </c>
      <c r="AU88" s="73">
        <v>1123066</v>
      </c>
      <c r="AV88" s="60">
        <f>IFERROR(AU88/AR74,"-")</f>
        <v>2.7048621821242143E-3</v>
      </c>
      <c r="AW88" s="76">
        <v>31</v>
      </c>
      <c r="AX88" s="60">
        <f>IFERROR(AW88/AS74,"-")</f>
        <v>4.7987616099071206E-2</v>
      </c>
      <c r="AY88" s="157">
        <f t="shared" si="11"/>
        <v>36227.93548387097</v>
      </c>
      <c r="AZ88" s="179"/>
    </row>
    <row r="89" spans="2:52" s="8" customFormat="1" ht="13.15" customHeight="1">
      <c r="B89" s="328"/>
      <c r="C89" s="340"/>
      <c r="D89" s="305"/>
      <c r="E89" s="305"/>
      <c r="F89" s="44" t="s">
        <v>121</v>
      </c>
      <c r="G89" s="74">
        <v>58556</v>
      </c>
      <c r="H89" s="61">
        <f>IFERROR(G89/D74,"-")</f>
        <v>5.4058585193139707E-4</v>
      </c>
      <c r="I89" s="74">
        <v>14</v>
      </c>
      <c r="J89" s="61">
        <f>IFERROR(I89/E74,"-")</f>
        <v>8.0459770114942528E-2</v>
      </c>
      <c r="K89" s="77">
        <f t="shared" si="6"/>
        <v>4182.5714285714284</v>
      </c>
      <c r="L89" s="305"/>
      <c r="M89" s="305"/>
      <c r="N89" s="44" t="s">
        <v>121</v>
      </c>
      <c r="O89" s="74">
        <v>39709</v>
      </c>
      <c r="P89" s="61">
        <f>IFERROR(O89/L74,"-")</f>
        <v>4.3958021965394831E-4</v>
      </c>
      <c r="Q89" s="74">
        <v>10</v>
      </c>
      <c r="R89" s="61">
        <f>IFERROR(Q89/M74,"-")</f>
        <v>7.4626865671641784E-2</v>
      </c>
      <c r="S89" s="77">
        <f t="shared" si="7"/>
        <v>3970.9</v>
      </c>
      <c r="T89" s="305"/>
      <c r="U89" s="305"/>
      <c r="V89" s="44" t="s">
        <v>121</v>
      </c>
      <c r="W89" s="74">
        <v>1576</v>
      </c>
      <c r="X89" s="61">
        <f>IFERROR(W89/T74,"-")</f>
        <v>1.2869834202890976E-4</v>
      </c>
      <c r="Y89" s="74">
        <v>1</v>
      </c>
      <c r="Z89" s="61">
        <f>IFERROR(Y89/U74,"-")</f>
        <v>0.05</v>
      </c>
      <c r="AA89" s="132">
        <f t="shared" si="8"/>
        <v>1576</v>
      </c>
      <c r="AB89" s="305"/>
      <c r="AC89" s="305"/>
      <c r="AD89" s="44" t="s">
        <v>121</v>
      </c>
      <c r="AE89" s="74">
        <v>0</v>
      </c>
      <c r="AF89" s="61">
        <f>IFERROR(AE89/AB74,"-")</f>
        <v>0</v>
      </c>
      <c r="AG89" s="74">
        <v>0</v>
      </c>
      <c r="AH89" s="61">
        <f>IFERROR(AG89/AC74,"-")</f>
        <v>0</v>
      </c>
      <c r="AI89" s="77" t="str">
        <f t="shared" si="9"/>
        <v>-</v>
      </c>
      <c r="AJ89" s="305"/>
      <c r="AK89" s="305"/>
      <c r="AL89" s="44" t="s">
        <v>121</v>
      </c>
      <c r="AM89" s="74">
        <v>18131</v>
      </c>
      <c r="AN89" s="61">
        <f>IFERROR(AM89/AJ74,"-")</f>
        <v>7.5494151295592228E-4</v>
      </c>
      <c r="AO89" s="74">
        <v>4</v>
      </c>
      <c r="AP89" s="61">
        <f>IFERROR(AO89/AK74,"-")</f>
        <v>0.12903225806451613</v>
      </c>
      <c r="AQ89" s="77">
        <f t="shared" si="10"/>
        <v>4532.75</v>
      </c>
      <c r="AR89" s="305"/>
      <c r="AS89" s="305"/>
      <c r="AT89" s="44" t="s">
        <v>121</v>
      </c>
      <c r="AU89" s="74">
        <v>435330</v>
      </c>
      <c r="AV89" s="61">
        <f>IFERROR(AU89/AR74,"-")</f>
        <v>1.0484759165927328E-3</v>
      </c>
      <c r="AW89" s="77">
        <v>67</v>
      </c>
      <c r="AX89" s="63">
        <f>IFERROR(AW89/AS74,"-")</f>
        <v>0.10371517027863777</v>
      </c>
      <c r="AY89" s="160">
        <f t="shared" si="11"/>
        <v>6497.4626865671644</v>
      </c>
      <c r="AZ89" s="179"/>
    </row>
    <row r="90" spans="2:52" s="8" customFormat="1" ht="13.15" customHeight="1">
      <c r="B90" s="329"/>
      <c r="C90" s="341"/>
      <c r="D90" s="306"/>
      <c r="E90" s="306"/>
      <c r="F90" s="45" t="s">
        <v>71</v>
      </c>
      <c r="G90" s="69">
        <f>SUM(G74:G89)</f>
        <v>19132178</v>
      </c>
      <c r="H90" s="61">
        <f>IFERROR(G90/D74,"-")</f>
        <v>0.17662724133194091</v>
      </c>
      <c r="I90" s="74">
        <v>146</v>
      </c>
      <c r="J90" s="61">
        <f>IFERROR(I90/E74,"-")</f>
        <v>0.83908045977011492</v>
      </c>
      <c r="K90" s="77">
        <f t="shared" si="6"/>
        <v>131042.31506849315</v>
      </c>
      <c r="L90" s="306"/>
      <c r="M90" s="306"/>
      <c r="N90" s="45" t="s">
        <v>71</v>
      </c>
      <c r="O90" s="69">
        <f>SUM(O74:O89)</f>
        <v>15817037</v>
      </c>
      <c r="P90" s="61">
        <f>IFERROR(O90/L74,"-")</f>
        <v>0.17509523278689032</v>
      </c>
      <c r="Q90" s="74">
        <v>114</v>
      </c>
      <c r="R90" s="61">
        <f>IFERROR(Q90/M74,"-")</f>
        <v>0.85074626865671643</v>
      </c>
      <c r="S90" s="77">
        <f t="shared" si="7"/>
        <v>138745.93859649124</v>
      </c>
      <c r="T90" s="306"/>
      <c r="U90" s="306"/>
      <c r="V90" s="45" t="s">
        <v>71</v>
      </c>
      <c r="W90" s="69">
        <f>SUM(W74:W89)</f>
        <v>3249948</v>
      </c>
      <c r="X90" s="61">
        <f>IFERROR(W90/T74,"-")</f>
        <v>0.26539525335036246</v>
      </c>
      <c r="Y90" s="74">
        <v>19</v>
      </c>
      <c r="Z90" s="61">
        <f>IFERROR(Y90/U74,"-")</f>
        <v>0.95</v>
      </c>
      <c r="AA90" s="132">
        <f t="shared" si="8"/>
        <v>171049.89473684211</v>
      </c>
      <c r="AB90" s="306"/>
      <c r="AC90" s="306"/>
      <c r="AD90" s="45" t="s">
        <v>71</v>
      </c>
      <c r="AE90" s="69">
        <f>SUM(AE74:AE89)</f>
        <v>2363558</v>
      </c>
      <c r="AF90" s="61">
        <f>IFERROR(AE90/AB74,"-")</f>
        <v>0.26158516610001414</v>
      </c>
      <c r="AG90" s="74">
        <v>14</v>
      </c>
      <c r="AH90" s="61">
        <f>IFERROR(AG90/AC74,"-")</f>
        <v>0.93333333333333335</v>
      </c>
      <c r="AI90" s="77">
        <f t="shared" si="9"/>
        <v>168825.57142857142</v>
      </c>
      <c r="AJ90" s="306"/>
      <c r="AK90" s="306"/>
      <c r="AL90" s="45" t="s">
        <v>71</v>
      </c>
      <c r="AM90" s="69">
        <f>SUM(AM74:AM89)</f>
        <v>5041665</v>
      </c>
      <c r="AN90" s="61">
        <f>IFERROR(AM90/AJ74,"-")</f>
        <v>0.20992566338960453</v>
      </c>
      <c r="AO90" s="74">
        <v>24</v>
      </c>
      <c r="AP90" s="61">
        <f>IFERROR(AO90/AK74,"-")</f>
        <v>0.77419354838709675</v>
      </c>
      <c r="AQ90" s="77">
        <f t="shared" si="10"/>
        <v>210069.375</v>
      </c>
      <c r="AR90" s="306"/>
      <c r="AS90" s="306"/>
      <c r="AT90" s="45" t="s">
        <v>71</v>
      </c>
      <c r="AU90" s="69">
        <f>SUM(AU74:AU89)</f>
        <v>64878337</v>
      </c>
      <c r="AV90" s="61">
        <f>IFERROR(AU90/AR74,"-")</f>
        <v>0.15625703225848717</v>
      </c>
      <c r="AW90" s="77">
        <v>494</v>
      </c>
      <c r="AX90" s="103">
        <f>IFERROR(AW90/AS74,"-")</f>
        <v>0.76470588235294112</v>
      </c>
      <c r="AY90" s="148">
        <f t="shared" si="11"/>
        <v>131332.66599190285</v>
      </c>
      <c r="AZ90" s="179"/>
    </row>
    <row r="91" spans="2:52" s="8" customFormat="1" ht="13.15" customHeight="1">
      <c r="B91" s="327">
        <v>6</v>
      </c>
      <c r="C91" s="339" t="s">
        <v>91</v>
      </c>
      <c r="D91" s="304">
        <v>281035390</v>
      </c>
      <c r="E91" s="304">
        <v>300</v>
      </c>
      <c r="F91" s="41" t="s">
        <v>107</v>
      </c>
      <c r="G91" s="72">
        <v>10089854</v>
      </c>
      <c r="H91" s="59">
        <f>IFERROR(G91/D91,"-")</f>
        <v>3.5902432074480017E-2</v>
      </c>
      <c r="I91" s="72">
        <v>86</v>
      </c>
      <c r="J91" s="59">
        <f>IFERROR(I91/E91,"-")</f>
        <v>0.28666666666666668</v>
      </c>
      <c r="K91" s="75">
        <f t="shared" si="6"/>
        <v>117323.88372093023</v>
      </c>
      <c r="L91" s="304">
        <v>197264660</v>
      </c>
      <c r="M91" s="304">
        <v>205</v>
      </c>
      <c r="N91" s="41" t="s">
        <v>107</v>
      </c>
      <c r="O91" s="72">
        <v>9487791</v>
      </c>
      <c r="P91" s="59">
        <f>IFERROR(O91/L91,"-")</f>
        <v>4.8096759956902567E-2</v>
      </c>
      <c r="Q91" s="72">
        <v>60</v>
      </c>
      <c r="R91" s="59">
        <f>IFERROR(Q91/M91,"-")</f>
        <v>0.29268292682926828</v>
      </c>
      <c r="S91" s="75">
        <f t="shared" si="7"/>
        <v>158129.85</v>
      </c>
      <c r="T91" s="304">
        <v>34929710</v>
      </c>
      <c r="U91" s="304">
        <v>35</v>
      </c>
      <c r="V91" s="41" t="s">
        <v>107</v>
      </c>
      <c r="W91" s="72">
        <v>5779105</v>
      </c>
      <c r="X91" s="59">
        <f>IFERROR(W91/T91,"-")</f>
        <v>0.16544955569341974</v>
      </c>
      <c r="Y91" s="72">
        <v>8</v>
      </c>
      <c r="Z91" s="59">
        <f>IFERROR(Y91/U91,"-")</f>
        <v>0.22857142857142856</v>
      </c>
      <c r="AA91" s="130">
        <f t="shared" si="8"/>
        <v>722388.125</v>
      </c>
      <c r="AB91" s="304">
        <v>24153830</v>
      </c>
      <c r="AC91" s="304">
        <v>22</v>
      </c>
      <c r="AD91" s="41" t="s">
        <v>107</v>
      </c>
      <c r="AE91" s="72">
        <v>5747410</v>
      </c>
      <c r="AF91" s="59">
        <f>IFERROR(AE91/AB91,"-")</f>
        <v>0.23795025468010664</v>
      </c>
      <c r="AG91" s="72">
        <v>5</v>
      </c>
      <c r="AH91" s="59">
        <f>IFERROR(AG91/AC91,"-")</f>
        <v>0.22727272727272727</v>
      </c>
      <c r="AI91" s="75">
        <f t="shared" si="9"/>
        <v>1149482</v>
      </c>
      <c r="AJ91" s="304">
        <v>74590150</v>
      </c>
      <c r="AK91" s="304">
        <v>83</v>
      </c>
      <c r="AL91" s="41" t="s">
        <v>107</v>
      </c>
      <c r="AM91" s="72">
        <v>595116</v>
      </c>
      <c r="AN91" s="59">
        <f>IFERROR(AM91/AJ91,"-")</f>
        <v>7.9784797322434656E-3</v>
      </c>
      <c r="AO91" s="72">
        <v>24</v>
      </c>
      <c r="AP91" s="59">
        <f>IFERROR(AO91/AK91,"-")</f>
        <v>0.28915662650602408</v>
      </c>
      <c r="AQ91" s="75">
        <f t="shared" si="10"/>
        <v>24796.5</v>
      </c>
      <c r="AR91" s="304">
        <v>821159020</v>
      </c>
      <c r="AS91" s="304">
        <v>1186</v>
      </c>
      <c r="AT91" s="41" t="s">
        <v>107</v>
      </c>
      <c r="AU91" s="72">
        <v>10496355</v>
      </c>
      <c r="AV91" s="59">
        <f>IFERROR(AU91/AR91,"-")</f>
        <v>1.2782365832138091E-2</v>
      </c>
      <c r="AW91" s="75">
        <v>244</v>
      </c>
      <c r="AX91" s="62">
        <f>IFERROR(AW91/AS91,"-")</f>
        <v>0.20573355817875211</v>
      </c>
      <c r="AY91" s="130">
        <f t="shared" si="11"/>
        <v>43017.848360655735</v>
      </c>
      <c r="AZ91" s="179"/>
    </row>
    <row r="92" spans="2:52" s="8" customFormat="1" ht="13.15" customHeight="1">
      <c r="B92" s="328"/>
      <c r="C92" s="340"/>
      <c r="D92" s="305"/>
      <c r="E92" s="305"/>
      <c r="F92" s="42" t="s">
        <v>108</v>
      </c>
      <c r="G92" s="73">
        <v>9285423</v>
      </c>
      <c r="H92" s="60">
        <f>IFERROR(G92/D91,"-")</f>
        <v>3.3040048799547986E-2</v>
      </c>
      <c r="I92" s="73">
        <v>94</v>
      </c>
      <c r="J92" s="60">
        <f>IFERROR(I92/E91,"-")</f>
        <v>0.31333333333333335</v>
      </c>
      <c r="K92" s="76">
        <f t="shared" si="6"/>
        <v>98781.095744680846</v>
      </c>
      <c r="L92" s="305"/>
      <c r="M92" s="305"/>
      <c r="N92" s="42" t="s">
        <v>108</v>
      </c>
      <c r="O92" s="73">
        <v>8039729</v>
      </c>
      <c r="P92" s="60">
        <f>IFERROR(O92/L91,"-")</f>
        <v>4.075605331436457E-2</v>
      </c>
      <c r="Q92" s="73">
        <v>56</v>
      </c>
      <c r="R92" s="60">
        <f>IFERROR(Q92/M91,"-")</f>
        <v>0.27317073170731709</v>
      </c>
      <c r="S92" s="76">
        <f t="shared" si="7"/>
        <v>143566.58928571429</v>
      </c>
      <c r="T92" s="305"/>
      <c r="U92" s="305"/>
      <c r="V92" s="42" t="s">
        <v>108</v>
      </c>
      <c r="W92" s="73">
        <v>840477</v>
      </c>
      <c r="X92" s="60">
        <f>IFERROR(W92/T91,"-")</f>
        <v>2.4061951845577877E-2</v>
      </c>
      <c r="Y92" s="73">
        <v>9</v>
      </c>
      <c r="Z92" s="60">
        <f>IFERROR(Y92/U91,"-")</f>
        <v>0.25714285714285712</v>
      </c>
      <c r="AA92" s="131">
        <f t="shared" si="8"/>
        <v>93386.333333333328</v>
      </c>
      <c r="AB92" s="305"/>
      <c r="AC92" s="305"/>
      <c r="AD92" s="42" t="s">
        <v>108</v>
      </c>
      <c r="AE92" s="73">
        <v>627188</v>
      </c>
      <c r="AF92" s="60">
        <f>IFERROR(AE92/AB91,"-")</f>
        <v>2.5966399531668478E-2</v>
      </c>
      <c r="AG92" s="73">
        <v>6</v>
      </c>
      <c r="AH92" s="60">
        <f>IFERROR(AG92/AC91,"-")</f>
        <v>0.27272727272727271</v>
      </c>
      <c r="AI92" s="76">
        <f t="shared" si="9"/>
        <v>104531.33333333333</v>
      </c>
      <c r="AJ92" s="305"/>
      <c r="AK92" s="305"/>
      <c r="AL92" s="42" t="s">
        <v>108</v>
      </c>
      <c r="AM92" s="73">
        <v>552150</v>
      </c>
      <c r="AN92" s="60">
        <f>IFERROR(AM92/AJ91,"-")</f>
        <v>7.402451932326185E-3</v>
      </c>
      <c r="AO92" s="73">
        <v>20</v>
      </c>
      <c r="AP92" s="60">
        <f>IFERROR(AO92/AK91,"-")</f>
        <v>0.24096385542168675</v>
      </c>
      <c r="AQ92" s="76">
        <f t="shared" si="10"/>
        <v>27607.5</v>
      </c>
      <c r="AR92" s="305"/>
      <c r="AS92" s="305"/>
      <c r="AT92" s="42" t="s">
        <v>108</v>
      </c>
      <c r="AU92" s="73">
        <v>19623374</v>
      </c>
      <c r="AV92" s="60">
        <f>IFERROR(AU92/AR91,"-")</f>
        <v>2.3897166714432486E-2</v>
      </c>
      <c r="AW92" s="76">
        <v>298</v>
      </c>
      <c r="AX92" s="60">
        <f>IFERROR(AW92/AS91,"-")</f>
        <v>0.25126475548060706</v>
      </c>
      <c r="AY92" s="157">
        <f t="shared" si="11"/>
        <v>65850.248322147658</v>
      </c>
      <c r="AZ92" s="179"/>
    </row>
    <row r="93" spans="2:52" s="8" customFormat="1" ht="13.15" customHeight="1">
      <c r="B93" s="328"/>
      <c r="C93" s="340"/>
      <c r="D93" s="305"/>
      <c r="E93" s="305"/>
      <c r="F93" s="43" t="s">
        <v>109</v>
      </c>
      <c r="G93" s="73">
        <v>15506904</v>
      </c>
      <c r="H93" s="60">
        <f>IFERROR(G93/D91,"-")</f>
        <v>5.5177762487493121E-2</v>
      </c>
      <c r="I93" s="73">
        <v>101</v>
      </c>
      <c r="J93" s="60">
        <f>IFERROR(I93/E91,"-")</f>
        <v>0.33666666666666667</v>
      </c>
      <c r="K93" s="76">
        <f t="shared" si="6"/>
        <v>153533.70297029702</v>
      </c>
      <c r="L93" s="305"/>
      <c r="M93" s="305"/>
      <c r="N93" s="43" t="s">
        <v>109</v>
      </c>
      <c r="O93" s="73">
        <v>12271463</v>
      </c>
      <c r="P93" s="60">
        <f>IFERROR(O93/L91,"-")</f>
        <v>6.2208116750359643E-2</v>
      </c>
      <c r="Q93" s="73">
        <v>76</v>
      </c>
      <c r="R93" s="60">
        <f>IFERROR(Q93/M91,"-")</f>
        <v>0.37073170731707317</v>
      </c>
      <c r="S93" s="76">
        <f t="shared" si="7"/>
        <v>161466.61842105264</v>
      </c>
      <c r="T93" s="305"/>
      <c r="U93" s="305"/>
      <c r="V93" s="43" t="s">
        <v>109</v>
      </c>
      <c r="W93" s="73">
        <v>2310950</v>
      </c>
      <c r="X93" s="60">
        <f>IFERROR(W93/T91,"-")</f>
        <v>6.6160011062216084E-2</v>
      </c>
      <c r="Y93" s="73">
        <v>15</v>
      </c>
      <c r="Z93" s="60">
        <f>IFERROR(Y93/U91,"-")</f>
        <v>0.42857142857142855</v>
      </c>
      <c r="AA93" s="131">
        <f t="shared" si="8"/>
        <v>154063.33333333334</v>
      </c>
      <c r="AB93" s="305"/>
      <c r="AC93" s="305"/>
      <c r="AD93" s="43" t="s">
        <v>109</v>
      </c>
      <c r="AE93" s="73">
        <v>334155</v>
      </c>
      <c r="AF93" s="60">
        <f>IFERROR(AE93/AB91,"-")</f>
        <v>1.3834451927499696E-2</v>
      </c>
      <c r="AG93" s="73">
        <v>8</v>
      </c>
      <c r="AH93" s="60">
        <f>IFERROR(AG93/AC91,"-")</f>
        <v>0.36363636363636365</v>
      </c>
      <c r="AI93" s="76">
        <f t="shared" si="9"/>
        <v>41769.375</v>
      </c>
      <c r="AJ93" s="305"/>
      <c r="AK93" s="305"/>
      <c r="AL93" s="43" t="s">
        <v>109</v>
      </c>
      <c r="AM93" s="73">
        <v>2340288</v>
      </c>
      <c r="AN93" s="60">
        <f>IFERROR(AM93/AJ91,"-")</f>
        <v>3.1375295531648618E-2</v>
      </c>
      <c r="AO93" s="73">
        <v>27</v>
      </c>
      <c r="AP93" s="60">
        <f>IFERROR(AO93/AK91,"-")</f>
        <v>0.3253012048192771</v>
      </c>
      <c r="AQ93" s="76">
        <f t="shared" si="10"/>
        <v>86677.333333333328</v>
      </c>
      <c r="AR93" s="305"/>
      <c r="AS93" s="305"/>
      <c r="AT93" s="43" t="s">
        <v>109</v>
      </c>
      <c r="AU93" s="73">
        <v>28439260</v>
      </c>
      <c r="AV93" s="60">
        <f>IFERROR(AU93/AR91,"-")</f>
        <v>3.463307265382045E-2</v>
      </c>
      <c r="AW93" s="76">
        <v>424</v>
      </c>
      <c r="AX93" s="60">
        <f>IFERROR(AW93/AS91,"-")</f>
        <v>0.35750421585160203</v>
      </c>
      <c r="AY93" s="157">
        <f t="shared" si="11"/>
        <v>67073.726415094337</v>
      </c>
      <c r="AZ93" s="179"/>
    </row>
    <row r="94" spans="2:52" s="8" customFormat="1" ht="13.15" customHeight="1">
      <c r="B94" s="328"/>
      <c r="C94" s="340"/>
      <c r="D94" s="305"/>
      <c r="E94" s="305"/>
      <c r="F94" s="43" t="s">
        <v>110</v>
      </c>
      <c r="G94" s="73">
        <v>385993</v>
      </c>
      <c r="H94" s="60">
        <f>IFERROR(G94/D91,"-")</f>
        <v>1.3734675906831521E-3</v>
      </c>
      <c r="I94" s="73">
        <v>28</v>
      </c>
      <c r="J94" s="60">
        <f>IFERROR(I94/E91,"-")</f>
        <v>9.3333333333333338E-2</v>
      </c>
      <c r="K94" s="76">
        <f t="shared" si="6"/>
        <v>13785.464285714286</v>
      </c>
      <c r="L94" s="305"/>
      <c r="M94" s="305"/>
      <c r="N94" s="43" t="s">
        <v>110</v>
      </c>
      <c r="O94" s="73">
        <v>284035</v>
      </c>
      <c r="P94" s="60">
        <f>IFERROR(O94/L91,"-")</f>
        <v>1.4398676377208163E-3</v>
      </c>
      <c r="Q94" s="73">
        <v>20</v>
      </c>
      <c r="R94" s="60">
        <f>IFERROR(Q94/M91,"-")</f>
        <v>9.7560975609756101E-2</v>
      </c>
      <c r="S94" s="76">
        <f t="shared" si="7"/>
        <v>14201.75</v>
      </c>
      <c r="T94" s="305"/>
      <c r="U94" s="305"/>
      <c r="V94" s="43" t="s">
        <v>110</v>
      </c>
      <c r="W94" s="73">
        <v>40836</v>
      </c>
      <c r="X94" s="60">
        <f>IFERROR(W94/T91,"-")</f>
        <v>1.1690907253452719E-3</v>
      </c>
      <c r="Y94" s="73">
        <v>2</v>
      </c>
      <c r="Z94" s="60">
        <f>IFERROR(Y94/U91,"-")</f>
        <v>5.7142857142857141E-2</v>
      </c>
      <c r="AA94" s="131">
        <f t="shared" si="8"/>
        <v>20418</v>
      </c>
      <c r="AB94" s="305"/>
      <c r="AC94" s="305"/>
      <c r="AD94" s="43" t="s">
        <v>110</v>
      </c>
      <c r="AE94" s="73">
        <v>23518</v>
      </c>
      <c r="AF94" s="60">
        <f>IFERROR(AE94/AB91,"-")</f>
        <v>9.7367581042012794E-4</v>
      </c>
      <c r="AG94" s="73">
        <v>1</v>
      </c>
      <c r="AH94" s="60">
        <f>IFERROR(AG94/AC91,"-")</f>
        <v>4.5454545454545456E-2</v>
      </c>
      <c r="AI94" s="76">
        <f t="shared" si="9"/>
        <v>23518</v>
      </c>
      <c r="AJ94" s="305"/>
      <c r="AK94" s="305"/>
      <c r="AL94" s="43" t="s">
        <v>110</v>
      </c>
      <c r="AM94" s="73">
        <v>99010</v>
      </c>
      <c r="AN94" s="60">
        <f>IFERROR(AM94/AJ91,"-")</f>
        <v>1.3273870611602203E-3</v>
      </c>
      <c r="AO94" s="73">
        <v>7</v>
      </c>
      <c r="AP94" s="60">
        <f>IFERROR(AO94/AK91,"-")</f>
        <v>8.4337349397590355E-2</v>
      </c>
      <c r="AQ94" s="76">
        <f t="shared" si="10"/>
        <v>14144.285714285714</v>
      </c>
      <c r="AR94" s="305"/>
      <c r="AS94" s="305"/>
      <c r="AT94" s="43" t="s">
        <v>110</v>
      </c>
      <c r="AU94" s="73">
        <v>2035687</v>
      </c>
      <c r="AV94" s="60">
        <f>IFERROR(AU94/AR91,"-")</f>
        <v>2.4790411484489324E-3</v>
      </c>
      <c r="AW94" s="76">
        <v>65</v>
      </c>
      <c r="AX94" s="60">
        <f>IFERROR(AW94/AS91,"-")</f>
        <v>5.4806070826306917E-2</v>
      </c>
      <c r="AY94" s="157">
        <f t="shared" si="11"/>
        <v>31318.261538461538</v>
      </c>
      <c r="AZ94" s="179"/>
    </row>
    <row r="95" spans="2:52" s="8" customFormat="1" ht="13.15" customHeight="1">
      <c r="B95" s="328"/>
      <c r="C95" s="340"/>
      <c r="D95" s="305"/>
      <c r="E95" s="305"/>
      <c r="F95" s="43" t="s">
        <v>111</v>
      </c>
      <c r="G95" s="73">
        <v>8689272</v>
      </c>
      <c r="H95" s="60">
        <f>IFERROR(G95/D91,"-")</f>
        <v>3.0918782150532714E-2</v>
      </c>
      <c r="I95" s="73">
        <v>140</v>
      </c>
      <c r="J95" s="60">
        <f>IFERROR(I95/E91,"-")</f>
        <v>0.46666666666666667</v>
      </c>
      <c r="K95" s="76">
        <f t="shared" si="6"/>
        <v>62066.228571428568</v>
      </c>
      <c r="L95" s="305"/>
      <c r="M95" s="305"/>
      <c r="N95" s="43" t="s">
        <v>111</v>
      </c>
      <c r="O95" s="73">
        <v>6262474</v>
      </c>
      <c r="P95" s="60">
        <f>IFERROR(O95/L91,"-")</f>
        <v>3.1746558151875756E-2</v>
      </c>
      <c r="Q95" s="73">
        <v>98</v>
      </c>
      <c r="R95" s="60">
        <f>IFERROR(Q95/M91,"-")</f>
        <v>0.47804878048780486</v>
      </c>
      <c r="S95" s="76">
        <f t="shared" si="7"/>
        <v>63902.795918367345</v>
      </c>
      <c r="T95" s="305"/>
      <c r="U95" s="305"/>
      <c r="V95" s="43" t="s">
        <v>111</v>
      </c>
      <c r="W95" s="73">
        <v>1327060</v>
      </c>
      <c r="X95" s="60">
        <f>IFERROR(W95/T91,"-")</f>
        <v>3.7992299392122064E-2</v>
      </c>
      <c r="Y95" s="73">
        <v>14</v>
      </c>
      <c r="Z95" s="60">
        <f>IFERROR(Y95/U91,"-")</f>
        <v>0.4</v>
      </c>
      <c r="AA95" s="131">
        <f t="shared" si="8"/>
        <v>94790</v>
      </c>
      <c r="AB95" s="305"/>
      <c r="AC95" s="305"/>
      <c r="AD95" s="43" t="s">
        <v>111</v>
      </c>
      <c r="AE95" s="73">
        <v>326916</v>
      </c>
      <c r="AF95" s="60">
        <f>IFERROR(AE95/AB91,"-")</f>
        <v>1.353474790540465E-2</v>
      </c>
      <c r="AG95" s="73">
        <v>9</v>
      </c>
      <c r="AH95" s="60">
        <f>IFERROR(AG95/AC91,"-")</f>
        <v>0.40909090909090912</v>
      </c>
      <c r="AI95" s="76">
        <f t="shared" si="9"/>
        <v>36324</v>
      </c>
      <c r="AJ95" s="305"/>
      <c r="AK95" s="305"/>
      <c r="AL95" s="43" t="s">
        <v>111</v>
      </c>
      <c r="AM95" s="73">
        <v>6486531</v>
      </c>
      <c r="AN95" s="60">
        <f>IFERROR(AM95/AJ91,"-")</f>
        <v>8.6962299981968125E-2</v>
      </c>
      <c r="AO95" s="73">
        <v>38</v>
      </c>
      <c r="AP95" s="60">
        <f>IFERROR(AO95/AK91,"-")</f>
        <v>0.45783132530120479</v>
      </c>
      <c r="AQ95" s="76">
        <f t="shared" si="10"/>
        <v>170698.18421052632</v>
      </c>
      <c r="AR95" s="305"/>
      <c r="AS95" s="305"/>
      <c r="AT95" s="43" t="s">
        <v>111</v>
      </c>
      <c r="AU95" s="73">
        <v>27814005</v>
      </c>
      <c r="AV95" s="60">
        <f>IFERROR(AU95/AR91,"-")</f>
        <v>3.3871642790942E-2</v>
      </c>
      <c r="AW95" s="76">
        <v>528</v>
      </c>
      <c r="AX95" s="60">
        <f>IFERROR(AW95/AS91,"-")</f>
        <v>0.4451939291736931</v>
      </c>
      <c r="AY95" s="157">
        <f t="shared" si="11"/>
        <v>52678.039772727272</v>
      </c>
      <c r="AZ95" s="179"/>
    </row>
    <row r="96" spans="2:52" s="8" customFormat="1" ht="13.15" customHeight="1">
      <c r="B96" s="328"/>
      <c r="C96" s="340"/>
      <c r="D96" s="305"/>
      <c r="E96" s="305"/>
      <c r="F96" s="43" t="s">
        <v>112</v>
      </c>
      <c r="G96" s="73">
        <v>10718304</v>
      </c>
      <c r="H96" s="60">
        <f>IFERROR(G96/D91,"-")</f>
        <v>3.8138627309535642E-2</v>
      </c>
      <c r="I96" s="73">
        <v>164</v>
      </c>
      <c r="J96" s="60">
        <f>IFERROR(I96/E91,"-")</f>
        <v>0.54666666666666663</v>
      </c>
      <c r="K96" s="76">
        <f t="shared" si="6"/>
        <v>65355.512195121948</v>
      </c>
      <c r="L96" s="305"/>
      <c r="M96" s="305"/>
      <c r="N96" s="43" t="s">
        <v>112</v>
      </c>
      <c r="O96" s="73">
        <v>7720857</v>
      </c>
      <c r="P96" s="60">
        <f>IFERROR(O96/L91,"-")</f>
        <v>3.9139585367191469E-2</v>
      </c>
      <c r="Q96" s="73">
        <v>112</v>
      </c>
      <c r="R96" s="60">
        <f>IFERROR(Q96/M91,"-")</f>
        <v>0.54634146341463419</v>
      </c>
      <c r="S96" s="76">
        <f t="shared" si="7"/>
        <v>68936.22321428571</v>
      </c>
      <c r="T96" s="305"/>
      <c r="U96" s="305"/>
      <c r="V96" s="43" t="s">
        <v>112</v>
      </c>
      <c r="W96" s="73">
        <v>1893339</v>
      </c>
      <c r="X96" s="60">
        <f>IFERROR(W96/T91,"-")</f>
        <v>5.4204257636264373E-2</v>
      </c>
      <c r="Y96" s="73">
        <v>22</v>
      </c>
      <c r="Z96" s="60">
        <f>IFERROR(Y96/U91,"-")</f>
        <v>0.62857142857142856</v>
      </c>
      <c r="AA96" s="131">
        <f t="shared" si="8"/>
        <v>86060.863636363632</v>
      </c>
      <c r="AB96" s="305"/>
      <c r="AC96" s="305"/>
      <c r="AD96" s="43" t="s">
        <v>112</v>
      </c>
      <c r="AE96" s="73">
        <v>669022</v>
      </c>
      <c r="AF96" s="60">
        <f>IFERROR(AE96/AB91,"-")</f>
        <v>2.7698381581720166E-2</v>
      </c>
      <c r="AG96" s="73">
        <v>12</v>
      </c>
      <c r="AH96" s="60">
        <f>IFERROR(AG96/AC91,"-")</f>
        <v>0.54545454545454541</v>
      </c>
      <c r="AI96" s="76">
        <f t="shared" si="9"/>
        <v>55751.833333333336</v>
      </c>
      <c r="AJ96" s="305"/>
      <c r="AK96" s="305"/>
      <c r="AL96" s="43" t="s">
        <v>112</v>
      </c>
      <c r="AM96" s="73">
        <v>3838367</v>
      </c>
      <c r="AN96" s="60">
        <f>IFERROR(AM96/AJ91,"-")</f>
        <v>5.1459435327586817E-2</v>
      </c>
      <c r="AO96" s="73">
        <v>41</v>
      </c>
      <c r="AP96" s="60">
        <f>IFERROR(AO96/AK91,"-")</f>
        <v>0.49397590361445781</v>
      </c>
      <c r="AQ96" s="76">
        <f t="shared" si="10"/>
        <v>93618.707317073175</v>
      </c>
      <c r="AR96" s="305"/>
      <c r="AS96" s="305"/>
      <c r="AT96" s="43" t="s">
        <v>112</v>
      </c>
      <c r="AU96" s="73">
        <v>30884517</v>
      </c>
      <c r="AV96" s="60">
        <f>IFERROR(AU96/AR91,"-")</f>
        <v>3.7610884430155804E-2</v>
      </c>
      <c r="AW96" s="76">
        <v>530</v>
      </c>
      <c r="AX96" s="60">
        <f>IFERROR(AW96/AS91,"-")</f>
        <v>0.44688026981450252</v>
      </c>
      <c r="AY96" s="157">
        <f t="shared" si="11"/>
        <v>58272.673584905657</v>
      </c>
      <c r="AZ96" s="179"/>
    </row>
    <row r="97" spans="2:52" s="8" customFormat="1" ht="13.15" customHeight="1">
      <c r="B97" s="328"/>
      <c r="C97" s="340"/>
      <c r="D97" s="305"/>
      <c r="E97" s="305"/>
      <c r="F97" s="43" t="s">
        <v>113</v>
      </c>
      <c r="G97" s="73">
        <v>5576619</v>
      </c>
      <c r="H97" s="60">
        <f>IFERROR(G97/D91,"-")</f>
        <v>1.9843120113804884E-2</v>
      </c>
      <c r="I97" s="73">
        <v>47</v>
      </c>
      <c r="J97" s="60">
        <f>IFERROR(I97/E91,"-")</f>
        <v>0.15666666666666668</v>
      </c>
      <c r="K97" s="76">
        <f t="shared" si="6"/>
        <v>118651.46808510639</v>
      </c>
      <c r="L97" s="305"/>
      <c r="M97" s="305"/>
      <c r="N97" s="43" t="s">
        <v>113</v>
      </c>
      <c r="O97" s="73">
        <v>5396147</v>
      </c>
      <c r="P97" s="60">
        <f>IFERROR(O97/L91,"-")</f>
        <v>2.7354859202859752E-2</v>
      </c>
      <c r="Q97" s="73">
        <v>36</v>
      </c>
      <c r="R97" s="60">
        <f>IFERROR(Q97/M91,"-")</f>
        <v>0.17560975609756097</v>
      </c>
      <c r="S97" s="76">
        <f t="shared" si="7"/>
        <v>149892.97222222222</v>
      </c>
      <c r="T97" s="305"/>
      <c r="U97" s="305"/>
      <c r="V97" s="43" t="s">
        <v>113</v>
      </c>
      <c r="W97" s="73">
        <v>220522</v>
      </c>
      <c r="X97" s="60">
        <f>IFERROR(W97/T91,"-")</f>
        <v>6.3133074966840548E-3</v>
      </c>
      <c r="Y97" s="73">
        <v>8</v>
      </c>
      <c r="Z97" s="60">
        <f>IFERROR(Y97/U91,"-")</f>
        <v>0.22857142857142856</v>
      </c>
      <c r="AA97" s="131">
        <f t="shared" si="8"/>
        <v>27565.25</v>
      </c>
      <c r="AB97" s="305"/>
      <c r="AC97" s="305"/>
      <c r="AD97" s="43" t="s">
        <v>113</v>
      </c>
      <c r="AE97" s="73">
        <v>80441</v>
      </c>
      <c r="AF97" s="60">
        <f>IFERROR(AE97/AB91,"-")</f>
        <v>3.3303620999236973E-3</v>
      </c>
      <c r="AG97" s="73">
        <v>4</v>
      </c>
      <c r="AH97" s="60">
        <f>IFERROR(AG97/AC91,"-")</f>
        <v>0.18181818181818182</v>
      </c>
      <c r="AI97" s="76">
        <f t="shared" si="9"/>
        <v>20110.25</v>
      </c>
      <c r="AJ97" s="305"/>
      <c r="AK97" s="305"/>
      <c r="AL97" s="43" t="s">
        <v>113</v>
      </c>
      <c r="AM97" s="73">
        <v>2155530</v>
      </c>
      <c r="AN97" s="60">
        <f>IFERROR(AM97/AJ91,"-")</f>
        <v>2.8898319684301479E-2</v>
      </c>
      <c r="AO97" s="73">
        <v>14</v>
      </c>
      <c r="AP97" s="60">
        <f>IFERROR(AO97/AK91,"-")</f>
        <v>0.16867469879518071</v>
      </c>
      <c r="AQ97" s="76">
        <f t="shared" si="10"/>
        <v>153966.42857142858</v>
      </c>
      <c r="AR97" s="305"/>
      <c r="AS97" s="305"/>
      <c r="AT97" s="43" t="s">
        <v>113</v>
      </c>
      <c r="AU97" s="73">
        <v>24546038</v>
      </c>
      <c r="AV97" s="60">
        <f>IFERROR(AU97/AR91,"-")</f>
        <v>2.9891942245242584E-2</v>
      </c>
      <c r="AW97" s="76">
        <v>129</v>
      </c>
      <c r="AX97" s="60">
        <f>IFERROR(AW97/AS91,"-")</f>
        <v>0.1087689713322091</v>
      </c>
      <c r="AY97" s="157">
        <f t="shared" si="11"/>
        <v>190279.36434108528</v>
      </c>
      <c r="AZ97" s="179"/>
    </row>
    <row r="98" spans="2:52" s="8" customFormat="1" ht="13.15" customHeight="1">
      <c r="B98" s="328"/>
      <c r="C98" s="340"/>
      <c r="D98" s="305"/>
      <c r="E98" s="305"/>
      <c r="F98" s="43" t="s">
        <v>123</v>
      </c>
      <c r="G98" s="73">
        <v>0</v>
      </c>
      <c r="H98" s="60">
        <f>IFERROR(G98/D91,"-")</f>
        <v>0</v>
      </c>
      <c r="I98" s="73">
        <v>0</v>
      </c>
      <c r="J98" s="60">
        <f>IFERROR(I98/E91,"-")</f>
        <v>0</v>
      </c>
      <c r="K98" s="76" t="str">
        <f t="shared" si="6"/>
        <v>-</v>
      </c>
      <c r="L98" s="305"/>
      <c r="M98" s="305"/>
      <c r="N98" s="43" t="s">
        <v>123</v>
      </c>
      <c r="O98" s="73">
        <v>0</v>
      </c>
      <c r="P98" s="60">
        <f>IFERROR(O98/L91,"-")</f>
        <v>0</v>
      </c>
      <c r="Q98" s="73">
        <v>0</v>
      </c>
      <c r="R98" s="60">
        <f>IFERROR(Q98/M91,"-")</f>
        <v>0</v>
      </c>
      <c r="S98" s="76" t="str">
        <f t="shared" si="7"/>
        <v>-</v>
      </c>
      <c r="T98" s="305"/>
      <c r="U98" s="305"/>
      <c r="V98" s="43" t="s">
        <v>123</v>
      </c>
      <c r="W98" s="73">
        <v>0</v>
      </c>
      <c r="X98" s="60">
        <f>IFERROR(W98/T91,"-")</f>
        <v>0</v>
      </c>
      <c r="Y98" s="73">
        <v>0</v>
      </c>
      <c r="Z98" s="60">
        <f>IFERROR(Y98/U91,"-")</f>
        <v>0</v>
      </c>
      <c r="AA98" s="131" t="str">
        <f t="shared" si="8"/>
        <v>-</v>
      </c>
      <c r="AB98" s="305"/>
      <c r="AC98" s="305"/>
      <c r="AD98" s="43" t="s">
        <v>123</v>
      </c>
      <c r="AE98" s="73">
        <v>0</v>
      </c>
      <c r="AF98" s="60">
        <f>IFERROR(AE98/AB91,"-")</f>
        <v>0</v>
      </c>
      <c r="AG98" s="73">
        <v>0</v>
      </c>
      <c r="AH98" s="60">
        <f>IFERROR(AG98/AC91,"-")</f>
        <v>0</v>
      </c>
      <c r="AI98" s="76" t="str">
        <f t="shared" si="9"/>
        <v>-</v>
      </c>
      <c r="AJ98" s="305"/>
      <c r="AK98" s="305"/>
      <c r="AL98" s="43" t="s">
        <v>123</v>
      </c>
      <c r="AM98" s="73">
        <v>0</v>
      </c>
      <c r="AN98" s="60">
        <f>IFERROR(AM98/AJ91,"-")</f>
        <v>0</v>
      </c>
      <c r="AO98" s="73">
        <v>0</v>
      </c>
      <c r="AP98" s="60">
        <f>IFERROR(AO98/AK91,"-")</f>
        <v>0</v>
      </c>
      <c r="AQ98" s="76" t="str">
        <f t="shared" si="10"/>
        <v>-</v>
      </c>
      <c r="AR98" s="305"/>
      <c r="AS98" s="305"/>
      <c r="AT98" s="43" t="s">
        <v>123</v>
      </c>
      <c r="AU98" s="73">
        <v>0</v>
      </c>
      <c r="AV98" s="60">
        <f>IFERROR(AU98/AR91,"-")</f>
        <v>0</v>
      </c>
      <c r="AW98" s="76">
        <v>0</v>
      </c>
      <c r="AX98" s="60">
        <f>IFERROR(AW98/AS91,"-")</f>
        <v>0</v>
      </c>
      <c r="AY98" s="157" t="str">
        <f t="shared" si="11"/>
        <v>-</v>
      </c>
      <c r="AZ98" s="179"/>
    </row>
    <row r="99" spans="2:52" s="8" customFormat="1" ht="13.15" customHeight="1">
      <c r="B99" s="328"/>
      <c r="C99" s="340"/>
      <c r="D99" s="305"/>
      <c r="E99" s="305"/>
      <c r="F99" s="43" t="s">
        <v>114</v>
      </c>
      <c r="G99" s="73">
        <v>235633</v>
      </c>
      <c r="H99" s="60">
        <f>IFERROR(G99/D91,"-")</f>
        <v>8.3844600496755942E-4</v>
      </c>
      <c r="I99" s="73">
        <v>9</v>
      </c>
      <c r="J99" s="60">
        <f>IFERROR(I99/E91,"-")</f>
        <v>0.03</v>
      </c>
      <c r="K99" s="76">
        <f t="shared" si="6"/>
        <v>26181.444444444445</v>
      </c>
      <c r="L99" s="305"/>
      <c r="M99" s="305"/>
      <c r="N99" s="43" t="s">
        <v>114</v>
      </c>
      <c r="O99" s="73">
        <v>141538</v>
      </c>
      <c r="P99" s="60">
        <f>IFERROR(O99/L91,"-")</f>
        <v>7.1750307429622724E-4</v>
      </c>
      <c r="Q99" s="73">
        <v>6</v>
      </c>
      <c r="R99" s="60">
        <f>IFERROR(Q99/M91,"-")</f>
        <v>2.9268292682926831E-2</v>
      </c>
      <c r="S99" s="76">
        <f t="shared" si="7"/>
        <v>23589.666666666668</v>
      </c>
      <c r="T99" s="305"/>
      <c r="U99" s="305"/>
      <c r="V99" s="43" t="s">
        <v>114</v>
      </c>
      <c r="W99" s="73">
        <v>22891</v>
      </c>
      <c r="X99" s="60">
        <f>IFERROR(W99/T91,"-")</f>
        <v>6.553446908090562E-4</v>
      </c>
      <c r="Y99" s="73">
        <v>1</v>
      </c>
      <c r="Z99" s="60">
        <f>IFERROR(Y99/U91,"-")</f>
        <v>2.8571428571428571E-2</v>
      </c>
      <c r="AA99" s="131">
        <f t="shared" si="8"/>
        <v>22891</v>
      </c>
      <c r="AB99" s="305"/>
      <c r="AC99" s="305"/>
      <c r="AD99" s="43" t="s">
        <v>114</v>
      </c>
      <c r="AE99" s="73">
        <v>22891</v>
      </c>
      <c r="AF99" s="60">
        <f>IFERROR(AE99/AB91,"-")</f>
        <v>9.4771719433315541E-4</v>
      </c>
      <c r="AG99" s="73">
        <v>1</v>
      </c>
      <c r="AH99" s="60">
        <f>IFERROR(AG99/AC91,"-")</f>
        <v>4.5454545454545456E-2</v>
      </c>
      <c r="AI99" s="76">
        <f t="shared" si="9"/>
        <v>22891</v>
      </c>
      <c r="AJ99" s="305"/>
      <c r="AK99" s="305"/>
      <c r="AL99" s="43" t="s">
        <v>114</v>
      </c>
      <c r="AM99" s="73">
        <v>909</v>
      </c>
      <c r="AN99" s="60">
        <f>IFERROR(AM99/AJ91,"-")</f>
        <v>1.2186595683210183E-5</v>
      </c>
      <c r="AO99" s="73">
        <v>1</v>
      </c>
      <c r="AP99" s="60">
        <f>IFERROR(AO99/AK91,"-")</f>
        <v>1.2048192771084338E-2</v>
      </c>
      <c r="AQ99" s="76">
        <f t="shared" si="10"/>
        <v>909</v>
      </c>
      <c r="AR99" s="305"/>
      <c r="AS99" s="305"/>
      <c r="AT99" s="43" t="s">
        <v>114</v>
      </c>
      <c r="AU99" s="73">
        <v>660832</v>
      </c>
      <c r="AV99" s="60">
        <f>IFERROR(AU99/AR91,"-")</f>
        <v>8.0475521050721701E-4</v>
      </c>
      <c r="AW99" s="76">
        <v>20</v>
      </c>
      <c r="AX99" s="60">
        <f>IFERROR(AW99/AS91,"-")</f>
        <v>1.6863406408094434E-2</v>
      </c>
      <c r="AY99" s="157">
        <f t="shared" si="11"/>
        <v>33041.599999999999</v>
      </c>
      <c r="AZ99" s="179"/>
    </row>
    <row r="100" spans="2:52" s="8" customFormat="1" ht="13.15" customHeight="1">
      <c r="B100" s="328"/>
      <c r="C100" s="340"/>
      <c r="D100" s="305"/>
      <c r="E100" s="305"/>
      <c r="F100" s="43" t="s">
        <v>115</v>
      </c>
      <c r="G100" s="73">
        <v>138209</v>
      </c>
      <c r="H100" s="60">
        <f>IFERROR(G100/D91,"-")</f>
        <v>4.9178503817615279E-4</v>
      </c>
      <c r="I100" s="73">
        <v>14</v>
      </c>
      <c r="J100" s="60">
        <f>IFERROR(I100/E91,"-")</f>
        <v>4.6666666666666669E-2</v>
      </c>
      <c r="K100" s="76">
        <f t="shared" si="6"/>
        <v>9872.0714285714294</v>
      </c>
      <c r="L100" s="305"/>
      <c r="M100" s="305"/>
      <c r="N100" s="43" t="s">
        <v>115</v>
      </c>
      <c r="O100" s="73">
        <v>20391</v>
      </c>
      <c r="P100" s="60">
        <f>IFERROR(O100/L91,"-")</f>
        <v>1.0336874329137312E-4</v>
      </c>
      <c r="Q100" s="73">
        <v>6</v>
      </c>
      <c r="R100" s="60">
        <f>IFERROR(Q100/M91,"-")</f>
        <v>2.9268292682926831E-2</v>
      </c>
      <c r="S100" s="76">
        <f t="shared" si="7"/>
        <v>3398.5</v>
      </c>
      <c r="T100" s="305"/>
      <c r="U100" s="305"/>
      <c r="V100" s="43" t="s">
        <v>115</v>
      </c>
      <c r="W100" s="73">
        <v>54126</v>
      </c>
      <c r="X100" s="60">
        <f>IFERROR(W100/T91,"-")</f>
        <v>1.5495691203849101E-3</v>
      </c>
      <c r="Y100" s="73">
        <v>2</v>
      </c>
      <c r="Z100" s="60">
        <f>IFERROR(Y100/U91,"-")</f>
        <v>5.7142857142857141E-2</v>
      </c>
      <c r="AA100" s="131">
        <f t="shared" si="8"/>
        <v>27063</v>
      </c>
      <c r="AB100" s="305"/>
      <c r="AC100" s="305"/>
      <c r="AD100" s="43" t="s">
        <v>115</v>
      </c>
      <c r="AE100" s="73">
        <v>0</v>
      </c>
      <c r="AF100" s="60">
        <f>IFERROR(AE100/AB91,"-")</f>
        <v>0</v>
      </c>
      <c r="AG100" s="73">
        <v>0</v>
      </c>
      <c r="AH100" s="60">
        <f>IFERROR(AG100/AC91,"-")</f>
        <v>0</v>
      </c>
      <c r="AI100" s="76" t="str">
        <f t="shared" si="9"/>
        <v>-</v>
      </c>
      <c r="AJ100" s="305"/>
      <c r="AK100" s="305"/>
      <c r="AL100" s="43" t="s">
        <v>115</v>
      </c>
      <c r="AM100" s="73">
        <v>30643</v>
      </c>
      <c r="AN100" s="60">
        <f>IFERROR(AM100/AJ91,"-")</f>
        <v>4.1081831850452107E-4</v>
      </c>
      <c r="AO100" s="73">
        <v>4</v>
      </c>
      <c r="AP100" s="60">
        <f>IFERROR(AO100/AK91,"-")</f>
        <v>4.8192771084337352E-2</v>
      </c>
      <c r="AQ100" s="76">
        <f t="shared" si="10"/>
        <v>7660.75</v>
      </c>
      <c r="AR100" s="305"/>
      <c r="AS100" s="305"/>
      <c r="AT100" s="43" t="s">
        <v>115</v>
      </c>
      <c r="AU100" s="73">
        <v>716671</v>
      </c>
      <c r="AV100" s="60">
        <f>IFERROR(AU100/AR91,"-")</f>
        <v>8.7275543779571463E-4</v>
      </c>
      <c r="AW100" s="76">
        <v>55</v>
      </c>
      <c r="AX100" s="60">
        <f>IFERROR(AW100/AS91,"-")</f>
        <v>4.6374367622259695E-2</v>
      </c>
      <c r="AY100" s="157">
        <f t="shared" si="11"/>
        <v>13030.381818181819</v>
      </c>
      <c r="AZ100" s="179"/>
    </row>
    <row r="101" spans="2:52" s="8" customFormat="1" ht="13.15" customHeight="1">
      <c r="B101" s="328"/>
      <c r="C101" s="340"/>
      <c r="D101" s="305"/>
      <c r="E101" s="305"/>
      <c r="F101" s="43" t="s">
        <v>116</v>
      </c>
      <c r="G101" s="73">
        <v>0</v>
      </c>
      <c r="H101" s="60">
        <f>IFERROR(G101/D91,"-")</f>
        <v>0</v>
      </c>
      <c r="I101" s="73">
        <v>0</v>
      </c>
      <c r="J101" s="60">
        <f>IFERROR(I101/E91,"-")</f>
        <v>0</v>
      </c>
      <c r="K101" s="76" t="str">
        <f t="shared" si="6"/>
        <v>-</v>
      </c>
      <c r="L101" s="305"/>
      <c r="M101" s="305"/>
      <c r="N101" s="43" t="s">
        <v>116</v>
      </c>
      <c r="O101" s="73">
        <v>0</v>
      </c>
      <c r="P101" s="60">
        <f>IFERROR(O101/L91,"-")</f>
        <v>0</v>
      </c>
      <c r="Q101" s="73">
        <v>0</v>
      </c>
      <c r="R101" s="60">
        <f>IFERROR(Q101/M91,"-")</f>
        <v>0</v>
      </c>
      <c r="S101" s="76" t="str">
        <f t="shared" si="7"/>
        <v>-</v>
      </c>
      <c r="T101" s="305"/>
      <c r="U101" s="305"/>
      <c r="V101" s="43" t="s">
        <v>116</v>
      </c>
      <c r="W101" s="73">
        <v>0</v>
      </c>
      <c r="X101" s="60">
        <f>IFERROR(W101/T91,"-")</f>
        <v>0</v>
      </c>
      <c r="Y101" s="73">
        <v>0</v>
      </c>
      <c r="Z101" s="60">
        <f>IFERROR(Y101/U91,"-")</f>
        <v>0</v>
      </c>
      <c r="AA101" s="131" t="str">
        <f t="shared" si="8"/>
        <v>-</v>
      </c>
      <c r="AB101" s="305"/>
      <c r="AC101" s="305"/>
      <c r="AD101" s="43" t="s">
        <v>116</v>
      </c>
      <c r="AE101" s="73">
        <v>0</v>
      </c>
      <c r="AF101" s="60">
        <f>IFERROR(AE101/AB91,"-")</f>
        <v>0</v>
      </c>
      <c r="AG101" s="73">
        <v>0</v>
      </c>
      <c r="AH101" s="60">
        <f>IFERROR(AG101/AC91,"-")</f>
        <v>0</v>
      </c>
      <c r="AI101" s="76" t="str">
        <f t="shared" si="9"/>
        <v>-</v>
      </c>
      <c r="AJ101" s="305"/>
      <c r="AK101" s="305"/>
      <c r="AL101" s="43" t="s">
        <v>116</v>
      </c>
      <c r="AM101" s="73">
        <v>0</v>
      </c>
      <c r="AN101" s="60">
        <f>IFERROR(AM101/AJ91,"-")</f>
        <v>0</v>
      </c>
      <c r="AO101" s="73">
        <v>0</v>
      </c>
      <c r="AP101" s="60">
        <f>IFERROR(AO101/AK91,"-")</f>
        <v>0</v>
      </c>
      <c r="AQ101" s="76" t="str">
        <f t="shared" si="10"/>
        <v>-</v>
      </c>
      <c r="AR101" s="305"/>
      <c r="AS101" s="305"/>
      <c r="AT101" s="43" t="s">
        <v>116</v>
      </c>
      <c r="AU101" s="73">
        <v>79166</v>
      </c>
      <c r="AV101" s="60">
        <f>IFERROR(AU101/AR91,"-")</f>
        <v>9.6407636123877681E-5</v>
      </c>
      <c r="AW101" s="76">
        <v>1</v>
      </c>
      <c r="AX101" s="60">
        <f>IFERROR(AW101/AS91,"-")</f>
        <v>8.4317032040472171E-4</v>
      </c>
      <c r="AY101" s="157">
        <f t="shared" si="11"/>
        <v>79166</v>
      </c>
      <c r="AZ101" s="179"/>
    </row>
    <row r="102" spans="2:52" s="8" customFormat="1" ht="13.15" customHeight="1">
      <c r="B102" s="328"/>
      <c r="C102" s="340"/>
      <c r="D102" s="305"/>
      <c r="E102" s="305"/>
      <c r="F102" s="43" t="s">
        <v>117</v>
      </c>
      <c r="G102" s="73">
        <v>144582</v>
      </c>
      <c r="H102" s="60">
        <f>IFERROR(G102/D91,"-")</f>
        <v>5.1446189748558001E-4</v>
      </c>
      <c r="I102" s="73">
        <v>2</v>
      </c>
      <c r="J102" s="60">
        <f>IFERROR(I102/E91,"-")</f>
        <v>6.6666666666666671E-3</v>
      </c>
      <c r="K102" s="76">
        <f t="shared" si="6"/>
        <v>72291</v>
      </c>
      <c r="L102" s="305"/>
      <c r="M102" s="305"/>
      <c r="N102" s="43" t="s">
        <v>117</v>
      </c>
      <c r="O102" s="73">
        <v>144582</v>
      </c>
      <c r="P102" s="60">
        <f>IFERROR(O102/L91,"-")</f>
        <v>7.3293412008009948E-4</v>
      </c>
      <c r="Q102" s="73">
        <v>2</v>
      </c>
      <c r="R102" s="60">
        <f>IFERROR(Q102/M91,"-")</f>
        <v>9.7560975609756097E-3</v>
      </c>
      <c r="S102" s="76">
        <f t="shared" si="7"/>
        <v>72291</v>
      </c>
      <c r="T102" s="305"/>
      <c r="U102" s="305"/>
      <c r="V102" s="43" t="s">
        <v>117</v>
      </c>
      <c r="W102" s="73">
        <v>0</v>
      </c>
      <c r="X102" s="60">
        <f>IFERROR(W102/T91,"-")</f>
        <v>0</v>
      </c>
      <c r="Y102" s="73">
        <v>0</v>
      </c>
      <c r="Z102" s="60">
        <f>IFERROR(Y102/U91,"-")</f>
        <v>0</v>
      </c>
      <c r="AA102" s="131" t="str">
        <f t="shared" si="8"/>
        <v>-</v>
      </c>
      <c r="AB102" s="305"/>
      <c r="AC102" s="305"/>
      <c r="AD102" s="43" t="s">
        <v>117</v>
      </c>
      <c r="AE102" s="73">
        <v>0</v>
      </c>
      <c r="AF102" s="60">
        <f>IFERROR(AE102/AB91,"-")</f>
        <v>0</v>
      </c>
      <c r="AG102" s="73">
        <v>0</v>
      </c>
      <c r="AH102" s="60">
        <f>IFERROR(AG102/AC91,"-")</f>
        <v>0</v>
      </c>
      <c r="AI102" s="76" t="str">
        <f t="shared" si="9"/>
        <v>-</v>
      </c>
      <c r="AJ102" s="305"/>
      <c r="AK102" s="305"/>
      <c r="AL102" s="43" t="s">
        <v>117</v>
      </c>
      <c r="AM102" s="73">
        <v>141012</v>
      </c>
      <c r="AN102" s="60">
        <f>IFERROR(AM102/AJ91,"-")</f>
        <v>1.8904909026191796E-3</v>
      </c>
      <c r="AO102" s="73">
        <v>1</v>
      </c>
      <c r="AP102" s="60">
        <f>IFERROR(AO102/AK91,"-")</f>
        <v>1.2048192771084338E-2</v>
      </c>
      <c r="AQ102" s="76">
        <f t="shared" si="10"/>
        <v>141012</v>
      </c>
      <c r="AR102" s="305"/>
      <c r="AS102" s="305"/>
      <c r="AT102" s="43" t="s">
        <v>117</v>
      </c>
      <c r="AU102" s="73">
        <v>1153511</v>
      </c>
      <c r="AV102" s="60">
        <f>IFERROR(AU102/AR91,"-")</f>
        <v>1.4047352241226066E-3</v>
      </c>
      <c r="AW102" s="76">
        <v>5</v>
      </c>
      <c r="AX102" s="60">
        <f>IFERROR(AW102/AS91,"-")</f>
        <v>4.2158516020236085E-3</v>
      </c>
      <c r="AY102" s="157">
        <f t="shared" si="11"/>
        <v>230702.2</v>
      </c>
      <c r="AZ102" s="179"/>
    </row>
    <row r="103" spans="2:52" s="8" customFormat="1" ht="13.15" customHeight="1">
      <c r="B103" s="328"/>
      <c r="C103" s="340"/>
      <c r="D103" s="305"/>
      <c r="E103" s="305"/>
      <c r="F103" s="43" t="s">
        <v>118</v>
      </c>
      <c r="G103" s="73">
        <v>855990</v>
      </c>
      <c r="H103" s="60">
        <f>IFERROR(G103/D91,"-")</f>
        <v>3.0458441550724269E-3</v>
      </c>
      <c r="I103" s="73">
        <v>42</v>
      </c>
      <c r="J103" s="60">
        <f>IFERROR(I103/E91,"-")</f>
        <v>0.14000000000000001</v>
      </c>
      <c r="K103" s="76">
        <f t="shared" si="6"/>
        <v>20380.714285714286</v>
      </c>
      <c r="L103" s="305"/>
      <c r="M103" s="305"/>
      <c r="N103" s="43" t="s">
        <v>118</v>
      </c>
      <c r="O103" s="73">
        <v>590458</v>
      </c>
      <c r="P103" s="60">
        <f>IFERROR(O103/L91,"-")</f>
        <v>2.9932274741963413E-3</v>
      </c>
      <c r="Q103" s="73">
        <v>28</v>
      </c>
      <c r="R103" s="60">
        <f>IFERROR(Q103/M91,"-")</f>
        <v>0.13658536585365855</v>
      </c>
      <c r="S103" s="76">
        <f t="shared" si="7"/>
        <v>21087.785714285714</v>
      </c>
      <c r="T103" s="305"/>
      <c r="U103" s="305"/>
      <c r="V103" s="43" t="s">
        <v>118</v>
      </c>
      <c r="W103" s="73">
        <v>20834</v>
      </c>
      <c r="X103" s="60">
        <f>IFERROR(W103/T91,"-")</f>
        <v>5.964549949026202E-4</v>
      </c>
      <c r="Y103" s="73">
        <v>2</v>
      </c>
      <c r="Z103" s="60">
        <f>IFERROR(Y103/U91,"-")</f>
        <v>5.7142857142857141E-2</v>
      </c>
      <c r="AA103" s="131">
        <f t="shared" si="8"/>
        <v>10417</v>
      </c>
      <c r="AB103" s="305"/>
      <c r="AC103" s="305"/>
      <c r="AD103" s="43" t="s">
        <v>118</v>
      </c>
      <c r="AE103" s="73">
        <v>1297</v>
      </c>
      <c r="AF103" s="60">
        <f>IFERROR(AE103/AB91,"-")</f>
        <v>5.3697488141632195E-5</v>
      </c>
      <c r="AG103" s="73">
        <v>1</v>
      </c>
      <c r="AH103" s="60">
        <f>IFERROR(AG103/AC91,"-")</f>
        <v>4.5454545454545456E-2</v>
      </c>
      <c r="AI103" s="76">
        <f t="shared" si="9"/>
        <v>1297</v>
      </c>
      <c r="AJ103" s="305"/>
      <c r="AK103" s="305"/>
      <c r="AL103" s="43" t="s">
        <v>118</v>
      </c>
      <c r="AM103" s="73">
        <v>79593</v>
      </c>
      <c r="AN103" s="60">
        <f>IFERROR(AM103/AJ91,"-")</f>
        <v>1.0670711883539582E-3</v>
      </c>
      <c r="AO103" s="73">
        <v>10</v>
      </c>
      <c r="AP103" s="60">
        <f>IFERROR(AO103/AK91,"-")</f>
        <v>0.12048192771084337</v>
      </c>
      <c r="AQ103" s="76">
        <f t="shared" si="10"/>
        <v>7959.3</v>
      </c>
      <c r="AR103" s="305"/>
      <c r="AS103" s="305"/>
      <c r="AT103" s="43" t="s">
        <v>118</v>
      </c>
      <c r="AU103" s="73">
        <v>4781179</v>
      </c>
      <c r="AV103" s="60">
        <f>IFERROR(AU103/AR91,"-")</f>
        <v>5.8224763822237501E-3</v>
      </c>
      <c r="AW103" s="76">
        <v>139</v>
      </c>
      <c r="AX103" s="60">
        <f>IFERROR(AW103/AS91,"-")</f>
        <v>0.11720067453625632</v>
      </c>
      <c r="AY103" s="157">
        <f t="shared" si="11"/>
        <v>34396.971223021581</v>
      </c>
      <c r="AZ103" s="179"/>
    </row>
    <row r="104" spans="2:52" s="8" customFormat="1" ht="13.15" customHeight="1">
      <c r="B104" s="328"/>
      <c r="C104" s="340"/>
      <c r="D104" s="305"/>
      <c r="E104" s="305"/>
      <c r="F104" s="43" t="s">
        <v>119</v>
      </c>
      <c r="G104" s="73">
        <v>2483756</v>
      </c>
      <c r="H104" s="60">
        <f>IFERROR(G104/D91,"-")</f>
        <v>8.8378762546596004E-3</v>
      </c>
      <c r="I104" s="73">
        <v>26</v>
      </c>
      <c r="J104" s="60">
        <f>IFERROR(I104/E91,"-")</f>
        <v>8.666666666666667E-2</v>
      </c>
      <c r="K104" s="76">
        <f t="shared" si="6"/>
        <v>95529.076923076922</v>
      </c>
      <c r="L104" s="305"/>
      <c r="M104" s="305"/>
      <c r="N104" s="43" t="s">
        <v>119</v>
      </c>
      <c r="O104" s="73">
        <v>2354263</v>
      </c>
      <c r="P104" s="60">
        <f>IFERROR(O104/L91,"-")</f>
        <v>1.1934540124926583E-2</v>
      </c>
      <c r="Q104" s="73">
        <v>20</v>
      </c>
      <c r="R104" s="60">
        <f>IFERROR(Q104/M91,"-")</f>
        <v>9.7560975609756101E-2</v>
      </c>
      <c r="S104" s="76">
        <f t="shared" si="7"/>
        <v>117713.15</v>
      </c>
      <c r="T104" s="305"/>
      <c r="U104" s="305"/>
      <c r="V104" s="43" t="s">
        <v>119</v>
      </c>
      <c r="W104" s="73">
        <v>534612</v>
      </c>
      <c r="X104" s="60">
        <f>IFERROR(W104/T91,"-")</f>
        <v>1.5305366119558394E-2</v>
      </c>
      <c r="Y104" s="73">
        <v>3</v>
      </c>
      <c r="Z104" s="60">
        <f>IFERROR(Y104/U91,"-")</f>
        <v>8.5714285714285715E-2</v>
      </c>
      <c r="AA104" s="131">
        <f t="shared" si="8"/>
        <v>178204</v>
      </c>
      <c r="AB104" s="305"/>
      <c r="AC104" s="305"/>
      <c r="AD104" s="43" t="s">
        <v>119</v>
      </c>
      <c r="AE104" s="73">
        <v>521701</v>
      </c>
      <c r="AF104" s="60">
        <f>IFERROR(AE104/AB91,"-")</f>
        <v>2.1599100432519398E-2</v>
      </c>
      <c r="AG104" s="73">
        <v>1</v>
      </c>
      <c r="AH104" s="60">
        <f>IFERROR(AG104/AC91,"-")</f>
        <v>4.5454545454545456E-2</v>
      </c>
      <c r="AI104" s="76">
        <f t="shared" si="9"/>
        <v>521701</v>
      </c>
      <c r="AJ104" s="305"/>
      <c r="AK104" s="305"/>
      <c r="AL104" s="43" t="s">
        <v>119</v>
      </c>
      <c r="AM104" s="73">
        <v>936923</v>
      </c>
      <c r="AN104" s="60">
        <f>IFERROR(AM104/AJ91,"-")</f>
        <v>1.2560948060836451E-2</v>
      </c>
      <c r="AO104" s="73">
        <v>9</v>
      </c>
      <c r="AP104" s="60">
        <f>IFERROR(AO104/AK91,"-")</f>
        <v>0.10843373493975904</v>
      </c>
      <c r="AQ104" s="76">
        <f t="shared" si="10"/>
        <v>104102.55555555556</v>
      </c>
      <c r="AR104" s="305"/>
      <c r="AS104" s="305"/>
      <c r="AT104" s="43" t="s">
        <v>119</v>
      </c>
      <c r="AU104" s="73">
        <v>5603076</v>
      </c>
      <c r="AV104" s="60">
        <f>IFERROR(AU104/AR91,"-")</f>
        <v>6.8233750875683011E-3</v>
      </c>
      <c r="AW104" s="76">
        <v>76</v>
      </c>
      <c r="AX104" s="60">
        <f>IFERROR(AW104/AS91,"-")</f>
        <v>6.4080944350758853E-2</v>
      </c>
      <c r="AY104" s="157">
        <f t="shared" si="11"/>
        <v>73724.68421052632</v>
      </c>
      <c r="AZ104" s="179"/>
    </row>
    <row r="105" spans="2:52" s="8" customFormat="1" ht="13.15" customHeight="1">
      <c r="B105" s="328"/>
      <c r="C105" s="340"/>
      <c r="D105" s="305"/>
      <c r="E105" s="305"/>
      <c r="F105" s="43" t="s">
        <v>120</v>
      </c>
      <c r="G105" s="73">
        <v>1115153</v>
      </c>
      <c r="H105" s="60">
        <f>IFERROR(G105/D91,"-")</f>
        <v>3.9680162701217093E-3</v>
      </c>
      <c r="I105" s="73">
        <v>34</v>
      </c>
      <c r="J105" s="60">
        <f>IFERROR(I105/E91,"-")</f>
        <v>0.11333333333333333</v>
      </c>
      <c r="K105" s="76">
        <f t="shared" si="6"/>
        <v>32798.617647058825</v>
      </c>
      <c r="L105" s="305"/>
      <c r="M105" s="305"/>
      <c r="N105" s="43" t="s">
        <v>120</v>
      </c>
      <c r="O105" s="73">
        <v>944199</v>
      </c>
      <c r="P105" s="60">
        <f>IFERROR(O105/L91,"-")</f>
        <v>4.7864579494370663E-3</v>
      </c>
      <c r="Q105" s="73">
        <v>23</v>
      </c>
      <c r="R105" s="60">
        <f>IFERROR(Q105/M91,"-")</f>
        <v>0.11219512195121951</v>
      </c>
      <c r="S105" s="76">
        <f t="shared" si="7"/>
        <v>41052.130434782608</v>
      </c>
      <c r="T105" s="305"/>
      <c r="U105" s="305"/>
      <c r="V105" s="43" t="s">
        <v>120</v>
      </c>
      <c r="W105" s="73">
        <v>210926</v>
      </c>
      <c r="X105" s="60">
        <f>IFERROR(W105/T91,"-")</f>
        <v>6.038584345532786E-3</v>
      </c>
      <c r="Y105" s="73">
        <v>5</v>
      </c>
      <c r="Z105" s="60">
        <f>IFERROR(Y105/U91,"-")</f>
        <v>0.14285714285714285</v>
      </c>
      <c r="AA105" s="131">
        <f t="shared" si="8"/>
        <v>42185.2</v>
      </c>
      <c r="AB105" s="305"/>
      <c r="AC105" s="305"/>
      <c r="AD105" s="43" t="s">
        <v>120</v>
      </c>
      <c r="AE105" s="73">
        <v>137254</v>
      </c>
      <c r="AF105" s="60">
        <f>IFERROR(AE105/AB91,"-")</f>
        <v>5.6824942462541141E-3</v>
      </c>
      <c r="AG105" s="73">
        <v>2</v>
      </c>
      <c r="AH105" s="60">
        <f>IFERROR(AG105/AC91,"-")</f>
        <v>9.0909090909090912E-2</v>
      </c>
      <c r="AI105" s="76">
        <f t="shared" si="9"/>
        <v>68627</v>
      </c>
      <c r="AJ105" s="305"/>
      <c r="AK105" s="305"/>
      <c r="AL105" s="43" t="s">
        <v>120</v>
      </c>
      <c r="AM105" s="73">
        <v>106628</v>
      </c>
      <c r="AN105" s="60">
        <f>IFERROR(AM105/AJ91,"-")</f>
        <v>1.42951850881115E-3</v>
      </c>
      <c r="AO105" s="73">
        <v>4</v>
      </c>
      <c r="AP105" s="60">
        <f>IFERROR(AO105/AK91,"-")</f>
        <v>4.8192771084337352E-2</v>
      </c>
      <c r="AQ105" s="76">
        <f t="shared" si="10"/>
        <v>26657</v>
      </c>
      <c r="AR105" s="305"/>
      <c r="AS105" s="305"/>
      <c r="AT105" s="43" t="s">
        <v>120</v>
      </c>
      <c r="AU105" s="73">
        <v>3793423</v>
      </c>
      <c r="AV105" s="60">
        <f>IFERROR(AU105/AR91,"-")</f>
        <v>4.6195960923622317E-3</v>
      </c>
      <c r="AW105" s="76">
        <v>67</v>
      </c>
      <c r="AX105" s="60">
        <f>IFERROR(AW105/AS91,"-")</f>
        <v>5.6492411467116359E-2</v>
      </c>
      <c r="AY105" s="157">
        <f t="shared" si="11"/>
        <v>56618.253731343284</v>
      </c>
      <c r="AZ105" s="179"/>
    </row>
    <row r="106" spans="2:52" s="8" customFormat="1" ht="13.15" customHeight="1">
      <c r="B106" s="328"/>
      <c r="C106" s="340"/>
      <c r="D106" s="305"/>
      <c r="E106" s="305"/>
      <c r="F106" s="44" t="s">
        <v>121</v>
      </c>
      <c r="G106" s="74">
        <v>286912</v>
      </c>
      <c r="H106" s="61">
        <f>IFERROR(G106/D91,"-")</f>
        <v>1.0209105693058799E-3</v>
      </c>
      <c r="I106" s="74">
        <v>35</v>
      </c>
      <c r="J106" s="61">
        <f>IFERROR(I106/E91,"-")</f>
        <v>0.11666666666666667</v>
      </c>
      <c r="K106" s="77">
        <f t="shared" si="6"/>
        <v>8197.4857142857145</v>
      </c>
      <c r="L106" s="305"/>
      <c r="M106" s="305"/>
      <c r="N106" s="44" t="s">
        <v>121</v>
      </c>
      <c r="O106" s="74">
        <v>194768</v>
      </c>
      <c r="P106" s="61">
        <f>IFERROR(O106/L91,"-")</f>
        <v>9.8734360224482184E-4</v>
      </c>
      <c r="Q106" s="74">
        <v>23</v>
      </c>
      <c r="R106" s="61">
        <f>IFERROR(Q106/M91,"-")</f>
        <v>0.11219512195121951</v>
      </c>
      <c r="S106" s="77">
        <f t="shared" si="7"/>
        <v>8468.173913043478</v>
      </c>
      <c r="T106" s="305"/>
      <c r="U106" s="305"/>
      <c r="V106" s="44" t="s">
        <v>121</v>
      </c>
      <c r="W106" s="74">
        <v>23396</v>
      </c>
      <c r="X106" s="61">
        <f>IFERROR(W106/T91,"-")</f>
        <v>6.6980229724208993E-4</v>
      </c>
      <c r="Y106" s="74">
        <v>3</v>
      </c>
      <c r="Z106" s="61">
        <f>IFERROR(Y106/U91,"-")</f>
        <v>8.5714285714285715E-2</v>
      </c>
      <c r="AA106" s="132">
        <f t="shared" si="8"/>
        <v>7798.666666666667</v>
      </c>
      <c r="AB106" s="305"/>
      <c r="AC106" s="305"/>
      <c r="AD106" s="44" t="s">
        <v>121</v>
      </c>
      <c r="AE106" s="74">
        <v>19862</v>
      </c>
      <c r="AF106" s="61">
        <f>IFERROR(AE106/AB91,"-")</f>
        <v>8.2231265186514938E-4</v>
      </c>
      <c r="AG106" s="74">
        <v>2</v>
      </c>
      <c r="AH106" s="61">
        <f>IFERROR(AG106/AC91,"-")</f>
        <v>9.0909090909090912E-2</v>
      </c>
      <c r="AI106" s="77">
        <f t="shared" si="9"/>
        <v>9931</v>
      </c>
      <c r="AJ106" s="305"/>
      <c r="AK106" s="305"/>
      <c r="AL106" s="44" t="s">
        <v>121</v>
      </c>
      <c r="AM106" s="74">
        <v>137291</v>
      </c>
      <c r="AN106" s="61">
        <f>IFERROR(AM106/AJ91,"-")</f>
        <v>1.8406049592338935E-3</v>
      </c>
      <c r="AO106" s="74">
        <v>12</v>
      </c>
      <c r="AP106" s="61">
        <f>IFERROR(AO106/AK91,"-")</f>
        <v>0.14457831325301204</v>
      </c>
      <c r="AQ106" s="77">
        <f t="shared" si="10"/>
        <v>11440.916666666666</v>
      </c>
      <c r="AR106" s="305"/>
      <c r="AS106" s="305"/>
      <c r="AT106" s="44" t="s">
        <v>121</v>
      </c>
      <c r="AU106" s="74">
        <v>970374</v>
      </c>
      <c r="AV106" s="61">
        <f>IFERROR(AU106/AR91,"-")</f>
        <v>1.1817126480568891E-3</v>
      </c>
      <c r="AW106" s="77">
        <v>94</v>
      </c>
      <c r="AX106" s="63">
        <f>IFERROR(AW106/AS91,"-")</f>
        <v>7.9258010118043842E-2</v>
      </c>
      <c r="AY106" s="158">
        <f t="shared" si="11"/>
        <v>10323.127659574468</v>
      </c>
      <c r="AZ106" s="179"/>
    </row>
    <row r="107" spans="2:52" s="8" customFormat="1" ht="13.15" customHeight="1">
      <c r="B107" s="329"/>
      <c r="C107" s="341"/>
      <c r="D107" s="306"/>
      <c r="E107" s="306"/>
      <c r="F107" s="45" t="s">
        <v>71</v>
      </c>
      <c r="G107" s="69">
        <f>SUM(G91:G106)</f>
        <v>65512604</v>
      </c>
      <c r="H107" s="61">
        <f>IFERROR(G107/D91,"-")</f>
        <v>0.23311158071586643</v>
      </c>
      <c r="I107" s="74">
        <v>268</v>
      </c>
      <c r="J107" s="61">
        <f>IFERROR(I107/E91,"-")</f>
        <v>0.89333333333333331</v>
      </c>
      <c r="K107" s="77">
        <f t="shared" si="6"/>
        <v>244450.01492537314</v>
      </c>
      <c r="L107" s="306"/>
      <c r="M107" s="306"/>
      <c r="N107" s="45" t="s">
        <v>71</v>
      </c>
      <c r="O107" s="69">
        <f>SUM(O91:O106)</f>
        <v>53852695</v>
      </c>
      <c r="P107" s="61">
        <f>IFERROR(O107/L91,"-")</f>
        <v>0.27299717546974711</v>
      </c>
      <c r="Q107" s="74">
        <v>182</v>
      </c>
      <c r="R107" s="61">
        <f>IFERROR(Q107/M91,"-")</f>
        <v>0.8878048780487805</v>
      </c>
      <c r="S107" s="77">
        <f t="shared" si="7"/>
        <v>295893.92857142858</v>
      </c>
      <c r="T107" s="306"/>
      <c r="U107" s="306"/>
      <c r="V107" s="45" t="s">
        <v>71</v>
      </c>
      <c r="W107" s="69">
        <f>SUM(W91:W106)</f>
        <v>13279074</v>
      </c>
      <c r="X107" s="61">
        <f>IFERROR(W107/T91,"-")</f>
        <v>0.38016559542005929</v>
      </c>
      <c r="Y107" s="74">
        <v>33</v>
      </c>
      <c r="Z107" s="61">
        <f>IFERROR(Y107/U91,"-")</f>
        <v>0.94285714285714284</v>
      </c>
      <c r="AA107" s="132">
        <f t="shared" si="8"/>
        <v>402396.18181818182</v>
      </c>
      <c r="AB107" s="306"/>
      <c r="AC107" s="306"/>
      <c r="AD107" s="45" t="s">
        <v>71</v>
      </c>
      <c r="AE107" s="69">
        <f>SUM(AE91:AE106)</f>
        <v>8511655</v>
      </c>
      <c r="AF107" s="61">
        <f>IFERROR(AE107/AB91,"-")</f>
        <v>0.35239359554985689</v>
      </c>
      <c r="AG107" s="74">
        <v>20</v>
      </c>
      <c r="AH107" s="61">
        <f>IFERROR(AG107/AC91,"-")</f>
        <v>0.90909090909090906</v>
      </c>
      <c r="AI107" s="77">
        <f t="shared" si="9"/>
        <v>425582.75</v>
      </c>
      <c r="AJ107" s="306"/>
      <c r="AK107" s="306"/>
      <c r="AL107" s="45" t="s">
        <v>71</v>
      </c>
      <c r="AM107" s="69">
        <f>SUM(AM91:AM106)</f>
        <v>17499991</v>
      </c>
      <c r="AN107" s="61">
        <f>IFERROR(AM107/AJ91,"-")</f>
        <v>0.23461530778527728</v>
      </c>
      <c r="AO107" s="74">
        <v>73</v>
      </c>
      <c r="AP107" s="61">
        <f>IFERROR(AO107/AK91,"-")</f>
        <v>0.87951807228915657</v>
      </c>
      <c r="AQ107" s="77">
        <f t="shared" si="10"/>
        <v>239725.90410958903</v>
      </c>
      <c r="AR107" s="306"/>
      <c r="AS107" s="306"/>
      <c r="AT107" s="45" t="s">
        <v>71</v>
      </c>
      <c r="AU107" s="69">
        <f>SUM(AU91:AU106)</f>
        <v>161597468</v>
      </c>
      <c r="AV107" s="61">
        <f>IFERROR(AU107/AR91,"-")</f>
        <v>0.19679192953394095</v>
      </c>
      <c r="AW107" s="77">
        <v>966</v>
      </c>
      <c r="AX107" s="103">
        <f>IFERROR(AW107/AS91,"-")</f>
        <v>0.81450252951096125</v>
      </c>
      <c r="AY107" s="161">
        <f t="shared" si="11"/>
        <v>167285.1635610766</v>
      </c>
      <c r="AZ107" s="179"/>
    </row>
    <row r="108" spans="2:52" s="8" customFormat="1" ht="13.15" customHeight="1">
      <c r="B108" s="327">
        <v>7</v>
      </c>
      <c r="C108" s="339" t="s">
        <v>92</v>
      </c>
      <c r="D108" s="304">
        <v>175559190</v>
      </c>
      <c r="E108" s="304">
        <v>253</v>
      </c>
      <c r="F108" s="41" t="s">
        <v>107</v>
      </c>
      <c r="G108" s="72">
        <v>1226715</v>
      </c>
      <c r="H108" s="59">
        <f>IFERROR(G108/D108,"-")</f>
        <v>6.9874724302384852E-3</v>
      </c>
      <c r="I108" s="72">
        <v>64</v>
      </c>
      <c r="J108" s="59">
        <f>IFERROR(I108/E108,"-")</f>
        <v>0.25296442687747034</v>
      </c>
      <c r="K108" s="75">
        <f t="shared" si="6"/>
        <v>19167.421875</v>
      </c>
      <c r="L108" s="304">
        <v>130280320</v>
      </c>
      <c r="M108" s="304">
        <v>193</v>
      </c>
      <c r="N108" s="41" t="s">
        <v>107</v>
      </c>
      <c r="O108" s="72">
        <v>795063</v>
      </c>
      <c r="P108" s="59">
        <f>IFERROR(O108/L108,"-")</f>
        <v>6.1027099104454148E-3</v>
      </c>
      <c r="Q108" s="72">
        <v>43</v>
      </c>
      <c r="R108" s="59">
        <f>IFERROR(Q108/M108,"-")</f>
        <v>0.22279792746113988</v>
      </c>
      <c r="S108" s="75">
        <f t="shared" si="7"/>
        <v>18489.837209302324</v>
      </c>
      <c r="T108" s="304">
        <v>32814790</v>
      </c>
      <c r="U108" s="304">
        <v>28</v>
      </c>
      <c r="V108" s="41" t="s">
        <v>107</v>
      </c>
      <c r="W108" s="72">
        <v>111808</v>
      </c>
      <c r="X108" s="59">
        <f>IFERROR(W108/T108,"-")</f>
        <v>3.407244111572861E-3</v>
      </c>
      <c r="Y108" s="72">
        <v>6</v>
      </c>
      <c r="Z108" s="59">
        <f>IFERROR(Y108/U108,"-")</f>
        <v>0.21428571428571427</v>
      </c>
      <c r="AA108" s="130">
        <f t="shared" si="8"/>
        <v>18634.666666666668</v>
      </c>
      <c r="AB108" s="304">
        <v>20199280</v>
      </c>
      <c r="AC108" s="304">
        <v>17</v>
      </c>
      <c r="AD108" s="41" t="s">
        <v>107</v>
      </c>
      <c r="AE108" s="72">
        <v>93377</v>
      </c>
      <c r="AF108" s="59">
        <f>IFERROR(AE108/AB108,"-")</f>
        <v>4.6227885350368925E-3</v>
      </c>
      <c r="AG108" s="72">
        <v>4</v>
      </c>
      <c r="AH108" s="59">
        <f>IFERROR(AG108/AC108,"-")</f>
        <v>0.23529411764705882</v>
      </c>
      <c r="AI108" s="75">
        <f t="shared" si="9"/>
        <v>23344.25</v>
      </c>
      <c r="AJ108" s="304">
        <v>98998970</v>
      </c>
      <c r="AK108" s="304">
        <v>115</v>
      </c>
      <c r="AL108" s="41" t="s">
        <v>107</v>
      </c>
      <c r="AM108" s="72">
        <v>538368</v>
      </c>
      <c r="AN108" s="59">
        <f>IFERROR(AM108/AJ108,"-")</f>
        <v>5.438117184451515E-3</v>
      </c>
      <c r="AO108" s="72">
        <v>24</v>
      </c>
      <c r="AP108" s="59">
        <f>IFERROR(AO108/AK108,"-")</f>
        <v>0.20869565217391303</v>
      </c>
      <c r="AQ108" s="75">
        <f t="shared" si="10"/>
        <v>22432</v>
      </c>
      <c r="AR108" s="304">
        <v>543607180</v>
      </c>
      <c r="AS108" s="304">
        <v>862</v>
      </c>
      <c r="AT108" s="41" t="s">
        <v>107</v>
      </c>
      <c r="AU108" s="72">
        <v>6513391</v>
      </c>
      <c r="AV108" s="59">
        <f>IFERROR(AU108/AR108,"-")</f>
        <v>1.1981797223502457E-2</v>
      </c>
      <c r="AW108" s="75">
        <v>159</v>
      </c>
      <c r="AX108" s="59">
        <f>IFERROR(AW108/AS108,"-")</f>
        <v>0.18445475638051045</v>
      </c>
      <c r="AY108" s="156">
        <f t="shared" si="11"/>
        <v>40964.723270440249</v>
      </c>
      <c r="AZ108" s="179"/>
    </row>
    <row r="109" spans="2:52" s="8" customFormat="1" ht="13.15" customHeight="1">
      <c r="B109" s="328"/>
      <c r="C109" s="340"/>
      <c r="D109" s="305"/>
      <c r="E109" s="305"/>
      <c r="F109" s="42" t="s">
        <v>108</v>
      </c>
      <c r="G109" s="73">
        <v>3933900</v>
      </c>
      <c r="H109" s="60">
        <f>IFERROR(G109/D108,"-")</f>
        <v>2.2407827240487951E-2</v>
      </c>
      <c r="I109" s="73">
        <v>73</v>
      </c>
      <c r="J109" s="60">
        <f>IFERROR(I109/E108,"-")</f>
        <v>0.28853754940711462</v>
      </c>
      <c r="K109" s="76">
        <f t="shared" si="6"/>
        <v>53889.04109589041</v>
      </c>
      <c r="L109" s="305"/>
      <c r="M109" s="305"/>
      <c r="N109" s="42" t="s">
        <v>108</v>
      </c>
      <c r="O109" s="73">
        <v>3426621</v>
      </c>
      <c r="P109" s="60">
        <f>IFERROR(O109/L108,"-")</f>
        <v>2.6301908070228874E-2</v>
      </c>
      <c r="Q109" s="73">
        <v>50</v>
      </c>
      <c r="R109" s="60">
        <f>IFERROR(Q109/M108,"-")</f>
        <v>0.25906735751295334</v>
      </c>
      <c r="S109" s="76">
        <f t="shared" si="7"/>
        <v>68532.42</v>
      </c>
      <c r="T109" s="305"/>
      <c r="U109" s="305"/>
      <c r="V109" s="42" t="s">
        <v>108</v>
      </c>
      <c r="W109" s="73">
        <v>217728</v>
      </c>
      <c r="X109" s="60">
        <f>IFERROR(W109/T108,"-")</f>
        <v>6.6350569362168708E-3</v>
      </c>
      <c r="Y109" s="73">
        <v>7</v>
      </c>
      <c r="Z109" s="60">
        <f>IFERROR(Y109/U108,"-")</f>
        <v>0.25</v>
      </c>
      <c r="AA109" s="131">
        <f t="shared" si="8"/>
        <v>31104</v>
      </c>
      <c r="AB109" s="305"/>
      <c r="AC109" s="305"/>
      <c r="AD109" s="42" t="s">
        <v>108</v>
      </c>
      <c r="AE109" s="73">
        <v>168642</v>
      </c>
      <c r="AF109" s="60">
        <f>IFERROR(AE109/AB108,"-")</f>
        <v>8.3489114463485819E-3</v>
      </c>
      <c r="AG109" s="73">
        <v>2</v>
      </c>
      <c r="AH109" s="60">
        <f>IFERROR(AG109/AC108,"-")</f>
        <v>0.11764705882352941</v>
      </c>
      <c r="AI109" s="76">
        <f t="shared" si="9"/>
        <v>84321</v>
      </c>
      <c r="AJ109" s="305"/>
      <c r="AK109" s="305"/>
      <c r="AL109" s="42" t="s">
        <v>108</v>
      </c>
      <c r="AM109" s="73">
        <v>1154848</v>
      </c>
      <c r="AN109" s="60">
        <f>IFERROR(AM109/AJ108,"-")</f>
        <v>1.1665252678891508E-2</v>
      </c>
      <c r="AO109" s="73">
        <v>39</v>
      </c>
      <c r="AP109" s="60">
        <f>IFERROR(AO109/AK108,"-")</f>
        <v>0.33913043478260868</v>
      </c>
      <c r="AQ109" s="76">
        <f t="shared" si="10"/>
        <v>29611.48717948718</v>
      </c>
      <c r="AR109" s="305"/>
      <c r="AS109" s="305"/>
      <c r="AT109" s="42" t="s">
        <v>108</v>
      </c>
      <c r="AU109" s="73">
        <v>17487109</v>
      </c>
      <c r="AV109" s="60">
        <f>IFERROR(AU109/AR108,"-")</f>
        <v>3.2168649795979519E-2</v>
      </c>
      <c r="AW109" s="76">
        <v>235</v>
      </c>
      <c r="AX109" s="60">
        <f>IFERROR(AW109/AS108,"-")</f>
        <v>0.27262180974477956</v>
      </c>
      <c r="AY109" s="157">
        <f t="shared" si="11"/>
        <v>74413.229787234042</v>
      </c>
      <c r="AZ109" s="179"/>
    </row>
    <row r="110" spans="2:52" s="8" customFormat="1" ht="13.15" customHeight="1">
      <c r="B110" s="328"/>
      <c r="C110" s="340"/>
      <c r="D110" s="305"/>
      <c r="E110" s="305"/>
      <c r="F110" s="43" t="s">
        <v>109</v>
      </c>
      <c r="G110" s="73">
        <v>5753157</v>
      </c>
      <c r="H110" s="60">
        <f>IFERROR(G110/D108,"-")</f>
        <v>3.2770469036682161E-2</v>
      </c>
      <c r="I110" s="73">
        <v>112</v>
      </c>
      <c r="J110" s="60">
        <f>IFERROR(I110/E108,"-")</f>
        <v>0.44268774703557312</v>
      </c>
      <c r="K110" s="76">
        <f t="shared" si="6"/>
        <v>51367.473214285717</v>
      </c>
      <c r="L110" s="305"/>
      <c r="M110" s="305"/>
      <c r="N110" s="43" t="s">
        <v>109</v>
      </c>
      <c r="O110" s="73">
        <v>3112411</v>
      </c>
      <c r="P110" s="60">
        <f>IFERROR(O110/L108,"-")</f>
        <v>2.3890108651866991E-2</v>
      </c>
      <c r="Q110" s="73">
        <v>85</v>
      </c>
      <c r="R110" s="60">
        <f>IFERROR(Q110/M108,"-")</f>
        <v>0.44041450777202074</v>
      </c>
      <c r="S110" s="76">
        <f t="shared" si="7"/>
        <v>36616.6</v>
      </c>
      <c r="T110" s="305"/>
      <c r="U110" s="305"/>
      <c r="V110" s="43" t="s">
        <v>109</v>
      </c>
      <c r="W110" s="73">
        <v>239045</v>
      </c>
      <c r="X110" s="60">
        <f>IFERROR(W110/T108,"-")</f>
        <v>7.2846725516146835E-3</v>
      </c>
      <c r="Y110" s="73">
        <v>11</v>
      </c>
      <c r="Z110" s="60">
        <f>IFERROR(Y110/U108,"-")</f>
        <v>0.39285714285714285</v>
      </c>
      <c r="AA110" s="131">
        <f t="shared" si="8"/>
        <v>21731.363636363636</v>
      </c>
      <c r="AB110" s="305"/>
      <c r="AC110" s="305"/>
      <c r="AD110" s="43" t="s">
        <v>109</v>
      </c>
      <c r="AE110" s="73">
        <v>101798</v>
      </c>
      <c r="AF110" s="60">
        <f>IFERROR(AE110/AB108,"-")</f>
        <v>5.039684582816813E-3</v>
      </c>
      <c r="AG110" s="73">
        <v>7</v>
      </c>
      <c r="AH110" s="60">
        <f>IFERROR(AG110/AC108,"-")</f>
        <v>0.41176470588235292</v>
      </c>
      <c r="AI110" s="76">
        <f t="shared" si="9"/>
        <v>14542.571428571429</v>
      </c>
      <c r="AJ110" s="305"/>
      <c r="AK110" s="305"/>
      <c r="AL110" s="43" t="s">
        <v>109</v>
      </c>
      <c r="AM110" s="73">
        <v>882615</v>
      </c>
      <c r="AN110" s="60">
        <f>IFERROR(AM110/AJ108,"-")</f>
        <v>8.9153957864410108E-3</v>
      </c>
      <c r="AO110" s="73">
        <v>35</v>
      </c>
      <c r="AP110" s="60">
        <f>IFERROR(AO110/AK108,"-")</f>
        <v>0.30434782608695654</v>
      </c>
      <c r="AQ110" s="76">
        <f t="shared" si="10"/>
        <v>25217.571428571428</v>
      </c>
      <c r="AR110" s="305"/>
      <c r="AS110" s="305"/>
      <c r="AT110" s="43" t="s">
        <v>109</v>
      </c>
      <c r="AU110" s="73">
        <v>17933675</v>
      </c>
      <c r="AV110" s="60">
        <f>IFERROR(AU110/AR108,"-")</f>
        <v>3.2990136370163473E-2</v>
      </c>
      <c r="AW110" s="76">
        <v>283</v>
      </c>
      <c r="AX110" s="60">
        <f>IFERROR(AW110/AS108,"-")</f>
        <v>0.32830626450116007</v>
      </c>
      <c r="AY110" s="157">
        <f t="shared" si="11"/>
        <v>63369.876325088342</v>
      </c>
      <c r="AZ110" s="179"/>
    </row>
    <row r="111" spans="2:52" s="8" customFormat="1" ht="13.15" customHeight="1">
      <c r="B111" s="328"/>
      <c r="C111" s="340"/>
      <c r="D111" s="305"/>
      <c r="E111" s="305"/>
      <c r="F111" s="43" t="s">
        <v>110</v>
      </c>
      <c r="G111" s="73">
        <v>397835</v>
      </c>
      <c r="H111" s="60">
        <f>IFERROR(G111/D108,"-")</f>
        <v>2.2661018201325716E-3</v>
      </c>
      <c r="I111" s="73">
        <v>23</v>
      </c>
      <c r="J111" s="60">
        <f>IFERROR(I111/E108,"-")</f>
        <v>9.0909090909090912E-2</v>
      </c>
      <c r="K111" s="76">
        <f t="shared" si="6"/>
        <v>17297.17391304348</v>
      </c>
      <c r="L111" s="305"/>
      <c r="M111" s="305"/>
      <c r="N111" s="43" t="s">
        <v>110</v>
      </c>
      <c r="O111" s="73">
        <v>253823</v>
      </c>
      <c r="P111" s="60">
        <f>IFERROR(O111/L108,"-")</f>
        <v>1.9482835166508648E-3</v>
      </c>
      <c r="Q111" s="73">
        <v>16</v>
      </c>
      <c r="R111" s="60">
        <f>IFERROR(Q111/M108,"-")</f>
        <v>8.2901554404145081E-2</v>
      </c>
      <c r="S111" s="76">
        <f t="shared" si="7"/>
        <v>15863.9375</v>
      </c>
      <c r="T111" s="305"/>
      <c r="U111" s="305"/>
      <c r="V111" s="43" t="s">
        <v>110</v>
      </c>
      <c r="W111" s="73">
        <v>4603</v>
      </c>
      <c r="X111" s="60">
        <f>IFERROR(W111/T108,"-")</f>
        <v>1.402721151041954E-4</v>
      </c>
      <c r="Y111" s="73">
        <v>2</v>
      </c>
      <c r="Z111" s="60">
        <f>IFERROR(Y111/U108,"-")</f>
        <v>7.1428571428571425E-2</v>
      </c>
      <c r="AA111" s="131">
        <f t="shared" si="8"/>
        <v>2301.5</v>
      </c>
      <c r="AB111" s="305"/>
      <c r="AC111" s="305"/>
      <c r="AD111" s="43" t="s">
        <v>110</v>
      </c>
      <c r="AE111" s="73">
        <v>3085</v>
      </c>
      <c r="AF111" s="60">
        <f>IFERROR(AE111/AB108,"-")</f>
        <v>1.5272821605522572E-4</v>
      </c>
      <c r="AG111" s="73">
        <v>1</v>
      </c>
      <c r="AH111" s="60">
        <f>IFERROR(AG111/AC108,"-")</f>
        <v>5.8823529411764705E-2</v>
      </c>
      <c r="AI111" s="76">
        <f t="shared" si="9"/>
        <v>3085</v>
      </c>
      <c r="AJ111" s="305"/>
      <c r="AK111" s="305"/>
      <c r="AL111" s="43" t="s">
        <v>110</v>
      </c>
      <c r="AM111" s="73">
        <v>239799</v>
      </c>
      <c r="AN111" s="60">
        <f>IFERROR(AM111/AJ108,"-")</f>
        <v>2.4222373222670904E-3</v>
      </c>
      <c r="AO111" s="73">
        <v>10</v>
      </c>
      <c r="AP111" s="60">
        <f>IFERROR(AO111/AK108,"-")</f>
        <v>8.6956521739130432E-2</v>
      </c>
      <c r="AQ111" s="76">
        <f t="shared" si="10"/>
        <v>23979.9</v>
      </c>
      <c r="AR111" s="305"/>
      <c r="AS111" s="305"/>
      <c r="AT111" s="43" t="s">
        <v>110</v>
      </c>
      <c r="AU111" s="73">
        <v>3329459</v>
      </c>
      <c r="AV111" s="60">
        <f>IFERROR(AU111/AR108,"-")</f>
        <v>6.1247517002994698E-3</v>
      </c>
      <c r="AW111" s="76">
        <v>71</v>
      </c>
      <c r="AX111" s="60">
        <f>IFERROR(AW111/AS108,"-")</f>
        <v>8.2366589327146175E-2</v>
      </c>
      <c r="AY111" s="157">
        <f t="shared" si="11"/>
        <v>46893.788732394365</v>
      </c>
      <c r="AZ111" s="179"/>
    </row>
    <row r="112" spans="2:52" s="8" customFormat="1" ht="13.15" customHeight="1">
      <c r="B112" s="328"/>
      <c r="C112" s="340"/>
      <c r="D112" s="305"/>
      <c r="E112" s="305"/>
      <c r="F112" s="43" t="s">
        <v>111</v>
      </c>
      <c r="G112" s="73">
        <v>3662024</v>
      </c>
      <c r="H112" s="60">
        <f>IFERROR(G112/D108,"-")</f>
        <v>2.0859198541528928E-2</v>
      </c>
      <c r="I112" s="73">
        <v>113</v>
      </c>
      <c r="J112" s="60">
        <f>IFERROR(I112/E108,"-")</f>
        <v>0.44664031620553357</v>
      </c>
      <c r="K112" s="76">
        <f t="shared" si="6"/>
        <v>32407.29203539823</v>
      </c>
      <c r="L112" s="305"/>
      <c r="M112" s="305"/>
      <c r="N112" s="43" t="s">
        <v>111</v>
      </c>
      <c r="O112" s="73">
        <v>2609370</v>
      </c>
      <c r="P112" s="60">
        <f>IFERROR(O112/L108,"-")</f>
        <v>2.0028888476786057E-2</v>
      </c>
      <c r="Q112" s="73">
        <v>83</v>
      </c>
      <c r="R112" s="60">
        <f>IFERROR(Q112/M108,"-")</f>
        <v>0.43005181347150256</v>
      </c>
      <c r="S112" s="76">
        <f t="shared" si="7"/>
        <v>31438.192771084337</v>
      </c>
      <c r="T112" s="305"/>
      <c r="U112" s="305"/>
      <c r="V112" s="43" t="s">
        <v>111</v>
      </c>
      <c r="W112" s="73">
        <v>463861</v>
      </c>
      <c r="X112" s="60">
        <f>IFERROR(W112/T108,"-")</f>
        <v>1.4135729651172536E-2</v>
      </c>
      <c r="Y112" s="73">
        <v>13</v>
      </c>
      <c r="Z112" s="60">
        <f>IFERROR(Y112/U108,"-")</f>
        <v>0.4642857142857143</v>
      </c>
      <c r="AA112" s="131">
        <f t="shared" si="8"/>
        <v>35681.615384615383</v>
      </c>
      <c r="AB112" s="305"/>
      <c r="AC112" s="305"/>
      <c r="AD112" s="43" t="s">
        <v>111</v>
      </c>
      <c r="AE112" s="73">
        <v>331129</v>
      </c>
      <c r="AF112" s="60">
        <f>IFERROR(AE112/AB108,"-")</f>
        <v>1.6393109061313076E-2</v>
      </c>
      <c r="AG112" s="73">
        <v>7</v>
      </c>
      <c r="AH112" s="60">
        <f>IFERROR(AG112/AC108,"-")</f>
        <v>0.41176470588235292</v>
      </c>
      <c r="AI112" s="76">
        <f t="shared" si="9"/>
        <v>47304.142857142855</v>
      </c>
      <c r="AJ112" s="305"/>
      <c r="AK112" s="305"/>
      <c r="AL112" s="43" t="s">
        <v>111</v>
      </c>
      <c r="AM112" s="73">
        <v>1463662</v>
      </c>
      <c r="AN112" s="60">
        <f>IFERROR(AM112/AJ108,"-")</f>
        <v>1.4784618466232528E-2</v>
      </c>
      <c r="AO112" s="73">
        <v>53</v>
      </c>
      <c r="AP112" s="60">
        <f>IFERROR(AO112/AK108,"-")</f>
        <v>0.46086956521739131</v>
      </c>
      <c r="AQ112" s="76">
        <f t="shared" si="10"/>
        <v>27616.264150943396</v>
      </c>
      <c r="AR112" s="305"/>
      <c r="AS112" s="305"/>
      <c r="AT112" s="43" t="s">
        <v>111</v>
      </c>
      <c r="AU112" s="73">
        <v>17520716</v>
      </c>
      <c r="AV112" s="60">
        <f>IFERROR(AU112/AR108,"-")</f>
        <v>3.2230472011057693E-2</v>
      </c>
      <c r="AW112" s="76">
        <v>331</v>
      </c>
      <c r="AX112" s="60">
        <f>IFERROR(AW112/AS108,"-")</f>
        <v>0.38399071925754058</v>
      </c>
      <c r="AY112" s="157">
        <f t="shared" si="11"/>
        <v>52932.676737160124</v>
      </c>
      <c r="AZ112" s="179"/>
    </row>
    <row r="113" spans="2:52" s="8" customFormat="1" ht="13.15" customHeight="1">
      <c r="B113" s="328"/>
      <c r="C113" s="340"/>
      <c r="D113" s="305"/>
      <c r="E113" s="305"/>
      <c r="F113" s="43" t="s">
        <v>112</v>
      </c>
      <c r="G113" s="73">
        <v>9060407</v>
      </c>
      <c r="H113" s="60">
        <f>IFERROR(G113/D108,"-")</f>
        <v>5.1608844857395392E-2</v>
      </c>
      <c r="I113" s="73">
        <v>116</v>
      </c>
      <c r="J113" s="60">
        <f>IFERROR(I113/E108,"-")</f>
        <v>0.45849802371541504</v>
      </c>
      <c r="K113" s="76">
        <f t="shared" si="6"/>
        <v>78106.956896551725</v>
      </c>
      <c r="L113" s="305"/>
      <c r="M113" s="305"/>
      <c r="N113" s="43" t="s">
        <v>112</v>
      </c>
      <c r="O113" s="73">
        <v>6165199</v>
      </c>
      <c r="P113" s="60">
        <f>IFERROR(O113/L108,"-")</f>
        <v>4.732256567991236E-2</v>
      </c>
      <c r="Q113" s="73">
        <v>86</v>
      </c>
      <c r="R113" s="60">
        <f>IFERROR(Q113/M108,"-")</f>
        <v>0.44559585492227977</v>
      </c>
      <c r="S113" s="76">
        <f t="shared" si="7"/>
        <v>71688.360465116275</v>
      </c>
      <c r="T113" s="305"/>
      <c r="U113" s="305"/>
      <c r="V113" s="43" t="s">
        <v>112</v>
      </c>
      <c r="W113" s="73">
        <v>2317241</v>
      </c>
      <c r="X113" s="60">
        <f>IFERROR(W113/T108,"-")</f>
        <v>7.061574978843381E-2</v>
      </c>
      <c r="Y113" s="73">
        <v>16</v>
      </c>
      <c r="Z113" s="60">
        <f>IFERROR(Y113/U108,"-")</f>
        <v>0.5714285714285714</v>
      </c>
      <c r="AA113" s="131">
        <f t="shared" si="8"/>
        <v>144827.5625</v>
      </c>
      <c r="AB113" s="305"/>
      <c r="AC113" s="305"/>
      <c r="AD113" s="43" t="s">
        <v>112</v>
      </c>
      <c r="AE113" s="73">
        <v>875358</v>
      </c>
      <c r="AF113" s="60">
        <f>IFERROR(AE113/AB108,"-")</f>
        <v>4.3336099108483073E-2</v>
      </c>
      <c r="AG113" s="73">
        <v>8</v>
      </c>
      <c r="AH113" s="60">
        <f>IFERROR(AG113/AC108,"-")</f>
        <v>0.47058823529411764</v>
      </c>
      <c r="AI113" s="76">
        <f t="shared" si="9"/>
        <v>109419.75</v>
      </c>
      <c r="AJ113" s="305"/>
      <c r="AK113" s="305"/>
      <c r="AL113" s="43" t="s">
        <v>112</v>
      </c>
      <c r="AM113" s="73">
        <v>3810817</v>
      </c>
      <c r="AN113" s="60">
        <f>IFERROR(AM113/AJ108,"-")</f>
        <v>3.8493501498045889E-2</v>
      </c>
      <c r="AO113" s="73">
        <v>57</v>
      </c>
      <c r="AP113" s="60">
        <f>IFERROR(AO113/AK108,"-")</f>
        <v>0.4956521739130435</v>
      </c>
      <c r="AQ113" s="76">
        <f t="shared" si="10"/>
        <v>66856.438596491222</v>
      </c>
      <c r="AR113" s="305"/>
      <c r="AS113" s="305"/>
      <c r="AT113" s="43" t="s">
        <v>112</v>
      </c>
      <c r="AU113" s="73">
        <v>23120030</v>
      </c>
      <c r="AV113" s="60">
        <f>IFERROR(AU113/AR108,"-")</f>
        <v>4.25307664258592E-2</v>
      </c>
      <c r="AW113" s="76">
        <v>329</v>
      </c>
      <c r="AX113" s="60">
        <f>IFERROR(AW113/AS108,"-")</f>
        <v>0.38167053364269143</v>
      </c>
      <c r="AY113" s="157">
        <f t="shared" si="11"/>
        <v>70273.647416413369</v>
      </c>
      <c r="AZ113" s="179"/>
    </row>
    <row r="114" spans="2:52" s="8" customFormat="1" ht="13.15" customHeight="1">
      <c r="B114" s="328"/>
      <c r="C114" s="340"/>
      <c r="D114" s="305"/>
      <c r="E114" s="305"/>
      <c r="F114" s="43" t="s">
        <v>113</v>
      </c>
      <c r="G114" s="73">
        <v>7308245</v>
      </c>
      <c r="H114" s="60">
        <f>IFERROR(G114/D108,"-")</f>
        <v>4.1628381857993307E-2</v>
      </c>
      <c r="I114" s="73">
        <v>33</v>
      </c>
      <c r="J114" s="60">
        <f>IFERROR(I114/E108,"-")</f>
        <v>0.13043478260869565</v>
      </c>
      <c r="K114" s="76">
        <f t="shared" si="6"/>
        <v>221461.9696969697</v>
      </c>
      <c r="L114" s="305"/>
      <c r="M114" s="305"/>
      <c r="N114" s="43" t="s">
        <v>113</v>
      </c>
      <c r="O114" s="73">
        <v>2638815</v>
      </c>
      <c r="P114" s="60">
        <f>IFERROR(O114/L108,"-")</f>
        <v>2.0254901123976363E-2</v>
      </c>
      <c r="Q114" s="73">
        <v>19</v>
      </c>
      <c r="R114" s="60">
        <f>IFERROR(Q114/M108,"-")</f>
        <v>9.8445595854922283E-2</v>
      </c>
      <c r="S114" s="76">
        <f t="shared" si="7"/>
        <v>138885</v>
      </c>
      <c r="T114" s="305"/>
      <c r="U114" s="305"/>
      <c r="V114" s="43" t="s">
        <v>113</v>
      </c>
      <c r="W114" s="73">
        <v>4525495</v>
      </c>
      <c r="X114" s="60">
        <f>IFERROR(W114/T108,"-")</f>
        <v>0.13791022279892695</v>
      </c>
      <c r="Y114" s="73">
        <v>5</v>
      </c>
      <c r="Z114" s="60">
        <f>IFERROR(Y114/U108,"-")</f>
        <v>0.17857142857142858</v>
      </c>
      <c r="AA114" s="131">
        <f t="shared" si="8"/>
        <v>905099</v>
      </c>
      <c r="AB114" s="305"/>
      <c r="AC114" s="305"/>
      <c r="AD114" s="43" t="s">
        <v>113</v>
      </c>
      <c r="AE114" s="73">
        <v>47108</v>
      </c>
      <c r="AF114" s="60">
        <f>IFERROR(AE114/AB108,"-")</f>
        <v>2.3321623344990513E-3</v>
      </c>
      <c r="AG114" s="73">
        <v>3</v>
      </c>
      <c r="AH114" s="60">
        <f>IFERROR(AG114/AC108,"-")</f>
        <v>0.17647058823529413</v>
      </c>
      <c r="AI114" s="76">
        <f t="shared" si="9"/>
        <v>15702.666666666666</v>
      </c>
      <c r="AJ114" s="305"/>
      <c r="AK114" s="305"/>
      <c r="AL114" s="43" t="s">
        <v>113</v>
      </c>
      <c r="AM114" s="73">
        <v>1994181</v>
      </c>
      <c r="AN114" s="60">
        <f>IFERROR(AM114/AJ108,"-")</f>
        <v>2.0143451997530884E-2</v>
      </c>
      <c r="AO114" s="73">
        <v>21</v>
      </c>
      <c r="AP114" s="60">
        <f>IFERROR(AO114/AK108,"-")</f>
        <v>0.18260869565217391</v>
      </c>
      <c r="AQ114" s="76">
        <f t="shared" si="10"/>
        <v>94961</v>
      </c>
      <c r="AR114" s="305"/>
      <c r="AS114" s="305"/>
      <c r="AT114" s="43" t="s">
        <v>113</v>
      </c>
      <c r="AU114" s="73">
        <v>16659197</v>
      </c>
      <c r="AV114" s="60">
        <f>IFERROR(AU114/AR108,"-")</f>
        <v>3.0645652987879961E-2</v>
      </c>
      <c r="AW114" s="76">
        <v>99</v>
      </c>
      <c r="AX114" s="60">
        <f>IFERROR(AW114/AS108,"-")</f>
        <v>0.1148491879350348</v>
      </c>
      <c r="AY114" s="157">
        <f t="shared" si="11"/>
        <v>168274.71717171717</v>
      </c>
      <c r="AZ114" s="179"/>
    </row>
    <row r="115" spans="2:52" s="8" customFormat="1" ht="13.15" customHeight="1">
      <c r="B115" s="328"/>
      <c r="C115" s="340"/>
      <c r="D115" s="305"/>
      <c r="E115" s="305"/>
      <c r="F115" s="43" t="s">
        <v>123</v>
      </c>
      <c r="G115" s="73">
        <v>0</v>
      </c>
      <c r="H115" s="60">
        <f>IFERROR(G115/D108,"-")</f>
        <v>0</v>
      </c>
      <c r="I115" s="73">
        <v>0</v>
      </c>
      <c r="J115" s="60">
        <f>IFERROR(I115/E108,"-")</f>
        <v>0</v>
      </c>
      <c r="K115" s="76" t="str">
        <f t="shared" si="6"/>
        <v>-</v>
      </c>
      <c r="L115" s="305"/>
      <c r="M115" s="305"/>
      <c r="N115" s="43" t="s">
        <v>123</v>
      </c>
      <c r="O115" s="73">
        <v>0</v>
      </c>
      <c r="P115" s="60">
        <f>IFERROR(O115/L108,"-")</f>
        <v>0</v>
      </c>
      <c r="Q115" s="73">
        <v>0</v>
      </c>
      <c r="R115" s="60">
        <f>IFERROR(Q115/M108,"-")</f>
        <v>0</v>
      </c>
      <c r="S115" s="76" t="str">
        <f t="shared" si="7"/>
        <v>-</v>
      </c>
      <c r="T115" s="305"/>
      <c r="U115" s="305"/>
      <c r="V115" s="43" t="s">
        <v>123</v>
      </c>
      <c r="W115" s="73">
        <v>0</v>
      </c>
      <c r="X115" s="60">
        <f>IFERROR(W115/T108,"-")</f>
        <v>0</v>
      </c>
      <c r="Y115" s="73">
        <v>0</v>
      </c>
      <c r="Z115" s="60">
        <f>IFERROR(Y115/U108,"-")</f>
        <v>0</v>
      </c>
      <c r="AA115" s="131" t="str">
        <f t="shared" si="8"/>
        <v>-</v>
      </c>
      <c r="AB115" s="305"/>
      <c r="AC115" s="305"/>
      <c r="AD115" s="43" t="s">
        <v>123</v>
      </c>
      <c r="AE115" s="73">
        <v>0</v>
      </c>
      <c r="AF115" s="60">
        <f>IFERROR(AE115/AB108,"-")</f>
        <v>0</v>
      </c>
      <c r="AG115" s="73">
        <v>0</v>
      </c>
      <c r="AH115" s="60">
        <f>IFERROR(AG115/AC108,"-")</f>
        <v>0</v>
      </c>
      <c r="AI115" s="76" t="str">
        <f t="shared" si="9"/>
        <v>-</v>
      </c>
      <c r="AJ115" s="305"/>
      <c r="AK115" s="305"/>
      <c r="AL115" s="43" t="s">
        <v>123</v>
      </c>
      <c r="AM115" s="73">
        <v>0</v>
      </c>
      <c r="AN115" s="60">
        <f>IFERROR(AM115/AJ108,"-")</f>
        <v>0</v>
      </c>
      <c r="AO115" s="73">
        <v>0</v>
      </c>
      <c r="AP115" s="60">
        <f>IFERROR(AO115/AK108,"-")</f>
        <v>0</v>
      </c>
      <c r="AQ115" s="76" t="str">
        <f t="shared" si="10"/>
        <v>-</v>
      </c>
      <c r="AR115" s="305"/>
      <c r="AS115" s="305"/>
      <c r="AT115" s="43" t="s">
        <v>123</v>
      </c>
      <c r="AU115" s="73">
        <v>0</v>
      </c>
      <c r="AV115" s="60">
        <f>IFERROR(AU115/AR108,"-")</f>
        <v>0</v>
      </c>
      <c r="AW115" s="76">
        <v>0</v>
      </c>
      <c r="AX115" s="60">
        <f>IFERROR(AW115/AS108,"-")</f>
        <v>0</v>
      </c>
      <c r="AY115" s="157" t="str">
        <f t="shared" si="11"/>
        <v>-</v>
      </c>
      <c r="AZ115" s="179"/>
    </row>
    <row r="116" spans="2:52" s="8" customFormat="1" ht="13.15" customHeight="1">
      <c r="B116" s="328"/>
      <c r="C116" s="340"/>
      <c r="D116" s="305"/>
      <c r="E116" s="305"/>
      <c r="F116" s="43" t="s">
        <v>114</v>
      </c>
      <c r="G116" s="73">
        <v>43585</v>
      </c>
      <c r="H116" s="60">
        <f>IFERROR(G116/D108,"-")</f>
        <v>2.4826384765160969E-4</v>
      </c>
      <c r="I116" s="73">
        <v>3</v>
      </c>
      <c r="J116" s="60">
        <f>IFERROR(I116/E108,"-")</f>
        <v>1.1857707509881422E-2</v>
      </c>
      <c r="K116" s="76">
        <f t="shared" si="6"/>
        <v>14528.333333333334</v>
      </c>
      <c r="L116" s="305"/>
      <c r="M116" s="305"/>
      <c r="N116" s="43" t="s">
        <v>114</v>
      </c>
      <c r="O116" s="73">
        <v>42130</v>
      </c>
      <c r="P116" s="60">
        <f>IFERROR(O116/L108,"-")</f>
        <v>3.2337961712098956E-4</v>
      </c>
      <c r="Q116" s="73">
        <v>2</v>
      </c>
      <c r="R116" s="60">
        <f>IFERROR(Q116/M108,"-")</f>
        <v>1.0362694300518135E-2</v>
      </c>
      <c r="S116" s="76">
        <f t="shared" si="7"/>
        <v>21065</v>
      </c>
      <c r="T116" s="305"/>
      <c r="U116" s="305"/>
      <c r="V116" s="43" t="s">
        <v>114</v>
      </c>
      <c r="W116" s="73">
        <v>0</v>
      </c>
      <c r="X116" s="60">
        <f>IFERROR(W116/T108,"-")</f>
        <v>0</v>
      </c>
      <c r="Y116" s="73">
        <v>0</v>
      </c>
      <c r="Z116" s="60">
        <f>IFERROR(Y116/U108,"-")</f>
        <v>0</v>
      </c>
      <c r="AA116" s="131" t="str">
        <f t="shared" si="8"/>
        <v>-</v>
      </c>
      <c r="AB116" s="305"/>
      <c r="AC116" s="305"/>
      <c r="AD116" s="43" t="s">
        <v>114</v>
      </c>
      <c r="AE116" s="73">
        <v>0</v>
      </c>
      <c r="AF116" s="60">
        <f>IFERROR(AE116/AB108,"-")</f>
        <v>0</v>
      </c>
      <c r="AG116" s="73">
        <v>0</v>
      </c>
      <c r="AH116" s="60">
        <f>IFERROR(AG116/AC108,"-")</f>
        <v>0</v>
      </c>
      <c r="AI116" s="76" t="str">
        <f t="shared" si="9"/>
        <v>-</v>
      </c>
      <c r="AJ116" s="305"/>
      <c r="AK116" s="305"/>
      <c r="AL116" s="43" t="s">
        <v>114</v>
      </c>
      <c r="AM116" s="73">
        <v>1455</v>
      </c>
      <c r="AN116" s="60">
        <f>IFERROR(AM116/AJ108,"-")</f>
        <v>1.4697122606427117E-5</v>
      </c>
      <c r="AO116" s="73">
        <v>1</v>
      </c>
      <c r="AP116" s="60">
        <f>IFERROR(AO116/AK108,"-")</f>
        <v>8.6956521739130436E-3</v>
      </c>
      <c r="AQ116" s="76">
        <f t="shared" si="10"/>
        <v>1455</v>
      </c>
      <c r="AR116" s="305"/>
      <c r="AS116" s="305"/>
      <c r="AT116" s="43" t="s">
        <v>114</v>
      </c>
      <c r="AU116" s="73">
        <v>181052</v>
      </c>
      <c r="AV116" s="60">
        <f>IFERROR(AU116/AR108,"-")</f>
        <v>3.3305667522640152E-4</v>
      </c>
      <c r="AW116" s="76">
        <v>7</v>
      </c>
      <c r="AX116" s="60">
        <f>IFERROR(AW116/AS108,"-")</f>
        <v>8.1206496519721574E-3</v>
      </c>
      <c r="AY116" s="157">
        <f t="shared" si="11"/>
        <v>25864.571428571428</v>
      </c>
      <c r="AZ116" s="179"/>
    </row>
    <row r="117" spans="2:52" s="8" customFormat="1" ht="13.15" customHeight="1">
      <c r="B117" s="328"/>
      <c r="C117" s="340"/>
      <c r="D117" s="305"/>
      <c r="E117" s="305"/>
      <c r="F117" s="43" t="s">
        <v>115</v>
      </c>
      <c r="G117" s="73">
        <v>97951</v>
      </c>
      <c r="H117" s="60">
        <f>IFERROR(G117/D108,"-")</f>
        <v>5.5793718346501824E-4</v>
      </c>
      <c r="I117" s="73">
        <v>18</v>
      </c>
      <c r="J117" s="60">
        <f>IFERROR(I117/E108,"-")</f>
        <v>7.1146245059288543E-2</v>
      </c>
      <c r="K117" s="76">
        <f t="shared" si="6"/>
        <v>5441.7222222222226</v>
      </c>
      <c r="L117" s="305"/>
      <c r="M117" s="305"/>
      <c r="N117" s="43" t="s">
        <v>115</v>
      </c>
      <c r="O117" s="73">
        <v>53364</v>
      </c>
      <c r="P117" s="60">
        <f>IFERROR(O117/L108,"-")</f>
        <v>4.0960906451565363E-4</v>
      </c>
      <c r="Q117" s="73">
        <v>11</v>
      </c>
      <c r="R117" s="60">
        <f>IFERROR(Q117/M108,"-")</f>
        <v>5.6994818652849742E-2</v>
      </c>
      <c r="S117" s="76">
        <f t="shared" si="7"/>
        <v>4851.272727272727</v>
      </c>
      <c r="T117" s="305"/>
      <c r="U117" s="305"/>
      <c r="V117" s="43" t="s">
        <v>115</v>
      </c>
      <c r="W117" s="73">
        <v>14414</v>
      </c>
      <c r="X117" s="60">
        <f>IFERROR(W117/T108,"-")</f>
        <v>4.3925315383703509E-4</v>
      </c>
      <c r="Y117" s="73">
        <v>4</v>
      </c>
      <c r="Z117" s="60">
        <f>IFERROR(Y117/U108,"-")</f>
        <v>0.14285714285714285</v>
      </c>
      <c r="AA117" s="131">
        <f t="shared" si="8"/>
        <v>3603.5</v>
      </c>
      <c r="AB117" s="305"/>
      <c r="AC117" s="305"/>
      <c r="AD117" s="43" t="s">
        <v>115</v>
      </c>
      <c r="AE117" s="73">
        <v>991</v>
      </c>
      <c r="AF117" s="60">
        <f>IFERROR(AE117/AB108,"-")</f>
        <v>4.9061154655017407E-5</v>
      </c>
      <c r="AG117" s="73">
        <v>1</v>
      </c>
      <c r="AH117" s="60">
        <f>IFERROR(AG117/AC108,"-")</f>
        <v>5.8823529411764705E-2</v>
      </c>
      <c r="AI117" s="76">
        <f t="shared" si="9"/>
        <v>991</v>
      </c>
      <c r="AJ117" s="305"/>
      <c r="AK117" s="305"/>
      <c r="AL117" s="43" t="s">
        <v>115</v>
      </c>
      <c r="AM117" s="73">
        <v>65236</v>
      </c>
      <c r="AN117" s="60">
        <f>IFERROR(AM117/AJ108,"-")</f>
        <v>6.5895635075799278E-4</v>
      </c>
      <c r="AO117" s="73">
        <v>9</v>
      </c>
      <c r="AP117" s="60">
        <f>IFERROR(AO117/AK108,"-")</f>
        <v>7.8260869565217397E-2</v>
      </c>
      <c r="AQ117" s="76">
        <f t="shared" si="10"/>
        <v>7248.4444444444443</v>
      </c>
      <c r="AR117" s="305"/>
      <c r="AS117" s="305"/>
      <c r="AT117" s="43" t="s">
        <v>115</v>
      </c>
      <c r="AU117" s="73">
        <v>175406</v>
      </c>
      <c r="AV117" s="60">
        <f>IFERROR(AU117/AR108,"-")</f>
        <v>3.2267049894374098E-4</v>
      </c>
      <c r="AW117" s="76">
        <v>19</v>
      </c>
      <c r="AX117" s="60">
        <f>IFERROR(AW117/AS108,"-")</f>
        <v>2.2041763341067284E-2</v>
      </c>
      <c r="AY117" s="157">
        <f t="shared" si="11"/>
        <v>9231.894736842105</v>
      </c>
      <c r="AZ117" s="179"/>
    </row>
    <row r="118" spans="2:52" s="8" customFormat="1" ht="13.15" customHeight="1">
      <c r="B118" s="328"/>
      <c r="C118" s="340"/>
      <c r="D118" s="305"/>
      <c r="E118" s="305"/>
      <c r="F118" s="43" t="s">
        <v>116</v>
      </c>
      <c r="G118" s="73">
        <v>0</v>
      </c>
      <c r="H118" s="60">
        <f>IFERROR(G118/D108,"-")</f>
        <v>0</v>
      </c>
      <c r="I118" s="73">
        <v>0</v>
      </c>
      <c r="J118" s="60">
        <f>IFERROR(I118/E108,"-")</f>
        <v>0</v>
      </c>
      <c r="K118" s="76" t="str">
        <f t="shared" si="6"/>
        <v>-</v>
      </c>
      <c r="L118" s="305"/>
      <c r="M118" s="305"/>
      <c r="N118" s="43" t="s">
        <v>116</v>
      </c>
      <c r="O118" s="73">
        <v>0</v>
      </c>
      <c r="P118" s="60">
        <f>IFERROR(O118/L108,"-")</f>
        <v>0</v>
      </c>
      <c r="Q118" s="73">
        <v>0</v>
      </c>
      <c r="R118" s="60">
        <f>IFERROR(Q118/M108,"-")</f>
        <v>0</v>
      </c>
      <c r="S118" s="76" t="str">
        <f t="shared" si="7"/>
        <v>-</v>
      </c>
      <c r="T118" s="305"/>
      <c r="U118" s="305"/>
      <c r="V118" s="43" t="s">
        <v>116</v>
      </c>
      <c r="W118" s="73">
        <v>0</v>
      </c>
      <c r="X118" s="60">
        <f>IFERROR(W118/T108,"-")</f>
        <v>0</v>
      </c>
      <c r="Y118" s="73">
        <v>0</v>
      </c>
      <c r="Z118" s="60">
        <f>IFERROR(Y118/U108,"-")</f>
        <v>0</v>
      </c>
      <c r="AA118" s="131" t="str">
        <f t="shared" si="8"/>
        <v>-</v>
      </c>
      <c r="AB118" s="305"/>
      <c r="AC118" s="305"/>
      <c r="AD118" s="43" t="s">
        <v>116</v>
      </c>
      <c r="AE118" s="73">
        <v>0</v>
      </c>
      <c r="AF118" s="60">
        <f>IFERROR(AE118/AB108,"-")</f>
        <v>0</v>
      </c>
      <c r="AG118" s="73">
        <v>0</v>
      </c>
      <c r="AH118" s="60">
        <f>IFERROR(AG118/AC108,"-")</f>
        <v>0</v>
      </c>
      <c r="AI118" s="76" t="str">
        <f t="shared" si="9"/>
        <v>-</v>
      </c>
      <c r="AJ118" s="305"/>
      <c r="AK118" s="305"/>
      <c r="AL118" s="43" t="s">
        <v>116</v>
      </c>
      <c r="AM118" s="73">
        <v>0</v>
      </c>
      <c r="AN118" s="60">
        <f>IFERROR(AM118/AJ108,"-")</f>
        <v>0</v>
      </c>
      <c r="AO118" s="73">
        <v>0</v>
      </c>
      <c r="AP118" s="60">
        <f>IFERROR(AO118/AK108,"-")</f>
        <v>0</v>
      </c>
      <c r="AQ118" s="76" t="str">
        <f t="shared" si="10"/>
        <v>-</v>
      </c>
      <c r="AR118" s="305"/>
      <c r="AS118" s="305"/>
      <c r="AT118" s="43" t="s">
        <v>116</v>
      </c>
      <c r="AU118" s="73">
        <v>8015</v>
      </c>
      <c r="AV118" s="60">
        <f>IFERROR(AU118/AR108,"-")</f>
        <v>1.4744102533745047E-5</v>
      </c>
      <c r="AW118" s="76">
        <v>2</v>
      </c>
      <c r="AX118" s="60">
        <f>IFERROR(AW118/AS108,"-")</f>
        <v>2.3201856148491878E-3</v>
      </c>
      <c r="AY118" s="157">
        <f t="shared" si="11"/>
        <v>4007.5</v>
      </c>
      <c r="AZ118" s="179"/>
    </row>
    <row r="119" spans="2:52" s="8" customFormat="1" ht="13.15" customHeight="1">
      <c r="B119" s="328"/>
      <c r="C119" s="340"/>
      <c r="D119" s="305"/>
      <c r="E119" s="305"/>
      <c r="F119" s="43" t="s">
        <v>117</v>
      </c>
      <c r="G119" s="73">
        <v>0</v>
      </c>
      <c r="H119" s="60">
        <f>IFERROR(G119/D108,"-")</f>
        <v>0</v>
      </c>
      <c r="I119" s="73">
        <v>0</v>
      </c>
      <c r="J119" s="60">
        <f>IFERROR(I119/E108,"-")</f>
        <v>0</v>
      </c>
      <c r="K119" s="76" t="str">
        <f t="shared" si="6"/>
        <v>-</v>
      </c>
      <c r="L119" s="305"/>
      <c r="M119" s="305"/>
      <c r="N119" s="43" t="s">
        <v>117</v>
      </c>
      <c r="O119" s="73">
        <v>0</v>
      </c>
      <c r="P119" s="60">
        <f>IFERROR(O119/L108,"-")</f>
        <v>0</v>
      </c>
      <c r="Q119" s="73">
        <v>0</v>
      </c>
      <c r="R119" s="60">
        <f>IFERROR(Q119/M108,"-")</f>
        <v>0</v>
      </c>
      <c r="S119" s="76" t="str">
        <f t="shared" si="7"/>
        <v>-</v>
      </c>
      <c r="T119" s="305"/>
      <c r="U119" s="305"/>
      <c r="V119" s="43" t="s">
        <v>117</v>
      </c>
      <c r="W119" s="73">
        <v>0</v>
      </c>
      <c r="X119" s="60">
        <f>IFERROR(W119/T108,"-")</f>
        <v>0</v>
      </c>
      <c r="Y119" s="73">
        <v>0</v>
      </c>
      <c r="Z119" s="60">
        <f>IFERROR(Y119/U108,"-")</f>
        <v>0</v>
      </c>
      <c r="AA119" s="131" t="str">
        <f t="shared" si="8"/>
        <v>-</v>
      </c>
      <c r="AB119" s="305"/>
      <c r="AC119" s="305"/>
      <c r="AD119" s="43" t="s">
        <v>117</v>
      </c>
      <c r="AE119" s="73">
        <v>0</v>
      </c>
      <c r="AF119" s="60">
        <f>IFERROR(AE119/AB108,"-")</f>
        <v>0</v>
      </c>
      <c r="AG119" s="73">
        <v>0</v>
      </c>
      <c r="AH119" s="60">
        <f>IFERROR(AG119/AC108,"-")</f>
        <v>0</v>
      </c>
      <c r="AI119" s="76" t="str">
        <f t="shared" si="9"/>
        <v>-</v>
      </c>
      <c r="AJ119" s="305"/>
      <c r="AK119" s="305"/>
      <c r="AL119" s="43" t="s">
        <v>117</v>
      </c>
      <c r="AM119" s="73">
        <v>0</v>
      </c>
      <c r="AN119" s="60">
        <f>IFERROR(AM119/AJ108,"-")</f>
        <v>0</v>
      </c>
      <c r="AO119" s="73">
        <v>0</v>
      </c>
      <c r="AP119" s="60">
        <f>IFERROR(AO119/AK108,"-")</f>
        <v>0</v>
      </c>
      <c r="AQ119" s="76" t="str">
        <f t="shared" si="10"/>
        <v>-</v>
      </c>
      <c r="AR119" s="305"/>
      <c r="AS119" s="305"/>
      <c r="AT119" s="43" t="s">
        <v>117</v>
      </c>
      <c r="AU119" s="73">
        <v>467861</v>
      </c>
      <c r="AV119" s="60">
        <f>IFERROR(AU119/AR108,"-")</f>
        <v>8.6066008178920666E-4</v>
      </c>
      <c r="AW119" s="76">
        <v>7</v>
      </c>
      <c r="AX119" s="60">
        <f>IFERROR(AW119/AS108,"-")</f>
        <v>8.1206496519721574E-3</v>
      </c>
      <c r="AY119" s="157">
        <f t="shared" si="11"/>
        <v>66837.28571428571</v>
      </c>
      <c r="AZ119" s="179"/>
    </row>
    <row r="120" spans="2:52" s="8" customFormat="1" ht="13.15" customHeight="1">
      <c r="B120" s="328"/>
      <c r="C120" s="340"/>
      <c r="D120" s="305"/>
      <c r="E120" s="305"/>
      <c r="F120" s="43" t="s">
        <v>118</v>
      </c>
      <c r="G120" s="73">
        <v>1259593</v>
      </c>
      <c r="H120" s="60">
        <f>IFERROR(G120/D108,"-")</f>
        <v>7.1747482999893085E-3</v>
      </c>
      <c r="I120" s="73">
        <v>57</v>
      </c>
      <c r="J120" s="60">
        <f>IFERROR(I120/E108,"-")</f>
        <v>0.22529644268774704</v>
      </c>
      <c r="K120" s="76">
        <f t="shared" si="6"/>
        <v>22098.122807017542</v>
      </c>
      <c r="L120" s="305"/>
      <c r="M120" s="305"/>
      <c r="N120" s="43" t="s">
        <v>118</v>
      </c>
      <c r="O120" s="73">
        <v>802726</v>
      </c>
      <c r="P120" s="60">
        <f>IFERROR(O120/L108,"-")</f>
        <v>6.1615292317366123E-3</v>
      </c>
      <c r="Q120" s="73">
        <v>45</v>
      </c>
      <c r="R120" s="60">
        <f>IFERROR(Q120/M108,"-")</f>
        <v>0.23316062176165803</v>
      </c>
      <c r="S120" s="76">
        <f t="shared" si="7"/>
        <v>17838.355555555554</v>
      </c>
      <c r="T120" s="305"/>
      <c r="U120" s="305"/>
      <c r="V120" s="43" t="s">
        <v>118</v>
      </c>
      <c r="W120" s="73">
        <v>144198</v>
      </c>
      <c r="X120" s="60">
        <f>IFERROR(W120/T108,"-")</f>
        <v>4.3942990340636034E-3</v>
      </c>
      <c r="Y120" s="73">
        <v>3</v>
      </c>
      <c r="Z120" s="60">
        <f>IFERROR(Y120/U108,"-")</f>
        <v>0.10714285714285714</v>
      </c>
      <c r="AA120" s="131">
        <f t="shared" si="8"/>
        <v>48066</v>
      </c>
      <c r="AB120" s="305"/>
      <c r="AC120" s="305"/>
      <c r="AD120" s="43" t="s">
        <v>118</v>
      </c>
      <c r="AE120" s="73">
        <v>22373</v>
      </c>
      <c r="AF120" s="60">
        <f>IFERROR(AE120/AB108,"-")</f>
        <v>1.1076137367272496E-3</v>
      </c>
      <c r="AG120" s="73">
        <v>2</v>
      </c>
      <c r="AH120" s="60">
        <f>IFERROR(AG120/AC108,"-")</f>
        <v>0.11764705882352941</v>
      </c>
      <c r="AI120" s="76">
        <f t="shared" si="9"/>
        <v>11186.5</v>
      </c>
      <c r="AJ120" s="305"/>
      <c r="AK120" s="305"/>
      <c r="AL120" s="43" t="s">
        <v>118</v>
      </c>
      <c r="AM120" s="73">
        <v>534112</v>
      </c>
      <c r="AN120" s="60">
        <f>IFERROR(AM120/AJ108,"-")</f>
        <v>5.3951268381883166E-3</v>
      </c>
      <c r="AO120" s="73">
        <v>18</v>
      </c>
      <c r="AP120" s="60">
        <f>IFERROR(AO120/AK108,"-")</f>
        <v>0.15652173913043479</v>
      </c>
      <c r="AQ120" s="76">
        <f t="shared" si="10"/>
        <v>29672.888888888891</v>
      </c>
      <c r="AR120" s="305"/>
      <c r="AS120" s="305"/>
      <c r="AT120" s="43" t="s">
        <v>118</v>
      </c>
      <c r="AU120" s="73">
        <v>4001149</v>
      </c>
      <c r="AV120" s="60">
        <f>IFERROR(AU120/AR108,"-")</f>
        <v>7.3603681982272566E-3</v>
      </c>
      <c r="AW120" s="76">
        <v>126</v>
      </c>
      <c r="AX120" s="60">
        <f>IFERROR(AW120/AS108,"-")</f>
        <v>0.14617169373549885</v>
      </c>
      <c r="AY120" s="157">
        <f t="shared" si="11"/>
        <v>31755.150793650795</v>
      </c>
      <c r="AZ120" s="179"/>
    </row>
    <row r="121" spans="2:52" s="8" customFormat="1" ht="13.15" customHeight="1">
      <c r="B121" s="328"/>
      <c r="C121" s="340"/>
      <c r="D121" s="305"/>
      <c r="E121" s="305"/>
      <c r="F121" s="43" t="s">
        <v>119</v>
      </c>
      <c r="G121" s="73">
        <v>1399306</v>
      </c>
      <c r="H121" s="60">
        <f>IFERROR(G121/D108,"-")</f>
        <v>7.9705653688650537E-3</v>
      </c>
      <c r="I121" s="73">
        <v>22</v>
      </c>
      <c r="J121" s="60">
        <f>IFERROR(I121/E108,"-")</f>
        <v>8.6956521739130432E-2</v>
      </c>
      <c r="K121" s="76">
        <f t="shared" si="6"/>
        <v>63604.818181818184</v>
      </c>
      <c r="L121" s="305"/>
      <c r="M121" s="305"/>
      <c r="N121" s="43" t="s">
        <v>119</v>
      </c>
      <c r="O121" s="73">
        <v>992597</v>
      </c>
      <c r="P121" s="60">
        <f>IFERROR(O121/L108,"-")</f>
        <v>7.618932775111391E-3</v>
      </c>
      <c r="Q121" s="73">
        <v>14</v>
      </c>
      <c r="R121" s="60">
        <f>IFERROR(Q121/M108,"-")</f>
        <v>7.2538860103626937E-2</v>
      </c>
      <c r="S121" s="76">
        <f t="shared" si="7"/>
        <v>70899.78571428571</v>
      </c>
      <c r="T121" s="305"/>
      <c r="U121" s="305"/>
      <c r="V121" s="43" t="s">
        <v>119</v>
      </c>
      <c r="W121" s="73">
        <v>76979</v>
      </c>
      <c r="X121" s="60">
        <f>IFERROR(W121/T108,"-")</f>
        <v>2.3458629477744637E-3</v>
      </c>
      <c r="Y121" s="73">
        <v>4</v>
      </c>
      <c r="Z121" s="60">
        <f>IFERROR(Y121/U108,"-")</f>
        <v>0.14285714285714285</v>
      </c>
      <c r="AA121" s="131">
        <f t="shared" si="8"/>
        <v>19244.75</v>
      </c>
      <c r="AB121" s="305"/>
      <c r="AC121" s="305"/>
      <c r="AD121" s="43" t="s">
        <v>119</v>
      </c>
      <c r="AE121" s="73">
        <v>72741</v>
      </c>
      <c r="AF121" s="60">
        <f>IFERROR(AE121/AB108,"-")</f>
        <v>3.6011679624224232E-3</v>
      </c>
      <c r="AG121" s="73">
        <v>2</v>
      </c>
      <c r="AH121" s="60">
        <f>IFERROR(AG121/AC108,"-")</f>
        <v>0.11764705882352941</v>
      </c>
      <c r="AI121" s="76">
        <f t="shared" si="9"/>
        <v>36370.5</v>
      </c>
      <c r="AJ121" s="305"/>
      <c r="AK121" s="305"/>
      <c r="AL121" s="43" t="s">
        <v>119</v>
      </c>
      <c r="AM121" s="73">
        <v>1087007</v>
      </c>
      <c r="AN121" s="60">
        <f>IFERROR(AM121/AJ108,"-")</f>
        <v>1.0979982923054655E-2</v>
      </c>
      <c r="AO121" s="73">
        <v>12</v>
      </c>
      <c r="AP121" s="60">
        <f>IFERROR(AO121/AK108,"-")</f>
        <v>0.10434782608695652</v>
      </c>
      <c r="AQ121" s="76">
        <f t="shared" si="10"/>
        <v>90583.916666666672</v>
      </c>
      <c r="AR121" s="305"/>
      <c r="AS121" s="305"/>
      <c r="AT121" s="43" t="s">
        <v>119</v>
      </c>
      <c r="AU121" s="73">
        <v>6243523</v>
      </c>
      <c r="AV121" s="60">
        <f>IFERROR(AU121/AR108,"-")</f>
        <v>1.1485357864478537E-2</v>
      </c>
      <c r="AW121" s="76">
        <v>69</v>
      </c>
      <c r="AX121" s="60">
        <f>IFERROR(AW121/AS108,"-")</f>
        <v>8.0046403712296987E-2</v>
      </c>
      <c r="AY121" s="157">
        <f t="shared" si="11"/>
        <v>90485.840579710144</v>
      </c>
      <c r="AZ121" s="179"/>
    </row>
    <row r="122" spans="2:52" s="8" customFormat="1" ht="13.15" customHeight="1">
      <c r="B122" s="328"/>
      <c r="C122" s="340"/>
      <c r="D122" s="305"/>
      <c r="E122" s="305"/>
      <c r="F122" s="43" t="s">
        <v>120</v>
      </c>
      <c r="G122" s="73">
        <v>1878034</v>
      </c>
      <c r="H122" s="60">
        <f>IFERROR(G122/D108,"-")</f>
        <v>1.0697440561214711E-2</v>
      </c>
      <c r="I122" s="73">
        <v>36</v>
      </c>
      <c r="J122" s="60">
        <f>IFERROR(I122/E108,"-")</f>
        <v>0.14229249011857709</v>
      </c>
      <c r="K122" s="76">
        <f t="shared" si="6"/>
        <v>52167.611111111109</v>
      </c>
      <c r="L122" s="305"/>
      <c r="M122" s="305"/>
      <c r="N122" s="43" t="s">
        <v>120</v>
      </c>
      <c r="O122" s="73">
        <v>1284775</v>
      </c>
      <c r="P122" s="60">
        <f>IFERROR(O122/L108,"-")</f>
        <v>9.8616199284742318E-3</v>
      </c>
      <c r="Q122" s="73">
        <v>23</v>
      </c>
      <c r="R122" s="60">
        <f>IFERROR(Q122/M108,"-")</f>
        <v>0.11917098445595854</v>
      </c>
      <c r="S122" s="76">
        <f t="shared" si="7"/>
        <v>55859.782608695656</v>
      </c>
      <c r="T122" s="305"/>
      <c r="U122" s="305"/>
      <c r="V122" s="43" t="s">
        <v>120</v>
      </c>
      <c r="W122" s="73">
        <v>51252</v>
      </c>
      <c r="X122" s="60">
        <f>IFERROR(W122/T108,"-")</f>
        <v>1.5618567115620731E-3</v>
      </c>
      <c r="Y122" s="73">
        <v>5</v>
      </c>
      <c r="Z122" s="60">
        <f>IFERROR(Y122/U108,"-")</f>
        <v>0.17857142857142858</v>
      </c>
      <c r="AA122" s="131">
        <f t="shared" si="8"/>
        <v>10250.4</v>
      </c>
      <c r="AB122" s="305"/>
      <c r="AC122" s="305"/>
      <c r="AD122" s="43" t="s">
        <v>120</v>
      </c>
      <c r="AE122" s="73">
        <v>30639</v>
      </c>
      <c r="AF122" s="60">
        <f>IFERROR(AE122/AB108,"-")</f>
        <v>1.5168362436680911E-3</v>
      </c>
      <c r="AG122" s="73">
        <v>3</v>
      </c>
      <c r="AH122" s="60">
        <f>IFERROR(AG122/AC108,"-")</f>
        <v>0.17647058823529413</v>
      </c>
      <c r="AI122" s="76">
        <f t="shared" si="9"/>
        <v>10213</v>
      </c>
      <c r="AJ122" s="305"/>
      <c r="AK122" s="305"/>
      <c r="AL122" s="43" t="s">
        <v>120</v>
      </c>
      <c r="AM122" s="73">
        <v>771313</v>
      </c>
      <c r="AN122" s="60">
        <f>IFERROR(AM122/AJ108,"-")</f>
        <v>7.7911214631828998E-3</v>
      </c>
      <c r="AO122" s="73">
        <v>17</v>
      </c>
      <c r="AP122" s="60">
        <f>IFERROR(AO122/AK108,"-")</f>
        <v>0.14782608695652175</v>
      </c>
      <c r="AQ122" s="76">
        <f t="shared" si="10"/>
        <v>45371.352941176468</v>
      </c>
      <c r="AR122" s="305"/>
      <c r="AS122" s="305"/>
      <c r="AT122" s="43" t="s">
        <v>120</v>
      </c>
      <c r="AU122" s="73">
        <v>4564029</v>
      </c>
      <c r="AV122" s="60">
        <f>IFERROR(AU122/AR108,"-")</f>
        <v>8.3958217770412815E-3</v>
      </c>
      <c r="AW122" s="76">
        <v>73</v>
      </c>
      <c r="AX122" s="60">
        <f>IFERROR(AW122/AS108,"-")</f>
        <v>8.4686774941995363E-2</v>
      </c>
      <c r="AY122" s="157">
        <f t="shared" si="11"/>
        <v>62520.945205479453</v>
      </c>
      <c r="AZ122" s="179"/>
    </row>
    <row r="123" spans="2:52" s="8" customFormat="1" ht="13.15" customHeight="1">
      <c r="B123" s="328"/>
      <c r="C123" s="340"/>
      <c r="D123" s="305"/>
      <c r="E123" s="305"/>
      <c r="F123" s="44" t="s">
        <v>121</v>
      </c>
      <c r="G123" s="74">
        <v>437075</v>
      </c>
      <c r="H123" s="61">
        <f>IFERROR(G123/D108,"-")</f>
        <v>2.4896161801612323E-3</v>
      </c>
      <c r="I123" s="74">
        <v>25</v>
      </c>
      <c r="J123" s="61">
        <f>IFERROR(I123/E108,"-")</f>
        <v>9.8814229249011856E-2</v>
      </c>
      <c r="K123" s="77">
        <f t="shared" si="6"/>
        <v>17483</v>
      </c>
      <c r="L123" s="305"/>
      <c r="M123" s="305"/>
      <c r="N123" s="44" t="s">
        <v>121</v>
      </c>
      <c r="O123" s="74">
        <v>265662</v>
      </c>
      <c r="P123" s="61">
        <f>IFERROR(O123/L108,"-")</f>
        <v>2.0391567966673708E-3</v>
      </c>
      <c r="Q123" s="74">
        <v>18</v>
      </c>
      <c r="R123" s="61">
        <f>IFERROR(Q123/M108,"-")</f>
        <v>9.3264248704663211E-2</v>
      </c>
      <c r="S123" s="77">
        <f t="shared" si="7"/>
        <v>14759</v>
      </c>
      <c r="T123" s="305"/>
      <c r="U123" s="305"/>
      <c r="V123" s="44" t="s">
        <v>121</v>
      </c>
      <c r="W123" s="74">
        <v>158130</v>
      </c>
      <c r="X123" s="61">
        <f>IFERROR(W123/T108,"-")</f>
        <v>4.818863689208433E-3</v>
      </c>
      <c r="Y123" s="74">
        <v>4</v>
      </c>
      <c r="Z123" s="61">
        <f>IFERROR(Y123/U108,"-")</f>
        <v>0.14285714285714285</v>
      </c>
      <c r="AA123" s="132">
        <f t="shared" si="8"/>
        <v>39532.5</v>
      </c>
      <c r="AB123" s="305"/>
      <c r="AC123" s="305"/>
      <c r="AD123" s="44" t="s">
        <v>121</v>
      </c>
      <c r="AE123" s="74">
        <v>6892</v>
      </c>
      <c r="AF123" s="61">
        <f>IFERROR(AE123/AB108,"-")</f>
        <v>3.4120028040603427E-4</v>
      </c>
      <c r="AG123" s="74">
        <v>2</v>
      </c>
      <c r="AH123" s="61">
        <f>IFERROR(AG123/AC108,"-")</f>
        <v>0.11764705882352941</v>
      </c>
      <c r="AI123" s="77">
        <f t="shared" si="9"/>
        <v>3446</v>
      </c>
      <c r="AJ123" s="305"/>
      <c r="AK123" s="305"/>
      <c r="AL123" s="44" t="s">
        <v>121</v>
      </c>
      <c r="AM123" s="74">
        <v>282581</v>
      </c>
      <c r="AN123" s="61">
        <f>IFERROR(AM123/AJ108,"-")</f>
        <v>2.8543832324720146E-3</v>
      </c>
      <c r="AO123" s="74">
        <v>16</v>
      </c>
      <c r="AP123" s="61">
        <f>IFERROR(AO123/AK108,"-")</f>
        <v>0.1391304347826087</v>
      </c>
      <c r="AQ123" s="77">
        <f t="shared" si="10"/>
        <v>17661.3125</v>
      </c>
      <c r="AR123" s="305"/>
      <c r="AS123" s="305"/>
      <c r="AT123" s="44" t="s">
        <v>121</v>
      </c>
      <c r="AU123" s="74">
        <v>513323</v>
      </c>
      <c r="AV123" s="61">
        <f>IFERROR(AU123/AR108,"-")</f>
        <v>9.4429032375915271E-4</v>
      </c>
      <c r="AW123" s="77">
        <v>58</v>
      </c>
      <c r="AX123" s="61">
        <f>IFERROR(AW123/AS108,"-")</f>
        <v>6.7285382830626447E-2</v>
      </c>
      <c r="AY123" s="158">
        <f t="shared" si="11"/>
        <v>8850.3965517241377</v>
      </c>
      <c r="AZ123" s="179"/>
    </row>
    <row r="124" spans="2:52" s="8" customFormat="1" ht="13.15" customHeight="1">
      <c r="B124" s="329"/>
      <c r="C124" s="341"/>
      <c r="D124" s="306"/>
      <c r="E124" s="306"/>
      <c r="F124" s="45" t="s">
        <v>71</v>
      </c>
      <c r="G124" s="69">
        <f>SUM(G108:G123)</f>
        <v>36457827</v>
      </c>
      <c r="H124" s="61">
        <f>IFERROR(G124/D108,"-")</f>
        <v>0.20766686722580571</v>
      </c>
      <c r="I124" s="74">
        <v>227</v>
      </c>
      <c r="J124" s="61">
        <f>IFERROR(I124/E108,"-")</f>
        <v>0.89723320158102771</v>
      </c>
      <c r="K124" s="77">
        <f t="shared" si="6"/>
        <v>160607.16740088107</v>
      </c>
      <c r="L124" s="306"/>
      <c r="M124" s="306"/>
      <c r="N124" s="45" t="s">
        <v>71</v>
      </c>
      <c r="O124" s="69">
        <f>SUM(O108:O123)</f>
        <v>22442556</v>
      </c>
      <c r="P124" s="61">
        <f>IFERROR(O124/L108,"-")</f>
        <v>0.17226359284349316</v>
      </c>
      <c r="Q124" s="74">
        <v>171</v>
      </c>
      <c r="R124" s="61">
        <f>IFERROR(Q124/M108,"-")</f>
        <v>0.88601036269430056</v>
      </c>
      <c r="S124" s="77">
        <f t="shared" si="7"/>
        <v>131243.01754385966</v>
      </c>
      <c r="T124" s="306"/>
      <c r="U124" s="306"/>
      <c r="V124" s="45" t="s">
        <v>71</v>
      </c>
      <c r="W124" s="69">
        <f>SUM(W108:W123)</f>
        <v>8324754</v>
      </c>
      <c r="X124" s="61">
        <f>IFERROR(W124/T108,"-")</f>
        <v>0.25368908348948749</v>
      </c>
      <c r="Y124" s="74">
        <v>26</v>
      </c>
      <c r="Z124" s="61">
        <f>IFERROR(Y124/U108,"-")</f>
        <v>0.9285714285714286</v>
      </c>
      <c r="AA124" s="132">
        <f t="shared" si="8"/>
        <v>320182.84615384613</v>
      </c>
      <c r="AB124" s="306"/>
      <c r="AC124" s="306"/>
      <c r="AD124" s="45" t="s">
        <v>71</v>
      </c>
      <c r="AE124" s="69">
        <f>SUM(AE108:AE123)</f>
        <v>1754133</v>
      </c>
      <c r="AF124" s="61">
        <f>IFERROR(AE124/AB108,"-")</f>
        <v>8.6841362662431532E-2</v>
      </c>
      <c r="AG124" s="74">
        <v>15</v>
      </c>
      <c r="AH124" s="61">
        <f>IFERROR(AG124/AC108,"-")</f>
        <v>0.88235294117647056</v>
      </c>
      <c r="AI124" s="77">
        <f t="shared" si="9"/>
        <v>116942.2</v>
      </c>
      <c r="AJ124" s="306"/>
      <c r="AK124" s="306"/>
      <c r="AL124" s="45" t="s">
        <v>71</v>
      </c>
      <c r="AM124" s="69">
        <f>SUM(AM108:AM123)</f>
        <v>12825994</v>
      </c>
      <c r="AN124" s="61">
        <f>IFERROR(AM124/AJ108,"-")</f>
        <v>0.12955684286412272</v>
      </c>
      <c r="AO124" s="74">
        <v>105</v>
      </c>
      <c r="AP124" s="61">
        <f>IFERROR(AO124/AK108,"-")</f>
        <v>0.91304347826086951</v>
      </c>
      <c r="AQ124" s="77">
        <f t="shared" si="10"/>
        <v>122152.3238095238</v>
      </c>
      <c r="AR124" s="306"/>
      <c r="AS124" s="306"/>
      <c r="AT124" s="45" t="s">
        <v>71</v>
      </c>
      <c r="AU124" s="69">
        <f>SUM(AU108:AU123)</f>
        <v>118717935</v>
      </c>
      <c r="AV124" s="61">
        <f>IFERROR(AU124/AR108,"-")</f>
        <v>0.21838919603674109</v>
      </c>
      <c r="AW124" s="77">
        <v>698</v>
      </c>
      <c r="AX124" s="134">
        <f>IFERROR(AW124/AS108,"-")</f>
        <v>0.80974477958236657</v>
      </c>
      <c r="AY124" s="159">
        <f t="shared" si="11"/>
        <v>170083.00143266475</v>
      </c>
      <c r="AZ124" s="179"/>
    </row>
    <row r="125" spans="2:52" s="8" customFormat="1" ht="13.15" customHeight="1" thickBot="1">
      <c r="B125" s="330">
        <v>8</v>
      </c>
      <c r="C125" s="343" t="s">
        <v>57</v>
      </c>
      <c r="D125" s="304">
        <v>74132730</v>
      </c>
      <c r="E125" s="304">
        <v>89</v>
      </c>
      <c r="F125" s="41" t="s">
        <v>107</v>
      </c>
      <c r="G125" s="72">
        <v>627792</v>
      </c>
      <c r="H125" s="59">
        <f>IFERROR(G125/D125,"-")</f>
        <v>8.4684861868704955E-3</v>
      </c>
      <c r="I125" s="72">
        <v>24</v>
      </c>
      <c r="J125" s="59">
        <f>IFERROR(I125/E125,"-")</f>
        <v>0.2696629213483146</v>
      </c>
      <c r="K125" s="75">
        <f t="shared" si="6"/>
        <v>26158</v>
      </c>
      <c r="L125" s="304">
        <v>62149680</v>
      </c>
      <c r="M125" s="304">
        <v>67</v>
      </c>
      <c r="N125" s="41" t="s">
        <v>107</v>
      </c>
      <c r="O125" s="72">
        <v>522764</v>
      </c>
      <c r="P125" s="59">
        <f>IFERROR(O125/L125,"-")</f>
        <v>8.4113707423755044E-3</v>
      </c>
      <c r="Q125" s="72">
        <v>18</v>
      </c>
      <c r="R125" s="59">
        <f>IFERROR(Q125/M125,"-")</f>
        <v>0.26865671641791045</v>
      </c>
      <c r="S125" s="75">
        <f t="shared" si="7"/>
        <v>29042.444444444445</v>
      </c>
      <c r="T125" s="304">
        <v>8233490</v>
      </c>
      <c r="U125" s="304">
        <v>6</v>
      </c>
      <c r="V125" s="41" t="s">
        <v>107</v>
      </c>
      <c r="W125" s="72">
        <v>42748</v>
      </c>
      <c r="X125" s="59">
        <f>IFERROR(W125/T125,"-")</f>
        <v>5.1919659828335253E-3</v>
      </c>
      <c r="Y125" s="72">
        <v>3</v>
      </c>
      <c r="Z125" s="59">
        <f>IFERROR(Y125/U125,"-")</f>
        <v>0.5</v>
      </c>
      <c r="AA125" s="130">
        <f t="shared" si="8"/>
        <v>14249.333333333334</v>
      </c>
      <c r="AB125" s="304">
        <v>4226340</v>
      </c>
      <c r="AC125" s="304">
        <v>4</v>
      </c>
      <c r="AD125" s="41" t="s">
        <v>107</v>
      </c>
      <c r="AE125" s="72">
        <v>41037</v>
      </c>
      <c r="AF125" s="59">
        <f>IFERROR(AE125/AB125,"-")</f>
        <v>9.7098198441204452E-3</v>
      </c>
      <c r="AG125" s="72">
        <v>2</v>
      </c>
      <c r="AH125" s="59">
        <f>IFERROR(AG125/AC125,"-")</f>
        <v>0.5</v>
      </c>
      <c r="AI125" s="75">
        <f t="shared" si="9"/>
        <v>20518.5</v>
      </c>
      <c r="AJ125" s="304">
        <v>19202490</v>
      </c>
      <c r="AK125" s="304">
        <v>23</v>
      </c>
      <c r="AL125" s="41" t="s">
        <v>107</v>
      </c>
      <c r="AM125" s="72">
        <v>157296</v>
      </c>
      <c r="AN125" s="59">
        <f>IFERROR(AM125/AJ125,"-")</f>
        <v>8.1914376729267917E-3</v>
      </c>
      <c r="AO125" s="72">
        <v>5</v>
      </c>
      <c r="AP125" s="59">
        <f>IFERROR(AO125/AK125,"-")</f>
        <v>0.21739130434782608</v>
      </c>
      <c r="AQ125" s="75">
        <f t="shared" si="10"/>
        <v>31459.200000000001</v>
      </c>
      <c r="AR125" s="304">
        <v>196262840</v>
      </c>
      <c r="AS125" s="304">
        <v>339</v>
      </c>
      <c r="AT125" s="41" t="s">
        <v>107</v>
      </c>
      <c r="AU125" s="72">
        <v>7051732</v>
      </c>
      <c r="AV125" s="59">
        <f>IFERROR(AU125/AR125,"-")</f>
        <v>3.593004157078334E-2</v>
      </c>
      <c r="AW125" s="75">
        <v>80</v>
      </c>
      <c r="AX125" s="62">
        <f>IFERROR(AW125/AS125,"-")</f>
        <v>0.2359882005899705</v>
      </c>
      <c r="AY125" s="156">
        <f t="shared" si="11"/>
        <v>88146.65</v>
      </c>
      <c r="AZ125" s="179"/>
    </row>
    <row r="126" spans="2:52" s="8" customFormat="1" ht="13.15" customHeight="1" thickTop="1" thickBot="1">
      <c r="B126" s="331"/>
      <c r="C126" s="344"/>
      <c r="D126" s="305"/>
      <c r="E126" s="305"/>
      <c r="F126" s="42" t="s">
        <v>108</v>
      </c>
      <c r="G126" s="73">
        <v>816133</v>
      </c>
      <c r="H126" s="60">
        <f>IFERROR(G126/D125,"-")</f>
        <v>1.1009077906614258E-2</v>
      </c>
      <c r="I126" s="73">
        <v>34</v>
      </c>
      <c r="J126" s="60">
        <f>IFERROR(I126/E125,"-")</f>
        <v>0.38202247191011235</v>
      </c>
      <c r="K126" s="76">
        <f t="shared" si="6"/>
        <v>24003.911764705881</v>
      </c>
      <c r="L126" s="305"/>
      <c r="M126" s="305"/>
      <c r="N126" s="42" t="s">
        <v>108</v>
      </c>
      <c r="O126" s="73">
        <v>696518</v>
      </c>
      <c r="P126" s="60">
        <f>IFERROR(O126/L125,"-")</f>
        <v>1.1207105169326697E-2</v>
      </c>
      <c r="Q126" s="73">
        <v>28</v>
      </c>
      <c r="R126" s="60">
        <f>IFERROR(Q126/M125,"-")</f>
        <v>0.41791044776119401</v>
      </c>
      <c r="S126" s="76">
        <f t="shared" si="7"/>
        <v>24875.642857142859</v>
      </c>
      <c r="T126" s="305"/>
      <c r="U126" s="305"/>
      <c r="V126" s="42" t="s">
        <v>108</v>
      </c>
      <c r="W126" s="73">
        <v>95312</v>
      </c>
      <c r="X126" s="60">
        <f>IFERROR(W126/T125,"-")</f>
        <v>1.1576136000650999E-2</v>
      </c>
      <c r="Y126" s="73">
        <v>3</v>
      </c>
      <c r="Z126" s="60">
        <f>IFERROR(Y126/U125,"-")</f>
        <v>0.5</v>
      </c>
      <c r="AA126" s="131">
        <f t="shared" si="8"/>
        <v>31770.666666666668</v>
      </c>
      <c r="AB126" s="305"/>
      <c r="AC126" s="305"/>
      <c r="AD126" s="42" t="s">
        <v>108</v>
      </c>
      <c r="AE126" s="73">
        <v>25270</v>
      </c>
      <c r="AF126" s="60">
        <f>IFERROR(AE126/AB125,"-")</f>
        <v>5.9791687370159526E-3</v>
      </c>
      <c r="AG126" s="73">
        <v>1</v>
      </c>
      <c r="AH126" s="60">
        <f>IFERROR(AG126/AC125,"-")</f>
        <v>0.25</v>
      </c>
      <c r="AI126" s="76">
        <f t="shared" si="9"/>
        <v>25270</v>
      </c>
      <c r="AJ126" s="305"/>
      <c r="AK126" s="305"/>
      <c r="AL126" s="42" t="s">
        <v>108</v>
      </c>
      <c r="AM126" s="73">
        <v>219011</v>
      </c>
      <c r="AN126" s="60">
        <f>IFERROR(AM126/AJ125,"-")</f>
        <v>1.1405343786144401E-2</v>
      </c>
      <c r="AO126" s="73">
        <v>9</v>
      </c>
      <c r="AP126" s="60">
        <f>IFERROR(AO126/AK125,"-")</f>
        <v>0.39130434782608697</v>
      </c>
      <c r="AQ126" s="76">
        <f t="shared" si="10"/>
        <v>24334.555555555555</v>
      </c>
      <c r="AR126" s="305"/>
      <c r="AS126" s="305"/>
      <c r="AT126" s="42" t="s">
        <v>108</v>
      </c>
      <c r="AU126" s="73">
        <v>2579333</v>
      </c>
      <c r="AV126" s="60">
        <f>IFERROR(AU126/AR125,"-")</f>
        <v>1.3142238235215592E-2</v>
      </c>
      <c r="AW126" s="76">
        <v>75</v>
      </c>
      <c r="AX126" s="60">
        <f>IFERROR(AW126/AS125,"-")</f>
        <v>0.22123893805309736</v>
      </c>
      <c r="AY126" s="157">
        <f t="shared" si="11"/>
        <v>34391.106666666667</v>
      </c>
      <c r="AZ126" s="179"/>
    </row>
    <row r="127" spans="2:52" s="8" customFormat="1" ht="13.15" customHeight="1" thickTop="1" thickBot="1">
      <c r="B127" s="331"/>
      <c r="C127" s="344"/>
      <c r="D127" s="305"/>
      <c r="E127" s="305"/>
      <c r="F127" s="43" t="s">
        <v>109</v>
      </c>
      <c r="G127" s="73">
        <v>1575512</v>
      </c>
      <c r="H127" s="60">
        <f>IFERROR(G127/D125,"-")</f>
        <v>2.125258303586014E-2</v>
      </c>
      <c r="I127" s="73">
        <v>35</v>
      </c>
      <c r="J127" s="60">
        <f>IFERROR(I127/E125,"-")</f>
        <v>0.39325842696629215</v>
      </c>
      <c r="K127" s="76">
        <f t="shared" si="6"/>
        <v>45014.62857142857</v>
      </c>
      <c r="L127" s="305"/>
      <c r="M127" s="305"/>
      <c r="N127" s="43" t="s">
        <v>109</v>
      </c>
      <c r="O127" s="73">
        <v>1276878</v>
      </c>
      <c r="P127" s="60">
        <f>IFERROR(O127/L125,"-")</f>
        <v>2.0545206346999696E-2</v>
      </c>
      <c r="Q127" s="73">
        <v>26</v>
      </c>
      <c r="R127" s="60">
        <f>IFERROR(Q127/M125,"-")</f>
        <v>0.38805970149253732</v>
      </c>
      <c r="S127" s="76">
        <f t="shared" si="7"/>
        <v>49110.692307692305</v>
      </c>
      <c r="T127" s="305"/>
      <c r="U127" s="305"/>
      <c r="V127" s="43" t="s">
        <v>109</v>
      </c>
      <c r="W127" s="73">
        <v>57671</v>
      </c>
      <c r="X127" s="60">
        <f>IFERROR(W127/T125,"-")</f>
        <v>7.0044416158882806E-3</v>
      </c>
      <c r="Y127" s="73">
        <v>3</v>
      </c>
      <c r="Z127" s="60">
        <f>IFERROR(Y127/U125,"-")</f>
        <v>0.5</v>
      </c>
      <c r="AA127" s="131">
        <f t="shared" si="8"/>
        <v>19223.666666666668</v>
      </c>
      <c r="AB127" s="305"/>
      <c r="AC127" s="305"/>
      <c r="AD127" s="43" t="s">
        <v>109</v>
      </c>
      <c r="AE127" s="73">
        <v>9173</v>
      </c>
      <c r="AF127" s="60">
        <f>IFERROR(AE127/AB125,"-")</f>
        <v>2.1704358854233215E-3</v>
      </c>
      <c r="AG127" s="73">
        <v>2</v>
      </c>
      <c r="AH127" s="60">
        <f>IFERROR(AG127/AC125,"-")</f>
        <v>0.5</v>
      </c>
      <c r="AI127" s="76">
        <f t="shared" si="9"/>
        <v>4586.5</v>
      </c>
      <c r="AJ127" s="305"/>
      <c r="AK127" s="305"/>
      <c r="AL127" s="43" t="s">
        <v>109</v>
      </c>
      <c r="AM127" s="73">
        <v>231099</v>
      </c>
      <c r="AN127" s="60">
        <f>IFERROR(AM127/AJ125,"-")</f>
        <v>1.2034845480976686E-2</v>
      </c>
      <c r="AO127" s="73">
        <v>8</v>
      </c>
      <c r="AP127" s="60">
        <f>IFERROR(AO127/AK125,"-")</f>
        <v>0.34782608695652173</v>
      </c>
      <c r="AQ127" s="76">
        <f t="shared" si="10"/>
        <v>28887.375</v>
      </c>
      <c r="AR127" s="305"/>
      <c r="AS127" s="305"/>
      <c r="AT127" s="43" t="s">
        <v>109</v>
      </c>
      <c r="AU127" s="73">
        <v>7560106</v>
      </c>
      <c r="AV127" s="60">
        <f>IFERROR(AU127/AR125,"-")</f>
        <v>3.8520312862078222E-2</v>
      </c>
      <c r="AW127" s="76">
        <v>88</v>
      </c>
      <c r="AX127" s="60">
        <f>IFERROR(AW127/AS125,"-")</f>
        <v>0.25958702064896755</v>
      </c>
      <c r="AY127" s="157">
        <f t="shared" si="11"/>
        <v>85910.295454545456</v>
      </c>
      <c r="AZ127" s="179"/>
    </row>
    <row r="128" spans="2:52" s="8" customFormat="1" ht="13.15" customHeight="1" thickTop="1" thickBot="1">
      <c r="B128" s="331"/>
      <c r="C128" s="344"/>
      <c r="D128" s="305"/>
      <c r="E128" s="305"/>
      <c r="F128" s="43" t="s">
        <v>110</v>
      </c>
      <c r="G128" s="73">
        <v>38386</v>
      </c>
      <c r="H128" s="60">
        <f>IFERROR(G128/D125,"-")</f>
        <v>5.1780097670758916E-4</v>
      </c>
      <c r="I128" s="73">
        <v>2</v>
      </c>
      <c r="J128" s="60">
        <f>IFERROR(I128/E125,"-")</f>
        <v>2.247191011235955E-2</v>
      </c>
      <c r="K128" s="76">
        <f t="shared" si="6"/>
        <v>19193</v>
      </c>
      <c r="L128" s="305"/>
      <c r="M128" s="305"/>
      <c r="N128" s="43" t="s">
        <v>110</v>
      </c>
      <c r="O128" s="73">
        <v>38386</v>
      </c>
      <c r="P128" s="60">
        <f>IFERROR(O128/L125,"-")</f>
        <v>6.1763793474077424E-4</v>
      </c>
      <c r="Q128" s="73">
        <v>2</v>
      </c>
      <c r="R128" s="60">
        <f>IFERROR(Q128/M125,"-")</f>
        <v>2.9850746268656716E-2</v>
      </c>
      <c r="S128" s="76">
        <f t="shared" si="7"/>
        <v>19193</v>
      </c>
      <c r="T128" s="305"/>
      <c r="U128" s="305"/>
      <c r="V128" s="43" t="s">
        <v>110</v>
      </c>
      <c r="W128" s="73">
        <v>8557</v>
      </c>
      <c r="X128" s="60">
        <f>IFERROR(W128/T125,"-")</f>
        <v>1.0392919648897368E-3</v>
      </c>
      <c r="Y128" s="73">
        <v>1</v>
      </c>
      <c r="Z128" s="60">
        <f>IFERROR(Y128/U125,"-")</f>
        <v>0.16666666666666666</v>
      </c>
      <c r="AA128" s="131">
        <f t="shared" si="8"/>
        <v>8557</v>
      </c>
      <c r="AB128" s="305"/>
      <c r="AC128" s="305"/>
      <c r="AD128" s="43" t="s">
        <v>110</v>
      </c>
      <c r="AE128" s="73">
        <v>8557</v>
      </c>
      <c r="AF128" s="60">
        <f>IFERROR(AE128/AB125,"-")</f>
        <v>2.024683295712129E-3</v>
      </c>
      <c r="AG128" s="73">
        <v>1</v>
      </c>
      <c r="AH128" s="60">
        <f>IFERROR(AG128/AC125,"-")</f>
        <v>0.25</v>
      </c>
      <c r="AI128" s="76">
        <f t="shared" si="9"/>
        <v>8557</v>
      </c>
      <c r="AJ128" s="305"/>
      <c r="AK128" s="305"/>
      <c r="AL128" s="43" t="s">
        <v>110</v>
      </c>
      <c r="AM128" s="73">
        <v>18114</v>
      </c>
      <c r="AN128" s="60">
        <f>IFERROR(AM128/AJ125,"-")</f>
        <v>9.4331516381469273E-4</v>
      </c>
      <c r="AO128" s="73">
        <v>2</v>
      </c>
      <c r="AP128" s="60">
        <f>IFERROR(AO128/AK125,"-")</f>
        <v>8.6956521739130432E-2</v>
      </c>
      <c r="AQ128" s="76">
        <f t="shared" si="10"/>
        <v>9057</v>
      </c>
      <c r="AR128" s="305"/>
      <c r="AS128" s="305"/>
      <c r="AT128" s="43" t="s">
        <v>110</v>
      </c>
      <c r="AU128" s="73">
        <v>62968</v>
      </c>
      <c r="AV128" s="60">
        <f>IFERROR(AU128/AR125,"-")</f>
        <v>3.2083505975965702E-4</v>
      </c>
      <c r="AW128" s="76">
        <v>11</v>
      </c>
      <c r="AX128" s="60">
        <f>IFERROR(AW128/AS125,"-")</f>
        <v>3.2448377581120944E-2</v>
      </c>
      <c r="AY128" s="157">
        <f t="shared" si="11"/>
        <v>5724.363636363636</v>
      </c>
      <c r="AZ128" s="179"/>
    </row>
    <row r="129" spans="2:52" s="8" customFormat="1" ht="13.15" customHeight="1" thickTop="1" thickBot="1">
      <c r="B129" s="331"/>
      <c r="C129" s="344"/>
      <c r="D129" s="305"/>
      <c r="E129" s="305"/>
      <c r="F129" s="43" t="s">
        <v>111</v>
      </c>
      <c r="G129" s="73">
        <v>927319</v>
      </c>
      <c r="H129" s="60">
        <f>IFERROR(G129/D125,"-")</f>
        <v>1.2508901263989604E-2</v>
      </c>
      <c r="I129" s="73">
        <v>42</v>
      </c>
      <c r="J129" s="60">
        <f>IFERROR(I129/E125,"-")</f>
        <v>0.47191011235955055</v>
      </c>
      <c r="K129" s="76">
        <f t="shared" si="6"/>
        <v>22079.023809523809</v>
      </c>
      <c r="L129" s="305"/>
      <c r="M129" s="305"/>
      <c r="N129" s="43" t="s">
        <v>111</v>
      </c>
      <c r="O129" s="73">
        <v>756709</v>
      </c>
      <c r="P129" s="60">
        <f>IFERROR(O129/L125,"-")</f>
        <v>1.217558964100861E-2</v>
      </c>
      <c r="Q129" s="73">
        <v>33</v>
      </c>
      <c r="R129" s="60">
        <f>IFERROR(Q129/M125,"-")</f>
        <v>0.4925373134328358</v>
      </c>
      <c r="S129" s="76">
        <f t="shared" si="7"/>
        <v>22930.575757575756</v>
      </c>
      <c r="T129" s="305"/>
      <c r="U129" s="305"/>
      <c r="V129" s="43" t="s">
        <v>111</v>
      </c>
      <c r="W129" s="73">
        <v>41850</v>
      </c>
      <c r="X129" s="60">
        <f>IFERROR(W129/T125,"-")</f>
        <v>5.0828992322818145E-3</v>
      </c>
      <c r="Y129" s="73">
        <v>4</v>
      </c>
      <c r="Z129" s="60">
        <f>IFERROR(Y129/U125,"-")</f>
        <v>0.66666666666666663</v>
      </c>
      <c r="AA129" s="131">
        <f t="shared" si="8"/>
        <v>10462.5</v>
      </c>
      <c r="AB129" s="305"/>
      <c r="AC129" s="305"/>
      <c r="AD129" s="43" t="s">
        <v>111</v>
      </c>
      <c r="AE129" s="73">
        <v>38563</v>
      </c>
      <c r="AF129" s="60">
        <f>IFERROR(AE129/AB125,"-")</f>
        <v>9.1244433718063386E-3</v>
      </c>
      <c r="AG129" s="73">
        <v>3</v>
      </c>
      <c r="AH129" s="60">
        <f>IFERROR(AG129/AC125,"-")</f>
        <v>0.75</v>
      </c>
      <c r="AI129" s="76">
        <f t="shared" si="9"/>
        <v>12854.333333333334</v>
      </c>
      <c r="AJ129" s="305"/>
      <c r="AK129" s="305"/>
      <c r="AL129" s="43" t="s">
        <v>111</v>
      </c>
      <c r="AM129" s="73">
        <v>235194</v>
      </c>
      <c r="AN129" s="60">
        <f>IFERROR(AM129/AJ125,"-")</f>
        <v>1.2248099074651256E-2</v>
      </c>
      <c r="AO129" s="73">
        <v>11</v>
      </c>
      <c r="AP129" s="60">
        <f>IFERROR(AO129/AK125,"-")</f>
        <v>0.47826086956521741</v>
      </c>
      <c r="AQ129" s="76">
        <f t="shared" si="10"/>
        <v>21381.272727272728</v>
      </c>
      <c r="AR129" s="305"/>
      <c r="AS129" s="305"/>
      <c r="AT129" s="43" t="s">
        <v>111</v>
      </c>
      <c r="AU129" s="73">
        <v>4755838</v>
      </c>
      <c r="AV129" s="60">
        <f>IFERROR(AU129/AR125,"-")</f>
        <v>2.4231984006753391E-2</v>
      </c>
      <c r="AW129" s="76">
        <v>117</v>
      </c>
      <c r="AX129" s="60">
        <f>IFERROR(AW129/AS125,"-")</f>
        <v>0.34513274336283184</v>
      </c>
      <c r="AY129" s="157">
        <f t="shared" si="11"/>
        <v>40648.188034188031</v>
      </c>
      <c r="AZ129" s="179"/>
    </row>
    <row r="130" spans="2:52" s="8" customFormat="1" ht="13.15" customHeight="1" thickTop="1" thickBot="1">
      <c r="B130" s="331"/>
      <c r="C130" s="344"/>
      <c r="D130" s="305"/>
      <c r="E130" s="305"/>
      <c r="F130" s="43" t="s">
        <v>112</v>
      </c>
      <c r="G130" s="73">
        <v>5603361</v>
      </c>
      <c r="H130" s="60">
        <f>IFERROR(G130/D125,"-")</f>
        <v>7.558552072748434E-2</v>
      </c>
      <c r="I130" s="73">
        <v>52</v>
      </c>
      <c r="J130" s="60">
        <f>IFERROR(I130/E125,"-")</f>
        <v>0.5842696629213483</v>
      </c>
      <c r="K130" s="76">
        <f t="shared" si="6"/>
        <v>107756.94230769231</v>
      </c>
      <c r="L130" s="305"/>
      <c r="M130" s="305"/>
      <c r="N130" s="43" t="s">
        <v>112</v>
      </c>
      <c r="O130" s="73">
        <v>4252255</v>
      </c>
      <c r="P130" s="60">
        <f>IFERROR(O130/L125,"-")</f>
        <v>6.8419579956002993E-2</v>
      </c>
      <c r="Q130" s="73">
        <v>39</v>
      </c>
      <c r="R130" s="60">
        <f>IFERROR(Q130/M125,"-")</f>
        <v>0.58208955223880599</v>
      </c>
      <c r="S130" s="76">
        <f t="shared" si="7"/>
        <v>109032.17948717948</v>
      </c>
      <c r="T130" s="305"/>
      <c r="U130" s="305"/>
      <c r="V130" s="43" t="s">
        <v>112</v>
      </c>
      <c r="W130" s="73">
        <v>1736483</v>
      </c>
      <c r="X130" s="60">
        <f>IFERROR(W130/T125,"-")</f>
        <v>0.2109048532274892</v>
      </c>
      <c r="Y130" s="73">
        <v>5</v>
      </c>
      <c r="Z130" s="60">
        <f>IFERROR(Y130/U125,"-")</f>
        <v>0.83333333333333337</v>
      </c>
      <c r="AA130" s="131">
        <f t="shared" si="8"/>
        <v>347296.6</v>
      </c>
      <c r="AB130" s="305"/>
      <c r="AC130" s="305"/>
      <c r="AD130" s="43" t="s">
        <v>112</v>
      </c>
      <c r="AE130" s="73">
        <v>1734907</v>
      </c>
      <c r="AF130" s="60">
        <f>IFERROR(AE130/AB125,"-")</f>
        <v>0.41049868207479756</v>
      </c>
      <c r="AG130" s="73">
        <v>4</v>
      </c>
      <c r="AH130" s="60">
        <f>IFERROR(AG130/AC125,"-")</f>
        <v>1</v>
      </c>
      <c r="AI130" s="76">
        <f t="shared" si="9"/>
        <v>433726.75</v>
      </c>
      <c r="AJ130" s="305"/>
      <c r="AK130" s="305"/>
      <c r="AL130" s="43" t="s">
        <v>112</v>
      </c>
      <c r="AM130" s="73">
        <v>2340945</v>
      </c>
      <c r="AN130" s="60">
        <f>IFERROR(AM130/AJ125,"-")</f>
        <v>0.12190840875323981</v>
      </c>
      <c r="AO130" s="73">
        <v>14</v>
      </c>
      <c r="AP130" s="60">
        <f>IFERROR(AO130/AK125,"-")</f>
        <v>0.60869565217391308</v>
      </c>
      <c r="AQ130" s="76">
        <f t="shared" si="10"/>
        <v>167210.35714285713</v>
      </c>
      <c r="AR130" s="305"/>
      <c r="AS130" s="305"/>
      <c r="AT130" s="43" t="s">
        <v>112</v>
      </c>
      <c r="AU130" s="73">
        <v>8209815</v>
      </c>
      <c r="AV130" s="60">
        <f>IFERROR(AU130/AR125,"-")</f>
        <v>4.1830715381475168E-2</v>
      </c>
      <c r="AW130" s="76">
        <v>128</v>
      </c>
      <c r="AX130" s="60">
        <f>IFERROR(AW130/AS125,"-")</f>
        <v>0.3775811209439528</v>
      </c>
      <c r="AY130" s="157">
        <f t="shared" si="11"/>
        <v>64139.1796875</v>
      </c>
      <c r="AZ130" s="179"/>
    </row>
    <row r="131" spans="2:52" s="8" customFormat="1" ht="13.15" customHeight="1" thickTop="1" thickBot="1">
      <c r="B131" s="331"/>
      <c r="C131" s="344"/>
      <c r="D131" s="305"/>
      <c r="E131" s="305"/>
      <c r="F131" s="43" t="s">
        <v>113</v>
      </c>
      <c r="G131" s="73">
        <v>4027813</v>
      </c>
      <c r="H131" s="60">
        <f>IFERROR(G131/D125,"-")</f>
        <v>5.4332452076161233E-2</v>
      </c>
      <c r="I131" s="73">
        <v>16</v>
      </c>
      <c r="J131" s="60">
        <f>IFERROR(I131/E125,"-")</f>
        <v>0.1797752808988764</v>
      </c>
      <c r="K131" s="76">
        <f t="shared" si="6"/>
        <v>251738.3125</v>
      </c>
      <c r="L131" s="305"/>
      <c r="M131" s="305"/>
      <c r="N131" s="43" t="s">
        <v>113</v>
      </c>
      <c r="O131" s="73">
        <v>3932406</v>
      </c>
      <c r="P131" s="60">
        <f>IFERROR(O131/L125,"-")</f>
        <v>6.327314959626501E-2</v>
      </c>
      <c r="Q131" s="73">
        <v>15</v>
      </c>
      <c r="R131" s="60">
        <f>IFERROR(Q131/M125,"-")</f>
        <v>0.22388059701492538</v>
      </c>
      <c r="S131" s="76">
        <f t="shared" si="7"/>
        <v>262160.40000000002</v>
      </c>
      <c r="T131" s="305"/>
      <c r="U131" s="305"/>
      <c r="V131" s="43" t="s">
        <v>113</v>
      </c>
      <c r="W131" s="73">
        <v>548245</v>
      </c>
      <c r="X131" s="60">
        <f>IFERROR(W131/T125,"-")</f>
        <v>6.6587194494679661E-2</v>
      </c>
      <c r="Y131" s="73">
        <v>3</v>
      </c>
      <c r="Z131" s="60">
        <f>IFERROR(Y131/U125,"-")</f>
        <v>0.5</v>
      </c>
      <c r="AA131" s="131">
        <f t="shared" si="8"/>
        <v>182748.33333333334</v>
      </c>
      <c r="AB131" s="305"/>
      <c r="AC131" s="305"/>
      <c r="AD131" s="43" t="s">
        <v>113</v>
      </c>
      <c r="AE131" s="73">
        <v>452838</v>
      </c>
      <c r="AF131" s="60">
        <f>IFERROR(AE131/AB125,"-")</f>
        <v>0.10714660912278709</v>
      </c>
      <c r="AG131" s="73">
        <v>2</v>
      </c>
      <c r="AH131" s="60">
        <f>IFERROR(AG131/AC125,"-")</f>
        <v>0.5</v>
      </c>
      <c r="AI131" s="76">
        <f t="shared" si="9"/>
        <v>226419</v>
      </c>
      <c r="AJ131" s="305"/>
      <c r="AK131" s="305"/>
      <c r="AL131" s="43" t="s">
        <v>113</v>
      </c>
      <c r="AM131" s="73">
        <v>476910</v>
      </c>
      <c r="AN131" s="60">
        <f>IFERROR(AM131/AJ125,"-")</f>
        <v>2.4835841601792266E-2</v>
      </c>
      <c r="AO131" s="73">
        <v>7</v>
      </c>
      <c r="AP131" s="60">
        <f>IFERROR(AO131/AK125,"-")</f>
        <v>0.30434782608695654</v>
      </c>
      <c r="AQ131" s="76">
        <f t="shared" si="10"/>
        <v>68130</v>
      </c>
      <c r="AR131" s="305"/>
      <c r="AS131" s="305"/>
      <c r="AT131" s="43" t="s">
        <v>113</v>
      </c>
      <c r="AU131" s="73">
        <v>7464341</v>
      </c>
      <c r="AV131" s="60">
        <f>IFERROR(AU131/AR125,"-")</f>
        <v>3.8032370264284368E-2</v>
      </c>
      <c r="AW131" s="76">
        <v>43</v>
      </c>
      <c r="AX131" s="60">
        <f>IFERROR(AW131/AS125,"-")</f>
        <v>0.12684365781710916</v>
      </c>
      <c r="AY131" s="157">
        <f t="shared" si="11"/>
        <v>173589.32558139536</v>
      </c>
      <c r="AZ131" s="179"/>
    </row>
    <row r="132" spans="2:52" s="8" customFormat="1" ht="13.15" customHeight="1" thickTop="1" thickBot="1">
      <c r="B132" s="331"/>
      <c r="C132" s="344"/>
      <c r="D132" s="305"/>
      <c r="E132" s="305"/>
      <c r="F132" s="43" t="s">
        <v>123</v>
      </c>
      <c r="G132" s="73">
        <v>0</v>
      </c>
      <c r="H132" s="60">
        <f>IFERROR(G132/D125,"-")</f>
        <v>0</v>
      </c>
      <c r="I132" s="73">
        <v>0</v>
      </c>
      <c r="J132" s="60">
        <f>IFERROR(I132/E125,"-")</f>
        <v>0</v>
      </c>
      <c r="K132" s="76" t="str">
        <f t="shared" si="6"/>
        <v>-</v>
      </c>
      <c r="L132" s="305"/>
      <c r="M132" s="305"/>
      <c r="N132" s="43" t="s">
        <v>123</v>
      </c>
      <c r="O132" s="73">
        <v>0</v>
      </c>
      <c r="P132" s="60">
        <f>IFERROR(O132/L125,"-")</f>
        <v>0</v>
      </c>
      <c r="Q132" s="73">
        <v>0</v>
      </c>
      <c r="R132" s="60">
        <f>IFERROR(Q132/M125,"-")</f>
        <v>0</v>
      </c>
      <c r="S132" s="76" t="str">
        <f t="shared" si="7"/>
        <v>-</v>
      </c>
      <c r="T132" s="305"/>
      <c r="U132" s="305"/>
      <c r="V132" s="43" t="s">
        <v>123</v>
      </c>
      <c r="W132" s="73">
        <v>0</v>
      </c>
      <c r="X132" s="60">
        <f>IFERROR(W132/T125,"-")</f>
        <v>0</v>
      </c>
      <c r="Y132" s="73">
        <v>0</v>
      </c>
      <c r="Z132" s="60">
        <f>IFERROR(Y132/U125,"-")</f>
        <v>0</v>
      </c>
      <c r="AA132" s="131" t="str">
        <f t="shared" si="8"/>
        <v>-</v>
      </c>
      <c r="AB132" s="305"/>
      <c r="AC132" s="305"/>
      <c r="AD132" s="43" t="s">
        <v>123</v>
      </c>
      <c r="AE132" s="73">
        <v>0</v>
      </c>
      <c r="AF132" s="60">
        <f>IFERROR(AE132/AB125,"-")</f>
        <v>0</v>
      </c>
      <c r="AG132" s="73">
        <v>0</v>
      </c>
      <c r="AH132" s="60">
        <f>IFERROR(AG132/AC125,"-")</f>
        <v>0</v>
      </c>
      <c r="AI132" s="76" t="str">
        <f t="shared" si="9"/>
        <v>-</v>
      </c>
      <c r="AJ132" s="305"/>
      <c r="AK132" s="305"/>
      <c r="AL132" s="43" t="s">
        <v>123</v>
      </c>
      <c r="AM132" s="73">
        <v>0</v>
      </c>
      <c r="AN132" s="60">
        <f>IFERROR(AM132/AJ125,"-")</f>
        <v>0</v>
      </c>
      <c r="AO132" s="73">
        <v>0</v>
      </c>
      <c r="AP132" s="60">
        <f>IFERROR(AO132/AK125,"-")</f>
        <v>0</v>
      </c>
      <c r="AQ132" s="76" t="str">
        <f t="shared" si="10"/>
        <v>-</v>
      </c>
      <c r="AR132" s="305"/>
      <c r="AS132" s="305"/>
      <c r="AT132" s="43" t="s">
        <v>123</v>
      </c>
      <c r="AU132" s="73">
        <v>0</v>
      </c>
      <c r="AV132" s="60">
        <f>IFERROR(AU132/AR125,"-")</f>
        <v>0</v>
      </c>
      <c r="AW132" s="76">
        <v>0</v>
      </c>
      <c r="AX132" s="60">
        <f>IFERROR(AW132/AS125,"-")</f>
        <v>0</v>
      </c>
      <c r="AY132" s="157" t="str">
        <f t="shared" si="11"/>
        <v>-</v>
      </c>
      <c r="AZ132" s="179"/>
    </row>
    <row r="133" spans="2:52" s="8" customFormat="1" ht="13.15" customHeight="1" thickTop="1" thickBot="1">
      <c r="B133" s="331"/>
      <c r="C133" s="344"/>
      <c r="D133" s="305"/>
      <c r="E133" s="305"/>
      <c r="F133" s="43" t="s">
        <v>114</v>
      </c>
      <c r="G133" s="73">
        <v>0</v>
      </c>
      <c r="H133" s="60">
        <f>IFERROR(G133/D125,"-")</f>
        <v>0</v>
      </c>
      <c r="I133" s="73">
        <v>0</v>
      </c>
      <c r="J133" s="60">
        <f>IFERROR(I133/E125,"-")</f>
        <v>0</v>
      </c>
      <c r="K133" s="76" t="str">
        <f t="shared" si="6"/>
        <v>-</v>
      </c>
      <c r="L133" s="305"/>
      <c r="M133" s="305"/>
      <c r="N133" s="43" t="s">
        <v>114</v>
      </c>
      <c r="O133" s="73">
        <v>0</v>
      </c>
      <c r="P133" s="60">
        <f>IFERROR(O133/L125,"-")</f>
        <v>0</v>
      </c>
      <c r="Q133" s="73">
        <v>0</v>
      </c>
      <c r="R133" s="60">
        <f>IFERROR(Q133/M125,"-")</f>
        <v>0</v>
      </c>
      <c r="S133" s="76" t="str">
        <f t="shared" si="7"/>
        <v>-</v>
      </c>
      <c r="T133" s="305"/>
      <c r="U133" s="305"/>
      <c r="V133" s="43" t="s">
        <v>114</v>
      </c>
      <c r="W133" s="73">
        <v>0</v>
      </c>
      <c r="X133" s="60">
        <f>IFERROR(W133/T125,"-")</f>
        <v>0</v>
      </c>
      <c r="Y133" s="73">
        <v>0</v>
      </c>
      <c r="Z133" s="60">
        <f>IFERROR(Y133/U125,"-")</f>
        <v>0</v>
      </c>
      <c r="AA133" s="131" t="str">
        <f t="shared" si="8"/>
        <v>-</v>
      </c>
      <c r="AB133" s="305"/>
      <c r="AC133" s="305"/>
      <c r="AD133" s="43" t="s">
        <v>114</v>
      </c>
      <c r="AE133" s="73">
        <v>0</v>
      </c>
      <c r="AF133" s="60">
        <f>IFERROR(AE133/AB125,"-")</f>
        <v>0</v>
      </c>
      <c r="AG133" s="73">
        <v>0</v>
      </c>
      <c r="AH133" s="60">
        <f>IFERROR(AG133/AC125,"-")</f>
        <v>0</v>
      </c>
      <c r="AI133" s="76" t="str">
        <f t="shared" si="9"/>
        <v>-</v>
      </c>
      <c r="AJ133" s="305"/>
      <c r="AK133" s="305"/>
      <c r="AL133" s="43" t="s">
        <v>114</v>
      </c>
      <c r="AM133" s="73">
        <v>0</v>
      </c>
      <c r="AN133" s="60">
        <f>IFERROR(AM133/AJ125,"-")</f>
        <v>0</v>
      </c>
      <c r="AO133" s="73">
        <v>0</v>
      </c>
      <c r="AP133" s="60">
        <f>IFERROR(AO133/AK125,"-")</f>
        <v>0</v>
      </c>
      <c r="AQ133" s="76" t="str">
        <f t="shared" si="10"/>
        <v>-</v>
      </c>
      <c r="AR133" s="305"/>
      <c r="AS133" s="305"/>
      <c r="AT133" s="43" t="s">
        <v>114</v>
      </c>
      <c r="AU133" s="73">
        <v>25227</v>
      </c>
      <c r="AV133" s="60">
        <f>IFERROR(AU133/AR125,"-")</f>
        <v>1.2853681318378965E-4</v>
      </c>
      <c r="AW133" s="76">
        <v>3</v>
      </c>
      <c r="AX133" s="60">
        <f>IFERROR(AW133/AS125,"-")</f>
        <v>8.8495575221238937E-3</v>
      </c>
      <c r="AY133" s="157">
        <f t="shared" si="11"/>
        <v>8409</v>
      </c>
      <c r="AZ133" s="179"/>
    </row>
    <row r="134" spans="2:52" s="8" customFormat="1" ht="13.15" customHeight="1" thickTop="1" thickBot="1">
      <c r="B134" s="331"/>
      <c r="C134" s="344"/>
      <c r="D134" s="305"/>
      <c r="E134" s="305"/>
      <c r="F134" s="43" t="s">
        <v>115</v>
      </c>
      <c r="G134" s="73">
        <v>74691</v>
      </c>
      <c r="H134" s="60">
        <f>IFERROR(G134/D125,"-")</f>
        <v>1.0075306817919696E-3</v>
      </c>
      <c r="I134" s="73">
        <v>4</v>
      </c>
      <c r="J134" s="60">
        <f>IFERROR(I134/E125,"-")</f>
        <v>4.49438202247191E-2</v>
      </c>
      <c r="K134" s="76">
        <f t="shared" ref="K134:K269" si="12">IFERROR(G134/I134,"-")</f>
        <v>18672.75</v>
      </c>
      <c r="L134" s="305"/>
      <c r="M134" s="305"/>
      <c r="N134" s="43" t="s">
        <v>115</v>
      </c>
      <c r="O134" s="73">
        <v>55727</v>
      </c>
      <c r="P134" s="60">
        <f>IFERROR(O134/L125,"-")</f>
        <v>8.9665787498825419E-4</v>
      </c>
      <c r="Q134" s="73">
        <v>3</v>
      </c>
      <c r="R134" s="60">
        <f>IFERROR(Q134/M125,"-")</f>
        <v>4.4776119402985072E-2</v>
      </c>
      <c r="S134" s="76">
        <f t="shared" ref="S134:S269" si="13">IFERROR(O134/Q134,"-")</f>
        <v>18575.666666666668</v>
      </c>
      <c r="T134" s="305"/>
      <c r="U134" s="305"/>
      <c r="V134" s="43" t="s">
        <v>115</v>
      </c>
      <c r="W134" s="73">
        <v>18964</v>
      </c>
      <c r="X134" s="60">
        <f>IFERROR(W134/T125,"-")</f>
        <v>2.3032760105374515E-3</v>
      </c>
      <c r="Y134" s="73">
        <v>1</v>
      </c>
      <c r="Z134" s="60">
        <f>IFERROR(Y134/U125,"-")</f>
        <v>0.16666666666666666</v>
      </c>
      <c r="AA134" s="131">
        <f t="shared" ref="AA134:AA269" si="14">IFERROR(W134/Y134,"-")</f>
        <v>18964</v>
      </c>
      <c r="AB134" s="305"/>
      <c r="AC134" s="305"/>
      <c r="AD134" s="43" t="s">
        <v>115</v>
      </c>
      <c r="AE134" s="73">
        <v>0</v>
      </c>
      <c r="AF134" s="60">
        <f>IFERROR(AE134/AB125,"-")</f>
        <v>0</v>
      </c>
      <c r="AG134" s="73">
        <v>0</v>
      </c>
      <c r="AH134" s="60">
        <f>IFERROR(AG134/AC125,"-")</f>
        <v>0</v>
      </c>
      <c r="AI134" s="76" t="str">
        <f t="shared" ref="AI134:AI388" si="15">IFERROR(AE134/AG134,"-")</f>
        <v>-</v>
      </c>
      <c r="AJ134" s="305"/>
      <c r="AK134" s="305"/>
      <c r="AL134" s="43" t="s">
        <v>115</v>
      </c>
      <c r="AM134" s="73">
        <v>1729</v>
      </c>
      <c r="AN134" s="60">
        <f>IFERROR(AM134/AJ125,"-")</f>
        <v>9.0040406218151915E-5</v>
      </c>
      <c r="AO134" s="73">
        <v>1</v>
      </c>
      <c r="AP134" s="60">
        <f>IFERROR(AO134/AK125,"-")</f>
        <v>4.3478260869565216E-2</v>
      </c>
      <c r="AQ134" s="76">
        <f t="shared" ref="AQ134:AQ269" si="16">IFERROR(AM134/AO134,"-")</f>
        <v>1729</v>
      </c>
      <c r="AR134" s="305"/>
      <c r="AS134" s="305"/>
      <c r="AT134" s="43" t="s">
        <v>115</v>
      </c>
      <c r="AU134" s="73">
        <v>150685</v>
      </c>
      <c r="AV134" s="60">
        <f>IFERROR(AU134/AR125,"-")</f>
        <v>7.6777142326076605E-4</v>
      </c>
      <c r="AW134" s="76">
        <v>12</v>
      </c>
      <c r="AX134" s="60">
        <f>IFERROR(AW134/AS125,"-")</f>
        <v>3.5398230088495575E-2</v>
      </c>
      <c r="AY134" s="157">
        <f t="shared" ref="AY134:AY269" si="17">IFERROR(AU134/AW134,"-")</f>
        <v>12557.083333333334</v>
      </c>
      <c r="AZ134" s="179"/>
    </row>
    <row r="135" spans="2:52" s="8" customFormat="1" ht="13.15" customHeight="1" thickTop="1" thickBot="1">
      <c r="B135" s="331"/>
      <c r="C135" s="344"/>
      <c r="D135" s="305"/>
      <c r="E135" s="305"/>
      <c r="F135" s="43" t="s">
        <v>116</v>
      </c>
      <c r="G135" s="73">
        <v>16160</v>
      </c>
      <c r="H135" s="60">
        <f>IFERROR(G135/D125,"-")</f>
        <v>2.1798738559877668E-4</v>
      </c>
      <c r="I135" s="73">
        <v>2</v>
      </c>
      <c r="J135" s="60">
        <f>IFERROR(I135/E125,"-")</f>
        <v>2.247191011235955E-2</v>
      </c>
      <c r="K135" s="76">
        <f t="shared" si="12"/>
        <v>8080</v>
      </c>
      <c r="L135" s="305"/>
      <c r="M135" s="305"/>
      <c r="N135" s="43" t="s">
        <v>116</v>
      </c>
      <c r="O135" s="73">
        <v>16160</v>
      </c>
      <c r="P135" s="60">
        <f>IFERROR(O135/L125,"-")</f>
        <v>2.6001742889102564E-4</v>
      </c>
      <c r="Q135" s="73">
        <v>2</v>
      </c>
      <c r="R135" s="60">
        <f>IFERROR(Q135/M125,"-")</f>
        <v>2.9850746268656716E-2</v>
      </c>
      <c r="S135" s="76">
        <f t="shared" si="13"/>
        <v>8080</v>
      </c>
      <c r="T135" s="305"/>
      <c r="U135" s="305"/>
      <c r="V135" s="43" t="s">
        <v>116</v>
      </c>
      <c r="W135" s="73">
        <v>10080</v>
      </c>
      <c r="X135" s="60">
        <f>IFERROR(W135/T125,"-")</f>
        <v>1.2242682021840071E-3</v>
      </c>
      <c r="Y135" s="73">
        <v>1</v>
      </c>
      <c r="Z135" s="60">
        <f>IFERROR(Y135/U125,"-")</f>
        <v>0.16666666666666666</v>
      </c>
      <c r="AA135" s="131">
        <f t="shared" si="14"/>
        <v>10080</v>
      </c>
      <c r="AB135" s="305"/>
      <c r="AC135" s="305"/>
      <c r="AD135" s="43" t="s">
        <v>116</v>
      </c>
      <c r="AE135" s="73">
        <v>10080</v>
      </c>
      <c r="AF135" s="60">
        <f>IFERROR(AE135/AB125,"-")</f>
        <v>2.3850423770922359E-3</v>
      </c>
      <c r="AG135" s="73">
        <v>1</v>
      </c>
      <c r="AH135" s="60">
        <f>IFERROR(AG135/AC125,"-")</f>
        <v>0.25</v>
      </c>
      <c r="AI135" s="76">
        <f t="shared" si="15"/>
        <v>10080</v>
      </c>
      <c r="AJ135" s="305"/>
      <c r="AK135" s="305"/>
      <c r="AL135" s="43" t="s">
        <v>116</v>
      </c>
      <c r="AM135" s="73">
        <v>16160</v>
      </c>
      <c r="AN135" s="60">
        <f>IFERROR(AM135/AJ125,"-")</f>
        <v>8.4155752717486121E-4</v>
      </c>
      <c r="AO135" s="73">
        <v>2</v>
      </c>
      <c r="AP135" s="60">
        <f>IFERROR(AO135/AK125,"-")</f>
        <v>8.6956521739130432E-2</v>
      </c>
      <c r="AQ135" s="76">
        <f t="shared" si="16"/>
        <v>8080</v>
      </c>
      <c r="AR135" s="305"/>
      <c r="AS135" s="305"/>
      <c r="AT135" s="43" t="s">
        <v>116</v>
      </c>
      <c r="AU135" s="73">
        <v>342314</v>
      </c>
      <c r="AV135" s="60">
        <f>IFERROR(AU135/AR125,"-")</f>
        <v>1.744161044444277E-3</v>
      </c>
      <c r="AW135" s="76">
        <v>1</v>
      </c>
      <c r="AX135" s="60">
        <f>IFERROR(AW135/AS125,"-")</f>
        <v>2.9498525073746312E-3</v>
      </c>
      <c r="AY135" s="157">
        <f t="shared" si="17"/>
        <v>342314</v>
      </c>
      <c r="AZ135" s="179"/>
    </row>
    <row r="136" spans="2:52" s="8" customFormat="1" ht="13.15" customHeight="1" thickTop="1" thickBot="1">
      <c r="B136" s="331"/>
      <c r="C136" s="344"/>
      <c r="D136" s="305"/>
      <c r="E136" s="305"/>
      <c r="F136" s="43" t="s">
        <v>117</v>
      </c>
      <c r="G136" s="73">
        <v>685485</v>
      </c>
      <c r="H136" s="60">
        <f>IFERROR(G136/D125,"-")</f>
        <v>9.2467254342312767E-3</v>
      </c>
      <c r="I136" s="73">
        <v>1</v>
      </c>
      <c r="J136" s="60">
        <f>IFERROR(I136/E125,"-")</f>
        <v>1.1235955056179775E-2</v>
      </c>
      <c r="K136" s="76">
        <f t="shared" si="12"/>
        <v>685485</v>
      </c>
      <c r="L136" s="305"/>
      <c r="M136" s="305"/>
      <c r="N136" s="43" t="s">
        <v>117</v>
      </c>
      <c r="O136" s="73">
        <v>685485</v>
      </c>
      <c r="P136" s="60">
        <f>IFERROR(O136/L125,"-")</f>
        <v>1.1029582131396333E-2</v>
      </c>
      <c r="Q136" s="73">
        <v>1</v>
      </c>
      <c r="R136" s="60">
        <f>IFERROR(Q136/M125,"-")</f>
        <v>1.4925373134328358E-2</v>
      </c>
      <c r="S136" s="76">
        <f t="shared" si="13"/>
        <v>685485</v>
      </c>
      <c r="T136" s="305"/>
      <c r="U136" s="305"/>
      <c r="V136" s="43" t="s">
        <v>117</v>
      </c>
      <c r="W136" s="73">
        <v>0</v>
      </c>
      <c r="X136" s="60">
        <f>IFERROR(W136/T125,"-")</f>
        <v>0</v>
      </c>
      <c r="Y136" s="73">
        <v>0</v>
      </c>
      <c r="Z136" s="60">
        <f>IFERROR(Y136/U125,"-")</f>
        <v>0</v>
      </c>
      <c r="AA136" s="131" t="str">
        <f t="shared" si="14"/>
        <v>-</v>
      </c>
      <c r="AB136" s="305"/>
      <c r="AC136" s="305"/>
      <c r="AD136" s="43" t="s">
        <v>117</v>
      </c>
      <c r="AE136" s="73">
        <v>0</v>
      </c>
      <c r="AF136" s="60">
        <f>IFERROR(AE136/AB125,"-")</f>
        <v>0</v>
      </c>
      <c r="AG136" s="73">
        <v>0</v>
      </c>
      <c r="AH136" s="60">
        <f>IFERROR(AG136/AC125,"-")</f>
        <v>0</v>
      </c>
      <c r="AI136" s="76" t="str">
        <f t="shared" si="15"/>
        <v>-</v>
      </c>
      <c r="AJ136" s="305"/>
      <c r="AK136" s="305"/>
      <c r="AL136" s="43" t="s">
        <v>117</v>
      </c>
      <c r="AM136" s="73">
        <v>685485</v>
      </c>
      <c r="AN136" s="60">
        <f>IFERROR(AM136/AJ125,"-")</f>
        <v>3.5697714202689336E-2</v>
      </c>
      <c r="AO136" s="73">
        <v>1</v>
      </c>
      <c r="AP136" s="60">
        <f>IFERROR(AO136/AK125,"-")</f>
        <v>4.3478260869565216E-2</v>
      </c>
      <c r="AQ136" s="76">
        <f t="shared" si="16"/>
        <v>685485</v>
      </c>
      <c r="AR136" s="305"/>
      <c r="AS136" s="305"/>
      <c r="AT136" s="43" t="s">
        <v>117</v>
      </c>
      <c r="AU136" s="73">
        <v>9506</v>
      </c>
      <c r="AV136" s="60">
        <f>IFERROR(AU136/AR125,"-")</f>
        <v>4.8435047612681036E-5</v>
      </c>
      <c r="AW136" s="76">
        <v>1</v>
      </c>
      <c r="AX136" s="60">
        <f>IFERROR(AW136/AS125,"-")</f>
        <v>2.9498525073746312E-3</v>
      </c>
      <c r="AY136" s="157">
        <f t="shared" si="17"/>
        <v>9506</v>
      </c>
      <c r="AZ136" s="179"/>
    </row>
    <row r="137" spans="2:52" s="8" customFormat="1" ht="13.15" customHeight="1" thickTop="1" thickBot="1">
      <c r="B137" s="331"/>
      <c r="C137" s="344"/>
      <c r="D137" s="305"/>
      <c r="E137" s="305"/>
      <c r="F137" s="43" t="s">
        <v>118</v>
      </c>
      <c r="G137" s="73">
        <v>243508</v>
      </c>
      <c r="H137" s="60">
        <f>IFERROR(G137/D125,"-")</f>
        <v>3.2847569487863188E-3</v>
      </c>
      <c r="I137" s="73">
        <v>11</v>
      </c>
      <c r="J137" s="60">
        <f>IFERROR(I137/E125,"-")</f>
        <v>0.12359550561797752</v>
      </c>
      <c r="K137" s="76">
        <f t="shared" si="12"/>
        <v>22137.090909090908</v>
      </c>
      <c r="L137" s="305"/>
      <c r="M137" s="305"/>
      <c r="N137" s="43" t="s">
        <v>118</v>
      </c>
      <c r="O137" s="73">
        <v>101602</v>
      </c>
      <c r="P137" s="60">
        <f>IFERROR(O137/L125,"-")</f>
        <v>1.6347952234025984E-3</v>
      </c>
      <c r="Q137" s="73">
        <v>8</v>
      </c>
      <c r="R137" s="60">
        <f>IFERROR(Q137/M125,"-")</f>
        <v>0.11940298507462686</v>
      </c>
      <c r="S137" s="76">
        <f t="shared" si="13"/>
        <v>12700.25</v>
      </c>
      <c r="T137" s="305"/>
      <c r="U137" s="305"/>
      <c r="V137" s="43" t="s">
        <v>118</v>
      </c>
      <c r="W137" s="73">
        <v>5897</v>
      </c>
      <c r="X137" s="60">
        <f>IFERROR(W137/T125,"-")</f>
        <v>7.1622118931340172E-4</v>
      </c>
      <c r="Y137" s="73">
        <v>1</v>
      </c>
      <c r="Z137" s="60">
        <f>IFERROR(Y137/U125,"-")</f>
        <v>0.16666666666666666</v>
      </c>
      <c r="AA137" s="131">
        <f t="shared" si="14"/>
        <v>5897</v>
      </c>
      <c r="AB137" s="305"/>
      <c r="AC137" s="305"/>
      <c r="AD137" s="43" t="s">
        <v>118</v>
      </c>
      <c r="AE137" s="73">
        <v>5897</v>
      </c>
      <c r="AF137" s="60">
        <f>IFERROR(AE137/AB125,"-")</f>
        <v>1.3952971128683446E-3</v>
      </c>
      <c r="AG137" s="73">
        <v>1</v>
      </c>
      <c r="AH137" s="60">
        <f>IFERROR(AG137/AC125,"-")</f>
        <v>0.25</v>
      </c>
      <c r="AI137" s="76">
        <f t="shared" si="15"/>
        <v>5897</v>
      </c>
      <c r="AJ137" s="305"/>
      <c r="AK137" s="305"/>
      <c r="AL137" s="43" t="s">
        <v>118</v>
      </c>
      <c r="AM137" s="73">
        <v>26306</v>
      </c>
      <c r="AN137" s="60">
        <f>IFERROR(AM137/AJ125,"-")</f>
        <v>1.3699265043231373E-3</v>
      </c>
      <c r="AO137" s="73">
        <v>2</v>
      </c>
      <c r="AP137" s="60">
        <f>IFERROR(AO137/AK125,"-")</f>
        <v>8.6956521739130432E-2</v>
      </c>
      <c r="AQ137" s="76">
        <f t="shared" si="16"/>
        <v>13153</v>
      </c>
      <c r="AR137" s="305"/>
      <c r="AS137" s="305"/>
      <c r="AT137" s="43" t="s">
        <v>118</v>
      </c>
      <c r="AU137" s="73">
        <v>1119761</v>
      </c>
      <c r="AV137" s="60">
        <f>IFERROR(AU137/AR125,"-")</f>
        <v>5.705415248245669E-3</v>
      </c>
      <c r="AW137" s="76">
        <v>39</v>
      </c>
      <c r="AX137" s="60">
        <f>IFERROR(AW137/AS125,"-")</f>
        <v>0.11504424778761062</v>
      </c>
      <c r="AY137" s="157">
        <f t="shared" si="17"/>
        <v>28711.820512820512</v>
      </c>
      <c r="AZ137" s="179"/>
    </row>
    <row r="138" spans="2:52" s="8" customFormat="1" ht="13.15" customHeight="1" thickTop="1" thickBot="1">
      <c r="B138" s="331"/>
      <c r="C138" s="344"/>
      <c r="D138" s="305"/>
      <c r="E138" s="305"/>
      <c r="F138" s="43" t="s">
        <v>119</v>
      </c>
      <c r="G138" s="73">
        <v>626020</v>
      </c>
      <c r="H138" s="60">
        <f>IFERROR(G138/D125,"-")</f>
        <v>8.4445831146377579E-3</v>
      </c>
      <c r="I138" s="73">
        <v>8</v>
      </c>
      <c r="J138" s="60">
        <f>IFERROR(I138/E125,"-")</f>
        <v>8.98876404494382E-2</v>
      </c>
      <c r="K138" s="76">
        <f t="shared" si="12"/>
        <v>78252.5</v>
      </c>
      <c r="L138" s="305"/>
      <c r="M138" s="305"/>
      <c r="N138" s="43" t="s">
        <v>119</v>
      </c>
      <c r="O138" s="73">
        <v>488805</v>
      </c>
      <c r="P138" s="60">
        <f>IFERROR(O138/L125,"-")</f>
        <v>7.864964067393428E-3</v>
      </c>
      <c r="Q138" s="73">
        <v>6</v>
      </c>
      <c r="R138" s="60">
        <f>IFERROR(Q138/M125,"-")</f>
        <v>8.9552238805970144E-2</v>
      </c>
      <c r="S138" s="76">
        <f t="shared" si="13"/>
        <v>81467.5</v>
      </c>
      <c r="T138" s="305"/>
      <c r="U138" s="305"/>
      <c r="V138" s="43" t="s">
        <v>119</v>
      </c>
      <c r="W138" s="73">
        <v>219911</v>
      </c>
      <c r="X138" s="60">
        <f>IFERROR(W138/T125,"-")</f>
        <v>2.6709329822468965E-2</v>
      </c>
      <c r="Y138" s="73">
        <v>2</v>
      </c>
      <c r="Z138" s="60">
        <f>IFERROR(Y138/U125,"-")</f>
        <v>0.33333333333333331</v>
      </c>
      <c r="AA138" s="131">
        <f t="shared" si="14"/>
        <v>109955.5</v>
      </c>
      <c r="AB138" s="305"/>
      <c r="AC138" s="305"/>
      <c r="AD138" s="43" t="s">
        <v>119</v>
      </c>
      <c r="AE138" s="73">
        <v>219911</v>
      </c>
      <c r="AF138" s="60">
        <f>IFERROR(AE138/AB125,"-")</f>
        <v>5.203343791554868E-2</v>
      </c>
      <c r="AG138" s="73">
        <v>2</v>
      </c>
      <c r="AH138" s="60">
        <f>IFERROR(AG138/AC125,"-")</f>
        <v>0.5</v>
      </c>
      <c r="AI138" s="76">
        <f t="shared" si="15"/>
        <v>109955.5</v>
      </c>
      <c r="AJ138" s="305"/>
      <c r="AK138" s="305"/>
      <c r="AL138" s="43" t="s">
        <v>119</v>
      </c>
      <c r="AM138" s="73">
        <v>300082</v>
      </c>
      <c r="AN138" s="60">
        <f>IFERROR(AM138/AJ125,"-")</f>
        <v>1.5627244175104374E-2</v>
      </c>
      <c r="AO138" s="73">
        <v>3</v>
      </c>
      <c r="AP138" s="60">
        <f>IFERROR(AO138/AK125,"-")</f>
        <v>0.13043478260869565</v>
      </c>
      <c r="AQ138" s="76">
        <f t="shared" si="16"/>
        <v>100027.33333333333</v>
      </c>
      <c r="AR138" s="305"/>
      <c r="AS138" s="305"/>
      <c r="AT138" s="43" t="s">
        <v>119</v>
      </c>
      <c r="AU138" s="73">
        <v>3751907</v>
      </c>
      <c r="AV138" s="60">
        <f>IFERROR(AU138/AR125,"-")</f>
        <v>1.9116746705591339E-2</v>
      </c>
      <c r="AW138" s="76">
        <v>30</v>
      </c>
      <c r="AX138" s="60">
        <f>IFERROR(AW138/AS125,"-")</f>
        <v>8.8495575221238937E-2</v>
      </c>
      <c r="AY138" s="157">
        <f t="shared" si="17"/>
        <v>125063.56666666667</v>
      </c>
      <c r="AZ138" s="179"/>
    </row>
    <row r="139" spans="2:52" s="8" customFormat="1" ht="13.15" customHeight="1" thickTop="1" thickBot="1">
      <c r="B139" s="331"/>
      <c r="C139" s="344"/>
      <c r="D139" s="305"/>
      <c r="E139" s="305"/>
      <c r="F139" s="43" t="s">
        <v>120</v>
      </c>
      <c r="G139" s="73">
        <v>256550</v>
      </c>
      <c r="H139" s="60">
        <f>IFERROR(G139/D125,"-")</f>
        <v>3.4606846395647374E-3</v>
      </c>
      <c r="I139" s="73">
        <v>8</v>
      </c>
      <c r="J139" s="60">
        <f>IFERROR(I139/E125,"-")</f>
        <v>8.98876404494382E-2</v>
      </c>
      <c r="K139" s="76">
        <f t="shared" si="12"/>
        <v>32068.75</v>
      </c>
      <c r="L139" s="305"/>
      <c r="M139" s="305"/>
      <c r="N139" s="43" t="s">
        <v>120</v>
      </c>
      <c r="O139" s="73">
        <v>225609</v>
      </c>
      <c r="P139" s="60">
        <f>IFERROR(O139/L125,"-")</f>
        <v>3.6300910962051617E-3</v>
      </c>
      <c r="Q139" s="73">
        <v>7</v>
      </c>
      <c r="R139" s="60">
        <f>IFERROR(Q139/M125,"-")</f>
        <v>0.1044776119402985</v>
      </c>
      <c r="S139" s="76">
        <f t="shared" si="13"/>
        <v>32229.857142857141</v>
      </c>
      <c r="T139" s="305"/>
      <c r="U139" s="305"/>
      <c r="V139" s="43" t="s">
        <v>120</v>
      </c>
      <c r="W139" s="73">
        <v>0</v>
      </c>
      <c r="X139" s="60">
        <f>IFERROR(W139/T125,"-")</f>
        <v>0</v>
      </c>
      <c r="Y139" s="73">
        <v>0</v>
      </c>
      <c r="Z139" s="60">
        <f>IFERROR(Y139/U125,"-")</f>
        <v>0</v>
      </c>
      <c r="AA139" s="131" t="str">
        <f t="shared" si="14"/>
        <v>-</v>
      </c>
      <c r="AB139" s="305"/>
      <c r="AC139" s="305"/>
      <c r="AD139" s="43" t="s">
        <v>120</v>
      </c>
      <c r="AE139" s="73">
        <v>0</v>
      </c>
      <c r="AF139" s="60">
        <f>IFERROR(AE139/AB125,"-")</f>
        <v>0</v>
      </c>
      <c r="AG139" s="73">
        <v>0</v>
      </c>
      <c r="AH139" s="60">
        <f>IFERROR(AG139/AC125,"-")</f>
        <v>0</v>
      </c>
      <c r="AI139" s="76" t="str">
        <f t="shared" si="15"/>
        <v>-</v>
      </c>
      <c r="AJ139" s="305"/>
      <c r="AK139" s="305"/>
      <c r="AL139" s="43" t="s">
        <v>120</v>
      </c>
      <c r="AM139" s="73">
        <v>36880</v>
      </c>
      <c r="AN139" s="60">
        <f>IFERROR(AM139/AJ125,"-")</f>
        <v>1.9205842575624307E-3</v>
      </c>
      <c r="AO139" s="73">
        <v>2</v>
      </c>
      <c r="AP139" s="60">
        <f>IFERROR(AO139/AK125,"-")</f>
        <v>8.6956521739130432E-2</v>
      </c>
      <c r="AQ139" s="76">
        <f t="shared" si="16"/>
        <v>18440</v>
      </c>
      <c r="AR139" s="305"/>
      <c r="AS139" s="305"/>
      <c r="AT139" s="43" t="s">
        <v>120</v>
      </c>
      <c r="AU139" s="73">
        <v>613279</v>
      </c>
      <c r="AV139" s="60">
        <f>IFERROR(AU139/AR125,"-")</f>
        <v>3.1247840905593745E-3</v>
      </c>
      <c r="AW139" s="76">
        <v>19</v>
      </c>
      <c r="AX139" s="60">
        <f>IFERROR(AW139/AS125,"-")</f>
        <v>5.6047197640117993E-2</v>
      </c>
      <c r="AY139" s="157">
        <f t="shared" si="17"/>
        <v>32277.842105263157</v>
      </c>
      <c r="AZ139" s="179"/>
    </row>
    <row r="140" spans="2:52" s="8" customFormat="1" ht="13.15" customHeight="1" thickTop="1" thickBot="1">
      <c r="B140" s="331"/>
      <c r="C140" s="344"/>
      <c r="D140" s="305"/>
      <c r="E140" s="305"/>
      <c r="F140" s="44" t="s">
        <v>121</v>
      </c>
      <c r="G140" s="74">
        <v>29350</v>
      </c>
      <c r="H140" s="61">
        <f>IFERROR(G140/D125,"-")</f>
        <v>3.9591149550272868E-4</v>
      </c>
      <c r="I140" s="74">
        <v>7</v>
      </c>
      <c r="J140" s="61">
        <f>IFERROR(I140/E125,"-")</f>
        <v>7.8651685393258425E-2</v>
      </c>
      <c r="K140" s="77">
        <f t="shared" si="12"/>
        <v>4192.8571428571431</v>
      </c>
      <c r="L140" s="305"/>
      <c r="M140" s="305"/>
      <c r="N140" s="44" t="s">
        <v>121</v>
      </c>
      <c r="O140" s="74">
        <v>24298</v>
      </c>
      <c r="P140" s="61">
        <f>IFERROR(O140/L125,"-")</f>
        <v>3.9095937420755825E-4</v>
      </c>
      <c r="Q140" s="74">
        <v>6</v>
      </c>
      <c r="R140" s="61">
        <f>IFERROR(Q140/M125,"-")</f>
        <v>8.9552238805970144E-2</v>
      </c>
      <c r="S140" s="77">
        <f t="shared" si="13"/>
        <v>4049.6666666666665</v>
      </c>
      <c r="T140" s="305"/>
      <c r="U140" s="305"/>
      <c r="V140" s="44" t="s">
        <v>121</v>
      </c>
      <c r="W140" s="74">
        <v>5052</v>
      </c>
      <c r="X140" s="61">
        <f>IFERROR(W140/T125,"-")</f>
        <v>6.1359156323746071E-4</v>
      </c>
      <c r="Y140" s="74">
        <v>1</v>
      </c>
      <c r="Z140" s="61">
        <f>IFERROR(Y140/U125,"-")</f>
        <v>0.16666666666666666</v>
      </c>
      <c r="AA140" s="132">
        <f t="shared" si="14"/>
        <v>5052</v>
      </c>
      <c r="AB140" s="305"/>
      <c r="AC140" s="305"/>
      <c r="AD140" s="44" t="s">
        <v>121</v>
      </c>
      <c r="AE140" s="74">
        <v>0</v>
      </c>
      <c r="AF140" s="61">
        <f>IFERROR(AE140/AB125,"-")</f>
        <v>0</v>
      </c>
      <c r="AG140" s="74">
        <v>0</v>
      </c>
      <c r="AH140" s="61">
        <f>IFERROR(AG140/AC125,"-")</f>
        <v>0</v>
      </c>
      <c r="AI140" s="77" t="str">
        <f t="shared" si="15"/>
        <v>-</v>
      </c>
      <c r="AJ140" s="305"/>
      <c r="AK140" s="305"/>
      <c r="AL140" s="44" t="s">
        <v>121</v>
      </c>
      <c r="AM140" s="74">
        <v>13827</v>
      </c>
      <c r="AN140" s="61">
        <f>IFERROR(AM140/AJ125,"-")</f>
        <v>7.2006286684695581E-4</v>
      </c>
      <c r="AO140" s="74">
        <v>3</v>
      </c>
      <c r="AP140" s="61">
        <f>IFERROR(AO140/AK125,"-")</f>
        <v>0.13043478260869565</v>
      </c>
      <c r="AQ140" s="77">
        <f t="shared" si="16"/>
        <v>4609</v>
      </c>
      <c r="AR140" s="305"/>
      <c r="AS140" s="305"/>
      <c r="AT140" s="44" t="s">
        <v>121</v>
      </c>
      <c r="AU140" s="74">
        <v>940090</v>
      </c>
      <c r="AV140" s="61">
        <f>IFERROR(AU140/AR125,"-")</f>
        <v>4.7899541247849054E-3</v>
      </c>
      <c r="AW140" s="77">
        <v>26</v>
      </c>
      <c r="AX140" s="61">
        <f>IFERROR(AW140/AS125,"-")</f>
        <v>7.6696165191740412E-2</v>
      </c>
      <c r="AY140" s="158">
        <f t="shared" si="17"/>
        <v>36157.307692307695</v>
      </c>
      <c r="AZ140" s="179"/>
    </row>
    <row r="141" spans="2:52" s="8" customFormat="1" ht="13.15" customHeight="1" thickTop="1">
      <c r="B141" s="332"/>
      <c r="C141" s="345"/>
      <c r="D141" s="306"/>
      <c r="E141" s="306"/>
      <c r="F141" s="46" t="s">
        <v>71</v>
      </c>
      <c r="G141" s="104">
        <f>SUM(G125:G140)</f>
        <v>15548080</v>
      </c>
      <c r="H141" s="105">
        <f>IFERROR(G141/D125,"-")</f>
        <v>0.20973300187380123</v>
      </c>
      <c r="I141" s="257">
        <v>76</v>
      </c>
      <c r="J141" s="105">
        <f>IFERROR(I141/E125,"-")</f>
        <v>0.8539325842696629</v>
      </c>
      <c r="K141" s="106">
        <f t="shared" si="12"/>
        <v>204580</v>
      </c>
      <c r="L141" s="306"/>
      <c r="M141" s="306"/>
      <c r="N141" s="46" t="s">
        <v>71</v>
      </c>
      <c r="O141" s="104">
        <f>SUM(O125:O140)</f>
        <v>13073602</v>
      </c>
      <c r="P141" s="105">
        <f>IFERROR(O141/L125,"-")</f>
        <v>0.21035670658320366</v>
      </c>
      <c r="Q141" s="257">
        <v>58</v>
      </c>
      <c r="R141" s="105">
        <f>IFERROR(Q141/M125,"-")</f>
        <v>0.86567164179104472</v>
      </c>
      <c r="S141" s="106">
        <f t="shared" si="13"/>
        <v>225406.93103448275</v>
      </c>
      <c r="T141" s="306"/>
      <c r="U141" s="306"/>
      <c r="V141" s="46" t="s">
        <v>71</v>
      </c>
      <c r="W141" s="104">
        <f>SUM(W125:W140)</f>
        <v>2790770</v>
      </c>
      <c r="X141" s="105">
        <f>IFERROR(W141/T125,"-")</f>
        <v>0.33895346930645448</v>
      </c>
      <c r="Y141" s="257">
        <v>6</v>
      </c>
      <c r="Z141" s="105">
        <f>IFERROR(Y141/U125,"-")</f>
        <v>1</v>
      </c>
      <c r="AA141" s="81">
        <f t="shared" si="14"/>
        <v>465128.33333333331</v>
      </c>
      <c r="AB141" s="306"/>
      <c r="AC141" s="306"/>
      <c r="AD141" s="46" t="s">
        <v>71</v>
      </c>
      <c r="AE141" s="104">
        <f>SUM(AE125:AE140)</f>
        <v>2546233</v>
      </c>
      <c r="AF141" s="105">
        <f>IFERROR(AE141/AB125,"-")</f>
        <v>0.60246761973717211</v>
      </c>
      <c r="AG141" s="257">
        <v>4</v>
      </c>
      <c r="AH141" s="105">
        <f>IFERROR(AG141/AC125,"-")</f>
        <v>1</v>
      </c>
      <c r="AI141" s="106">
        <f t="shared" si="15"/>
        <v>636558.25</v>
      </c>
      <c r="AJ141" s="306"/>
      <c r="AK141" s="306"/>
      <c r="AL141" s="46" t="s">
        <v>71</v>
      </c>
      <c r="AM141" s="104">
        <f>SUM(AM125:AM140)</f>
        <v>4759038</v>
      </c>
      <c r="AN141" s="105">
        <f>IFERROR(AM141/AJ125,"-")</f>
        <v>0.24783442147346516</v>
      </c>
      <c r="AO141" s="257">
        <v>21</v>
      </c>
      <c r="AP141" s="105">
        <f>IFERROR(AO141/AK125,"-")</f>
        <v>0.91304347826086951</v>
      </c>
      <c r="AQ141" s="106">
        <f t="shared" si="16"/>
        <v>226620.85714285713</v>
      </c>
      <c r="AR141" s="306"/>
      <c r="AS141" s="306"/>
      <c r="AT141" s="46" t="s">
        <v>71</v>
      </c>
      <c r="AU141" s="104">
        <f>SUM(AU125:AU140)</f>
        <v>44636902</v>
      </c>
      <c r="AV141" s="105">
        <f>IFERROR(AU141/AR125,"-")</f>
        <v>0.22743430187803254</v>
      </c>
      <c r="AW141" s="106">
        <v>268</v>
      </c>
      <c r="AX141" s="135">
        <f>IFERROR(AW141/AS125,"-")</f>
        <v>0.79056047197640122</v>
      </c>
      <c r="AY141" s="161">
        <f t="shared" si="17"/>
        <v>166555.60447761195</v>
      </c>
      <c r="AZ141" s="179"/>
    </row>
    <row r="142" spans="2:52" s="8" customFormat="1" ht="13.15" customHeight="1">
      <c r="B142" s="327">
        <v>9</v>
      </c>
      <c r="C142" s="339" t="s">
        <v>93</v>
      </c>
      <c r="D142" s="304">
        <v>92089710</v>
      </c>
      <c r="E142" s="304">
        <v>104</v>
      </c>
      <c r="F142" s="41" t="s">
        <v>107</v>
      </c>
      <c r="G142" s="72">
        <v>2445385</v>
      </c>
      <c r="H142" s="59">
        <f>IFERROR(G142/D142,"-")</f>
        <v>2.6554378333909404E-2</v>
      </c>
      <c r="I142" s="72">
        <v>31</v>
      </c>
      <c r="J142" s="59">
        <f>IFERROR(I142/E142,"-")</f>
        <v>0.29807692307692307</v>
      </c>
      <c r="K142" s="75">
        <f t="shared" si="12"/>
        <v>78883.387096774197</v>
      </c>
      <c r="L142" s="304">
        <v>81259880</v>
      </c>
      <c r="M142" s="304">
        <v>93</v>
      </c>
      <c r="N142" s="41" t="s">
        <v>107</v>
      </c>
      <c r="O142" s="72">
        <v>617620</v>
      </c>
      <c r="P142" s="59">
        <f>IFERROR(O142/L142,"-")</f>
        <v>7.6005526958691054E-3</v>
      </c>
      <c r="Q142" s="72">
        <v>28</v>
      </c>
      <c r="R142" s="59">
        <f>IFERROR(Q142/M142,"-")</f>
        <v>0.30107526881720431</v>
      </c>
      <c r="S142" s="75">
        <f t="shared" si="13"/>
        <v>22057.857142857141</v>
      </c>
      <c r="T142" s="304">
        <v>13008880</v>
      </c>
      <c r="U142" s="304">
        <v>9</v>
      </c>
      <c r="V142" s="41" t="s">
        <v>107</v>
      </c>
      <c r="W142" s="72">
        <v>20122</v>
      </c>
      <c r="X142" s="59">
        <f>IFERROR(W142/T142,"-")</f>
        <v>1.5467895775808525E-3</v>
      </c>
      <c r="Y142" s="72">
        <v>2</v>
      </c>
      <c r="Z142" s="59">
        <f>IFERROR(Y142/U142,"-")</f>
        <v>0.22222222222222221</v>
      </c>
      <c r="AA142" s="130">
        <f t="shared" si="14"/>
        <v>10061</v>
      </c>
      <c r="AB142" s="304">
        <v>12499080</v>
      </c>
      <c r="AC142" s="304">
        <v>8</v>
      </c>
      <c r="AD142" s="41" t="s">
        <v>107</v>
      </c>
      <c r="AE142" s="72">
        <v>20122</v>
      </c>
      <c r="AF142" s="59">
        <f>IFERROR(AE142/AB142,"-")</f>
        <v>1.6098784870566473E-3</v>
      </c>
      <c r="AG142" s="72">
        <v>2</v>
      </c>
      <c r="AH142" s="59">
        <f>IFERROR(AG142/AC142,"-")</f>
        <v>0.25</v>
      </c>
      <c r="AI142" s="75">
        <f t="shared" si="15"/>
        <v>10061</v>
      </c>
      <c r="AJ142" s="304">
        <v>51432400</v>
      </c>
      <c r="AK142" s="304">
        <v>56</v>
      </c>
      <c r="AL142" s="41" t="s">
        <v>107</v>
      </c>
      <c r="AM142" s="72">
        <v>638428</v>
      </c>
      <c r="AN142" s="59">
        <f>IFERROR(AM142/AJ142,"-")</f>
        <v>1.2412953702335493E-2</v>
      </c>
      <c r="AO142" s="72">
        <v>19</v>
      </c>
      <c r="AP142" s="59">
        <f>IFERROR(AO142/AK142,"-")</f>
        <v>0.3392857142857143</v>
      </c>
      <c r="AQ142" s="75">
        <f t="shared" si="16"/>
        <v>33601.473684210527</v>
      </c>
      <c r="AR142" s="304">
        <v>241279680</v>
      </c>
      <c r="AS142" s="304">
        <v>310</v>
      </c>
      <c r="AT142" s="41" t="s">
        <v>107</v>
      </c>
      <c r="AU142" s="72">
        <v>7271518</v>
      </c>
      <c r="AV142" s="59">
        <f>IFERROR(AU142/AR142,"-")</f>
        <v>3.0137299585277964E-2</v>
      </c>
      <c r="AW142" s="72">
        <v>74</v>
      </c>
      <c r="AX142" s="59">
        <f>IFERROR(AW142/AS142,"-")</f>
        <v>0.23870967741935484</v>
      </c>
      <c r="AY142" s="130">
        <f t="shared" si="17"/>
        <v>98263.75675675676</v>
      </c>
      <c r="AZ142" s="179"/>
    </row>
    <row r="143" spans="2:52" s="8" customFormat="1" ht="13.15" customHeight="1">
      <c r="B143" s="328"/>
      <c r="C143" s="340"/>
      <c r="D143" s="305"/>
      <c r="E143" s="305"/>
      <c r="F143" s="42" t="s">
        <v>108</v>
      </c>
      <c r="G143" s="73">
        <v>1804956</v>
      </c>
      <c r="H143" s="60">
        <f>IFERROR(G143/D142,"-")</f>
        <v>1.9599974850610345E-2</v>
      </c>
      <c r="I143" s="73">
        <v>27</v>
      </c>
      <c r="J143" s="60">
        <f>IFERROR(I143/E142,"-")</f>
        <v>0.25961538461538464</v>
      </c>
      <c r="K143" s="76">
        <f t="shared" si="12"/>
        <v>66850.222222222219</v>
      </c>
      <c r="L143" s="305"/>
      <c r="M143" s="305"/>
      <c r="N143" s="42" t="s">
        <v>108</v>
      </c>
      <c r="O143" s="73">
        <v>1783297</v>
      </c>
      <c r="P143" s="60">
        <f>IFERROR(O143/L142,"-")</f>
        <v>2.1945602184005195E-2</v>
      </c>
      <c r="Q143" s="73">
        <v>26</v>
      </c>
      <c r="R143" s="60">
        <f>IFERROR(Q143/M142,"-")</f>
        <v>0.27956989247311825</v>
      </c>
      <c r="S143" s="76">
        <f t="shared" si="13"/>
        <v>68588.346153846156</v>
      </c>
      <c r="T143" s="305"/>
      <c r="U143" s="305"/>
      <c r="V143" s="42" t="s">
        <v>108</v>
      </c>
      <c r="W143" s="73">
        <v>1194520</v>
      </c>
      <c r="X143" s="60">
        <f>IFERROR(W143/T142,"-")</f>
        <v>9.1823431379180989E-2</v>
      </c>
      <c r="Y143" s="73">
        <v>3</v>
      </c>
      <c r="Z143" s="60">
        <f>IFERROR(Y143/U142,"-")</f>
        <v>0.33333333333333331</v>
      </c>
      <c r="AA143" s="131">
        <f t="shared" si="14"/>
        <v>398173.33333333331</v>
      </c>
      <c r="AB143" s="305"/>
      <c r="AC143" s="305"/>
      <c r="AD143" s="42" t="s">
        <v>108</v>
      </c>
      <c r="AE143" s="73">
        <v>1194520</v>
      </c>
      <c r="AF143" s="60">
        <f>IFERROR(AE143/AB142,"-")</f>
        <v>9.5568633851451465E-2</v>
      </c>
      <c r="AG143" s="73">
        <v>3</v>
      </c>
      <c r="AH143" s="60">
        <f>IFERROR(AG143/AC142,"-")</f>
        <v>0.375</v>
      </c>
      <c r="AI143" s="76">
        <f t="shared" si="15"/>
        <v>398173.33333333331</v>
      </c>
      <c r="AJ143" s="305"/>
      <c r="AK143" s="305"/>
      <c r="AL143" s="42" t="s">
        <v>108</v>
      </c>
      <c r="AM143" s="73">
        <v>1907558</v>
      </c>
      <c r="AN143" s="60">
        <f>IFERROR(AM143/AJ142,"-")</f>
        <v>3.708864451201966E-2</v>
      </c>
      <c r="AO143" s="73">
        <v>14</v>
      </c>
      <c r="AP143" s="60">
        <f>IFERROR(AO143/AK142,"-")</f>
        <v>0.25</v>
      </c>
      <c r="AQ143" s="76">
        <f t="shared" si="16"/>
        <v>136254.14285714287</v>
      </c>
      <c r="AR143" s="305"/>
      <c r="AS143" s="305"/>
      <c r="AT143" s="42" t="s">
        <v>108</v>
      </c>
      <c r="AU143" s="73">
        <v>2487519</v>
      </c>
      <c r="AV143" s="60">
        <f>IFERROR(AU143/AR142,"-")</f>
        <v>1.0309691226380938E-2</v>
      </c>
      <c r="AW143" s="73">
        <v>84</v>
      </c>
      <c r="AX143" s="60">
        <f>IFERROR(AW143/AS142,"-")</f>
        <v>0.2709677419354839</v>
      </c>
      <c r="AY143" s="131">
        <f t="shared" si="17"/>
        <v>29613.321428571428</v>
      </c>
      <c r="AZ143" s="179"/>
    </row>
    <row r="144" spans="2:52" s="8" customFormat="1" ht="13.15" customHeight="1">
      <c r="B144" s="328"/>
      <c r="C144" s="340"/>
      <c r="D144" s="305"/>
      <c r="E144" s="305"/>
      <c r="F144" s="43" t="s">
        <v>109</v>
      </c>
      <c r="G144" s="73">
        <v>1437128</v>
      </c>
      <c r="H144" s="60">
        <f>IFERROR(G144/D142,"-")</f>
        <v>1.5605739229714156E-2</v>
      </c>
      <c r="I144" s="73">
        <v>47</v>
      </c>
      <c r="J144" s="60">
        <f>IFERROR(I144/E142,"-")</f>
        <v>0.45192307692307693</v>
      </c>
      <c r="K144" s="76">
        <f t="shared" si="12"/>
        <v>30577.191489361703</v>
      </c>
      <c r="L144" s="305"/>
      <c r="M144" s="305"/>
      <c r="N144" s="43" t="s">
        <v>109</v>
      </c>
      <c r="O144" s="73">
        <v>1333975</v>
      </c>
      <c r="P144" s="60">
        <f>IFERROR(O144/L142,"-")</f>
        <v>1.6416157641384654E-2</v>
      </c>
      <c r="Q144" s="73">
        <v>42</v>
      </c>
      <c r="R144" s="60">
        <f>IFERROR(Q144/M142,"-")</f>
        <v>0.45161290322580644</v>
      </c>
      <c r="S144" s="76">
        <f t="shared" si="13"/>
        <v>31761.309523809523</v>
      </c>
      <c r="T144" s="305"/>
      <c r="U144" s="305"/>
      <c r="V144" s="43" t="s">
        <v>109</v>
      </c>
      <c r="W144" s="73">
        <v>117242</v>
      </c>
      <c r="X144" s="60">
        <f>IFERROR(W144/T142,"-")</f>
        <v>9.0124591817281729E-3</v>
      </c>
      <c r="Y144" s="73">
        <v>3</v>
      </c>
      <c r="Z144" s="60">
        <f>IFERROR(Y144/U142,"-")</f>
        <v>0.33333333333333331</v>
      </c>
      <c r="AA144" s="131">
        <f t="shared" si="14"/>
        <v>39080.666666666664</v>
      </c>
      <c r="AB144" s="305"/>
      <c r="AC144" s="305"/>
      <c r="AD144" s="43" t="s">
        <v>109</v>
      </c>
      <c r="AE144" s="73">
        <v>117242</v>
      </c>
      <c r="AF144" s="60">
        <f>IFERROR(AE144/AB142,"-")</f>
        <v>9.3800503717073585E-3</v>
      </c>
      <c r="AG144" s="73">
        <v>3</v>
      </c>
      <c r="AH144" s="60">
        <f>IFERROR(AG144/AC142,"-")</f>
        <v>0.375</v>
      </c>
      <c r="AI144" s="76">
        <f t="shared" si="15"/>
        <v>39080.666666666664</v>
      </c>
      <c r="AJ144" s="305"/>
      <c r="AK144" s="305"/>
      <c r="AL144" s="43" t="s">
        <v>109</v>
      </c>
      <c r="AM144" s="73">
        <v>589670</v>
      </c>
      <c r="AN144" s="60">
        <f>IFERROR(AM144/AJ142,"-")</f>
        <v>1.1464952053569346E-2</v>
      </c>
      <c r="AO144" s="73">
        <v>15</v>
      </c>
      <c r="AP144" s="60">
        <f>IFERROR(AO144/AK142,"-")</f>
        <v>0.26785714285714285</v>
      </c>
      <c r="AQ144" s="76">
        <f t="shared" si="16"/>
        <v>39311.333333333336</v>
      </c>
      <c r="AR144" s="305"/>
      <c r="AS144" s="305"/>
      <c r="AT144" s="43" t="s">
        <v>109</v>
      </c>
      <c r="AU144" s="73">
        <v>10338404</v>
      </c>
      <c r="AV144" s="60">
        <f>IFERROR(AU144/AR142,"-")</f>
        <v>4.2848216642197137E-2</v>
      </c>
      <c r="AW144" s="73">
        <v>107</v>
      </c>
      <c r="AX144" s="60">
        <f>IFERROR(AW144/AS142,"-")</f>
        <v>0.34516129032258064</v>
      </c>
      <c r="AY144" s="131">
        <f t="shared" si="17"/>
        <v>96620.598130841128</v>
      </c>
      <c r="AZ144" s="179"/>
    </row>
    <row r="145" spans="2:52" s="8" customFormat="1" ht="13.15" customHeight="1">
      <c r="B145" s="328"/>
      <c r="C145" s="340"/>
      <c r="D145" s="305"/>
      <c r="E145" s="305"/>
      <c r="F145" s="43" t="s">
        <v>110</v>
      </c>
      <c r="G145" s="73">
        <v>1977113</v>
      </c>
      <c r="H145" s="60">
        <f>IFERROR(G145/D142,"-")</f>
        <v>2.1469423673937078E-2</v>
      </c>
      <c r="I145" s="73">
        <v>6</v>
      </c>
      <c r="J145" s="60">
        <f>IFERROR(I145/E142,"-")</f>
        <v>5.7692307692307696E-2</v>
      </c>
      <c r="K145" s="76">
        <f t="shared" si="12"/>
        <v>329518.83333333331</v>
      </c>
      <c r="L145" s="305"/>
      <c r="M145" s="305"/>
      <c r="N145" s="43" t="s">
        <v>110</v>
      </c>
      <c r="O145" s="73">
        <v>1977113</v>
      </c>
      <c r="P145" s="60">
        <f>IFERROR(O145/L142,"-")</f>
        <v>2.4330739843573482E-2</v>
      </c>
      <c r="Q145" s="73">
        <v>6</v>
      </c>
      <c r="R145" s="60">
        <f>IFERROR(Q145/M142,"-")</f>
        <v>6.4516129032258063E-2</v>
      </c>
      <c r="S145" s="76">
        <f t="shared" si="13"/>
        <v>329518.83333333331</v>
      </c>
      <c r="T145" s="305"/>
      <c r="U145" s="305"/>
      <c r="V145" s="43" t="s">
        <v>110</v>
      </c>
      <c r="W145" s="73">
        <v>0</v>
      </c>
      <c r="X145" s="60">
        <f>IFERROR(W145/T142,"-")</f>
        <v>0</v>
      </c>
      <c r="Y145" s="73">
        <v>0</v>
      </c>
      <c r="Z145" s="60">
        <f>IFERROR(Y145/U142,"-")</f>
        <v>0</v>
      </c>
      <c r="AA145" s="131" t="str">
        <f t="shared" si="14"/>
        <v>-</v>
      </c>
      <c r="AB145" s="305"/>
      <c r="AC145" s="305"/>
      <c r="AD145" s="43" t="s">
        <v>110</v>
      </c>
      <c r="AE145" s="73">
        <v>0</v>
      </c>
      <c r="AF145" s="60">
        <f>IFERROR(AE145/AB142,"-")</f>
        <v>0</v>
      </c>
      <c r="AG145" s="73">
        <v>0</v>
      </c>
      <c r="AH145" s="60">
        <f>IFERROR(AG145/AC142,"-")</f>
        <v>0</v>
      </c>
      <c r="AI145" s="76" t="str">
        <f t="shared" si="15"/>
        <v>-</v>
      </c>
      <c r="AJ145" s="305"/>
      <c r="AK145" s="305"/>
      <c r="AL145" s="43" t="s">
        <v>110</v>
      </c>
      <c r="AM145" s="73">
        <v>1865320</v>
      </c>
      <c r="AN145" s="60">
        <f>IFERROR(AM145/AJ142,"-")</f>
        <v>3.6267411203832603E-2</v>
      </c>
      <c r="AO145" s="73">
        <v>2</v>
      </c>
      <c r="AP145" s="60">
        <f>IFERROR(AO145/AK142,"-")</f>
        <v>3.5714285714285712E-2</v>
      </c>
      <c r="AQ145" s="76">
        <f t="shared" si="16"/>
        <v>932660</v>
      </c>
      <c r="AR145" s="305"/>
      <c r="AS145" s="305"/>
      <c r="AT145" s="43" t="s">
        <v>110</v>
      </c>
      <c r="AU145" s="73">
        <v>218674</v>
      </c>
      <c r="AV145" s="60">
        <f>IFERROR(AU145/AR142,"-")</f>
        <v>9.0630922587430483E-4</v>
      </c>
      <c r="AW145" s="73">
        <v>18</v>
      </c>
      <c r="AX145" s="60">
        <f>IFERROR(AW145/AS142,"-")</f>
        <v>5.8064516129032261E-2</v>
      </c>
      <c r="AY145" s="131">
        <f t="shared" si="17"/>
        <v>12148.555555555555</v>
      </c>
      <c r="AZ145" s="179"/>
    </row>
    <row r="146" spans="2:52" s="8" customFormat="1" ht="13.15" customHeight="1">
      <c r="B146" s="328"/>
      <c r="C146" s="340"/>
      <c r="D146" s="305"/>
      <c r="E146" s="305"/>
      <c r="F146" s="43" t="s">
        <v>111</v>
      </c>
      <c r="G146" s="73">
        <v>1865913</v>
      </c>
      <c r="H146" s="60">
        <f>IFERROR(G146/D142,"-")</f>
        <v>2.0261905483251061E-2</v>
      </c>
      <c r="I146" s="73">
        <v>39</v>
      </c>
      <c r="J146" s="60">
        <f>IFERROR(I146/E142,"-")</f>
        <v>0.375</v>
      </c>
      <c r="K146" s="76">
        <f t="shared" si="12"/>
        <v>47843.923076923078</v>
      </c>
      <c r="L146" s="305"/>
      <c r="M146" s="305"/>
      <c r="N146" s="43" t="s">
        <v>111</v>
      </c>
      <c r="O146" s="73">
        <v>1782416</v>
      </c>
      <c r="P146" s="60">
        <f>IFERROR(O146/L142,"-")</f>
        <v>2.1934760425439959E-2</v>
      </c>
      <c r="Q146" s="73">
        <v>35</v>
      </c>
      <c r="R146" s="60">
        <f>IFERROR(Q146/M142,"-")</f>
        <v>0.37634408602150538</v>
      </c>
      <c r="S146" s="76">
        <f t="shared" si="13"/>
        <v>50926.171428571426</v>
      </c>
      <c r="T146" s="305"/>
      <c r="U146" s="305"/>
      <c r="V146" s="43" t="s">
        <v>111</v>
      </c>
      <c r="W146" s="73">
        <v>71728</v>
      </c>
      <c r="X146" s="60">
        <f>IFERROR(W146/T142,"-")</f>
        <v>5.5137721310366461E-3</v>
      </c>
      <c r="Y146" s="73">
        <v>5</v>
      </c>
      <c r="Z146" s="60">
        <f>IFERROR(Y146/U142,"-")</f>
        <v>0.55555555555555558</v>
      </c>
      <c r="AA146" s="131">
        <f t="shared" si="14"/>
        <v>14345.6</v>
      </c>
      <c r="AB146" s="305"/>
      <c r="AC146" s="305"/>
      <c r="AD146" s="43" t="s">
        <v>111</v>
      </c>
      <c r="AE146" s="73">
        <v>55784</v>
      </c>
      <c r="AF146" s="60">
        <f>IFERROR(AE146/AB142,"-")</f>
        <v>4.4630484803681548E-3</v>
      </c>
      <c r="AG146" s="73">
        <v>4</v>
      </c>
      <c r="AH146" s="60">
        <f>IFERROR(AG146/AC142,"-")</f>
        <v>0.5</v>
      </c>
      <c r="AI146" s="76">
        <f t="shared" si="15"/>
        <v>13946</v>
      </c>
      <c r="AJ146" s="305"/>
      <c r="AK146" s="305"/>
      <c r="AL146" s="43" t="s">
        <v>111</v>
      </c>
      <c r="AM146" s="73">
        <v>1614395</v>
      </c>
      <c r="AN146" s="60">
        <f>IFERROR(AM146/AJ142,"-")</f>
        <v>3.1388677176254653E-2</v>
      </c>
      <c r="AO146" s="73">
        <v>15</v>
      </c>
      <c r="AP146" s="60">
        <f>IFERROR(AO146/AK142,"-")</f>
        <v>0.26785714285714285</v>
      </c>
      <c r="AQ146" s="76">
        <f t="shared" si="16"/>
        <v>107626.33333333333</v>
      </c>
      <c r="AR146" s="305"/>
      <c r="AS146" s="305"/>
      <c r="AT146" s="43" t="s">
        <v>111</v>
      </c>
      <c r="AU146" s="73">
        <v>3130761</v>
      </c>
      <c r="AV146" s="60">
        <f>IFERROR(AU146/AR142,"-")</f>
        <v>1.2975651327123775E-2</v>
      </c>
      <c r="AW146" s="73">
        <v>96</v>
      </c>
      <c r="AX146" s="60">
        <f>IFERROR(AW146/AS142,"-")</f>
        <v>0.30967741935483872</v>
      </c>
      <c r="AY146" s="131">
        <f t="shared" si="17"/>
        <v>32612.09375</v>
      </c>
      <c r="AZ146" s="179"/>
    </row>
    <row r="147" spans="2:52" s="8" customFormat="1" ht="13.15" customHeight="1">
      <c r="B147" s="328"/>
      <c r="C147" s="340"/>
      <c r="D147" s="305"/>
      <c r="E147" s="305"/>
      <c r="F147" s="43" t="s">
        <v>112</v>
      </c>
      <c r="G147" s="73">
        <v>4536969</v>
      </c>
      <c r="H147" s="60">
        <f>IFERROR(G147/D142,"-")</f>
        <v>4.9266839910778307E-2</v>
      </c>
      <c r="I147" s="73">
        <v>50</v>
      </c>
      <c r="J147" s="60">
        <f>IFERROR(I147/E142,"-")</f>
        <v>0.48076923076923078</v>
      </c>
      <c r="K147" s="76">
        <f t="shared" si="12"/>
        <v>90739.38</v>
      </c>
      <c r="L147" s="305"/>
      <c r="M147" s="305"/>
      <c r="N147" s="43" t="s">
        <v>112</v>
      </c>
      <c r="O147" s="73">
        <v>4340186</v>
      </c>
      <c r="P147" s="60">
        <f>IFERROR(O147/L142,"-")</f>
        <v>5.3411179046781755E-2</v>
      </c>
      <c r="Q147" s="73">
        <v>46</v>
      </c>
      <c r="R147" s="60">
        <f>IFERROR(Q147/M142,"-")</f>
        <v>0.4946236559139785</v>
      </c>
      <c r="S147" s="76">
        <f t="shared" si="13"/>
        <v>94351.869565217392</v>
      </c>
      <c r="T147" s="305"/>
      <c r="U147" s="305"/>
      <c r="V147" s="43" t="s">
        <v>112</v>
      </c>
      <c r="W147" s="73">
        <v>129522</v>
      </c>
      <c r="X147" s="60">
        <f>IFERROR(W147/T142,"-")</f>
        <v>9.9564297618242315E-3</v>
      </c>
      <c r="Y147" s="73">
        <v>3</v>
      </c>
      <c r="Z147" s="60">
        <f>IFERROR(Y147/U142,"-")</f>
        <v>0.33333333333333331</v>
      </c>
      <c r="AA147" s="131">
        <f t="shared" si="14"/>
        <v>43174</v>
      </c>
      <c r="AB147" s="305"/>
      <c r="AC147" s="305"/>
      <c r="AD147" s="43" t="s">
        <v>112</v>
      </c>
      <c r="AE147" s="73">
        <v>82335</v>
      </c>
      <c r="AF147" s="60">
        <f>IFERROR(AE147/AB142,"-")</f>
        <v>6.5872848241630587E-3</v>
      </c>
      <c r="AG147" s="73">
        <v>2</v>
      </c>
      <c r="AH147" s="60">
        <f>IFERROR(AG147/AC142,"-")</f>
        <v>0.25</v>
      </c>
      <c r="AI147" s="76">
        <f t="shared" si="15"/>
        <v>41167.5</v>
      </c>
      <c r="AJ147" s="305"/>
      <c r="AK147" s="305"/>
      <c r="AL147" s="43" t="s">
        <v>112</v>
      </c>
      <c r="AM147" s="73">
        <v>1581078</v>
      </c>
      <c r="AN147" s="60">
        <f>IFERROR(AM147/AJ142,"-")</f>
        <v>3.0740894844494909E-2</v>
      </c>
      <c r="AO147" s="73">
        <v>19</v>
      </c>
      <c r="AP147" s="60">
        <f>IFERROR(AO147/AK142,"-")</f>
        <v>0.3392857142857143</v>
      </c>
      <c r="AQ147" s="76">
        <f t="shared" si="16"/>
        <v>83214.631578947374</v>
      </c>
      <c r="AR147" s="305"/>
      <c r="AS147" s="305"/>
      <c r="AT147" s="43" t="s">
        <v>112</v>
      </c>
      <c r="AU147" s="73">
        <v>9772460</v>
      </c>
      <c r="AV147" s="60">
        <f>IFERROR(AU147/AR142,"-")</f>
        <v>4.0502623345654305E-2</v>
      </c>
      <c r="AW147" s="73">
        <v>111</v>
      </c>
      <c r="AX147" s="60">
        <f>IFERROR(AW147/AS142,"-")</f>
        <v>0.35806451612903228</v>
      </c>
      <c r="AY147" s="131">
        <f t="shared" si="17"/>
        <v>88040.180180180178</v>
      </c>
      <c r="AZ147" s="179"/>
    </row>
    <row r="148" spans="2:52" s="8" customFormat="1" ht="13.15" customHeight="1">
      <c r="B148" s="328"/>
      <c r="C148" s="340"/>
      <c r="D148" s="305"/>
      <c r="E148" s="305"/>
      <c r="F148" s="43" t="s">
        <v>113</v>
      </c>
      <c r="G148" s="73">
        <v>3649080</v>
      </c>
      <c r="H148" s="60">
        <f>IFERROR(G148/D142,"-")</f>
        <v>3.9625274094141461E-2</v>
      </c>
      <c r="I148" s="73">
        <v>21</v>
      </c>
      <c r="J148" s="60">
        <f>IFERROR(I148/E142,"-")</f>
        <v>0.20192307692307693</v>
      </c>
      <c r="K148" s="76">
        <f t="shared" si="12"/>
        <v>173765.71428571429</v>
      </c>
      <c r="L148" s="305"/>
      <c r="M148" s="305"/>
      <c r="N148" s="43" t="s">
        <v>113</v>
      </c>
      <c r="O148" s="73">
        <v>3600642</v>
      </c>
      <c r="P148" s="60">
        <f>IFERROR(O148/L142,"-")</f>
        <v>4.431020572513767E-2</v>
      </c>
      <c r="Q148" s="73">
        <v>19</v>
      </c>
      <c r="R148" s="60">
        <f>IFERROR(Q148/M142,"-")</f>
        <v>0.20430107526881722</v>
      </c>
      <c r="S148" s="76">
        <f t="shared" si="13"/>
        <v>189507.47368421053</v>
      </c>
      <c r="T148" s="305"/>
      <c r="U148" s="305"/>
      <c r="V148" s="43" t="s">
        <v>113</v>
      </c>
      <c r="W148" s="73">
        <v>0</v>
      </c>
      <c r="X148" s="60">
        <f>IFERROR(W148/T142,"-")</f>
        <v>0</v>
      </c>
      <c r="Y148" s="73">
        <v>0</v>
      </c>
      <c r="Z148" s="60">
        <f>IFERROR(Y148/U142,"-")</f>
        <v>0</v>
      </c>
      <c r="AA148" s="131" t="str">
        <f t="shared" si="14"/>
        <v>-</v>
      </c>
      <c r="AB148" s="305"/>
      <c r="AC148" s="305"/>
      <c r="AD148" s="43" t="s">
        <v>113</v>
      </c>
      <c r="AE148" s="73">
        <v>0</v>
      </c>
      <c r="AF148" s="60">
        <f>IFERROR(AE148/AB142,"-")</f>
        <v>0</v>
      </c>
      <c r="AG148" s="73">
        <v>0</v>
      </c>
      <c r="AH148" s="60">
        <f>IFERROR(AG148/AC142,"-")</f>
        <v>0</v>
      </c>
      <c r="AI148" s="76" t="str">
        <f t="shared" si="15"/>
        <v>-</v>
      </c>
      <c r="AJ148" s="305"/>
      <c r="AK148" s="305"/>
      <c r="AL148" s="43" t="s">
        <v>113</v>
      </c>
      <c r="AM148" s="73">
        <v>1194219</v>
      </c>
      <c r="AN148" s="60">
        <f>IFERROR(AM148/AJ142,"-")</f>
        <v>2.3219196459819104E-2</v>
      </c>
      <c r="AO148" s="73">
        <v>12</v>
      </c>
      <c r="AP148" s="60">
        <f>IFERROR(AO148/AK142,"-")</f>
        <v>0.21428571428571427</v>
      </c>
      <c r="AQ148" s="76">
        <f t="shared" si="16"/>
        <v>99518.25</v>
      </c>
      <c r="AR148" s="305"/>
      <c r="AS148" s="305"/>
      <c r="AT148" s="43" t="s">
        <v>113</v>
      </c>
      <c r="AU148" s="73">
        <v>18072247</v>
      </c>
      <c r="AV148" s="60">
        <f>IFERROR(AU148/AR142,"-")</f>
        <v>7.4901653549938399E-2</v>
      </c>
      <c r="AW148" s="73">
        <v>38</v>
      </c>
      <c r="AX148" s="60">
        <f>IFERROR(AW148/AS142,"-")</f>
        <v>0.12258064516129032</v>
      </c>
      <c r="AY148" s="131">
        <f t="shared" si="17"/>
        <v>475585.44736842107</v>
      </c>
      <c r="AZ148" s="179"/>
    </row>
    <row r="149" spans="2:52" s="8" customFormat="1" ht="13.15" customHeight="1">
      <c r="B149" s="328"/>
      <c r="C149" s="340"/>
      <c r="D149" s="305"/>
      <c r="E149" s="305"/>
      <c r="F149" s="43" t="s">
        <v>123</v>
      </c>
      <c r="G149" s="73">
        <v>0</v>
      </c>
      <c r="H149" s="60">
        <f>IFERROR(G149/D142,"-")</f>
        <v>0</v>
      </c>
      <c r="I149" s="73">
        <v>0</v>
      </c>
      <c r="J149" s="60">
        <f>IFERROR(I149/E142,"-")</f>
        <v>0</v>
      </c>
      <c r="K149" s="76" t="str">
        <f t="shared" si="12"/>
        <v>-</v>
      </c>
      <c r="L149" s="305"/>
      <c r="M149" s="305"/>
      <c r="N149" s="43" t="s">
        <v>123</v>
      </c>
      <c r="O149" s="73">
        <v>0</v>
      </c>
      <c r="P149" s="60">
        <f>IFERROR(O149/L142,"-")</f>
        <v>0</v>
      </c>
      <c r="Q149" s="73">
        <v>0</v>
      </c>
      <c r="R149" s="60">
        <f>IFERROR(Q149/M142,"-")</f>
        <v>0</v>
      </c>
      <c r="S149" s="76" t="str">
        <f t="shared" si="13"/>
        <v>-</v>
      </c>
      <c r="T149" s="305"/>
      <c r="U149" s="305"/>
      <c r="V149" s="43" t="s">
        <v>123</v>
      </c>
      <c r="W149" s="73">
        <v>0</v>
      </c>
      <c r="X149" s="60">
        <f>IFERROR(W149/T142,"-")</f>
        <v>0</v>
      </c>
      <c r="Y149" s="73">
        <v>0</v>
      </c>
      <c r="Z149" s="60">
        <f>IFERROR(Y149/U142,"-")</f>
        <v>0</v>
      </c>
      <c r="AA149" s="131" t="str">
        <f t="shared" si="14"/>
        <v>-</v>
      </c>
      <c r="AB149" s="305"/>
      <c r="AC149" s="305"/>
      <c r="AD149" s="43" t="s">
        <v>123</v>
      </c>
      <c r="AE149" s="73">
        <v>0</v>
      </c>
      <c r="AF149" s="60">
        <f>IFERROR(AE149/AB142,"-")</f>
        <v>0</v>
      </c>
      <c r="AG149" s="73">
        <v>0</v>
      </c>
      <c r="AH149" s="60">
        <f>IFERROR(AG149/AC142,"-")</f>
        <v>0</v>
      </c>
      <c r="AI149" s="76" t="str">
        <f t="shared" si="15"/>
        <v>-</v>
      </c>
      <c r="AJ149" s="305"/>
      <c r="AK149" s="305"/>
      <c r="AL149" s="43" t="s">
        <v>123</v>
      </c>
      <c r="AM149" s="73">
        <v>0</v>
      </c>
      <c r="AN149" s="60">
        <f>IFERROR(AM149/AJ142,"-")</f>
        <v>0</v>
      </c>
      <c r="AO149" s="73">
        <v>0</v>
      </c>
      <c r="AP149" s="60">
        <f>IFERROR(AO149/AK142,"-")</f>
        <v>0</v>
      </c>
      <c r="AQ149" s="76" t="str">
        <f t="shared" si="16"/>
        <v>-</v>
      </c>
      <c r="AR149" s="305"/>
      <c r="AS149" s="305"/>
      <c r="AT149" s="43" t="s">
        <v>123</v>
      </c>
      <c r="AU149" s="73">
        <v>0</v>
      </c>
      <c r="AV149" s="60">
        <f>IFERROR(AU149/AR142,"-")</f>
        <v>0</v>
      </c>
      <c r="AW149" s="73">
        <v>0</v>
      </c>
      <c r="AX149" s="60">
        <f>IFERROR(AW149/AS142,"-")</f>
        <v>0</v>
      </c>
      <c r="AY149" s="131" t="str">
        <f t="shared" si="17"/>
        <v>-</v>
      </c>
      <c r="AZ149" s="179"/>
    </row>
    <row r="150" spans="2:52" s="8" customFormat="1" ht="13.15" customHeight="1">
      <c r="B150" s="328"/>
      <c r="C150" s="340"/>
      <c r="D150" s="305"/>
      <c r="E150" s="305"/>
      <c r="F150" s="43" t="s">
        <v>114</v>
      </c>
      <c r="G150" s="73">
        <v>0</v>
      </c>
      <c r="H150" s="60">
        <f>IFERROR(G150/D142,"-")</f>
        <v>0</v>
      </c>
      <c r="I150" s="73">
        <v>0</v>
      </c>
      <c r="J150" s="60">
        <f>IFERROR(I150/E142,"-")</f>
        <v>0</v>
      </c>
      <c r="K150" s="76" t="str">
        <f t="shared" si="12"/>
        <v>-</v>
      </c>
      <c r="L150" s="305"/>
      <c r="M150" s="305"/>
      <c r="N150" s="43" t="s">
        <v>114</v>
      </c>
      <c r="O150" s="73">
        <v>0</v>
      </c>
      <c r="P150" s="60">
        <f>IFERROR(O150/L142,"-")</f>
        <v>0</v>
      </c>
      <c r="Q150" s="73">
        <v>0</v>
      </c>
      <c r="R150" s="60">
        <f>IFERROR(Q150/M142,"-")</f>
        <v>0</v>
      </c>
      <c r="S150" s="76" t="str">
        <f t="shared" si="13"/>
        <v>-</v>
      </c>
      <c r="T150" s="305"/>
      <c r="U150" s="305"/>
      <c r="V150" s="43" t="s">
        <v>114</v>
      </c>
      <c r="W150" s="73">
        <v>0</v>
      </c>
      <c r="X150" s="60">
        <f>IFERROR(W150/T142,"-")</f>
        <v>0</v>
      </c>
      <c r="Y150" s="73">
        <v>0</v>
      </c>
      <c r="Z150" s="60">
        <f>IFERROR(Y150/U142,"-")</f>
        <v>0</v>
      </c>
      <c r="AA150" s="131" t="str">
        <f t="shared" si="14"/>
        <v>-</v>
      </c>
      <c r="AB150" s="305"/>
      <c r="AC150" s="305"/>
      <c r="AD150" s="43" t="s">
        <v>114</v>
      </c>
      <c r="AE150" s="73">
        <v>0</v>
      </c>
      <c r="AF150" s="60">
        <f>IFERROR(AE150/AB142,"-")</f>
        <v>0</v>
      </c>
      <c r="AG150" s="73">
        <v>0</v>
      </c>
      <c r="AH150" s="60">
        <f>IFERROR(AG150/AC142,"-")</f>
        <v>0</v>
      </c>
      <c r="AI150" s="76" t="str">
        <f t="shared" si="15"/>
        <v>-</v>
      </c>
      <c r="AJ150" s="305"/>
      <c r="AK150" s="305"/>
      <c r="AL150" s="43" t="s">
        <v>114</v>
      </c>
      <c r="AM150" s="73">
        <v>0</v>
      </c>
      <c r="AN150" s="60">
        <f>IFERROR(AM150/AJ142,"-")</f>
        <v>0</v>
      </c>
      <c r="AO150" s="73">
        <v>0</v>
      </c>
      <c r="AP150" s="60">
        <f>IFERROR(AO150/AK142,"-")</f>
        <v>0</v>
      </c>
      <c r="AQ150" s="76" t="str">
        <f t="shared" si="16"/>
        <v>-</v>
      </c>
      <c r="AR150" s="305"/>
      <c r="AS150" s="305"/>
      <c r="AT150" s="43" t="s">
        <v>114</v>
      </c>
      <c r="AU150" s="73">
        <v>73451</v>
      </c>
      <c r="AV150" s="60">
        <f>IFERROR(AU150/AR142,"-")</f>
        <v>3.0442265175418002E-4</v>
      </c>
      <c r="AW150" s="73">
        <v>3</v>
      </c>
      <c r="AX150" s="60">
        <f>IFERROR(AW150/AS142,"-")</f>
        <v>9.6774193548387101E-3</v>
      </c>
      <c r="AY150" s="131">
        <f t="shared" si="17"/>
        <v>24483.666666666668</v>
      </c>
      <c r="AZ150" s="179"/>
    </row>
    <row r="151" spans="2:52" s="8" customFormat="1" ht="13.15" customHeight="1">
      <c r="B151" s="328"/>
      <c r="C151" s="340"/>
      <c r="D151" s="305"/>
      <c r="E151" s="305"/>
      <c r="F151" s="43" t="s">
        <v>115</v>
      </c>
      <c r="G151" s="73">
        <v>194128</v>
      </c>
      <c r="H151" s="60">
        <f>IFERROR(G151/D142,"-")</f>
        <v>2.108031396776035E-3</v>
      </c>
      <c r="I151" s="73">
        <v>7</v>
      </c>
      <c r="J151" s="60">
        <f>IFERROR(I151/E142,"-")</f>
        <v>6.7307692307692304E-2</v>
      </c>
      <c r="K151" s="76">
        <f t="shared" si="12"/>
        <v>27732.571428571428</v>
      </c>
      <c r="L151" s="305"/>
      <c r="M151" s="305"/>
      <c r="N151" s="43" t="s">
        <v>115</v>
      </c>
      <c r="O151" s="73">
        <v>194128</v>
      </c>
      <c r="P151" s="60">
        <f>IFERROR(O151/L142,"-")</f>
        <v>2.3889771926810621E-3</v>
      </c>
      <c r="Q151" s="73">
        <v>7</v>
      </c>
      <c r="R151" s="60">
        <f>IFERROR(Q151/M142,"-")</f>
        <v>7.5268817204301078E-2</v>
      </c>
      <c r="S151" s="76">
        <f t="shared" si="13"/>
        <v>27732.571428571428</v>
      </c>
      <c r="T151" s="305"/>
      <c r="U151" s="305"/>
      <c r="V151" s="43" t="s">
        <v>115</v>
      </c>
      <c r="W151" s="73">
        <v>15814</v>
      </c>
      <c r="X151" s="60">
        <f>IFERROR(W151/T142,"-")</f>
        <v>1.2156311688631151E-3</v>
      </c>
      <c r="Y151" s="73">
        <v>1</v>
      </c>
      <c r="Z151" s="60">
        <f>IFERROR(Y151/U142,"-")</f>
        <v>0.1111111111111111</v>
      </c>
      <c r="AA151" s="131">
        <f t="shared" si="14"/>
        <v>15814</v>
      </c>
      <c r="AB151" s="305"/>
      <c r="AC151" s="305"/>
      <c r="AD151" s="43" t="s">
        <v>115</v>
      </c>
      <c r="AE151" s="73">
        <v>15814</v>
      </c>
      <c r="AF151" s="60">
        <f>IFERROR(AE151/AB142,"-")</f>
        <v>1.2652131196856089E-3</v>
      </c>
      <c r="AG151" s="73">
        <v>1</v>
      </c>
      <c r="AH151" s="60">
        <f>IFERROR(AG151/AC142,"-")</f>
        <v>0.125</v>
      </c>
      <c r="AI151" s="76">
        <f t="shared" si="15"/>
        <v>15814</v>
      </c>
      <c r="AJ151" s="305"/>
      <c r="AK151" s="305"/>
      <c r="AL151" s="43" t="s">
        <v>115</v>
      </c>
      <c r="AM151" s="73">
        <v>79780</v>
      </c>
      <c r="AN151" s="60">
        <f>IFERROR(AM151/AJ142,"-")</f>
        <v>1.5511623023619352E-3</v>
      </c>
      <c r="AO151" s="73">
        <v>7</v>
      </c>
      <c r="AP151" s="60">
        <f>IFERROR(AO151/AK142,"-")</f>
        <v>0.125</v>
      </c>
      <c r="AQ151" s="76">
        <f t="shared" si="16"/>
        <v>11397.142857142857</v>
      </c>
      <c r="AR151" s="305"/>
      <c r="AS151" s="305"/>
      <c r="AT151" s="43" t="s">
        <v>115</v>
      </c>
      <c r="AU151" s="73">
        <v>97405</v>
      </c>
      <c r="AV151" s="60">
        <f>IFERROR(AU151/AR142,"-")</f>
        <v>4.0370162957775805E-4</v>
      </c>
      <c r="AW151" s="73">
        <v>9</v>
      </c>
      <c r="AX151" s="60">
        <f>IFERROR(AW151/AS142,"-")</f>
        <v>2.903225806451613E-2</v>
      </c>
      <c r="AY151" s="131">
        <f t="shared" si="17"/>
        <v>10822.777777777777</v>
      </c>
      <c r="AZ151" s="179"/>
    </row>
    <row r="152" spans="2:52" s="8" customFormat="1" ht="13.15" customHeight="1">
      <c r="B152" s="328"/>
      <c r="C152" s="340"/>
      <c r="D152" s="305"/>
      <c r="E152" s="305"/>
      <c r="F152" s="43" t="s">
        <v>116</v>
      </c>
      <c r="G152" s="73">
        <v>58777</v>
      </c>
      <c r="H152" s="60">
        <f>IFERROR(G152/D142,"-")</f>
        <v>6.3825806379453254E-4</v>
      </c>
      <c r="I152" s="73">
        <v>5</v>
      </c>
      <c r="J152" s="60">
        <f>IFERROR(I152/E142,"-")</f>
        <v>4.807692307692308E-2</v>
      </c>
      <c r="K152" s="76">
        <f t="shared" si="12"/>
        <v>11755.4</v>
      </c>
      <c r="L152" s="305"/>
      <c r="M152" s="305"/>
      <c r="N152" s="43" t="s">
        <v>116</v>
      </c>
      <c r="O152" s="73">
        <v>34754</v>
      </c>
      <c r="P152" s="60">
        <f>IFERROR(O152/L142,"-")</f>
        <v>4.2768953141451843E-4</v>
      </c>
      <c r="Q152" s="73">
        <v>4</v>
      </c>
      <c r="R152" s="60">
        <f>IFERROR(Q152/M142,"-")</f>
        <v>4.3010752688172046E-2</v>
      </c>
      <c r="S152" s="76">
        <f t="shared" si="13"/>
        <v>8688.5</v>
      </c>
      <c r="T152" s="305"/>
      <c r="U152" s="305"/>
      <c r="V152" s="43" t="s">
        <v>116</v>
      </c>
      <c r="W152" s="73">
        <v>0</v>
      </c>
      <c r="X152" s="60">
        <f>IFERROR(W152/T142,"-")</f>
        <v>0</v>
      </c>
      <c r="Y152" s="73">
        <v>0</v>
      </c>
      <c r="Z152" s="60">
        <f>IFERROR(Y152/U142,"-")</f>
        <v>0</v>
      </c>
      <c r="AA152" s="131" t="str">
        <f t="shared" si="14"/>
        <v>-</v>
      </c>
      <c r="AB152" s="305"/>
      <c r="AC152" s="305"/>
      <c r="AD152" s="43" t="s">
        <v>116</v>
      </c>
      <c r="AE152" s="73">
        <v>0</v>
      </c>
      <c r="AF152" s="60">
        <f>IFERROR(AE152/AB142,"-")</f>
        <v>0</v>
      </c>
      <c r="AG152" s="73">
        <v>0</v>
      </c>
      <c r="AH152" s="60">
        <f>IFERROR(AG152/AC142,"-")</f>
        <v>0</v>
      </c>
      <c r="AI152" s="76" t="str">
        <f t="shared" si="15"/>
        <v>-</v>
      </c>
      <c r="AJ152" s="305"/>
      <c r="AK152" s="305"/>
      <c r="AL152" s="43" t="s">
        <v>116</v>
      </c>
      <c r="AM152" s="73">
        <v>13600</v>
      </c>
      <c r="AN152" s="60">
        <f>IFERROR(AM152/AJ142,"-")</f>
        <v>2.6442475949012685E-4</v>
      </c>
      <c r="AO152" s="73">
        <v>2</v>
      </c>
      <c r="AP152" s="60">
        <f>IFERROR(AO152/AK142,"-")</f>
        <v>3.5714285714285712E-2</v>
      </c>
      <c r="AQ152" s="76">
        <f t="shared" si="16"/>
        <v>6800</v>
      </c>
      <c r="AR152" s="305"/>
      <c r="AS152" s="305"/>
      <c r="AT152" s="43" t="s">
        <v>116</v>
      </c>
      <c r="AU152" s="73">
        <v>0</v>
      </c>
      <c r="AV152" s="60">
        <f>IFERROR(AU152/AR142,"-")</f>
        <v>0</v>
      </c>
      <c r="AW152" s="73">
        <v>0</v>
      </c>
      <c r="AX152" s="60">
        <f>IFERROR(AW152/AS142,"-")</f>
        <v>0</v>
      </c>
      <c r="AY152" s="131" t="str">
        <f t="shared" si="17"/>
        <v>-</v>
      </c>
      <c r="AZ152" s="179"/>
    </row>
    <row r="153" spans="2:52" s="8" customFormat="1" ht="13.15" customHeight="1">
      <c r="B153" s="328"/>
      <c r="C153" s="340"/>
      <c r="D153" s="305"/>
      <c r="E153" s="305"/>
      <c r="F153" s="43" t="s">
        <v>117</v>
      </c>
      <c r="G153" s="73">
        <v>54367</v>
      </c>
      <c r="H153" s="60">
        <f>IFERROR(G153/D142,"-")</f>
        <v>5.9036997727541975E-4</v>
      </c>
      <c r="I153" s="73">
        <v>1</v>
      </c>
      <c r="J153" s="60">
        <f>IFERROR(I153/E142,"-")</f>
        <v>9.6153846153846159E-3</v>
      </c>
      <c r="K153" s="76">
        <f t="shared" si="12"/>
        <v>54367</v>
      </c>
      <c r="L153" s="305"/>
      <c r="M153" s="305"/>
      <c r="N153" s="43" t="s">
        <v>117</v>
      </c>
      <c r="O153" s="73">
        <v>54367</v>
      </c>
      <c r="P153" s="60">
        <f>IFERROR(O153/L142,"-")</f>
        <v>6.6905095109665437E-4</v>
      </c>
      <c r="Q153" s="73">
        <v>1</v>
      </c>
      <c r="R153" s="60">
        <f>IFERROR(Q153/M142,"-")</f>
        <v>1.0752688172043012E-2</v>
      </c>
      <c r="S153" s="76">
        <f t="shared" si="13"/>
        <v>54367</v>
      </c>
      <c r="T153" s="305"/>
      <c r="U153" s="305"/>
      <c r="V153" s="43" t="s">
        <v>117</v>
      </c>
      <c r="W153" s="73">
        <v>54367</v>
      </c>
      <c r="X153" s="60">
        <f>IFERROR(W153/T142,"-")</f>
        <v>4.1792221928405827E-3</v>
      </c>
      <c r="Y153" s="73">
        <v>1</v>
      </c>
      <c r="Z153" s="60">
        <f>IFERROR(Y153/U142,"-")</f>
        <v>0.1111111111111111</v>
      </c>
      <c r="AA153" s="131">
        <f t="shared" si="14"/>
        <v>54367</v>
      </c>
      <c r="AB153" s="305"/>
      <c r="AC153" s="305"/>
      <c r="AD153" s="43" t="s">
        <v>117</v>
      </c>
      <c r="AE153" s="73">
        <v>54367</v>
      </c>
      <c r="AF153" s="60">
        <f>IFERROR(AE153/AB142,"-")</f>
        <v>4.3496801364580435E-3</v>
      </c>
      <c r="AG153" s="73">
        <v>1</v>
      </c>
      <c r="AH153" s="60">
        <f>IFERROR(AG153/AC142,"-")</f>
        <v>0.125</v>
      </c>
      <c r="AI153" s="76">
        <f t="shared" si="15"/>
        <v>54367</v>
      </c>
      <c r="AJ153" s="305"/>
      <c r="AK153" s="305"/>
      <c r="AL153" s="43" t="s">
        <v>117</v>
      </c>
      <c r="AM153" s="73">
        <v>13887</v>
      </c>
      <c r="AN153" s="60">
        <f>IFERROR(AM153/AJ142,"-")</f>
        <v>2.7000489963524939E-4</v>
      </c>
      <c r="AO153" s="73">
        <v>2</v>
      </c>
      <c r="AP153" s="60">
        <f>IFERROR(AO153/AK142,"-")</f>
        <v>3.5714285714285712E-2</v>
      </c>
      <c r="AQ153" s="76">
        <f t="shared" si="16"/>
        <v>6943.5</v>
      </c>
      <c r="AR153" s="305"/>
      <c r="AS153" s="305"/>
      <c r="AT153" s="43" t="s">
        <v>117</v>
      </c>
      <c r="AU153" s="73">
        <v>17992</v>
      </c>
      <c r="AV153" s="60">
        <f>IFERROR(AU153/AR142,"-")</f>
        <v>7.4569064415204789E-5</v>
      </c>
      <c r="AW153" s="73">
        <v>2</v>
      </c>
      <c r="AX153" s="60">
        <f>IFERROR(AW153/AS142,"-")</f>
        <v>6.4516129032258064E-3</v>
      </c>
      <c r="AY153" s="131">
        <f t="shared" si="17"/>
        <v>8996</v>
      </c>
      <c r="AZ153" s="179"/>
    </row>
    <row r="154" spans="2:52" s="8" customFormat="1" ht="13.15" customHeight="1">
      <c r="B154" s="328"/>
      <c r="C154" s="340"/>
      <c r="D154" s="305"/>
      <c r="E154" s="305"/>
      <c r="F154" s="43" t="s">
        <v>118</v>
      </c>
      <c r="G154" s="73">
        <v>721250</v>
      </c>
      <c r="H154" s="60">
        <f>IFERROR(G154/D142,"-")</f>
        <v>7.8320368258299432E-3</v>
      </c>
      <c r="I154" s="73">
        <v>15</v>
      </c>
      <c r="J154" s="60">
        <f>IFERROR(I154/E142,"-")</f>
        <v>0.14423076923076922</v>
      </c>
      <c r="K154" s="76">
        <f t="shared" si="12"/>
        <v>48083.333333333336</v>
      </c>
      <c r="L154" s="305"/>
      <c r="M154" s="305"/>
      <c r="N154" s="43" t="s">
        <v>118</v>
      </c>
      <c r="O154" s="73">
        <v>706697</v>
      </c>
      <c r="P154" s="60">
        <f>IFERROR(O154/L142,"-")</f>
        <v>8.6967517057618109E-3</v>
      </c>
      <c r="Q154" s="73">
        <v>13</v>
      </c>
      <c r="R154" s="60">
        <f>IFERROR(Q154/M142,"-")</f>
        <v>0.13978494623655913</v>
      </c>
      <c r="S154" s="76">
        <f t="shared" si="13"/>
        <v>54361.307692307695</v>
      </c>
      <c r="T154" s="305"/>
      <c r="U154" s="305"/>
      <c r="V154" s="43" t="s">
        <v>118</v>
      </c>
      <c r="W154" s="73">
        <v>411029</v>
      </c>
      <c r="X154" s="60">
        <f>IFERROR(W154/T142,"-")</f>
        <v>3.1596032863705409E-2</v>
      </c>
      <c r="Y154" s="73">
        <v>2</v>
      </c>
      <c r="Z154" s="60">
        <f>IFERROR(Y154/U142,"-")</f>
        <v>0.22222222222222221</v>
      </c>
      <c r="AA154" s="131">
        <f t="shared" si="14"/>
        <v>205514.5</v>
      </c>
      <c r="AB154" s="305"/>
      <c r="AC154" s="305"/>
      <c r="AD154" s="43" t="s">
        <v>118</v>
      </c>
      <c r="AE154" s="73">
        <v>399959</v>
      </c>
      <c r="AF154" s="60">
        <f>IFERROR(AE154/AB142,"-")</f>
        <v>3.1999075131929712E-2</v>
      </c>
      <c r="AG154" s="73">
        <v>1</v>
      </c>
      <c r="AH154" s="60">
        <f>IFERROR(AG154/AC142,"-")</f>
        <v>0.125</v>
      </c>
      <c r="AI154" s="76">
        <f t="shared" si="15"/>
        <v>399959</v>
      </c>
      <c r="AJ154" s="305"/>
      <c r="AK154" s="305"/>
      <c r="AL154" s="43" t="s">
        <v>118</v>
      </c>
      <c r="AM154" s="73">
        <v>242983</v>
      </c>
      <c r="AN154" s="60">
        <f>IFERROR(AM154/AJ142,"-")</f>
        <v>4.7243177452345212E-3</v>
      </c>
      <c r="AO154" s="73">
        <v>12</v>
      </c>
      <c r="AP154" s="60">
        <f>IFERROR(AO154/AK142,"-")</f>
        <v>0.21428571428571427</v>
      </c>
      <c r="AQ154" s="76">
        <f t="shared" si="16"/>
        <v>20248.583333333332</v>
      </c>
      <c r="AR154" s="305"/>
      <c r="AS154" s="305"/>
      <c r="AT154" s="43" t="s">
        <v>118</v>
      </c>
      <c r="AU154" s="73">
        <v>718103</v>
      </c>
      <c r="AV154" s="60">
        <f>IFERROR(AU154/AR142,"-")</f>
        <v>2.9762265931387176E-3</v>
      </c>
      <c r="AW154" s="73">
        <v>36</v>
      </c>
      <c r="AX154" s="60">
        <f>IFERROR(AW154/AS142,"-")</f>
        <v>0.11612903225806452</v>
      </c>
      <c r="AY154" s="131">
        <f t="shared" si="17"/>
        <v>19947.305555555555</v>
      </c>
      <c r="AZ154" s="179"/>
    </row>
    <row r="155" spans="2:52" s="8" customFormat="1" ht="13.15" customHeight="1">
      <c r="B155" s="328"/>
      <c r="C155" s="340"/>
      <c r="D155" s="305"/>
      <c r="E155" s="305"/>
      <c r="F155" s="43" t="s">
        <v>119</v>
      </c>
      <c r="G155" s="73">
        <v>52400</v>
      </c>
      <c r="H155" s="60">
        <f>IFERROR(G155/D142,"-")</f>
        <v>5.6901037043118063E-4</v>
      </c>
      <c r="I155" s="73">
        <v>6</v>
      </c>
      <c r="J155" s="60">
        <f>IFERROR(I155/E142,"-")</f>
        <v>5.7692307692307696E-2</v>
      </c>
      <c r="K155" s="76">
        <f t="shared" si="12"/>
        <v>8733.3333333333339</v>
      </c>
      <c r="L155" s="305"/>
      <c r="M155" s="305"/>
      <c r="N155" s="43" t="s">
        <v>119</v>
      </c>
      <c r="O155" s="73">
        <v>52400</v>
      </c>
      <c r="P155" s="60">
        <f>IFERROR(O155/L142,"-")</f>
        <v>6.4484466381195744E-4</v>
      </c>
      <c r="Q155" s="73">
        <v>6</v>
      </c>
      <c r="R155" s="60">
        <f>IFERROR(Q155/M142,"-")</f>
        <v>6.4516129032258063E-2</v>
      </c>
      <c r="S155" s="76">
        <f t="shared" si="13"/>
        <v>8733.3333333333339</v>
      </c>
      <c r="T155" s="305"/>
      <c r="U155" s="305"/>
      <c r="V155" s="43" t="s">
        <v>119</v>
      </c>
      <c r="W155" s="73">
        <v>6980</v>
      </c>
      <c r="X155" s="60">
        <f>IFERROR(W155/T142,"-")</f>
        <v>5.3655656751388277E-4</v>
      </c>
      <c r="Y155" s="73">
        <v>1</v>
      </c>
      <c r="Z155" s="60">
        <f>IFERROR(Y155/U142,"-")</f>
        <v>0.1111111111111111</v>
      </c>
      <c r="AA155" s="131">
        <f t="shared" si="14"/>
        <v>6980</v>
      </c>
      <c r="AB155" s="305"/>
      <c r="AC155" s="305"/>
      <c r="AD155" s="43" t="s">
        <v>119</v>
      </c>
      <c r="AE155" s="73">
        <v>6980</v>
      </c>
      <c r="AF155" s="60">
        <f>IFERROR(AE155/AB142,"-")</f>
        <v>5.5844110126505311E-4</v>
      </c>
      <c r="AG155" s="73">
        <v>1</v>
      </c>
      <c r="AH155" s="60">
        <f>IFERROR(AG155/AC142,"-")</f>
        <v>0.125</v>
      </c>
      <c r="AI155" s="76">
        <f t="shared" si="15"/>
        <v>6980</v>
      </c>
      <c r="AJ155" s="305"/>
      <c r="AK155" s="305"/>
      <c r="AL155" s="43" t="s">
        <v>119</v>
      </c>
      <c r="AM155" s="73">
        <v>411927</v>
      </c>
      <c r="AN155" s="60">
        <f>IFERROR(AM155/AJ142,"-")</f>
        <v>8.0090954340065797E-3</v>
      </c>
      <c r="AO155" s="73">
        <v>10</v>
      </c>
      <c r="AP155" s="60">
        <f>IFERROR(AO155/AK142,"-")</f>
        <v>0.17857142857142858</v>
      </c>
      <c r="AQ155" s="76">
        <f t="shared" si="16"/>
        <v>41192.699999999997</v>
      </c>
      <c r="AR155" s="305"/>
      <c r="AS155" s="305"/>
      <c r="AT155" s="43" t="s">
        <v>119</v>
      </c>
      <c r="AU155" s="73">
        <v>1722810</v>
      </c>
      <c r="AV155" s="60">
        <f>IFERROR(AU155/AR142,"-")</f>
        <v>7.1403029049110145E-3</v>
      </c>
      <c r="AW155" s="73">
        <v>18</v>
      </c>
      <c r="AX155" s="60">
        <f>IFERROR(AW155/AS142,"-")</f>
        <v>5.8064516129032261E-2</v>
      </c>
      <c r="AY155" s="131">
        <f t="shared" si="17"/>
        <v>95711.666666666672</v>
      </c>
      <c r="AZ155" s="179"/>
    </row>
    <row r="156" spans="2:52" s="8" customFormat="1" ht="13.15" customHeight="1">
      <c r="B156" s="328"/>
      <c r="C156" s="340"/>
      <c r="D156" s="305"/>
      <c r="E156" s="305"/>
      <c r="F156" s="43" t="s">
        <v>120</v>
      </c>
      <c r="G156" s="73">
        <v>1352098</v>
      </c>
      <c r="H156" s="60">
        <f>IFERROR(G156/D142,"-")</f>
        <v>1.468240045494768E-2</v>
      </c>
      <c r="I156" s="73">
        <v>13</v>
      </c>
      <c r="J156" s="60">
        <f>IFERROR(I156/E142,"-")</f>
        <v>0.125</v>
      </c>
      <c r="K156" s="76">
        <f t="shared" si="12"/>
        <v>104007.53846153847</v>
      </c>
      <c r="L156" s="305"/>
      <c r="M156" s="305"/>
      <c r="N156" s="43" t="s">
        <v>120</v>
      </c>
      <c r="O156" s="73">
        <v>1347503</v>
      </c>
      <c r="P156" s="60">
        <f>IFERROR(O156/L142,"-")</f>
        <v>1.6582635859171833E-2</v>
      </c>
      <c r="Q156" s="73">
        <v>12</v>
      </c>
      <c r="R156" s="60">
        <f>IFERROR(Q156/M142,"-")</f>
        <v>0.12903225806451613</v>
      </c>
      <c r="S156" s="76">
        <f t="shared" si="13"/>
        <v>112291.91666666667</v>
      </c>
      <c r="T156" s="305"/>
      <c r="U156" s="305"/>
      <c r="V156" s="43" t="s">
        <v>120</v>
      </c>
      <c r="W156" s="73">
        <v>89008</v>
      </c>
      <c r="X156" s="60">
        <f>IFERROR(W156/T142,"-")</f>
        <v>6.8420955531913585E-3</v>
      </c>
      <c r="Y156" s="73">
        <v>2</v>
      </c>
      <c r="Z156" s="60">
        <f>IFERROR(Y156/U142,"-")</f>
        <v>0.22222222222222221</v>
      </c>
      <c r="AA156" s="131">
        <f t="shared" si="14"/>
        <v>44504</v>
      </c>
      <c r="AB156" s="305"/>
      <c r="AC156" s="305"/>
      <c r="AD156" s="43" t="s">
        <v>120</v>
      </c>
      <c r="AE156" s="73">
        <v>89008</v>
      </c>
      <c r="AF156" s="60">
        <f>IFERROR(AE156/AB142,"-")</f>
        <v>7.1211641176790611E-3</v>
      </c>
      <c r="AG156" s="73">
        <v>2</v>
      </c>
      <c r="AH156" s="60">
        <f>IFERROR(AG156/AC142,"-")</f>
        <v>0.25</v>
      </c>
      <c r="AI156" s="76">
        <f t="shared" si="15"/>
        <v>44504</v>
      </c>
      <c r="AJ156" s="305"/>
      <c r="AK156" s="305"/>
      <c r="AL156" s="43" t="s">
        <v>120</v>
      </c>
      <c r="AM156" s="73">
        <v>171672</v>
      </c>
      <c r="AN156" s="60">
        <f>IFERROR(AM156/AJ142,"-")</f>
        <v>3.3378181846462542E-3</v>
      </c>
      <c r="AO156" s="73">
        <v>9</v>
      </c>
      <c r="AP156" s="60">
        <f>IFERROR(AO156/AK142,"-")</f>
        <v>0.16071428571428573</v>
      </c>
      <c r="AQ156" s="76">
        <f t="shared" si="16"/>
        <v>19074.666666666668</v>
      </c>
      <c r="AR156" s="305"/>
      <c r="AS156" s="305"/>
      <c r="AT156" s="43" t="s">
        <v>120</v>
      </c>
      <c r="AU156" s="73">
        <v>959312</v>
      </c>
      <c r="AV156" s="60">
        <f>IFERROR(AU156/AR142,"-")</f>
        <v>3.9759336550844234E-3</v>
      </c>
      <c r="AW156" s="73">
        <v>13</v>
      </c>
      <c r="AX156" s="60">
        <f>IFERROR(AW156/AS142,"-")</f>
        <v>4.1935483870967745E-2</v>
      </c>
      <c r="AY156" s="131">
        <f t="shared" si="17"/>
        <v>73793.230769230766</v>
      </c>
      <c r="AZ156" s="179"/>
    </row>
    <row r="157" spans="2:52" s="8" customFormat="1" ht="13.15" customHeight="1">
      <c r="B157" s="328"/>
      <c r="C157" s="340"/>
      <c r="D157" s="305"/>
      <c r="E157" s="305"/>
      <c r="F157" s="44" t="s">
        <v>121</v>
      </c>
      <c r="G157" s="74">
        <v>255133</v>
      </c>
      <c r="H157" s="61">
        <f>IFERROR(G157/D142,"-")</f>
        <v>2.7704832602904275E-3</v>
      </c>
      <c r="I157" s="74">
        <v>15</v>
      </c>
      <c r="J157" s="61">
        <f>IFERROR(I157/E142,"-")</f>
        <v>0.14423076923076922</v>
      </c>
      <c r="K157" s="77">
        <f t="shared" si="12"/>
        <v>17008.866666666665</v>
      </c>
      <c r="L157" s="305"/>
      <c r="M157" s="305"/>
      <c r="N157" s="44" t="s">
        <v>121</v>
      </c>
      <c r="O157" s="74">
        <v>238103</v>
      </c>
      <c r="P157" s="61">
        <f>IFERROR(O157/L142,"-")</f>
        <v>2.9301421562522613E-3</v>
      </c>
      <c r="Q157" s="74">
        <v>14</v>
      </c>
      <c r="R157" s="61">
        <f>IFERROR(Q157/M142,"-")</f>
        <v>0.15053763440860216</v>
      </c>
      <c r="S157" s="77">
        <f t="shared" si="13"/>
        <v>17007.357142857141</v>
      </c>
      <c r="T157" s="305"/>
      <c r="U157" s="305"/>
      <c r="V157" s="44" t="s">
        <v>121</v>
      </c>
      <c r="W157" s="74">
        <v>0</v>
      </c>
      <c r="X157" s="61">
        <f>IFERROR(W157/T142,"-")</f>
        <v>0</v>
      </c>
      <c r="Y157" s="74">
        <v>0</v>
      </c>
      <c r="Z157" s="61">
        <f>IFERROR(Y157/U142,"-")</f>
        <v>0</v>
      </c>
      <c r="AA157" s="132" t="str">
        <f t="shared" si="14"/>
        <v>-</v>
      </c>
      <c r="AB157" s="305"/>
      <c r="AC157" s="305"/>
      <c r="AD157" s="44" t="s">
        <v>121</v>
      </c>
      <c r="AE157" s="74">
        <v>0</v>
      </c>
      <c r="AF157" s="61">
        <f>IFERROR(AE157/AB142,"-")</f>
        <v>0</v>
      </c>
      <c r="AG157" s="74">
        <v>0</v>
      </c>
      <c r="AH157" s="61">
        <f>IFERROR(AG157/AC142,"-")</f>
        <v>0</v>
      </c>
      <c r="AI157" s="77" t="str">
        <f t="shared" si="15"/>
        <v>-</v>
      </c>
      <c r="AJ157" s="305"/>
      <c r="AK157" s="305"/>
      <c r="AL157" s="44" t="s">
        <v>121</v>
      </c>
      <c r="AM157" s="74">
        <v>27604</v>
      </c>
      <c r="AN157" s="61">
        <f>IFERROR(AM157/AJ142,"-")</f>
        <v>5.3670448977687221E-4</v>
      </c>
      <c r="AO157" s="74">
        <v>6</v>
      </c>
      <c r="AP157" s="61">
        <f>IFERROR(AO157/AK142,"-")</f>
        <v>0.10714285714285714</v>
      </c>
      <c r="AQ157" s="77">
        <f t="shared" si="16"/>
        <v>4600.666666666667</v>
      </c>
      <c r="AR157" s="305"/>
      <c r="AS157" s="305"/>
      <c r="AT157" s="44" t="s">
        <v>121</v>
      </c>
      <c r="AU157" s="74">
        <v>1666754</v>
      </c>
      <c r="AV157" s="61">
        <f>IFERROR(AU157/AR142,"-")</f>
        <v>6.9079750105769371E-3</v>
      </c>
      <c r="AW157" s="74">
        <v>24</v>
      </c>
      <c r="AX157" s="63">
        <f>IFERROR(AW157/AS142,"-")</f>
        <v>7.7419354838709681E-2</v>
      </c>
      <c r="AY157" s="132">
        <f t="shared" si="17"/>
        <v>69448.083333333328</v>
      </c>
      <c r="AZ157" s="179"/>
    </row>
    <row r="158" spans="2:52" s="8" customFormat="1" ht="13.15" customHeight="1">
      <c r="B158" s="329"/>
      <c r="C158" s="341"/>
      <c r="D158" s="306"/>
      <c r="E158" s="306"/>
      <c r="F158" s="45" t="s">
        <v>71</v>
      </c>
      <c r="G158" s="69">
        <f>SUM(G142:G157)</f>
        <v>20404697</v>
      </c>
      <c r="H158" s="61">
        <f>IFERROR(G158/D142,"-")</f>
        <v>0.22157412592568704</v>
      </c>
      <c r="I158" s="74">
        <v>92</v>
      </c>
      <c r="J158" s="61">
        <f>IFERROR(I158/E142,"-")</f>
        <v>0.88461538461538458</v>
      </c>
      <c r="K158" s="77">
        <f t="shared" si="12"/>
        <v>221790.1847826087</v>
      </c>
      <c r="L158" s="306"/>
      <c r="M158" s="306"/>
      <c r="N158" s="45" t="s">
        <v>71</v>
      </c>
      <c r="O158" s="69">
        <f>SUM(O142:O157)</f>
        <v>18063201</v>
      </c>
      <c r="P158" s="61">
        <f>IFERROR(O158/L142,"-")</f>
        <v>0.22228928962238192</v>
      </c>
      <c r="Q158" s="74">
        <v>82</v>
      </c>
      <c r="R158" s="61">
        <f>IFERROR(Q158/M142,"-")</f>
        <v>0.88172043010752688</v>
      </c>
      <c r="S158" s="77">
        <f t="shared" si="13"/>
        <v>220282.93902439025</v>
      </c>
      <c r="T158" s="306"/>
      <c r="U158" s="306"/>
      <c r="V158" s="45" t="s">
        <v>71</v>
      </c>
      <c r="W158" s="69">
        <f>SUM(W142:W157)</f>
        <v>2110332</v>
      </c>
      <c r="X158" s="61">
        <f>IFERROR(W158/T142,"-")</f>
        <v>0.16222242037746523</v>
      </c>
      <c r="Y158" s="74">
        <v>9</v>
      </c>
      <c r="Z158" s="61">
        <f>IFERROR(Y158/U142,"-")</f>
        <v>1</v>
      </c>
      <c r="AA158" s="132">
        <f t="shared" si="14"/>
        <v>234481.33333333334</v>
      </c>
      <c r="AB158" s="306"/>
      <c r="AC158" s="306"/>
      <c r="AD158" s="45" t="s">
        <v>71</v>
      </c>
      <c r="AE158" s="69">
        <f>SUM(AE142:AE157)</f>
        <v>2036131</v>
      </c>
      <c r="AF158" s="61">
        <f>IFERROR(AE158/AB142,"-")</f>
        <v>0.16290246962176416</v>
      </c>
      <c r="AG158" s="74">
        <v>8</v>
      </c>
      <c r="AH158" s="61">
        <f>IFERROR(AG158/AC142,"-")</f>
        <v>1</v>
      </c>
      <c r="AI158" s="77">
        <f t="shared" si="15"/>
        <v>254516.375</v>
      </c>
      <c r="AJ158" s="306"/>
      <c r="AK158" s="306"/>
      <c r="AL158" s="45" t="s">
        <v>71</v>
      </c>
      <c r="AM158" s="69">
        <f>SUM(AM142:AM157)</f>
        <v>10352121</v>
      </c>
      <c r="AN158" s="61">
        <f>IFERROR(AM158/AJ142,"-")</f>
        <v>0.20127625776747732</v>
      </c>
      <c r="AO158" s="74">
        <v>47</v>
      </c>
      <c r="AP158" s="61">
        <f>IFERROR(AO158/AK142,"-")</f>
        <v>0.8392857142857143</v>
      </c>
      <c r="AQ158" s="77">
        <f t="shared" si="16"/>
        <v>220257.89361702127</v>
      </c>
      <c r="AR158" s="306"/>
      <c r="AS158" s="306"/>
      <c r="AT158" s="45" t="s">
        <v>71</v>
      </c>
      <c r="AU158" s="69">
        <f>SUM(AU142:AU157)</f>
        <v>56547410</v>
      </c>
      <c r="AV158" s="61">
        <f>IFERROR(AU158/AR142,"-")</f>
        <v>0.23436457641190506</v>
      </c>
      <c r="AW158" s="74">
        <v>246</v>
      </c>
      <c r="AX158" s="103">
        <f>IFERROR(AW158/AS142,"-")</f>
        <v>0.79354838709677422</v>
      </c>
      <c r="AY158" s="155">
        <f t="shared" si="17"/>
        <v>229867.52032520325</v>
      </c>
      <c r="AZ158" s="179"/>
    </row>
    <row r="159" spans="2:52" s="8" customFormat="1" ht="13.15" customHeight="1">
      <c r="B159" s="327">
        <v>10</v>
      </c>
      <c r="C159" s="339" t="s">
        <v>58</v>
      </c>
      <c r="D159" s="304">
        <v>216219440</v>
      </c>
      <c r="E159" s="304">
        <v>272</v>
      </c>
      <c r="F159" s="41" t="s">
        <v>107</v>
      </c>
      <c r="G159" s="72">
        <v>1227663</v>
      </c>
      <c r="H159" s="59">
        <f>IFERROR(G159/D159,"-")</f>
        <v>5.6778567181563324E-3</v>
      </c>
      <c r="I159" s="72">
        <v>53</v>
      </c>
      <c r="J159" s="59">
        <f>IFERROR(I159/E159,"-")</f>
        <v>0.19485294117647059</v>
      </c>
      <c r="K159" s="75">
        <f t="shared" si="12"/>
        <v>23163.452830188678</v>
      </c>
      <c r="L159" s="304">
        <v>163311260</v>
      </c>
      <c r="M159" s="304">
        <v>206</v>
      </c>
      <c r="N159" s="41" t="s">
        <v>107</v>
      </c>
      <c r="O159" s="72">
        <v>962886</v>
      </c>
      <c r="P159" s="59">
        <f>IFERROR(O159/L159,"-")</f>
        <v>5.8960172127751629E-3</v>
      </c>
      <c r="Q159" s="72">
        <v>43</v>
      </c>
      <c r="R159" s="59">
        <f>IFERROR(Q159/M159,"-")</f>
        <v>0.20873786407766989</v>
      </c>
      <c r="S159" s="75">
        <f t="shared" si="13"/>
        <v>22392.697674418603</v>
      </c>
      <c r="T159" s="304">
        <v>17211600</v>
      </c>
      <c r="U159" s="304">
        <v>27</v>
      </c>
      <c r="V159" s="41" t="s">
        <v>107</v>
      </c>
      <c r="W159" s="72">
        <v>40690</v>
      </c>
      <c r="X159" s="59">
        <f>IFERROR(W159/T159,"-")</f>
        <v>2.3641032791838061E-3</v>
      </c>
      <c r="Y159" s="72">
        <v>4</v>
      </c>
      <c r="Z159" s="59">
        <f>IFERROR(Y159/U159,"-")</f>
        <v>0.14814814814814814</v>
      </c>
      <c r="AA159" s="130">
        <f t="shared" si="14"/>
        <v>10172.5</v>
      </c>
      <c r="AB159" s="304">
        <v>13111050</v>
      </c>
      <c r="AC159" s="304">
        <v>22</v>
      </c>
      <c r="AD159" s="41" t="s">
        <v>107</v>
      </c>
      <c r="AE159" s="72">
        <v>40690</v>
      </c>
      <c r="AF159" s="59">
        <f>IFERROR(AE159/AB159,"-")</f>
        <v>3.1034890416862114E-3</v>
      </c>
      <c r="AG159" s="72">
        <v>4</v>
      </c>
      <c r="AH159" s="59">
        <f>IFERROR(AG159/AC159,"-")</f>
        <v>0.18181818181818182</v>
      </c>
      <c r="AI159" s="75">
        <f t="shared" si="15"/>
        <v>10172.5</v>
      </c>
      <c r="AJ159" s="304">
        <v>85947870</v>
      </c>
      <c r="AK159" s="304">
        <v>93</v>
      </c>
      <c r="AL159" s="41" t="s">
        <v>107</v>
      </c>
      <c r="AM159" s="72">
        <v>433839</v>
      </c>
      <c r="AN159" s="59">
        <f>IFERROR(AM159/AJ159,"-")</f>
        <v>5.0476992623551924E-3</v>
      </c>
      <c r="AO159" s="72">
        <v>14</v>
      </c>
      <c r="AP159" s="59">
        <f>IFERROR(AO159/AK159,"-")</f>
        <v>0.15053763440860216</v>
      </c>
      <c r="AQ159" s="75">
        <f t="shared" si="16"/>
        <v>30988.5</v>
      </c>
      <c r="AR159" s="304">
        <v>695755200</v>
      </c>
      <c r="AS159" s="304">
        <v>1037</v>
      </c>
      <c r="AT159" s="41" t="s">
        <v>107</v>
      </c>
      <c r="AU159" s="72">
        <v>13081057</v>
      </c>
      <c r="AV159" s="59">
        <f>IFERROR(AU159/AR159,"-")</f>
        <v>1.8801234974600262E-2</v>
      </c>
      <c r="AW159" s="72">
        <v>180</v>
      </c>
      <c r="AX159" s="59">
        <f>IFERROR(AW159/AS159,"-")</f>
        <v>0.17357762777242045</v>
      </c>
      <c r="AY159" s="130">
        <f t="shared" si="17"/>
        <v>72672.538888888885</v>
      </c>
      <c r="AZ159" s="179"/>
    </row>
    <row r="160" spans="2:52" s="8" customFormat="1" ht="13.15" customHeight="1">
      <c r="B160" s="328"/>
      <c r="C160" s="340"/>
      <c r="D160" s="305"/>
      <c r="E160" s="305"/>
      <c r="F160" s="42" t="s">
        <v>108</v>
      </c>
      <c r="G160" s="73">
        <v>2344681</v>
      </c>
      <c r="H160" s="60">
        <f>IFERROR(G160/D159,"-")</f>
        <v>1.0843987941139797E-2</v>
      </c>
      <c r="I160" s="73">
        <v>97</v>
      </c>
      <c r="J160" s="60">
        <f>IFERROR(I160/E159,"-")</f>
        <v>0.35661764705882354</v>
      </c>
      <c r="K160" s="76">
        <f t="shared" si="12"/>
        <v>24171.969072164949</v>
      </c>
      <c r="L160" s="305"/>
      <c r="M160" s="305"/>
      <c r="N160" s="42" t="s">
        <v>108</v>
      </c>
      <c r="O160" s="73">
        <v>1912447</v>
      </c>
      <c r="P160" s="60">
        <f>IFERROR(O160/L159,"-")</f>
        <v>1.1710441766232163E-2</v>
      </c>
      <c r="Q160" s="73">
        <v>77</v>
      </c>
      <c r="R160" s="60">
        <f>IFERROR(Q160/M159,"-")</f>
        <v>0.37378640776699029</v>
      </c>
      <c r="S160" s="76">
        <f t="shared" si="13"/>
        <v>24836.974025974025</v>
      </c>
      <c r="T160" s="305"/>
      <c r="U160" s="305"/>
      <c r="V160" s="42" t="s">
        <v>108</v>
      </c>
      <c r="W160" s="73">
        <v>165382</v>
      </c>
      <c r="X160" s="60">
        <f>IFERROR(W160/T159,"-")</f>
        <v>9.6087522368635114E-3</v>
      </c>
      <c r="Y160" s="73">
        <v>9</v>
      </c>
      <c r="Z160" s="60">
        <f>IFERROR(Y160/U159,"-")</f>
        <v>0.33333333333333331</v>
      </c>
      <c r="AA160" s="131">
        <f t="shared" si="14"/>
        <v>18375.777777777777</v>
      </c>
      <c r="AB160" s="305"/>
      <c r="AC160" s="305"/>
      <c r="AD160" s="42" t="s">
        <v>108</v>
      </c>
      <c r="AE160" s="73">
        <v>149412</v>
      </c>
      <c r="AF160" s="60">
        <f>IFERROR(AE160/AB159,"-")</f>
        <v>1.1395883624881302E-2</v>
      </c>
      <c r="AG160" s="73">
        <v>7</v>
      </c>
      <c r="AH160" s="60">
        <f>IFERROR(AG160/AC159,"-")</f>
        <v>0.31818181818181818</v>
      </c>
      <c r="AI160" s="76">
        <f t="shared" si="15"/>
        <v>21344.571428571428</v>
      </c>
      <c r="AJ160" s="305"/>
      <c r="AK160" s="305"/>
      <c r="AL160" s="42" t="s">
        <v>108</v>
      </c>
      <c r="AM160" s="73">
        <v>3383757</v>
      </c>
      <c r="AN160" s="60">
        <f>IFERROR(AM160/AJ159,"-")</f>
        <v>3.9369876181922836E-2</v>
      </c>
      <c r="AO160" s="73">
        <v>38</v>
      </c>
      <c r="AP160" s="60">
        <f>IFERROR(AO160/AK159,"-")</f>
        <v>0.40860215053763443</v>
      </c>
      <c r="AQ160" s="76">
        <f t="shared" si="16"/>
        <v>89046.236842105267</v>
      </c>
      <c r="AR160" s="305"/>
      <c r="AS160" s="305"/>
      <c r="AT160" s="42" t="s">
        <v>108</v>
      </c>
      <c r="AU160" s="73">
        <v>17021069</v>
      </c>
      <c r="AV160" s="60">
        <f>IFERROR(AU160/AR159,"-")</f>
        <v>2.4464163544879004E-2</v>
      </c>
      <c r="AW160" s="73">
        <v>291</v>
      </c>
      <c r="AX160" s="60">
        <f>IFERROR(AW160/AS159,"-")</f>
        <v>0.28061716489874639</v>
      </c>
      <c r="AY160" s="131">
        <f t="shared" si="17"/>
        <v>58491.646048109964</v>
      </c>
      <c r="AZ160" s="179"/>
    </row>
    <row r="161" spans="2:52" s="8" customFormat="1" ht="13.15" customHeight="1">
      <c r="B161" s="328"/>
      <c r="C161" s="340"/>
      <c r="D161" s="305"/>
      <c r="E161" s="305"/>
      <c r="F161" s="43" t="s">
        <v>109</v>
      </c>
      <c r="G161" s="73">
        <v>3441608</v>
      </c>
      <c r="H161" s="60">
        <f>IFERROR(G161/D159,"-")</f>
        <v>1.5917199674552851E-2</v>
      </c>
      <c r="I161" s="73">
        <v>104</v>
      </c>
      <c r="J161" s="60">
        <f>IFERROR(I161/E159,"-")</f>
        <v>0.38235294117647056</v>
      </c>
      <c r="K161" s="76">
        <f t="shared" si="12"/>
        <v>33092.384615384617</v>
      </c>
      <c r="L161" s="305"/>
      <c r="M161" s="305"/>
      <c r="N161" s="43" t="s">
        <v>109</v>
      </c>
      <c r="O161" s="73">
        <v>2840454</v>
      </c>
      <c r="P161" s="60">
        <f>IFERROR(O161/L159,"-")</f>
        <v>1.7392885218079881E-2</v>
      </c>
      <c r="Q161" s="73">
        <v>82</v>
      </c>
      <c r="R161" s="60">
        <f>IFERROR(Q161/M159,"-")</f>
        <v>0.39805825242718446</v>
      </c>
      <c r="S161" s="76">
        <f t="shared" si="13"/>
        <v>34639.682926829271</v>
      </c>
      <c r="T161" s="305"/>
      <c r="U161" s="305"/>
      <c r="V161" s="43" t="s">
        <v>109</v>
      </c>
      <c r="W161" s="73">
        <v>348751</v>
      </c>
      <c r="X161" s="60">
        <f>IFERROR(W161/T159,"-")</f>
        <v>2.0262555485835134E-2</v>
      </c>
      <c r="Y161" s="73">
        <v>10</v>
      </c>
      <c r="Z161" s="60">
        <f>IFERROR(Y161/U159,"-")</f>
        <v>0.37037037037037035</v>
      </c>
      <c r="AA161" s="131">
        <f t="shared" si="14"/>
        <v>34875.1</v>
      </c>
      <c r="AB161" s="305"/>
      <c r="AC161" s="305"/>
      <c r="AD161" s="43" t="s">
        <v>109</v>
      </c>
      <c r="AE161" s="73">
        <v>294492</v>
      </c>
      <c r="AF161" s="60">
        <f>IFERROR(AE161/AB159,"-")</f>
        <v>2.2461358930062809E-2</v>
      </c>
      <c r="AG161" s="73">
        <v>7</v>
      </c>
      <c r="AH161" s="60">
        <f>IFERROR(AG161/AC159,"-")</f>
        <v>0.31818181818181818</v>
      </c>
      <c r="AI161" s="76">
        <f t="shared" si="15"/>
        <v>42070.285714285717</v>
      </c>
      <c r="AJ161" s="305"/>
      <c r="AK161" s="305"/>
      <c r="AL161" s="43" t="s">
        <v>109</v>
      </c>
      <c r="AM161" s="73">
        <v>1298275</v>
      </c>
      <c r="AN161" s="60">
        <f>IFERROR(AM161/AJ159,"-")</f>
        <v>1.5105377247859661E-2</v>
      </c>
      <c r="AO161" s="73">
        <v>36</v>
      </c>
      <c r="AP161" s="60">
        <f>IFERROR(AO161/AK159,"-")</f>
        <v>0.38709677419354838</v>
      </c>
      <c r="AQ161" s="76">
        <f t="shared" si="16"/>
        <v>36063.194444444445</v>
      </c>
      <c r="AR161" s="305"/>
      <c r="AS161" s="305"/>
      <c r="AT161" s="43" t="s">
        <v>109</v>
      </c>
      <c r="AU161" s="73">
        <v>11122826</v>
      </c>
      <c r="AV161" s="60">
        <f>IFERROR(AU161/AR159,"-")</f>
        <v>1.5986694745508189E-2</v>
      </c>
      <c r="AW161" s="73">
        <v>355</v>
      </c>
      <c r="AX161" s="60">
        <f>IFERROR(AW161/AS159,"-")</f>
        <v>0.34233365477338479</v>
      </c>
      <c r="AY161" s="131">
        <f t="shared" si="17"/>
        <v>31331.904225352111</v>
      </c>
      <c r="AZ161" s="179"/>
    </row>
    <row r="162" spans="2:52" s="8" customFormat="1" ht="13.15" customHeight="1">
      <c r="B162" s="328"/>
      <c r="C162" s="340"/>
      <c r="D162" s="305"/>
      <c r="E162" s="305"/>
      <c r="F162" s="43" t="s">
        <v>110</v>
      </c>
      <c r="G162" s="73">
        <v>75355</v>
      </c>
      <c r="H162" s="60">
        <f>IFERROR(G162/D159,"-")</f>
        <v>3.4851167869087073E-4</v>
      </c>
      <c r="I162" s="73">
        <v>9</v>
      </c>
      <c r="J162" s="60">
        <f>IFERROR(I162/E159,"-")</f>
        <v>3.3088235294117647E-2</v>
      </c>
      <c r="K162" s="76">
        <f t="shared" si="12"/>
        <v>8372.7777777777774</v>
      </c>
      <c r="L162" s="305"/>
      <c r="M162" s="305"/>
      <c r="N162" s="43" t="s">
        <v>110</v>
      </c>
      <c r="O162" s="73">
        <v>42821</v>
      </c>
      <c r="P162" s="60">
        <f>IFERROR(O162/L159,"-")</f>
        <v>2.6220482286402051E-4</v>
      </c>
      <c r="Q162" s="73">
        <v>6</v>
      </c>
      <c r="R162" s="60">
        <f>IFERROR(Q162/M159,"-")</f>
        <v>2.9126213592233011E-2</v>
      </c>
      <c r="S162" s="76">
        <f t="shared" si="13"/>
        <v>7136.833333333333</v>
      </c>
      <c r="T162" s="305"/>
      <c r="U162" s="305"/>
      <c r="V162" s="43" t="s">
        <v>110</v>
      </c>
      <c r="W162" s="73">
        <v>8716</v>
      </c>
      <c r="X162" s="60">
        <f>IFERROR(W162/T159,"-")</f>
        <v>5.0640265867205839E-4</v>
      </c>
      <c r="Y162" s="73">
        <v>2</v>
      </c>
      <c r="Z162" s="60">
        <f>IFERROR(Y162/U159,"-")</f>
        <v>7.407407407407407E-2</v>
      </c>
      <c r="AA162" s="131">
        <f t="shared" si="14"/>
        <v>4358</v>
      </c>
      <c r="AB162" s="305"/>
      <c r="AC162" s="305"/>
      <c r="AD162" s="43" t="s">
        <v>110</v>
      </c>
      <c r="AE162" s="73">
        <v>2540</v>
      </c>
      <c r="AF162" s="60">
        <f>IFERROR(AE162/AB159,"-")</f>
        <v>1.9372971653681435E-4</v>
      </c>
      <c r="AG162" s="73">
        <v>1</v>
      </c>
      <c r="AH162" s="60">
        <f>IFERROR(AG162/AC159,"-")</f>
        <v>4.5454545454545456E-2</v>
      </c>
      <c r="AI162" s="76">
        <f t="shared" si="15"/>
        <v>2540</v>
      </c>
      <c r="AJ162" s="305"/>
      <c r="AK162" s="305"/>
      <c r="AL162" s="43" t="s">
        <v>110</v>
      </c>
      <c r="AM162" s="73">
        <v>89188</v>
      </c>
      <c r="AN162" s="60">
        <f>IFERROR(AM162/AJ159,"-")</f>
        <v>1.0376987818313589E-3</v>
      </c>
      <c r="AO162" s="73">
        <v>6</v>
      </c>
      <c r="AP162" s="60">
        <f>IFERROR(AO162/AK159,"-")</f>
        <v>6.4516129032258063E-2</v>
      </c>
      <c r="AQ162" s="76">
        <f t="shared" si="16"/>
        <v>14864.666666666666</v>
      </c>
      <c r="AR162" s="305"/>
      <c r="AS162" s="305"/>
      <c r="AT162" s="43" t="s">
        <v>110</v>
      </c>
      <c r="AU162" s="73">
        <v>5826944</v>
      </c>
      <c r="AV162" s="60">
        <f>IFERROR(AU162/AR159,"-")</f>
        <v>8.3749916637346003E-3</v>
      </c>
      <c r="AW162" s="73">
        <v>38</v>
      </c>
      <c r="AX162" s="60">
        <f>IFERROR(AW162/AS159,"-")</f>
        <v>3.6644165863066541E-2</v>
      </c>
      <c r="AY162" s="131">
        <f t="shared" si="17"/>
        <v>153340.63157894736</v>
      </c>
      <c r="AZ162" s="179"/>
    </row>
    <row r="163" spans="2:52" s="8" customFormat="1" ht="13.15" customHeight="1">
      <c r="B163" s="328"/>
      <c r="C163" s="340"/>
      <c r="D163" s="305"/>
      <c r="E163" s="305"/>
      <c r="F163" s="43" t="s">
        <v>111</v>
      </c>
      <c r="G163" s="73">
        <v>4032422</v>
      </c>
      <c r="H163" s="60">
        <f>IFERROR(G163/D159,"-")</f>
        <v>1.864967368336538E-2</v>
      </c>
      <c r="I163" s="73">
        <v>118</v>
      </c>
      <c r="J163" s="60">
        <f>IFERROR(I163/E159,"-")</f>
        <v>0.43382352941176472</v>
      </c>
      <c r="K163" s="76">
        <f t="shared" si="12"/>
        <v>34173.067796610172</v>
      </c>
      <c r="L163" s="305"/>
      <c r="M163" s="305"/>
      <c r="N163" s="43" t="s">
        <v>111</v>
      </c>
      <c r="O163" s="73">
        <v>3150603</v>
      </c>
      <c r="P163" s="60">
        <f>IFERROR(O163/L159,"-")</f>
        <v>1.9292013300246411E-2</v>
      </c>
      <c r="Q163" s="73">
        <v>92</v>
      </c>
      <c r="R163" s="60">
        <f>IFERROR(Q163/M159,"-")</f>
        <v>0.44660194174757284</v>
      </c>
      <c r="S163" s="76">
        <f t="shared" si="13"/>
        <v>34245.684782608696</v>
      </c>
      <c r="T163" s="305"/>
      <c r="U163" s="305"/>
      <c r="V163" s="43" t="s">
        <v>111</v>
      </c>
      <c r="W163" s="73">
        <v>407125</v>
      </c>
      <c r="X163" s="60">
        <f>IFERROR(W163/T159,"-")</f>
        <v>2.365410537079644E-2</v>
      </c>
      <c r="Y163" s="73">
        <v>11</v>
      </c>
      <c r="Z163" s="60">
        <f>IFERROR(Y163/U159,"-")</f>
        <v>0.40740740740740738</v>
      </c>
      <c r="AA163" s="131">
        <f t="shared" si="14"/>
        <v>37011.36363636364</v>
      </c>
      <c r="AB163" s="305"/>
      <c r="AC163" s="305"/>
      <c r="AD163" s="43" t="s">
        <v>111</v>
      </c>
      <c r="AE163" s="73">
        <v>378765</v>
      </c>
      <c r="AF163" s="60">
        <f>IFERROR(AE163/AB159,"-")</f>
        <v>2.8888990584278147E-2</v>
      </c>
      <c r="AG163" s="73">
        <v>9</v>
      </c>
      <c r="AH163" s="60">
        <f>IFERROR(AG163/AC159,"-")</f>
        <v>0.40909090909090912</v>
      </c>
      <c r="AI163" s="76">
        <f t="shared" si="15"/>
        <v>42085</v>
      </c>
      <c r="AJ163" s="305"/>
      <c r="AK163" s="305"/>
      <c r="AL163" s="43" t="s">
        <v>111</v>
      </c>
      <c r="AM163" s="73">
        <v>820770</v>
      </c>
      <c r="AN163" s="60">
        <f>IFERROR(AM163/AJ159,"-")</f>
        <v>9.5496258371498902E-3</v>
      </c>
      <c r="AO163" s="73">
        <v>42</v>
      </c>
      <c r="AP163" s="60">
        <f>IFERROR(AO163/AK159,"-")</f>
        <v>0.45161290322580644</v>
      </c>
      <c r="AQ163" s="76">
        <f t="shared" si="16"/>
        <v>19542.142857142859</v>
      </c>
      <c r="AR163" s="305"/>
      <c r="AS163" s="305"/>
      <c r="AT163" s="43" t="s">
        <v>111</v>
      </c>
      <c r="AU163" s="73">
        <v>16365197</v>
      </c>
      <c r="AV163" s="60">
        <f>IFERROR(AU163/AR159,"-")</f>
        <v>2.3521487155252308E-2</v>
      </c>
      <c r="AW163" s="73">
        <v>338</v>
      </c>
      <c r="AX163" s="60">
        <f>IFERROR(AW163/AS159,"-")</f>
        <v>0.32594021215043395</v>
      </c>
      <c r="AY163" s="131">
        <f t="shared" si="17"/>
        <v>48417.742603550294</v>
      </c>
      <c r="AZ163" s="179"/>
    </row>
    <row r="164" spans="2:52" s="8" customFormat="1" ht="13.15" customHeight="1">
      <c r="B164" s="328"/>
      <c r="C164" s="340"/>
      <c r="D164" s="305"/>
      <c r="E164" s="305"/>
      <c r="F164" s="43" t="s">
        <v>112</v>
      </c>
      <c r="G164" s="73">
        <v>11409493</v>
      </c>
      <c r="H164" s="60">
        <f>IFERROR(G164/D159,"-")</f>
        <v>5.276811835235537E-2</v>
      </c>
      <c r="I164" s="73">
        <v>133</v>
      </c>
      <c r="J164" s="60">
        <f>IFERROR(I164/E159,"-")</f>
        <v>0.4889705882352941</v>
      </c>
      <c r="K164" s="76">
        <f t="shared" si="12"/>
        <v>85785.661654135343</v>
      </c>
      <c r="L164" s="305"/>
      <c r="M164" s="305"/>
      <c r="N164" s="43" t="s">
        <v>112</v>
      </c>
      <c r="O164" s="73">
        <v>9684293</v>
      </c>
      <c r="P164" s="60">
        <f>IFERROR(O164/L159,"-")</f>
        <v>5.9299603713791692E-2</v>
      </c>
      <c r="Q164" s="73">
        <v>105</v>
      </c>
      <c r="R164" s="60">
        <f>IFERROR(Q164/M159,"-")</f>
        <v>0.50970873786407767</v>
      </c>
      <c r="S164" s="76">
        <f t="shared" si="13"/>
        <v>92231.361904761899</v>
      </c>
      <c r="T164" s="305"/>
      <c r="U164" s="305"/>
      <c r="V164" s="43" t="s">
        <v>112</v>
      </c>
      <c r="W164" s="73">
        <v>1151032</v>
      </c>
      <c r="X164" s="60">
        <f>IFERROR(W164/T159,"-")</f>
        <v>6.6875363127193291E-2</v>
      </c>
      <c r="Y164" s="73">
        <v>19</v>
      </c>
      <c r="Z164" s="60">
        <f>IFERROR(Y164/U159,"-")</f>
        <v>0.70370370370370372</v>
      </c>
      <c r="AA164" s="131">
        <f t="shared" si="14"/>
        <v>60580.631578947367</v>
      </c>
      <c r="AB164" s="305"/>
      <c r="AC164" s="305"/>
      <c r="AD164" s="43" t="s">
        <v>112</v>
      </c>
      <c r="AE164" s="73">
        <v>1003151</v>
      </c>
      <c r="AF164" s="60">
        <f>IFERROR(AE164/AB159,"-")</f>
        <v>7.6511873572292069E-2</v>
      </c>
      <c r="AG164" s="73">
        <v>16</v>
      </c>
      <c r="AH164" s="60">
        <f>IFERROR(AG164/AC159,"-")</f>
        <v>0.72727272727272729</v>
      </c>
      <c r="AI164" s="76">
        <f t="shared" si="15"/>
        <v>62696.9375</v>
      </c>
      <c r="AJ164" s="305"/>
      <c r="AK164" s="305"/>
      <c r="AL164" s="43" t="s">
        <v>112</v>
      </c>
      <c r="AM164" s="73">
        <v>4176080</v>
      </c>
      <c r="AN164" s="60">
        <f>IFERROR(AM164/AJ159,"-")</f>
        <v>4.8588522321728278E-2</v>
      </c>
      <c r="AO164" s="73">
        <v>43</v>
      </c>
      <c r="AP164" s="60">
        <f>IFERROR(AO164/AK159,"-")</f>
        <v>0.46236559139784944</v>
      </c>
      <c r="AQ164" s="76">
        <f t="shared" si="16"/>
        <v>97118.139534883725</v>
      </c>
      <c r="AR164" s="305"/>
      <c r="AS164" s="305"/>
      <c r="AT164" s="43" t="s">
        <v>112</v>
      </c>
      <c r="AU164" s="73">
        <v>27331046</v>
      </c>
      <c r="AV164" s="60">
        <f>IFERROR(AU164/AR159,"-")</f>
        <v>3.9282560877734005E-2</v>
      </c>
      <c r="AW164" s="73">
        <v>416</v>
      </c>
      <c r="AX164" s="60">
        <f>IFERROR(AW164/AS159,"-")</f>
        <v>0.40115718418514945</v>
      </c>
      <c r="AY164" s="131">
        <f t="shared" si="17"/>
        <v>65699.629807692312</v>
      </c>
      <c r="AZ164" s="179"/>
    </row>
    <row r="165" spans="2:52" s="8" customFormat="1" ht="13.15" customHeight="1">
      <c r="B165" s="328"/>
      <c r="C165" s="340"/>
      <c r="D165" s="305"/>
      <c r="E165" s="305"/>
      <c r="F165" s="43" t="s">
        <v>113</v>
      </c>
      <c r="G165" s="73">
        <v>11675446</v>
      </c>
      <c r="H165" s="60">
        <f>IFERROR(G165/D159,"-")</f>
        <v>5.3998132637842366E-2</v>
      </c>
      <c r="I165" s="73">
        <v>46</v>
      </c>
      <c r="J165" s="60">
        <f>IFERROR(I165/E159,"-")</f>
        <v>0.16911764705882354</v>
      </c>
      <c r="K165" s="76">
        <f t="shared" si="12"/>
        <v>253814.04347826086</v>
      </c>
      <c r="L165" s="305"/>
      <c r="M165" s="305"/>
      <c r="N165" s="43" t="s">
        <v>113</v>
      </c>
      <c r="O165" s="73">
        <v>11538688</v>
      </c>
      <c r="P165" s="60">
        <f>IFERROR(O165/L159,"-")</f>
        <v>7.0654577032839005E-2</v>
      </c>
      <c r="Q165" s="73">
        <v>41</v>
      </c>
      <c r="R165" s="60">
        <f>IFERROR(Q165/M159,"-")</f>
        <v>0.19902912621359223</v>
      </c>
      <c r="S165" s="76">
        <f t="shared" si="13"/>
        <v>281431.41463414632</v>
      </c>
      <c r="T165" s="305"/>
      <c r="U165" s="305"/>
      <c r="V165" s="43" t="s">
        <v>113</v>
      </c>
      <c r="W165" s="73">
        <v>144620</v>
      </c>
      <c r="X165" s="60">
        <f>IFERROR(W165/T159,"-")</f>
        <v>8.4024727509354157E-3</v>
      </c>
      <c r="Y165" s="73">
        <v>6</v>
      </c>
      <c r="Z165" s="60">
        <f>IFERROR(Y165/U159,"-")</f>
        <v>0.22222222222222221</v>
      </c>
      <c r="AA165" s="131">
        <f t="shared" si="14"/>
        <v>24103.333333333332</v>
      </c>
      <c r="AB165" s="305"/>
      <c r="AC165" s="305"/>
      <c r="AD165" s="43" t="s">
        <v>113</v>
      </c>
      <c r="AE165" s="73">
        <v>144620</v>
      </c>
      <c r="AF165" s="60">
        <f>IFERROR(AE165/AB159,"-")</f>
        <v>1.1030390395887438E-2</v>
      </c>
      <c r="AG165" s="73">
        <v>6</v>
      </c>
      <c r="AH165" s="60">
        <f>IFERROR(AG165/AC159,"-")</f>
        <v>0.27272727272727271</v>
      </c>
      <c r="AI165" s="76">
        <f t="shared" si="15"/>
        <v>24103.333333333332</v>
      </c>
      <c r="AJ165" s="305"/>
      <c r="AK165" s="305"/>
      <c r="AL165" s="43" t="s">
        <v>113</v>
      </c>
      <c r="AM165" s="73">
        <v>9336529</v>
      </c>
      <c r="AN165" s="60">
        <f>IFERROR(AM165/AJ159,"-")</f>
        <v>0.10863013824542714</v>
      </c>
      <c r="AO165" s="73">
        <v>16</v>
      </c>
      <c r="AP165" s="60">
        <f>IFERROR(AO165/AK159,"-")</f>
        <v>0.17204301075268819</v>
      </c>
      <c r="AQ165" s="76">
        <f t="shared" si="16"/>
        <v>583533.0625</v>
      </c>
      <c r="AR165" s="305"/>
      <c r="AS165" s="305"/>
      <c r="AT165" s="43" t="s">
        <v>113</v>
      </c>
      <c r="AU165" s="73">
        <v>11634779</v>
      </c>
      <c r="AV165" s="60">
        <f>IFERROR(AU165/AR159,"-")</f>
        <v>1.6722518207553463E-2</v>
      </c>
      <c r="AW165" s="73">
        <v>122</v>
      </c>
      <c r="AX165" s="60">
        <f>IFERROR(AW165/AS159,"-")</f>
        <v>0.11764705882352941</v>
      </c>
      <c r="AY165" s="131">
        <f t="shared" si="17"/>
        <v>95367.040983606552</v>
      </c>
      <c r="AZ165" s="179"/>
    </row>
    <row r="166" spans="2:52" s="8" customFormat="1" ht="13.15" customHeight="1">
      <c r="B166" s="328"/>
      <c r="C166" s="340"/>
      <c r="D166" s="305"/>
      <c r="E166" s="305"/>
      <c r="F166" s="43" t="s">
        <v>123</v>
      </c>
      <c r="G166" s="73">
        <v>766</v>
      </c>
      <c r="H166" s="60">
        <f>IFERROR(G166/D159,"-")</f>
        <v>3.5426971783850702E-6</v>
      </c>
      <c r="I166" s="73">
        <v>1</v>
      </c>
      <c r="J166" s="60">
        <f>IFERROR(I166/E159,"-")</f>
        <v>3.6764705882352941E-3</v>
      </c>
      <c r="K166" s="76">
        <f t="shared" si="12"/>
        <v>766</v>
      </c>
      <c r="L166" s="305"/>
      <c r="M166" s="305"/>
      <c r="N166" s="43" t="s">
        <v>123</v>
      </c>
      <c r="O166" s="73">
        <v>766</v>
      </c>
      <c r="P166" s="60">
        <f>IFERROR(O166/L159,"-")</f>
        <v>4.6904297964512671E-6</v>
      </c>
      <c r="Q166" s="73">
        <v>1</v>
      </c>
      <c r="R166" s="60">
        <f>IFERROR(Q166/M159,"-")</f>
        <v>4.8543689320388345E-3</v>
      </c>
      <c r="S166" s="76">
        <f t="shared" si="13"/>
        <v>766</v>
      </c>
      <c r="T166" s="305"/>
      <c r="U166" s="305"/>
      <c r="V166" s="43" t="s">
        <v>123</v>
      </c>
      <c r="W166" s="73">
        <v>0</v>
      </c>
      <c r="X166" s="60">
        <f>IFERROR(W166/T159,"-")</f>
        <v>0</v>
      </c>
      <c r="Y166" s="73">
        <v>0</v>
      </c>
      <c r="Z166" s="60">
        <f>IFERROR(Y166/U159,"-")</f>
        <v>0</v>
      </c>
      <c r="AA166" s="131" t="str">
        <f t="shared" si="14"/>
        <v>-</v>
      </c>
      <c r="AB166" s="305"/>
      <c r="AC166" s="305"/>
      <c r="AD166" s="43" t="s">
        <v>123</v>
      </c>
      <c r="AE166" s="73">
        <v>0</v>
      </c>
      <c r="AF166" s="60">
        <f>IFERROR(AE166/AB159,"-")</f>
        <v>0</v>
      </c>
      <c r="AG166" s="73">
        <v>0</v>
      </c>
      <c r="AH166" s="60">
        <f>IFERROR(AG166/AC159,"-")</f>
        <v>0</v>
      </c>
      <c r="AI166" s="76" t="str">
        <f t="shared" si="15"/>
        <v>-</v>
      </c>
      <c r="AJ166" s="305"/>
      <c r="AK166" s="305"/>
      <c r="AL166" s="43" t="s">
        <v>123</v>
      </c>
      <c r="AM166" s="73">
        <v>766</v>
      </c>
      <c r="AN166" s="60">
        <f>IFERROR(AM166/AJ159,"-")</f>
        <v>8.9123790967711007E-6</v>
      </c>
      <c r="AO166" s="73">
        <v>1</v>
      </c>
      <c r="AP166" s="60">
        <f>IFERROR(AO166/AK159,"-")</f>
        <v>1.0752688172043012E-2</v>
      </c>
      <c r="AQ166" s="76">
        <f t="shared" si="16"/>
        <v>766</v>
      </c>
      <c r="AR166" s="305"/>
      <c r="AS166" s="305"/>
      <c r="AT166" s="43" t="s">
        <v>123</v>
      </c>
      <c r="AU166" s="73">
        <v>1874</v>
      </c>
      <c r="AV166" s="60">
        <f>IFERROR(AU166/AR159,"-")</f>
        <v>2.6934760961901541E-6</v>
      </c>
      <c r="AW166" s="73">
        <v>2</v>
      </c>
      <c r="AX166" s="60">
        <f>IFERROR(AW166/AS159,"-")</f>
        <v>1.9286403085824494E-3</v>
      </c>
      <c r="AY166" s="131">
        <f t="shared" si="17"/>
        <v>937</v>
      </c>
      <c r="AZ166" s="179"/>
    </row>
    <row r="167" spans="2:52" s="8" customFormat="1" ht="13.15" customHeight="1">
      <c r="B167" s="328"/>
      <c r="C167" s="340"/>
      <c r="D167" s="305"/>
      <c r="E167" s="305"/>
      <c r="F167" s="43" t="s">
        <v>114</v>
      </c>
      <c r="G167" s="73">
        <v>110705</v>
      </c>
      <c r="H167" s="60">
        <f>IFERROR(G167/D159,"-")</f>
        <v>5.1200299103540371E-4</v>
      </c>
      <c r="I167" s="73">
        <v>6</v>
      </c>
      <c r="J167" s="60">
        <f>IFERROR(I167/E159,"-")</f>
        <v>2.2058823529411766E-2</v>
      </c>
      <c r="K167" s="76">
        <f t="shared" si="12"/>
        <v>18450.833333333332</v>
      </c>
      <c r="L167" s="305"/>
      <c r="M167" s="305"/>
      <c r="N167" s="43" t="s">
        <v>114</v>
      </c>
      <c r="O167" s="73">
        <v>105433</v>
      </c>
      <c r="P167" s="60">
        <f>IFERROR(O167/L159,"-")</f>
        <v>6.4559541087368989E-4</v>
      </c>
      <c r="Q167" s="73">
        <v>5</v>
      </c>
      <c r="R167" s="60">
        <f>IFERROR(Q167/M159,"-")</f>
        <v>2.4271844660194174E-2</v>
      </c>
      <c r="S167" s="76">
        <f t="shared" si="13"/>
        <v>21086.6</v>
      </c>
      <c r="T167" s="305"/>
      <c r="U167" s="305"/>
      <c r="V167" s="43" t="s">
        <v>114</v>
      </c>
      <c r="W167" s="73">
        <v>0</v>
      </c>
      <c r="X167" s="60">
        <f>IFERROR(W167/T159,"-")</f>
        <v>0</v>
      </c>
      <c r="Y167" s="73">
        <v>0</v>
      </c>
      <c r="Z167" s="60">
        <f>IFERROR(Y167/U159,"-")</f>
        <v>0</v>
      </c>
      <c r="AA167" s="131" t="str">
        <f t="shared" si="14"/>
        <v>-</v>
      </c>
      <c r="AB167" s="305"/>
      <c r="AC167" s="305"/>
      <c r="AD167" s="43" t="s">
        <v>114</v>
      </c>
      <c r="AE167" s="73">
        <v>0</v>
      </c>
      <c r="AF167" s="60">
        <f>IFERROR(AE167/AB159,"-")</f>
        <v>0</v>
      </c>
      <c r="AG167" s="73">
        <v>0</v>
      </c>
      <c r="AH167" s="60">
        <f>IFERROR(AG167/AC159,"-")</f>
        <v>0</v>
      </c>
      <c r="AI167" s="76" t="str">
        <f t="shared" si="15"/>
        <v>-</v>
      </c>
      <c r="AJ167" s="305"/>
      <c r="AK167" s="305"/>
      <c r="AL167" s="43" t="s">
        <v>114</v>
      </c>
      <c r="AM167" s="73">
        <v>0</v>
      </c>
      <c r="AN167" s="60">
        <f>IFERROR(AM167/AJ159,"-")</f>
        <v>0</v>
      </c>
      <c r="AO167" s="73">
        <v>0</v>
      </c>
      <c r="AP167" s="60">
        <f>IFERROR(AO167/AK159,"-")</f>
        <v>0</v>
      </c>
      <c r="AQ167" s="76" t="str">
        <f t="shared" si="16"/>
        <v>-</v>
      </c>
      <c r="AR167" s="305"/>
      <c r="AS167" s="305"/>
      <c r="AT167" s="43" t="s">
        <v>114</v>
      </c>
      <c r="AU167" s="73">
        <v>290624</v>
      </c>
      <c r="AV167" s="60">
        <f>IFERROR(AU167/AR159,"-")</f>
        <v>4.1771013712869123E-4</v>
      </c>
      <c r="AW167" s="73">
        <v>10</v>
      </c>
      <c r="AX167" s="60">
        <f>IFERROR(AW167/AS159,"-")</f>
        <v>9.643201542912247E-3</v>
      </c>
      <c r="AY167" s="131">
        <f t="shared" si="17"/>
        <v>29062.400000000001</v>
      </c>
      <c r="AZ167" s="179"/>
    </row>
    <row r="168" spans="2:52" s="8" customFormat="1" ht="13.15" customHeight="1">
      <c r="B168" s="328"/>
      <c r="C168" s="340"/>
      <c r="D168" s="305"/>
      <c r="E168" s="305"/>
      <c r="F168" s="43" t="s">
        <v>115</v>
      </c>
      <c r="G168" s="73">
        <v>59991</v>
      </c>
      <c r="H168" s="60">
        <f>IFERROR(G168/D159,"-")</f>
        <v>2.7745423815730909E-4</v>
      </c>
      <c r="I168" s="73">
        <v>12</v>
      </c>
      <c r="J168" s="60">
        <f>IFERROR(I168/E159,"-")</f>
        <v>4.4117647058823532E-2</v>
      </c>
      <c r="K168" s="76">
        <f t="shared" si="12"/>
        <v>4999.25</v>
      </c>
      <c r="L168" s="305"/>
      <c r="M168" s="305"/>
      <c r="N168" s="43" t="s">
        <v>115</v>
      </c>
      <c r="O168" s="73">
        <v>52372</v>
      </c>
      <c r="P168" s="60">
        <f>IFERROR(O168/L159,"-")</f>
        <v>3.206882366837412E-4</v>
      </c>
      <c r="Q168" s="73">
        <v>8</v>
      </c>
      <c r="R168" s="60">
        <f>IFERROR(Q168/M159,"-")</f>
        <v>3.8834951456310676E-2</v>
      </c>
      <c r="S168" s="76">
        <f t="shared" si="13"/>
        <v>6546.5</v>
      </c>
      <c r="T168" s="305"/>
      <c r="U168" s="305"/>
      <c r="V168" s="43" t="s">
        <v>115</v>
      </c>
      <c r="W168" s="73">
        <v>1311</v>
      </c>
      <c r="X168" s="60">
        <f>IFERROR(W168/T159,"-")</f>
        <v>7.616956006414279E-5</v>
      </c>
      <c r="Y168" s="73">
        <v>2</v>
      </c>
      <c r="Z168" s="60">
        <f>IFERROR(Y168/U159,"-")</f>
        <v>7.407407407407407E-2</v>
      </c>
      <c r="AA168" s="131">
        <f t="shared" si="14"/>
        <v>655.5</v>
      </c>
      <c r="AB168" s="305"/>
      <c r="AC168" s="305"/>
      <c r="AD168" s="43" t="s">
        <v>115</v>
      </c>
      <c r="AE168" s="73">
        <v>397</v>
      </c>
      <c r="AF168" s="60">
        <f>IFERROR(AE168/AB159,"-")</f>
        <v>3.0279802151620198E-5</v>
      </c>
      <c r="AG168" s="73">
        <v>1</v>
      </c>
      <c r="AH168" s="60">
        <f>IFERROR(AG168/AC159,"-")</f>
        <v>4.5454545454545456E-2</v>
      </c>
      <c r="AI168" s="76">
        <f t="shared" si="15"/>
        <v>397</v>
      </c>
      <c r="AJ168" s="305"/>
      <c r="AK168" s="305"/>
      <c r="AL168" s="43" t="s">
        <v>115</v>
      </c>
      <c r="AM168" s="73">
        <v>76068</v>
      </c>
      <c r="AN168" s="60">
        <f>IFERROR(AM168/AJ159,"-")</f>
        <v>8.8504811113992706E-4</v>
      </c>
      <c r="AO168" s="73">
        <v>7</v>
      </c>
      <c r="AP168" s="60">
        <f>IFERROR(AO168/AK159,"-")</f>
        <v>7.5268817204301078E-2</v>
      </c>
      <c r="AQ168" s="76">
        <f t="shared" si="16"/>
        <v>10866.857142857143</v>
      </c>
      <c r="AR168" s="305"/>
      <c r="AS168" s="305"/>
      <c r="AT168" s="43" t="s">
        <v>115</v>
      </c>
      <c r="AU168" s="73">
        <v>484537</v>
      </c>
      <c r="AV168" s="60">
        <f>IFERROR(AU168/AR159,"-")</f>
        <v>6.9641879787603453E-4</v>
      </c>
      <c r="AW168" s="73">
        <v>48</v>
      </c>
      <c r="AX168" s="60">
        <f>IFERROR(AW168/AS159,"-")</f>
        <v>4.6287367405978788E-2</v>
      </c>
      <c r="AY168" s="131">
        <f t="shared" si="17"/>
        <v>10094.520833333334</v>
      </c>
      <c r="AZ168" s="179"/>
    </row>
    <row r="169" spans="2:52" s="8" customFormat="1" ht="13.15" customHeight="1">
      <c r="B169" s="328"/>
      <c r="C169" s="340"/>
      <c r="D169" s="305"/>
      <c r="E169" s="305"/>
      <c r="F169" s="43" t="s">
        <v>116</v>
      </c>
      <c r="G169" s="73">
        <v>69203</v>
      </c>
      <c r="H169" s="60">
        <f>IFERROR(G169/D159,"-")</f>
        <v>3.2005910291877548E-4</v>
      </c>
      <c r="I169" s="73">
        <v>3</v>
      </c>
      <c r="J169" s="60">
        <f>IFERROR(I169/E159,"-")</f>
        <v>1.1029411764705883E-2</v>
      </c>
      <c r="K169" s="76">
        <f t="shared" si="12"/>
        <v>23067.666666666668</v>
      </c>
      <c r="L169" s="305"/>
      <c r="M169" s="305"/>
      <c r="N169" s="43" t="s">
        <v>116</v>
      </c>
      <c r="O169" s="73">
        <v>62836</v>
      </c>
      <c r="P169" s="60">
        <f>IFERROR(O169/L159,"-")</f>
        <v>3.8476220194492408E-4</v>
      </c>
      <c r="Q169" s="73">
        <v>2</v>
      </c>
      <c r="R169" s="60">
        <f>IFERROR(Q169/M159,"-")</f>
        <v>9.7087378640776691E-3</v>
      </c>
      <c r="S169" s="76">
        <f t="shared" si="13"/>
        <v>31418</v>
      </c>
      <c r="T169" s="305"/>
      <c r="U169" s="305"/>
      <c r="V169" s="43" t="s">
        <v>116</v>
      </c>
      <c r="W169" s="73">
        <v>0</v>
      </c>
      <c r="X169" s="60">
        <f>IFERROR(W169/T159,"-")</f>
        <v>0</v>
      </c>
      <c r="Y169" s="73">
        <v>0</v>
      </c>
      <c r="Z169" s="60">
        <f>IFERROR(Y169/U159,"-")</f>
        <v>0</v>
      </c>
      <c r="AA169" s="131" t="str">
        <f t="shared" si="14"/>
        <v>-</v>
      </c>
      <c r="AB169" s="305"/>
      <c r="AC169" s="305"/>
      <c r="AD169" s="43" t="s">
        <v>116</v>
      </c>
      <c r="AE169" s="73">
        <v>0</v>
      </c>
      <c r="AF169" s="60">
        <f>IFERROR(AE169/AB159,"-")</f>
        <v>0</v>
      </c>
      <c r="AG169" s="73">
        <v>0</v>
      </c>
      <c r="AH169" s="60">
        <f>IFERROR(AG169/AC159,"-")</f>
        <v>0</v>
      </c>
      <c r="AI169" s="76" t="str">
        <f t="shared" si="15"/>
        <v>-</v>
      </c>
      <c r="AJ169" s="305"/>
      <c r="AK169" s="305"/>
      <c r="AL169" s="43" t="s">
        <v>116</v>
      </c>
      <c r="AM169" s="73">
        <v>62836</v>
      </c>
      <c r="AN169" s="60">
        <f>IFERROR(AM169/AJ159,"-")</f>
        <v>7.3109432496698285E-4</v>
      </c>
      <c r="AO169" s="73">
        <v>2</v>
      </c>
      <c r="AP169" s="60">
        <f>IFERROR(AO169/AK159,"-")</f>
        <v>2.1505376344086023E-2</v>
      </c>
      <c r="AQ169" s="76">
        <f t="shared" si="16"/>
        <v>31418</v>
      </c>
      <c r="AR169" s="305"/>
      <c r="AS169" s="305"/>
      <c r="AT169" s="43" t="s">
        <v>116</v>
      </c>
      <c r="AU169" s="73">
        <v>28787</v>
      </c>
      <c r="AV169" s="60">
        <f>IFERROR(AU169/AR159,"-")</f>
        <v>4.137518483512592E-5</v>
      </c>
      <c r="AW169" s="73">
        <v>6</v>
      </c>
      <c r="AX169" s="60">
        <f>IFERROR(AW169/AS159,"-")</f>
        <v>5.7859209257473485E-3</v>
      </c>
      <c r="AY169" s="131">
        <f t="shared" si="17"/>
        <v>4797.833333333333</v>
      </c>
      <c r="AZ169" s="179"/>
    </row>
    <row r="170" spans="2:52" s="8" customFormat="1" ht="13.15" customHeight="1">
      <c r="B170" s="328"/>
      <c r="C170" s="340"/>
      <c r="D170" s="305"/>
      <c r="E170" s="305"/>
      <c r="F170" s="43" t="s">
        <v>117</v>
      </c>
      <c r="G170" s="73">
        <v>80424</v>
      </c>
      <c r="H170" s="60">
        <f>IFERROR(G170/D159,"-")</f>
        <v>3.7195545414417874E-4</v>
      </c>
      <c r="I170" s="73">
        <v>1</v>
      </c>
      <c r="J170" s="60">
        <f>IFERROR(I170/E159,"-")</f>
        <v>3.6764705882352941E-3</v>
      </c>
      <c r="K170" s="76">
        <f t="shared" si="12"/>
        <v>80424</v>
      </c>
      <c r="L170" s="305"/>
      <c r="M170" s="305"/>
      <c r="N170" s="43" t="s">
        <v>117</v>
      </c>
      <c r="O170" s="73">
        <v>0</v>
      </c>
      <c r="P170" s="60">
        <f>IFERROR(O170/L159,"-")</f>
        <v>0</v>
      </c>
      <c r="Q170" s="73">
        <v>0</v>
      </c>
      <c r="R170" s="60">
        <f>IFERROR(Q170/M159,"-")</f>
        <v>0</v>
      </c>
      <c r="S170" s="76" t="str">
        <f t="shared" si="13"/>
        <v>-</v>
      </c>
      <c r="T170" s="305"/>
      <c r="U170" s="305"/>
      <c r="V170" s="43" t="s">
        <v>117</v>
      </c>
      <c r="W170" s="73">
        <v>0</v>
      </c>
      <c r="X170" s="60">
        <f>IFERROR(W170/T159,"-")</f>
        <v>0</v>
      </c>
      <c r="Y170" s="73">
        <v>0</v>
      </c>
      <c r="Z170" s="60">
        <f>IFERROR(Y170/U159,"-")</f>
        <v>0</v>
      </c>
      <c r="AA170" s="131" t="str">
        <f t="shared" si="14"/>
        <v>-</v>
      </c>
      <c r="AB170" s="305"/>
      <c r="AC170" s="305"/>
      <c r="AD170" s="43" t="s">
        <v>117</v>
      </c>
      <c r="AE170" s="73">
        <v>0</v>
      </c>
      <c r="AF170" s="60">
        <f>IFERROR(AE170/AB159,"-")</f>
        <v>0</v>
      </c>
      <c r="AG170" s="73">
        <v>0</v>
      </c>
      <c r="AH170" s="60">
        <f>IFERROR(AG170/AC159,"-")</f>
        <v>0</v>
      </c>
      <c r="AI170" s="76" t="str">
        <f t="shared" si="15"/>
        <v>-</v>
      </c>
      <c r="AJ170" s="305"/>
      <c r="AK170" s="305"/>
      <c r="AL170" s="43" t="s">
        <v>117</v>
      </c>
      <c r="AM170" s="73">
        <v>354895</v>
      </c>
      <c r="AN170" s="60">
        <f>IFERROR(AM170/AJ159,"-")</f>
        <v>4.1291890072435765E-3</v>
      </c>
      <c r="AO170" s="73">
        <v>2</v>
      </c>
      <c r="AP170" s="60">
        <f>IFERROR(AO170/AK159,"-")</f>
        <v>2.1505376344086023E-2</v>
      </c>
      <c r="AQ170" s="76">
        <f t="shared" si="16"/>
        <v>177447.5</v>
      </c>
      <c r="AR170" s="305"/>
      <c r="AS170" s="305"/>
      <c r="AT170" s="43" t="s">
        <v>117</v>
      </c>
      <c r="AU170" s="73">
        <v>408932</v>
      </c>
      <c r="AV170" s="60">
        <f>IFERROR(AU170/AR159,"-")</f>
        <v>5.8775270382456361E-4</v>
      </c>
      <c r="AW170" s="73">
        <v>4</v>
      </c>
      <c r="AX170" s="60">
        <f>IFERROR(AW170/AS159,"-")</f>
        <v>3.8572806171648989E-3</v>
      </c>
      <c r="AY170" s="131">
        <f t="shared" si="17"/>
        <v>102233</v>
      </c>
      <c r="AZ170" s="179"/>
    </row>
    <row r="171" spans="2:52" s="8" customFormat="1" ht="13.15" customHeight="1">
      <c r="B171" s="328"/>
      <c r="C171" s="340"/>
      <c r="D171" s="305"/>
      <c r="E171" s="305"/>
      <c r="F171" s="43" t="s">
        <v>118</v>
      </c>
      <c r="G171" s="73">
        <v>1798908</v>
      </c>
      <c r="H171" s="60">
        <f>IFERROR(G171/D159,"-")</f>
        <v>8.319825451402519E-3</v>
      </c>
      <c r="I171" s="73">
        <v>48</v>
      </c>
      <c r="J171" s="60">
        <f>IFERROR(I171/E159,"-")</f>
        <v>0.17647058823529413</v>
      </c>
      <c r="K171" s="76">
        <f t="shared" si="12"/>
        <v>37477.25</v>
      </c>
      <c r="L171" s="305"/>
      <c r="M171" s="305"/>
      <c r="N171" s="43" t="s">
        <v>118</v>
      </c>
      <c r="O171" s="73">
        <v>1400687</v>
      </c>
      <c r="P171" s="60">
        <f>IFERROR(O171/L159,"-")</f>
        <v>8.5767937862949555E-3</v>
      </c>
      <c r="Q171" s="73">
        <v>37</v>
      </c>
      <c r="R171" s="60">
        <f>IFERROR(Q171/M159,"-")</f>
        <v>0.1796116504854369</v>
      </c>
      <c r="S171" s="76">
        <f t="shared" si="13"/>
        <v>37856.405405405407</v>
      </c>
      <c r="T171" s="305"/>
      <c r="U171" s="305"/>
      <c r="V171" s="43" t="s">
        <v>118</v>
      </c>
      <c r="W171" s="73">
        <v>51112</v>
      </c>
      <c r="X171" s="60">
        <f>IFERROR(W171/T159,"-")</f>
        <v>2.9696251365358248E-3</v>
      </c>
      <c r="Y171" s="73">
        <v>3</v>
      </c>
      <c r="Z171" s="60">
        <f>IFERROR(Y171/U159,"-")</f>
        <v>0.1111111111111111</v>
      </c>
      <c r="AA171" s="131">
        <f t="shared" si="14"/>
        <v>17037.333333333332</v>
      </c>
      <c r="AB171" s="305"/>
      <c r="AC171" s="305"/>
      <c r="AD171" s="43" t="s">
        <v>118</v>
      </c>
      <c r="AE171" s="73">
        <v>51112</v>
      </c>
      <c r="AF171" s="60">
        <f>IFERROR(AE171/AB159,"-")</f>
        <v>3.8983910518226991E-3</v>
      </c>
      <c r="AG171" s="73">
        <v>3</v>
      </c>
      <c r="AH171" s="60">
        <f>IFERROR(AG171/AC159,"-")</f>
        <v>0.13636363636363635</v>
      </c>
      <c r="AI171" s="76">
        <f t="shared" si="15"/>
        <v>17037.333333333332</v>
      </c>
      <c r="AJ171" s="305"/>
      <c r="AK171" s="305"/>
      <c r="AL171" s="43" t="s">
        <v>118</v>
      </c>
      <c r="AM171" s="73">
        <v>562900</v>
      </c>
      <c r="AN171" s="60">
        <f>IFERROR(AM171/AJ159,"-")</f>
        <v>6.5493187905645593E-3</v>
      </c>
      <c r="AO171" s="73">
        <v>16</v>
      </c>
      <c r="AP171" s="60">
        <f>IFERROR(AO171/AK159,"-")</f>
        <v>0.17204301075268819</v>
      </c>
      <c r="AQ171" s="76">
        <f t="shared" si="16"/>
        <v>35181.25</v>
      </c>
      <c r="AR171" s="305"/>
      <c r="AS171" s="305"/>
      <c r="AT171" s="43" t="s">
        <v>118</v>
      </c>
      <c r="AU171" s="73">
        <v>4199621</v>
      </c>
      <c r="AV171" s="60">
        <f>IFERROR(AU171/AR159,"-")</f>
        <v>6.0360612468293448E-3</v>
      </c>
      <c r="AW171" s="73">
        <v>101</v>
      </c>
      <c r="AX171" s="60">
        <f>IFERROR(AW171/AS159,"-")</f>
        <v>9.7396335583413693E-2</v>
      </c>
      <c r="AY171" s="131">
        <f t="shared" si="17"/>
        <v>41580.405940594057</v>
      </c>
      <c r="AZ171" s="179"/>
    </row>
    <row r="172" spans="2:52" s="8" customFormat="1" ht="13.15" customHeight="1">
      <c r="B172" s="328"/>
      <c r="C172" s="340"/>
      <c r="D172" s="305"/>
      <c r="E172" s="305"/>
      <c r="F172" s="43" t="s">
        <v>119</v>
      </c>
      <c r="G172" s="73">
        <v>2136492</v>
      </c>
      <c r="H172" s="60">
        <f>IFERROR(G172/D159,"-")</f>
        <v>9.8811281723789491E-3</v>
      </c>
      <c r="I172" s="73">
        <v>26</v>
      </c>
      <c r="J172" s="60">
        <f>IFERROR(I172/E159,"-")</f>
        <v>9.5588235294117641E-2</v>
      </c>
      <c r="K172" s="76">
        <f t="shared" si="12"/>
        <v>82172.769230769234</v>
      </c>
      <c r="L172" s="305"/>
      <c r="M172" s="305"/>
      <c r="N172" s="43" t="s">
        <v>119</v>
      </c>
      <c r="O172" s="73">
        <v>1939031</v>
      </c>
      <c r="P172" s="60">
        <f>IFERROR(O172/L159,"-")</f>
        <v>1.187322294861971E-2</v>
      </c>
      <c r="Q172" s="73">
        <v>22</v>
      </c>
      <c r="R172" s="60">
        <f>IFERROR(Q172/M159,"-")</f>
        <v>0.10679611650485436</v>
      </c>
      <c r="S172" s="76">
        <f t="shared" si="13"/>
        <v>88137.772727272721</v>
      </c>
      <c r="T172" s="305"/>
      <c r="U172" s="305"/>
      <c r="V172" s="43" t="s">
        <v>119</v>
      </c>
      <c r="W172" s="73">
        <v>121249</v>
      </c>
      <c r="X172" s="60">
        <f>IFERROR(W172/T159,"-")</f>
        <v>7.0446094494410749E-3</v>
      </c>
      <c r="Y172" s="73">
        <v>2</v>
      </c>
      <c r="Z172" s="60">
        <f>IFERROR(Y172/U159,"-")</f>
        <v>7.407407407407407E-2</v>
      </c>
      <c r="AA172" s="131">
        <f t="shared" si="14"/>
        <v>60624.5</v>
      </c>
      <c r="AB172" s="305"/>
      <c r="AC172" s="305"/>
      <c r="AD172" s="43" t="s">
        <v>119</v>
      </c>
      <c r="AE172" s="73">
        <v>121249</v>
      </c>
      <c r="AF172" s="60">
        <f>IFERROR(AE172/AB159,"-")</f>
        <v>9.2478481891229147E-3</v>
      </c>
      <c r="AG172" s="73">
        <v>2</v>
      </c>
      <c r="AH172" s="60">
        <f>IFERROR(AG172/AC159,"-")</f>
        <v>9.0909090909090912E-2</v>
      </c>
      <c r="AI172" s="76">
        <f t="shared" si="15"/>
        <v>60624.5</v>
      </c>
      <c r="AJ172" s="305"/>
      <c r="AK172" s="305"/>
      <c r="AL172" s="43" t="s">
        <v>119</v>
      </c>
      <c r="AM172" s="73">
        <v>1834849</v>
      </c>
      <c r="AN172" s="60">
        <f>IFERROR(AM172/AJ159,"-")</f>
        <v>2.1348394090510911E-2</v>
      </c>
      <c r="AO172" s="73">
        <v>14</v>
      </c>
      <c r="AP172" s="60">
        <f>IFERROR(AO172/AK159,"-")</f>
        <v>0.15053763440860216</v>
      </c>
      <c r="AQ172" s="76">
        <f t="shared" si="16"/>
        <v>131060.64285714286</v>
      </c>
      <c r="AR172" s="305"/>
      <c r="AS172" s="305"/>
      <c r="AT172" s="43" t="s">
        <v>119</v>
      </c>
      <c r="AU172" s="73">
        <v>5089623</v>
      </c>
      <c r="AV172" s="60">
        <f>IFERROR(AU172/AR159,"-")</f>
        <v>7.3152496740232775E-3</v>
      </c>
      <c r="AW172" s="73">
        <v>92</v>
      </c>
      <c r="AX172" s="60">
        <f>IFERROR(AW172/AS159,"-")</f>
        <v>8.8717454194792669E-2</v>
      </c>
      <c r="AY172" s="131">
        <f t="shared" si="17"/>
        <v>55321.989130434784</v>
      </c>
      <c r="AZ172" s="179"/>
    </row>
    <row r="173" spans="2:52" s="8" customFormat="1" ht="13.15" customHeight="1">
      <c r="B173" s="328"/>
      <c r="C173" s="340"/>
      <c r="D173" s="305"/>
      <c r="E173" s="305"/>
      <c r="F173" s="43" t="s">
        <v>120</v>
      </c>
      <c r="G173" s="73">
        <v>1086856</v>
      </c>
      <c r="H173" s="60">
        <f>IFERROR(G173/D159,"-")</f>
        <v>5.0266340528862712E-3</v>
      </c>
      <c r="I173" s="73">
        <v>25</v>
      </c>
      <c r="J173" s="60">
        <f>IFERROR(I173/E159,"-")</f>
        <v>9.1911764705882359E-2</v>
      </c>
      <c r="K173" s="76">
        <f t="shared" si="12"/>
        <v>43474.239999999998</v>
      </c>
      <c r="L173" s="305"/>
      <c r="M173" s="305"/>
      <c r="N173" s="43" t="s">
        <v>120</v>
      </c>
      <c r="O173" s="73">
        <v>879074</v>
      </c>
      <c r="P173" s="60">
        <f>IFERROR(O173/L159,"-")</f>
        <v>5.3828131630360328E-3</v>
      </c>
      <c r="Q173" s="73">
        <v>17</v>
      </c>
      <c r="R173" s="60">
        <f>IFERROR(Q173/M159,"-")</f>
        <v>8.2524271844660199E-2</v>
      </c>
      <c r="S173" s="76">
        <f t="shared" si="13"/>
        <v>51710.23529411765</v>
      </c>
      <c r="T173" s="305"/>
      <c r="U173" s="305"/>
      <c r="V173" s="43" t="s">
        <v>120</v>
      </c>
      <c r="W173" s="73">
        <v>25590</v>
      </c>
      <c r="X173" s="60">
        <f>IFERROR(W173/T159,"-")</f>
        <v>1.4867879801994004E-3</v>
      </c>
      <c r="Y173" s="73">
        <v>2</v>
      </c>
      <c r="Z173" s="60">
        <f>IFERROR(Y173/U159,"-")</f>
        <v>7.407407407407407E-2</v>
      </c>
      <c r="AA173" s="131">
        <f t="shared" si="14"/>
        <v>12795</v>
      </c>
      <c r="AB173" s="305"/>
      <c r="AC173" s="305"/>
      <c r="AD173" s="43" t="s">
        <v>120</v>
      </c>
      <c r="AE173" s="73">
        <v>3846</v>
      </c>
      <c r="AF173" s="60">
        <f>IFERROR(AE173/AB159,"-")</f>
        <v>2.9334035031519217E-4</v>
      </c>
      <c r="AG173" s="73">
        <v>1</v>
      </c>
      <c r="AH173" s="60">
        <f>IFERROR(AG173/AC159,"-")</f>
        <v>4.5454545454545456E-2</v>
      </c>
      <c r="AI173" s="76">
        <f t="shared" si="15"/>
        <v>3846</v>
      </c>
      <c r="AJ173" s="305"/>
      <c r="AK173" s="305"/>
      <c r="AL173" s="43" t="s">
        <v>120</v>
      </c>
      <c r="AM173" s="73">
        <v>508731</v>
      </c>
      <c r="AN173" s="60">
        <f>IFERROR(AM173/AJ159,"-")</f>
        <v>5.9190646609392416E-3</v>
      </c>
      <c r="AO173" s="73">
        <v>8</v>
      </c>
      <c r="AP173" s="60">
        <f>IFERROR(AO173/AK159,"-")</f>
        <v>8.6021505376344093E-2</v>
      </c>
      <c r="AQ173" s="76">
        <f t="shared" si="16"/>
        <v>63591.375</v>
      </c>
      <c r="AR173" s="305"/>
      <c r="AS173" s="305"/>
      <c r="AT173" s="43" t="s">
        <v>120</v>
      </c>
      <c r="AU173" s="73">
        <v>3713472</v>
      </c>
      <c r="AV173" s="60">
        <f>IFERROR(AU173/AR159,"-")</f>
        <v>5.3373255420872167E-3</v>
      </c>
      <c r="AW173" s="73">
        <v>68</v>
      </c>
      <c r="AX173" s="60">
        <f>IFERROR(AW173/AS159,"-")</f>
        <v>6.5573770491803282E-2</v>
      </c>
      <c r="AY173" s="131">
        <f t="shared" si="17"/>
        <v>54609.882352941175</v>
      </c>
      <c r="AZ173" s="179"/>
    </row>
    <row r="174" spans="2:52" s="8" customFormat="1" ht="13.15" customHeight="1">
      <c r="B174" s="328"/>
      <c r="C174" s="340"/>
      <c r="D174" s="305"/>
      <c r="E174" s="305"/>
      <c r="F174" s="44" t="s">
        <v>121</v>
      </c>
      <c r="G174" s="74">
        <v>408537</v>
      </c>
      <c r="H174" s="61">
        <f>IFERROR(G174/D159,"-")</f>
        <v>1.8894554532191926E-3</v>
      </c>
      <c r="I174" s="74">
        <v>35</v>
      </c>
      <c r="J174" s="61">
        <f>IFERROR(I174/E159,"-")</f>
        <v>0.12867647058823528</v>
      </c>
      <c r="K174" s="77">
        <f t="shared" si="12"/>
        <v>11672.485714285714</v>
      </c>
      <c r="L174" s="305"/>
      <c r="M174" s="305"/>
      <c r="N174" s="44" t="s">
        <v>121</v>
      </c>
      <c r="O174" s="74">
        <v>361167</v>
      </c>
      <c r="P174" s="61">
        <f>IFERROR(O174/L159,"-")</f>
        <v>2.2115254024737793E-3</v>
      </c>
      <c r="Q174" s="74">
        <v>28</v>
      </c>
      <c r="R174" s="61">
        <f>IFERROR(Q174/M159,"-")</f>
        <v>0.13592233009708737</v>
      </c>
      <c r="S174" s="77">
        <f t="shared" si="13"/>
        <v>12898.821428571429</v>
      </c>
      <c r="T174" s="305"/>
      <c r="U174" s="305"/>
      <c r="V174" s="44" t="s">
        <v>121</v>
      </c>
      <c r="W174" s="74">
        <v>39189</v>
      </c>
      <c r="X174" s="61">
        <f>IFERROR(W174/T159,"-")</f>
        <v>2.2768946524437009E-3</v>
      </c>
      <c r="Y174" s="74">
        <v>6</v>
      </c>
      <c r="Z174" s="61">
        <f>IFERROR(Y174/U159,"-")</f>
        <v>0.22222222222222221</v>
      </c>
      <c r="AA174" s="132">
        <f t="shared" si="14"/>
        <v>6531.5</v>
      </c>
      <c r="AB174" s="305"/>
      <c r="AC174" s="305"/>
      <c r="AD174" s="44" t="s">
        <v>121</v>
      </c>
      <c r="AE174" s="74">
        <v>39189</v>
      </c>
      <c r="AF174" s="61">
        <f>IFERROR(AE174/AB159,"-")</f>
        <v>2.9890054572288259E-3</v>
      </c>
      <c r="AG174" s="74">
        <v>6</v>
      </c>
      <c r="AH174" s="61">
        <f>IFERROR(AG174/AC159,"-")</f>
        <v>0.27272727272727271</v>
      </c>
      <c r="AI174" s="77">
        <f t="shared" si="15"/>
        <v>6531.5</v>
      </c>
      <c r="AJ174" s="305"/>
      <c r="AK174" s="305"/>
      <c r="AL174" s="44" t="s">
        <v>121</v>
      </c>
      <c r="AM174" s="74">
        <v>85959</v>
      </c>
      <c r="AN174" s="61">
        <f>IFERROR(AM174/AJ159,"-")</f>
        <v>1.0001294971009752E-3</v>
      </c>
      <c r="AO174" s="74">
        <v>10</v>
      </c>
      <c r="AP174" s="61">
        <f>IFERROR(AO174/AK159,"-")</f>
        <v>0.10752688172043011</v>
      </c>
      <c r="AQ174" s="77">
        <f t="shared" si="16"/>
        <v>8595.9</v>
      </c>
      <c r="AR174" s="305"/>
      <c r="AS174" s="305"/>
      <c r="AT174" s="44" t="s">
        <v>121</v>
      </c>
      <c r="AU174" s="74">
        <v>1378410</v>
      </c>
      <c r="AV174" s="61">
        <f>IFERROR(AU174/AR159,"-")</f>
        <v>1.9811709635802937E-3</v>
      </c>
      <c r="AW174" s="74">
        <v>94</v>
      </c>
      <c r="AX174" s="61">
        <f>IFERROR(AW174/AS159,"-")</f>
        <v>9.0646094503375116E-2</v>
      </c>
      <c r="AY174" s="155">
        <f t="shared" si="17"/>
        <v>14663.936170212766</v>
      </c>
      <c r="AZ174" s="179"/>
    </row>
    <row r="175" spans="2:52" s="8" customFormat="1" ht="13.15" customHeight="1">
      <c r="B175" s="329"/>
      <c r="C175" s="341"/>
      <c r="D175" s="306"/>
      <c r="E175" s="306"/>
      <c r="F175" s="45" t="s">
        <v>71</v>
      </c>
      <c r="G175" s="69">
        <f>SUM(G159:G174)</f>
        <v>39958550</v>
      </c>
      <c r="H175" s="61">
        <f>IFERROR(G175/D159,"-")</f>
        <v>0.18480553829942395</v>
      </c>
      <c r="I175" s="74">
        <v>238</v>
      </c>
      <c r="J175" s="61">
        <f>IFERROR(I175/E159,"-")</f>
        <v>0.875</v>
      </c>
      <c r="K175" s="77">
        <f t="shared" si="12"/>
        <v>167893.06722689077</v>
      </c>
      <c r="L175" s="306"/>
      <c r="M175" s="306"/>
      <c r="N175" s="45" t="s">
        <v>71</v>
      </c>
      <c r="O175" s="69">
        <f>SUM(O159:O174)</f>
        <v>34933558</v>
      </c>
      <c r="P175" s="61">
        <f>IFERROR(O175/L159,"-")</f>
        <v>0.21390783464655161</v>
      </c>
      <c r="Q175" s="74">
        <v>182</v>
      </c>
      <c r="R175" s="61">
        <f>IFERROR(Q175/M159,"-")</f>
        <v>0.88349514563106801</v>
      </c>
      <c r="S175" s="77">
        <f t="shared" si="13"/>
        <v>191942.62637362638</v>
      </c>
      <c r="T175" s="306"/>
      <c r="U175" s="306"/>
      <c r="V175" s="45" t="s">
        <v>71</v>
      </c>
      <c r="W175" s="69">
        <f>SUM(W159:W174)</f>
        <v>2504767</v>
      </c>
      <c r="X175" s="61">
        <f>IFERROR(W175/T159,"-")</f>
        <v>0.14552784168816379</v>
      </c>
      <c r="Y175" s="74">
        <v>24</v>
      </c>
      <c r="Z175" s="61">
        <f>IFERROR(Y175/U159,"-")</f>
        <v>0.88888888888888884</v>
      </c>
      <c r="AA175" s="132">
        <f t="shared" si="14"/>
        <v>104365.29166666667</v>
      </c>
      <c r="AB175" s="306"/>
      <c r="AC175" s="306"/>
      <c r="AD175" s="45" t="s">
        <v>71</v>
      </c>
      <c r="AE175" s="69">
        <f>SUM(AE159:AE174)</f>
        <v>2229463</v>
      </c>
      <c r="AF175" s="61">
        <f>IFERROR(AE175/AB159,"-")</f>
        <v>0.17004458071626605</v>
      </c>
      <c r="AG175" s="74">
        <v>20</v>
      </c>
      <c r="AH175" s="61">
        <f>IFERROR(AG175/AC159,"-")</f>
        <v>0.90909090909090906</v>
      </c>
      <c r="AI175" s="77">
        <f t="shared" si="15"/>
        <v>111473.15</v>
      </c>
      <c r="AJ175" s="306"/>
      <c r="AK175" s="306"/>
      <c r="AL175" s="45" t="s">
        <v>71</v>
      </c>
      <c r="AM175" s="69">
        <f>SUM(AM159:AM174)</f>
        <v>23025442</v>
      </c>
      <c r="AN175" s="61">
        <f>IFERROR(AM175/AJ159,"-")</f>
        <v>0.26790008873983728</v>
      </c>
      <c r="AO175" s="74">
        <v>84</v>
      </c>
      <c r="AP175" s="61">
        <f>IFERROR(AO175/AK159,"-")</f>
        <v>0.90322580645161288</v>
      </c>
      <c r="AQ175" s="77">
        <f t="shared" si="16"/>
        <v>274112.40476190473</v>
      </c>
      <c r="AR175" s="306"/>
      <c r="AS175" s="306"/>
      <c r="AT175" s="45" t="s">
        <v>71</v>
      </c>
      <c r="AU175" s="69">
        <f>SUM(AU159:AU174)</f>
        <v>117978798</v>
      </c>
      <c r="AV175" s="61">
        <f>IFERROR(AU175/AR159,"-")</f>
        <v>0.16956940889554256</v>
      </c>
      <c r="AW175" s="74">
        <v>817</v>
      </c>
      <c r="AX175" s="103">
        <f>IFERROR(AW175/AS159,"-")</f>
        <v>0.78784956605593059</v>
      </c>
      <c r="AY175" s="148">
        <f t="shared" si="17"/>
        <v>144404.89351285191</v>
      </c>
      <c r="AZ175" s="179"/>
    </row>
    <row r="176" spans="2:52" s="8" customFormat="1" ht="13.15" customHeight="1">
      <c r="B176" s="327">
        <v>11</v>
      </c>
      <c r="C176" s="339" t="s">
        <v>59</v>
      </c>
      <c r="D176" s="304">
        <v>391877740</v>
      </c>
      <c r="E176" s="304">
        <v>484</v>
      </c>
      <c r="F176" s="41" t="s">
        <v>107</v>
      </c>
      <c r="G176" s="72">
        <v>4758312</v>
      </c>
      <c r="H176" s="59">
        <f>IFERROR(G176/D176,"-")</f>
        <v>1.2142338066969561E-2</v>
      </c>
      <c r="I176" s="72">
        <v>94</v>
      </c>
      <c r="J176" s="59">
        <f>IFERROR(I176/E176,"-")</f>
        <v>0.19421487603305784</v>
      </c>
      <c r="K176" s="75">
        <f t="shared" si="12"/>
        <v>50620.340425531918</v>
      </c>
      <c r="L176" s="304">
        <v>271427660</v>
      </c>
      <c r="M176" s="304">
        <v>352</v>
      </c>
      <c r="N176" s="41" t="s">
        <v>107</v>
      </c>
      <c r="O176" s="72">
        <v>4445431</v>
      </c>
      <c r="P176" s="59">
        <f>IFERROR(O176/L176,"-")</f>
        <v>1.6377958679671779E-2</v>
      </c>
      <c r="Q176" s="72">
        <v>72</v>
      </c>
      <c r="R176" s="59">
        <f>IFERROR(Q176/M176,"-")</f>
        <v>0.20454545454545456</v>
      </c>
      <c r="S176" s="75">
        <f t="shared" si="13"/>
        <v>61742.097222222219</v>
      </c>
      <c r="T176" s="304">
        <v>54831940</v>
      </c>
      <c r="U176" s="304">
        <v>37</v>
      </c>
      <c r="V176" s="41" t="s">
        <v>107</v>
      </c>
      <c r="W176" s="72">
        <v>1953523</v>
      </c>
      <c r="X176" s="59">
        <f>IFERROR(W176/T176,"-")</f>
        <v>3.5627464576303516E-2</v>
      </c>
      <c r="Y176" s="72">
        <v>9</v>
      </c>
      <c r="Z176" s="59">
        <f>IFERROR(Y176/U176,"-")</f>
        <v>0.24324324324324326</v>
      </c>
      <c r="AA176" s="130">
        <f t="shared" si="14"/>
        <v>217058.11111111112</v>
      </c>
      <c r="AB176" s="304">
        <v>40053520</v>
      </c>
      <c r="AC176" s="304">
        <v>29</v>
      </c>
      <c r="AD176" s="41" t="s">
        <v>107</v>
      </c>
      <c r="AE176" s="72">
        <v>1939735</v>
      </c>
      <c r="AF176" s="59">
        <f>IFERROR(AE176/AB176,"-")</f>
        <v>4.8428577563220408E-2</v>
      </c>
      <c r="AG176" s="72">
        <v>7</v>
      </c>
      <c r="AH176" s="59">
        <f>IFERROR(AG176/AC176,"-")</f>
        <v>0.2413793103448276</v>
      </c>
      <c r="AI176" s="75">
        <f t="shared" si="15"/>
        <v>277105</v>
      </c>
      <c r="AJ176" s="304">
        <v>142561380</v>
      </c>
      <c r="AK176" s="304">
        <v>169</v>
      </c>
      <c r="AL176" s="41" t="s">
        <v>107</v>
      </c>
      <c r="AM176" s="72">
        <v>7151535</v>
      </c>
      <c r="AN176" s="59">
        <f>IFERROR(AM176/AJ176,"-")</f>
        <v>5.0164602783727259E-2</v>
      </c>
      <c r="AO176" s="72">
        <v>43</v>
      </c>
      <c r="AP176" s="59">
        <f>IFERROR(AO176/AK176,"-")</f>
        <v>0.25443786982248523</v>
      </c>
      <c r="AQ176" s="75">
        <f t="shared" si="16"/>
        <v>166314.76744186046</v>
      </c>
      <c r="AR176" s="304">
        <v>937458270</v>
      </c>
      <c r="AS176" s="304">
        <v>1467</v>
      </c>
      <c r="AT176" s="41" t="s">
        <v>107</v>
      </c>
      <c r="AU176" s="72">
        <v>18397029</v>
      </c>
      <c r="AV176" s="59">
        <f>IFERROR(AU176/AR176,"-")</f>
        <v>1.9624371120007294E-2</v>
      </c>
      <c r="AW176" s="75">
        <v>266</v>
      </c>
      <c r="AX176" s="59">
        <f>IFERROR(AW176/AS176,"-")</f>
        <v>0.18132242672119972</v>
      </c>
      <c r="AY176" s="156">
        <f t="shared" si="17"/>
        <v>69161.763157894733</v>
      </c>
      <c r="AZ176" s="179"/>
    </row>
    <row r="177" spans="2:52" s="8" customFormat="1" ht="13.15" customHeight="1">
      <c r="B177" s="328"/>
      <c r="C177" s="340"/>
      <c r="D177" s="305"/>
      <c r="E177" s="305"/>
      <c r="F177" s="42" t="s">
        <v>108</v>
      </c>
      <c r="G177" s="73">
        <v>13601014</v>
      </c>
      <c r="H177" s="60">
        <f>IFERROR(G177/D176,"-")</f>
        <v>3.4707289064186193E-2</v>
      </c>
      <c r="I177" s="73">
        <v>145</v>
      </c>
      <c r="J177" s="60">
        <f>IFERROR(I177/E176,"-")</f>
        <v>0.29958677685950413</v>
      </c>
      <c r="K177" s="76">
        <f t="shared" si="12"/>
        <v>93800.096551724142</v>
      </c>
      <c r="L177" s="305"/>
      <c r="M177" s="305"/>
      <c r="N177" s="42" t="s">
        <v>108</v>
      </c>
      <c r="O177" s="73">
        <v>7901276</v>
      </c>
      <c r="P177" s="60">
        <f>IFERROR(O177/L176,"-")</f>
        <v>2.9110061959050158E-2</v>
      </c>
      <c r="Q177" s="73">
        <v>106</v>
      </c>
      <c r="R177" s="60">
        <f>IFERROR(Q177/M176,"-")</f>
        <v>0.30113636363636365</v>
      </c>
      <c r="S177" s="76">
        <f t="shared" si="13"/>
        <v>74540.339622641506</v>
      </c>
      <c r="T177" s="305"/>
      <c r="U177" s="305"/>
      <c r="V177" s="42" t="s">
        <v>108</v>
      </c>
      <c r="W177" s="73">
        <v>965112</v>
      </c>
      <c r="X177" s="60">
        <f>IFERROR(W177/T176,"-")</f>
        <v>1.7601274001977679E-2</v>
      </c>
      <c r="Y177" s="73">
        <v>10</v>
      </c>
      <c r="Z177" s="60">
        <f>IFERROR(Y177/U176,"-")</f>
        <v>0.27027027027027029</v>
      </c>
      <c r="AA177" s="131">
        <f t="shared" si="14"/>
        <v>96511.2</v>
      </c>
      <c r="AB177" s="305"/>
      <c r="AC177" s="305"/>
      <c r="AD177" s="42" t="s">
        <v>108</v>
      </c>
      <c r="AE177" s="73">
        <v>944136</v>
      </c>
      <c r="AF177" s="60">
        <f>IFERROR(AE177/AB176,"-")</f>
        <v>2.3571860850182456E-2</v>
      </c>
      <c r="AG177" s="73">
        <v>8</v>
      </c>
      <c r="AH177" s="60">
        <f>IFERROR(AG177/AC176,"-")</f>
        <v>0.27586206896551724</v>
      </c>
      <c r="AI177" s="76">
        <f t="shared" si="15"/>
        <v>118017</v>
      </c>
      <c r="AJ177" s="305"/>
      <c r="AK177" s="305"/>
      <c r="AL177" s="42" t="s">
        <v>108</v>
      </c>
      <c r="AM177" s="73">
        <v>7436581</v>
      </c>
      <c r="AN177" s="60">
        <f>IFERROR(AM177/AJ176,"-")</f>
        <v>5.2164064348984275E-2</v>
      </c>
      <c r="AO177" s="73">
        <v>51</v>
      </c>
      <c r="AP177" s="60">
        <f>IFERROR(AO177/AK176,"-")</f>
        <v>0.30177514792899407</v>
      </c>
      <c r="AQ177" s="76">
        <f t="shared" si="16"/>
        <v>145815.31372549021</v>
      </c>
      <c r="AR177" s="305"/>
      <c r="AS177" s="305"/>
      <c r="AT177" s="42" t="s">
        <v>108</v>
      </c>
      <c r="AU177" s="73">
        <v>12960060</v>
      </c>
      <c r="AV177" s="60">
        <f>IFERROR(AU177/AR176,"-")</f>
        <v>1.3824679364127856E-2</v>
      </c>
      <c r="AW177" s="76">
        <v>404</v>
      </c>
      <c r="AX177" s="60">
        <f>IFERROR(AW177/AS176,"-")</f>
        <v>0.27539195637355146</v>
      </c>
      <c r="AY177" s="157">
        <f t="shared" si="17"/>
        <v>32079.356435643564</v>
      </c>
      <c r="AZ177" s="179"/>
    </row>
    <row r="178" spans="2:52" s="8" customFormat="1" ht="13.15" customHeight="1">
      <c r="B178" s="328"/>
      <c r="C178" s="340"/>
      <c r="D178" s="305"/>
      <c r="E178" s="305"/>
      <c r="F178" s="43" t="s">
        <v>109</v>
      </c>
      <c r="G178" s="73">
        <v>8906186</v>
      </c>
      <c r="H178" s="60">
        <f>IFERROR(G178/D176,"-")</f>
        <v>2.2726950502470492E-2</v>
      </c>
      <c r="I178" s="73">
        <v>177</v>
      </c>
      <c r="J178" s="60">
        <f>IFERROR(I178/E176,"-")</f>
        <v>0.36570247933884298</v>
      </c>
      <c r="K178" s="76">
        <f t="shared" si="12"/>
        <v>50317.43502824859</v>
      </c>
      <c r="L178" s="305"/>
      <c r="M178" s="305"/>
      <c r="N178" s="43" t="s">
        <v>109</v>
      </c>
      <c r="O178" s="73">
        <v>5429807</v>
      </c>
      <c r="P178" s="60">
        <f>IFERROR(O178/L176,"-")</f>
        <v>2.0004619278668947E-2</v>
      </c>
      <c r="Q178" s="73">
        <v>123</v>
      </c>
      <c r="R178" s="60">
        <f>IFERROR(Q178/M176,"-")</f>
        <v>0.34943181818181818</v>
      </c>
      <c r="S178" s="76">
        <f t="shared" si="13"/>
        <v>44144.772357723574</v>
      </c>
      <c r="T178" s="305"/>
      <c r="U178" s="305"/>
      <c r="V178" s="43" t="s">
        <v>109</v>
      </c>
      <c r="W178" s="73">
        <v>235214</v>
      </c>
      <c r="X178" s="60">
        <f>IFERROR(W178/T176,"-")</f>
        <v>4.2897260246491367E-3</v>
      </c>
      <c r="Y178" s="73">
        <v>8</v>
      </c>
      <c r="Z178" s="60">
        <f>IFERROR(Y178/U176,"-")</f>
        <v>0.21621621621621623</v>
      </c>
      <c r="AA178" s="131">
        <f t="shared" si="14"/>
        <v>29401.75</v>
      </c>
      <c r="AB178" s="305"/>
      <c r="AC178" s="305"/>
      <c r="AD178" s="43" t="s">
        <v>109</v>
      </c>
      <c r="AE178" s="73">
        <v>235214</v>
      </c>
      <c r="AF178" s="60">
        <f>IFERROR(AE178/AB176,"-")</f>
        <v>5.8724926048946509E-3</v>
      </c>
      <c r="AG178" s="73">
        <v>8</v>
      </c>
      <c r="AH178" s="60">
        <f>IFERROR(AG178/AC176,"-")</f>
        <v>0.27586206896551724</v>
      </c>
      <c r="AI178" s="76">
        <f t="shared" si="15"/>
        <v>29401.75</v>
      </c>
      <c r="AJ178" s="305"/>
      <c r="AK178" s="305"/>
      <c r="AL178" s="43" t="s">
        <v>109</v>
      </c>
      <c r="AM178" s="73">
        <v>1515438</v>
      </c>
      <c r="AN178" s="60">
        <f>IFERROR(AM178/AJ176,"-")</f>
        <v>1.0630073867130075E-2</v>
      </c>
      <c r="AO178" s="73">
        <v>56</v>
      </c>
      <c r="AP178" s="60">
        <f>IFERROR(AO178/AK176,"-")</f>
        <v>0.33136094674556216</v>
      </c>
      <c r="AQ178" s="76">
        <f t="shared" si="16"/>
        <v>27061.392857142859</v>
      </c>
      <c r="AR178" s="305"/>
      <c r="AS178" s="305"/>
      <c r="AT178" s="43" t="s">
        <v>109</v>
      </c>
      <c r="AU178" s="73">
        <v>31995051</v>
      </c>
      <c r="AV178" s="60">
        <f>IFERROR(AU178/AR176,"-")</f>
        <v>3.4129573575578998E-2</v>
      </c>
      <c r="AW178" s="76">
        <v>490</v>
      </c>
      <c r="AX178" s="60">
        <f>IFERROR(AW178/AS176,"-")</f>
        <v>0.33401499659168371</v>
      </c>
      <c r="AY178" s="157">
        <f t="shared" si="17"/>
        <v>65296.022448979595</v>
      </c>
      <c r="AZ178" s="179"/>
    </row>
    <row r="179" spans="2:52" s="8" customFormat="1" ht="13.15" customHeight="1">
      <c r="B179" s="328"/>
      <c r="C179" s="340"/>
      <c r="D179" s="305"/>
      <c r="E179" s="305"/>
      <c r="F179" s="43" t="s">
        <v>110</v>
      </c>
      <c r="G179" s="73">
        <v>342033</v>
      </c>
      <c r="H179" s="60">
        <f>IFERROR(G179/D176,"-")</f>
        <v>8.7280538057609499E-4</v>
      </c>
      <c r="I179" s="73">
        <v>23</v>
      </c>
      <c r="J179" s="60">
        <f>IFERROR(I179/E176,"-")</f>
        <v>4.7520661157024795E-2</v>
      </c>
      <c r="K179" s="76">
        <f t="shared" si="12"/>
        <v>14871</v>
      </c>
      <c r="L179" s="305"/>
      <c r="M179" s="305"/>
      <c r="N179" s="43" t="s">
        <v>110</v>
      </c>
      <c r="O179" s="73">
        <v>242368</v>
      </c>
      <c r="P179" s="60">
        <f>IFERROR(O179/L176,"-")</f>
        <v>8.929377352330267E-4</v>
      </c>
      <c r="Q179" s="73">
        <v>18</v>
      </c>
      <c r="R179" s="60">
        <f>IFERROR(Q179/M176,"-")</f>
        <v>5.113636363636364E-2</v>
      </c>
      <c r="S179" s="76">
        <f t="shared" si="13"/>
        <v>13464.888888888889</v>
      </c>
      <c r="T179" s="305"/>
      <c r="U179" s="305"/>
      <c r="V179" s="43" t="s">
        <v>110</v>
      </c>
      <c r="W179" s="73">
        <v>808</v>
      </c>
      <c r="X179" s="60">
        <f>IFERROR(W179/T176,"-")</f>
        <v>1.4735936755110251E-5</v>
      </c>
      <c r="Y179" s="73">
        <v>1</v>
      </c>
      <c r="Z179" s="60">
        <f>IFERROR(Y179/U176,"-")</f>
        <v>2.7027027027027029E-2</v>
      </c>
      <c r="AA179" s="131">
        <f t="shared" si="14"/>
        <v>808</v>
      </c>
      <c r="AB179" s="305"/>
      <c r="AC179" s="305"/>
      <c r="AD179" s="43" t="s">
        <v>110</v>
      </c>
      <c r="AE179" s="73">
        <v>808</v>
      </c>
      <c r="AF179" s="60">
        <f>IFERROR(AE179/AB176,"-")</f>
        <v>2.0173008514607454E-5</v>
      </c>
      <c r="AG179" s="73">
        <v>1</v>
      </c>
      <c r="AH179" s="60">
        <f>IFERROR(AG179/AC176,"-")</f>
        <v>3.4482758620689655E-2</v>
      </c>
      <c r="AI179" s="76">
        <f t="shared" si="15"/>
        <v>808</v>
      </c>
      <c r="AJ179" s="305"/>
      <c r="AK179" s="305"/>
      <c r="AL179" s="43" t="s">
        <v>110</v>
      </c>
      <c r="AM179" s="73">
        <v>50161</v>
      </c>
      <c r="AN179" s="60">
        <f>IFERROR(AM179/AJ176,"-")</f>
        <v>3.5185546043395484E-4</v>
      </c>
      <c r="AO179" s="73">
        <v>4</v>
      </c>
      <c r="AP179" s="60">
        <f>IFERROR(AO179/AK176,"-")</f>
        <v>2.3668639053254437E-2</v>
      </c>
      <c r="AQ179" s="76">
        <f t="shared" si="16"/>
        <v>12540.25</v>
      </c>
      <c r="AR179" s="305"/>
      <c r="AS179" s="305"/>
      <c r="AT179" s="43" t="s">
        <v>110</v>
      </c>
      <c r="AU179" s="73">
        <v>3434631</v>
      </c>
      <c r="AV179" s="60">
        <f>IFERROR(AU179/AR176,"-")</f>
        <v>3.6637694817071697E-3</v>
      </c>
      <c r="AW179" s="76">
        <v>68</v>
      </c>
      <c r="AX179" s="60">
        <f>IFERROR(AW179/AS176,"-")</f>
        <v>4.6353101567825496E-2</v>
      </c>
      <c r="AY179" s="157">
        <f t="shared" si="17"/>
        <v>50509.279411764706</v>
      </c>
      <c r="AZ179" s="179"/>
    </row>
    <row r="180" spans="2:52" s="8" customFormat="1" ht="13.15" customHeight="1">
      <c r="B180" s="328"/>
      <c r="C180" s="340"/>
      <c r="D180" s="305"/>
      <c r="E180" s="305"/>
      <c r="F180" s="43" t="s">
        <v>111</v>
      </c>
      <c r="G180" s="73">
        <v>12774605</v>
      </c>
      <c r="H180" s="60">
        <f>IFERROR(G180/D176,"-")</f>
        <v>3.2598445117091875E-2</v>
      </c>
      <c r="I180" s="73">
        <v>186</v>
      </c>
      <c r="J180" s="60">
        <f>IFERROR(I180/E176,"-")</f>
        <v>0.38429752066115702</v>
      </c>
      <c r="K180" s="76">
        <f t="shared" si="12"/>
        <v>68680.672043010753</v>
      </c>
      <c r="L180" s="305"/>
      <c r="M180" s="305"/>
      <c r="N180" s="43" t="s">
        <v>111</v>
      </c>
      <c r="O180" s="73">
        <v>11641467</v>
      </c>
      <c r="P180" s="60">
        <f>IFERROR(O180/L176,"-")</f>
        <v>4.2889759282454851E-2</v>
      </c>
      <c r="Q180" s="73">
        <v>129</v>
      </c>
      <c r="R180" s="60">
        <f>IFERROR(Q180/M176,"-")</f>
        <v>0.36647727272727271</v>
      </c>
      <c r="S180" s="76">
        <f t="shared" si="13"/>
        <v>90243.930232558138</v>
      </c>
      <c r="T180" s="305"/>
      <c r="U180" s="305"/>
      <c r="V180" s="43" t="s">
        <v>111</v>
      </c>
      <c r="W180" s="73">
        <v>752198</v>
      </c>
      <c r="X180" s="60">
        <f>IFERROR(W180/T176,"-")</f>
        <v>1.3718245241733195E-2</v>
      </c>
      <c r="Y180" s="73">
        <v>18</v>
      </c>
      <c r="Z180" s="60">
        <f>IFERROR(Y180/U176,"-")</f>
        <v>0.48648648648648651</v>
      </c>
      <c r="AA180" s="131">
        <f t="shared" si="14"/>
        <v>41788.777777777781</v>
      </c>
      <c r="AB180" s="305"/>
      <c r="AC180" s="305"/>
      <c r="AD180" s="43" t="s">
        <v>111</v>
      </c>
      <c r="AE180" s="73">
        <v>627909</v>
      </c>
      <c r="AF180" s="60">
        <f>IFERROR(AE180/AB176,"-")</f>
        <v>1.5676749509156748E-2</v>
      </c>
      <c r="AG180" s="73">
        <v>12</v>
      </c>
      <c r="AH180" s="60">
        <f>IFERROR(AG180/AC176,"-")</f>
        <v>0.41379310344827586</v>
      </c>
      <c r="AI180" s="76">
        <f t="shared" si="15"/>
        <v>52325.75</v>
      </c>
      <c r="AJ180" s="305"/>
      <c r="AK180" s="305"/>
      <c r="AL180" s="43" t="s">
        <v>111</v>
      </c>
      <c r="AM180" s="73">
        <v>2834747</v>
      </c>
      <c r="AN180" s="60">
        <f>IFERROR(AM180/AJ176,"-")</f>
        <v>1.9884396461369833E-2</v>
      </c>
      <c r="AO180" s="73">
        <v>68</v>
      </c>
      <c r="AP180" s="60">
        <f>IFERROR(AO180/AK176,"-")</f>
        <v>0.40236686390532544</v>
      </c>
      <c r="AQ180" s="76">
        <f t="shared" si="16"/>
        <v>41687.455882352944</v>
      </c>
      <c r="AR180" s="305"/>
      <c r="AS180" s="305"/>
      <c r="AT180" s="43" t="s">
        <v>111</v>
      </c>
      <c r="AU180" s="73">
        <v>20095689</v>
      </c>
      <c r="AV180" s="60">
        <f>IFERROR(AU180/AR176,"-")</f>
        <v>2.143635577506826E-2</v>
      </c>
      <c r="AW180" s="76">
        <v>498</v>
      </c>
      <c r="AX180" s="60">
        <f>IFERROR(AW180/AS176,"-")</f>
        <v>0.33946830265848671</v>
      </c>
      <c r="AY180" s="157">
        <f t="shared" si="17"/>
        <v>40352.789156626503</v>
      </c>
      <c r="AZ180" s="179"/>
    </row>
    <row r="181" spans="2:52" s="8" customFormat="1" ht="13.15" customHeight="1">
      <c r="B181" s="328"/>
      <c r="C181" s="340"/>
      <c r="D181" s="305"/>
      <c r="E181" s="305"/>
      <c r="F181" s="43" t="s">
        <v>112</v>
      </c>
      <c r="G181" s="73">
        <v>14702984</v>
      </c>
      <c r="H181" s="60">
        <f>IFERROR(G181/D176,"-")</f>
        <v>3.7519314059532953E-2</v>
      </c>
      <c r="I181" s="73">
        <v>244</v>
      </c>
      <c r="J181" s="60">
        <f>IFERROR(I181/E176,"-")</f>
        <v>0.50413223140495866</v>
      </c>
      <c r="K181" s="76">
        <f t="shared" si="12"/>
        <v>60258.131147540982</v>
      </c>
      <c r="L181" s="305"/>
      <c r="M181" s="305"/>
      <c r="N181" s="43" t="s">
        <v>112</v>
      </c>
      <c r="O181" s="73">
        <v>11066313</v>
      </c>
      <c r="P181" s="60">
        <f>IFERROR(O181/L176,"-")</f>
        <v>4.077076374603826E-2</v>
      </c>
      <c r="Q181" s="73">
        <v>178</v>
      </c>
      <c r="R181" s="60">
        <f>IFERROR(Q181/M176,"-")</f>
        <v>0.50568181818181823</v>
      </c>
      <c r="S181" s="76">
        <f t="shared" si="13"/>
        <v>62170.29775280899</v>
      </c>
      <c r="T181" s="305"/>
      <c r="U181" s="305"/>
      <c r="V181" s="43" t="s">
        <v>112</v>
      </c>
      <c r="W181" s="73">
        <v>1218682</v>
      </c>
      <c r="X181" s="60">
        <f>IFERROR(W181/T176,"-")</f>
        <v>2.2225768411622861E-2</v>
      </c>
      <c r="Y181" s="73">
        <v>17</v>
      </c>
      <c r="Z181" s="60">
        <f>IFERROR(Y181/U176,"-")</f>
        <v>0.45945945945945948</v>
      </c>
      <c r="AA181" s="131">
        <f t="shared" si="14"/>
        <v>71687.176470588238</v>
      </c>
      <c r="AB181" s="305"/>
      <c r="AC181" s="305"/>
      <c r="AD181" s="43" t="s">
        <v>112</v>
      </c>
      <c r="AE181" s="73">
        <v>1000442</v>
      </c>
      <c r="AF181" s="60">
        <f>IFERROR(AE181/AB176,"-")</f>
        <v>2.4977629931152118E-2</v>
      </c>
      <c r="AG181" s="73">
        <v>14</v>
      </c>
      <c r="AH181" s="60">
        <f>IFERROR(AG181/AC176,"-")</f>
        <v>0.48275862068965519</v>
      </c>
      <c r="AI181" s="76">
        <f t="shared" si="15"/>
        <v>71460.142857142855</v>
      </c>
      <c r="AJ181" s="305"/>
      <c r="AK181" s="305"/>
      <c r="AL181" s="43" t="s">
        <v>112</v>
      </c>
      <c r="AM181" s="73">
        <v>3785431</v>
      </c>
      <c r="AN181" s="60">
        <f>IFERROR(AM181/AJ176,"-")</f>
        <v>2.6552990718804771E-2</v>
      </c>
      <c r="AO181" s="73">
        <v>74</v>
      </c>
      <c r="AP181" s="60">
        <f>IFERROR(AO181/AK176,"-")</f>
        <v>0.43786982248520712</v>
      </c>
      <c r="AQ181" s="76">
        <f t="shared" si="16"/>
        <v>51154.472972972973</v>
      </c>
      <c r="AR181" s="305"/>
      <c r="AS181" s="305"/>
      <c r="AT181" s="43" t="s">
        <v>112</v>
      </c>
      <c r="AU181" s="73">
        <v>36760654</v>
      </c>
      <c r="AV181" s="60">
        <f>IFERROR(AU181/AR176,"-")</f>
        <v>3.921310972060655E-2</v>
      </c>
      <c r="AW181" s="76">
        <v>595</v>
      </c>
      <c r="AX181" s="60">
        <f>IFERROR(AW181/AS176,"-")</f>
        <v>0.40558963871847309</v>
      </c>
      <c r="AY181" s="157">
        <f t="shared" si="17"/>
        <v>61782.611764705885</v>
      </c>
      <c r="AZ181" s="179"/>
    </row>
    <row r="182" spans="2:52" s="8" customFormat="1" ht="13.15" customHeight="1">
      <c r="B182" s="328"/>
      <c r="C182" s="340"/>
      <c r="D182" s="305"/>
      <c r="E182" s="305"/>
      <c r="F182" s="43" t="s">
        <v>113</v>
      </c>
      <c r="G182" s="73">
        <v>16286524</v>
      </c>
      <c r="H182" s="60">
        <f>IFERROR(G182/D176,"-")</f>
        <v>4.1560217224892643E-2</v>
      </c>
      <c r="I182" s="73">
        <v>74</v>
      </c>
      <c r="J182" s="60">
        <f>IFERROR(I182/E176,"-")</f>
        <v>0.15289256198347106</v>
      </c>
      <c r="K182" s="76">
        <f t="shared" si="12"/>
        <v>220088.16216216216</v>
      </c>
      <c r="L182" s="305"/>
      <c r="M182" s="305"/>
      <c r="N182" s="43" t="s">
        <v>113</v>
      </c>
      <c r="O182" s="73">
        <v>11507657</v>
      </c>
      <c r="P182" s="60">
        <f>IFERROR(O182/L176,"-")</f>
        <v>4.2396773416533896E-2</v>
      </c>
      <c r="Q182" s="73">
        <v>56</v>
      </c>
      <c r="R182" s="60">
        <f>IFERROR(Q182/M176,"-")</f>
        <v>0.15909090909090909</v>
      </c>
      <c r="S182" s="76">
        <f t="shared" si="13"/>
        <v>205493.875</v>
      </c>
      <c r="T182" s="305"/>
      <c r="U182" s="305"/>
      <c r="V182" s="43" t="s">
        <v>113</v>
      </c>
      <c r="W182" s="73">
        <v>5380540</v>
      </c>
      <c r="X182" s="60">
        <f>IFERROR(W182/T176,"-")</f>
        <v>9.8127843005372417E-2</v>
      </c>
      <c r="Y182" s="73">
        <v>4</v>
      </c>
      <c r="Z182" s="60">
        <f>IFERROR(Y182/U176,"-")</f>
        <v>0.10810810810810811</v>
      </c>
      <c r="AA182" s="131">
        <f t="shared" si="14"/>
        <v>1345135</v>
      </c>
      <c r="AB182" s="305"/>
      <c r="AC182" s="305"/>
      <c r="AD182" s="43" t="s">
        <v>113</v>
      </c>
      <c r="AE182" s="73">
        <v>4293889</v>
      </c>
      <c r="AF182" s="60">
        <f>IFERROR(AE182/AB176,"-")</f>
        <v>0.10720378633388526</v>
      </c>
      <c r="AG182" s="73">
        <v>2</v>
      </c>
      <c r="AH182" s="60">
        <f>IFERROR(AG182/AC176,"-")</f>
        <v>6.8965517241379309E-2</v>
      </c>
      <c r="AI182" s="76">
        <f t="shared" si="15"/>
        <v>2146944.5</v>
      </c>
      <c r="AJ182" s="305"/>
      <c r="AK182" s="305"/>
      <c r="AL182" s="43" t="s">
        <v>113</v>
      </c>
      <c r="AM182" s="73">
        <v>1521392</v>
      </c>
      <c r="AN182" s="60">
        <f>IFERROR(AM182/AJ176,"-")</f>
        <v>1.0671838333775949E-2</v>
      </c>
      <c r="AO182" s="73">
        <v>20</v>
      </c>
      <c r="AP182" s="60">
        <f>IFERROR(AO182/AK176,"-")</f>
        <v>0.11834319526627218</v>
      </c>
      <c r="AQ182" s="76">
        <f t="shared" si="16"/>
        <v>76069.600000000006</v>
      </c>
      <c r="AR182" s="305"/>
      <c r="AS182" s="305"/>
      <c r="AT182" s="43" t="s">
        <v>113</v>
      </c>
      <c r="AU182" s="73">
        <v>25863475</v>
      </c>
      <c r="AV182" s="60">
        <f>IFERROR(AU182/AR176,"-")</f>
        <v>2.758893470532827E-2</v>
      </c>
      <c r="AW182" s="76">
        <v>162</v>
      </c>
      <c r="AX182" s="60">
        <f>IFERROR(AW182/AS176,"-")</f>
        <v>0.11042944785276074</v>
      </c>
      <c r="AY182" s="157">
        <f t="shared" si="17"/>
        <v>159651.08024691357</v>
      </c>
      <c r="AZ182" s="179"/>
    </row>
    <row r="183" spans="2:52" s="8" customFormat="1" ht="13.15" customHeight="1">
      <c r="B183" s="328"/>
      <c r="C183" s="340"/>
      <c r="D183" s="305"/>
      <c r="E183" s="305"/>
      <c r="F183" s="43" t="s">
        <v>123</v>
      </c>
      <c r="G183" s="73">
        <v>0</v>
      </c>
      <c r="H183" s="60">
        <f>IFERROR(G183/D176,"-")</f>
        <v>0</v>
      </c>
      <c r="I183" s="73">
        <v>0</v>
      </c>
      <c r="J183" s="60">
        <f>IFERROR(I183/E176,"-")</f>
        <v>0</v>
      </c>
      <c r="K183" s="76" t="str">
        <f t="shared" si="12"/>
        <v>-</v>
      </c>
      <c r="L183" s="305"/>
      <c r="M183" s="305"/>
      <c r="N183" s="43" t="s">
        <v>123</v>
      </c>
      <c r="O183" s="73">
        <v>0</v>
      </c>
      <c r="P183" s="60">
        <f>IFERROR(O183/L176,"-")</f>
        <v>0</v>
      </c>
      <c r="Q183" s="73">
        <v>0</v>
      </c>
      <c r="R183" s="60">
        <f>IFERROR(Q183/M176,"-")</f>
        <v>0</v>
      </c>
      <c r="S183" s="76" t="str">
        <f t="shared" si="13"/>
        <v>-</v>
      </c>
      <c r="T183" s="305"/>
      <c r="U183" s="305"/>
      <c r="V183" s="43" t="s">
        <v>123</v>
      </c>
      <c r="W183" s="73">
        <v>0</v>
      </c>
      <c r="X183" s="60">
        <f>IFERROR(W183/T176,"-")</f>
        <v>0</v>
      </c>
      <c r="Y183" s="73">
        <v>0</v>
      </c>
      <c r="Z183" s="60">
        <f>IFERROR(Y183/U176,"-")</f>
        <v>0</v>
      </c>
      <c r="AA183" s="131" t="str">
        <f t="shared" si="14"/>
        <v>-</v>
      </c>
      <c r="AB183" s="305"/>
      <c r="AC183" s="305"/>
      <c r="AD183" s="43" t="s">
        <v>123</v>
      </c>
      <c r="AE183" s="73">
        <v>0</v>
      </c>
      <c r="AF183" s="60">
        <f>IFERROR(AE183/AB176,"-")</f>
        <v>0</v>
      </c>
      <c r="AG183" s="73">
        <v>0</v>
      </c>
      <c r="AH183" s="60">
        <f>IFERROR(AG183/AC176,"-")</f>
        <v>0</v>
      </c>
      <c r="AI183" s="76" t="str">
        <f t="shared" si="15"/>
        <v>-</v>
      </c>
      <c r="AJ183" s="305"/>
      <c r="AK183" s="305"/>
      <c r="AL183" s="43" t="s">
        <v>123</v>
      </c>
      <c r="AM183" s="73">
        <v>0</v>
      </c>
      <c r="AN183" s="60">
        <f>IFERROR(AM183/AJ176,"-")</f>
        <v>0</v>
      </c>
      <c r="AO183" s="73">
        <v>0</v>
      </c>
      <c r="AP183" s="60">
        <f>IFERROR(AO183/AK176,"-")</f>
        <v>0</v>
      </c>
      <c r="AQ183" s="76" t="str">
        <f t="shared" si="16"/>
        <v>-</v>
      </c>
      <c r="AR183" s="305"/>
      <c r="AS183" s="305"/>
      <c r="AT183" s="43" t="s">
        <v>123</v>
      </c>
      <c r="AU183" s="73">
        <v>0</v>
      </c>
      <c r="AV183" s="60">
        <f>IFERROR(AU183/AR176,"-")</f>
        <v>0</v>
      </c>
      <c r="AW183" s="76">
        <v>0</v>
      </c>
      <c r="AX183" s="60">
        <f>IFERROR(AW183/AS176,"-")</f>
        <v>0</v>
      </c>
      <c r="AY183" s="157" t="str">
        <f t="shared" si="17"/>
        <v>-</v>
      </c>
      <c r="AZ183" s="179"/>
    </row>
    <row r="184" spans="2:52" s="8" customFormat="1" ht="13.15" customHeight="1">
      <c r="B184" s="328"/>
      <c r="C184" s="340"/>
      <c r="D184" s="305"/>
      <c r="E184" s="305"/>
      <c r="F184" s="43" t="s">
        <v>114</v>
      </c>
      <c r="G184" s="73">
        <v>251785</v>
      </c>
      <c r="H184" s="60">
        <f>IFERROR(G184/D176,"-")</f>
        <v>6.4250906417904726E-4</v>
      </c>
      <c r="I184" s="73">
        <v>9</v>
      </c>
      <c r="J184" s="60">
        <f>IFERROR(I184/E176,"-")</f>
        <v>1.859504132231405E-2</v>
      </c>
      <c r="K184" s="76">
        <f t="shared" si="12"/>
        <v>27976.111111111109</v>
      </c>
      <c r="L184" s="305"/>
      <c r="M184" s="305"/>
      <c r="N184" s="43" t="s">
        <v>114</v>
      </c>
      <c r="O184" s="73">
        <v>225345</v>
      </c>
      <c r="P184" s="60">
        <f>IFERROR(O184/L176,"-")</f>
        <v>8.302212088480592E-4</v>
      </c>
      <c r="Q184" s="73">
        <v>7</v>
      </c>
      <c r="R184" s="60">
        <f>IFERROR(Q184/M176,"-")</f>
        <v>1.9886363636363636E-2</v>
      </c>
      <c r="S184" s="76">
        <f t="shared" si="13"/>
        <v>32192.142857142859</v>
      </c>
      <c r="T184" s="305"/>
      <c r="U184" s="305"/>
      <c r="V184" s="43" t="s">
        <v>114</v>
      </c>
      <c r="W184" s="73">
        <v>92163</v>
      </c>
      <c r="X184" s="60">
        <f>IFERROR(W184/T176,"-")</f>
        <v>1.6808269049025076E-3</v>
      </c>
      <c r="Y184" s="73">
        <v>1</v>
      </c>
      <c r="Z184" s="60">
        <f>IFERROR(Y184/U176,"-")</f>
        <v>2.7027027027027029E-2</v>
      </c>
      <c r="AA184" s="131">
        <f t="shared" si="14"/>
        <v>92163</v>
      </c>
      <c r="AB184" s="305"/>
      <c r="AC184" s="305"/>
      <c r="AD184" s="43" t="s">
        <v>114</v>
      </c>
      <c r="AE184" s="73">
        <v>92163</v>
      </c>
      <c r="AF184" s="60">
        <f>IFERROR(AE184/AB176,"-")</f>
        <v>2.300996266994761E-3</v>
      </c>
      <c r="AG184" s="73">
        <v>1</v>
      </c>
      <c r="AH184" s="60">
        <f>IFERROR(AG184/AC176,"-")</f>
        <v>3.4482758620689655E-2</v>
      </c>
      <c r="AI184" s="76">
        <f t="shared" si="15"/>
        <v>92163</v>
      </c>
      <c r="AJ184" s="305"/>
      <c r="AK184" s="305"/>
      <c r="AL184" s="43" t="s">
        <v>114</v>
      </c>
      <c r="AM184" s="73">
        <v>186800</v>
      </c>
      <c r="AN184" s="60">
        <f>IFERROR(AM184/AJ176,"-")</f>
        <v>1.3103127929878344E-3</v>
      </c>
      <c r="AO184" s="73">
        <v>7</v>
      </c>
      <c r="AP184" s="60">
        <f>IFERROR(AO184/AK176,"-")</f>
        <v>4.142011834319527E-2</v>
      </c>
      <c r="AQ184" s="76">
        <f t="shared" si="16"/>
        <v>26685.714285714286</v>
      </c>
      <c r="AR184" s="305"/>
      <c r="AS184" s="305"/>
      <c r="AT184" s="43" t="s">
        <v>114</v>
      </c>
      <c r="AU184" s="73">
        <v>242681</v>
      </c>
      <c r="AV184" s="60">
        <f>IFERROR(AU184/AR176,"-")</f>
        <v>2.588712562106898E-4</v>
      </c>
      <c r="AW184" s="76">
        <v>10</v>
      </c>
      <c r="AX184" s="60">
        <f>IFERROR(AW184/AS176,"-")</f>
        <v>6.8166325835037492E-3</v>
      </c>
      <c r="AY184" s="157">
        <f t="shared" si="17"/>
        <v>24268.1</v>
      </c>
      <c r="AZ184" s="179"/>
    </row>
    <row r="185" spans="2:52" s="8" customFormat="1" ht="13.15" customHeight="1">
      <c r="B185" s="328"/>
      <c r="C185" s="340"/>
      <c r="D185" s="305"/>
      <c r="E185" s="305"/>
      <c r="F185" s="43" t="s">
        <v>115</v>
      </c>
      <c r="G185" s="73">
        <v>826850</v>
      </c>
      <c r="H185" s="60">
        <f>IFERROR(G185/D176,"-")</f>
        <v>2.1099692980775077E-3</v>
      </c>
      <c r="I185" s="73">
        <v>36</v>
      </c>
      <c r="J185" s="60">
        <f>IFERROR(I185/E176,"-")</f>
        <v>7.43801652892562E-2</v>
      </c>
      <c r="K185" s="76">
        <f t="shared" si="12"/>
        <v>22968.055555555555</v>
      </c>
      <c r="L185" s="305"/>
      <c r="M185" s="305"/>
      <c r="N185" s="43" t="s">
        <v>115</v>
      </c>
      <c r="O185" s="73">
        <v>665887</v>
      </c>
      <c r="P185" s="60">
        <f>IFERROR(O185/L176,"-")</f>
        <v>2.4532761325798558E-3</v>
      </c>
      <c r="Q185" s="73">
        <v>27</v>
      </c>
      <c r="R185" s="60">
        <f>IFERROR(Q185/M176,"-")</f>
        <v>7.6704545454545456E-2</v>
      </c>
      <c r="S185" s="76">
        <f t="shared" si="13"/>
        <v>24662.481481481482</v>
      </c>
      <c r="T185" s="305"/>
      <c r="U185" s="305"/>
      <c r="V185" s="43" t="s">
        <v>115</v>
      </c>
      <c r="W185" s="73">
        <v>26805</v>
      </c>
      <c r="X185" s="60">
        <f>IFERROR(W185/T176,"-")</f>
        <v>4.8885740683258703E-4</v>
      </c>
      <c r="Y185" s="73">
        <v>5</v>
      </c>
      <c r="Z185" s="60">
        <f>IFERROR(Y185/U176,"-")</f>
        <v>0.13513513513513514</v>
      </c>
      <c r="AA185" s="131">
        <f t="shared" si="14"/>
        <v>5361</v>
      </c>
      <c r="AB185" s="305"/>
      <c r="AC185" s="305"/>
      <c r="AD185" s="43" t="s">
        <v>115</v>
      </c>
      <c r="AE185" s="73">
        <v>10746</v>
      </c>
      <c r="AF185" s="60">
        <f>IFERROR(AE185/AB176,"-")</f>
        <v>2.6829102660640066E-4</v>
      </c>
      <c r="AG185" s="73">
        <v>3</v>
      </c>
      <c r="AH185" s="60">
        <f>IFERROR(AG185/AC176,"-")</f>
        <v>0.10344827586206896</v>
      </c>
      <c r="AI185" s="76">
        <f t="shared" si="15"/>
        <v>3582</v>
      </c>
      <c r="AJ185" s="305"/>
      <c r="AK185" s="305"/>
      <c r="AL185" s="43" t="s">
        <v>115</v>
      </c>
      <c r="AM185" s="73">
        <v>493107</v>
      </c>
      <c r="AN185" s="60">
        <f>IFERROR(AM185/AJ176,"-")</f>
        <v>3.458910119977795E-3</v>
      </c>
      <c r="AO185" s="73">
        <v>7</v>
      </c>
      <c r="AP185" s="60">
        <f>IFERROR(AO185/AK176,"-")</f>
        <v>4.142011834319527E-2</v>
      </c>
      <c r="AQ185" s="76">
        <f t="shared" si="16"/>
        <v>70443.857142857145</v>
      </c>
      <c r="AR185" s="305"/>
      <c r="AS185" s="305"/>
      <c r="AT185" s="43" t="s">
        <v>115</v>
      </c>
      <c r="AU185" s="73">
        <v>884711</v>
      </c>
      <c r="AV185" s="60">
        <f>IFERROR(AU185/AR176,"-")</f>
        <v>9.4373374080960429E-4</v>
      </c>
      <c r="AW185" s="76">
        <v>77</v>
      </c>
      <c r="AX185" s="60">
        <f>IFERROR(AW185/AS176,"-")</f>
        <v>5.2488070892978869E-2</v>
      </c>
      <c r="AY185" s="157">
        <f t="shared" si="17"/>
        <v>11489.753246753247</v>
      </c>
      <c r="AZ185" s="179"/>
    </row>
    <row r="186" spans="2:52" s="8" customFormat="1" ht="13.15" customHeight="1">
      <c r="B186" s="328"/>
      <c r="C186" s="340"/>
      <c r="D186" s="305"/>
      <c r="E186" s="305"/>
      <c r="F186" s="43" t="s">
        <v>116</v>
      </c>
      <c r="G186" s="73">
        <v>19208</v>
      </c>
      <c r="H186" s="60">
        <f>IFERROR(G186/D176,"-")</f>
        <v>4.9015287267911672E-5</v>
      </c>
      <c r="I186" s="73">
        <v>3</v>
      </c>
      <c r="J186" s="60">
        <f>IFERROR(I186/E176,"-")</f>
        <v>6.1983471074380167E-3</v>
      </c>
      <c r="K186" s="76">
        <f t="shared" si="12"/>
        <v>6402.666666666667</v>
      </c>
      <c r="L186" s="305"/>
      <c r="M186" s="305"/>
      <c r="N186" s="43" t="s">
        <v>116</v>
      </c>
      <c r="O186" s="73">
        <v>15336</v>
      </c>
      <c r="P186" s="60">
        <f>IFERROR(O186/L176,"-")</f>
        <v>5.650124235680328E-5</v>
      </c>
      <c r="Q186" s="73">
        <v>2</v>
      </c>
      <c r="R186" s="60">
        <f>IFERROR(Q186/M176,"-")</f>
        <v>5.681818181818182E-3</v>
      </c>
      <c r="S186" s="76">
        <f t="shared" si="13"/>
        <v>7668</v>
      </c>
      <c r="T186" s="305"/>
      <c r="U186" s="305"/>
      <c r="V186" s="43" t="s">
        <v>116</v>
      </c>
      <c r="W186" s="73">
        <v>3872</v>
      </c>
      <c r="X186" s="60">
        <f>IFERROR(W186/T176,"-")</f>
        <v>7.0615776133399615E-5</v>
      </c>
      <c r="Y186" s="73">
        <v>1</v>
      </c>
      <c r="Z186" s="60">
        <f>IFERROR(Y186/U176,"-")</f>
        <v>2.7027027027027029E-2</v>
      </c>
      <c r="AA186" s="131">
        <f t="shared" si="14"/>
        <v>3872</v>
      </c>
      <c r="AB186" s="305"/>
      <c r="AC186" s="305"/>
      <c r="AD186" s="43" t="s">
        <v>116</v>
      </c>
      <c r="AE186" s="73">
        <v>0</v>
      </c>
      <c r="AF186" s="60">
        <f>IFERROR(AE186/AB176,"-")</f>
        <v>0</v>
      </c>
      <c r="AG186" s="73">
        <v>0</v>
      </c>
      <c r="AH186" s="60">
        <f>IFERROR(AG186/AC176,"-")</f>
        <v>0</v>
      </c>
      <c r="AI186" s="76" t="str">
        <f t="shared" si="15"/>
        <v>-</v>
      </c>
      <c r="AJ186" s="305"/>
      <c r="AK186" s="305"/>
      <c r="AL186" s="43" t="s">
        <v>116</v>
      </c>
      <c r="AM186" s="73">
        <v>408822</v>
      </c>
      <c r="AN186" s="60">
        <f>IFERROR(AM186/AJ176,"-")</f>
        <v>2.8676910955828289E-3</v>
      </c>
      <c r="AO186" s="73">
        <v>2</v>
      </c>
      <c r="AP186" s="60">
        <f>IFERROR(AO186/AK176,"-")</f>
        <v>1.1834319526627219E-2</v>
      </c>
      <c r="AQ186" s="76">
        <f t="shared" si="16"/>
        <v>204411</v>
      </c>
      <c r="AR186" s="305"/>
      <c r="AS186" s="305"/>
      <c r="AT186" s="43" t="s">
        <v>116</v>
      </c>
      <c r="AU186" s="73">
        <v>1047073</v>
      </c>
      <c r="AV186" s="60">
        <f>IFERROR(AU186/AR176,"-")</f>
        <v>1.1169275833472565E-3</v>
      </c>
      <c r="AW186" s="76">
        <v>6</v>
      </c>
      <c r="AX186" s="60">
        <f>IFERROR(AW186/AS176,"-")</f>
        <v>4.0899795501022499E-3</v>
      </c>
      <c r="AY186" s="157">
        <f t="shared" si="17"/>
        <v>174512.16666666666</v>
      </c>
      <c r="AZ186" s="179"/>
    </row>
    <row r="187" spans="2:52" s="8" customFormat="1" ht="13.15" customHeight="1">
      <c r="B187" s="328"/>
      <c r="C187" s="340"/>
      <c r="D187" s="305"/>
      <c r="E187" s="305"/>
      <c r="F187" s="43" t="s">
        <v>117</v>
      </c>
      <c r="G187" s="73">
        <v>576098</v>
      </c>
      <c r="H187" s="60">
        <f>IFERROR(G187/D176,"-")</f>
        <v>1.4700962601243948E-3</v>
      </c>
      <c r="I187" s="73">
        <v>10</v>
      </c>
      <c r="J187" s="60">
        <f>IFERROR(I187/E176,"-")</f>
        <v>2.0661157024793389E-2</v>
      </c>
      <c r="K187" s="76">
        <f t="shared" si="12"/>
        <v>57609.8</v>
      </c>
      <c r="L187" s="305"/>
      <c r="M187" s="305"/>
      <c r="N187" s="43" t="s">
        <v>117</v>
      </c>
      <c r="O187" s="73">
        <v>570754</v>
      </c>
      <c r="P187" s="60">
        <f>IFERROR(O187/L176,"-")</f>
        <v>2.1027849556673776E-3</v>
      </c>
      <c r="Q187" s="73">
        <v>8</v>
      </c>
      <c r="R187" s="60">
        <f>IFERROR(Q187/M176,"-")</f>
        <v>2.2727272727272728E-2</v>
      </c>
      <c r="S187" s="76">
        <f t="shared" si="13"/>
        <v>71344.25</v>
      </c>
      <c r="T187" s="305"/>
      <c r="U187" s="305"/>
      <c r="V187" s="43" t="s">
        <v>117</v>
      </c>
      <c r="W187" s="73">
        <v>3247</v>
      </c>
      <c r="X187" s="60">
        <f>IFERROR(W187/T176,"-")</f>
        <v>5.9217310202775975E-5</v>
      </c>
      <c r="Y187" s="73">
        <v>2</v>
      </c>
      <c r="Z187" s="60">
        <f>IFERROR(Y187/U176,"-")</f>
        <v>5.4054054054054057E-2</v>
      </c>
      <c r="AA187" s="131">
        <f t="shared" si="14"/>
        <v>1623.5</v>
      </c>
      <c r="AB187" s="305"/>
      <c r="AC187" s="305"/>
      <c r="AD187" s="43" t="s">
        <v>117</v>
      </c>
      <c r="AE187" s="73">
        <v>685</v>
      </c>
      <c r="AF187" s="60">
        <f>IFERROR(AE187/AB176,"-")</f>
        <v>1.7102117366963004E-5</v>
      </c>
      <c r="AG187" s="73">
        <v>1</v>
      </c>
      <c r="AH187" s="60">
        <f>IFERROR(AG187/AC176,"-")</f>
        <v>3.4482758620689655E-2</v>
      </c>
      <c r="AI187" s="76">
        <f t="shared" si="15"/>
        <v>685</v>
      </c>
      <c r="AJ187" s="305"/>
      <c r="AK187" s="305"/>
      <c r="AL187" s="43" t="s">
        <v>117</v>
      </c>
      <c r="AM187" s="73">
        <v>791207</v>
      </c>
      <c r="AN187" s="60">
        <f>IFERROR(AM187/AJ176,"-")</f>
        <v>5.5499392612501364E-3</v>
      </c>
      <c r="AO187" s="73">
        <v>4</v>
      </c>
      <c r="AP187" s="60">
        <f>IFERROR(AO187/AK176,"-")</f>
        <v>2.3668639053254437E-2</v>
      </c>
      <c r="AQ187" s="76">
        <f t="shared" si="16"/>
        <v>197801.75</v>
      </c>
      <c r="AR187" s="305"/>
      <c r="AS187" s="305"/>
      <c r="AT187" s="43" t="s">
        <v>117</v>
      </c>
      <c r="AU187" s="73">
        <v>5029548</v>
      </c>
      <c r="AV187" s="60">
        <f>IFERROR(AU187/AR176,"-")</f>
        <v>5.3650900108865645E-3</v>
      </c>
      <c r="AW187" s="76">
        <v>10</v>
      </c>
      <c r="AX187" s="60">
        <f>IFERROR(AW187/AS176,"-")</f>
        <v>6.8166325835037492E-3</v>
      </c>
      <c r="AY187" s="157">
        <f t="shared" si="17"/>
        <v>502954.8</v>
      </c>
      <c r="AZ187" s="179"/>
    </row>
    <row r="188" spans="2:52" s="8" customFormat="1" ht="13.15" customHeight="1">
      <c r="B188" s="328"/>
      <c r="C188" s="340"/>
      <c r="D188" s="305"/>
      <c r="E188" s="305"/>
      <c r="F188" s="43" t="s">
        <v>118</v>
      </c>
      <c r="G188" s="73">
        <v>3432039</v>
      </c>
      <c r="H188" s="60">
        <f>IFERROR(G188/D176,"-")</f>
        <v>8.7579330226820237E-3</v>
      </c>
      <c r="I188" s="73">
        <v>85</v>
      </c>
      <c r="J188" s="60">
        <f>IFERROR(I188/E176,"-")</f>
        <v>0.1756198347107438</v>
      </c>
      <c r="K188" s="76">
        <f t="shared" si="12"/>
        <v>40376.929411764708</v>
      </c>
      <c r="L188" s="305"/>
      <c r="M188" s="305"/>
      <c r="N188" s="43" t="s">
        <v>118</v>
      </c>
      <c r="O188" s="73">
        <v>2612751</v>
      </c>
      <c r="P188" s="60">
        <f>IFERROR(O188/L176,"-")</f>
        <v>9.6259570597926527E-3</v>
      </c>
      <c r="Q188" s="73">
        <v>67</v>
      </c>
      <c r="R188" s="60">
        <f>IFERROR(Q188/M176,"-")</f>
        <v>0.19034090909090909</v>
      </c>
      <c r="S188" s="76">
        <f t="shared" si="13"/>
        <v>38996.283582089549</v>
      </c>
      <c r="T188" s="305"/>
      <c r="U188" s="305"/>
      <c r="V188" s="43" t="s">
        <v>118</v>
      </c>
      <c r="W188" s="73">
        <v>179686</v>
      </c>
      <c r="X188" s="60">
        <f>IFERROR(W188/T176,"-")</f>
        <v>3.2770315987360652E-3</v>
      </c>
      <c r="Y188" s="73">
        <v>12</v>
      </c>
      <c r="Z188" s="60">
        <f>IFERROR(Y188/U176,"-")</f>
        <v>0.32432432432432434</v>
      </c>
      <c r="AA188" s="131">
        <f t="shared" si="14"/>
        <v>14973.833333333334</v>
      </c>
      <c r="AB188" s="305"/>
      <c r="AC188" s="305"/>
      <c r="AD188" s="43" t="s">
        <v>118</v>
      </c>
      <c r="AE188" s="73">
        <v>176581</v>
      </c>
      <c r="AF188" s="60">
        <f>IFERROR(AE188/AB176,"-")</f>
        <v>4.4086262580667066E-3</v>
      </c>
      <c r="AG188" s="73">
        <v>10</v>
      </c>
      <c r="AH188" s="60">
        <f>IFERROR(AG188/AC176,"-")</f>
        <v>0.34482758620689657</v>
      </c>
      <c r="AI188" s="76">
        <f t="shared" si="15"/>
        <v>17658.099999999999</v>
      </c>
      <c r="AJ188" s="305"/>
      <c r="AK188" s="305"/>
      <c r="AL188" s="43" t="s">
        <v>118</v>
      </c>
      <c r="AM188" s="73">
        <v>577820</v>
      </c>
      <c r="AN188" s="60">
        <f>IFERROR(AM188/AJ176,"-")</f>
        <v>4.0531313599798209E-3</v>
      </c>
      <c r="AO188" s="73">
        <v>25</v>
      </c>
      <c r="AP188" s="60">
        <f>IFERROR(AO188/AK176,"-")</f>
        <v>0.14792899408284024</v>
      </c>
      <c r="AQ188" s="76">
        <f t="shared" si="16"/>
        <v>23112.799999999999</v>
      </c>
      <c r="AR188" s="305"/>
      <c r="AS188" s="305"/>
      <c r="AT188" s="43" t="s">
        <v>118</v>
      </c>
      <c r="AU188" s="73">
        <v>4158952</v>
      </c>
      <c r="AV188" s="60">
        <f>IFERROR(AU188/AR176,"-")</f>
        <v>4.4364129402794644E-3</v>
      </c>
      <c r="AW188" s="76">
        <v>156</v>
      </c>
      <c r="AX188" s="60">
        <f>IFERROR(AW188/AS176,"-")</f>
        <v>0.10633946830265849</v>
      </c>
      <c r="AY188" s="157">
        <f t="shared" si="17"/>
        <v>26659.948717948719</v>
      </c>
      <c r="AZ188" s="179"/>
    </row>
    <row r="189" spans="2:52" s="8" customFormat="1" ht="13.15" customHeight="1">
      <c r="B189" s="328"/>
      <c r="C189" s="340"/>
      <c r="D189" s="305"/>
      <c r="E189" s="305"/>
      <c r="F189" s="43" t="s">
        <v>119</v>
      </c>
      <c r="G189" s="73">
        <v>3084790</v>
      </c>
      <c r="H189" s="60">
        <f>IFERROR(G189/D176,"-")</f>
        <v>7.8718173683455465E-3</v>
      </c>
      <c r="I189" s="73">
        <v>41</v>
      </c>
      <c r="J189" s="60">
        <f>IFERROR(I189/E176,"-")</f>
        <v>8.4710743801652888E-2</v>
      </c>
      <c r="K189" s="76">
        <f t="shared" si="12"/>
        <v>75238.780487804877</v>
      </c>
      <c r="L189" s="305"/>
      <c r="M189" s="305"/>
      <c r="N189" s="43" t="s">
        <v>119</v>
      </c>
      <c r="O189" s="73">
        <v>2549329</v>
      </c>
      <c r="P189" s="60">
        <f>IFERROR(O189/L176,"-")</f>
        <v>9.392296275184335E-3</v>
      </c>
      <c r="Q189" s="73">
        <v>28</v>
      </c>
      <c r="R189" s="60">
        <f>IFERROR(Q189/M176,"-")</f>
        <v>7.9545454545454544E-2</v>
      </c>
      <c r="S189" s="76">
        <f t="shared" si="13"/>
        <v>91047.46428571429</v>
      </c>
      <c r="T189" s="305"/>
      <c r="U189" s="305"/>
      <c r="V189" s="43" t="s">
        <v>119</v>
      </c>
      <c r="W189" s="73">
        <v>129934</v>
      </c>
      <c r="X189" s="60">
        <f>IFERROR(W189/T176,"-")</f>
        <v>2.3696772355674446E-3</v>
      </c>
      <c r="Y189" s="73">
        <v>4</v>
      </c>
      <c r="Z189" s="60">
        <f>IFERROR(Y189/U176,"-")</f>
        <v>0.10810810810810811</v>
      </c>
      <c r="AA189" s="131">
        <f t="shared" si="14"/>
        <v>32483.5</v>
      </c>
      <c r="AB189" s="305"/>
      <c r="AC189" s="305"/>
      <c r="AD189" s="43" t="s">
        <v>119</v>
      </c>
      <c r="AE189" s="73">
        <v>75849</v>
      </c>
      <c r="AF189" s="60">
        <f>IFERROR(AE189/AB176,"-")</f>
        <v>1.8936912411193824E-3</v>
      </c>
      <c r="AG189" s="73">
        <v>2</v>
      </c>
      <c r="AH189" s="60">
        <f>IFERROR(AG189/AC176,"-")</f>
        <v>6.8965517241379309E-2</v>
      </c>
      <c r="AI189" s="76">
        <f t="shared" si="15"/>
        <v>37924.5</v>
      </c>
      <c r="AJ189" s="305"/>
      <c r="AK189" s="305"/>
      <c r="AL189" s="43" t="s">
        <v>119</v>
      </c>
      <c r="AM189" s="73">
        <v>3386787</v>
      </c>
      <c r="AN189" s="60">
        <f>IFERROR(AM189/AJ176,"-")</f>
        <v>2.3756693432681417E-2</v>
      </c>
      <c r="AO189" s="73">
        <v>38</v>
      </c>
      <c r="AP189" s="60">
        <f>IFERROR(AO189/AK176,"-")</f>
        <v>0.22485207100591717</v>
      </c>
      <c r="AQ189" s="76">
        <f t="shared" si="16"/>
        <v>89125.973684210519</v>
      </c>
      <c r="AR189" s="305"/>
      <c r="AS189" s="305"/>
      <c r="AT189" s="43" t="s">
        <v>119</v>
      </c>
      <c r="AU189" s="73">
        <v>8910068</v>
      </c>
      <c r="AV189" s="60">
        <f>IFERROR(AU189/AR176,"-")</f>
        <v>9.5044955974413672E-3</v>
      </c>
      <c r="AW189" s="76">
        <v>144</v>
      </c>
      <c r="AX189" s="60">
        <f>IFERROR(AW189/AS176,"-")</f>
        <v>9.815950920245399E-2</v>
      </c>
      <c r="AY189" s="157">
        <f t="shared" si="17"/>
        <v>61875.472222222219</v>
      </c>
      <c r="AZ189" s="179"/>
    </row>
    <row r="190" spans="2:52" s="8" customFormat="1" ht="13.15" customHeight="1">
      <c r="B190" s="328"/>
      <c r="C190" s="340"/>
      <c r="D190" s="305"/>
      <c r="E190" s="305"/>
      <c r="F190" s="43" t="s">
        <v>120</v>
      </c>
      <c r="G190" s="73">
        <v>929906</v>
      </c>
      <c r="H190" s="60">
        <f>IFERROR(G190/D176,"-")</f>
        <v>2.3729492774965987E-3</v>
      </c>
      <c r="I190" s="73">
        <v>25</v>
      </c>
      <c r="J190" s="60">
        <f>IFERROR(I190/E176,"-")</f>
        <v>5.1652892561983473E-2</v>
      </c>
      <c r="K190" s="76">
        <f t="shared" si="12"/>
        <v>37196.239999999998</v>
      </c>
      <c r="L190" s="305"/>
      <c r="M190" s="305"/>
      <c r="N190" s="43" t="s">
        <v>120</v>
      </c>
      <c r="O190" s="73">
        <v>661997</v>
      </c>
      <c r="P190" s="60">
        <f>IFERROR(O190/L176,"-")</f>
        <v>2.4389445055083923E-3</v>
      </c>
      <c r="Q190" s="73">
        <v>19</v>
      </c>
      <c r="R190" s="60">
        <f>IFERROR(Q190/M176,"-")</f>
        <v>5.3977272727272728E-2</v>
      </c>
      <c r="S190" s="76">
        <f t="shared" si="13"/>
        <v>34841.947368421053</v>
      </c>
      <c r="T190" s="305"/>
      <c r="U190" s="305"/>
      <c r="V190" s="43" t="s">
        <v>120</v>
      </c>
      <c r="W190" s="73">
        <v>118660</v>
      </c>
      <c r="X190" s="60">
        <f>IFERROR(W190/T176,"-")</f>
        <v>2.1640671477244832E-3</v>
      </c>
      <c r="Y190" s="73">
        <v>2</v>
      </c>
      <c r="Z190" s="60">
        <f>IFERROR(Y190/U176,"-")</f>
        <v>5.4054054054054057E-2</v>
      </c>
      <c r="AA190" s="131">
        <f t="shared" si="14"/>
        <v>59330</v>
      </c>
      <c r="AB190" s="305"/>
      <c r="AC190" s="305"/>
      <c r="AD190" s="43" t="s">
        <v>120</v>
      </c>
      <c r="AE190" s="73">
        <v>118660</v>
      </c>
      <c r="AF190" s="60">
        <f>IFERROR(AE190/AB176,"-")</f>
        <v>2.9625361266625255E-3</v>
      </c>
      <c r="AG190" s="73">
        <v>2</v>
      </c>
      <c r="AH190" s="60">
        <f>IFERROR(AG190/AC176,"-")</f>
        <v>6.8965517241379309E-2</v>
      </c>
      <c r="AI190" s="76">
        <f t="shared" si="15"/>
        <v>59330</v>
      </c>
      <c r="AJ190" s="305"/>
      <c r="AK190" s="305"/>
      <c r="AL190" s="43" t="s">
        <v>120</v>
      </c>
      <c r="AM190" s="73">
        <v>272200</v>
      </c>
      <c r="AN190" s="60">
        <f>IFERROR(AM190/AJ176,"-")</f>
        <v>1.9093530099105382E-3</v>
      </c>
      <c r="AO190" s="73">
        <v>12</v>
      </c>
      <c r="AP190" s="60">
        <f>IFERROR(AO190/AK176,"-")</f>
        <v>7.1005917159763315E-2</v>
      </c>
      <c r="AQ190" s="76">
        <f t="shared" si="16"/>
        <v>22683.333333333332</v>
      </c>
      <c r="AR190" s="305"/>
      <c r="AS190" s="305"/>
      <c r="AT190" s="43" t="s">
        <v>120</v>
      </c>
      <c r="AU190" s="73">
        <v>2695867</v>
      </c>
      <c r="AV190" s="60">
        <f>IFERROR(AU190/AR176,"-")</f>
        <v>2.8757194706917461E-3</v>
      </c>
      <c r="AW190" s="76">
        <v>75</v>
      </c>
      <c r="AX190" s="60">
        <f>IFERROR(AW190/AS176,"-")</f>
        <v>5.112474437627812E-2</v>
      </c>
      <c r="AY190" s="157">
        <f t="shared" si="17"/>
        <v>35944.893333333333</v>
      </c>
      <c r="AZ190" s="179"/>
    </row>
    <row r="191" spans="2:52" s="8" customFormat="1" ht="13.15" customHeight="1">
      <c r="B191" s="328"/>
      <c r="C191" s="340"/>
      <c r="D191" s="305"/>
      <c r="E191" s="305"/>
      <c r="F191" s="44" t="s">
        <v>121</v>
      </c>
      <c r="G191" s="74">
        <v>1002357</v>
      </c>
      <c r="H191" s="61">
        <f>IFERROR(G191/D176,"-")</f>
        <v>2.5578309194086912E-3</v>
      </c>
      <c r="I191" s="74">
        <v>31</v>
      </c>
      <c r="J191" s="61">
        <f>IFERROR(I191/E176,"-")</f>
        <v>6.4049586776859499E-2</v>
      </c>
      <c r="K191" s="77">
        <f t="shared" si="12"/>
        <v>32334.096774193549</v>
      </c>
      <c r="L191" s="305"/>
      <c r="M191" s="305"/>
      <c r="N191" s="44" t="s">
        <v>121</v>
      </c>
      <c r="O191" s="74">
        <v>873231</v>
      </c>
      <c r="P191" s="61">
        <f>IFERROR(O191/L176,"-")</f>
        <v>3.2171776450491451E-3</v>
      </c>
      <c r="Q191" s="74">
        <v>22</v>
      </c>
      <c r="R191" s="61">
        <f>IFERROR(Q191/M176,"-")</f>
        <v>6.25E-2</v>
      </c>
      <c r="S191" s="77">
        <f t="shared" si="13"/>
        <v>39692.318181818184</v>
      </c>
      <c r="T191" s="305"/>
      <c r="U191" s="305"/>
      <c r="V191" s="44" t="s">
        <v>121</v>
      </c>
      <c r="W191" s="74">
        <v>121975</v>
      </c>
      <c r="X191" s="61">
        <f>IFERROR(W191/T176,"-")</f>
        <v>2.224524611020511E-3</v>
      </c>
      <c r="Y191" s="74">
        <v>4</v>
      </c>
      <c r="Z191" s="61">
        <f>IFERROR(Y191/U176,"-")</f>
        <v>0.10810810810810811</v>
      </c>
      <c r="AA191" s="132">
        <f t="shared" si="14"/>
        <v>30493.75</v>
      </c>
      <c r="AB191" s="305"/>
      <c r="AC191" s="305"/>
      <c r="AD191" s="44" t="s">
        <v>121</v>
      </c>
      <c r="AE191" s="74">
        <v>118718</v>
      </c>
      <c r="AF191" s="61">
        <f>IFERROR(AE191/AB176,"-")</f>
        <v>2.9639841891549107E-3</v>
      </c>
      <c r="AG191" s="74">
        <v>3</v>
      </c>
      <c r="AH191" s="61">
        <f>IFERROR(AG191/AC176,"-")</f>
        <v>0.10344827586206896</v>
      </c>
      <c r="AI191" s="77">
        <f t="shared" si="15"/>
        <v>39572.666666666664</v>
      </c>
      <c r="AJ191" s="305"/>
      <c r="AK191" s="305"/>
      <c r="AL191" s="44" t="s">
        <v>121</v>
      </c>
      <c r="AM191" s="74">
        <v>1082920</v>
      </c>
      <c r="AN191" s="61">
        <f>IFERROR(AM191/AJ176,"-")</f>
        <v>7.5961666476573111E-3</v>
      </c>
      <c r="AO191" s="74">
        <v>22</v>
      </c>
      <c r="AP191" s="61">
        <f>IFERROR(AO191/AK176,"-")</f>
        <v>0.13017751479289941</v>
      </c>
      <c r="AQ191" s="77">
        <f t="shared" si="16"/>
        <v>49223.63636363636</v>
      </c>
      <c r="AR191" s="305"/>
      <c r="AS191" s="305"/>
      <c r="AT191" s="44" t="s">
        <v>121</v>
      </c>
      <c r="AU191" s="74">
        <v>2529385</v>
      </c>
      <c r="AV191" s="61">
        <f>IFERROR(AU191/AR176,"-")</f>
        <v>2.6981307658633167E-3</v>
      </c>
      <c r="AW191" s="77">
        <v>102</v>
      </c>
      <c r="AX191" s="63">
        <f>IFERROR(AW191/AS176,"-")</f>
        <v>6.9529652351738247E-2</v>
      </c>
      <c r="AY191" s="158">
        <f t="shared" si="17"/>
        <v>24797.892156862745</v>
      </c>
      <c r="AZ191" s="179"/>
    </row>
    <row r="192" spans="2:52" s="8" customFormat="1" ht="13.15" customHeight="1">
      <c r="B192" s="329"/>
      <c r="C192" s="341"/>
      <c r="D192" s="306"/>
      <c r="E192" s="306"/>
      <c r="F192" s="45" t="s">
        <v>71</v>
      </c>
      <c r="G192" s="69">
        <f>SUM(G176:G191)</f>
        <v>81494691</v>
      </c>
      <c r="H192" s="61">
        <f>IFERROR(G192/D176,"-")</f>
        <v>0.20795947991330152</v>
      </c>
      <c r="I192" s="74">
        <v>406</v>
      </c>
      <c r="J192" s="61">
        <f>IFERROR(I192/E176,"-")</f>
        <v>0.83884297520661155</v>
      </c>
      <c r="K192" s="77">
        <f t="shared" si="12"/>
        <v>200725.83990147783</v>
      </c>
      <c r="L192" s="306"/>
      <c r="M192" s="306"/>
      <c r="N192" s="45" t="s">
        <v>71</v>
      </c>
      <c r="O192" s="69">
        <f>SUM(O176:O191)</f>
        <v>60408949</v>
      </c>
      <c r="P192" s="61">
        <f>IFERROR(O192/L176,"-")</f>
        <v>0.22256003312263753</v>
      </c>
      <c r="Q192" s="74">
        <v>296</v>
      </c>
      <c r="R192" s="61">
        <f>IFERROR(Q192/M176,"-")</f>
        <v>0.84090909090909094</v>
      </c>
      <c r="S192" s="77">
        <f t="shared" si="13"/>
        <v>204084.28716216216</v>
      </c>
      <c r="T192" s="306"/>
      <c r="U192" s="306"/>
      <c r="V192" s="45" t="s">
        <v>71</v>
      </c>
      <c r="W192" s="69">
        <f>SUM(W176:W191)</f>
        <v>11182419</v>
      </c>
      <c r="X192" s="61">
        <f>IFERROR(W192/T176,"-")</f>
        <v>0.20393987518953369</v>
      </c>
      <c r="Y192" s="74">
        <v>31</v>
      </c>
      <c r="Z192" s="61">
        <f>IFERROR(Y192/U176,"-")</f>
        <v>0.83783783783783783</v>
      </c>
      <c r="AA192" s="132">
        <f t="shared" si="14"/>
        <v>360723.19354838709</v>
      </c>
      <c r="AB192" s="306"/>
      <c r="AC192" s="306"/>
      <c r="AD192" s="45" t="s">
        <v>71</v>
      </c>
      <c r="AE192" s="69">
        <f>SUM(AE176:AE191)</f>
        <v>9635535</v>
      </c>
      <c r="AF192" s="61">
        <f>IFERROR(AE192/AB176,"-")</f>
        <v>0.24056649702697791</v>
      </c>
      <c r="AG192" s="74">
        <v>24</v>
      </c>
      <c r="AH192" s="61">
        <f>IFERROR(AG192/AC176,"-")</f>
        <v>0.82758620689655171</v>
      </c>
      <c r="AI192" s="77">
        <f t="shared" si="15"/>
        <v>401480.625</v>
      </c>
      <c r="AJ192" s="306"/>
      <c r="AK192" s="306"/>
      <c r="AL192" s="45" t="s">
        <v>71</v>
      </c>
      <c r="AM192" s="69">
        <f>SUM(AM176:AM191)</f>
        <v>31494948</v>
      </c>
      <c r="AN192" s="61">
        <f>IFERROR(AM192/AJ176,"-")</f>
        <v>0.22092201969425379</v>
      </c>
      <c r="AO192" s="74">
        <v>143</v>
      </c>
      <c r="AP192" s="61">
        <f>IFERROR(AO192/AK176,"-")</f>
        <v>0.84615384615384615</v>
      </c>
      <c r="AQ192" s="77">
        <f t="shared" si="16"/>
        <v>220244.3916083916</v>
      </c>
      <c r="AR192" s="306"/>
      <c r="AS192" s="306"/>
      <c r="AT192" s="45" t="s">
        <v>71</v>
      </c>
      <c r="AU192" s="69">
        <f>SUM(AU176:AU191)</f>
        <v>175004874</v>
      </c>
      <c r="AV192" s="61">
        <f>IFERROR(AU192/AR176,"-")</f>
        <v>0.1866801751079544</v>
      </c>
      <c r="AW192" s="77">
        <v>1177</v>
      </c>
      <c r="AX192" s="103">
        <f>IFERROR(AW192/AS176,"-")</f>
        <v>0.80231765507839126</v>
      </c>
      <c r="AY192" s="159">
        <f t="shared" si="17"/>
        <v>148687.23364485981</v>
      </c>
      <c r="AZ192" s="179"/>
    </row>
    <row r="193" spans="2:52" s="8" customFormat="1" ht="13.15" customHeight="1">
      <c r="B193" s="327">
        <v>12</v>
      </c>
      <c r="C193" s="339" t="s">
        <v>94</v>
      </c>
      <c r="D193" s="304">
        <v>187108810</v>
      </c>
      <c r="E193" s="304">
        <v>248</v>
      </c>
      <c r="F193" s="41" t="s">
        <v>107</v>
      </c>
      <c r="G193" s="72">
        <v>1532366</v>
      </c>
      <c r="H193" s="59">
        <f>IFERROR(G193/D193,"-")</f>
        <v>8.1897052308760876E-3</v>
      </c>
      <c r="I193" s="72">
        <v>80</v>
      </c>
      <c r="J193" s="59">
        <f>IFERROR(I193/E193,"-")</f>
        <v>0.32258064516129031</v>
      </c>
      <c r="K193" s="75">
        <f t="shared" si="12"/>
        <v>19154.575000000001</v>
      </c>
      <c r="L193" s="304">
        <v>163841220</v>
      </c>
      <c r="M193" s="304">
        <v>207</v>
      </c>
      <c r="N193" s="41" t="s">
        <v>107</v>
      </c>
      <c r="O193" s="72">
        <v>1133249</v>
      </c>
      <c r="P193" s="59">
        <f>IFERROR(O193/L193,"-")</f>
        <v>6.9167514743847733E-3</v>
      </c>
      <c r="Q193" s="72">
        <v>66</v>
      </c>
      <c r="R193" s="59">
        <f>IFERROR(Q193/M193,"-")</f>
        <v>0.3188405797101449</v>
      </c>
      <c r="S193" s="75">
        <f t="shared" si="13"/>
        <v>17170.439393939392</v>
      </c>
      <c r="T193" s="304">
        <v>23849440</v>
      </c>
      <c r="U193" s="304">
        <v>28</v>
      </c>
      <c r="V193" s="41" t="s">
        <v>107</v>
      </c>
      <c r="W193" s="72">
        <v>201218</v>
      </c>
      <c r="X193" s="59">
        <f>IFERROR(W193/T193,"-")</f>
        <v>8.4370115189287467E-3</v>
      </c>
      <c r="Y193" s="72">
        <v>9</v>
      </c>
      <c r="Z193" s="59">
        <f>IFERROR(Y193/U193,"-")</f>
        <v>0.32142857142857145</v>
      </c>
      <c r="AA193" s="130">
        <f t="shared" si="14"/>
        <v>22357.555555555555</v>
      </c>
      <c r="AB193" s="304">
        <v>22896860</v>
      </c>
      <c r="AC193" s="304">
        <v>27</v>
      </c>
      <c r="AD193" s="41" t="s">
        <v>107</v>
      </c>
      <c r="AE193" s="72">
        <v>201218</v>
      </c>
      <c r="AF193" s="59">
        <f>IFERROR(AE193/AB193,"-")</f>
        <v>8.7880172215753609E-3</v>
      </c>
      <c r="AG193" s="72">
        <v>9</v>
      </c>
      <c r="AH193" s="59">
        <f>IFERROR(AG193/AC193,"-")</f>
        <v>0.33333333333333331</v>
      </c>
      <c r="AI193" s="75">
        <f t="shared" si="15"/>
        <v>22357.555555555555</v>
      </c>
      <c r="AJ193" s="304">
        <v>128021820</v>
      </c>
      <c r="AK193" s="304">
        <v>137</v>
      </c>
      <c r="AL193" s="41" t="s">
        <v>107</v>
      </c>
      <c r="AM193" s="72">
        <v>1190410</v>
      </c>
      <c r="AN193" s="59">
        <f>IFERROR(AM193/AJ193,"-")</f>
        <v>9.2984930225175674E-3</v>
      </c>
      <c r="AO193" s="72">
        <v>50</v>
      </c>
      <c r="AP193" s="59">
        <f>IFERROR(AO193/AK193,"-")</f>
        <v>0.36496350364963503</v>
      </c>
      <c r="AQ193" s="75">
        <f t="shared" si="16"/>
        <v>23808.2</v>
      </c>
      <c r="AR193" s="304">
        <v>702696370</v>
      </c>
      <c r="AS193" s="304">
        <v>1067</v>
      </c>
      <c r="AT193" s="41" t="s">
        <v>107</v>
      </c>
      <c r="AU193" s="72">
        <v>15483939</v>
      </c>
      <c r="AV193" s="59">
        <f>IFERROR(AU193/AR193,"-")</f>
        <v>2.2035034847269812E-2</v>
      </c>
      <c r="AW193" s="75">
        <v>239</v>
      </c>
      <c r="AX193" s="62">
        <f>IFERROR(AW193/AS193,"-")</f>
        <v>0.22399250234301782</v>
      </c>
      <c r="AY193" s="157">
        <f t="shared" si="17"/>
        <v>64786.355648535566</v>
      </c>
      <c r="AZ193" s="179"/>
    </row>
    <row r="194" spans="2:52" s="8" customFormat="1" ht="13.15" customHeight="1">
      <c r="B194" s="328"/>
      <c r="C194" s="340"/>
      <c r="D194" s="305"/>
      <c r="E194" s="305"/>
      <c r="F194" s="42" t="s">
        <v>108</v>
      </c>
      <c r="G194" s="73">
        <v>5521462</v>
      </c>
      <c r="H194" s="60">
        <f>IFERROR(G194/D193,"-")</f>
        <v>2.9509364096752044E-2</v>
      </c>
      <c r="I194" s="73">
        <v>71</v>
      </c>
      <c r="J194" s="60">
        <f>IFERROR(I194/E193,"-")</f>
        <v>0.28629032258064518</v>
      </c>
      <c r="K194" s="76">
        <f t="shared" si="12"/>
        <v>77767.070422535209</v>
      </c>
      <c r="L194" s="305"/>
      <c r="M194" s="305"/>
      <c r="N194" s="42" t="s">
        <v>108</v>
      </c>
      <c r="O194" s="73">
        <v>5335459</v>
      </c>
      <c r="P194" s="60">
        <f>IFERROR(O194/L193,"-")</f>
        <v>3.2564814886021969E-2</v>
      </c>
      <c r="Q194" s="73">
        <v>65</v>
      </c>
      <c r="R194" s="60">
        <f>IFERROR(Q194/M193,"-")</f>
        <v>0.3140096618357488</v>
      </c>
      <c r="S194" s="76">
        <f t="shared" si="13"/>
        <v>82083.984615384616</v>
      </c>
      <c r="T194" s="305"/>
      <c r="U194" s="305"/>
      <c r="V194" s="42" t="s">
        <v>108</v>
      </c>
      <c r="W194" s="73">
        <v>332161</v>
      </c>
      <c r="X194" s="60">
        <f>IFERROR(W194/T193,"-")</f>
        <v>1.3927412970702876E-2</v>
      </c>
      <c r="Y194" s="73">
        <v>7</v>
      </c>
      <c r="Z194" s="60">
        <f>IFERROR(Y194/U193,"-")</f>
        <v>0.25</v>
      </c>
      <c r="AA194" s="131">
        <f t="shared" si="14"/>
        <v>47451.571428571428</v>
      </c>
      <c r="AB194" s="305"/>
      <c r="AC194" s="305"/>
      <c r="AD194" s="42" t="s">
        <v>108</v>
      </c>
      <c r="AE194" s="73">
        <v>332161</v>
      </c>
      <c r="AF194" s="60">
        <f>IFERROR(AE194/AB193,"-")</f>
        <v>1.450683630855934E-2</v>
      </c>
      <c r="AG194" s="73">
        <v>7</v>
      </c>
      <c r="AH194" s="60">
        <f>IFERROR(AG194/AC193,"-")</f>
        <v>0.25925925925925924</v>
      </c>
      <c r="AI194" s="76">
        <f t="shared" si="15"/>
        <v>47451.571428571428</v>
      </c>
      <c r="AJ194" s="305"/>
      <c r="AK194" s="305"/>
      <c r="AL194" s="42" t="s">
        <v>108</v>
      </c>
      <c r="AM194" s="73">
        <v>2843231</v>
      </c>
      <c r="AN194" s="60">
        <f>IFERROR(AM194/AJ193,"-")</f>
        <v>2.2208956254488491E-2</v>
      </c>
      <c r="AO194" s="73">
        <v>32</v>
      </c>
      <c r="AP194" s="60">
        <f>IFERROR(AO194/AK193,"-")</f>
        <v>0.23357664233576642</v>
      </c>
      <c r="AQ194" s="76">
        <f t="shared" si="16"/>
        <v>88850.96875</v>
      </c>
      <c r="AR194" s="305"/>
      <c r="AS194" s="305"/>
      <c r="AT194" s="42" t="s">
        <v>108</v>
      </c>
      <c r="AU194" s="73">
        <v>13540883</v>
      </c>
      <c r="AV194" s="60">
        <f>IFERROR(AU194/AR193,"-")</f>
        <v>1.9269891774166985E-2</v>
      </c>
      <c r="AW194" s="76">
        <v>295</v>
      </c>
      <c r="AX194" s="60">
        <f>IFERROR(AW194/AS193,"-")</f>
        <v>0.27647610121836924</v>
      </c>
      <c r="AY194" s="157">
        <f t="shared" si="17"/>
        <v>45901.298305084747</v>
      </c>
      <c r="AZ194" s="179"/>
    </row>
    <row r="195" spans="2:52" s="8" customFormat="1" ht="13.15" customHeight="1">
      <c r="B195" s="328"/>
      <c r="C195" s="340"/>
      <c r="D195" s="305"/>
      <c r="E195" s="305"/>
      <c r="F195" s="43" t="s">
        <v>109</v>
      </c>
      <c r="G195" s="73">
        <v>2191795</v>
      </c>
      <c r="H195" s="60">
        <f>IFERROR(G195/D193,"-")</f>
        <v>1.1714012824943946E-2</v>
      </c>
      <c r="I195" s="73">
        <v>91</v>
      </c>
      <c r="J195" s="60">
        <f>IFERROR(I195/E193,"-")</f>
        <v>0.36693548387096775</v>
      </c>
      <c r="K195" s="76">
        <f t="shared" si="12"/>
        <v>24085.659340659342</v>
      </c>
      <c r="L195" s="305"/>
      <c r="M195" s="305"/>
      <c r="N195" s="43" t="s">
        <v>109</v>
      </c>
      <c r="O195" s="73">
        <v>2103315</v>
      </c>
      <c r="P195" s="60">
        <f>IFERROR(O195/L193,"-")</f>
        <v>1.2837520374909317E-2</v>
      </c>
      <c r="Q195" s="73">
        <v>86</v>
      </c>
      <c r="R195" s="60">
        <f>IFERROR(Q195/M193,"-")</f>
        <v>0.41545893719806765</v>
      </c>
      <c r="S195" s="76">
        <f t="shared" si="13"/>
        <v>24457.151162790698</v>
      </c>
      <c r="T195" s="305"/>
      <c r="U195" s="305"/>
      <c r="V195" s="43" t="s">
        <v>109</v>
      </c>
      <c r="W195" s="73">
        <v>168101</v>
      </c>
      <c r="X195" s="60">
        <f>IFERROR(W195/T193,"-")</f>
        <v>7.048425455692041E-3</v>
      </c>
      <c r="Y195" s="73">
        <v>8</v>
      </c>
      <c r="Z195" s="60">
        <f>IFERROR(Y195/U193,"-")</f>
        <v>0.2857142857142857</v>
      </c>
      <c r="AA195" s="131">
        <f t="shared" si="14"/>
        <v>21012.625</v>
      </c>
      <c r="AB195" s="305"/>
      <c r="AC195" s="305"/>
      <c r="AD195" s="43" t="s">
        <v>109</v>
      </c>
      <c r="AE195" s="73">
        <v>168101</v>
      </c>
      <c r="AF195" s="60">
        <f>IFERROR(AE195/AB193,"-")</f>
        <v>7.3416616950970574E-3</v>
      </c>
      <c r="AG195" s="73">
        <v>8</v>
      </c>
      <c r="AH195" s="60">
        <f>IFERROR(AG195/AC193,"-")</f>
        <v>0.29629629629629628</v>
      </c>
      <c r="AI195" s="76">
        <f t="shared" si="15"/>
        <v>21012.625</v>
      </c>
      <c r="AJ195" s="305"/>
      <c r="AK195" s="305"/>
      <c r="AL195" s="43" t="s">
        <v>109</v>
      </c>
      <c r="AM195" s="73">
        <v>1598235</v>
      </c>
      <c r="AN195" s="60">
        <f>IFERROR(AM195/AJ193,"-")</f>
        <v>1.2484082791511635E-2</v>
      </c>
      <c r="AO195" s="73">
        <v>49</v>
      </c>
      <c r="AP195" s="60">
        <f>IFERROR(AO195/AK193,"-")</f>
        <v>0.35766423357664234</v>
      </c>
      <c r="AQ195" s="76">
        <f t="shared" si="16"/>
        <v>32617.040816326531</v>
      </c>
      <c r="AR195" s="305"/>
      <c r="AS195" s="305"/>
      <c r="AT195" s="43" t="s">
        <v>109</v>
      </c>
      <c r="AU195" s="73">
        <v>14339826</v>
      </c>
      <c r="AV195" s="60">
        <f>IFERROR(AU195/AR193,"-")</f>
        <v>2.0406859366585314E-2</v>
      </c>
      <c r="AW195" s="76">
        <v>334</v>
      </c>
      <c r="AX195" s="60">
        <f>IFERROR(AW195/AS193,"-")</f>
        <v>0.31302717900656046</v>
      </c>
      <c r="AY195" s="157">
        <f t="shared" si="17"/>
        <v>42933.610778443115</v>
      </c>
      <c r="AZ195" s="179"/>
    </row>
    <row r="196" spans="2:52" s="8" customFormat="1" ht="13.15" customHeight="1">
      <c r="B196" s="328"/>
      <c r="C196" s="340"/>
      <c r="D196" s="305"/>
      <c r="E196" s="305"/>
      <c r="F196" s="43" t="s">
        <v>110</v>
      </c>
      <c r="G196" s="73">
        <v>822078</v>
      </c>
      <c r="H196" s="60">
        <f>IFERROR(G196/D193,"-")</f>
        <v>4.393582536279291E-3</v>
      </c>
      <c r="I196" s="73">
        <v>11</v>
      </c>
      <c r="J196" s="60">
        <f>IFERROR(I196/E193,"-")</f>
        <v>4.4354838709677422E-2</v>
      </c>
      <c r="K196" s="76">
        <f t="shared" si="12"/>
        <v>74734.363636363632</v>
      </c>
      <c r="L196" s="305"/>
      <c r="M196" s="305"/>
      <c r="N196" s="43" t="s">
        <v>110</v>
      </c>
      <c r="O196" s="73">
        <v>775078</v>
      </c>
      <c r="P196" s="60">
        <f>IFERROR(O196/L193,"-")</f>
        <v>4.7306654576912939E-3</v>
      </c>
      <c r="Q196" s="73">
        <v>8</v>
      </c>
      <c r="R196" s="60">
        <f>IFERROR(Q196/M193,"-")</f>
        <v>3.864734299516908E-2</v>
      </c>
      <c r="S196" s="76">
        <f t="shared" si="13"/>
        <v>96884.75</v>
      </c>
      <c r="T196" s="305"/>
      <c r="U196" s="305"/>
      <c r="V196" s="43" t="s">
        <v>110</v>
      </c>
      <c r="W196" s="73">
        <v>14254</v>
      </c>
      <c r="X196" s="60">
        <f>IFERROR(W196/T193,"-")</f>
        <v>5.9766602486263827E-4</v>
      </c>
      <c r="Y196" s="73">
        <v>3</v>
      </c>
      <c r="Z196" s="60">
        <f>IFERROR(Y196/U193,"-")</f>
        <v>0.10714285714285714</v>
      </c>
      <c r="AA196" s="131">
        <f t="shared" si="14"/>
        <v>4751.333333333333</v>
      </c>
      <c r="AB196" s="305"/>
      <c r="AC196" s="305"/>
      <c r="AD196" s="43" t="s">
        <v>110</v>
      </c>
      <c r="AE196" s="73">
        <v>14254</v>
      </c>
      <c r="AF196" s="60">
        <f>IFERROR(AE196/AB193,"-")</f>
        <v>6.2253077496215634E-4</v>
      </c>
      <c r="AG196" s="73">
        <v>3</v>
      </c>
      <c r="AH196" s="60">
        <f>IFERROR(AG196/AC193,"-")</f>
        <v>0.1111111111111111</v>
      </c>
      <c r="AI196" s="76">
        <f t="shared" si="15"/>
        <v>4751.333333333333</v>
      </c>
      <c r="AJ196" s="305"/>
      <c r="AK196" s="305"/>
      <c r="AL196" s="43" t="s">
        <v>110</v>
      </c>
      <c r="AM196" s="73">
        <v>783872</v>
      </c>
      <c r="AN196" s="60">
        <f>IFERROR(AM196/AJ193,"-")</f>
        <v>6.1229562273056263E-3</v>
      </c>
      <c r="AO196" s="73">
        <v>9</v>
      </c>
      <c r="AP196" s="60">
        <f>IFERROR(AO196/AK193,"-")</f>
        <v>6.569343065693431E-2</v>
      </c>
      <c r="AQ196" s="76">
        <f t="shared" si="16"/>
        <v>87096.888888888891</v>
      </c>
      <c r="AR196" s="305"/>
      <c r="AS196" s="305"/>
      <c r="AT196" s="43" t="s">
        <v>110</v>
      </c>
      <c r="AU196" s="73">
        <v>390568</v>
      </c>
      <c r="AV196" s="60">
        <f>IFERROR(AU196/AR193,"-")</f>
        <v>5.5581331663916243E-4</v>
      </c>
      <c r="AW196" s="76">
        <v>34</v>
      </c>
      <c r="AX196" s="60">
        <f>IFERROR(AW196/AS193,"-")</f>
        <v>3.1865042174320526E-2</v>
      </c>
      <c r="AY196" s="157">
        <f t="shared" si="17"/>
        <v>11487.294117647059</v>
      </c>
      <c r="AZ196" s="179"/>
    </row>
    <row r="197" spans="2:52" s="8" customFormat="1" ht="13.15" customHeight="1">
      <c r="B197" s="328"/>
      <c r="C197" s="340"/>
      <c r="D197" s="305"/>
      <c r="E197" s="305"/>
      <c r="F197" s="43" t="s">
        <v>111</v>
      </c>
      <c r="G197" s="73">
        <v>3210182</v>
      </c>
      <c r="H197" s="60">
        <f>IFERROR(G197/D193,"-")</f>
        <v>1.7156765627444268E-2</v>
      </c>
      <c r="I197" s="73">
        <v>105</v>
      </c>
      <c r="J197" s="60">
        <f>IFERROR(I197/E193,"-")</f>
        <v>0.42338709677419356</v>
      </c>
      <c r="K197" s="76">
        <f t="shared" si="12"/>
        <v>30573.161904761906</v>
      </c>
      <c r="L197" s="305"/>
      <c r="M197" s="305"/>
      <c r="N197" s="43" t="s">
        <v>111</v>
      </c>
      <c r="O197" s="73">
        <v>2819787</v>
      </c>
      <c r="P197" s="60">
        <f>IFERROR(O197/L193,"-")</f>
        <v>1.7210485859419259E-2</v>
      </c>
      <c r="Q197" s="73">
        <v>89</v>
      </c>
      <c r="R197" s="60">
        <f>IFERROR(Q197/M193,"-")</f>
        <v>0.42995169082125606</v>
      </c>
      <c r="S197" s="76">
        <f t="shared" si="13"/>
        <v>31683</v>
      </c>
      <c r="T197" s="305"/>
      <c r="U197" s="305"/>
      <c r="V197" s="43" t="s">
        <v>111</v>
      </c>
      <c r="W197" s="73">
        <v>738189</v>
      </c>
      <c r="X197" s="60">
        <f>IFERROR(W197/T193,"-")</f>
        <v>3.0952047511388109E-2</v>
      </c>
      <c r="Y197" s="73">
        <v>14</v>
      </c>
      <c r="Z197" s="60">
        <f>IFERROR(Y197/U193,"-")</f>
        <v>0.5</v>
      </c>
      <c r="AA197" s="131">
        <f t="shared" si="14"/>
        <v>52727.785714285717</v>
      </c>
      <c r="AB197" s="305"/>
      <c r="AC197" s="305"/>
      <c r="AD197" s="43" t="s">
        <v>111</v>
      </c>
      <c r="AE197" s="73">
        <v>666107</v>
      </c>
      <c r="AF197" s="60">
        <f>IFERROR(AE197/AB193,"-")</f>
        <v>2.9091630904848963E-2</v>
      </c>
      <c r="AG197" s="73">
        <v>13</v>
      </c>
      <c r="AH197" s="60">
        <f>IFERROR(AG197/AC193,"-")</f>
        <v>0.48148148148148145</v>
      </c>
      <c r="AI197" s="76">
        <f t="shared" si="15"/>
        <v>51239</v>
      </c>
      <c r="AJ197" s="305"/>
      <c r="AK197" s="305"/>
      <c r="AL197" s="43" t="s">
        <v>111</v>
      </c>
      <c r="AM197" s="73">
        <v>2046416</v>
      </c>
      <c r="AN197" s="60">
        <f>IFERROR(AM197/AJ193,"-")</f>
        <v>1.59849000740655E-2</v>
      </c>
      <c r="AO197" s="73">
        <v>60</v>
      </c>
      <c r="AP197" s="60">
        <f>IFERROR(AO197/AK193,"-")</f>
        <v>0.43795620437956206</v>
      </c>
      <c r="AQ197" s="76">
        <f t="shared" si="16"/>
        <v>34106.933333333334</v>
      </c>
      <c r="AR197" s="305"/>
      <c r="AS197" s="305"/>
      <c r="AT197" s="43" t="s">
        <v>111</v>
      </c>
      <c r="AU197" s="73">
        <v>22338291</v>
      </c>
      <c r="AV197" s="60">
        <f>IFERROR(AU197/AR193,"-")</f>
        <v>3.1789392906640457E-2</v>
      </c>
      <c r="AW197" s="76">
        <v>397</v>
      </c>
      <c r="AX197" s="60">
        <f>IFERROR(AW197/AS193,"-")</f>
        <v>0.37207122774133083</v>
      </c>
      <c r="AY197" s="157">
        <f t="shared" si="17"/>
        <v>56267.735516372799</v>
      </c>
      <c r="AZ197" s="179"/>
    </row>
    <row r="198" spans="2:52" s="8" customFormat="1" ht="13.15" customHeight="1">
      <c r="B198" s="328"/>
      <c r="C198" s="340"/>
      <c r="D198" s="305"/>
      <c r="E198" s="305"/>
      <c r="F198" s="43" t="s">
        <v>112</v>
      </c>
      <c r="G198" s="73">
        <v>8389236</v>
      </c>
      <c r="H198" s="60">
        <f>IFERROR(G198/D193,"-")</f>
        <v>4.4836135722310454E-2</v>
      </c>
      <c r="I198" s="73">
        <v>124</v>
      </c>
      <c r="J198" s="60">
        <f>IFERROR(I198/E193,"-")</f>
        <v>0.5</v>
      </c>
      <c r="K198" s="76">
        <f t="shared" si="12"/>
        <v>67655.129032258061</v>
      </c>
      <c r="L198" s="305"/>
      <c r="M198" s="305"/>
      <c r="N198" s="43" t="s">
        <v>112</v>
      </c>
      <c r="O198" s="73">
        <v>7135418</v>
      </c>
      <c r="P198" s="60">
        <f>IFERROR(O198/L193,"-")</f>
        <v>4.3550810961978922E-2</v>
      </c>
      <c r="Q198" s="73">
        <v>109</v>
      </c>
      <c r="R198" s="60">
        <f>IFERROR(Q198/M193,"-")</f>
        <v>0.52657004830917875</v>
      </c>
      <c r="S198" s="76">
        <f t="shared" si="13"/>
        <v>65462.550458715596</v>
      </c>
      <c r="T198" s="305"/>
      <c r="U198" s="305"/>
      <c r="V198" s="43" t="s">
        <v>112</v>
      </c>
      <c r="W198" s="73">
        <v>901647</v>
      </c>
      <c r="X198" s="60">
        <f>IFERROR(W198/T193,"-")</f>
        <v>3.780579334357536E-2</v>
      </c>
      <c r="Y198" s="73">
        <v>13</v>
      </c>
      <c r="Z198" s="60">
        <f>IFERROR(Y198/U193,"-")</f>
        <v>0.4642857142857143</v>
      </c>
      <c r="AA198" s="131">
        <f t="shared" si="14"/>
        <v>69357.461538461532</v>
      </c>
      <c r="AB198" s="305"/>
      <c r="AC198" s="305"/>
      <c r="AD198" s="43" t="s">
        <v>112</v>
      </c>
      <c r="AE198" s="73">
        <v>750617</v>
      </c>
      <c r="AF198" s="60">
        <f>IFERROR(AE198/AB193,"-")</f>
        <v>3.2782530006297807E-2</v>
      </c>
      <c r="AG198" s="73">
        <v>12</v>
      </c>
      <c r="AH198" s="60">
        <f>IFERROR(AG198/AC193,"-")</f>
        <v>0.44444444444444442</v>
      </c>
      <c r="AI198" s="76">
        <f t="shared" si="15"/>
        <v>62551.416666666664</v>
      </c>
      <c r="AJ198" s="305"/>
      <c r="AK198" s="305"/>
      <c r="AL198" s="43" t="s">
        <v>112</v>
      </c>
      <c r="AM198" s="73">
        <v>5073203</v>
      </c>
      <c r="AN198" s="60">
        <f>IFERROR(AM198/AJ193,"-")</f>
        <v>3.9627643162704611E-2</v>
      </c>
      <c r="AO198" s="73">
        <v>64</v>
      </c>
      <c r="AP198" s="60">
        <f>IFERROR(AO198/AK193,"-")</f>
        <v>0.46715328467153283</v>
      </c>
      <c r="AQ198" s="76">
        <f t="shared" si="16"/>
        <v>79268.796875</v>
      </c>
      <c r="AR198" s="305"/>
      <c r="AS198" s="305"/>
      <c r="AT198" s="43" t="s">
        <v>112</v>
      </c>
      <c r="AU198" s="73">
        <v>29862309</v>
      </c>
      <c r="AV198" s="60">
        <f>IFERROR(AU198/AR193,"-")</f>
        <v>4.2496745785096345E-2</v>
      </c>
      <c r="AW198" s="76">
        <v>466</v>
      </c>
      <c r="AX198" s="60">
        <f>IFERROR(AW198/AS193,"-")</f>
        <v>0.43673851921274603</v>
      </c>
      <c r="AY198" s="157">
        <f t="shared" si="17"/>
        <v>64082.208154506436</v>
      </c>
      <c r="AZ198" s="179"/>
    </row>
    <row r="199" spans="2:52" s="8" customFormat="1" ht="13.15" customHeight="1">
      <c r="B199" s="328"/>
      <c r="C199" s="340"/>
      <c r="D199" s="305"/>
      <c r="E199" s="305"/>
      <c r="F199" s="43" t="s">
        <v>113</v>
      </c>
      <c r="G199" s="73">
        <v>5161786</v>
      </c>
      <c r="H199" s="60">
        <f>IFERROR(G199/D193,"-")</f>
        <v>2.758708154896608E-2</v>
      </c>
      <c r="I199" s="73">
        <v>44</v>
      </c>
      <c r="J199" s="60">
        <f>IFERROR(I199/E193,"-")</f>
        <v>0.17741935483870969</v>
      </c>
      <c r="K199" s="76">
        <f t="shared" si="12"/>
        <v>117313.31818181818</v>
      </c>
      <c r="L199" s="305"/>
      <c r="M199" s="305"/>
      <c r="N199" s="43" t="s">
        <v>113</v>
      </c>
      <c r="O199" s="73">
        <v>4977880</v>
      </c>
      <c r="P199" s="60">
        <f>IFERROR(O199/L193,"-")</f>
        <v>3.0382342123673151E-2</v>
      </c>
      <c r="Q199" s="73">
        <v>38</v>
      </c>
      <c r="R199" s="60">
        <f>IFERROR(Q199/M193,"-")</f>
        <v>0.18357487922705315</v>
      </c>
      <c r="S199" s="76">
        <f t="shared" si="13"/>
        <v>130996.84210526316</v>
      </c>
      <c r="T199" s="305"/>
      <c r="U199" s="305"/>
      <c r="V199" s="43" t="s">
        <v>113</v>
      </c>
      <c r="W199" s="73">
        <v>123164</v>
      </c>
      <c r="X199" s="60">
        <f>IFERROR(W199/T193,"-")</f>
        <v>5.1642302712348797E-3</v>
      </c>
      <c r="Y199" s="73">
        <v>8</v>
      </c>
      <c r="Z199" s="60">
        <f>IFERROR(Y199/U193,"-")</f>
        <v>0.2857142857142857</v>
      </c>
      <c r="AA199" s="131">
        <f t="shared" si="14"/>
        <v>15395.5</v>
      </c>
      <c r="AB199" s="305"/>
      <c r="AC199" s="305"/>
      <c r="AD199" s="43" t="s">
        <v>113</v>
      </c>
      <c r="AE199" s="73">
        <v>116338</v>
      </c>
      <c r="AF199" s="60">
        <f>IFERROR(AE199/AB193,"-")</f>
        <v>5.0809586991404062E-3</v>
      </c>
      <c r="AG199" s="73">
        <v>7</v>
      </c>
      <c r="AH199" s="60">
        <f>IFERROR(AG199/AC193,"-")</f>
        <v>0.25925925925925924</v>
      </c>
      <c r="AI199" s="76">
        <f t="shared" si="15"/>
        <v>16619.714285714286</v>
      </c>
      <c r="AJ199" s="305"/>
      <c r="AK199" s="305"/>
      <c r="AL199" s="43" t="s">
        <v>113</v>
      </c>
      <c r="AM199" s="73">
        <v>13595865</v>
      </c>
      <c r="AN199" s="60">
        <f>IFERROR(AM199/AJ193,"-")</f>
        <v>0.10619959160086929</v>
      </c>
      <c r="AO199" s="73">
        <v>29</v>
      </c>
      <c r="AP199" s="60">
        <f>IFERROR(AO199/AK193,"-")</f>
        <v>0.21167883211678831</v>
      </c>
      <c r="AQ199" s="76">
        <f t="shared" si="16"/>
        <v>468822.93103448278</v>
      </c>
      <c r="AR199" s="305"/>
      <c r="AS199" s="305"/>
      <c r="AT199" s="43" t="s">
        <v>113</v>
      </c>
      <c r="AU199" s="73">
        <v>9971277</v>
      </c>
      <c r="AV199" s="60">
        <f>IFERROR(AU199/AR193,"-")</f>
        <v>1.4190022071695061E-2</v>
      </c>
      <c r="AW199" s="76">
        <v>119</v>
      </c>
      <c r="AX199" s="60">
        <f>IFERROR(AW199/AS193,"-")</f>
        <v>0.11152764761012184</v>
      </c>
      <c r="AY199" s="157">
        <f t="shared" si="17"/>
        <v>83792.243697478989</v>
      </c>
      <c r="AZ199" s="179"/>
    </row>
    <row r="200" spans="2:52" s="8" customFormat="1" ht="13.15" customHeight="1">
      <c r="B200" s="328"/>
      <c r="C200" s="340"/>
      <c r="D200" s="305"/>
      <c r="E200" s="305"/>
      <c r="F200" s="43" t="s">
        <v>123</v>
      </c>
      <c r="G200" s="73">
        <v>0</v>
      </c>
      <c r="H200" s="60">
        <f>IFERROR(G200/D193,"-")</f>
        <v>0</v>
      </c>
      <c r="I200" s="73">
        <v>0</v>
      </c>
      <c r="J200" s="60">
        <f>IFERROR(I200/E193,"-")</f>
        <v>0</v>
      </c>
      <c r="K200" s="76" t="str">
        <f t="shared" si="12"/>
        <v>-</v>
      </c>
      <c r="L200" s="305"/>
      <c r="M200" s="305"/>
      <c r="N200" s="43" t="s">
        <v>123</v>
      </c>
      <c r="O200" s="73">
        <v>0</v>
      </c>
      <c r="P200" s="60">
        <f>IFERROR(O200/L193,"-")</f>
        <v>0</v>
      </c>
      <c r="Q200" s="73">
        <v>0</v>
      </c>
      <c r="R200" s="60">
        <f>IFERROR(Q200/M193,"-")</f>
        <v>0</v>
      </c>
      <c r="S200" s="76" t="str">
        <f t="shared" si="13"/>
        <v>-</v>
      </c>
      <c r="T200" s="305"/>
      <c r="U200" s="305"/>
      <c r="V200" s="43" t="s">
        <v>123</v>
      </c>
      <c r="W200" s="73">
        <v>0</v>
      </c>
      <c r="X200" s="60">
        <f>IFERROR(W200/T193,"-")</f>
        <v>0</v>
      </c>
      <c r="Y200" s="73">
        <v>0</v>
      </c>
      <c r="Z200" s="60">
        <f>IFERROR(Y200/U193,"-")</f>
        <v>0</v>
      </c>
      <c r="AA200" s="131" t="str">
        <f t="shared" si="14"/>
        <v>-</v>
      </c>
      <c r="AB200" s="305"/>
      <c r="AC200" s="305"/>
      <c r="AD200" s="43" t="s">
        <v>123</v>
      </c>
      <c r="AE200" s="73">
        <v>0</v>
      </c>
      <c r="AF200" s="60">
        <f>IFERROR(AE200/AB193,"-")</f>
        <v>0</v>
      </c>
      <c r="AG200" s="73">
        <v>0</v>
      </c>
      <c r="AH200" s="60">
        <f>IFERROR(AG200/AC193,"-")</f>
        <v>0</v>
      </c>
      <c r="AI200" s="76" t="str">
        <f t="shared" si="15"/>
        <v>-</v>
      </c>
      <c r="AJ200" s="305"/>
      <c r="AK200" s="305"/>
      <c r="AL200" s="43" t="s">
        <v>123</v>
      </c>
      <c r="AM200" s="73">
        <v>0</v>
      </c>
      <c r="AN200" s="60">
        <f>IFERROR(AM200/AJ193,"-")</f>
        <v>0</v>
      </c>
      <c r="AO200" s="73">
        <v>0</v>
      </c>
      <c r="AP200" s="60">
        <f>IFERROR(AO200/AK193,"-")</f>
        <v>0</v>
      </c>
      <c r="AQ200" s="76" t="str">
        <f t="shared" si="16"/>
        <v>-</v>
      </c>
      <c r="AR200" s="305"/>
      <c r="AS200" s="305"/>
      <c r="AT200" s="43" t="s">
        <v>123</v>
      </c>
      <c r="AU200" s="73">
        <v>0</v>
      </c>
      <c r="AV200" s="60">
        <f>IFERROR(AU200/AR193,"-")</f>
        <v>0</v>
      </c>
      <c r="AW200" s="76">
        <v>0</v>
      </c>
      <c r="AX200" s="60">
        <f>IFERROR(AW200/AS193,"-")</f>
        <v>0</v>
      </c>
      <c r="AY200" s="157" t="str">
        <f t="shared" si="17"/>
        <v>-</v>
      </c>
      <c r="AZ200" s="179"/>
    </row>
    <row r="201" spans="2:52" s="8" customFormat="1" ht="13.15" customHeight="1">
      <c r="B201" s="328"/>
      <c r="C201" s="340"/>
      <c r="D201" s="305"/>
      <c r="E201" s="305"/>
      <c r="F201" s="43" t="s">
        <v>114</v>
      </c>
      <c r="G201" s="73">
        <v>20720</v>
      </c>
      <c r="H201" s="60">
        <f>IFERROR(G201/D193,"-")</f>
        <v>1.1073770390608545E-4</v>
      </c>
      <c r="I201" s="73">
        <v>1</v>
      </c>
      <c r="J201" s="60">
        <f>IFERROR(I201/E193,"-")</f>
        <v>4.0322580645161289E-3</v>
      </c>
      <c r="K201" s="76">
        <f t="shared" si="12"/>
        <v>20720</v>
      </c>
      <c r="L201" s="305"/>
      <c r="M201" s="305"/>
      <c r="N201" s="43" t="s">
        <v>114</v>
      </c>
      <c r="O201" s="73">
        <v>20720</v>
      </c>
      <c r="P201" s="60">
        <f>IFERROR(O201/L193,"-")</f>
        <v>1.2646390206322926E-4</v>
      </c>
      <c r="Q201" s="73">
        <v>1</v>
      </c>
      <c r="R201" s="60">
        <f>IFERROR(Q201/M193,"-")</f>
        <v>4.830917874396135E-3</v>
      </c>
      <c r="S201" s="76">
        <f t="shared" si="13"/>
        <v>20720</v>
      </c>
      <c r="T201" s="305"/>
      <c r="U201" s="305"/>
      <c r="V201" s="43" t="s">
        <v>114</v>
      </c>
      <c r="W201" s="73">
        <v>0</v>
      </c>
      <c r="X201" s="60">
        <f>IFERROR(W201/T193,"-")</f>
        <v>0</v>
      </c>
      <c r="Y201" s="73">
        <v>0</v>
      </c>
      <c r="Z201" s="60">
        <f>IFERROR(Y201/U193,"-")</f>
        <v>0</v>
      </c>
      <c r="AA201" s="131" t="str">
        <f t="shared" si="14"/>
        <v>-</v>
      </c>
      <c r="AB201" s="305"/>
      <c r="AC201" s="305"/>
      <c r="AD201" s="43" t="s">
        <v>114</v>
      </c>
      <c r="AE201" s="73">
        <v>0</v>
      </c>
      <c r="AF201" s="60">
        <f>IFERROR(AE201/AB193,"-")</f>
        <v>0</v>
      </c>
      <c r="AG201" s="73">
        <v>0</v>
      </c>
      <c r="AH201" s="60">
        <f>IFERROR(AG201/AC193,"-")</f>
        <v>0</v>
      </c>
      <c r="AI201" s="76" t="str">
        <f t="shared" si="15"/>
        <v>-</v>
      </c>
      <c r="AJ201" s="305"/>
      <c r="AK201" s="305"/>
      <c r="AL201" s="43" t="s">
        <v>114</v>
      </c>
      <c r="AM201" s="73">
        <v>0</v>
      </c>
      <c r="AN201" s="60">
        <f>IFERROR(AM201/AJ193,"-")</f>
        <v>0</v>
      </c>
      <c r="AO201" s="73">
        <v>0</v>
      </c>
      <c r="AP201" s="60">
        <f>IFERROR(AO201/AK193,"-")</f>
        <v>0</v>
      </c>
      <c r="AQ201" s="76" t="str">
        <f t="shared" si="16"/>
        <v>-</v>
      </c>
      <c r="AR201" s="305"/>
      <c r="AS201" s="305"/>
      <c r="AT201" s="43" t="s">
        <v>114</v>
      </c>
      <c r="AU201" s="73">
        <v>61482</v>
      </c>
      <c r="AV201" s="60">
        <f>IFERROR(AU201/AR193,"-")</f>
        <v>8.7494403877452789E-5</v>
      </c>
      <c r="AW201" s="76">
        <v>6</v>
      </c>
      <c r="AX201" s="60">
        <f>IFERROR(AW201/AS193,"-")</f>
        <v>5.6232427366447986E-3</v>
      </c>
      <c r="AY201" s="157">
        <f t="shared" si="17"/>
        <v>10247</v>
      </c>
      <c r="AZ201" s="179"/>
    </row>
    <row r="202" spans="2:52" s="8" customFormat="1" ht="13.15" customHeight="1">
      <c r="B202" s="328"/>
      <c r="C202" s="340"/>
      <c r="D202" s="305"/>
      <c r="E202" s="305"/>
      <c r="F202" s="43" t="s">
        <v>115</v>
      </c>
      <c r="G202" s="73">
        <v>141015</v>
      </c>
      <c r="H202" s="60">
        <f>IFERROR(G202/D193,"-")</f>
        <v>7.5365238013111197E-4</v>
      </c>
      <c r="I202" s="73">
        <v>18</v>
      </c>
      <c r="J202" s="60">
        <f>IFERROR(I202/E193,"-")</f>
        <v>7.2580645161290328E-2</v>
      </c>
      <c r="K202" s="76">
        <f t="shared" si="12"/>
        <v>7834.166666666667</v>
      </c>
      <c r="L202" s="305"/>
      <c r="M202" s="305"/>
      <c r="N202" s="43" t="s">
        <v>115</v>
      </c>
      <c r="O202" s="73">
        <v>118953</v>
      </c>
      <c r="P202" s="60">
        <f>IFERROR(O202/L193,"-")</f>
        <v>7.2602608794050726E-4</v>
      </c>
      <c r="Q202" s="73">
        <v>15</v>
      </c>
      <c r="R202" s="60">
        <f>IFERROR(Q202/M193,"-")</f>
        <v>7.2463768115942032E-2</v>
      </c>
      <c r="S202" s="76">
        <f t="shared" si="13"/>
        <v>7930.2</v>
      </c>
      <c r="T202" s="305"/>
      <c r="U202" s="305"/>
      <c r="V202" s="43" t="s">
        <v>115</v>
      </c>
      <c r="W202" s="73">
        <v>32358</v>
      </c>
      <c r="X202" s="60">
        <f>IFERROR(W202/T193,"-")</f>
        <v>1.3567614166202645E-3</v>
      </c>
      <c r="Y202" s="73">
        <v>3</v>
      </c>
      <c r="Z202" s="60">
        <f>IFERROR(Y202/U193,"-")</f>
        <v>0.10714285714285714</v>
      </c>
      <c r="AA202" s="131">
        <f t="shared" si="14"/>
        <v>10786</v>
      </c>
      <c r="AB202" s="305"/>
      <c r="AC202" s="305"/>
      <c r="AD202" s="43" t="s">
        <v>115</v>
      </c>
      <c r="AE202" s="73">
        <v>24601</v>
      </c>
      <c r="AF202" s="60">
        <f>IFERROR(AE202/AB193,"-")</f>
        <v>1.0744267991331562E-3</v>
      </c>
      <c r="AG202" s="73">
        <v>2</v>
      </c>
      <c r="AH202" s="60">
        <f>IFERROR(AG202/AC193,"-")</f>
        <v>7.407407407407407E-2</v>
      </c>
      <c r="AI202" s="76">
        <f t="shared" si="15"/>
        <v>12300.5</v>
      </c>
      <c r="AJ202" s="305"/>
      <c r="AK202" s="305"/>
      <c r="AL202" s="43" t="s">
        <v>115</v>
      </c>
      <c r="AM202" s="73">
        <v>97731</v>
      </c>
      <c r="AN202" s="60">
        <f>IFERROR(AM202/AJ193,"-")</f>
        <v>7.6339330279791371E-4</v>
      </c>
      <c r="AO202" s="73">
        <v>13</v>
      </c>
      <c r="AP202" s="60">
        <f>IFERROR(AO202/AK193,"-")</f>
        <v>9.4890510948905105E-2</v>
      </c>
      <c r="AQ202" s="76">
        <f t="shared" si="16"/>
        <v>7517.7692307692305</v>
      </c>
      <c r="AR202" s="305"/>
      <c r="AS202" s="305"/>
      <c r="AT202" s="43" t="s">
        <v>115</v>
      </c>
      <c r="AU202" s="73">
        <v>568372</v>
      </c>
      <c r="AV202" s="60">
        <f>IFERROR(AU202/AR193,"-")</f>
        <v>8.0884436616628606E-4</v>
      </c>
      <c r="AW202" s="76">
        <v>43</v>
      </c>
      <c r="AX202" s="60">
        <f>IFERROR(AW202/AS193,"-")</f>
        <v>4.0299906279287721E-2</v>
      </c>
      <c r="AY202" s="157">
        <f t="shared" si="17"/>
        <v>13217.953488372093</v>
      </c>
      <c r="AZ202" s="179"/>
    </row>
    <row r="203" spans="2:52" s="8" customFormat="1" ht="13.15" customHeight="1">
      <c r="B203" s="328"/>
      <c r="C203" s="340"/>
      <c r="D203" s="305"/>
      <c r="E203" s="305"/>
      <c r="F203" s="43" t="s">
        <v>116</v>
      </c>
      <c r="G203" s="73">
        <v>0</v>
      </c>
      <c r="H203" s="60">
        <f>IFERROR(G203/D193,"-")</f>
        <v>0</v>
      </c>
      <c r="I203" s="73">
        <v>0</v>
      </c>
      <c r="J203" s="60">
        <f>IFERROR(I203/E193,"-")</f>
        <v>0</v>
      </c>
      <c r="K203" s="76" t="str">
        <f t="shared" si="12"/>
        <v>-</v>
      </c>
      <c r="L203" s="305"/>
      <c r="M203" s="305"/>
      <c r="N203" s="43" t="s">
        <v>116</v>
      </c>
      <c r="O203" s="73">
        <v>0</v>
      </c>
      <c r="P203" s="60">
        <f>IFERROR(O203/L193,"-")</f>
        <v>0</v>
      </c>
      <c r="Q203" s="73">
        <v>0</v>
      </c>
      <c r="R203" s="60">
        <f>IFERROR(Q203/M193,"-")</f>
        <v>0</v>
      </c>
      <c r="S203" s="76" t="str">
        <f t="shared" si="13"/>
        <v>-</v>
      </c>
      <c r="T203" s="305"/>
      <c r="U203" s="305"/>
      <c r="V203" s="43" t="s">
        <v>116</v>
      </c>
      <c r="W203" s="73">
        <v>0</v>
      </c>
      <c r="X203" s="60">
        <f>IFERROR(W203/T193,"-")</f>
        <v>0</v>
      </c>
      <c r="Y203" s="73">
        <v>0</v>
      </c>
      <c r="Z203" s="60">
        <f>IFERROR(Y203/U193,"-")</f>
        <v>0</v>
      </c>
      <c r="AA203" s="131" t="str">
        <f t="shared" si="14"/>
        <v>-</v>
      </c>
      <c r="AB203" s="305"/>
      <c r="AC203" s="305"/>
      <c r="AD203" s="43" t="s">
        <v>116</v>
      </c>
      <c r="AE203" s="73">
        <v>0</v>
      </c>
      <c r="AF203" s="60">
        <f>IFERROR(AE203/AB193,"-")</f>
        <v>0</v>
      </c>
      <c r="AG203" s="73">
        <v>0</v>
      </c>
      <c r="AH203" s="60">
        <f>IFERROR(AG203/AC193,"-")</f>
        <v>0</v>
      </c>
      <c r="AI203" s="76" t="str">
        <f t="shared" si="15"/>
        <v>-</v>
      </c>
      <c r="AJ203" s="305"/>
      <c r="AK203" s="305"/>
      <c r="AL203" s="43" t="s">
        <v>116</v>
      </c>
      <c r="AM203" s="73">
        <v>6416</v>
      </c>
      <c r="AN203" s="60">
        <f>IFERROR(AM203/AJ193,"-")</f>
        <v>5.0116456710270174E-5</v>
      </c>
      <c r="AO203" s="73">
        <v>1</v>
      </c>
      <c r="AP203" s="60">
        <f>IFERROR(AO203/AK193,"-")</f>
        <v>7.2992700729927005E-3</v>
      </c>
      <c r="AQ203" s="76">
        <f t="shared" si="16"/>
        <v>6416</v>
      </c>
      <c r="AR203" s="305"/>
      <c r="AS203" s="305"/>
      <c r="AT203" s="43" t="s">
        <v>116</v>
      </c>
      <c r="AU203" s="73">
        <v>258866</v>
      </c>
      <c r="AV203" s="60">
        <f>IFERROR(AU203/AR193,"-")</f>
        <v>3.6838955066752373E-4</v>
      </c>
      <c r="AW203" s="76">
        <v>9</v>
      </c>
      <c r="AX203" s="60">
        <f>IFERROR(AW203/AS193,"-")</f>
        <v>8.4348641049671984E-3</v>
      </c>
      <c r="AY203" s="157">
        <f t="shared" si="17"/>
        <v>28762.888888888891</v>
      </c>
      <c r="AZ203" s="179"/>
    </row>
    <row r="204" spans="2:52" s="8" customFormat="1" ht="13.15" customHeight="1">
      <c r="B204" s="328"/>
      <c r="C204" s="340"/>
      <c r="D204" s="305"/>
      <c r="E204" s="305"/>
      <c r="F204" s="43" t="s">
        <v>117</v>
      </c>
      <c r="G204" s="73">
        <v>330325</v>
      </c>
      <c r="H204" s="60">
        <f>IFERROR(G204/D193,"-")</f>
        <v>1.765416604381162E-3</v>
      </c>
      <c r="I204" s="73">
        <v>4</v>
      </c>
      <c r="J204" s="60">
        <f>IFERROR(I204/E193,"-")</f>
        <v>1.6129032258064516E-2</v>
      </c>
      <c r="K204" s="76">
        <f t="shared" si="12"/>
        <v>82581.25</v>
      </c>
      <c r="L204" s="305"/>
      <c r="M204" s="305"/>
      <c r="N204" s="43" t="s">
        <v>117</v>
      </c>
      <c r="O204" s="73">
        <v>330325</v>
      </c>
      <c r="P204" s="60">
        <f>IFERROR(O204/L193,"-")</f>
        <v>2.0161287861503959E-3</v>
      </c>
      <c r="Q204" s="73">
        <v>4</v>
      </c>
      <c r="R204" s="60">
        <f>IFERROR(Q204/M193,"-")</f>
        <v>1.932367149758454E-2</v>
      </c>
      <c r="S204" s="76">
        <f t="shared" si="13"/>
        <v>82581.25</v>
      </c>
      <c r="T204" s="305"/>
      <c r="U204" s="305"/>
      <c r="V204" s="43" t="s">
        <v>117</v>
      </c>
      <c r="W204" s="73">
        <v>2906</v>
      </c>
      <c r="X204" s="60">
        <f>IFERROR(W204/T193,"-")</f>
        <v>1.2184772472645061E-4</v>
      </c>
      <c r="Y204" s="73">
        <v>1</v>
      </c>
      <c r="Z204" s="60">
        <f>IFERROR(Y204/U193,"-")</f>
        <v>3.5714285714285712E-2</v>
      </c>
      <c r="AA204" s="131">
        <f t="shared" si="14"/>
        <v>2906</v>
      </c>
      <c r="AB204" s="305"/>
      <c r="AC204" s="305"/>
      <c r="AD204" s="43" t="s">
        <v>117</v>
      </c>
      <c r="AE204" s="73">
        <v>2906</v>
      </c>
      <c r="AF204" s="60">
        <f>IFERROR(AE204/AB193,"-")</f>
        <v>1.2691696590711566E-4</v>
      </c>
      <c r="AG204" s="73">
        <v>1</v>
      </c>
      <c r="AH204" s="60">
        <f>IFERROR(AG204/AC193,"-")</f>
        <v>3.7037037037037035E-2</v>
      </c>
      <c r="AI204" s="76">
        <f t="shared" si="15"/>
        <v>2906</v>
      </c>
      <c r="AJ204" s="305"/>
      <c r="AK204" s="305"/>
      <c r="AL204" s="43" t="s">
        <v>117</v>
      </c>
      <c r="AM204" s="73">
        <v>330789</v>
      </c>
      <c r="AN204" s="60">
        <f>IFERROR(AM204/AJ193,"-")</f>
        <v>2.5838485970594701E-3</v>
      </c>
      <c r="AO204" s="73">
        <v>1</v>
      </c>
      <c r="AP204" s="60">
        <f>IFERROR(AO204/AK193,"-")</f>
        <v>7.2992700729927005E-3</v>
      </c>
      <c r="AQ204" s="76">
        <f t="shared" si="16"/>
        <v>330789</v>
      </c>
      <c r="AR204" s="305"/>
      <c r="AS204" s="305"/>
      <c r="AT204" s="43" t="s">
        <v>117</v>
      </c>
      <c r="AU204" s="73">
        <v>378707</v>
      </c>
      <c r="AV204" s="60">
        <f>IFERROR(AU204/AR193,"-")</f>
        <v>5.3893404913988674E-4</v>
      </c>
      <c r="AW204" s="76">
        <v>5</v>
      </c>
      <c r="AX204" s="60">
        <f>IFERROR(AW204/AS193,"-")</f>
        <v>4.6860356138706651E-3</v>
      </c>
      <c r="AY204" s="157">
        <f t="shared" si="17"/>
        <v>75741.399999999994</v>
      </c>
      <c r="AZ204" s="179"/>
    </row>
    <row r="205" spans="2:52" s="8" customFormat="1" ht="13.15" customHeight="1">
      <c r="B205" s="328"/>
      <c r="C205" s="340"/>
      <c r="D205" s="305"/>
      <c r="E205" s="305"/>
      <c r="F205" s="43" t="s">
        <v>118</v>
      </c>
      <c r="G205" s="73">
        <v>1814605</v>
      </c>
      <c r="H205" s="60">
        <f>IFERROR(G205/D193,"-")</f>
        <v>9.6981269882481756E-3</v>
      </c>
      <c r="I205" s="73">
        <v>37</v>
      </c>
      <c r="J205" s="60">
        <f>IFERROR(I205/E193,"-")</f>
        <v>0.14919354838709678</v>
      </c>
      <c r="K205" s="76">
        <f t="shared" si="12"/>
        <v>49043.37837837838</v>
      </c>
      <c r="L205" s="305"/>
      <c r="M205" s="305"/>
      <c r="N205" s="43" t="s">
        <v>118</v>
      </c>
      <c r="O205" s="73">
        <v>1750251</v>
      </c>
      <c r="P205" s="60">
        <f>IFERROR(O205/L193,"-")</f>
        <v>1.0682604780408739E-2</v>
      </c>
      <c r="Q205" s="73">
        <v>30</v>
      </c>
      <c r="R205" s="60">
        <f>IFERROR(Q205/M193,"-")</f>
        <v>0.14492753623188406</v>
      </c>
      <c r="S205" s="76">
        <f t="shared" si="13"/>
        <v>58341.7</v>
      </c>
      <c r="T205" s="305"/>
      <c r="U205" s="305"/>
      <c r="V205" s="43" t="s">
        <v>118</v>
      </c>
      <c r="W205" s="73">
        <v>345748</v>
      </c>
      <c r="X205" s="60">
        <f>IFERROR(W205/T193,"-")</f>
        <v>1.4497111881872278E-2</v>
      </c>
      <c r="Y205" s="73">
        <v>5</v>
      </c>
      <c r="Z205" s="60">
        <f>IFERROR(Y205/U193,"-")</f>
        <v>0.17857142857142858</v>
      </c>
      <c r="AA205" s="131">
        <f t="shared" si="14"/>
        <v>69149.600000000006</v>
      </c>
      <c r="AB205" s="305"/>
      <c r="AC205" s="305"/>
      <c r="AD205" s="43" t="s">
        <v>118</v>
      </c>
      <c r="AE205" s="73">
        <v>345748</v>
      </c>
      <c r="AF205" s="60">
        <f>IFERROR(AE205/AB193,"-")</f>
        <v>1.5100236451635727E-2</v>
      </c>
      <c r="AG205" s="73">
        <v>5</v>
      </c>
      <c r="AH205" s="60">
        <f>IFERROR(AG205/AC193,"-")</f>
        <v>0.18518518518518517</v>
      </c>
      <c r="AI205" s="76">
        <f t="shared" si="15"/>
        <v>69149.600000000006</v>
      </c>
      <c r="AJ205" s="305"/>
      <c r="AK205" s="305"/>
      <c r="AL205" s="43" t="s">
        <v>118</v>
      </c>
      <c r="AM205" s="73">
        <v>782095</v>
      </c>
      <c r="AN205" s="60">
        <f>IFERROR(AM205/AJ193,"-")</f>
        <v>6.1090757809879595E-3</v>
      </c>
      <c r="AO205" s="73">
        <v>23</v>
      </c>
      <c r="AP205" s="60">
        <f>IFERROR(AO205/AK193,"-")</f>
        <v>0.16788321167883211</v>
      </c>
      <c r="AQ205" s="76">
        <f t="shared" si="16"/>
        <v>34004.130434782608</v>
      </c>
      <c r="AR205" s="305"/>
      <c r="AS205" s="305"/>
      <c r="AT205" s="43" t="s">
        <v>118</v>
      </c>
      <c r="AU205" s="73">
        <v>4131952</v>
      </c>
      <c r="AV205" s="60">
        <f>IFERROR(AU205/AR193,"-")</f>
        <v>5.8801385298176507E-3</v>
      </c>
      <c r="AW205" s="76">
        <v>134</v>
      </c>
      <c r="AX205" s="60">
        <f>IFERROR(AW205/AS193,"-")</f>
        <v>0.12558575445173384</v>
      </c>
      <c r="AY205" s="157">
        <f t="shared" si="17"/>
        <v>30835.462686567163</v>
      </c>
      <c r="AZ205" s="179"/>
    </row>
    <row r="206" spans="2:52" s="8" customFormat="1" ht="13.15" customHeight="1">
      <c r="B206" s="328"/>
      <c r="C206" s="340"/>
      <c r="D206" s="305"/>
      <c r="E206" s="305"/>
      <c r="F206" s="43" t="s">
        <v>119</v>
      </c>
      <c r="G206" s="73">
        <v>2898187</v>
      </c>
      <c r="H206" s="60">
        <f>IFERROR(G206/D193,"-")</f>
        <v>1.5489313410736779E-2</v>
      </c>
      <c r="I206" s="73">
        <v>29</v>
      </c>
      <c r="J206" s="60">
        <f>IFERROR(I206/E193,"-")</f>
        <v>0.11693548387096774</v>
      </c>
      <c r="K206" s="76">
        <f t="shared" si="12"/>
        <v>99937.482758620696</v>
      </c>
      <c r="L206" s="305"/>
      <c r="M206" s="305"/>
      <c r="N206" s="43" t="s">
        <v>119</v>
      </c>
      <c r="O206" s="73">
        <v>2725681</v>
      </c>
      <c r="P206" s="60">
        <f>IFERROR(O206/L193,"-")</f>
        <v>1.6636112694961621E-2</v>
      </c>
      <c r="Q206" s="73">
        <v>25</v>
      </c>
      <c r="R206" s="60">
        <f>IFERROR(Q206/M193,"-")</f>
        <v>0.12077294685990338</v>
      </c>
      <c r="S206" s="76">
        <f t="shared" si="13"/>
        <v>109027.24</v>
      </c>
      <c r="T206" s="305"/>
      <c r="U206" s="305"/>
      <c r="V206" s="43" t="s">
        <v>119</v>
      </c>
      <c r="W206" s="73">
        <v>99360</v>
      </c>
      <c r="X206" s="60">
        <f>IFERROR(W206/T193,"-")</f>
        <v>4.1661355570612978E-3</v>
      </c>
      <c r="Y206" s="73">
        <v>2</v>
      </c>
      <c r="Z206" s="60">
        <f>IFERROR(Y206/U193,"-")</f>
        <v>7.1428571428571425E-2</v>
      </c>
      <c r="AA206" s="131">
        <f t="shared" si="14"/>
        <v>49680</v>
      </c>
      <c r="AB206" s="305"/>
      <c r="AC206" s="305"/>
      <c r="AD206" s="43" t="s">
        <v>119</v>
      </c>
      <c r="AE206" s="73">
        <v>99360</v>
      </c>
      <c r="AF206" s="60">
        <f>IFERROR(AE206/AB193,"-")</f>
        <v>4.3394596464318685E-3</v>
      </c>
      <c r="AG206" s="73">
        <v>2</v>
      </c>
      <c r="AH206" s="60">
        <f>IFERROR(AG206/AC193,"-")</f>
        <v>7.407407407407407E-2</v>
      </c>
      <c r="AI206" s="76">
        <f t="shared" si="15"/>
        <v>49680</v>
      </c>
      <c r="AJ206" s="305"/>
      <c r="AK206" s="305"/>
      <c r="AL206" s="43" t="s">
        <v>119</v>
      </c>
      <c r="AM206" s="73">
        <v>3190318</v>
      </c>
      <c r="AN206" s="60">
        <f>IFERROR(AM206/AJ193,"-")</f>
        <v>2.4920111274781127E-2</v>
      </c>
      <c r="AO206" s="73">
        <v>27</v>
      </c>
      <c r="AP206" s="60">
        <f>IFERROR(AO206/AK193,"-")</f>
        <v>0.19708029197080293</v>
      </c>
      <c r="AQ206" s="76">
        <f t="shared" si="16"/>
        <v>118159.92592592593</v>
      </c>
      <c r="AR206" s="305"/>
      <c r="AS206" s="305"/>
      <c r="AT206" s="43" t="s">
        <v>119</v>
      </c>
      <c r="AU206" s="73">
        <v>7126645</v>
      </c>
      <c r="AV206" s="60">
        <f>IFERROR(AU206/AR193,"-")</f>
        <v>1.0141855436082585E-2</v>
      </c>
      <c r="AW206" s="76">
        <v>98</v>
      </c>
      <c r="AX206" s="60">
        <f>IFERROR(AW206/AS193,"-")</f>
        <v>9.1846298031865045E-2</v>
      </c>
      <c r="AY206" s="157">
        <f t="shared" si="17"/>
        <v>72720.867346938772</v>
      </c>
      <c r="AZ206" s="179"/>
    </row>
    <row r="207" spans="2:52" s="8" customFormat="1" ht="13.15" customHeight="1">
      <c r="B207" s="328"/>
      <c r="C207" s="340"/>
      <c r="D207" s="305"/>
      <c r="E207" s="305"/>
      <c r="F207" s="43" t="s">
        <v>120</v>
      </c>
      <c r="G207" s="73">
        <v>2041988</v>
      </c>
      <c r="H207" s="60">
        <f>IFERROR(G207/D193,"-")</f>
        <v>1.0913371743425658E-2</v>
      </c>
      <c r="I207" s="73">
        <v>28</v>
      </c>
      <c r="J207" s="60">
        <f>IFERROR(I207/E193,"-")</f>
        <v>0.11290322580645161</v>
      </c>
      <c r="K207" s="76">
        <f t="shared" si="12"/>
        <v>72928.142857142855</v>
      </c>
      <c r="L207" s="305"/>
      <c r="M207" s="305"/>
      <c r="N207" s="43" t="s">
        <v>120</v>
      </c>
      <c r="O207" s="73">
        <v>1998520</v>
      </c>
      <c r="P207" s="60">
        <f>IFERROR(O207/L193,"-")</f>
        <v>1.2197907217731899E-2</v>
      </c>
      <c r="Q207" s="73">
        <v>25</v>
      </c>
      <c r="R207" s="60">
        <f>IFERROR(Q207/M193,"-")</f>
        <v>0.12077294685990338</v>
      </c>
      <c r="S207" s="76">
        <f t="shared" si="13"/>
        <v>79940.800000000003</v>
      </c>
      <c r="T207" s="305"/>
      <c r="U207" s="305"/>
      <c r="V207" s="43" t="s">
        <v>120</v>
      </c>
      <c r="W207" s="73">
        <v>614251</v>
      </c>
      <c r="X207" s="60">
        <f>IFERROR(W207/T193,"-")</f>
        <v>2.5755363647951484E-2</v>
      </c>
      <c r="Y207" s="73">
        <v>4</v>
      </c>
      <c r="Z207" s="60">
        <f>IFERROR(Y207/U193,"-")</f>
        <v>0.14285714285714285</v>
      </c>
      <c r="AA207" s="131">
        <f t="shared" si="14"/>
        <v>153562.75</v>
      </c>
      <c r="AB207" s="305"/>
      <c r="AC207" s="305"/>
      <c r="AD207" s="43" t="s">
        <v>120</v>
      </c>
      <c r="AE207" s="73">
        <v>614251</v>
      </c>
      <c r="AF207" s="60">
        <f>IFERROR(AE207/AB193,"-")</f>
        <v>2.6826866216590396E-2</v>
      </c>
      <c r="AG207" s="73">
        <v>4</v>
      </c>
      <c r="AH207" s="60">
        <f>IFERROR(AG207/AC193,"-")</f>
        <v>0.14814814814814814</v>
      </c>
      <c r="AI207" s="76">
        <f t="shared" si="15"/>
        <v>153562.75</v>
      </c>
      <c r="AJ207" s="305"/>
      <c r="AK207" s="305"/>
      <c r="AL207" s="43" t="s">
        <v>120</v>
      </c>
      <c r="AM207" s="73">
        <v>1767434</v>
      </c>
      <c r="AN207" s="60">
        <f>IFERROR(AM207/AJ193,"-")</f>
        <v>1.3805724680370893E-2</v>
      </c>
      <c r="AO207" s="73">
        <v>20</v>
      </c>
      <c r="AP207" s="60">
        <f>IFERROR(AO207/AK193,"-")</f>
        <v>0.145985401459854</v>
      </c>
      <c r="AQ207" s="76">
        <f t="shared" si="16"/>
        <v>88371.7</v>
      </c>
      <c r="AR207" s="305"/>
      <c r="AS207" s="305"/>
      <c r="AT207" s="43" t="s">
        <v>120</v>
      </c>
      <c r="AU207" s="73">
        <v>3024985</v>
      </c>
      <c r="AV207" s="60">
        <f>IFERROR(AU207/AR193,"-")</f>
        <v>4.3048251409068755E-3</v>
      </c>
      <c r="AW207" s="76">
        <v>49</v>
      </c>
      <c r="AX207" s="60">
        <f>IFERROR(AW207/AS193,"-")</f>
        <v>4.5923149015932523E-2</v>
      </c>
      <c r="AY207" s="157">
        <f t="shared" si="17"/>
        <v>61734.387755102041</v>
      </c>
      <c r="AZ207" s="179"/>
    </row>
    <row r="208" spans="2:52" s="8" customFormat="1" ht="13.15" customHeight="1">
      <c r="B208" s="328"/>
      <c r="C208" s="340"/>
      <c r="D208" s="305"/>
      <c r="E208" s="305"/>
      <c r="F208" s="44" t="s">
        <v>121</v>
      </c>
      <c r="G208" s="74">
        <v>344126</v>
      </c>
      <c r="H208" s="61">
        <f>IFERROR(G208/D193,"-")</f>
        <v>1.8391758250186081E-3</v>
      </c>
      <c r="I208" s="74">
        <v>29</v>
      </c>
      <c r="J208" s="61">
        <f>IFERROR(I208/E193,"-")</f>
        <v>0.11693548387096774</v>
      </c>
      <c r="K208" s="77">
        <f t="shared" si="12"/>
        <v>11866.413793103447</v>
      </c>
      <c r="L208" s="305"/>
      <c r="M208" s="305"/>
      <c r="N208" s="44" t="s">
        <v>121</v>
      </c>
      <c r="O208" s="74">
        <v>278202</v>
      </c>
      <c r="P208" s="61">
        <f>IFERROR(O208/L193,"-")</f>
        <v>1.6979976101252176E-3</v>
      </c>
      <c r="Q208" s="74">
        <v>23</v>
      </c>
      <c r="R208" s="61">
        <f>IFERROR(Q208/M193,"-")</f>
        <v>0.1111111111111111</v>
      </c>
      <c r="S208" s="77">
        <f t="shared" si="13"/>
        <v>12095.739130434782</v>
      </c>
      <c r="T208" s="305"/>
      <c r="U208" s="305"/>
      <c r="V208" s="44" t="s">
        <v>121</v>
      </c>
      <c r="W208" s="74">
        <v>51295</v>
      </c>
      <c r="X208" s="61">
        <f>IFERROR(W208/T193,"-")</f>
        <v>2.15078425321517E-3</v>
      </c>
      <c r="Y208" s="74">
        <v>6</v>
      </c>
      <c r="Z208" s="61">
        <f>IFERROR(Y208/U193,"-")</f>
        <v>0.21428571428571427</v>
      </c>
      <c r="AA208" s="132">
        <f t="shared" si="14"/>
        <v>8549.1666666666661</v>
      </c>
      <c r="AB208" s="305"/>
      <c r="AC208" s="305"/>
      <c r="AD208" s="44" t="s">
        <v>121</v>
      </c>
      <c r="AE208" s="74">
        <v>51295</v>
      </c>
      <c r="AF208" s="61">
        <f>IFERROR(AE208/AB193,"-")</f>
        <v>2.2402635121147618E-3</v>
      </c>
      <c r="AG208" s="74">
        <v>6</v>
      </c>
      <c r="AH208" s="61">
        <f>IFERROR(AG208/AC193,"-")</f>
        <v>0.22222222222222221</v>
      </c>
      <c r="AI208" s="77">
        <f t="shared" si="15"/>
        <v>8549.1666666666661</v>
      </c>
      <c r="AJ208" s="305"/>
      <c r="AK208" s="305"/>
      <c r="AL208" s="44" t="s">
        <v>121</v>
      </c>
      <c r="AM208" s="74">
        <v>768704</v>
      </c>
      <c r="AN208" s="61">
        <f>IFERROR(AM208/AJ193,"-")</f>
        <v>6.0044764244095265E-3</v>
      </c>
      <c r="AO208" s="74">
        <v>22</v>
      </c>
      <c r="AP208" s="61">
        <f>IFERROR(AO208/AK193,"-")</f>
        <v>0.16058394160583941</v>
      </c>
      <c r="AQ208" s="77">
        <f t="shared" si="16"/>
        <v>34941.090909090912</v>
      </c>
      <c r="AR208" s="305"/>
      <c r="AS208" s="305"/>
      <c r="AT208" s="44" t="s">
        <v>121</v>
      </c>
      <c r="AU208" s="74">
        <v>1388776</v>
      </c>
      <c r="AV208" s="61">
        <f>IFERROR(AU208/AR193,"-")</f>
        <v>1.9763528876632734E-3</v>
      </c>
      <c r="AW208" s="77">
        <v>81</v>
      </c>
      <c r="AX208" s="63">
        <f>IFERROR(AW208/AS193,"-")</f>
        <v>7.5913776944704775E-2</v>
      </c>
      <c r="AY208" s="158">
        <f t="shared" si="17"/>
        <v>17145.382716049382</v>
      </c>
      <c r="AZ208" s="179"/>
    </row>
    <row r="209" spans="2:52" s="8" customFormat="1" ht="13.15" customHeight="1">
      <c r="B209" s="329"/>
      <c r="C209" s="341"/>
      <c r="D209" s="306"/>
      <c r="E209" s="306"/>
      <c r="F209" s="45" t="s">
        <v>71</v>
      </c>
      <c r="G209" s="69">
        <f>SUM(G193:G208)</f>
        <v>34419871</v>
      </c>
      <c r="H209" s="61">
        <f>IFERROR(G209/D193,"-")</f>
        <v>0.18395644224341975</v>
      </c>
      <c r="I209" s="74">
        <v>214</v>
      </c>
      <c r="J209" s="61">
        <f>IFERROR(I209/E193,"-")</f>
        <v>0.86290322580645162</v>
      </c>
      <c r="K209" s="77">
        <f t="shared" si="12"/>
        <v>160840.51869158878</v>
      </c>
      <c r="L209" s="306"/>
      <c r="M209" s="306"/>
      <c r="N209" s="45" t="s">
        <v>71</v>
      </c>
      <c r="O209" s="69">
        <f>SUM(O193:O208)</f>
        <v>31502838</v>
      </c>
      <c r="P209" s="61">
        <f>IFERROR(O209/L193,"-")</f>
        <v>0.1922766322174603</v>
      </c>
      <c r="Q209" s="74">
        <v>184</v>
      </c>
      <c r="R209" s="61">
        <f>IFERROR(Q209/M193,"-")</f>
        <v>0.88888888888888884</v>
      </c>
      <c r="S209" s="77">
        <f t="shared" si="13"/>
        <v>171211.07608695651</v>
      </c>
      <c r="T209" s="306"/>
      <c r="U209" s="306"/>
      <c r="V209" s="45" t="s">
        <v>71</v>
      </c>
      <c r="W209" s="69">
        <f>SUM(W193:W208)</f>
        <v>3624652</v>
      </c>
      <c r="X209" s="61">
        <f>IFERROR(W209/T193,"-")</f>
        <v>0.15198059157783159</v>
      </c>
      <c r="Y209" s="74">
        <v>25</v>
      </c>
      <c r="Z209" s="61">
        <f>IFERROR(Y209/U193,"-")</f>
        <v>0.8928571428571429</v>
      </c>
      <c r="AA209" s="132">
        <f t="shared" si="14"/>
        <v>144986.07999999999</v>
      </c>
      <c r="AB209" s="306"/>
      <c r="AC209" s="306"/>
      <c r="AD209" s="45" t="s">
        <v>71</v>
      </c>
      <c r="AE209" s="69">
        <f>SUM(AE193:AE208)</f>
        <v>3386957</v>
      </c>
      <c r="AF209" s="61">
        <f>IFERROR(AE209/AB193,"-")</f>
        <v>0.14792233520229411</v>
      </c>
      <c r="AG209" s="74">
        <v>24</v>
      </c>
      <c r="AH209" s="61">
        <f>IFERROR(AG209/AC193,"-")</f>
        <v>0.88888888888888884</v>
      </c>
      <c r="AI209" s="77">
        <f t="shared" si="15"/>
        <v>141123.20833333334</v>
      </c>
      <c r="AJ209" s="306"/>
      <c r="AK209" s="306"/>
      <c r="AL209" s="45" t="s">
        <v>71</v>
      </c>
      <c r="AM209" s="69">
        <f>SUM(AM193:AM208)</f>
        <v>34074719</v>
      </c>
      <c r="AN209" s="61">
        <f>IFERROR(AM209/AJ193,"-")</f>
        <v>0.26616336965057985</v>
      </c>
      <c r="AO209" s="74">
        <v>120</v>
      </c>
      <c r="AP209" s="61">
        <f>IFERROR(AO209/AK193,"-")</f>
        <v>0.87591240875912413</v>
      </c>
      <c r="AQ209" s="77">
        <f t="shared" si="16"/>
        <v>283955.99166666664</v>
      </c>
      <c r="AR209" s="306"/>
      <c r="AS209" s="306"/>
      <c r="AT209" s="45" t="s">
        <v>71</v>
      </c>
      <c r="AU209" s="69">
        <f>SUM(AU193:AU208)</f>
        <v>122866878</v>
      </c>
      <c r="AV209" s="61">
        <f>IFERROR(AU209/AR193,"-")</f>
        <v>0.17485059443241466</v>
      </c>
      <c r="AW209" s="77">
        <v>854</v>
      </c>
      <c r="AX209" s="103">
        <f>IFERROR(AW209/AS193,"-")</f>
        <v>0.80037488284910963</v>
      </c>
      <c r="AY209" s="159">
        <f t="shared" si="17"/>
        <v>143872.22248243561</v>
      </c>
      <c r="AZ209" s="179"/>
    </row>
    <row r="210" spans="2:52" s="8" customFormat="1" ht="13.15" customHeight="1">
      <c r="B210" s="327">
        <v>13</v>
      </c>
      <c r="C210" s="339" t="s">
        <v>95</v>
      </c>
      <c r="D210" s="304">
        <v>230072360</v>
      </c>
      <c r="E210" s="304">
        <v>312</v>
      </c>
      <c r="F210" s="41" t="s">
        <v>107</v>
      </c>
      <c r="G210" s="72">
        <v>1621886</v>
      </c>
      <c r="H210" s="59">
        <f>IFERROR(G210/D210,"-")</f>
        <v>7.0494604393157006E-3</v>
      </c>
      <c r="I210" s="72">
        <v>54</v>
      </c>
      <c r="J210" s="59">
        <f>IFERROR(I210/E210,"-")</f>
        <v>0.17307692307692307</v>
      </c>
      <c r="K210" s="75">
        <f t="shared" si="12"/>
        <v>30034.925925925927</v>
      </c>
      <c r="L210" s="304">
        <v>180059090</v>
      </c>
      <c r="M210" s="304">
        <v>241</v>
      </c>
      <c r="N210" s="41" t="s">
        <v>107</v>
      </c>
      <c r="O210" s="72">
        <v>1113952</v>
      </c>
      <c r="P210" s="59">
        <f>IFERROR(O210/L210,"-")</f>
        <v>6.1865913017776549E-3</v>
      </c>
      <c r="Q210" s="72">
        <v>45</v>
      </c>
      <c r="R210" s="59">
        <f>IFERROR(Q210/M210,"-")</f>
        <v>0.18672199170124482</v>
      </c>
      <c r="S210" s="75">
        <f t="shared" si="13"/>
        <v>24754.488888888889</v>
      </c>
      <c r="T210" s="304">
        <v>27016890</v>
      </c>
      <c r="U210" s="304">
        <v>25</v>
      </c>
      <c r="V210" s="41" t="s">
        <v>107</v>
      </c>
      <c r="W210" s="72">
        <v>58881</v>
      </c>
      <c r="X210" s="59">
        <f>IFERROR(W210/T210,"-")</f>
        <v>2.1794144329713746E-3</v>
      </c>
      <c r="Y210" s="72">
        <v>6</v>
      </c>
      <c r="Z210" s="59">
        <f>IFERROR(Y210/U210,"-")</f>
        <v>0.24</v>
      </c>
      <c r="AA210" s="130">
        <f t="shared" si="14"/>
        <v>9813.5</v>
      </c>
      <c r="AB210" s="304">
        <v>17490880</v>
      </c>
      <c r="AC210" s="304">
        <v>18</v>
      </c>
      <c r="AD210" s="41" t="s">
        <v>107</v>
      </c>
      <c r="AE210" s="72">
        <v>50053</v>
      </c>
      <c r="AF210" s="59">
        <f>IFERROR(AE210/AB210,"-")</f>
        <v>2.8616627636802723E-3</v>
      </c>
      <c r="AG210" s="72">
        <v>3</v>
      </c>
      <c r="AH210" s="59">
        <f>IFERROR(AG210/AC210,"-")</f>
        <v>0.16666666666666666</v>
      </c>
      <c r="AI210" s="75">
        <f t="shared" si="15"/>
        <v>16684.333333333332</v>
      </c>
      <c r="AJ210" s="304">
        <v>60542570</v>
      </c>
      <c r="AK210" s="304">
        <v>84</v>
      </c>
      <c r="AL210" s="41" t="s">
        <v>107</v>
      </c>
      <c r="AM210" s="72">
        <v>589705</v>
      </c>
      <c r="AN210" s="59">
        <f>IFERROR(AM210/AJ210,"-")</f>
        <v>9.7403364277400175E-3</v>
      </c>
      <c r="AO210" s="72">
        <v>17</v>
      </c>
      <c r="AP210" s="59">
        <f>IFERROR(AO210/AK210,"-")</f>
        <v>0.20238095238095238</v>
      </c>
      <c r="AQ210" s="75">
        <f t="shared" si="16"/>
        <v>34688.529411764706</v>
      </c>
      <c r="AR210" s="304">
        <v>778225500</v>
      </c>
      <c r="AS210" s="304">
        <v>1140</v>
      </c>
      <c r="AT210" s="41" t="s">
        <v>107</v>
      </c>
      <c r="AU210" s="72">
        <v>16499145</v>
      </c>
      <c r="AV210" s="59">
        <f>IFERROR(AU210/AR210,"-")</f>
        <v>2.1200982234583679E-2</v>
      </c>
      <c r="AW210" s="75">
        <v>226</v>
      </c>
      <c r="AX210" s="59">
        <f>IFERROR(AW210/AS210,"-")</f>
        <v>0.19824561403508772</v>
      </c>
      <c r="AY210" s="157">
        <f t="shared" si="17"/>
        <v>73005.066371681416</v>
      </c>
      <c r="AZ210" s="179"/>
    </row>
    <row r="211" spans="2:52" s="8" customFormat="1" ht="13.15" customHeight="1">
      <c r="B211" s="328"/>
      <c r="C211" s="340"/>
      <c r="D211" s="305"/>
      <c r="E211" s="305"/>
      <c r="F211" s="42" t="s">
        <v>108</v>
      </c>
      <c r="G211" s="73">
        <v>5850909</v>
      </c>
      <c r="H211" s="60">
        <f>IFERROR(G211/D210,"-")</f>
        <v>2.5430734052538949E-2</v>
      </c>
      <c r="I211" s="73">
        <v>91</v>
      </c>
      <c r="J211" s="60">
        <f>IFERROR(I211/E210,"-")</f>
        <v>0.29166666666666669</v>
      </c>
      <c r="K211" s="76">
        <f t="shared" si="12"/>
        <v>64295.703296703294</v>
      </c>
      <c r="L211" s="305"/>
      <c r="M211" s="305"/>
      <c r="N211" s="42" t="s">
        <v>108</v>
      </c>
      <c r="O211" s="73">
        <v>4702775</v>
      </c>
      <c r="P211" s="60">
        <f>IFERROR(O211/L210,"-")</f>
        <v>2.6117953833933071E-2</v>
      </c>
      <c r="Q211" s="73">
        <v>73</v>
      </c>
      <c r="R211" s="60">
        <f>IFERROR(Q211/M210,"-")</f>
        <v>0.30290456431535268</v>
      </c>
      <c r="S211" s="76">
        <f t="shared" si="13"/>
        <v>64421.575342465752</v>
      </c>
      <c r="T211" s="305"/>
      <c r="U211" s="305"/>
      <c r="V211" s="42" t="s">
        <v>108</v>
      </c>
      <c r="W211" s="73">
        <v>85001</v>
      </c>
      <c r="X211" s="60">
        <f>IFERROR(W211/T210,"-")</f>
        <v>3.1462170516295546E-3</v>
      </c>
      <c r="Y211" s="73">
        <v>6</v>
      </c>
      <c r="Z211" s="60">
        <f>IFERROR(Y211/U210,"-")</f>
        <v>0.24</v>
      </c>
      <c r="AA211" s="131">
        <f t="shared" si="14"/>
        <v>14166.833333333334</v>
      </c>
      <c r="AB211" s="305"/>
      <c r="AC211" s="305"/>
      <c r="AD211" s="42" t="s">
        <v>108</v>
      </c>
      <c r="AE211" s="73">
        <v>77337</v>
      </c>
      <c r="AF211" s="60">
        <f>IFERROR(AE211/AB210,"-")</f>
        <v>4.421561408002342E-3</v>
      </c>
      <c r="AG211" s="73">
        <v>5</v>
      </c>
      <c r="AH211" s="60">
        <f>IFERROR(AG211/AC210,"-")</f>
        <v>0.27777777777777779</v>
      </c>
      <c r="AI211" s="76">
        <f t="shared" si="15"/>
        <v>15467.4</v>
      </c>
      <c r="AJ211" s="305"/>
      <c r="AK211" s="305"/>
      <c r="AL211" s="42" t="s">
        <v>108</v>
      </c>
      <c r="AM211" s="73">
        <v>988652</v>
      </c>
      <c r="AN211" s="60">
        <f>IFERROR(AM211/AJ210,"-")</f>
        <v>1.6329865085013735E-2</v>
      </c>
      <c r="AO211" s="73">
        <v>32</v>
      </c>
      <c r="AP211" s="60">
        <f>IFERROR(AO211/AK210,"-")</f>
        <v>0.38095238095238093</v>
      </c>
      <c r="AQ211" s="76">
        <f t="shared" si="16"/>
        <v>30895.375</v>
      </c>
      <c r="AR211" s="305"/>
      <c r="AS211" s="305"/>
      <c r="AT211" s="42" t="s">
        <v>108</v>
      </c>
      <c r="AU211" s="73">
        <v>13696211</v>
      </c>
      <c r="AV211" s="60">
        <f>IFERROR(AU211/AR210,"-")</f>
        <v>1.759928324116853E-2</v>
      </c>
      <c r="AW211" s="76">
        <v>331</v>
      </c>
      <c r="AX211" s="60">
        <f>IFERROR(AW211/AS210,"-")</f>
        <v>0.29035087719298247</v>
      </c>
      <c r="AY211" s="157">
        <f t="shared" si="17"/>
        <v>41378.280966767372</v>
      </c>
      <c r="AZ211" s="179"/>
    </row>
    <row r="212" spans="2:52" s="8" customFormat="1" ht="13.15" customHeight="1">
      <c r="B212" s="328"/>
      <c r="C212" s="340"/>
      <c r="D212" s="305"/>
      <c r="E212" s="305"/>
      <c r="F212" s="43" t="s">
        <v>109</v>
      </c>
      <c r="G212" s="73">
        <v>8209800</v>
      </c>
      <c r="H212" s="60">
        <f>IFERROR(G212/D210,"-")</f>
        <v>3.5683556251607101E-2</v>
      </c>
      <c r="I212" s="73">
        <v>115</v>
      </c>
      <c r="J212" s="60">
        <f>IFERROR(I212/E210,"-")</f>
        <v>0.36858974358974361</v>
      </c>
      <c r="K212" s="76">
        <f t="shared" si="12"/>
        <v>71389.565217391311</v>
      </c>
      <c r="L212" s="305"/>
      <c r="M212" s="305"/>
      <c r="N212" s="43" t="s">
        <v>109</v>
      </c>
      <c r="O212" s="73">
        <v>7126859</v>
      </c>
      <c r="P212" s="60">
        <f>IFERROR(O212/L210,"-")</f>
        <v>3.9580667657489549E-2</v>
      </c>
      <c r="Q212" s="73">
        <v>91</v>
      </c>
      <c r="R212" s="60">
        <f>IFERROR(Q212/M210,"-")</f>
        <v>0.37759336099585061</v>
      </c>
      <c r="S212" s="76">
        <f t="shared" si="13"/>
        <v>78317.131868131866</v>
      </c>
      <c r="T212" s="305"/>
      <c r="U212" s="305"/>
      <c r="V212" s="43" t="s">
        <v>109</v>
      </c>
      <c r="W212" s="73">
        <v>222547</v>
      </c>
      <c r="X212" s="60">
        <f>IFERROR(W212/T210,"-")</f>
        <v>8.2373285748285601E-3</v>
      </c>
      <c r="Y212" s="73">
        <v>5</v>
      </c>
      <c r="Z212" s="60">
        <f>IFERROR(Y212/U210,"-")</f>
        <v>0.2</v>
      </c>
      <c r="AA212" s="131">
        <f t="shared" si="14"/>
        <v>44509.4</v>
      </c>
      <c r="AB212" s="305"/>
      <c r="AC212" s="305"/>
      <c r="AD212" s="43" t="s">
        <v>109</v>
      </c>
      <c r="AE212" s="73">
        <v>199394</v>
      </c>
      <c r="AF212" s="60">
        <f>IFERROR(AE212/AB210,"-")</f>
        <v>1.1399883825170603E-2</v>
      </c>
      <c r="AG212" s="73">
        <v>4</v>
      </c>
      <c r="AH212" s="60">
        <f>IFERROR(AG212/AC210,"-")</f>
        <v>0.22222222222222221</v>
      </c>
      <c r="AI212" s="76">
        <f t="shared" si="15"/>
        <v>49848.5</v>
      </c>
      <c r="AJ212" s="305"/>
      <c r="AK212" s="305"/>
      <c r="AL212" s="43" t="s">
        <v>109</v>
      </c>
      <c r="AM212" s="73">
        <v>1153099</v>
      </c>
      <c r="AN212" s="60">
        <f>IFERROR(AM212/AJ210,"-")</f>
        <v>1.9046086084551744E-2</v>
      </c>
      <c r="AO212" s="73">
        <v>34</v>
      </c>
      <c r="AP212" s="60">
        <f>IFERROR(AO212/AK210,"-")</f>
        <v>0.40476190476190477</v>
      </c>
      <c r="AQ212" s="76">
        <f t="shared" si="16"/>
        <v>33914.676470588238</v>
      </c>
      <c r="AR212" s="305"/>
      <c r="AS212" s="305"/>
      <c r="AT212" s="43" t="s">
        <v>109</v>
      </c>
      <c r="AU212" s="73">
        <v>26009218</v>
      </c>
      <c r="AV212" s="60">
        <f>IFERROR(AU212/AR210,"-")</f>
        <v>3.3421184476735859E-2</v>
      </c>
      <c r="AW212" s="76">
        <v>401</v>
      </c>
      <c r="AX212" s="60">
        <f>IFERROR(AW212/AS210,"-")</f>
        <v>0.35175438596491226</v>
      </c>
      <c r="AY212" s="157">
        <f t="shared" si="17"/>
        <v>64860.892768079801</v>
      </c>
      <c r="AZ212" s="179"/>
    </row>
    <row r="213" spans="2:52" s="8" customFormat="1" ht="13.15" customHeight="1">
      <c r="B213" s="328"/>
      <c r="C213" s="340"/>
      <c r="D213" s="305"/>
      <c r="E213" s="305"/>
      <c r="F213" s="43" t="s">
        <v>110</v>
      </c>
      <c r="G213" s="73">
        <v>243371</v>
      </c>
      <c r="H213" s="60">
        <f>IFERROR(G213/D210,"-")</f>
        <v>1.057801988904708E-3</v>
      </c>
      <c r="I213" s="73">
        <v>14</v>
      </c>
      <c r="J213" s="60">
        <f>IFERROR(I213/E210,"-")</f>
        <v>4.4871794871794872E-2</v>
      </c>
      <c r="K213" s="76">
        <f t="shared" si="12"/>
        <v>17383.642857142859</v>
      </c>
      <c r="L213" s="305"/>
      <c r="M213" s="305"/>
      <c r="N213" s="43" t="s">
        <v>110</v>
      </c>
      <c r="O213" s="73">
        <v>241185</v>
      </c>
      <c r="P213" s="60">
        <f>IFERROR(O213/L210,"-")</f>
        <v>1.3394769461513995E-3</v>
      </c>
      <c r="Q213" s="73">
        <v>13</v>
      </c>
      <c r="R213" s="60">
        <f>IFERROR(Q213/M210,"-")</f>
        <v>5.3941908713692949E-2</v>
      </c>
      <c r="S213" s="76">
        <f t="shared" si="13"/>
        <v>18552.692307692309</v>
      </c>
      <c r="T213" s="305"/>
      <c r="U213" s="305"/>
      <c r="V213" s="43" t="s">
        <v>110</v>
      </c>
      <c r="W213" s="73">
        <v>0</v>
      </c>
      <c r="X213" s="60">
        <f>IFERROR(W213/T210,"-")</f>
        <v>0</v>
      </c>
      <c r="Y213" s="73">
        <v>0</v>
      </c>
      <c r="Z213" s="60">
        <f>IFERROR(Y213/U210,"-")</f>
        <v>0</v>
      </c>
      <c r="AA213" s="131" t="str">
        <f t="shared" si="14"/>
        <v>-</v>
      </c>
      <c r="AB213" s="305"/>
      <c r="AC213" s="305"/>
      <c r="AD213" s="43" t="s">
        <v>110</v>
      </c>
      <c r="AE213" s="73">
        <v>0</v>
      </c>
      <c r="AF213" s="60">
        <f>IFERROR(AE213/AB210,"-")</f>
        <v>0</v>
      </c>
      <c r="AG213" s="73">
        <v>0</v>
      </c>
      <c r="AH213" s="60">
        <f>IFERROR(AG213/AC210,"-")</f>
        <v>0</v>
      </c>
      <c r="AI213" s="76" t="str">
        <f t="shared" si="15"/>
        <v>-</v>
      </c>
      <c r="AJ213" s="305"/>
      <c r="AK213" s="305"/>
      <c r="AL213" s="43" t="s">
        <v>110</v>
      </c>
      <c r="AM213" s="73">
        <v>1786324</v>
      </c>
      <c r="AN213" s="60">
        <f>IFERROR(AM213/AJ210,"-")</f>
        <v>2.950525555819649E-2</v>
      </c>
      <c r="AO213" s="73">
        <v>4</v>
      </c>
      <c r="AP213" s="60">
        <f>IFERROR(AO213/AK210,"-")</f>
        <v>4.7619047619047616E-2</v>
      </c>
      <c r="AQ213" s="76">
        <f t="shared" si="16"/>
        <v>446581</v>
      </c>
      <c r="AR213" s="305"/>
      <c r="AS213" s="305"/>
      <c r="AT213" s="43" t="s">
        <v>110</v>
      </c>
      <c r="AU213" s="73">
        <v>566488</v>
      </c>
      <c r="AV213" s="60">
        <f>IFERROR(AU213/AR210,"-")</f>
        <v>7.2792269078820982E-4</v>
      </c>
      <c r="AW213" s="76">
        <v>31</v>
      </c>
      <c r="AX213" s="60">
        <f>IFERROR(AW213/AS210,"-")</f>
        <v>2.7192982456140352E-2</v>
      </c>
      <c r="AY213" s="157">
        <f t="shared" si="17"/>
        <v>18273.806451612902</v>
      </c>
      <c r="AZ213" s="179"/>
    </row>
    <row r="214" spans="2:52" s="8" customFormat="1" ht="13.15" customHeight="1">
      <c r="B214" s="328"/>
      <c r="C214" s="340"/>
      <c r="D214" s="305"/>
      <c r="E214" s="305"/>
      <c r="F214" s="43" t="s">
        <v>111</v>
      </c>
      <c r="G214" s="73">
        <v>8431753</v>
      </c>
      <c r="H214" s="60">
        <f>IFERROR(G214/D210,"-")</f>
        <v>3.6648265789076095E-2</v>
      </c>
      <c r="I214" s="73">
        <v>145</v>
      </c>
      <c r="J214" s="60">
        <f>IFERROR(I214/E210,"-")</f>
        <v>0.46474358974358976</v>
      </c>
      <c r="K214" s="76">
        <f t="shared" si="12"/>
        <v>58150.020689655175</v>
      </c>
      <c r="L214" s="305"/>
      <c r="M214" s="305"/>
      <c r="N214" s="43" t="s">
        <v>111</v>
      </c>
      <c r="O214" s="73">
        <v>5913514</v>
      </c>
      <c r="P214" s="60">
        <f>IFERROR(O214/L210,"-")</f>
        <v>3.2842074232408924E-2</v>
      </c>
      <c r="Q214" s="73">
        <v>114</v>
      </c>
      <c r="R214" s="60">
        <f>IFERROR(Q214/M210,"-")</f>
        <v>0.47302904564315351</v>
      </c>
      <c r="S214" s="76">
        <f t="shared" si="13"/>
        <v>51872.929824561405</v>
      </c>
      <c r="T214" s="305"/>
      <c r="U214" s="305"/>
      <c r="V214" s="43" t="s">
        <v>111</v>
      </c>
      <c r="W214" s="73">
        <v>101448</v>
      </c>
      <c r="X214" s="60">
        <f>IFERROR(W214/T210,"-")</f>
        <v>3.7549843819921539E-3</v>
      </c>
      <c r="Y214" s="73">
        <v>9</v>
      </c>
      <c r="Z214" s="60">
        <f>IFERROR(Y214/U210,"-")</f>
        <v>0.36</v>
      </c>
      <c r="AA214" s="131">
        <f t="shared" si="14"/>
        <v>11272</v>
      </c>
      <c r="AB214" s="305"/>
      <c r="AC214" s="305"/>
      <c r="AD214" s="43" t="s">
        <v>111</v>
      </c>
      <c r="AE214" s="73">
        <v>72879</v>
      </c>
      <c r="AF214" s="60">
        <f>IFERROR(AE214/AB210,"-")</f>
        <v>4.1666857242174211E-3</v>
      </c>
      <c r="AG214" s="73">
        <v>5</v>
      </c>
      <c r="AH214" s="60">
        <f>IFERROR(AG214/AC210,"-")</f>
        <v>0.27777777777777779</v>
      </c>
      <c r="AI214" s="76">
        <f t="shared" si="15"/>
        <v>14575.8</v>
      </c>
      <c r="AJ214" s="305"/>
      <c r="AK214" s="305"/>
      <c r="AL214" s="43" t="s">
        <v>111</v>
      </c>
      <c r="AM214" s="73">
        <v>1179791</v>
      </c>
      <c r="AN214" s="60">
        <f>IFERROR(AM214/AJ210,"-")</f>
        <v>1.9486965948092391E-2</v>
      </c>
      <c r="AO214" s="73">
        <v>31</v>
      </c>
      <c r="AP214" s="60">
        <f>IFERROR(AO214/AK210,"-")</f>
        <v>0.36904761904761907</v>
      </c>
      <c r="AQ214" s="76">
        <f t="shared" si="16"/>
        <v>38057.774193548386</v>
      </c>
      <c r="AR214" s="305"/>
      <c r="AS214" s="305"/>
      <c r="AT214" s="43" t="s">
        <v>111</v>
      </c>
      <c r="AU214" s="73">
        <v>29615438</v>
      </c>
      <c r="AV214" s="60">
        <f>IFERROR(AU214/AR210,"-")</f>
        <v>3.8055085576095875E-2</v>
      </c>
      <c r="AW214" s="76">
        <v>414</v>
      </c>
      <c r="AX214" s="60">
        <f>IFERROR(AW214/AS210,"-")</f>
        <v>0.36315789473684212</v>
      </c>
      <c r="AY214" s="157">
        <f t="shared" si="17"/>
        <v>71534.874396135259</v>
      </c>
      <c r="AZ214" s="179"/>
    </row>
    <row r="215" spans="2:52" s="8" customFormat="1" ht="13.15" customHeight="1">
      <c r="B215" s="328"/>
      <c r="C215" s="340"/>
      <c r="D215" s="305"/>
      <c r="E215" s="305"/>
      <c r="F215" s="43" t="s">
        <v>112</v>
      </c>
      <c r="G215" s="73">
        <v>11940727</v>
      </c>
      <c r="H215" s="60">
        <f>IFERROR(G215/D210,"-")</f>
        <v>5.189987619547172E-2</v>
      </c>
      <c r="I215" s="73">
        <v>151</v>
      </c>
      <c r="J215" s="60">
        <f>IFERROR(I215/E210,"-")</f>
        <v>0.48397435897435898</v>
      </c>
      <c r="K215" s="76">
        <f t="shared" si="12"/>
        <v>79077.662251655624</v>
      </c>
      <c r="L215" s="305"/>
      <c r="M215" s="305"/>
      <c r="N215" s="43" t="s">
        <v>112</v>
      </c>
      <c r="O215" s="73">
        <v>10469946</v>
      </c>
      <c r="P215" s="60">
        <f>IFERROR(O215/L210,"-")</f>
        <v>5.8147278207392919E-2</v>
      </c>
      <c r="Q215" s="73">
        <v>121</v>
      </c>
      <c r="R215" s="60">
        <f>IFERROR(Q215/M210,"-")</f>
        <v>0.50207468879668049</v>
      </c>
      <c r="S215" s="76">
        <f t="shared" si="13"/>
        <v>86528.479338842968</v>
      </c>
      <c r="T215" s="305"/>
      <c r="U215" s="305"/>
      <c r="V215" s="43" t="s">
        <v>112</v>
      </c>
      <c r="W215" s="73">
        <v>855058</v>
      </c>
      <c r="X215" s="60">
        <f>IFERROR(W215/T210,"-")</f>
        <v>3.1649016596654908E-2</v>
      </c>
      <c r="Y215" s="73">
        <v>14</v>
      </c>
      <c r="Z215" s="60">
        <f>IFERROR(Y215/U210,"-")</f>
        <v>0.56000000000000005</v>
      </c>
      <c r="AA215" s="131">
        <f t="shared" si="14"/>
        <v>61075.571428571428</v>
      </c>
      <c r="AB215" s="305"/>
      <c r="AC215" s="305"/>
      <c r="AD215" s="43" t="s">
        <v>112</v>
      </c>
      <c r="AE215" s="73">
        <v>829872</v>
      </c>
      <c r="AF215" s="60">
        <f>IFERROR(AE215/AB210,"-")</f>
        <v>4.7445983278142666E-2</v>
      </c>
      <c r="AG215" s="73">
        <v>13</v>
      </c>
      <c r="AH215" s="60">
        <f>IFERROR(AG215/AC210,"-")</f>
        <v>0.72222222222222221</v>
      </c>
      <c r="AI215" s="76">
        <f t="shared" si="15"/>
        <v>63836.307692307695</v>
      </c>
      <c r="AJ215" s="305"/>
      <c r="AK215" s="305"/>
      <c r="AL215" s="43" t="s">
        <v>112</v>
      </c>
      <c r="AM215" s="73">
        <v>2538077</v>
      </c>
      <c r="AN215" s="60">
        <f>IFERROR(AM215/AJ210,"-")</f>
        <v>4.1922187974511159E-2</v>
      </c>
      <c r="AO215" s="73">
        <v>47</v>
      </c>
      <c r="AP215" s="60">
        <f>IFERROR(AO215/AK210,"-")</f>
        <v>0.55952380952380953</v>
      </c>
      <c r="AQ215" s="76">
        <f t="shared" si="16"/>
        <v>54001.638297872341</v>
      </c>
      <c r="AR215" s="305"/>
      <c r="AS215" s="305"/>
      <c r="AT215" s="43" t="s">
        <v>112</v>
      </c>
      <c r="AU215" s="73">
        <v>32373971</v>
      </c>
      <c r="AV215" s="60">
        <f>IFERROR(AU215/AR210,"-")</f>
        <v>4.1599730412329075E-2</v>
      </c>
      <c r="AW215" s="76">
        <v>489</v>
      </c>
      <c r="AX215" s="60">
        <f>IFERROR(AW215/AS210,"-")</f>
        <v>0.42894736842105263</v>
      </c>
      <c r="AY215" s="157">
        <f t="shared" si="17"/>
        <v>66204.439672801629</v>
      </c>
      <c r="AZ215" s="179"/>
    </row>
    <row r="216" spans="2:52" s="8" customFormat="1" ht="13.15" customHeight="1">
      <c r="B216" s="328"/>
      <c r="C216" s="340"/>
      <c r="D216" s="305"/>
      <c r="E216" s="305"/>
      <c r="F216" s="43" t="s">
        <v>113</v>
      </c>
      <c r="G216" s="73">
        <v>4320147</v>
      </c>
      <c r="H216" s="60">
        <f>IFERROR(G216/D210,"-")</f>
        <v>1.8777340311543725E-2</v>
      </c>
      <c r="I216" s="73">
        <v>36</v>
      </c>
      <c r="J216" s="60">
        <f>IFERROR(I216/E210,"-")</f>
        <v>0.11538461538461539</v>
      </c>
      <c r="K216" s="76">
        <f t="shared" si="12"/>
        <v>120004.08333333333</v>
      </c>
      <c r="L216" s="305"/>
      <c r="M216" s="305"/>
      <c r="N216" s="43" t="s">
        <v>113</v>
      </c>
      <c r="O216" s="73">
        <v>2300995</v>
      </c>
      <c r="P216" s="60">
        <f>IFERROR(O216/L210,"-")</f>
        <v>1.2779110457572566E-2</v>
      </c>
      <c r="Q216" s="73">
        <v>28</v>
      </c>
      <c r="R216" s="60">
        <f>IFERROR(Q216/M210,"-")</f>
        <v>0.11618257261410789</v>
      </c>
      <c r="S216" s="76">
        <f t="shared" si="13"/>
        <v>82178.392857142855</v>
      </c>
      <c r="T216" s="305"/>
      <c r="U216" s="305"/>
      <c r="V216" s="43" t="s">
        <v>113</v>
      </c>
      <c r="W216" s="73">
        <v>850098</v>
      </c>
      <c r="X216" s="60">
        <f>IFERROR(W216/T210,"-")</f>
        <v>3.1465427737981687E-2</v>
      </c>
      <c r="Y216" s="73">
        <v>4</v>
      </c>
      <c r="Z216" s="60">
        <f>IFERROR(Y216/U210,"-")</f>
        <v>0.16</v>
      </c>
      <c r="AA216" s="131">
        <f t="shared" si="14"/>
        <v>212524.5</v>
      </c>
      <c r="AB216" s="305"/>
      <c r="AC216" s="305"/>
      <c r="AD216" s="43" t="s">
        <v>113</v>
      </c>
      <c r="AE216" s="73">
        <v>37465</v>
      </c>
      <c r="AF216" s="60">
        <f>IFERROR(AE216/AB210,"-")</f>
        <v>2.1419734170036041E-3</v>
      </c>
      <c r="AG216" s="73">
        <v>2</v>
      </c>
      <c r="AH216" s="60">
        <f>IFERROR(AG216/AC210,"-")</f>
        <v>0.1111111111111111</v>
      </c>
      <c r="AI216" s="76">
        <f t="shared" si="15"/>
        <v>18732.5</v>
      </c>
      <c r="AJ216" s="305"/>
      <c r="AK216" s="305"/>
      <c r="AL216" s="43" t="s">
        <v>113</v>
      </c>
      <c r="AM216" s="73">
        <v>94695</v>
      </c>
      <c r="AN216" s="60">
        <f>IFERROR(AM216/AJ210,"-")</f>
        <v>1.5641060496771114E-3</v>
      </c>
      <c r="AO216" s="73">
        <v>10</v>
      </c>
      <c r="AP216" s="60">
        <f>IFERROR(AO216/AK210,"-")</f>
        <v>0.11904761904761904</v>
      </c>
      <c r="AQ216" s="76">
        <f t="shared" si="16"/>
        <v>9469.5</v>
      </c>
      <c r="AR216" s="305"/>
      <c r="AS216" s="305"/>
      <c r="AT216" s="43" t="s">
        <v>113</v>
      </c>
      <c r="AU216" s="73">
        <v>13420396</v>
      </c>
      <c r="AV216" s="60">
        <f>IFERROR(AU216/AR210,"-")</f>
        <v>1.7244867972072361E-2</v>
      </c>
      <c r="AW216" s="76">
        <v>127</v>
      </c>
      <c r="AX216" s="60">
        <f>IFERROR(AW216/AS210,"-")</f>
        <v>0.11140350877192982</v>
      </c>
      <c r="AY216" s="157">
        <f t="shared" si="17"/>
        <v>105672.4094488189</v>
      </c>
      <c r="AZ216" s="179"/>
    </row>
    <row r="217" spans="2:52" s="8" customFormat="1" ht="13.15" customHeight="1">
      <c r="B217" s="328"/>
      <c r="C217" s="340"/>
      <c r="D217" s="305"/>
      <c r="E217" s="305"/>
      <c r="F217" s="43" t="s">
        <v>123</v>
      </c>
      <c r="G217" s="73">
        <v>0</v>
      </c>
      <c r="H217" s="60">
        <f>IFERROR(G217/D210,"-")</f>
        <v>0</v>
      </c>
      <c r="I217" s="73">
        <v>0</v>
      </c>
      <c r="J217" s="60">
        <f>IFERROR(I217/E210,"-")</f>
        <v>0</v>
      </c>
      <c r="K217" s="76" t="str">
        <f t="shared" si="12"/>
        <v>-</v>
      </c>
      <c r="L217" s="305"/>
      <c r="M217" s="305"/>
      <c r="N217" s="43" t="s">
        <v>123</v>
      </c>
      <c r="O217" s="73">
        <v>0</v>
      </c>
      <c r="P217" s="60">
        <f>IFERROR(O217/L210,"-")</f>
        <v>0</v>
      </c>
      <c r="Q217" s="73">
        <v>0</v>
      </c>
      <c r="R217" s="60">
        <f>IFERROR(Q217/M210,"-")</f>
        <v>0</v>
      </c>
      <c r="S217" s="76" t="str">
        <f t="shared" si="13"/>
        <v>-</v>
      </c>
      <c r="T217" s="305"/>
      <c r="U217" s="305"/>
      <c r="V217" s="43" t="s">
        <v>123</v>
      </c>
      <c r="W217" s="73">
        <v>0</v>
      </c>
      <c r="X217" s="60">
        <f>IFERROR(W217/T210,"-")</f>
        <v>0</v>
      </c>
      <c r="Y217" s="73">
        <v>0</v>
      </c>
      <c r="Z217" s="60">
        <f>IFERROR(Y217/U210,"-")</f>
        <v>0</v>
      </c>
      <c r="AA217" s="131" t="str">
        <f t="shared" si="14"/>
        <v>-</v>
      </c>
      <c r="AB217" s="305"/>
      <c r="AC217" s="305"/>
      <c r="AD217" s="43" t="s">
        <v>123</v>
      </c>
      <c r="AE217" s="73">
        <v>0</v>
      </c>
      <c r="AF217" s="60">
        <f>IFERROR(AE217/AB210,"-")</f>
        <v>0</v>
      </c>
      <c r="AG217" s="73">
        <v>0</v>
      </c>
      <c r="AH217" s="60">
        <f>IFERROR(AG217/AC210,"-")</f>
        <v>0</v>
      </c>
      <c r="AI217" s="76" t="str">
        <f t="shared" si="15"/>
        <v>-</v>
      </c>
      <c r="AJ217" s="305"/>
      <c r="AK217" s="305"/>
      <c r="AL217" s="43" t="s">
        <v>123</v>
      </c>
      <c r="AM217" s="73">
        <v>0</v>
      </c>
      <c r="AN217" s="60">
        <f>IFERROR(AM217/AJ210,"-")</f>
        <v>0</v>
      </c>
      <c r="AO217" s="73">
        <v>0</v>
      </c>
      <c r="AP217" s="60">
        <f>IFERROR(AO217/AK210,"-")</f>
        <v>0</v>
      </c>
      <c r="AQ217" s="76" t="str">
        <f t="shared" si="16"/>
        <v>-</v>
      </c>
      <c r="AR217" s="305"/>
      <c r="AS217" s="305"/>
      <c r="AT217" s="43" t="s">
        <v>123</v>
      </c>
      <c r="AU217" s="73">
        <v>341</v>
      </c>
      <c r="AV217" s="60">
        <f>IFERROR(AU217/AR210,"-")</f>
        <v>4.3817633834923166E-7</v>
      </c>
      <c r="AW217" s="76">
        <v>1</v>
      </c>
      <c r="AX217" s="60">
        <f>IFERROR(AW217/AS210,"-")</f>
        <v>8.7719298245614037E-4</v>
      </c>
      <c r="AY217" s="157">
        <f t="shared" si="17"/>
        <v>341</v>
      </c>
      <c r="AZ217" s="179"/>
    </row>
    <row r="218" spans="2:52" s="8" customFormat="1" ht="13.15" customHeight="1">
      <c r="B218" s="328"/>
      <c r="C218" s="340"/>
      <c r="D218" s="305"/>
      <c r="E218" s="305"/>
      <c r="F218" s="43" t="s">
        <v>114</v>
      </c>
      <c r="G218" s="73">
        <v>38247</v>
      </c>
      <c r="H218" s="60">
        <f>IFERROR(G218/D210,"-")</f>
        <v>1.6623900411157603E-4</v>
      </c>
      <c r="I218" s="73">
        <v>5</v>
      </c>
      <c r="J218" s="60">
        <f>IFERROR(I218/E210,"-")</f>
        <v>1.6025641025641024E-2</v>
      </c>
      <c r="K218" s="76">
        <f t="shared" si="12"/>
        <v>7649.4</v>
      </c>
      <c r="L218" s="305"/>
      <c r="M218" s="305"/>
      <c r="N218" s="43" t="s">
        <v>114</v>
      </c>
      <c r="O218" s="73">
        <v>35929</v>
      </c>
      <c r="P218" s="60">
        <f>IFERROR(O218/L210,"-")</f>
        <v>1.9954005099103854E-4</v>
      </c>
      <c r="Q218" s="73">
        <v>4</v>
      </c>
      <c r="R218" s="60">
        <f>IFERROR(Q218/M210,"-")</f>
        <v>1.6597510373443983E-2</v>
      </c>
      <c r="S218" s="76">
        <f t="shared" si="13"/>
        <v>8982.25</v>
      </c>
      <c r="T218" s="305"/>
      <c r="U218" s="305"/>
      <c r="V218" s="43" t="s">
        <v>114</v>
      </c>
      <c r="W218" s="73">
        <v>0</v>
      </c>
      <c r="X218" s="60">
        <f>IFERROR(W218/T210,"-")</f>
        <v>0</v>
      </c>
      <c r="Y218" s="73">
        <v>0</v>
      </c>
      <c r="Z218" s="60">
        <f>IFERROR(Y218/U210,"-")</f>
        <v>0</v>
      </c>
      <c r="AA218" s="131" t="str">
        <f t="shared" si="14"/>
        <v>-</v>
      </c>
      <c r="AB218" s="305"/>
      <c r="AC218" s="305"/>
      <c r="AD218" s="43" t="s">
        <v>114</v>
      </c>
      <c r="AE218" s="73">
        <v>0</v>
      </c>
      <c r="AF218" s="60">
        <f>IFERROR(AE218/AB210,"-")</f>
        <v>0</v>
      </c>
      <c r="AG218" s="73">
        <v>0</v>
      </c>
      <c r="AH218" s="60">
        <f>IFERROR(AG218/AC210,"-")</f>
        <v>0</v>
      </c>
      <c r="AI218" s="76" t="str">
        <f t="shared" si="15"/>
        <v>-</v>
      </c>
      <c r="AJ218" s="305"/>
      <c r="AK218" s="305"/>
      <c r="AL218" s="43" t="s">
        <v>114</v>
      </c>
      <c r="AM218" s="73">
        <v>23875</v>
      </c>
      <c r="AN218" s="60">
        <f>IFERROR(AM218/AJ210,"-")</f>
        <v>3.943506197374839E-4</v>
      </c>
      <c r="AO218" s="73">
        <v>4</v>
      </c>
      <c r="AP218" s="60">
        <f>IFERROR(AO218/AK210,"-")</f>
        <v>4.7619047619047616E-2</v>
      </c>
      <c r="AQ218" s="76">
        <f t="shared" si="16"/>
        <v>5968.75</v>
      </c>
      <c r="AR218" s="305"/>
      <c r="AS218" s="305"/>
      <c r="AT218" s="43" t="s">
        <v>114</v>
      </c>
      <c r="AU218" s="73">
        <v>612869</v>
      </c>
      <c r="AV218" s="60">
        <f>IFERROR(AU218/AR210,"-")</f>
        <v>7.875210976767017E-4</v>
      </c>
      <c r="AW218" s="76">
        <v>8</v>
      </c>
      <c r="AX218" s="60">
        <f>IFERROR(AW218/AS210,"-")</f>
        <v>7.0175438596491229E-3</v>
      </c>
      <c r="AY218" s="157">
        <f t="shared" si="17"/>
        <v>76608.625</v>
      </c>
      <c r="AZ218" s="179"/>
    </row>
    <row r="219" spans="2:52" s="8" customFormat="1" ht="13.15" customHeight="1">
      <c r="B219" s="328"/>
      <c r="C219" s="340"/>
      <c r="D219" s="305"/>
      <c r="E219" s="305"/>
      <c r="F219" s="43" t="s">
        <v>115</v>
      </c>
      <c r="G219" s="73">
        <v>379618</v>
      </c>
      <c r="H219" s="60">
        <f>IFERROR(G219/D210,"-")</f>
        <v>1.6499939410366373E-3</v>
      </c>
      <c r="I219" s="73">
        <v>15</v>
      </c>
      <c r="J219" s="60">
        <f>IFERROR(I219/E210,"-")</f>
        <v>4.807692307692308E-2</v>
      </c>
      <c r="K219" s="76">
        <f t="shared" si="12"/>
        <v>25307.866666666665</v>
      </c>
      <c r="L219" s="305"/>
      <c r="M219" s="305"/>
      <c r="N219" s="43" t="s">
        <v>115</v>
      </c>
      <c r="O219" s="73">
        <v>316306</v>
      </c>
      <c r="P219" s="60">
        <f>IFERROR(O219/L210,"-")</f>
        <v>1.756678876917572E-3</v>
      </c>
      <c r="Q219" s="73">
        <v>13</v>
      </c>
      <c r="R219" s="60">
        <f>IFERROR(Q219/M210,"-")</f>
        <v>5.3941908713692949E-2</v>
      </c>
      <c r="S219" s="76">
        <f t="shared" si="13"/>
        <v>24331.23076923077</v>
      </c>
      <c r="T219" s="305"/>
      <c r="U219" s="305"/>
      <c r="V219" s="43" t="s">
        <v>115</v>
      </c>
      <c r="W219" s="73">
        <v>15434</v>
      </c>
      <c r="X219" s="60">
        <f>IFERROR(W219/T210,"-")</f>
        <v>5.7127226708921712E-4</v>
      </c>
      <c r="Y219" s="73">
        <v>2</v>
      </c>
      <c r="Z219" s="60">
        <f>IFERROR(Y219/U210,"-")</f>
        <v>0.08</v>
      </c>
      <c r="AA219" s="131">
        <f t="shared" si="14"/>
        <v>7717</v>
      </c>
      <c r="AB219" s="305"/>
      <c r="AC219" s="305"/>
      <c r="AD219" s="43" t="s">
        <v>115</v>
      </c>
      <c r="AE219" s="73">
        <v>15434</v>
      </c>
      <c r="AF219" s="60">
        <f>IFERROR(AE219/AB210,"-")</f>
        <v>8.8240271501491068E-4</v>
      </c>
      <c r="AG219" s="73">
        <v>2</v>
      </c>
      <c r="AH219" s="60">
        <f>IFERROR(AG219/AC210,"-")</f>
        <v>0.1111111111111111</v>
      </c>
      <c r="AI219" s="76">
        <f t="shared" si="15"/>
        <v>7717</v>
      </c>
      <c r="AJ219" s="305"/>
      <c r="AK219" s="305"/>
      <c r="AL219" s="43" t="s">
        <v>115</v>
      </c>
      <c r="AM219" s="73">
        <v>158824</v>
      </c>
      <c r="AN219" s="60">
        <f>IFERROR(AM219/AJ210,"-")</f>
        <v>2.6233442022695766E-3</v>
      </c>
      <c r="AO219" s="73">
        <v>6</v>
      </c>
      <c r="AP219" s="60">
        <f>IFERROR(AO219/AK210,"-")</f>
        <v>7.1428571428571425E-2</v>
      </c>
      <c r="AQ219" s="76">
        <f t="shared" si="16"/>
        <v>26470.666666666668</v>
      </c>
      <c r="AR219" s="305"/>
      <c r="AS219" s="305"/>
      <c r="AT219" s="43" t="s">
        <v>115</v>
      </c>
      <c r="AU219" s="73">
        <v>286959</v>
      </c>
      <c r="AV219" s="60">
        <f>IFERROR(AU219/AR210,"-")</f>
        <v>3.6873502603037292E-4</v>
      </c>
      <c r="AW219" s="76">
        <v>34</v>
      </c>
      <c r="AX219" s="60">
        <f>IFERROR(AW219/AS210,"-")</f>
        <v>2.9824561403508771E-2</v>
      </c>
      <c r="AY219" s="157">
        <f t="shared" si="17"/>
        <v>8439.9705882352937</v>
      </c>
      <c r="AZ219" s="179"/>
    </row>
    <row r="220" spans="2:52" s="8" customFormat="1" ht="13.15" customHeight="1">
      <c r="B220" s="328"/>
      <c r="C220" s="340"/>
      <c r="D220" s="305"/>
      <c r="E220" s="305"/>
      <c r="F220" s="43" t="s">
        <v>116</v>
      </c>
      <c r="G220" s="73">
        <v>2031</v>
      </c>
      <c r="H220" s="60">
        <f>IFERROR(G220/D210,"-")</f>
        <v>8.8276575247891584E-6</v>
      </c>
      <c r="I220" s="73">
        <v>1</v>
      </c>
      <c r="J220" s="60">
        <f>IFERROR(I220/E210,"-")</f>
        <v>3.205128205128205E-3</v>
      </c>
      <c r="K220" s="76">
        <f t="shared" si="12"/>
        <v>2031</v>
      </c>
      <c r="L220" s="305"/>
      <c r="M220" s="305"/>
      <c r="N220" s="43" t="s">
        <v>116</v>
      </c>
      <c r="O220" s="73">
        <v>2031</v>
      </c>
      <c r="P220" s="60">
        <f>IFERROR(O220/L210,"-")</f>
        <v>1.1279630481304776E-5</v>
      </c>
      <c r="Q220" s="73">
        <v>1</v>
      </c>
      <c r="R220" s="60">
        <f>IFERROR(Q220/M210,"-")</f>
        <v>4.1493775933609959E-3</v>
      </c>
      <c r="S220" s="76">
        <f t="shared" si="13"/>
        <v>2031</v>
      </c>
      <c r="T220" s="305"/>
      <c r="U220" s="305"/>
      <c r="V220" s="43" t="s">
        <v>116</v>
      </c>
      <c r="W220" s="73">
        <v>0</v>
      </c>
      <c r="X220" s="60">
        <f>IFERROR(W220/T210,"-")</f>
        <v>0</v>
      </c>
      <c r="Y220" s="73">
        <v>0</v>
      </c>
      <c r="Z220" s="60">
        <f>IFERROR(Y220/U210,"-")</f>
        <v>0</v>
      </c>
      <c r="AA220" s="131" t="str">
        <f t="shared" si="14"/>
        <v>-</v>
      </c>
      <c r="AB220" s="305"/>
      <c r="AC220" s="305"/>
      <c r="AD220" s="43" t="s">
        <v>116</v>
      </c>
      <c r="AE220" s="73">
        <v>0</v>
      </c>
      <c r="AF220" s="60">
        <f>IFERROR(AE220/AB210,"-")</f>
        <v>0</v>
      </c>
      <c r="AG220" s="73">
        <v>0</v>
      </c>
      <c r="AH220" s="60">
        <f>IFERROR(AG220/AC210,"-")</f>
        <v>0</v>
      </c>
      <c r="AI220" s="76" t="str">
        <f t="shared" si="15"/>
        <v>-</v>
      </c>
      <c r="AJ220" s="305"/>
      <c r="AK220" s="305"/>
      <c r="AL220" s="43" t="s">
        <v>116</v>
      </c>
      <c r="AM220" s="73">
        <v>0</v>
      </c>
      <c r="AN220" s="60">
        <f>IFERROR(AM220/AJ210,"-")</f>
        <v>0</v>
      </c>
      <c r="AO220" s="73">
        <v>0</v>
      </c>
      <c r="AP220" s="60">
        <f>IFERROR(AO220/AK210,"-")</f>
        <v>0</v>
      </c>
      <c r="AQ220" s="76" t="str">
        <f t="shared" si="16"/>
        <v>-</v>
      </c>
      <c r="AR220" s="305"/>
      <c r="AS220" s="305"/>
      <c r="AT220" s="43" t="s">
        <v>116</v>
      </c>
      <c r="AU220" s="73">
        <v>339028</v>
      </c>
      <c r="AV220" s="60">
        <f>IFERROR(AU220/AR210,"-")</f>
        <v>4.3564236843948186E-4</v>
      </c>
      <c r="AW220" s="76">
        <v>4</v>
      </c>
      <c r="AX220" s="60">
        <f>IFERROR(AW220/AS210,"-")</f>
        <v>3.5087719298245615E-3</v>
      </c>
      <c r="AY220" s="157">
        <f t="shared" si="17"/>
        <v>84757</v>
      </c>
      <c r="AZ220" s="179"/>
    </row>
    <row r="221" spans="2:52" s="8" customFormat="1" ht="13.15" customHeight="1">
      <c r="B221" s="328"/>
      <c r="C221" s="340"/>
      <c r="D221" s="305"/>
      <c r="E221" s="305"/>
      <c r="F221" s="43" t="s">
        <v>117</v>
      </c>
      <c r="G221" s="73">
        <v>0</v>
      </c>
      <c r="H221" s="60">
        <f>IFERROR(G221/D210,"-")</f>
        <v>0</v>
      </c>
      <c r="I221" s="73">
        <v>0</v>
      </c>
      <c r="J221" s="60">
        <f>IFERROR(I221/E210,"-")</f>
        <v>0</v>
      </c>
      <c r="K221" s="76" t="str">
        <f t="shared" si="12"/>
        <v>-</v>
      </c>
      <c r="L221" s="305"/>
      <c r="M221" s="305"/>
      <c r="N221" s="43" t="s">
        <v>117</v>
      </c>
      <c r="O221" s="73">
        <v>0</v>
      </c>
      <c r="P221" s="60">
        <f>IFERROR(O221/L210,"-")</f>
        <v>0</v>
      </c>
      <c r="Q221" s="73">
        <v>0</v>
      </c>
      <c r="R221" s="60">
        <f>IFERROR(Q221/M210,"-")</f>
        <v>0</v>
      </c>
      <c r="S221" s="76" t="str">
        <f t="shared" si="13"/>
        <v>-</v>
      </c>
      <c r="T221" s="305"/>
      <c r="U221" s="305"/>
      <c r="V221" s="43" t="s">
        <v>117</v>
      </c>
      <c r="W221" s="73">
        <v>0</v>
      </c>
      <c r="X221" s="60">
        <f>IFERROR(W221/T210,"-")</f>
        <v>0</v>
      </c>
      <c r="Y221" s="73">
        <v>0</v>
      </c>
      <c r="Z221" s="60">
        <f>IFERROR(Y221/U210,"-")</f>
        <v>0</v>
      </c>
      <c r="AA221" s="131" t="str">
        <f t="shared" si="14"/>
        <v>-</v>
      </c>
      <c r="AB221" s="305"/>
      <c r="AC221" s="305"/>
      <c r="AD221" s="43" t="s">
        <v>117</v>
      </c>
      <c r="AE221" s="73">
        <v>0</v>
      </c>
      <c r="AF221" s="60">
        <f>IFERROR(AE221/AB210,"-")</f>
        <v>0</v>
      </c>
      <c r="AG221" s="73">
        <v>0</v>
      </c>
      <c r="AH221" s="60">
        <f>IFERROR(AG221/AC210,"-")</f>
        <v>0</v>
      </c>
      <c r="AI221" s="76" t="str">
        <f t="shared" si="15"/>
        <v>-</v>
      </c>
      <c r="AJ221" s="305"/>
      <c r="AK221" s="305"/>
      <c r="AL221" s="43" t="s">
        <v>117</v>
      </c>
      <c r="AM221" s="73">
        <v>0</v>
      </c>
      <c r="AN221" s="60">
        <f>IFERROR(AM221/AJ210,"-")</f>
        <v>0</v>
      </c>
      <c r="AO221" s="73">
        <v>0</v>
      </c>
      <c r="AP221" s="60">
        <f>IFERROR(AO221/AK210,"-")</f>
        <v>0</v>
      </c>
      <c r="AQ221" s="76" t="str">
        <f t="shared" si="16"/>
        <v>-</v>
      </c>
      <c r="AR221" s="305"/>
      <c r="AS221" s="305"/>
      <c r="AT221" s="43" t="s">
        <v>117</v>
      </c>
      <c r="AU221" s="73">
        <v>3499552</v>
      </c>
      <c r="AV221" s="60">
        <f>IFERROR(AU221/AR210,"-")</f>
        <v>4.4968354288056614E-3</v>
      </c>
      <c r="AW221" s="76">
        <v>7</v>
      </c>
      <c r="AX221" s="60">
        <f>IFERROR(AW221/AS210,"-")</f>
        <v>6.1403508771929825E-3</v>
      </c>
      <c r="AY221" s="157">
        <f t="shared" si="17"/>
        <v>499936</v>
      </c>
      <c r="AZ221" s="179"/>
    </row>
    <row r="222" spans="2:52" s="8" customFormat="1" ht="13.15" customHeight="1">
      <c r="B222" s="328"/>
      <c r="C222" s="340"/>
      <c r="D222" s="305"/>
      <c r="E222" s="305"/>
      <c r="F222" s="43" t="s">
        <v>118</v>
      </c>
      <c r="G222" s="73">
        <v>3120918</v>
      </c>
      <c r="H222" s="60">
        <f>IFERROR(G222/D210,"-")</f>
        <v>1.3564941047242702E-2</v>
      </c>
      <c r="I222" s="73">
        <v>57</v>
      </c>
      <c r="J222" s="60">
        <f>IFERROR(I222/E210,"-")</f>
        <v>0.18269230769230768</v>
      </c>
      <c r="K222" s="76">
        <f t="shared" si="12"/>
        <v>54752.947368421053</v>
      </c>
      <c r="L222" s="305"/>
      <c r="M222" s="305"/>
      <c r="N222" s="43" t="s">
        <v>118</v>
      </c>
      <c r="O222" s="73">
        <v>2009070</v>
      </c>
      <c r="P222" s="60">
        <f>IFERROR(O222/L210,"-")</f>
        <v>1.115783713002215E-2</v>
      </c>
      <c r="Q222" s="73">
        <v>46</v>
      </c>
      <c r="R222" s="60">
        <f>IFERROR(Q222/M210,"-")</f>
        <v>0.1908713692946058</v>
      </c>
      <c r="S222" s="76">
        <f t="shared" si="13"/>
        <v>43675.434782608696</v>
      </c>
      <c r="T222" s="305"/>
      <c r="U222" s="305"/>
      <c r="V222" s="43" t="s">
        <v>118</v>
      </c>
      <c r="W222" s="73">
        <v>131896</v>
      </c>
      <c r="X222" s="60">
        <f>IFERROR(W222/T210,"-")</f>
        <v>4.8819830853958392E-3</v>
      </c>
      <c r="Y222" s="73">
        <v>6</v>
      </c>
      <c r="Z222" s="60">
        <f>IFERROR(Y222/U210,"-")</f>
        <v>0.24</v>
      </c>
      <c r="AA222" s="131">
        <f t="shared" si="14"/>
        <v>21982.666666666668</v>
      </c>
      <c r="AB222" s="305"/>
      <c r="AC222" s="305"/>
      <c r="AD222" s="43" t="s">
        <v>118</v>
      </c>
      <c r="AE222" s="73">
        <v>100617</v>
      </c>
      <c r="AF222" s="60">
        <f>IFERROR(AE222/AB210,"-")</f>
        <v>5.7525407526665328E-3</v>
      </c>
      <c r="AG222" s="73">
        <v>4</v>
      </c>
      <c r="AH222" s="60">
        <f>IFERROR(AG222/AC210,"-")</f>
        <v>0.22222222222222221</v>
      </c>
      <c r="AI222" s="76">
        <f t="shared" si="15"/>
        <v>25154.25</v>
      </c>
      <c r="AJ222" s="305"/>
      <c r="AK222" s="305"/>
      <c r="AL222" s="43" t="s">
        <v>118</v>
      </c>
      <c r="AM222" s="73">
        <v>259078</v>
      </c>
      <c r="AN222" s="60">
        <f>IFERROR(AM222/AJ210,"-")</f>
        <v>4.279269941794674E-3</v>
      </c>
      <c r="AO222" s="73">
        <v>14</v>
      </c>
      <c r="AP222" s="60">
        <f>IFERROR(AO222/AK210,"-")</f>
        <v>0.16666666666666666</v>
      </c>
      <c r="AQ222" s="76">
        <f t="shared" si="16"/>
        <v>18505.571428571428</v>
      </c>
      <c r="AR222" s="305"/>
      <c r="AS222" s="305"/>
      <c r="AT222" s="43" t="s">
        <v>118</v>
      </c>
      <c r="AU222" s="73">
        <v>6848402</v>
      </c>
      <c r="AV222" s="60">
        <f>IFERROR(AU222/AR210,"-")</f>
        <v>8.8000226155529465E-3</v>
      </c>
      <c r="AW222" s="76">
        <v>128</v>
      </c>
      <c r="AX222" s="60">
        <f>IFERROR(AW222/AS210,"-")</f>
        <v>0.11228070175438597</v>
      </c>
      <c r="AY222" s="157">
        <f t="shared" si="17"/>
        <v>53503.140625</v>
      </c>
      <c r="AZ222" s="179"/>
    </row>
    <row r="223" spans="2:52" s="8" customFormat="1" ht="13.15" customHeight="1">
      <c r="B223" s="328"/>
      <c r="C223" s="340"/>
      <c r="D223" s="305"/>
      <c r="E223" s="305"/>
      <c r="F223" s="43" t="s">
        <v>119</v>
      </c>
      <c r="G223" s="73">
        <v>2466937</v>
      </c>
      <c r="H223" s="60">
        <f>IFERROR(G223/D210,"-")</f>
        <v>1.0722439670719246E-2</v>
      </c>
      <c r="I223" s="73">
        <v>35</v>
      </c>
      <c r="J223" s="60">
        <f>IFERROR(I223/E210,"-")</f>
        <v>0.11217948717948718</v>
      </c>
      <c r="K223" s="76">
        <f t="shared" si="12"/>
        <v>70483.914285714287</v>
      </c>
      <c r="L223" s="305"/>
      <c r="M223" s="305"/>
      <c r="N223" s="43" t="s">
        <v>119</v>
      </c>
      <c r="O223" s="73">
        <v>2122910</v>
      </c>
      <c r="P223" s="60">
        <f>IFERROR(O223/L210,"-")</f>
        <v>1.1790074025143635E-2</v>
      </c>
      <c r="Q223" s="73">
        <v>28</v>
      </c>
      <c r="R223" s="60">
        <f>IFERROR(Q223/M210,"-")</f>
        <v>0.11618257261410789</v>
      </c>
      <c r="S223" s="76">
        <f t="shared" si="13"/>
        <v>75818.21428571429</v>
      </c>
      <c r="T223" s="305"/>
      <c r="U223" s="305"/>
      <c r="V223" s="43" t="s">
        <v>119</v>
      </c>
      <c r="W223" s="73">
        <v>230038</v>
      </c>
      <c r="X223" s="60">
        <f>IFERROR(W223/T210,"-")</f>
        <v>8.5145995708610436E-3</v>
      </c>
      <c r="Y223" s="73">
        <v>5</v>
      </c>
      <c r="Z223" s="60">
        <f>IFERROR(Y223/U210,"-")</f>
        <v>0.2</v>
      </c>
      <c r="AA223" s="131">
        <f t="shared" si="14"/>
        <v>46007.6</v>
      </c>
      <c r="AB223" s="305"/>
      <c r="AC223" s="305"/>
      <c r="AD223" s="43" t="s">
        <v>119</v>
      </c>
      <c r="AE223" s="73">
        <v>228692</v>
      </c>
      <c r="AF223" s="60">
        <f>IFERROR(AE223/AB210,"-")</f>
        <v>1.3074928191148758E-2</v>
      </c>
      <c r="AG223" s="73">
        <v>3</v>
      </c>
      <c r="AH223" s="60">
        <f>IFERROR(AG223/AC210,"-")</f>
        <v>0.16666666666666666</v>
      </c>
      <c r="AI223" s="76">
        <f t="shared" si="15"/>
        <v>76230.666666666672</v>
      </c>
      <c r="AJ223" s="305"/>
      <c r="AK223" s="305"/>
      <c r="AL223" s="43" t="s">
        <v>119</v>
      </c>
      <c r="AM223" s="73">
        <v>763861</v>
      </c>
      <c r="AN223" s="60">
        <f>IFERROR(AM223/AJ210,"-")</f>
        <v>1.2616923926420699E-2</v>
      </c>
      <c r="AO223" s="73">
        <v>18</v>
      </c>
      <c r="AP223" s="60">
        <f>IFERROR(AO223/AK210,"-")</f>
        <v>0.21428571428571427</v>
      </c>
      <c r="AQ223" s="76">
        <f t="shared" si="16"/>
        <v>42436.722222222219</v>
      </c>
      <c r="AR223" s="305"/>
      <c r="AS223" s="305"/>
      <c r="AT223" s="43" t="s">
        <v>119</v>
      </c>
      <c r="AU223" s="73">
        <v>6470383</v>
      </c>
      <c r="AV223" s="60">
        <f>IFERROR(AU223/AR210,"-")</f>
        <v>8.3142778025135384E-3</v>
      </c>
      <c r="AW223" s="76">
        <v>104</v>
      </c>
      <c r="AX223" s="60">
        <f>IFERROR(AW223/AS210,"-")</f>
        <v>9.1228070175438603E-2</v>
      </c>
      <c r="AY223" s="157">
        <f t="shared" si="17"/>
        <v>62215.221153846156</v>
      </c>
      <c r="AZ223" s="179"/>
    </row>
    <row r="224" spans="2:52" s="8" customFormat="1" ht="13.15" customHeight="1">
      <c r="B224" s="328"/>
      <c r="C224" s="340"/>
      <c r="D224" s="305"/>
      <c r="E224" s="305"/>
      <c r="F224" s="43" t="s">
        <v>120</v>
      </c>
      <c r="G224" s="73">
        <v>1351121</v>
      </c>
      <c r="H224" s="60">
        <f>IFERROR(G224/D210,"-")</f>
        <v>5.8725915620633437E-3</v>
      </c>
      <c r="I224" s="73">
        <v>34</v>
      </c>
      <c r="J224" s="60">
        <f>IFERROR(I224/E210,"-")</f>
        <v>0.10897435897435898</v>
      </c>
      <c r="K224" s="76">
        <f t="shared" si="12"/>
        <v>39738.852941176468</v>
      </c>
      <c r="L224" s="305"/>
      <c r="M224" s="305"/>
      <c r="N224" s="43" t="s">
        <v>120</v>
      </c>
      <c r="O224" s="73">
        <v>1204089</v>
      </c>
      <c r="P224" s="60">
        <f>IFERROR(O224/L210,"-")</f>
        <v>6.6871880780914753E-3</v>
      </c>
      <c r="Q224" s="73">
        <v>27</v>
      </c>
      <c r="R224" s="60">
        <f>IFERROR(Q224/M210,"-")</f>
        <v>0.11203319502074689</v>
      </c>
      <c r="S224" s="76">
        <f t="shared" si="13"/>
        <v>44595.888888888891</v>
      </c>
      <c r="T224" s="305"/>
      <c r="U224" s="305"/>
      <c r="V224" s="43" t="s">
        <v>120</v>
      </c>
      <c r="W224" s="73">
        <v>249329</v>
      </c>
      <c r="X224" s="60">
        <f>IFERROR(W224/T210,"-")</f>
        <v>9.2286343838983691E-3</v>
      </c>
      <c r="Y224" s="73">
        <v>5</v>
      </c>
      <c r="Z224" s="60">
        <f>IFERROR(Y224/U210,"-")</f>
        <v>0.2</v>
      </c>
      <c r="AA224" s="131">
        <f t="shared" si="14"/>
        <v>49865.8</v>
      </c>
      <c r="AB224" s="305"/>
      <c r="AC224" s="305"/>
      <c r="AD224" s="43" t="s">
        <v>120</v>
      </c>
      <c r="AE224" s="73">
        <v>245479</v>
      </c>
      <c r="AF224" s="60">
        <f>IFERROR(AE224/AB210,"-")</f>
        <v>1.4034685504674436E-2</v>
      </c>
      <c r="AG224" s="73">
        <v>4</v>
      </c>
      <c r="AH224" s="60">
        <f>IFERROR(AG224/AC210,"-")</f>
        <v>0.22222222222222221</v>
      </c>
      <c r="AI224" s="76">
        <f t="shared" si="15"/>
        <v>61369.75</v>
      </c>
      <c r="AJ224" s="305"/>
      <c r="AK224" s="305"/>
      <c r="AL224" s="43" t="s">
        <v>120</v>
      </c>
      <c r="AM224" s="73">
        <v>423013</v>
      </c>
      <c r="AN224" s="60">
        <f>IFERROR(AM224/AJ210,"-")</f>
        <v>6.9870340819691004E-3</v>
      </c>
      <c r="AO224" s="73">
        <v>5</v>
      </c>
      <c r="AP224" s="60">
        <f>IFERROR(AO224/AK210,"-")</f>
        <v>5.9523809523809521E-2</v>
      </c>
      <c r="AQ224" s="76">
        <f t="shared" si="16"/>
        <v>84602.6</v>
      </c>
      <c r="AR224" s="305"/>
      <c r="AS224" s="305"/>
      <c r="AT224" s="43" t="s">
        <v>120</v>
      </c>
      <c r="AU224" s="73">
        <v>3073403</v>
      </c>
      <c r="AV224" s="60">
        <f>IFERROR(AU224/AR210,"-")</f>
        <v>3.9492447883036474E-3</v>
      </c>
      <c r="AW224" s="76">
        <v>84</v>
      </c>
      <c r="AX224" s="60">
        <f>IFERROR(AW224/AS210,"-")</f>
        <v>7.3684210526315783E-2</v>
      </c>
      <c r="AY224" s="157">
        <f t="shared" si="17"/>
        <v>36588.130952380954</v>
      </c>
      <c r="AZ224" s="179"/>
    </row>
    <row r="225" spans="2:52" s="8" customFormat="1" ht="13.15" customHeight="1">
      <c r="B225" s="328"/>
      <c r="C225" s="340"/>
      <c r="D225" s="305"/>
      <c r="E225" s="305"/>
      <c r="F225" s="44" t="s">
        <v>121</v>
      </c>
      <c r="G225" s="74">
        <v>392756</v>
      </c>
      <c r="H225" s="61">
        <f>IFERROR(G225/D210,"-")</f>
        <v>1.7070977148232842E-3</v>
      </c>
      <c r="I225" s="74">
        <v>34</v>
      </c>
      <c r="J225" s="61">
        <f>IFERROR(I225/E210,"-")</f>
        <v>0.10897435897435898</v>
      </c>
      <c r="K225" s="77">
        <f t="shared" si="12"/>
        <v>11551.64705882353</v>
      </c>
      <c r="L225" s="305"/>
      <c r="M225" s="305"/>
      <c r="N225" s="44" t="s">
        <v>121</v>
      </c>
      <c r="O225" s="74">
        <v>246816</v>
      </c>
      <c r="P225" s="61">
        <f>IFERROR(O225/L210,"-")</f>
        <v>1.3707500132317675E-3</v>
      </c>
      <c r="Q225" s="74">
        <v>28</v>
      </c>
      <c r="R225" s="61">
        <f>IFERROR(Q225/M210,"-")</f>
        <v>0.11618257261410789</v>
      </c>
      <c r="S225" s="77">
        <f t="shared" si="13"/>
        <v>8814.8571428571431</v>
      </c>
      <c r="T225" s="305"/>
      <c r="U225" s="305"/>
      <c r="V225" s="44" t="s">
        <v>121</v>
      </c>
      <c r="W225" s="74">
        <v>2553</v>
      </c>
      <c r="X225" s="61">
        <f>IFERROR(W225/T210,"-")</f>
        <v>9.4496442780793799E-5</v>
      </c>
      <c r="Y225" s="74">
        <v>2</v>
      </c>
      <c r="Z225" s="61">
        <f>IFERROR(Y225/U210,"-")</f>
        <v>0.08</v>
      </c>
      <c r="AA225" s="132">
        <f t="shared" si="14"/>
        <v>1276.5</v>
      </c>
      <c r="AB225" s="305"/>
      <c r="AC225" s="305"/>
      <c r="AD225" s="44" t="s">
        <v>121</v>
      </c>
      <c r="AE225" s="74">
        <v>2553</v>
      </c>
      <c r="AF225" s="61">
        <f>IFERROR(AE225/AB210,"-")</f>
        <v>1.4596178122541577E-4</v>
      </c>
      <c r="AG225" s="74">
        <v>2</v>
      </c>
      <c r="AH225" s="61">
        <f>IFERROR(AG225/AC210,"-")</f>
        <v>0.1111111111111111</v>
      </c>
      <c r="AI225" s="77">
        <f t="shared" si="15"/>
        <v>1276.5</v>
      </c>
      <c r="AJ225" s="305"/>
      <c r="AK225" s="305"/>
      <c r="AL225" s="44" t="s">
        <v>121</v>
      </c>
      <c r="AM225" s="74">
        <v>162885</v>
      </c>
      <c r="AN225" s="61">
        <f>IFERROR(AM225/AJ210,"-")</f>
        <v>2.6904209715576991E-3</v>
      </c>
      <c r="AO225" s="74">
        <v>14</v>
      </c>
      <c r="AP225" s="61">
        <f>IFERROR(AO225/AK210,"-")</f>
        <v>0.16666666666666666</v>
      </c>
      <c r="AQ225" s="77">
        <f t="shared" si="16"/>
        <v>11634.642857142857</v>
      </c>
      <c r="AR225" s="305"/>
      <c r="AS225" s="305"/>
      <c r="AT225" s="44" t="s">
        <v>121</v>
      </c>
      <c r="AU225" s="74">
        <v>900402</v>
      </c>
      <c r="AV225" s="61">
        <f>IFERROR(AU225/AR210,"-")</f>
        <v>1.1569936991270525E-3</v>
      </c>
      <c r="AW225" s="77">
        <v>80</v>
      </c>
      <c r="AX225" s="63">
        <f>IFERROR(AW225/AS210,"-")</f>
        <v>7.0175438596491224E-2</v>
      </c>
      <c r="AY225" s="160">
        <f t="shared" si="17"/>
        <v>11255.025</v>
      </c>
      <c r="AZ225" s="179"/>
    </row>
    <row r="226" spans="2:52" s="8" customFormat="1" ht="13.15" customHeight="1">
      <c r="B226" s="329"/>
      <c r="C226" s="341"/>
      <c r="D226" s="306"/>
      <c r="E226" s="306"/>
      <c r="F226" s="45" t="s">
        <v>71</v>
      </c>
      <c r="G226" s="69">
        <f>SUM(G210:G225)</f>
        <v>48370221</v>
      </c>
      <c r="H226" s="61">
        <f>IFERROR(G226/D210,"-")</f>
        <v>0.21023916562597958</v>
      </c>
      <c r="I226" s="74">
        <v>265</v>
      </c>
      <c r="J226" s="61">
        <f>IFERROR(I226/E210,"-")</f>
        <v>0.84935897435897434</v>
      </c>
      <c r="K226" s="77">
        <f t="shared" si="12"/>
        <v>182529.13584905659</v>
      </c>
      <c r="L226" s="306"/>
      <c r="M226" s="306"/>
      <c r="N226" s="45" t="s">
        <v>71</v>
      </c>
      <c r="O226" s="69">
        <f>SUM(O210:O225)</f>
        <v>37806377</v>
      </c>
      <c r="P226" s="61">
        <f>IFERROR(O226/L210,"-")</f>
        <v>0.20996650044160503</v>
      </c>
      <c r="Q226" s="74">
        <v>206</v>
      </c>
      <c r="R226" s="61">
        <f>IFERROR(Q226/M210,"-")</f>
        <v>0.85477178423236511</v>
      </c>
      <c r="S226" s="77">
        <f t="shared" si="13"/>
        <v>183526.10194174756</v>
      </c>
      <c r="T226" s="306"/>
      <c r="U226" s="306"/>
      <c r="V226" s="45" t="s">
        <v>71</v>
      </c>
      <c r="W226" s="69">
        <f>SUM(W210:W225)</f>
        <v>2802283</v>
      </c>
      <c r="X226" s="61">
        <f>IFERROR(W226/T210,"-")</f>
        <v>0.1037233745260835</v>
      </c>
      <c r="Y226" s="74">
        <v>25</v>
      </c>
      <c r="Z226" s="61">
        <f>IFERROR(Y226/U210,"-")</f>
        <v>1</v>
      </c>
      <c r="AA226" s="132">
        <f t="shared" si="14"/>
        <v>112091.32</v>
      </c>
      <c r="AB226" s="306"/>
      <c r="AC226" s="306"/>
      <c r="AD226" s="45" t="s">
        <v>71</v>
      </c>
      <c r="AE226" s="69">
        <f>SUM(AE210:AE225)</f>
        <v>1859775</v>
      </c>
      <c r="AF226" s="61">
        <f>IFERROR(AE226/AB210,"-")</f>
        <v>0.10632826936094696</v>
      </c>
      <c r="AG226" s="74">
        <v>18</v>
      </c>
      <c r="AH226" s="61">
        <f>IFERROR(AG226/AC210,"-")</f>
        <v>1</v>
      </c>
      <c r="AI226" s="77">
        <f t="shared" si="15"/>
        <v>103320.83333333333</v>
      </c>
      <c r="AJ226" s="306"/>
      <c r="AK226" s="306"/>
      <c r="AL226" s="45" t="s">
        <v>71</v>
      </c>
      <c r="AM226" s="69">
        <f>SUM(AM210:AM225)</f>
        <v>10121879</v>
      </c>
      <c r="AN226" s="61">
        <f>IFERROR(AM226/AJ210,"-")</f>
        <v>0.16718614687153188</v>
      </c>
      <c r="AO226" s="74">
        <v>75</v>
      </c>
      <c r="AP226" s="61">
        <f>IFERROR(AO226/AK210,"-")</f>
        <v>0.8928571428571429</v>
      </c>
      <c r="AQ226" s="77">
        <f t="shared" si="16"/>
        <v>134958.38666666666</v>
      </c>
      <c r="AR226" s="306"/>
      <c r="AS226" s="306"/>
      <c r="AT226" s="45" t="s">
        <v>71</v>
      </c>
      <c r="AU226" s="69">
        <f>SUM(AU210:AU225)</f>
        <v>154212206</v>
      </c>
      <c r="AV226" s="61">
        <f>IFERROR(AU226/AR210,"-")</f>
        <v>0.19815876760656134</v>
      </c>
      <c r="AW226" s="77">
        <v>945</v>
      </c>
      <c r="AX226" s="103">
        <f>IFERROR(AW226/AS210,"-")</f>
        <v>0.82894736842105265</v>
      </c>
      <c r="AY226" s="148">
        <f t="shared" si="17"/>
        <v>163187.51957671958</v>
      </c>
      <c r="AZ226" s="179"/>
    </row>
    <row r="227" spans="2:52" s="8" customFormat="1" ht="13.15" customHeight="1">
      <c r="B227" s="327">
        <v>14</v>
      </c>
      <c r="C227" s="339" t="s">
        <v>96</v>
      </c>
      <c r="D227" s="304">
        <v>247786230</v>
      </c>
      <c r="E227" s="304">
        <v>270</v>
      </c>
      <c r="F227" s="41" t="s">
        <v>107</v>
      </c>
      <c r="G227" s="72">
        <v>6613029</v>
      </c>
      <c r="H227" s="59">
        <f>IFERROR(G227/D227,"-")</f>
        <v>2.6688444309435597E-2</v>
      </c>
      <c r="I227" s="72">
        <v>65</v>
      </c>
      <c r="J227" s="59">
        <f>IFERROR(I227/E227,"-")</f>
        <v>0.24074074074074073</v>
      </c>
      <c r="K227" s="75">
        <f t="shared" si="12"/>
        <v>101738.90769230769</v>
      </c>
      <c r="L227" s="304">
        <v>155510160</v>
      </c>
      <c r="M227" s="304">
        <v>213</v>
      </c>
      <c r="N227" s="41" t="s">
        <v>107</v>
      </c>
      <c r="O227" s="72">
        <v>6292416</v>
      </c>
      <c r="P227" s="59">
        <f>IFERROR(O227/L227,"-")</f>
        <v>4.0463053989527112E-2</v>
      </c>
      <c r="Q227" s="72">
        <v>50</v>
      </c>
      <c r="R227" s="59">
        <f>IFERROR(Q227/M227,"-")</f>
        <v>0.23474178403755869</v>
      </c>
      <c r="S227" s="75">
        <f t="shared" si="13"/>
        <v>125848.32000000001</v>
      </c>
      <c r="T227" s="304">
        <v>46847990</v>
      </c>
      <c r="U227" s="304">
        <v>43</v>
      </c>
      <c r="V227" s="41" t="s">
        <v>107</v>
      </c>
      <c r="W227" s="72">
        <v>245319</v>
      </c>
      <c r="X227" s="59">
        <f>IFERROR(W227/T227,"-")</f>
        <v>5.23648933497467E-3</v>
      </c>
      <c r="Y227" s="72">
        <v>9</v>
      </c>
      <c r="Z227" s="59">
        <f>IFERROR(Y227/U227,"-")</f>
        <v>0.20930232558139536</v>
      </c>
      <c r="AA227" s="130">
        <f t="shared" si="14"/>
        <v>27257.666666666668</v>
      </c>
      <c r="AB227" s="304">
        <v>35419240</v>
      </c>
      <c r="AC227" s="304">
        <v>35</v>
      </c>
      <c r="AD227" s="41" t="s">
        <v>107</v>
      </c>
      <c r="AE227" s="72">
        <v>245319</v>
      </c>
      <c r="AF227" s="59">
        <f>IFERROR(AE227/AB227,"-")</f>
        <v>6.9261508716731354E-3</v>
      </c>
      <c r="AG227" s="72">
        <v>9</v>
      </c>
      <c r="AH227" s="59">
        <f>IFERROR(AG227/AC227,"-")</f>
        <v>0.25714285714285712</v>
      </c>
      <c r="AI227" s="75">
        <f t="shared" si="15"/>
        <v>27257.666666666668</v>
      </c>
      <c r="AJ227" s="304">
        <v>89044580</v>
      </c>
      <c r="AK227" s="304">
        <v>107</v>
      </c>
      <c r="AL227" s="41" t="s">
        <v>107</v>
      </c>
      <c r="AM227" s="72">
        <v>600704</v>
      </c>
      <c r="AN227" s="59">
        <f>IFERROR(AM227/AJ227,"-")</f>
        <v>6.7461040301386114E-3</v>
      </c>
      <c r="AO227" s="72">
        <v>28</v>
      </c>
      <c r="AP227" s="59">
        <f>IFERROR(AO227/AK227,"-")</f>
        <v>0.26168224299065418</v>
      </c>
      <c r="AQ227" s="75">
        <f t="shared" si="16"/>
        <v>21453.714285714286</v>
      </c>
      <c r="AR227" s="304">
        <v>676277380</v>
      </c>
      <c r="AS227" s="304">
        <v>1054</v>
      </c>
      <c r="AT227" s="41" t="s">
        <v>107</v>
      </c>
      <c r="AU227" s="72">
        <v>14160206</v>
      </c>
      <c r="AV227" s="59">
        <f>IFERROR(AU227/AR227,"-")</f>
        <v>2.093845871349416E-2</v>
      </c>
      <c r="AW227" s="75">
        <v>198</v>
      </c>
      <c r="AX227" s="62">
        <f>IFERROR(AW227/AS227,"-")</f>
        <v>0.18785578747628084</v>
      </c>
      <c r="AY227" s="130">
        <f t="shared" si="17"/>
        <v>71516.191919191915</v>
      </c>
      <c r="AZ227" s="179"/>
    </row>
    <row r="228" spans="2:52" s="8" customFormat="1" ht="13.15" customHeight="1">
      <c r="B228" s="328"/>
      <c r="C228" s="340"/>
      <c r="D228" s="305"/>
      <c r="E228" s="305"/>
      <c r="F228" s="42" t="s">
        <v>108</v>
      </c>
      <c r="G228" s="73">
        <v>2553175</v>
      </c>
      <c r="H228" s="60">
        <f>IFERROR(G228/D227,"-")</f>
        <v>1.0303942232786705E-2</v>
      </c>
      <c r="I228" s="73">
        <v>80</v>
      </c>
      <c r="J228" s="60">
        <f>IFERROR(I228/E227,"-")</f>
        <v>0.29629629629629628</v>
      </c>
      <c r="K228" s="76">
        <f t="shared" si="12"/>
        <v>31914.6875</v>
      </c>
      <c r="L228" s="305"/>
      <c r="M228" s="305"/>
      <c r="N228" s="42" t="s">
        <v>108</v>
      </c>
      <c r="O228" s="73">
        <v>1702456</v>
      </c>
      <c r="P228" s="60">
        <f>IFERROR(O228/L227,"-")</f>
        <v>1.0947554809280629E-2</v>
      </c>
      <c r="Q228" s="73">
        <v>64</v>
      </c>
      <c r="R228" s="60">
        <f>IFERROR(Q228/M227,"-")</f>
        <v>0.30046948356807512</v>
      </c>
      <c r="S228" s="76">
        <f t="shared" si="13"/>
        <v>26600.875</v>
      </c>
      <c r="T228" s="305"/>
      <c r="U228" s="305"/>
      <c r="V228" s="42" t="s">
        <v>108</v>
      </c>
      <c r="W228" s="73">
        <v>542456</v>
      </c>
      <c r="X228" s="60">
        <f>IFERROR(W228/T227,"-")</f>
        <v>1.1579066679274821E-2</v>
      </c>
      <c r="Y228" s="73">
        <v>16</v>
      </c>
      <c r="Z228" s="60">
        <f>IFERROR(Y228/U227,"-")</f>
        <v>0.37209302325581395</v>
      </c>
      <c r="AA228" s="131">
        <f t="shared" si="14"/>
        <v>33903.5</v>
      </c>
      <c r="AB228" s="305"/>
      <c r="AC228" s="305"/>
      <c r="AD228" s="42" t="s">
        <v>108</v>
      </c>
      <c r="AE228" s="73">
        <v>520342</v>
      </c>
      <c r="AF228" s="60">
        <f>IFERROR(AE228/AB227,"-")</f>
        <v>1.4690941985203522E-2</v>
      </c>
      <c r="AG228" s="73">
        <v>14</v>
      </c>
      <c r="AH228" s="60">
        <f>IFERROR(AG228/AC227,"-")</f>
        <v>0.4</v>
      </c>
      <c r="AI228" s="76">
        <f t="shared" si="15"/>
        <v>37167.285714285717</v>
      </c>
      <c r="AJ228" s="305"/>
      <c r="AK228" s="305"/>
      <c r="AL228" s="42" t="s">
        <v>108</v>
      </c>
      <c r="AM228" s="73">
        <v>2094046</v>
      </c>
      <c r="AN228" s="60">
        <f>IFERROR(AM228/AJ227,"-")</f>
        <v>2.3516827189257336E-2</v>
      </c>
      <c r="AO228" s="73">
        <v>41</v>
      </c>
      <c r="AP228" s="60">
        <f>IFERROR(AO228/AK227,"-")</f>
        <v>0.38317757009345793</v>
      </c>
      <c r="AQ228" s="76">
        <f t="shared" si="16"/>
        <v>51074.292682926833</v>
      </c>
      <c r="AR228" s="305"/>
      <c r="AS228" s="305"/>
      <c r="AT228" s="42" t="s">
        <v>108</v>
      </c>
      <c r="AU228" s="73">
        <v>20569703</v>
      </c>
      <c r="AV228" s="60">
        <f>IFERROR(AU228/AR227,"-")</f>
        <v>3.0416074244565151E-2</v>
      </c>
      <c r="AW228" s="76">
        <v>291</v>
      </c>
      <c r="AX228" s="60">
        <f>IFERROR(AW228/AS227,"-")</f>
        <v>0.27609108159392787</v>
      </c>
      <c r="AY228" s="157">
        <f t="shared" si="17"/>
        <v>70686.264604811004</v>
      </c>
      <c r="AZ228" s="179"/>
    </row>
    <row r="229" spans="2:52" s="8" customFormat="1" ht="13.15" customHeight="1">
      <c r="B229" s="328"/>
      <c r="C229" s="340"/>
      <c r="D229" s="305"/>
      <c r="E229" s="305"/>
      <c r="F229" s="43" t="s">
        <v>109</v>
      </c>
      <c r="G229" s="73">
        <v>3287767</v>
      </c>
      <c r="H229" s="60">
        <f>IFERROR(G229/D227,"-")</f>
        <v>1.3268562179585202E-2</v>
      </c>
      <c r="I229" s="73">
        <v>90</v>
      </c>
      <c r="J229" s="60">
        <f>IFERROR(I229/E227,"-")</f>
        <v>0.33333333333333331</v>
      </c>
      <c r="K229" s="76">
        <f t="shared" si="12"/>
        <v>36530.744444444441</v>
      </c>
      <c r="L229" s="305"/>
      <c r="M229" s="305"/>
      <c r="N229" s="43" t="s">
        <v>109</v>
      </c>
      <c r="O229" s="73">
        <v>2560649</v>
      </c>
      <c r="P229" s="60">
        <f>IFERROR(O229/L227,"-")</f>
        <v>1.6466120284359554E-2</v>
      </c>
      <c r="Q229" s="73">
        <v>69</v>
      </c>
      <c r="R229" s="60">
        <f>IFERROR(Q229/M227,"-")</f>
        <v>0.323943661971831</v>
      </c>
      <c r="S229" s="76">
        <f t="shared" si="13"/>
        <v>37110.855072463768</v>
      </c>
      <c r="T229" s="305"/>
      <c r="U229" s="305"/>
      <c r="V229" s="43" t="s">
        <v>109</v>
      </c>
      <c r="W229" s="73">
        <v>250107</v>
      </c>
      <c r="X229" s="60">
        <f>IFERROR(W229/T227,"-")</f>
        <v>5.3386922256429782E-3</v>
      </c>
      <c r="Y229" s="73">
        <v>13</v>
      </c>
      <c r="Z229" s="60">
        <f>IFERROR(Y229/U227,"-")</f>
        <v>0.30232558139534882</v>
      </c>
      <c r="AA229" s="131">
        <f t="shared" si="14"/>
        <v>19239</v>
      </c>
      <c r="AB229" s="305"/>
      <c r="AC229" s="305"/>
      <c r="AD229" s="43" t="s">
        <v>109</v>
      </c>
      <c r="AE229" s="73">
        <v>232555</v>
      </c>
      <c r="AF229" s="60">
        <f>IFERROR(AE229/AB227,"-")</f>
        <v>6.5657817615510667E-3</v>
      </c>
      <c r="AG229" s="73">
        <v>10</v>
      </c>
      <c r="AH229" s="60">
        <f>IFERROR(AG229/AC227,"-")</f>
        <v>0.2857142857142857</v>
      </c>
      <c r="AI229" s="76">
        <f t="shared" si="15"/>
        <v>23255.5</v>
      </c>
      <c r="AJ229" s="305"/>
      <c r="AK229" s="305"/>
      <c r="AL229" s="43" t="s">
        <v>109</v>
      </c>
      <c r="AM229" s="73">
        <v>816708</v>
      </c>
      <c r="AN229" s="60">
        <f>IFERROR(AM229/AJ227,"-")</f>
        <v>9.1719001875240468E-3</v>
      </c>
      <c r="AO229" s="73">
        <v>27</v>
      </c>
      <c r="AP229" s="60">
        <f>IFERROR(AO229/AK227,"-")</f>
        <v>0.25233644859813081</v>
      </c>
      <c r="AQ229" s="76">
        <f t="shared" si="16"/>
        <v>30248.444444444445</v>
      </c>
      <c r="AR229" s="305"/>
      <c r="AS229" s="305"/>
      <c r="AT229" s="43" t="s">
        <v>109</v>
      </c>
      <c r="AU229" s="73">
        <v>11923487</v>
      </c>
      <c r="AV229" s="60">
        <f>IFERROR(AU229/AR227,"-")</f>
        <v>1.7631059906217772E-2</v>
      </c>
      <c r="AW229" s="76">
        <v>321</v>
      </c>
      <c r="AX229" s="60">
        <f>IFERROR(AW229/AS227,"-")</f>
        <v>0.3045540796963947</v>
      </c>
      <c r="AY229" s="157">
        <f t="shared" si="17"/>
        <v>37144.819314641747</v>
      </c>
      <c r="AZ229" s="179"/>
    </row>
    <row r="230" spans="2:52" s="8" customFormat="1" ht="13.15" customHeight="1">
      <c r="B230" s="328"/>
      <c r="C230" s="340"/>
      <c r="D230" s="305"/>
      <c r="E230" s="305"/>
      <c r="F230" s="43" t="s">
        <v>110</v>
      </c>
      <c r="G230" s="73">
        <v>283941</v>
      </c>
      <c r="H230" s="60">
        <f>IFERROR(G230/D227,"-")</f>
        <v>1.1459111347712906E-3</v>
      </c>
      <c r="I230" s="73">
        <v>17</v>
      </c>
      <c r="J230" s="60">
        <f>IFERROR(I230/E227,"-")</f>
        <v>6.2962962962962957E-2</v>
      </c>
      <c r="K230" s="76">
        <f t="shared" si="12"/>
        <v>16702.411764705881</v>
      </c>
      <c r="L230" s="305"/>
      <c r="M230" s="305"/>
      <c r="N230" s="43" t="s">
        <v>110</v>
      </c>
      <c r="O230" s="73">
        <v>233924</v>
      </c>
      <c r="P230" s="60">
        <f>IFERROR(O230/L227,"-")</f>
        <v>1.5042361219356987E-3</v>
      </c>
      <c r="Q230" s="73">
        <v>11</v>
      </c>
      <c r="R230" s="60">
        <f>IFERROR(Q230/M227,"-")</f>
        <v>5.1643192488262914E-2</v>
      </c>
      <c r="S230" s="76">
        <f t="shared" si="13"/>
        <v>21265.81818181818</v>
      </c>
      <c r="T230" s="305"/>
      <c r="U230" s="305"/>
      <c r="V230" s="43" t="s">
        <v>110</v>
      </c>
      <c r="W230" s="73">
        <v>49070</v>
      </c>
      <c r="X230" s="60">
        <f>IFERROR(W230/T227,"-")</f>
        <v>1.0474302099193584E-3</v>
      </c>
      <c r="Y230" s="73">
        <v>5</v>
      </c>
      <c r="Z230" s="60">
        <f>IFERROR(Y230/U227,"-")</f>
        <v>0.11627906976744186</v>
      </c>
      <c r="AA230" s="131">
        <f t="shared" si="14"/>
        <v>9814</v>
      </c>
      <c r="AB230" s="305"/>
      <c r="AC230" s="305"/>
      <c r="AD230" s="43" t="s">
        <v>110</v>
      </c>
      <c r="AE230" s="73">
        <v>10993</v>
      </c>
      <c r="AF230" s="60">
        <f>IFERROR(AE230/AB227,"-")</f>
        <v>3.1036803725884574E-4</v>
      </c>
      <c r="AG230" s="73">
        <v>2</v>
      </c>
      <c r="AH230" s="60">
        <f>IFERROR(AG230/AC227,"-")</f>
        <v>5.7142857142857141E-2</v>
      </c>
      <c r="AI230" s="76">
        <f t="shared" si="15"/>
        <v>5496.5</v>
      </c>
      <c r="AJ230" s="305"/>
      <c r="AK230" s="305"/>
      <c r="AL230" s="43" t="s">
        <v>110</v>
      </c>
      <c r="AM230" s="73">
        <v>184108</v>
      </c>
      <c r="AN230" s="60">
        <f>IFERROR(AM230/AJ227,"-")</f>
        <v>2.0675935581929861E-3</v>
      </c>
      <c r="AO230" s="73">
        <v>6</v>
      </c>
      <c r="AP230" s="60">
        <f>IFERROR(AO230/AK227,"-")</f>
        <v>5.6074766355140186E-2</v>
      </c>
      <c r="AQ230" s="76">
        <f t="shared" si="16"/>
        <v>30684.666666666668</v>
      </c>
      <c r="AR230" s="305"/>
      <c r="AS230" s="305"/>
      <c r="AT230" s="43" t="s">
        <v>110</v>
      </c>
      <c r="AU230" s="73">
        <v>3188742</v>
      </c>
      <c r="AV230" s="60">
        <f>IFERROR(AU230/AR227,"-")</f>
        <v>4.7151392229028864E-3</v>
      </c>
      <c r="AW230" s="76">
        <v>57</v>
      </c>
      <c r="AX230" s="60">
        <f>IFERROR(AW230/AS227,"-")</f>
        <v>5.4079696394686905E-2</v>
      </c>
      <c r="AY230" s="157">
        <f t="shared" si="17"/>
        <v>55942.84210526316</v>
      </c>
      <c r="AZ230" s="179"/>
    </row>
    <row r="231" spans="2:52" s="8" customFormat="1" ht="13.15" customHeight="1">
      <c r="B231" s="328"/>
      <c r="C231" s="340"/>
      <c r="D231" s="305"/>
      <c r="E231" s="305"/>
      <c r="F231" s="43" t="s">
        <v>111</v>
      </c>
      <c r="G231" s="73">
        <v>9251905</v>
      </c>
      <c r="H231" s="60">
        <f>IFERROR(G231/D227,"-")</f>
        <v>3.7338253219317309E-2</v>
      </c>
      <c r="I231" s="73">
        <v>110</v>
      </c>
      <c r="J231" s="60">
        <f>IFERROR(I231/E227,"-")</f>
        <v>0.40740740740740738</v>
      </c>
      <c r="K231" s="76">
        <f t="shared" si="12"/>
        <v>84108.227272727279</v>
      </c>
      <c r="L231" s="305"/>
      <c r="M231" s="305"/>
      <c r="N231" s="43" t="s">
        <v>111</v>
      </c>
      <c r="O231" s="73">
        <v>8391659</v>
      </c>
      <c r="P231" s="60">
        <f>IFERROR(O231/L227,"-")</f>
        <v>5.396212697614098E-2</v>
      </c>
      <c r="Q231" s="73">
        <v>93</v>
      </c>
      <c r="R231" s="60">
        <f>IFERROR(Q231/M227,"-")</f>
        <v>0.43661971830985913</v>
      </c>
      <c r="S231" s="76">
        <f t="shared" si="13"/>
        <v>90232.892473118278</v>
      </c>
      <c r="T231" s="305"/>
      <c r="U231" s="305"/>
      <c r="V231" s="43" t="s">
        <v>111</v>
      </c>
      <c r="W231" s="73">
        <v>3872427</v>
      </c>
      <c r="X231" s="60">
        <f>IFERROR(W231/T227,"-")</f>
        <v>8.2659405451546583E-2</v>
      </c>
      <c r="Y231" s="73">
        <v>19</v>
      </c>
      <c r="Z231" s="60">
        <f>IFERROR(Y231/U227,"-")</f>
        <v>0.44186046511627908</v>
      </c>
      <c r="AA231" s="131">
        <f t="shared" si="14"/>
        <v>203811.94736842104</v>
      </c>
      <c r="AB231" s="305"/>
      <c r="AC231" s="305"/>
      <c r="AD231" s="43" t="s">
        <v>111</v>
      </c>
      <c r="AE231" s="73">
        <v>3830694</v>
      </c>
      <c r="AF231" s="60">
        <f>IFERROR(AE231/AB227,"-")</f>
        <v>0.1081529135012496</v>
      </c>
      <c r="AG231" s="73">
        <v>16</v>
      </c>
      <c r="AH231" s="60">
        <f>IFERROR(AG231/AC227,"-")</f>
        <v>0.45714285714285713</v>
      </c>
      <c r="AI231" s="76">
        <f t="shared" si="15"/>
        <v>239418.375</v>
      </c>
      <c r="AJ231" s="305"/>
      <c r="AK231" s="305"/>
      <c r="AL231" s="43" t="s">
        <v>111</v>
      </c>
      <c r="AM231" s="73">
        <v>1633982</v>
      </c>
      <c r="AN231" s="60">
        <f>IFERROR(AM231/AJ227,"-")</f>
        <v>1.8350156741712972E-2</v>
      </c>
      <c r="AO231" s="73">
        <v>49</v>
      </c>
      <c r="AP231" s="60">
        <f>IFERROR(AO231/AK227,"-")</f>
        <v>0.45794392523364486</v>
      </c>
      <c r="AQ231" s="76">
        <f t="shared" si="16"/>
        <v>33346.571428571428</v>
      </c>
      <c r="AR231" s="305"/>
      <c r="AS231" s="305"/>
      <c r="AT231" s="43" t="s">
        <v>111</v>
      </c>
      <c r="AU231" s="73">
        <v>11854055</v>
      </c>
      <c r="AV231" s="60">
        <f>IFERROR(AU231/AR227,"-")</f>
        <v>1.7528391974310897E-2</v>
      </c>
      <c r="AW231" s="76">
        <v>394</v>
      </c>
      <c r="AX231" s="60">
        <f>IFERROR(AW231/AS227,"-")</f>
        <v>0.37381404174573057</v>
      </c>
      <c r="AY231" s="157">
        <f t="shared" si="17"/>
        <v>30086.434010152283</v>
      </c>
      <c r="AZ231" s="179"/>
    </row>
    <row r="232" spans="2:52" s="8" customFormat="1" ht="13.15" customHeight="1">
      <c r="B232" s="328"/>
      <c r="C232" s="340"/>
      <c r="D232" s="305"/>
      <c r="E232" s="305"/>
      <c r="F232" s="43" t="s">
        <v>112</v>
      </c>
      <c r="G232" s="73">
        <v>12099370</v>
      </c>
      <c r="H232" s="60">
        <f>IFERROR(G232/D227,"-")</f>
        <v>4.8829872426728475E-2</v>
      </c>
      <c r="I232" s="73">
        <v>139</v>
      </c>
      <c r="J232" s="60">
        <f>IFERROR(I232/E227,"-")</f>
        <v>0.51481481481481484</v>
      </c>
      <c r="K232" s="76">
        <f t="shared" si="12"/>
        <v>87045.8273381295</v>
      </c>
      <c r="L232" s="305"/>
      <c r="M232" s="305"/>
      <c r="N232" s="43" t="s">
        <v>112</v>
      </c>
      <c r="O232" s="73">
        <v>9670191</v>
      </c>
      <c r="P232" s="60">
        <f>IFERROR(O232/L227,"-")</f>
        <v>6.2183660540250235E-2</v>
      </c>
      <c r="Q232" s="73">
        <v>109</v>
      </c>
      <c r="R232" s="60">
        <f>IFERROR(Q232/M227,"-")</f>
        <v>0.51173708920187788</v>
      </c>
      <c r="S232" s="76">
        <f t="shared" si="13"/>
        <v>88717.348623853206</v>
      </c>
      <c r="T232" s="305"/>
      <c r="U232" s="305"/>
      <c r="V232" s="43" t="s">
        <v>112</v>
      </c>
      <c r="W232" s="73">
        <v>1111287</v>
      </c>
      <c r="X232" s="60">
        <f>IFERROR(W232/T227,"-")</f>
        <v>2.3721124428177174E-2</v>
      </c>
      <c r="Y232" s="73">
        <v>20</v>
      </c>
      <c r="Z232" s="60">
        <f>IFERROR(Y232/U227,"-")</f>
        <v>0.46511627906976744</v>
      </c>
      <c r="AA232" s="131">
        <f t="shared" si="14"/>
        <v>55564.35</v>
      </c>
      <c r="AB232" s="305"/>
      <c r="AC232" s="305"/>
      <c r="AD232" s="43" t="s">
        <v>112</v>
      </c>
      <c r="AE232" s="73">
        <v>909035</v>
      </c>
      <c r="AF232" s="60">
        <f>IFERROR(AE232/AB227,"-")</f>
        <v>2.5665005799108055E-2</v>
      </c>
      <c r="AG232" s="73">
        <v>16</v>
      </c>
      <c r="AH232" s="60">
        <f>IFERROR(AG232/AC227,"-")</f>
        <v>0.45714285714285713</v>
      </c>
      <c r="AI232" s="76">
        <f t="shared" si="15"/>
        <v>56814.6875</v>
      </c>
      <c r="AJ232" s="305"/>
      <c r="AK232" s="305"/>
      <c r="AL232" s="43" t="s">
        <v>112</v>
      </c>
      <c r="AM232" s="73">
        <v>3912091</v>
      </c>
      <c r="AN232" s="60">
        <f>IFERROR(AM232/AJ227,"-")</f>
        <v>4.3934072124322446E-2</v>
      </c>
      <c r="AO232" s="73">
        <v>47</v>
      </c>
      <c r="AP232" s="60">
        <f>IFERROR(AO232/AK227,"-")</f>
        <v>0.43925233644859812</v>
      </c>
      <c r="AQ232" s="76">
        <f t="shared" si="16"/>
        <v>83235.97872340426</v>
      </c>
      <c r="AR232" s="305"/>
      <c r="AS232" s="305"/>
      <c r="AT232" s="43" t="s">
        <v>112</v>
      </c>
      <c r="AU232" s="73">
        <v>34821936</v>
      </c>
      <c r="AV232" s="60">
        <f>IFERROR(AU232/AR227,"-")</f>
        <v>5.1490611736858621E-2</v>
      </c>
      <c r="AW232" s="76">
        <v>445</v>
      </c>
      <c r="AX232" s="60">
        <f>IFERROR(AW232/AS227,"-")</f>
        <v>0.42220113851992408</v>
      </c>
      <c r="AY232" s="157">
        <f t="shared" si="17"/>
        <v>78251.541573033712</v>
      </c>
      <c r="AZ232" s="179"/>
    </row>
    <row r="233" spans="2:52" s="8" customFormat="1" ht="13.15" customHeight="1">
      <c r="B233" s="328"/>
      <c r="C233" s="340"/>
      <c r="D233" s="305"/>
      <c r="E233" s="305"/>
      <c r="F233" s="43" t="s">
        <v>113</v>
      </c>
      <c r="G233" s="73">
        <v>7745481</v>
      </c>
      <c r="H233" s="60">
        <f>IFERROR(G233/D227,"-")</f>
        <v>3.1258722488331982E-2</v>
      </c>
      <c r="I233" s="73">
        <v>43</v>
      </c>
      <c r="J233" s="60">
        <f>IFERROR(I233/E227,"-")</f>
        <v>0.15925925925925927</v>
      </c>
      <c r="K233" s="76">
        <f t="shared" si="12"/>
        <v>180127.46511627908</v>
      </c>
      <c r="L233" s="305"/>
      <c r="M233" s="305"/>
      <c r="N233" s="43" t="s">
        <v>113</v>
      </c>
      <c r="O233" s="73">
        <v>7653363</v>
      </c>
      <c r="P233" s="60">
        <f>IFERROR(O233/L227,"-")</f>
        <v>4.9214552926959886E-2</v>
      </c>
      <c r="Q233" s="73">
        <v>34</v>
      </c>
      <c r="R233" s="60">
        <f>IFERROR(Q233/M227,"-")</f>
        <v>0.15962441314553991</v>
      </c>
      <c r="S233" s="76">
        <f t="shared" si="13"/>
        <v>225098.91176470587</v>
      </c>
      <c r="T233" s="305"/>
      <c r="U233" s="305"/>
      <c r="V233" s="43" t="s">
        <v>113</v>
      </c>
      <c r="W233" s="73">
        <v>1668682</v>
      </c>
      <c r="X233" s="60">
        <f>IFERROR(W233/T227,"-")</f>
        <v>3.5619073518415624E-2</v>
      </c>
      <c r="Y233" s="73">
        <v>7</v>
      </c>
      <c r="Z233" s="60">
        <f>IFERROR(Y233/U227,"-")</f>
        <v>0.16279069767441862</v>
      </c>
      <c r="AA233" s="131">
        <f t="shared" si="14"/>
        <v>238383.14285714287</v>
      </c>
      <c r="AB233" s="305"/>
      <c r="AC233" s="305"/>
      <c r="AD233" s="43" t="s">
        <v>113</v>
      </c>
      <c r="AE233" s="73">
        <v>1658134</v>
      </c>
      <c r="AF233" s="60">
        <f>IFERROR(AE233/AB227,"-")</f>
        <v>4.6814499689998998E-2</v>
      </c>
      <c r="AG233" s="73">
        <v>6</v>
      </c>
      <c r="AH233" s="60">
        <f>IFERROR(AG233/AC227,"-")</f>
        <v>0.17142857142857143</v>
      </c>
      <c r="AI233" s="76">
        <f t="shared" si="15"/>
        <v>276355.66666666669</v>
      </c>
      <c r="AJ233" s="305"/>
      <c r="AK233" s="305"/>
      <c r="AL233" s="43" t="s">
        <v>113</v>
      </c>
      <c r="AM233" s="73">
        <v>4021053</v>
      </c>
      <c r="AN233" s="60">
        <f>IFERROR(AM233/AJ227,"-")</f>
        <v>4.5157751319619903E-2</v>
      </c>
      <c r="AO233" s="73">
        <v>16</v>
      </c>
      <c r="AP233" s="60">
        <f>IFERROR(AO233/AK227,"-")</f>
        <v>0.14953271028037382</v>
      </c>
      <c r="AQ233" s="76">
        <f t="shared" si="16"/>
        <v>251315.8125</v>
      </c>
      <c r="AR233" s="305"/>
      <c r="AS233" s="305"/>
      <c r="AT233" s="43" t="s">
        <v>113</v>
      </c>
      <c r="AU233" s="73">
        <v>31908324</v>
      </c>
      <c r="AV233" s="60">
        <f>IFERROR(AU233/AR227,"-")</f>
        <v>4.718230262263097E-2</v>
      </c>
      <c r="AW233" s="76">
        <v>115</v>
      </c>
      <c r="AX233" s="60">
        <f>IFERROR(AW233/AS227,"-")</f>
        <v>0.10910815939278938</v>
      </c>
      <c r="AY233" s="157">
        <f t="shared" si="17"/>
        <v>277463.68695652176</v>
      </c>
      <c r="AZ233" s="179"/>
    </row>
    <row r="234" spans="2:52" s="8" customFormat="1" ht="13.15" customHeight="1">
      <c r="B234" s="328"/>
      <c r="C234" s="340"/>
      <c r="D234" s="305"/>
      <c r="E234" s="305"/>
      <c r="F234" s="43" t="s">
        <v>123</v>
      </c>
      <c r="G234" s="73">
        <v>0</v>
      </c>
      <c r="H234" s="60">
        <f>IFERROR(G234/D227,"-")</f>
        <v>0</v>
      </c>
      <c r="I234" s="73">
        <v>0</v>
      </c>
      <c r="J234" s="60">
        <f>IFERROR(I234/E227,"-")</f>
        <v>0</v>
      </c>
      <c r="K234" s="76" t="str">
        <f t="shared" si="12"/>
        <v>-</v>
      </c>
      <c r="L234" s="305"/>
      <c r="M234" s="305"/>
      <c r="N234" s="43" t="s">
        <v>123</v>
      </c>
      <c r="O234" s="73">
        <v>0</v>
      </c>
      <c r="P234" s="60">
        <f>IFERROR(O234/L227,"-")</f>
        <v>0</v>
      </c>
      <c r="Q234" s="73">
        <v>0</v>
      </c>
      <c r="R234" s="60">
        <f>IFERROR(Q234/M227,"-")</f>
        <v>0</v>
      </c>
      <c r="S234" s="76" t="str">
        <f t="shared" si="13"/>
        <v>-</v>
      </c>
      <c r="T234" s="305"/>
      <c r="U234" s="305"/>
      <c r="V234" s="43" t="s">
        <v>123</v>
      </c>
      <c r="W234" s="73">
        <v>0</v>
      </c>
      <c r="X234" s="60">
        <f>IFERROR(W234/T227,"-")</f>
        <v>0</v>
      </c>
      <c r="Y234" s="73">
        <v>0</v>
      </c>
      <c r="Z234" s="60">
        <f>IFERROR(Y234/U227,"-")</f>
        <v>0</v>
      </c>
      <c r="AA234" s="131" t="str">
        <f t="shared" si="14"/>
        <v>-</v>
      </c>
      <c r="AB234" s="305"/>
      <c r="AC234" s="305"/>
      <c r="AD234" s="43" t="s">
        <v>123</v>
      </c>
      <c r="AE234" s="73">
        <v>0</v>
      </c>
      <c r="AF234" s="60">
        <f>IFERROR(AE234/AB227,"-")</f>
        <v>0</v>
      </c>
      <c r="AG234" s="73">
        <v>0</v>
      </c>
      <c r="AH234" s="60">
        <f>IFERROR(AG234/AC227,"-")</f>
        <v>0</v>
      </c>
      <c r="AI234" s="76" t="str">
        <f t="shared" si="15"/>
        <v>-</v>
      </c>
      <c r="AJ234" s="305"/>
      <c r="AK234" s="305"/>
      <c r="AL234" s="43" t="s">
        <v>123</v>
      </c>
      <c r="AM234" s="73">
        <v>0</v>
      </c>
      <c r="AN234" s="60">
        <f>IFERROR(AM234/AJ227,"-")</f>
        <v>0</v>
      </c>
      <c r="AO234" s="73">
        <v>0</v>
      </c>
      <c r="AP234" s="60">
        <f>IFERROR(AO234/AK227,"-")</f>
        <v>0</v>
      </c>
      <c r="AQ234" s="76" t="str">
        <f t="shared" si="16"/>
        <v>-</v>
      </c>
      <c r="AR234" s="305"/>
      <c r="AS234" s="305"/>
      <c r="AT234" s="43" t="s">
        <v>123</v>
      </c>
      <c r="AU234" s="73">
        <v>0</v>
      </c>
      <c r="AV234" s="60">
        <f>IFERROR(AU234/AR227,"-")</f>
        <v>0</v>
      </c>
      <c r="AW234" s="76">
        <v>0</v>
      </c>
      <c r="AX234" s="60">
        <f>IFERROR(AW234/AS227,"-")</f>
        <v>0</v>
      </c>
      <c r="AY234" s="157" t="str">
        <f t="shared" si="17"/>
        <v>-</v>
      </c>
      <c r="AZ234" s="179"/>
    </row>
    <row r="235" spans="2:52" s="8" customFormat="1" ht="13.15" customHeight="1">
      <c r="B235" s="328"/>
      <c r="C235" s="340"/>
      <c r="D235" s="305"/>
      <c r="E235" s="305"/>
      <c r="F235" s="43" t="s">
        <v>114</v>
      </c>
      <c r="G235" s="73">
        <v>114315</v>
      </c>
      <c r="H235" s="60">
        <f>IFERROR(G235/D227,"-")</f>
        <v>4.613452490882968E-4</v>
      </c>
      <c r="I235" s="73">
        <v>4</v>
      </c>
      <c r="J235" s="60">
        <f>IFERROR(I235/E227,"-")</f>
        <v>1.4814814814814815E-2</v>
      </c>
      <c r="K235" s="76">
        <f t="shared" si="12"/>
        <v>28578.75</v>
      </c>
      <c r="L235" s="305"/>
      <c r="M235" s="305"/>
      <c r="N235" s="43" t="s">
        <v>114</v>
      </c>
      <c r="O235" s="73">
        <v>89655</v>
      </c>
      <c r="P235" s="60">
        <f>IFERROR(O235/L227,"-")</f>
        <v>5.7652181696681427E-4</v>
      </c>
      <c r="Q235" s="73">
        <v>2</v>
      </c>
      <c r="R235" s="60">
        <f>IFERROR(Q235/M227,"-")</f>
        <v>9.3896713615023476E-3</v>
      </c>
      <c r="S235" s="76">
        <f t="shared" si="13"/>
        <v>44827.5</v>
      </c>
      <c r="T235" s="305"/>
      <c r="U235" s="305"/>
      <c r="V235" s="43" t="s">
        <v>114</v>
      </c>
      <c r="W235" s="73">
        <v>89655</v>
      </c>
      <c r="X235" s="60">
        <f>IFERROR(W235/T227,"-")</f>
        <v>1.9137427240741812E-3</v>
      </c>
      <c r="Y235" s="73">
        <v>2</v>
      </c>
      <c r="Z235" s="60">
        <f>IFERROR(Y235/U227,"-")</f>
        <v>4.6511627906976744E-2</v>
      </c>
      <c r="AA235" s="131">
        <f t="shared" si="14"/>
        <v>44827.5</v>
      </c>
      <c r="AB235" s="305"/>
      <c r="AC235" s="305"/>
      <c r="AD235" s="43" t="s">
        <v>114</v>
      </c>
      <c r="AE235" s="73">
        <v>89655</v>
      </c>
      <c r="AF235" s="60">
        <f>IFERROR(AE235/AB227,"-")</f>
        <v>2.5312513763705827E-3</v>
      </c>
      <c r="AG235" s="73">
        <v>2</v>
      </c>
      <c r="AH235" s="60">
        <f>IFERROR(AG235/AC227,"-")</f>
        <v>5.7142857142857141E-2</v>
      </c>
      <c r="AI235" s="76">
        <f t="shared" si="15"/>
        <v>44827.5</v>
      </c>
      <c r="AJ235" s="305"/>
      <c r="AK235" s="305"/>
      <c r="AL235" s="43" t="s">
        <v>114</v>
      </c>
      <c r="AM235" s="73">
        <v>69172</v>
      </c>
      <c r="AN235" s="60">
        <f>IFERROR(AM235/AJ227,"-")</f>
        <v>7.7682437269062301E-4</v>
      </c>
      <c r="AO235" s="73">
        <v>1</v>
      </c>
      <c r="AP235" s="60">
        <f>IFERROR(AO235/AK227,"-")</f>
        <v>9.3457943925233638E-3</v>
      </c>
      <c r="AQ235" s="76">
        <f t="shared" si="16"/>
        <v>69172</v>
      </c>
      <c r="AR235" s="305"/>
      <c r="AS235" s="305"/>
      <c r="AT235" s="43" t="s">
        <v>114</v>
      </c>
      <c r="AU235" s="73">
        <v>39144</v>
      </c>
      <c r="AV235" s="60">
        <f>IFERROR(AU235/AR227,"-")</f>
        <v>5.7881575160772047E-5</v>
      </c>
      <c r="AW235" s="76">
        <v>3</v>
      </c>
      <c r="AX235" s="60">
        <f>IFERROR(AW235/AS227,"-")</f>
        <v>2.8462998102466793E-3</v>
      </c>
      <c r="AY235" s="157">
        <f t="shared" si="17"/>
        <v>13048</v>
      </c>
      <c r="AZ235" s="179"/>
    </row>
    <row r="236" spans="2:52" s="8" customFormat="1" ht="13.15" customHeight="1">
      <c r="B236" s="328"/>
      <c r="C236" s="340"/>
      <c r="D236" s="305"/>
      <c r="E236" s="305"/>
      <c r="F236" s="43" t="s">
        <v>115</v>
      </c>
      <c r="G236" s="73">
        <v>857308</v>
      </c>
      <c r="H236" s="60">
        <f>IFERROR(G236/D227,"-")</f>
        <v>3.4598694205081534E-3</v>
      </c>
      <c r="I236" s="73">
        <v>22</v>
      </c>
      <c r="J236" s="60">
        <f>IFERROR(I236/E227,"-")</f>
        <v>8.1481481481481488E-2</v>
      </c>
      <c r="K236" s="76">
        <f t="shared" si="12"/>
        <v>38968.545454545456</v>
      </c>
      <c r="L236" s="305"/>
      <c r="M236" s="305"/>
      <c r="N236" s="43" t="s">
        <v>115</v>
      </c>
      <c r="O236" s="73">
        <v>157593</v>
      </c>
      <c r="P236" s="60">
        <f>IFERROR(O236/L227,"-")</f>
        <v>1.0133935943477906E-3</v>
      </c>
      <c r="Q236" s="73">
        <v>18</v>
      </c>
      <c r="R236" s="60">
        <f>IFERROR(Q236/M227,"-")</f>
        <v>8.4507042253521125E-2</v>
      </c>
      <c r="S236" s="76">
        <f t="shared" si="13"/>
        <v>8755.1666666666661</v>
      </c>
      <c r="T236" s="305"/>
      <c r="U236" s="305"/>
      <c r="V236" s="43" t="s">
        <v>115</v>
      </c>
      <c r="W236" s="73">
        <v>755808</v>
      </c>
      <c r="X236" s="60">
        <f>IFERROR(W236/T227,"-")</f>
        <v>1.6133200165044433E-2</v>
      </c>
      <c r="Y236" s="73">
        <v>6</v>
      </c>
      <c r="Z236" s="60">
        <f>IFERROR(Y236/U227,"-")</f>
        <v>0.13953488372093023</v>
      </c>
      <c r="AA236" s="131">
        <f t="shared" si="14"/>
        <v>125968</v>
      </c>
      <c r="AB236" s="305"/>
      <c r="AC236" s="305"/>
      <c r="AD236" s="43" t="s">
        <v>115</v>
      </c>
      <c r="AE236" s="73">
        <v>63437</v>
      </c>
      <c r="AF236" s="60">
        <f>IFERROR(AE236/AB227,"-")</f>
        <v>1.7910322186472662E-3</v>
      </c>
      <c r="AG236" s="73">
        <v>4</v>
      </c>
      <c r="AH236" s="60">
        <f>IFERROR(AG236/AC227,"-")</f>
        <v>0.11428571428571428</v>
      </c>
      <c r="AI236" s="76">
        <f t="shared" si="15"/>
        <v>15859.25</v>
      </c>
      <c r="AJ236" s="305"/>
      <c r="AK236" s="305"/>
      <c r="AL236" s="43" t="s">
        <v>115</v>
      </c>
      <c r="AM236" s="73">
        <v>53975</v>
      </c>
      <c r="AN236" s="60">
        <f>IFERROR(AM236/AJ227,"-")</f>
        <v>6.0615705077164716E-4</v>
      </c>
      <c r="AO236" s="73">
        <v>10</v>
      </c>
      <c r="AP236" s="60">
        <f>IFERROR(AO236/AK227,"-")</f>
        <v>9.3457943925233641E-2</v>
      </c>
      <c r="AQ236" s="76">
        <f t="shared" si="16"/>
        <v>5397.5</v>
      </c>
      <c r="AR236" s="305"/>
      <c r="AS236" s="305"/>
      <c r="AT236" s="43" t="s">
        <v>115</v>
      </c>
      <c r="AU236" s="73">
        <v>532399</v>
      </c>
      <c r="AV236" s="60">
        <f>IFERROR(AU236/AR227,"-")</f>
        <v>7.8724945672439914E-4</v>
      </c>
      <c r="AW236" s="76">
        <v>46</v>
      </c>
      <c r="AX236" s="60">
        <f>IFERROR(AW236/AS227,"-")</f>
        <v>4.3643263757115747E-2</v>
      </c>
      <c r="AY236" s="157">
        <f t="shared" si="17"/>
        <v>11573.891304347826</v>
      </c>
      <c r="AZ236" s="179"/>
    </row>
    <row r="237" spans="2:52" s="8" customFormat="1" ht="13.15" customHeight="1">
      <c r="B237" s="328"/>
      <c r="C237" s="340"/>
      <c r="D237" s="305"/>
      <c r="E237" s="305"/>
      <c r="F237" s="43" t="s">
        <v>116</v>
      </c>
      <c r="G237" s="73">
        <v>137725</v>
      </c>
      <c r="H237" s="60">
        <f>IFERROR(G237/D227,"-")</f>
        <v>5.558218469202264E-4</v>
      </c>
      <c r="I237" s="73">
        <v>6</v>
      </c>
      <c r="J237" s="60">
        <f>IFERROR(I237/E227,"-")</f>
        <v>2.2222222222222223E-2</v>
      </c>
      <c r="K237" s="76">
        <f t="shared" si="12"/>
        <v>22954.166666666668</v>
      </c>
      <c r="L237" s="305"/>
      <c r="M237" s="305"/>
      <c r="N237" s="43" t="s">
        <v>116</v>
      </c>
      <c r="O237" s="73">
        <v>126602</v>
      </c>
      <c r="P237" s="60">
        <f>IFERROR(O237/L227,"-")</f>
        <v>8.1410757985201742E-4</v>
      </c>
      <c r="Q237" s="73">
        <v>4</v>
      </c>
      <c r="R237" s="60">
        <f>IFERROR(Q237/M227,"-")</f>
        <v>1.8779342723004695E-2</v>
      </c>
      <c r="S237" s="76">
        <f t="shared" si="13"/>
        <v>31650.5</v>
      </c>
      <c r="T237" s="305"/>
      <c r="U237" s="305"/>
      <c r="V237" s="43" t="s">
        <v>116</v>
      </c>
      <c r="W237" s="73">
        <v>9812</v>
      </c>
      <c r="X237" s="60">
        <f>IFERROR(W237/T227,"-")</f>
        <v>2.0944335071792835E-4</v>
      </c>
      <c r="Y237" s="73">
        <v>2</v>
      </c>
      <c r="Z237" s="60">
        <f>IFERROR(Y237/U227,"-")</f>
        <v>4.6511627906976744E-2</v>
      </c>
      <c r="AA237" s="131">
        <f t="shared" si="14"/>
        <v>4906</v>
      </c>
      <c r="AB237" s="305"/>
      <c r="AC237" s="305"/>
      <c r="AD237" s="43" t="s">
        <v>116</v>
      </c>
      <c r="AE237" s="73">
        <v>7213</v>
      </c>
      <c r="AF237" s="60">
        <f>IFERROR(AE237/AB227,"-")</f>
        <v>2.0364637976421853E-4</v>
      </c>
      <c r="AG237" s="73">
        <v>1</v>
      </c>
      <c r="AH237" s="60">
        <f>IFERROR(AG237/AC227,"-")</f>
        <v>2.8571428571428571E-2</v>
      </c>
      <c r="AI237" s="76">
        <f t="shared" si="15"/>
        <v>7213</v>
      </c>
      <c r="AJ237" s="305"/>
      <c r="AK237" s="305"/>
      <c r="AL237" s="43" t="s">
        <v>116</v>
      </c>
      <c r="AM237" s="73">
        <v>223522</v>
      </c>
      <c r="AN237" s="60">
        <f>IFERROR(AM237/AJ227,"-")</f>
        <v>2.510225776796297E-3</v>
      </c>
      <c r="AO237" s="73">
        <v>4</v>
      </c>
      <c r="AP237" s="60">
        <f>IFERROR(AO237/AK227,"-")</f>
        <v>3.7383177570093455E-2</v>
      </c>
      <c r="AQ237" s="76">
        <f t="shared" si="16"/>
        <v>55880.5</v>
      </c>
      <c r="AR237" s="305"/>
      <c r="AS237" s="305"/>
      <c r="AT237" s="43" t="s">
        <v>116</v>
      </c>
      <c r="AU237" s="73">
        <v>1304667</v>
      </c>
      <c r="AV237" s="60">
        <f>IFERROR(AU237/AR227,"-")</f>
        <v>1.9291891738268698E-3</v>
      </c>
      <c r="AW237" s="76">
        <v>7</v>
      </c>
      <c r="AX237" s="60">
        <f>IFERROR(AW237/AS227,"-")</f>
        <v>6.6413662239089184E-3</v>
      </c>
      <c r="AY237" s="157">
        <f t="shared" si="17"/>
        <v>186381</v>
      </c>
      <c r="AZ237" s="179"/>
    </row>
    <row r="238" spans="2:52" s="8" customFormat="1" ht="13.15" customHeight="1">
      <c r="B238" s="328"/>
      <c r="C238" s="340"/>
      <c r="D238" s="305"/>
      <c r="E238" s="305"/>
      <c r="F238" s="43" t="s">
        <v>117</v>
      </c>
      <c r="G238" s="73">
        <v>7262</v>
      </c>
      <c r="H238" s="60">
        <f>IFERROR(G238/D227,"-")</f>
        <v>2.9307520438080841E-5</v>
      </c>
      <c r="I238" s="73">
        <v>3</v>
      </c>
      <c r="J238" s="60">
        <f>IFERROR(I238/E227,"-")</f>
        <v>1.1111111111111112E-2</v>
      </c>
      <c r="K238" s="76">
        <f t="shared" si="12"/>
        <v>2420.6666666666665</v>
      </c>
      <c r="L238" s="305"/>
      <c r="M238" s="305"/>
      <c r="N238" s="43" t="s">
        <v>117</v>
      </c>
      <c r="O238" s="73">
        <v>1995</v>
      </c>
      <c r="P238" s="60">
        <f>IFERROR(O238/L227,"-")</f>
        <v>1.2828743793974619E-5</v>
      </c>
      <c r="Q238" s="73">
        <v>2</v>
      </c>
      <c r="R238" s="60">
        <f>IFERROR(Q238/M227,"-")</f>
        <v>9.3896713615023476E-3</v>
      </c>
      <c r="S238" s="76">
        <f t="shared" si="13"/>
        <v>997.5</v>
      </c>
      <c r="T238" s="305"/>
      <c r="U238" s="305"/>
      <c r="V238" s="43" t="s">
        <v>117</v>
      </c>
      <c r="W238" s="73">
        <v>1167</v>
      </c>
      <c r="X238" s="60">
        <f>IFERROR(W238/T227,"-")</f>
        <v>2.4910353677927271E-5</v>
      </c>
      <c r="Y238" s="73">
        <v>1</v>
      </c>
      <c r="Z238" s="60">
        <f>IFERROR(Y238/U227,"-")</f>
        <v>2.3255813953488372E-2</v>
      </c>
      <c r="AA238" s="131">
        <f t="shared" si="14"/>
        <v>1167</v>
      </c>
      <c r="AB238" s="305"/>
      <c r="AC238" s="305"/>
      <c r="AD238" s="43" t="s">
        <v>117</v>
      </c>
      <c r="AE238" s="73">
        <v>1167</v>
      </c>
      <c r="AF238" s="60">
        <f>IFERROR(AE238/AB227,"-")</f>
        <v>3.2948194258261892E-5</v>
      </c>
      <c r="AG238" s="73">
        <v>1</v>
      </c>
      <c r="AH238" s="60">
        <f>IFERROR(AG238/AC227,"-")</f>
        <v>2.8571428571428571E-2</v>
      </c>
      <c r="AI238" s="76">
        <f t="shared" si="15"/>
        <v>1167</v>
      </c>
      <c r="AJ238" s="305"/>
      <c r="AK238" s="305"/>
      <c r="AL238" s="43" t="s">
        <v>117</v>
      </c>
      <c r="AM238" s="73">
        <v>2620072</v>
      </c>
      <c r="AN238" s="60">
        <f>IFERROR(AM238/AJ227,"-")</f>
        <v>2.942427265084523E-2</v>
      </c>
      <c r="AO238" s="73">
        <v>4</v>
      </c>
      <c r="AP238" s="60">
        <f>IFERROR(AO238/AK227,"-")</f>
        <v>3.7383177570093455E-2</v>
      </c>
      <c r="AQ238" s="76">
        <f t="shared" si="16"/>
        <v>655018</v>
      </c>
      <c r="AR238" s="305"/>
      <c r="AS238" s="305"/>
      <c r="AT238" s="43" t="s">
        <v>117</v>
      </c>
      <c r="AU238" s="73">
        <v>2120452</v>
      </c>
      <c r="AV238" s="60">
        <f>IFERROR(AU238/AR227,"-")</f>
        <v>3.1354767477214749E-3</v>
      </c>
      <c r="AW238" s="76">
        <v>10</v>
      </c>
      <c r="AX238" s="60">
        <f>IFERROR(AW238/AS227,"-")</f>
        <v>9.4876660341555973E-3</v>
      </c>
      <c r="AY238" s="157">
        <f t="shared" si="17"/>
        <v>212045.2</v>
      </c>
      <c r="AZ238" s="179"/>
    </row>
    <row r="239" spans="2:52" s="8" customFormat="1" ht="13.15" customHeight="1">
      <c r="B239" s="328"/>
      <c r="C239" s="340"/>
      <c r="D239" s="305"/>
      <c r="E239" s="305"/>
      <c r="F239" s="43" t="s">
        <v>118</v>
      </c>
      <c r="G239" s="73">
        <v>1110377</v>
      </c>
      <c r="H239" s="60">
        <f>IFERROR(G239/D227,"-")</f>
        <v>4.4811892896550387E-3</v>
      </c>
      <c r="I239" s="73">
        <v>26</v>
      </c>
      <c r="J239" s="60">
        <f>IFERROR(I239/E227,"-")</f>
        <v>9.6296296296296297E-2</v>
      </c>
      <c r="K239" s="76">
        <f t="shared" si="12"/>
        <v>42706.807692307695</v>
      </c>
      <c r="L239" s="305"/>
      <c r="M239" s="305"/>
      <c r="N239" s="43" t="s">
        <v>118</v>
      </c>
      <c r="O239" s="73">
        <v>1046274</v>
      </c>
      <c r="P239" s="60">
        <f>IFERROR(O239/L227,"-")</f>
        <v>6.7280105685699251E-3</v>
      </c>
      <c r="Q239" s="73">
        <v>23</v>
      </c>
      <c r="R239" s="60">
        <f>IFERROR(Q239/M227,"-")</f>
        <v>0.107981220657277</v>
      </c>
      <c r="S239" s="76">
        <f t="shared" si="13"/>
        <v>45490.17391304348</v>
      </c>
      <c r="T239" s="305"/>
      <c r="U239" s="305"/>
      <c r="V239" s="43" t="s">
        <v>118</v>
      </c>
      <c r="W239" s="73">
        <v>116118</v>
      </c>
      <c r="X239" s="60">
        <f>IFERROR(W239/T227,"-")</f>
        <v>2.4786122094032207E-3</v>
      </c>
      <c r="Y239" s="73">
        <v>5</v>
      </c>
      <c r="Z239" s="60">
        <f>IFERROR(Y239/U227,"-")</f>
        <v>0.11627906976744186</v>
      </c>
      <c r="AA239" s="131">
        <f t="shared" si="14"/>
        <v>23223.599999999999</v>
      </c>
      <c r="AB239" s="305"/>
      <c r="AC239" s="305"/>
      <c r="AD239" s="43" t="s">
        <v>118</v>
      </c>
      <c r="AE239" s="73">
        <v>116118</v>
      </c>
      <c r="AF239" s="60">
        <f>IFERROR(AE239/AB227,"-")</f>
        <v>3.2783876785611437E-3</v>
      </c>
      <c r="AG239" s="73">
        <v>5</v>
      </c>
      <c r="AH239" s="60">
        <f>IFERROR(AG239/AC227,"-")</f>
        <v>0.14285714285714285</v>
      </c>
      <c r="AI239" s="76">
        <f t="shared" si="15"/>
        <v>23223.599999999999</v>
      </c>
      <c r="AJ239" s="305"/>
      <c r="AK239" s="305"/>
      <c r="AL239" s="43" t="s">
        <v>118</v>
      </c>
      <c r="AM239" s="73">
        <v>370459</v>
      </c>
      <c r="AN239" s="60">
        <f>IFERROR(AM239/AJ227,"-")</f>
        <v>4.1603767461197523E-3</v>
      </c>
      <c r="AO239" s="73">
        <v>16</v>
      </c>
      <c r="AP239" s="60">
        <f>IFERROR(AO239/AK227,"-")</f>
        <v>0.14953271028037382</v>
      </c>
      <c r="AQ239" s="76">
        <f t="shared" si="16"/>
        <v>23153.6875</v>
      </c>
      <c r="AR239" s="305"/>
      <c r="AS239" s="305"/>
      <c r="AT239" s="43" t="s">
        <v>118</v>
      </c>
      <c r="AU239" s="73">
        <v>4743111</v>
      </c>
      <c r="AV239" s="60">
        <f>IFERROR(AU239/AR227,"-")</f>
        <v>7.0135585490083965E-3</v>
      </c>
      <c r="AW239" s="76">
        <v>111</v>
      </c>
      <c r="AX239" s="60">
        <f>IFERROR(AW239/AS227,"-")</f>
        <v>0.10531309297912714</v>
      </c>
      <c r="AY239" s="157">
        <f t="shared" si="17"/>
        <v>42730.729729729726</v>
      </c>
      <c r="AZ239" s="179"/>
    </row>
    <row r="240" spans="2:52" s="8" customFormat="1" ht="13.15" customHeight="1">
      <c r="B240" s="328"/>
      <c r="C240" s="340"/>
      <c r="D240" s="305"/>
      <c r="E240" s="305"/>
      <c r="F240" s="43" t="s">
        <v>119</v>
      </c>
      <c r="G240" s="73">
        <v>1736904</v>
      </c>
      <c r="H240" s="60">
        <f>IFERROR(G240/D227,"-")</f>
        <v>7.0096873421900806E-3</v>
      </c>
      <c r="I240" s="73">
        <v>25</v>
      </c>
      <c r="J240" s="60">
        <f>IFERROR(I240/E227,"-")</f>
        <v>9.2592592592592587E-2</v>
      </c>
      <c r="K240" s="76">
        <f t="shared" si="12"/>
        <v>69476.160000000003</v>
      </c>
      <c r="L240" s="305"/>
      <c r="M240" s="305"/>
      <c r="N240" s="43" t="s">
        <v>119</v>
      </c>
      <c r="O240" s="73">
        <v>1279791</v>
      </c>
      <c r="P240" s="60">
        <f>IFERROR(O240/L227,"-")</f>
        <v>8.2296294981626921E-3</v>
      </c>
      <c r="Q240" s="73">
        <v>18</v>
      </c>
      <c r="R240" s="60">
        <f>IFERROR(Q240/M227,"-")</f>
        <v>8.4507042253521125E-2</v>
      </c>
      <c r="S240" s="76">
        <f t="shared" si="13"/>
        <v>71099.5</v>
      </c>
      <c r="T240" s="305"/>
      <c r="U240" s="305"/>
      <c r="V240" s="43" t="s">
        <v>119</v>
      </c>
      <c r="W240" s="73">
        <v>108877</v>
      </c>
      <c r="X240" s="60">
        <f>IFERROR(W240/T227,"-")</f>
        <v>2.3240484810554307E-3</v>
      </c>
      <c r="Y240" s="73">
        <v>4</v>
      </c>
      <c r="Z240" s="60">
        <f>IFERROR(Y240/U227,"-")</f>
        <v>9.3023255813953487E-2</v>
      </c>
      <c r="AA240" s="131">
        <f t="shared" si="14"/>
        <v>27219.25</v>
      </c>
      <c r="AB240" s="305"/>
      <c r="AC240" s="305"/>
      <c r="AD240" s="43" t="s">
        <v>119</v>
      </c>
      <c r="AE240" s="73">
        <v>108877</v>
      </c>
      <c r="AF240" s="60">
        <f>IFERROR(AE240/AB227,"-")</f>
        <v>3.0739507680006685E-3</v>
      </c>
      <c r="AG240" s="73">
        <v>4</v>
      </c>
      <c r="AH240" s="60">
        <f>IFERROR(AG240/AC227,"-")</f>
        <v>0.11428571428571428</v>
      </c>
      <c r="AI240" s="76">
        <f t="shared" si="15"/>
        <v>27219.25</v>
      </c>
      <c r="AJ240" s="305"/>
      <c r="AK240" s="305"/>
      <c r="AL240" s="43" t="s">
        <v>119</v>
      </c>
      <c r="AM240" s="73">
        <v>1858747</v>
      </c>
      <c r="AN240" s="60">
        <f>IFERROR(AM240/AJ227,"-")</f>
        <v>2.0874341818446447E-2</v>
      </c>
      <c r="AO240" s="73">
        <v>21</v>
      </c>
      <c r="AP240" s="60">
        <f>IFERROR(AO240/AK227,"-")</f>
        <v>0.19626168224299065</v>
      </c>
      <c r="AQ240" s="76">
        <f t="shared" si="16"/>
        <v>88511.761904761908</v>
      </c>
      <c r="AR240" s="305"/>
      <c r="AS240" s="305"/>
      <c r="AT240" s="43" t="s">
        <v>119</v>
      </c>
      <c r="AU240" s="73">
        <v>12873021</v>
      </c>
      <c r="AV240" s="60">
        <f>IFERROR(AU240/AR227,"-")</f>
        <v>1.9035119879360744E-2</v>
      </c>
      <c r="AW240" s="76">
        <v>86</v>
      </c>
      <c r="AX240" s="60">
        <f>IFERROR(AW240/AS227,"-")</f>
        <v>8.1593927893738136E-2</v>
      </c>
      <c r="AY240" s="157">
        <f t="shared" si="17"/>
        <v>149686.29069767441</v>
      </c>
      <c r="AZ240" s="179"/>
    </row>
    <row r="241" spans="2:52" s="8" customFormat="1" ht="13.15" customHeight="1">
      <c r="B241" s="328"/>
      <c r="C241" s="340"/>
      <c r="D241" s="305"/>
      <c r="E241" s="305"/>
      <c r="F241" s="43" t="s">
        <v>120</v>
      </c>
      <c r="G241" s="73">
        <v>596125</v>
      </c>
      <c r="H241" s="60">
        <f>IFERROR(G241/D227,"-")</f>
        <v>2.4058035831934646E-3</v>
      </c>
      <c r="I241" s="73">
        <v>25</v>
      </c>
      <c r="J241" s="60">
        <f>IFERROR(I241/E227,"-")</f>
        <v>9.2592592592592587E-2</v>
      </c>
      <c r="K241" s="76">
        <f t="shared" si="12"/>
        <v>23845</v>
      </c>
      <c r="L241" s="305"/>
      <c r="M241" s="305"/>
      <c r="N241" s="43" t="s">
        <v>120</v>
      </c>
      <c r="O241" s="73">
        <v>451540</v>
      </c>
      <c r="P241" s="60">
        <f>IFERROR(O241/L227,"-")</f>
        <v>2.9036044976096737E-3</v>
      </c>
      <c r="Q241" s="73">
        <v>22</v>
      </c>
      <c r="R241" s="60">
        <f>IFERROR(Q241/M227,"-")</f>
        <v>0.10328638497652583</v>
      </c>
      <c r="S241" s="76">
        <f t="shared" si="13"/>
        <v>20524.545454545456</v>
      </c>
      <c r="T241" s="305"/>
      <c r="U241" s="305"/>
      <c r="V241" s="43" t="s">
        <v>120</v>
      </c>
      <c r="W241" s="73">
        <v>235688</v>
      </c>
      <c r="X241" s="60">
        <f>IFERROR(W241/T227,"-")</f>
        <v>5.0309095438246122E-3</v>
      </c>
      <c r="Y241" s="73">
        <v>8</v>
      </c>
      <c r="Z241" s="60">
        <f>IFERROR(Y241/U227,"-")</f>
        <v>0.18604651162790697</v>
      </c>
      <c r="AA241" s="131">
        <f t="shared" si="14"/>
        <v>29461</v>
      </c>
      <c r="AB241" s="305"/>
      <c r="AC241" s="305"/>
      <c r="AD241" s="43" t="s">
        <v>120</v>
      </c>
      <c r="AE241" s="73">
        <v>190816</v>
      </c>
      <c r="AF241" s="60">
        <f>IFERROR(AE241/AB227,"-")</f>
        <v>5.3873544435171393E-3</v>
      </c>
      <c r="AG241" s="73">
        <v>7</v>
      </c>
      <c r="AH241" s="60">
        <f>IFERROR(AG241/AC227,"-")</f>
        <v>0.2</v>
      </c>
      <c r="AI241" s="76">
        <f t="shared" si="15"/>
        <v>27259.428571428572</v>
      </c>
      <c r="AJ241" s="305"/>
      <c r="AK241" s="305"/>
      <c r="AL241" s="43" t="s">
        <v>120</v>
      </c>
      <c r="AM241" s="73">
        <v>227140</v>
      </c>
      <c r="AN241" s="60">
        <f>IFERROR(AM241/AJ227,"-")</f>
        <v>2.5508571100004065E-3</v>
      </c>
      <c r="AO241" s="73">
        <v>9</v>
      </c>
      <c r="AP241" s="60">
        <f>IFERROR(AO241/AK227,"-")</f>
        <v>8.4112149532710276E-2</v>
      </c>
      <c r="AQ241" s="76">
        <f t="shared" si="16"/>
        <v>25237.777777777777</v>
      </c>
      <c r="AR241" s="305"/>
      <c r="AS241" s="305"/>
      <c r="AT241" s="43" t="s">
        <v>120</v>
      </c>
      <c r="AU241" s="73">
        <v>1924819</v>
      </c>
      <c r="AV241" s="60">
        <f>IFERROR(AU241/AR227,"-")</f>
        <v>2.8461975173559701E-3</v>
      </c>
      <c r="AW241" s="76">
        <v>46</v>
      </c>
      <c r="AX241" s="60">
        <f>IFERROR(AW241/AS227,"-")</f>
        <v>4.3643263757115747E-2</v>
      </c>
      <c r="AY241" s="157">
        <f t="shared" si="17"/>
        <v>41843.891304347824</v>
      </c>
      <c r="AZ241" s="179"/>
    </row>
    <row r="242" spans="2:52" s="8" customFormat="1" ht="13.15" customHeight="1">
      <c r="B242" s="328"/>
      <c r="C242" s="340"/>
      <c r="D242" s="305"/>
      <c r="E242" s="305"/>
      <c r="F242" s="44" t="s">
        <v>121</v>
      </c>
      <c r="G242" s="74">
        <v>278151</v>
      </c>
      <c r="H242" s="61">
        <f>IFERROR(G242/D227,"-")</f>
        <v>1.1225442188615565E-3</v>
      </c>
      <c r="I242" s="74">
        <v>37</v>
      </c>
      <c r="J242" s="61">
        <f>IFERROR(I242/E227,"-")</f>
        <v>0.13703703703703704</v>
      </c>
      <c r="K242" s="77">
        <f t="shared" si="12"/>
        <v>7517.594594594595</v>
      </c>
      <c r="L242" s="305"/>
      <c r="M242" s="305"/>
      <c r="N242" s="44" t="s">
        <v>121</v>
      </c>
      <c r="O242" s="74">
        <v>241073</v>
      </c>
      <c r="P242" s="61">
        <f>IFERROR(O242/L227,"-")</f>
        <v>1.5502073948094452E-3</v>
      </c>
      <c r="Q242" s="74">
        <v>33</v>
      </c>
      <c r="R242" s="61">
        <f>IFERROR(Q242/M227,"-")</f>
        <v>0.15492957746478872</v>
      </c>
      <c r="S242" s="77">
        <f t="shared" si="13"/>
        <v>7305.242424242424</v>
      </c>
      <c r="T242" s="305"/>
      <c r="U242" s="305"/>
      <c r="V242" s="44" t="s">
        <v>121</v>
      </c>
      <c r="W242" s="74">
        <v>30364</v>
      </c>
      <c r="X242" s="61">
        <f>IFERROR(W242/T227,"-")</f>
        <v>6.481387995514856E-4</v>
      </c>
      <c r="Y242" s="74">
        <v>6</v>
      </c>
      <c r="Z242" s="61">
        <f>IFERROR(Y242/U227,"-")</f>
        <v>0.13953488372093023</v>
      </c>
      <c r="AA242" s="132">
        <f t="shared" si="14"/>
        <v>5060.666666666667</v>
      </c>
      <c r="AB242" s="305"/>
      <c r="AC242" s="305"/>
      <c r="AD242" s="44" t="s">
        <v>121</v>
      </c>
      <c r="AE242" s="74">
        <v>26075</v>
      </c>
      <c r="AF242" s="61">
        <f>IFERROR(AE242/AB227,"-")</f>
        <v>7.3618180401386366E-4</v>
      </c>
      <c r="AG242" s="74">
        <v>5</v>
      </c>
      <c r="AH242" s="61">
        <f>IFERROR(AG242/AC227,"-")</f>
        <v>0.14285714285714285</v>
      </c>
      <c r="AI242" s="77">
        <f t="shared" si="15"/>
        <v>5215</v>
      </c>
      <c r="AJ242" s="305"/>
      <c r="AK242" s="305"/>
      <c r="AL242" s="44" t="s">
        <v>121</v>
      </c>
      <c r="AM242" s="74">
        <v>83793</v>
      </c>
      <c r="AN242" s="61">
        <f>IFERROR(AM242/AJ227,"-")</f>
        <v>9.4102302464675559E-4</v>
      </c>
      <c r="AO242" s="74">
        <v>12</v>
      </c>
      <c r="AP242" s="61">
        <f>IFERROR(AO242/AK227,"-")</f>
        <v>0.11214953271028037</v>
      </c>
      <c r="AQ242" s="77">
        <f t="shared" si="16"/>
        <v>6982.75</v>
      </c>
      <c r="AR242" s="305"/>
      <c r="AS242" s="305"/>
      <c r="AT242" s="44" t="s">
        <v>121</v>
      </c>
      <c r="AU242" s="74">
        <v>884588</v>
      </c>
      <c r="AV242" s="61">
        <f>IFERROR(AU242/AR227,"-")</f>
        <v>1.3080254140690024E-3</v>
      </c>
      <c r="AW242" s="77">
        <v>89</v>
      </c>
      <c r="AX242" s="63">
        <f>IFERROR(AW242/AS227,"-")</f>
        <v>8.4440227703984821E-2</v>
      </c>
      <c r="AY242" s="158">
        <f t="shared" si="17"/>
        <v>9939.1910112359546</v>
      </c>
      <c r="AZ242" s="179"/>
    </row>
    <row r="243" spans="2:52" s="8" customFormat="1" ht="13.15" customHeight="1">
      <c r="B243" s="329"/>
      <c r="C243" s="341"/>
      <c r="D243" s="306"/>
      <c r="E243" s="306"/>
      <c r="F243" s="45" t="s">
        <v>71</v>
      </c>
      <c r="G243" s="69">
        <f>SUM(G227:G242)</f>
        <v>46672835</v>
      </c>
      <c r="H243" s="61">
        <f>IFERROR(G243/D227,"-")</f>
        <v>0.18835927646181147</v>
      </c>
      <c r="I243" s="74">
        <v>237</v>
      </c>
      <c r="J243" s="61">
        <f>IFERROR(I243/E227,"-")</f>
        <v>0.87777777777777777</v>
      </c>
      <c r="K243" s="77">
        <f t="shared" si="12"/>
        <v>196931.79324894515</v>
      </c>
      <c r="L243" s="306"/>
      <c r="M243" s="306"/>
      <c r="N243" s="45" t="s">
        <v>71</v>
      </c>
      <c r="O243" s="69">
        <f>SUM(O227:O242)</f>
        <v>39899181</v>
      </c>
      <c r="P243" s="61">
        <f>IFERROR(O243/L227,"-")</f>
        <v>0.25656960934256645</v>
      </c>
      <c r="Q243" s="74">
        <v>187</v>
      </c>
      <c r="R243" s="61">
        <f>IFERROR(Q243/M227,"-")</f>
        <v>0.8779342723004695</v>
      </c>
      <c r="S243" s="77">
        <f t="shared" si="13"/>
        <v>213364.60427807487</v>
      </c>
      <c r="T243" s="306"/>
      <c r="U243" s="306"/>
      <c r="V243" s="45" t="s">
        <v>71</v>
      </c>
      <c r="W243" s="69">
        <f>SUM(W227:W242)</f>
        <v>9086837</v>
      </c>
      <c r="X243" s="61">
        <f>IFERROR(W243/T227,"-")</f>
        <v>0.19396428747530042</v>
      </c>
      <c r="Y243" s="74">
        <v>38</v>
      </c>
      <c r="Z243" s="61">
        <f>IFERROR(Y243/U227,"-")</f>
        <v>0.88372093023255816</v>
      </c>
      <c r="AA243" s="132">
        <f t="shared" si="14"/>
        <v>239127.28947368421</v>
      </c>
      <c r="AB243" s="306"/>
      <c r="AC243" s="306"/>
      <c r="AD243" s="45" t="s">
        <v>71</v>
      </c>
      <c r="AE243" s="69">
        <f>SUM(AE227:AE242)</f>
        <v>8010430</v>
      </c>
      <c r="AF243" s="61">
        <f>IFERROR(AE243/AB227,"-")</f>
        <v>0.22616041450917637</v>
      </c>
      <c r="AG243" s="74">
        <v>31</v>
      </c>
      <c r="AH243" s="61">
        <f>IFERROR(AG243/AC227,"-")</f>
        <v>0.88571428571428568</v>
      </c>
      <c r="AI243" s="77">
        <f t="shared" si="15"/>
        <v>258400.96774193548</v>
      </c>
      <c r="AJ243" s="306"/>
      <c r="AK243" s="306"/>
      <c r="AL243" s="45" t="s">
        <v>71</v>
      </c>
      <c r="AM243" s="69">
        <f>SUM(AM227:AM242)</f>
        <v>18769572</v>
      </c>
      <c r="AN243" s="61">
        <f>IFERROR(AM243/AJ227,"-")</f>
        <v>0.21078848370108547</v>
      </c>
      <c r="AO243" s="74">
        <v>96</v>
      </c>
      <c r="AP243" s="61">
        <f>IFERROR(AO243/AK227,"-")</f>
        <v>0.89719626168224298</v>
      </c>
      <c r="AQ243" s="77">
        <f t="shared" si="16"/>
        <v>195516.375</v>
      </c>
      <c r="AR243" s="306"/>
      <c r="AS243" s="306"/>
      <c r="AT243" s="45" t="s">
        <v>71</v>
      </c>
      <c r="AU243" s="69">
        <f>SUM(AU227:AU242)</f>
        <v>152848654</v>
      </c>
      <c r="AV243" s="61">
        <f>IFERROR(AU243/AR227,"-")</f>
        <v>0.22601473673420808</v>
      </c>
      <c r="AW243" s="77">
        <v>847</v>
      </c>
      <c r="AX243" s="103">
        <f>IFERROR(AW243/AS227,"-")</f>
        <v>0.80360531309297911</v>
      </c>
      <c r="AY243" s="161">
        <f t="shared" si="17"/>
        <v>180458.85950413224</v>
      </c>
      <c r="AZ243" s="179"/>
    </row>
    <row r="244" spans="2:52" s="8" customFormat="1" ht="13.15" customHeight="1">
      <c r="B244" s="327">
        <v>15</v>
      </c>
      <c r="C244" s="339" t="s">
        <v>97</v>
      </c>
      <c r="D244" s="304">
        <v>270451230</v>
      </c>
      <c r="E244" s="304">
        <v>383</v>
      </c>
      <c r="F244" s="41" t="s">
        <v>107</v>
      </c>
      <c r="G244" s="72">
        <v>4684236</v>
      </c>
      <c r="H244" s="59">
        <f>IFERROR(G244/D244,"-")</f>
        <v>1.7320076525442315E-2</v>
      </c>
      <c r="I244" s="72">
        <v>85</v>
      </c>
      <c r="J244" s="59">
        <f>IFERROR(I244/E244,"-")</f>
        <v>0.22193211488250653</v>
      </c>
      <c r="K244" s="75">
        <f t="shared" si="12"/>
        <v>55108.658823529411</v>
      </c>
      <c r="L244" s="304">
        <v>207005530</v>
      </c>
      <c r="M244" s="304">
        <v>287</v>
      </c>
      <c r="N244" s="41" t="s">
        <v>107</v>
      </c>
      <c r="O244" s="72">
        <v>1984511</v>
      </c>
      <c r="P244" s="59">
        <f>IFERROR(O244/L244,"-")</f>
        <v>9.5867535519461727E-3</v>
      </c>
      <c r="Q244" s="72">
        <v>66</v>
      </c>
      <c r="R244" s="59">
        <f>IFERROR(Q244/M244,"-")</f>
        <v>0.22996515679442509</v>
      </c>
      <c r="S244" s="75">
        <f t="shared" si="13"/>
        <v>30068.348484848484</v>
      </c>
      <c r="T244" s="304">
        <v>31545690</v>
      </c>
      <c r="U244" s="304">
        <v>36</v>
      </c>
      <c r="V244" s="41" t="s">
        <v>107</v>
      </c>
      <c r="W244" s="72">
        <v>872317</v>
      </c>
      <c r="X244" s="59">
        <f>IFERROR(W244/T244,"-")</f>
        <v>2.765249389060756E-2</v>
      </c>
      <c r="Y244" s="72">
        <v>13</v>
      </c>
      <c r="Z244" s="59">
        <f>IFERROR(Y244/U244,"-")</f>
        <v>0.3611111111111111</v>
      </c>
      <c r="AA244" s="130">
        <f t="shared" si="14"/>
        <v>67101.307692307688</v>
      </c>
      <c r="AB244" s="304">
        <v>26220930</v>
      </c>
      <c r="AC244" s="304">
        <v>28</v>
      </c>
      <c r="AD244" s="41" t="s">
        <v>107</v>
      </c>
      <c r="AE244" s="72">
        <v>828255</v>
      </c>
      <c r="AF244" s="59">
        <f>IFERROR(AE244/AB244,"-")</f>
        <v>3.1587552386585831E-2</v>
      </c>
      <c r="AG244" s="72">
        <v>11</v>
      </c>
      <c r="AH244" s="59">
        <f>IFERROR(AG244/AC244,"-")</f>
        <v>0.39285714285714285</v>
      </c>
      <c r="AI244" s="75">
        <f t="shared" si="15"/>
        <v>75295.909090909088</v>
      </c>
      <c r="AJ244" s="304">
        <v>118410890</v>
      </c>
      <c r="AK244" s="304">
        <v>145</v>
      </c>
      <c r="AL244" s="41" t="s">
        <v>107</v>
      </c>
      <c r="AM244" s="72">
        <v>1228518</v>
      </c>
      <c r="AN244" s="59">
        <f>IFERROR(AM244/AJ244,"-")</f>
        <v>1.0375042363079949E-2</v>
      </c>
      <c r="AO244" s="72">
        <v>38</v>
      </c>
      <c r="AP244" s="59">
        <f>IFERROR(AO244/AK244,"-")</f>
        <v>0.2620689655172414</v>
      </c>
      <c r="AQ244" s="75">
        <f t="shared" si="16"/>
        <v>32329.42105263158</v>
      </c>
      <c r="AR244" s="304">
        <v>866087360</v>
      </c>
      <c r="AS244" s="304">
        <v>1351</v>
      </c>
      <c r="AT244" s="41" t="s">
        <v>107</v>
      </c>
      <c r="AU244" s="72">
        <v>17515716</v>
      </c>
      <c r="AV244" s="59">
        <f>IFERROR(AU244/AR244,"-")</f>
        <v>2.0223959855504646E-2</v>
      </c>
      <c r="AW244" s="75">
        <v>228</v>
      </c>
      <c r="AX244" s="59">
        <f>IFERROR(AW244/AS244,"-")</f>
        <v>0.16876387860843819</v>
      </c>
      <c r="AY244" s="156">
        <f t="shared" si="17"/>
        <v>76823.31578947368</v>
      </c>
      <c r="AZ244" s="179"/>
    </row>
    <row r="245" spans="2:52" s="8" customFormat="1" ht="13.15" customHeight="1">
      <c r="B245" s="328"/>
      <c r="C245" s="340"/>
      <c r="D245" s="305"/>
      <c r="E245" s="305"/>
      <c r="F245" s="42" t="s">
        <v>108</v>
      </c>
      <c r="G245" s="73">
        <v>4917764</v>
      </c>
      <c r="H245" s="60">
        <f>IFERROR(G245/D244,"-")</f>
        <v>1.818355198458517E-2</v>
      </c>
      <c r="I245" s="73">
        <v>117</v>
      </c>
      <c r="J245" s="60">
        <f>IFERROR(I245/E244,"-")</f>
        <v>0.30548302872062666</v>
      </c>
      <c r="K245" s="76">
        <f t="shared" si="12"/>
        <v>42032.170940170938</v>
      </c>
      <c r="L245" s="305"/>
      <c r="M245" s="305"/>
      <c r="N245" s="42" t="s">
        <v>108</v>
      </c>
      <c r="O245" s="73">
        <v>4554309</v>
      </c>
      <c r="P245" s="60">
        <f>IFERROR(O245/L244,"-")</f>
        <v>2.2000904999977536E-2</v>
      </c>
      <c r="Q245" s="73">
        <v>91</v>
      </c>
      <c r="R245" s="60">
        <f>IFERROR(Q245/M244,"-")</f>
        <v>0.31707317073170732</v>
      </c>
      <c r="S245" s="76">
        <f t="shared" si="13"/>
        <v>50047.351648351651</v>
      </c>
      <c r="T245" s="305"/>
      <c r="U245" s="305"/>
      <c r="V245" s="42" t="s">
        <v>108</v>
      </c>
      <c r="W245" s="73">
        <v>281479</v>
      </c>
      <c r="X245" s="60">
        <f>IFERROR(W245/T244,"-")</f>
        <v>8.9228988175563753E-3</v>
      </c>
      <c r="Y245" s="73">
        <v>6</v>
      </c>
      <c r="Z245" s="60">
        <f>IFERROR(Y245/U244,"-")</f>
        <v>0.16666666666666666</v>
      </c>
      <c r="AA245" s="131">
        <f t="shared" si="14"/>
        <v>46913.166666666664</v>
      </c>
      <c r="AB245" s="305"/>
      <c r="AC245" s="305"/>
      <c r="AD245" s="42" t="s">
        <v>108</v>
      </c>
      <c r="AE245" s="73">
        <v>270579</v>
      </c>
      <c r="AF245" s="60">
        <f>IFERROR(AE245/AB244,"-")</f>
        <v>1.0319199204604871E-2</v>
      </c>
      <c r="AG245" s="73">
        <v>4</v>
      </c>
      <c r="AH245" s="60">
        <f>IFERROR(AG245/AC244,"-")</f>
        <v>0.14285714285714285</v>
      </c>
      <c r="AI245" s="76">
        <f t="shared" si="15"/>
        <v>67644.75</v>
      </c>
      <c r="AJ245" s="305"/>
      <c r="AK245" s="305"/>
      <c r="AL245" s="42" t="s">
        <v>108</v>
      </c>
      <c r="AM245" s="73">
        <v>1209125</v>
      </c>
      <c r="AN245" s="60">
        <f>IFERROR(AM245/AJ244,"-")</f>
        <v>1.0211265196976392E-2</v>
      </c>
      <c r="AO245" s="73">
        <v>47</v>
      </c>
      <c r="AP245" s="60">
        <f>IFERROR(AO245/AK244,"-")</f>
        <v>0.32413793103448274</v>
      </c>
      <c r="AQ245" s="76">
        <f t="shared" si="16"/>
        <v>25726.063829787236</v>
      </c>
      <c r="AR245" s="305"/>
      <c r="AS245" s="305"/>
      <c r="AT245" s="42" t="s">
        <v>108</v>
      </c>
      <c r="AU245" s="73">
        <v>9535745</v>
      </c>
      <c r="AV245" s="60">
        <f>IFERROR(AU245/AR244,"-")</f>
        <v>1.1010142210134553E-2</v>
      </c>
      <c r="AW245" s="76">
        <v>332</v>
      </c>
      <c r="AX245" s="60">
        <f>IFERROR(AW245/AS244,"-")</f>
        <v>0.2457438934122872</v>
      </c>
      <c r="AY245" s="157">
        <f t="shared" si="17"/>
        <v>28722.123493975905</v>
      </c>
      <c r="AZ245" s="179"/>
    </row>
    <row r="246" spans="2:52" s="8" customFormat="1" ht="13.15" customHeight="1">
      <c r="B246" s="328"/>
      <c r="C246" s="340"/>
      <c r="D246" s="305"/>
      <c r="E246" s="305"/>
      <c r="F246" s="43" t="s">
        <v>109</v>
      </c>
      <c r="G246" s="73">
        <v>4392690</v>
      </c>
      <c r="H246" s="60">
        <f>IFERROR(G246/D244,"-")</f>
        <v>1.6242078100365823E-2</v>
      </c>
      <c r="I246" s="73">
        <v>124</v>
      </c>
      <c r="J246" s="60">
        <f>IFERROR(I246/E244,"-")</f>
        <v>0.32375979112271541</v>
      </c>
      <c r="K246" s="76">
        <f t="shared" si="12"/>
        <v>35424.919354838712</v>
      </c>
      <c r="L246" s="305"/>
      <c r="M246" s="305"/>
      <c r="N246" s="43" t="s">
        <v>109</v>
      </c>
      <c r="O246" s="73">
        <v>3684753</v>
      </c>
      <c r="P246" s="60">
        <f>IFERROR(O246/L244,"-")</f>
        <v>1.7800263596822751E-2</v>
      </c>
      <c r="Q246" s="73">
        <v>97</v>
      </c>
      <c r="R246" s="60">
        <f>IFERROR(Q246/M244,"-")</f>
        <v>0.33797909407665505</v>
      </c>
      <c r="S246" s="76">
        <f t="shared" si="13"/>
        <v>37987.14432989691</v>
      </c>
      <c r="T246" s="305"/>
      <c r="U246" s="305"/>
      <c r="V246" s="43" t="s">
        <v>109</v>
      </c>
      <c r="W246" s="73">
        <v>261014</v>
      </c>
      <c r="X246" s="60">
        <f>IFERROR(W246/T244,"-")</f>
        <v>8.2741572620538655E-3</v>
      </c>
      <c r="Y246" s="73">
        <v>9</v>
      </c>
      <c r="Z246" s="60">
        <f>IFERROR(Y246/U244,"-")</f>
        <v>0.25</v>
      </c>
      <c r="AA246" s="131">
        <f t="shared" si="14"/>
        <v>29001.555555555555</v>
      </c>
      <c r="AB246" s="305"/>
      <c r="AC246" s="305"/>
      <c r="AD246" s="43" t="s">
        <v>109</v>
      </c>
      <c r="AE246" s="73">
        <v>204916</v>
      </c>
      <c r="AF246" s="60">
        <f>IFERROR(AE246/AB244,"-")</f>
        <v>7.8149783398224239E-3</v>
      </c>
      <c r="AG246" s="73">
        <v>8</v>
      </c>
      <c r="AH246" s="60">
        <f>IFERROR(AG246/AC244,"-")</f>
        <v>0.2857142857142857</v>
      </c>
      <c r="AI246" s="76">
        <f t="shared" si="15"/>
        <v>25614.5</v>
      </c>
      <c r="AJ246" s="305"/>
      <c r="AK246" s="305"/>
      <c r="AL246" s="43" t="s">
        <v>109</v>
      </c>
      <c r="AM246" s="73">
        <v>2933926</v>
      </c>
      <c r="AN246" s="60">
        <f>IFERROR(AM246/AJ244,"-")</f>
        <v>2.4777501461225399E-2</v>
      </c>
      <c r="AO246" s="73">
        <v>56</v>
      </c>
      <c r="AP246" s="60">
        <f>IFERROR(AO246/AK244,"-")</f>
        <v>0.38620689655172413</v>
      </c>
      <c r="AQ246" s="76">
        <f t="shared" si="16"/>
        <v>52391.535714285717</v>
      </c>
      <c r="AR246" s="305"/>
      <c r="AS246" s="305"/>
      <c r="AT246" s="43" t="s">
        <v>109</v>
      </c>
      <c r="AU246" s="73">
        <v>18985108</v>
      </c>
      <c r="AV246" s="60">
        <f>IFERROR(AU246/AR244,"-")</f>
        <v>2.1920546213721442E-2</v>
      </c>
      <c r="AW246" s="76">
        <v>377</v>
      </c>
      <c r="AX246" s="60">
        <f>IFERROR(AW246/AS244,"-")</f>
        <v>0.27905255366395265</v>
      </c>
      <c r="AY246" s="157">
        <f t="shared" si="17"/>
        <v>50358.376657824934</v>
      </c>
      <c r="AZ246" s="179"/>
    </row>
    <row r="247" spans="2:52" s="8" customFormat="1" ht="13.15" customHeight="1">
      <c r="B247" s="328"/>
      <c r="C247" s="340"/>
      <c r="D247" s="305"/>
      <c r="E247" s="305"/>
      <c r="F247" s="43" t="s">
        <v>110</v>
      </c>
      <c r="G247" s="73">
        <v>424782</v>
      </c>
      <c r="H247" s="60">
        <f>IFERROR(G247/D244,"-")</f>
        <v>1.5706417752287538E-3</v>
      </c>
      <c r="I247" s="73">
        <v>22</v>
      </c>
      <c r="J247" s="60">
        <f>IFERROR(I247/E244,"-")</f>
        <v>5.7441253263707574E-2</v>
      </c>
      <c r="K247" s="76">
        <f t="shared" si="12"/>
        <v>19308.272727272728</v>
      </c>
      <c r="L247" s="305"/>
      <c r="M247" s="305"/>
      <c r="N247" s="43" t="s">
        <v>110</v>
      </c>
      <c r="O247" s="73">
        <v>392607</v>
      </c>
      <c r="P247" s="60">
        <f>IFERROR(O247/L244,"-")</f>
        <v>1.8966015062496157E-3</v>
      </c>
      <c r="Q247" s="73">
        <v>16</v>
      </c>
      <c r="R247" s="60">
        <f>IFERROR(Q247/M244,"-")</f>
        <v>5.5749128919860627E-2</v>
      </c>
      <c r="S247" s="76">
        <f t="shared" si="13"/>
        <v>24537.9375</v>
      </c>
      <c r="T247" s="305"/>
      <c r="U247" s="305"/>
      <c r="V247" s="43" t="s">
        <v>110</v>
      </c>
      <c r="W247" s="73">
        <v>10281</v>
      </c>
      <c r="X247" s="60">
        <f>IFERROR(W247/T244,"-")</f>
        <v>3.2590823025269064E-4</v>
      </c>
      <c r="Y247" s="73">
        <v>2</v>
      </c>
      <c r="Z247" s="60">
        <f>IFERROR(Y247/U244,"-")</f>
        <v>5.5555555555555552E-2</v>
      </c>
      <c r="AA247" s="131">
        <f t="shared" si="14"/>
        <v>5140.5</v>
      </c>
      <c r="AB247" s="305"/>
      <c r="AC247" s="305"/>
      <c r="AD247" s="43" t="s">
        <v>110</v>
      </c>
      <c r="AE247" s="73">
        <v>10281</v>
      </c>
      <c r="AF247" s="60">
        <f>IFERROR(AE247/AB244,"-")</f>
        <v>3.9209135602741779E-4</v>
      </c>
      <c r="AG247" s="73">
        <v>2</v>
      </c>
      <c r="AH247" s="60">
        <f>IFERROR(AG247/AC244,"-")</f>
        <v>7.1428571428571425E-2</v>
      </c>
      <c r="AI247" s="76">
        <f t="shared" si="15"/>
        <v>5140.5</v>
      </c>
      <c r="AJ247" s="305"/>
      <c r="AK247" s="305"/>
      <c r="AL247" s="43" t="s">
        <v>110</v>
      </c>
      <c r="AM247" s="73">
        <v>133897</v>
      </c>
      <c r="AN247" s="60">
        <f>IFERROR(AM247/AJ244,"-")</f>
        <v>1.1307828190464577E-3</v>
      </c>
      <c r="AO247" s="73">
        <v>10</v>
      </c>
      <c r="AP247" s="60">
        <f>IFERROR(AO247/AK244,"-")</f>
        <v>6.8965517241379309E-2</v>
      </c>
      <c r="AQ247" s="76">
        <f t="shared" si="16"/>
        <v>13389.7</v>
      </c>
      <c r="AR247" s="305"/>
      <c r="AS247" s="305"/>
      <c r="AT247" s="43" t="s">
        <v>110</v>
      </c>
      <c r="AU247" s="73">
        <v>5897718</v>
      </c>
      <c r="AV247" s="60">
        <f>IFERROR(AU247/AR244,"-")</f>
        <v>6.8096109842776141E-3</v>
      </c>
      <c r="AW247" s="76">
        <v>62</v>
      </c>
      <c r="AX247" s="60">
        <f>IFERROR(AW247/AS244,"-")</f>
        <v>4.5891931902294597E-2</v>
      </c>
      <c r="AY247" s="157">
        <f t="shared" si="17"/>
        <v>95124.483870967742</v>
      </c>
      <c r="AZ247" s="179"/>
    </row>
    <row r="248" spans="2:52" s="8" customFormat="1" ht="13.15" customHeight="1">
      <c r="B248" s="328"/>
      <c r="C248" s="340"/>
      <c r="D248" s="305"/>
      <c r="E248" s="305"/>
      <c r="F248" s="43" t="s">
        <v>111</v>
      </c>
      <c r="G248" s="73">
        <v>7834223</v>
      </c>
      <c r="H248" s="60">
        <f>IFERROR(G248/D244,"-")</f>
        <v>2.8967230062144661E-2</v>
      </c>
      <c r="I248" s="73">
        <v>160</v>
      </c>
      <c r="J248" s="60">
        <f>IFERROR(I248/E244,"-")</f>
        <v>0.4177545691906005</v>
      </c>
      <c r="K248" s="76">
        <f t="shared" si="12"/>
        <v>48963.893750000003</v>
      </c>
      <c r="L248" s="305"/>
      <c r="M248" s="305"/>
      <c r="N248" s="43" t="s">
        <v>111</v>
      </c>
      <c r="O248" s="73">
        <v>7103400</v>
      </c>
      <c r="P248" s="60">
        <f>IFERROR(O248/L244,"-")</f>
        <v>3.431502530391338E-2</v>
      </c>
      <c r="Q248" s="73">
        <v>128</v>
      </c>
      <c r="R248" s="60">
        <f>IFERROR(Q248/M244,"-")</f>
        <v>0.44599303135888502</v>
      </c>
      <c r="S248" s="76">
        <f t="shared" si="13"/>
        <v>55495.3125</v>
      </c>
      <c r="T248" s="305"/>
      <c r="U248" s="305"/>
      <c r="V248" s="43" t="s">
        <v>111</v>
      </c>
      <c r="W248" s="73">
        <v>291183</v>
      </c>
      <c r="X248" s="60">
        <f>IFERROR(W248/T244,"-")</f>
        <v>9.2305161180497239E-3</v>
      </c>
      <c r="Y248" s="73">
        <v>12</v>
      </c>
      <c r="Z248" s="60">
        <f>IFERROR(Y248/U244,"-")</f>
        <v>0.33333333333333331</v>
      </c>
      <c r="AA248" s="131">
        <f t="shared" si="14"/>
        <v>24265.25</v>
      </c>
      <c r="AB248" s="305"/>
      <c r="AC248" s="305"/>
      <c r="AD248" s="43" t="s">
        <v>111</v>
      </c>
      <c r="AE248" s="73">
        <v>283216</v>
      </c>
      <c r="AF248" s="60">
        <f>IFERROR(AE248/AB244,"-")</f>
        <v>1.0801142446129867E-2</v>
      </c>
      <c r="AG248" s="73">
        <v>11</v>
      </c>
      <c r="AH248" s="60">
        <f>IFERROR(AG248/AC244,"-")</f>
        <v>0.39285714285714285</v>
      </c>
      <c r="AI248" s="76">
        <f t="shared" si="15"/>
        <v>25746.909090909092</v>
      </c>
      <c r="AJ248" s="305"/>
      <c r="AK248" s="305"/>
      <c r="AL248" s="43" t="s">
        <v>111</v>
      </c>
      <c r="AM248" s="73">
        <v>1562165</v>
      </c>
      <c r="AN248" s="60">
        <f>IFERROR(AM248/AJ244,"-")</f>
        <v>1.3192747727848342E-2</v>
      </c>
      <c r="AO248" s="73">
        <v>57</v>
      </c>
      <c r="AP248" s="60">
        <f>IFERROR(AO248/AK244,"-")</f>
        <v>0.39310344827586208</v>
      </c>
      <c r="AQ248" s="76">
        <f t="shared" si="16"/>
        <v>27406.403508771931</v>
      </c>
      <c r="AR248" s="305"/>
      <c r="AS248" s="305"/>
      <c r="AT248" s="43" t="s">
        <v>111</v>
      </c>
      <c r="AU248" s="73">
        <v>21205071</v>
      </c>
      <c r="AV248" s="60">
        <f>IFERROR(AU248/AR244,"-")</f>
        <v>2.4483755310780658E-2</v>
      </c>
      <c r="AW248" s="76">
        <v>437</v>
      </c>
      <c r="AX248" s="60">
        <f>IFERROR(AW248/AS244,"-")</f>
        <v>0.3234641006661732</v>
      </c>
      <c r="AY248" s="157">
        <f t="shared" si="17"/>
        <v>48524.189931350113</v>
      </c>
      <c r="AZ248" s="179"/>
    </row>
    <row r="249" spans="2:52" s="8" customFormat="1" ht="13.15" customHeight="1">
      <c r="B249" s="328"/>
      <c r="C249" s="340"/>
      <c r="D249" s="305"/>
      <c r="E249" s="305"/>
      <c r="F249" s="43" t="s">
        <v>112</v>
      </c>
      <c r="G249" s="73">
        <v>12043784</v>
      </c>
      <c r="H249" s="60">
        <f>IFERROR(G249/D244,"-")</f>
        <v>4.4532184231515608E-2</v>
      </c>
      <c r="I249" s="73">
        <v>170</v>
      </c>
      <c r="J249" s="60">
        <f>IFERROR(I249/E244,"-")</f>
        <v>0.44386422976501305</v>
      </c>
      <c r="K249" s="76">
        <f t="shared" si="12"/>
        <v>70845.788235294123</v>
      </c>
      <c r="L249" s="305"/>
      <c r="M249" s="305"/>
      <c r="N249" s="43" t="s">
        <v>112</v>
      </c>
      <c r="O249" s="73">
        <v>9019831</v>
      </c>
      <c r="P249" s="60">
        <f>IFERROR(O249/L244,"-")</f>
        <v>4.3572898752994665E-2</v>
      </c>
      <c r="Q249" s="73">
        <v>130</v>
      </c>
      <c r="R249" s="60">
        <f>IFERROR(Q249/M244,"-")</f>
        <v>0.45296167247386759</v>
      </c>
      <c r="S249" s="76">
        <f t="shared" si="13"/>
        <v>69383.315384615387</v>
      </c>
      <c r="T249" s="305"/>
      <c r="U249" s="305"/>
      <c r="V249" s="43" t="s">
        <v>112</v>
      </c>
      <c r="W249" s="73">
        <v>1836959</v>
      </c>
      <c r="X249" s="60">
        <f>IFERROR(W249/T244,"-")</f>
        <v>5.8231695042967838E-2</v>
      </c>
      <c r="Y249" s="73">
        <v>20</v>
      </c>
      <c r="Z249" s="60">
        <f>IFERROR(Y249/U244,"-")</f>
        <v>0.55555555555555558</v>
      </c>
      <c r="AA249" s="131">
        <f t="shared" si="14"/>
        <v>91847.95</v>
      </c>
      <c r="AB249" s="305"/>
      <c r="AC249" s="305"/>
      <c r="AD249" s="43" t="s">
        <v>112</v>
      </c>
      <c r="AE249" s="73">
        <v>1691948</v>
      </c>
      <c r="AF249" s="60">
        <f>IFERROR(AE249/AB244,"-")</f>
        <v>6.4526620527952286E-2</v>
      </c>
      <c r="AG249" s="73">
        <v>15</v>
      </c>
      <c r="AH249" s="60">
        <f>IFERROR(AG249/AC244,"-")</f>
        <v>0.5357142857142857</v>
      </c>
      <c r="AI249" s="76">
        <f t="shared" si="15"/>
        <v>112796.53333333334</v>
      </c>
      <c r="AJ249" s="305"/>
      <c r="AK249" s="305"/>
      <c r="AL249" s="43" t="s">
        <v>112</v>
      </c>
      <c r="AM249" s="73">
        <v>5289398</v>
      </c>
      <c r="AN249" s="60">
        <f>IFERROR(AM249/AJ244,"-")</f>
        <v>4.4669861023762254E-2</v>
      </c>
      <c r="AO249" s="73">
        <v>60</v>
      </c>
      <c r="AP249" s="60">
        <f>IFERROR(AO249/AK244,"-")</f>
        <v>0.41379310344827586</v>
      </c>
      <c r="AQ249" s="76">
        <f t="shared" si="16"/>
        <v>88156.633333333331</v>
      </c>
      <c r="AR249" s="305"/>
      <c r="AS249" s="305"/>
      <c r="AT249" s="43" t="s">
        <v>112</v>
      </c>
      <c r="AU249" s="73">
        <v>37032409</v>
      </c>
      <c r="AV249" s="60">
        <f>IFERROR(AU249/AR244,"-")</f>
        <v>4.2758283644735329E-2</v>
      </c>
      <c r="AW249" s="76">
        <v>573</v>
      </c>
      <c r="AX249" s="60">
        <f>IFERROR(AW249/AS244,"-")</f>
        <v>0.4241302738712065</v>
      </c>
      <c r="AY249" s="157">
        <f t="shared" si="17"/>
        <v>64628.986038394418</v>
      </c>
      <c r="AZ249" s="179"/>
    </row>
    <row r="250" spans="2:52" s="8" customFormat="1" ht="13.15" customHeight="1">
      <c r="B250" s="328"/>
      <c r="C250" s="340"/>
      <c r="D250" s="305"/>
      <c r="E250" s="305"/>
      <c r="F250" s="43" t="s">
        <v>113</v>
      </c>
      <c r="G250" s="73">
        <v>4864499</v>
      </c>
      <c r="H250" s="60">
        <f>IFERROR(G250/D244,"-")</f>
        <v>1.7986603351739239E-2</v>
      </c>
      <c r="I250" s="73">
        <v>52</v>
      </c>
      <c r="J250" s="60">
        <f>IFERROR(I250/E244,"-")</f>
        <v>0.13577023498694518</v>
      </c>
      <c r="K250" s="76">
        <f t="shared" si="12"/>
        <v>93548.057692307688</v>
      </c>
      <c r="L250" s="305"/>
      <c r="M250" s="305"/>
      <c r="N250" s="43" t="s">
        <v>113</v>
      </c>
      <c r="O250" s="73">
        <v>3245093</v>
      </c>
      <c r="P250" s="60">
        <f>IFERROR(O250/L244,"-")</f>
        <v>1.5676358984226171E-2</v>
      </c>
      <c r="Q250" s="73">
        <v>36</v>
      </c>
      <c r="R250" s="60">
        <f>IFERROR(Q250/M244,"-")</f>
        <v>0.12543554006968641</v>
      </c>
      <c r="S250" s="76">
        <f t="shared" si="13"/>
        <v>90141.472222222219</v>
      </c>
      <c r="T250" s="305"/>
      <c r="U250" s="305"/>
      <c r="V250" s="43" t="s">
        <v>113</v>
      </c>
      <c r="W250" s="73">
        <v>737372</v>
      </c>
      <c r="X250" s="60">
        <f>IFERROR(W250/T244,"-")</f>
        <v>2.337473043068641E-2</v>
      </c>
      <c r="Y250" s="73">
        <v>5</v>
      </c>
      <c r="Z250" s="60">
        <f>IFERROR(Y250/U244,"-")</f>
        <v>0.1388888888888889</v>
      </c>
      <c r="AA250" s="131">
        <f t="shared" si="14"/>
        <v>147474.4</v>
      </c>
      <c r="AB250" s="305"/>
      <c r="AC250" s="305"/>
      <c r="AD250" s="43" t="s">
        <v>113</v>
      </c>
      <c r="AE250" s="73">
        <v>121775</v>
      </c>
      <c r="AF250" s="60">
        <f>IFERROR(AE250/AB244,"-")</f>
        <v>4.6441907285515805E-3</v>
      </c>
      <c r="AG250" s="73">
        <v>4</v>
      </c>
      <c r="AH250" s="60">
        <f>IFERROR(AG250/AC244,"-")</f>
        <v>0.14285714285714285</v>
      </c>
      <c r="AI250" s="76">
        <f t="shared" si="15"/>
        <v>30443.75</v>
      </c>
      <c r="AJ250" s="305"/>
      <c r="AK250" s="305"/>
      <c r="AL250" s="43" t="s">
        <v>113</v>
      </c>
      <c r="AM250" s="73">
        <v>1490433</v>
      </c>
      <c r="AN250" s="60">
        <f>IFERROR(AM250/AJ244,"-")</f>
        <v>1.2586958851504283E-2</v>
      </c>
      <c r="AO250" s="73">
        <v>18</v>
      </c>
      <c r="AP250" s="60">
        <f>IFERROR(AO250/AK244,"-")</f>
        <v>0.12413793103448276</v>
      </c>
      <c r="AQ250" s="76">
        <f t="shared" si="16"/>
        <v>82801.833333333328</v>
      </c>
      <c r="AR250" s="305"/>
      <c r="AS250" s="305"/>
      <c r="AT250" s="43" t="s">
        <v>113</v>
      </c>
      <c r="AU250" s="73">
        <v>22139735</v>
      </c>
      <c r="AV250" s="60">
        <f>IFERROR(AU250/AR244,"-")</f>
        <v>2.5562935129315362E-2</v>
      </c>
      <c r="AW250" s="76">
        <v>120</v>
      </c>
      <c r="AX250" s="60">
        <f>IFERROR(AW250/AS244,"-")</f>
        <v>8.8823094004441161E-2</v>
      </c>
      <c r="AY250" s="157">
        <f t="shared" si="17"/>
        <v>184497.79166666666</v>
      </c>
      <c r="AZ250" s="179"/>
    </row>
    <row r="251" spans="2:52" s="8" customFormat="1" ht="13.15" customHeight="1">
      <c r="B251" s="328"/>
      <c r="C251" s="340"/>
      <c r="D251" s="305"/>
      <c r="E251" s="305"/>
      <c r="F251" s="43" t="s">
        <v>123</v>
      </c>
      <c r="G251" s="73">
        <v>0</v>
      </c>
      <c r="H251" s="60">
        <f>IFERROR(G251/D244,"-")</f>
        <v>0</v>
      </c>
      <c r="I251" s="73">
        <v>0</v>
      </c>
      <c r="J251" s="60">
        <f>IFERROR(I251/E244,"-")</f>
        <v>0</v>
      </c>
      <c r="K251" s="76" t="str">
        <f t="shared" si="12"/>
        <v>-</v>
      </c>
      <c r="L251" s="305"/>
      <c r="M251" s="305"/>
      <c r="N251" s="43" t="s">
        <v>123</v>
      </c>
      <c r="O251" s="73">
        <v>0</v>
      </c>
      <c r="P251" s="60">
        <f>IFERROR(O251/L244,"-")</f>
        <v>0</v>
      </c>
      <c r="Q251" s="73">
        <v>0</v>
      </c>
      <c r="R251" s="60">
        <f>IFERROR(Q251/M244,"-")</f>
        <v>0</v>
      </c>
      <c r="S251" s="76" t="str">
        <f t="shared" si="13"/>
        <v>-</v>
      </c>
      <c r="T251" s="305"/>
      <c r="U251" s="305"/>
      <c r="V251" s="43" t="s">
        <v>123</v>
      </c>
      <c r="W251" s="73">
        <v>0</v>
      </c>
      <c r="X251" s="60">
        <f>IFERROR(W251/T244,"-")</f>
        <v>0</v>
      </c>
      <c r="Y251" s="73">
        <v>0</v>
      </c>
      <c r="Z251" s="60">
        <f>IFERROR(Y251/U244,"-")</f>
        <v>0</v>
      </c>
      <c r="AA251" s="131" t="str">
        <f t="shared" si="14"/>
        <v>-</v>
      </c>
      <c r="AB251" s="305"/>
      <c r="AC251" s="305"/>
      <c r="AD251" s="43" t="s">
        <v>123</v>
      </c>
      <c r="AE251" s="73">
        <v>0</v>
      </c>
      <c r="AF251" s="60">
        <f>IFERROR(AE251/AB244,"-")</f>
        <v>0</v>
      </c>
      <c r="AG251" s="73">
        <v>0</v>
      </c>
      <c r="AH251" s="60">
        <f>IFERROR(AG251/AC244,"-")</f>
        <v>0</v>
      </c>
      <c r="AI251" s="76" t="str">
        <f t="shared" si="15"/>
        <v>-</v>
      </c>
      <c r="AJ251" s="305"/>
      <c r="AK251" s="305"/>
      <c r="AL251" s="43" t="s">
        <v>123</v>
      </c>
      <c r="AM251" s="73">
        <v>0</v>
      </c>
      <c r="AN251" s="60">
        <f>IFERROR(AM251/AJ244,"-")</f>
        <v>0</v>
      </c>
      <c r="AO251" s="73">
        <v>0</v>
      </c>
      <c r="AP251" s="60">
        <f>IFERROR(AO251/AK244,"-")</f>
        <v>0</v>
      </c>
      <c r="AQ251" s="76" t="str">
        <f t="shared" si="16"/>
        <v>-</v>
      </c>
      <c r="AR251" s="305"/>
      <c r="AS251" s="305"/>
      <c r="AT251" s="43" t="s">
        <v>123</v>
      </c>
      <c r="AU251" s="73">
        <v>0</v>
      </c>
      <c r="AV251" s="60">
        <f>IFERROR(AU251/AR244,"-")</f>
        <v>0</v>
      </c>
      <c r="AW251" s="76">
        <v>0</v>
      </c>
      <c r="AX251" s="60">
        <f>IFERROR(AW251/AS244,"-")</f>
        <v>0</v>
      </c>
      <c r="AY251" s="157" t="str">
        <f t="shared" si="17"/>
        <v>-</v>
      </c>
      <c r="AZ251" s="179"/>
    </row>
    <row r="252" spans="2:52" s="8" customFormat="1" ht="13.15" customHeight="1">
      <c r="B252" s="328"/>
      <c r="C252" s="340"/>
      <c r="D252" s="305"/>
      <c r="E252" s="305"/>
      <c r="F252" s="43" t="s">
        <v>114</v>
      </c>
      <c r="G252" s="73">
        <v>96364</v>
      </c>
      <c r="H252" s="60">
        <f>IFERROR(G252/D244,"-")</f>
        <v>3.5630823346597464E-4</v>
      </c>
      <c r="I252" s="73">
        <v>3</v>
      </c>
      <c r="J252" s="60">
        <f>IFERROR(I252/E244,"-")</f>
        <v>7.832898172323759E-3</v>
      </c>
      <c r="K252" s="76">
        <f t="shared" si="12"/>
        <v>32121.333333333332</v>
      </c>
      <c r="L252" s="305"/>
      <c r="M252" s="305"/>
      <c r="N252" s="43" t="s">
        <v>114</v>
      </c>
      <c r="O252" s="73">
        <v>26694</v>
      </c>
      <c r="P252" s="60">
        <f>IFERROR(O252/L244,"-")</f>
        <v>1.2895307676079958E-4</v>
      </c>
      <c r="Q252" s="73">
        <v>2</v>
      </c>
      <c r="R252" s="60">
        <f>IFERROR(Q252/M244,"-")</f>
        <v>6.9686411149825784E-3</v>
      </c>
      <c r="S252" s="76">
        <f t="shared" si="13"/>
        <v>13347</v>
      </c>
      <c r="T252" s="305"/>
      <c r="U252" s="305"/>
      <c r="V252" s="43" t="s">
        <v>114</v>
      </c>
      <c r="W252" s="73">
        <v>16576</v>
      </c>
      <c r="X252" s="60">
        <f>IFERROR(W252/T244,"-")</f>
        <v>5.2546005492350937E-4</v>
      </c>
      <c r="Y252" s="73">
        <v>1</v>
      </c>
      <c r="Z252" s="60">
        <f>IFERROR(Y252/U244,"-")</f>
        <v>2.7777777777777776E-2</v>
      </c>
      <c r="AA252" s="131">
        <f t="shared" si="14"/>
        <v>16576</v>
      </c>
      <c r="AB252" s="305"/>
      <c r="AC252" s="305"/>
      <c r="AD252" s="43" t="s">
        <v>114</v>
      </c>
      <c r="AE252" s="73">
        <v>16576</v>
      </c>
      <c r="AF252" s="60">
        <f>IFERROR(AE252/AB244,"-")</f>
        <v>6.321667461832971E-4</v>
      </c>
      <c r="AG252" s="73">
        <v>1</v>
      </c>
      <c r="AH252" s="60">
        <f>IFERROR(AG252/AC244,"-")</f>
        <v>3.5714285714285712E-2</v>
      </c>
      <c r="AI252" s="76">
        <f t="shared" si="15"/>
        <v>16576</v>
      </c>
      <c r="AJ252" s="305"/>
      <c r="AK252" s="305"/>
      <c r="AL252" s="43" t="s">
        <v>114</v>
      </c>
      <c r="AM252" s="73">
        <v>0</v>
      </c>
      <c r="AN252" s="60">
        <f>IFERROR(AM252/AJ244,"-")</f>
        <v>0</v>
      </c>
      <c r="AO252" s="73">
        <v>0</v>
      </c>
      <c r="AP252" s="60">
        <f>IFERROR(AO252/AK244,"-")</f>
        <v>0</v>
      </c>
      <c r="AQ252" s="76" t="str">
        <f t="shared" si="16"/>
        <v>-</v>
      </c>
      <c r="AR252" s="305"/>
      <c r="AS252" s="305"/>
      <c r="AT252" s="43" t="s">
        <v>114</v>
      </c>
      <c r="AU252" s="73">
        <v>276752</v>
      </c>
      <c r="AV252" s="60">
        <f>IFERROR(AU252/AR244,"-")</f>
        <v>3.1954282302422703E-4</v>
      </c>
      <c r="AW252" s="76">
        <v>12</v>
      </c>
      <c r="AX252" s="60">
        <f>IFERROR(AW252/AS244,"-")</f>
        <v>8.8823094004441151E-3</v>
      </c>
      <c r="AY252" s="157">
        <f t="shared" si="17"/>
        <v>23062.666666666668</v>
      </c>
      <c r="AZ252" s="179"/>
    </row>
    <row r="253" spans="2:52" s="8" customFormat="1" ht="13.15" customHeight="1">
      <c r="B253" s="328"/>
      <c r="C253" s="340"/>
      <c r="D253" s="305"/>
      <c r="E253" s="305"/>
      <c r="F253" s="43" t="s">
        <v>115</v>
      </c>
      <c r="G253" s="73">
        <v>322510</v>
      </c>
      <c r="H253" s="60">
        <f>IFERROR(G253/D244,"-")</f>
        <v>1.1924885680867489E-3</v>
      </c>
      <c r="I253" s="73">
        <v>20</v>
      </c>
      <c r="J253" s="60">
        <f>IFERROR(I253/E244,"-")</f>
        <v>5.2219321148825062E-2</v>
      </c>
      <c r="K253" s="76">
        <f t="shared" si="12"/>
        <v>16125.5</v>
      </c>
      <c r="L253" s="305"/>
      <c r="M253" s="305"/>
      <c r="N253" s="43" t="s">
        <v>115</v>
      </c>
      <c r="O253" s="73">
        <v>288040</v>
      </c>
      <c r="P253" s="60">
        <f>IFERROR(O253/L244,"-")</f>
        <v>1.3914604117097741E-3</v>
      </c>
      <c r="Q253" s="73">
        <v>16</v>
      </c>
      <c r="R253" s="60">
        <f>IFERROR(Q253/M244,"-")</f>
        <v>5.5749128919860627E-2</v>
      </c>
      <c r="S253" s="76">
        <f t="shared" si="13"/>
        <v>18002.5</v>
      </c>
      <c r="T253" s="305"/>
      <c r="U253" s="305"/>
      <c r="V253" s="43" t="s">
        <v>115</v>
      </c>
      <c r="W253" s="73">
        <v>115349</v>
      </c>
      <c r="X253" s="60">
        <f>IFERROR(W253/T244,"-")</f>
        <v>3.6565692492381684E-3</v>
      </c>
      <c r="Y253" s="73">
        <v>5</v>
      </c>
      <c r="Z253" s="60">
        <f>IFERROR(Y253/U244,"-")</f>
        <v>0.1388888888888889</v>
      </c>
      <c r="AA253" s="131">
        <f t="shared" si="14"/>
        <v>23069.8</v>
      </c>
      <c r="AB253" s="305"/>
      <c r="AC253" s="305"/>
      <c r="AD253" s="43" t="s">
        <v>115</v>
      </c>
      <c r="AE253" s="73">
        <v>92101</v>
      </c>
      <c r="AF253" s="60">
        <f>IFERROR(AE253/AB244,"-")</f>
        <v>3.5124993659645175E-3</v>
      </c>
      <c r="AG253" s="73">
        <v>4</v>
      </c>
      <c r="AH253" s="60">
        <f>IFERROR(AG253/AC244,"-")</f>
        <v>0.14285714285714285</v>
      </c>
      <c r="AI253" s="76">
        <f t="shared" si="15"/>
        <v>23025.25</v>
      </c>
      <c r="AJ253" s="305"/>
      <c r="AK253" s="305"/>
      <c r="AL253" s="43" t="s">
        <v>115</v>
      </c>
      <c r="AM253" s="73">
        <v>102220</v>
      </c>
      <c r="AN253" s="60">
        <f>IFERROR(AM253/AJ244,"-")</f>
        <v>8.6326519461174555E-4</v>
      </c>
      <c r="AO253" s="73">
        <v>10</v>
      </c>
      <c r="AP253" s="60">
        <f>IFERROR(AO253/AK244,"-")</f>
        <v>6.8965517241379309E-2</v>
      </c>
      <c r="AQ253" s="76">
        <f t="shared" si="16"/>
        <v>10222</v>
      </c>
      <c r="AR253" s="305"/>
      <c r="AS253" s="305"/>
      <c r="AT253" s="43" t="s">
        <v>115</v>
      </c>
      <c r="AU253" s="73">
        <v>760826</v>
      </c>
      <c r="AV253" s="60">
        <f>IFERROR(AU253/AR244,"-")</f>
        <v>8.7846334577611196E-4</v>
      </c>
      <c r="AW253" s="76">
        <v>44</v>
      </c>
      <c r="AX253" s="60">
        <f>IFERROR(AW253/AS244,"-")</f>
        <v>3.256846780162842E-2</v>
      </c>
      <c r="AY253" s="157">
        <f t="shared" si="17"/>
        <v>17291.5</v>
      </c>
      <c r="AZ253" s="179"/>
    </row>
    <row r="254" spans="2:52" s="8" customFormat="1" ht="13.15" customHeight="1">
      <c r="B254" s="328"/>
      <c r="C254" s="340"/>
      <c r="D254" s="305"/>
      <c r="E254" s="305"/>
      <c r="F254" s="43" t="s">
        <v>116</v>
      </c>
      <c r="G254" s="73">
        <v>68179</v>
      </c>
      <c r="H254" s="60">
        <f>IFERROR(G254/D244,"-")</f>
        <v>2.5209351053792585E-4</v>
      </c>
      <c r="I254" s="73">
        <v>6</v>
      </c>
      <c r="J254" s="60">
        <f>IFERROR(I254/E244,"-")</f>
        <v>1.5665796344647518E-2</v>
      </c>
      <c r="K254" s="76">
        <f t="shared" si="12"/>
        <v>11363.166666666666</v>
      </c>
      <c r="L254" s="305"/>
      <c r="M254" s="305"/>
      <c r="N254" s="43" t="s">
        <v>116</v>
      </c>
      <c r="O254" s="73">
        <v>68179</v>
      </c>
      <c r="P254" s="60">
        <f>IFERROR(O254/L244,"-")</f>
        <v>3.293583509580638E-4</v>
      </c>
      <c r="Q254" s="73">
        <v>6</v>
      </c>
      <c r="R254" s="60">
        <f>IFERROR(Q254/M244,"-")</f>
        <v>2.0905923344947737E-2</v>
      </c>
      <c r="S254" s="76">
        <f t="shared" si="13"/>
        <v>11363.166666666666</v>
      </c>
      <c r="T254" s="305"/>
      <c r="U254" s="305"/>
      <c r="V254" s="43" t="s">
        <v>116</v>
      </c>
      <c r="W254" s="73">
        <v>28341</v>
      </c>
      <c r="X254" s="60">
        <f>IFERROR(W254/T244,"-")</f>
        <v>8.9841116171496011E-4</v>
      </c>
      <c r="Y254" s="73">
        <v>2</v>
      </c>
      <c r="Z254" s="60">
        <f>IFERROR(Y254/U244,"-")</f>
        <v>5.5555555555555552E-2</v>
      </c>
      <c r="AA254" s="131">
        <f t="shared" si="14"/>
        <v>14170.5</v>
      </c>
      <c r="AB254" s="305"/>
      <c r="AC254" s="305"/>
      <c r="AD254" s="43" t="s">
        <v>116</v>
      </c>
      <c r="AE254" s="73">
        <v>28341</v>
      </c>
      <c r="AF254" s="60">
        <f>IFERROR(AE254/AB244,"-")</f>
        <v>1.0808541115818547E-3</v>
      </c>
      <c r="AG254" s="73">
        <v>2</v>
      </c>
      <c r="AH254" s="60">
        <f>IFERROR(AG254/AC244,"-")</f>
        <v>7.1428571428571425E-2</v>
      </c>
      <c r="AI254" s="76">
        <f t="shared" si="15"/>
        <v>14170.5</v>
      </c>
      <c r="AJ254" s="305"/>
      <c r="AK254" s="305"/>
      <c r="AL254" s="43" t="s">
        <v>116</v>
      </c>
      <c r="AM254" s="73">
        <v>49818</v>
      </c>
      <c r="AN254" s="60">
        <f>IFERROR(AM254/AJ244,"-")</f>
        <v>4.2072143871226708E-4</v>
      </c>
      <c r="AO254" s="73">
        <v>3</v>
      </c>
      <c r="AP254" s="60">
        <f>IFERROR(AO254/AK244,"-")</f>
        <v>2.0689655172413793E-2</v>
      </c>
      <c r="AQ254" s="76">
        <f t="shared" si="16"/>
        <v>16606</v>
      </c>
      <c r="AR254" s="305"/>
      <c r="AS254" s="305"/>
      <c r="AT254" s="43" t="s">
        <v>116</v>
      </c>
      <c r="AU254" s="73">
        <v>602162</v>
      </c>
      <c r="AV254" s="60">
        <f>IFERROR(AU254/AR244,"-")</f>
        <v>6.952670455784045E-4</v>
      </c>
      <c r="AW254" s="76">
        <v>5</v>
      </c>
      <c r="AX254" s="60">
        <f>IFERROR(AW254/AS244,"-")</f>
        <v>3.7009622501850479E-3</v>
      </c>
      <c r="AY254" s="157">
        <f t="shared" si="17"/>
        <v>120432.4</v>
      </c>
      <c r="AZ254" s="179"/>
    </row>
    <row r="255" spans="2:52" s="8" customFormat="1" ht="13.15" customHeight="1">
      <c r="B255" s="328"/>
      <c r="C255" s="340"/>
      <c r="D255" s="305"/>
      <c r="E255" s="305"/>
      <c r="F255" s="43" t="s">
        <v>117</v>
      </c>
      <c r="G255" s="73">
        <v>14275</v>
      </c>
      <c r="H255" s="60">
        <f>IFERROR(G255/D244,"-")</f>
        <v>5.2782159652222693E-5</v>
      </c>
      <c r="I255" s="73">
        <v>1</v>
      </c>
      <c r="J255" s="60">
        <f>IFERROR(I255/E244,"-")</f>
        <v>2.6109660574412533E-3</v>
      </c>
      <c r="K255" s="76">
        <f t="shared" si="12"/>
        <v>14275</v>
      </c>
      <c r="L255" s="305"/>
      <c r="M255" s="305"/>
      <c r="N255" s="43" t="s">
        <v>117</v>
      </c>
      <c r="O255" s="73">
        <v>14275</v>
      </c>
      <c r="P255" s="60">
        <f>IFERROR(O255/L244,"-")</f>
        <v>6.8959510405350039E-5</v>
      </c>
      <c r="Q255" s="73">
        <v>1</v>
      </c>
      <c r="R255" s="60">
        <f>IFERROR(Q255/M244,"-")</f>
        <v>3.4843205574912892E-3</v>
      </c>
      <c r="S255" s="76">
        <f t="shared" si="13"/>
        <v>14275</v>
      </c>
      <c r="T255" s="305"/>
      <c r="U255" s="305"/>
      <c r="V255" s="43" t="s">
        <v>117</v>
      </c>
      <c r="W255" s="73">
        <v>0</v>
      </c>
      <c r="X255" s="60">
        <f>IFERROR(W255/T244,"-")</f>
        <v>0</v>
      </c>
      <c r="Y255" s="73">
        <v>0</v>
      </c>
      <c r="Z255" s="60">
        <f>IFERROR(Y255/U244,"-")</f>
        <v>0</v>
      </c>
      <c r="AA255" s="131" t="str">
        <f t="shared" si="14"/>
        <v>-</v>
      </c>
      <c r="AB255" s="305"/>
      <c r="AC255" s="305"/>
      <c r="AD255" s="43" t="s">
        <v>117</v>
      </c>
      <c r="AE255" s="73">
        <v>0</v>
      </c>
      <c r="AF255" s="60">
        <f>IFERROR(AE255/AB244,"-")</f>
        <v>0</v>
      </c>
      <c r="AG255" s="73">
        <v>0</v>
      </c>
      <c r="AH255" s="60">
        <f>IFERROR(AG255/AC244,"-")</f>
        <v>0</v>
      </c>
      <c r="AI255" s="76" t="str">
        <f t="shared" si="15"/>
        <v>-</v>
      </c>
      <c r="AJ255" s="305"/>
      <c r="AK255" s="305"/>
      <c r="AL255" s="43" t="s">
        <v>117</v>
      </c>
      <c r="AM255" s="73">
        <v>0</v>
      </c>
      <c r="AN255" s="60">
        <f>IFERROR(AM255/AJ244,"-")</f>
        <v>0</v>
      </c>
      <c r="AO255" s="73">
        <v>0</v>
      </c>
      <c r="AP255" s="60">
        <f>IFERROR(AO255/AK244,"-")</f>
        <v>0</v>
      </c>
      <c r="AQ255" s="76" t="str">
        <f t="shared" si="16"/>
        <v>-</v>
      </c>
      <c r="AR255" s="305"/>
      <c r="AS255" s="305"/>
      <c r="AT255" s="43" t="s">
        <v>117</v>
      </c>
      <c r="AU255" s="73">
        <v>1731367</v>
      </c>
      <c r="AV255" s="60">
        <f>IFERROR(AU255/AR244,"-")</f>
        <v>1.9990673920007329E-3</v>
      </c>
      <c r="AW255" s="76">
        <v>9</v>
      </c>
      <c r="AX255" s="60">
        <f>IFERROR(AW255/AS244,"-")</f>
        <v>6.6617320503330867E-3</v>
      </c>
      <c r="AY255" s="157">
        <f t="shared" si="17"/>
        <v>192374.11111111112</v>
      </c>
      <c r="AZ255" s="179"/>
    </row>
    <row r="256" spans="2:52" s="8" customFormat="1" ht="13.15" customHeight="1">
      <c r="B256" s="328"/>
      <c r="C256" s="340"/>
      <c r="D256" s="305"/>
      <c r="E256" s="305"/>
      <c r="F256" s="43" t="s">
        <v>118</v>
      </c>
      <c r="G256" s="73">
        <v>2259955</v>
      </c>
      <c r="H256" s="60">
        <f>IFERROR(G256/D244,"-")</f>
        <v>8.3562385721078058E-3</v>
      </c>
      <c r="I256" s="73">
        <v>80</v>
      </c>
      <c r="J256" s="60">
        <f>IFERROR(I256/E244,"-")</f>
        <v>0.20887728459530025</v>
      </c>
      <c r="K256" s="76">
        <f t="shared" si="12"/>
        <v>28249.4375</v>
      </c>
      <c r="L256" s="305"/>
      <c r="M256" s="305"/>
      <c r="N256" s="43" t="s">
        <v>118</v>
      </c>
      <c r="O256" s="73">
        <v>2159911</v>
      </c>
      <c r="P256" s="60">
        <f>IFERROR(O256/L244,"-")</f>
        <v>1.0434073910972331E-2</v>
      </c>
      <c r="Q256" s="73">
        <v>68</v>
      </c>
      <c r="R256" s="60">
        <f>IFERROR(Q256/M244,"-")</f>
        <v>0.23693379790940766</v>
      </c>
      <c r="S256" s="76">
        <f t="shared" si="13"/>
        <v>31763.397058823528</v>
      </c>
      <c r="T256" s="305"/>
      <c r="U256" s="305"/>
      <c r="V256" s="43" t="s">
        <v>118</v>
      </c>
      <c r="W256" s="73">
        <v>397075</v>
      </c>
      <c r="X256" s="60">
        <f>IFERROR(W256/T244,"-")</f>
        <v>1.2587297979533812E-2</v>
      </c>
      <c r="Y256" s="73">
        <v>12</v>
      </c>
      <c r="Z256" s="60">
        <f>IFERROR(Y256/U244,"-")</f>
        <v>0.33333333333333331</v>
      </c>
      <c r="AA256" s="131">
        <f t="shared" si="14"/>
        <v>33089.583333333336</v>
      </c>
      <c r="AB256" s="305"/>
      <c r="AC256" s="305"/>
      <c r="AD256" s="43" t="s">
        <v>118</v>
      </c>
      <c r="AE256" s="73">
        <v>365244</v>
      </c>
      <c r="AF256" s="60">
        <f>IFERROR(AE256/AB244,"-")</f>
        <v>1.3929483050372355E-2</v>
      </c>
      <c r="AG256" s="73">
        <v>9</v>
      </c>
      <c r="AH256" s="60">
        <f>IFERROR(AG256/AC244,"-")</f>
        <v>0.32142857142857145</v>
      </c>
      <c r="AI256" s="76">
        <f t="shared" si="15"/>
        <v>40582.666666666664</v>
      </c>
      <c r="AJ256" s="305"/>
      <c r="AK256" s="305"/>
      <c r="AL256" s="43" t="s">
        <v>118</v>
      </c>
      <c r="AM256" s="73">
        <v>599637</v>
      </c>
      <c r="AN256" s="60">
        <f>IFERROR(AM256/AJ244,"-")</f>
        <v>5.0640359176423724E-3</v>
      </c>
      <c r="AO256" s="73">
        <v>28</v>
      </c>
      <c r="AP256" s="60">
        <f>IFERROR(AO256/AK244,"-")</f>
        <v>0.19310344827586207</v>
      </c>
      <c r="AQ256" s="76">
        <f t="shared" si="16"/>
        <v>21415.607142857141</v>
      </c>
      <c r="AR256" s="305"/>
      <c r="AS256" s="305"/>
      <c r="AT256" s="43" t="s">
        <v>118</v>
      </c>
      <c r="AU256" s="73">
        <v>3669201</v>
      </c>
      <c r="AV256" s="60">
        <f>IFERROR(AU256/AR244,"-")</f>
        <v>4.2365252853938428E-3</v>
      </c>
      <c r="AW256" s="76">
        <v>133</v>
      </c>
      <c r="AX256" s="60">
        <f>IFERROR(AW256/AS244,"-")</f>
        <v>9.8445595854922283E-2</v>
      </c>
      <c r="AY256" s="157">
        <f t="shared" si="17"/>
        <v>27587.977443609023</v>
      </c>
      <c r="AZ256" s="179"/>
    </row>
    <row r="257" spans="2:52" s="8" customFormat="1" ht="13.15" customHeight="1">
      <c r="B257" s="328"/>
      <c r="C257" s="340"/>
      <c r="D257" s="305"/>
      <c r="E257" s="305"/>
      <c r="F257" s="43" t="s">
        <v>119</v>
      </c>
      <c r="G257" s="73">
        <v>1959186</v>
      </c>
      <c r="H257" s="60">
        <f>IFERROR(G257/D244,"-")</f>
        <v>7.2441378802381483E-3</v>
      </c>
      <c r="I257" s="73">
        <v>35</v>
      </c>
      <c r="J257" s="60">
        <f>IFERROR(I257/E244,"-")</f>
        <v>9.1383812010443863E-2</v>
      </c>
      <c r="K257" s="76">
        <f t="shared" si="12"/>
        <v>55976.742857142854</v>
      </c>
      <c r="L257" s="305"/>
      <c r="M257" s="305"/>
      <c r="N257" s="43" t="s">
        <v>119</v>
      </c>
      <c r="O257" s="73">
        <v>1776560</v>
      </c>
      <c r="P257" s="60">
        <f>IFERROR(O257/L244,"-")</f>
        <v>8.5821861860405375E-3</v>
      </c>
      <c r="Q257" s="73">
        <v>29</v>
      </c>
      <c r="R257" s="60">
        <f>IFERROR(Q257/M244,"-")</f>
        <v>0.10104529616724739</v>
      </c>
      <c r="S257" s="76">
        <f t="shared" si="13"/>
        <v>61260.689655172413</v>
      </c>
      <c r="T257" s="305"/>
      <c r="U257" s="305"/>
      <c r="V257" s="43" t="s">
        <v>119</v>
      </c>
      <c r="W257" s="73">
        <v>971476</v>
      </c>
      <c r="X257" s="60">
        <f>IFERROR(W257/T244,"-")</f>
        <v>3.0795839304830548E-2</v>
      </c>
      <c r="Y257" s="73">
        <v>4</v>
      </c>
      <c r="Z257" s="60">
        <f>IFERROR(Y257/U244,"-")</f>
        <v>0.1111111111111111</v>
      </c>
      <c r="AA257" s="131">
        <f t="shared" si="14"/>
        <v>242869</v>
      </c>
      <c r="AB257" s="305"/>
      <c r="AC257" s="305"/>
      <c r="AD257" s="43" t="s">
        <v>119</v>
      </c>
      <c r="AE257" s="73">
        <v>971476</v>
      </c>
      <c r="AF257" s="60">
        <f>IFERROR(AE257/AB244,"-")</f>
        <v>3.7049639352990146E-2</v>
      </c>
      <c r="AG257" s="73">
        <v>4</v>
      </c>
      <c r="AH257" s="60">
        <f>IFERROR(AG257/AC244,"-")</f>
        <v>0.14285714285714285</v>
      </c>
      <c r="AI257" s="76">
        <f t="shared" si="15"/>
        <v>242869</v>
      </c>
      <c r="AJ257" s="305"/>
      <c r="AK257" s="305"/>
      <c r="AL257" s="43" t="s">
        <v>119</v>
      </c>
      <c r="AM257" s="73">
        <v>1823584</v>
      </c>
      <c r="AN257" s="60">
        <f>IFERROR(AM257/AJ244,"-")</f>
        <v>1.5400475412354387E-2</v>
      </c>
      <c r="AO257" s="73">
        <v>25</v>
      </c>
      <c r="AP257" s="60">
        <f>IFERROR(AO257/AK244,"-")</f>
        <v>0.17241379310344829</v>
      </c>
      <c r="AQ257" s="76">
        <f t="shared" si="16"/>
        <v>72943.360000000001</v>
      </c>
      <c r="AR257" s="305"/>
      <c r="AS257" s="305"/>
      <c r="AT257" s="43" t="s">
        <v>119</v>
      </c>
      <c r="AU257" s="73">
        <v>11755631</v>
      </c>
      <c r="AV257" s="60">
        <f>IFERROR(AU257/AR244,"-")</f>
        <v>1.3573262401612697E-2</v>
      </c>
      <c r="AW257" s="76">
        <v>105</v>
      </c>
      <c r="AX257" s="60">
        <f>IFERROR(AW257/AS244,"-")</f>
        <v>7.7720207253886009E-2</v>
      </c>
      <c r="AY257" s="157">
        <f t="shared" si="17"/>
        <v>111958.39047619047</v>
      </c>
      <c r="AZ257" s="179"/>
    </row>
    <row r="258" spans="2:52" s="8" customFormat="1" ht="13.15" customHeight="1">
      <c r="B258" s="328"/>
      <c r="C258" s="340"/>
      <c r="D258" s="305"/>
      <c r="E258" s="305"/>
      <c r="F258" s="43" t="s">
        <v>120</v>
      </c>
      <c r="G258" s="73">
        <v>1595582</v>
      </c>
      <c r="H258" s="60">
        <f>IFERROR(G258/D244,"-")</f>
        <v>5.8997032477907385E-3</v>
      </c>
      <c r="I258" s="73">
        <v>35</v>
      </c>
      <c r="J258" s="60">
        <f>IFERROR(I258/E244,"-")</f>
        <v>9.1383812010443863E-2</v>
      </c>
      <c r="K258" s="76">
        <f t="shared" si="12"/>
        <v>45588.057142857142</v>
      </c>
      <c r="L258" s="305"/>
      <c r="M258" s="305"/>
      <c r="N258" s="43" t="s">
        <v>120</v>
      </c>
      <c r="O258" s="73">
        <v>1142454</v>
      </c>
      <c r="P258" s="60">
        <f>IFERROR(O258/L244,"-")</f>
        <v>5.5189540105522782E-3</v>
      </c>
      <c r="Q258" s="73">
        <v>24</v>
      </c>
      <c r="R258" s="60">
        <f>IFERROR(Q258/M244,"-")</f>
        <v>8.3623693379790948E-2</v>
      </c>
      <c r="S258" s="76">
        <f t="shared" si="13"/>
        <v>47602.25</v>
      </c>
      <c r="T258" s="305"/>
      <c r="U258" s="305"/>
      <c r="V258" s="43" t="s">
        <v>120</v>
      </c>
      <c r="W258" s="73">
        <v>90513</v>
      </c>
      <c r="X258" s="60">
        <f>IFERROR(W258/T244,"-")</f>
        <v>2.869266768297032E-3</v>
      </c>
      <c r="Y258" s="73">
        <v>3</v>
      </c>
      <c r="Z258" s="60">
        <f>IFERROR(Y258/U244,"-")</f>
        <v>8.3333333333333329E-2</v>
      </c>
      <c r="AA258" s="131">
        <f t="shared" si="14"/>
        <v>30171</v>
      </c>
      <c r="AB258" s="305"/>
      <c r="AC258" s="305"/>
      <c r="AD258" s="43" t="s">
        <v>120</v>
      </c>
      <c r="AE258" s="73">
        <v>42792</v>
      </c>
      <c r="AF258" s="60">
        <f>IFERROR(AE258/AB244,"-")</f>
        <v>1.6319787284432704E-3</v>
      </c>
      <c r="AG258" s="73">
        <v>1</v>
      </c>
      <c r="AH258" s="60">
        <f>IFERROR(AG258/AC244,"-")</f>
        <v>3.5714285714285712E-2</v>
      </c>
      <c r="AI258" s="76">
        <f t="shared" si="15"/>
        <v>42792</v>
      </c>
      <c r="AJ258" s="305"/>
      <c r="AK258" s="305"/>
      <c r="AL258" s="43" t="s">
        <v>120</v>
      </c>
      <c r="AM258" s="73">
        <v>337447</v>
      </c>
      <c r="AN258" s="60">
        <f>IFERROR(AM258/AJ244,"-")</f>
        <v>2.8497970076907624E-3</v>
      </c>
      <c r="AO258" s="73">
        <v>14</v>
      </c>
      <c r="AP258" s="60">
        <f>IFERROR(AO258/AK244,"-")</f>
        <v>9.6551724137931033E-2</v>
      </c>
      <c r="AQ258" s="76">
        <f t="shared" si="16"/>
        <v>24103.357142857141</v>
      </c>
      <c r="AR258" s="305"/>
      <c r="AS258" s="305"/>
      <c r="AT258" s="43" t="s">
        <v>120</v>
      </c>
      <c r="AU258" s="73">
        <v>3696915</v>
      </c>
      <c r="AV258" s="60">
        <f>IFERROR(AU258/AR244,"-")</f>
        <v>4.2685243668721829E-3</v>
      </c>
      <c r="AW258" s="76">
        <v>75</v>
      </c>
      <c r="AX258" s="60">
        <f>IFERROR(AW258/AS244,"-")</f>
        <v>5.5514433752775719E-2</v>
      </c>
      <c r="AY258" s="157">
        <f t="shared" si="17"/>
        <v>49292.2</v>
      </c>
      <c r="AZ258" s="179"/>
    </row>
    <row r="259" spans="2:52" s="8" customFormat="1" ht="13.15" customHeight="1">
      <c r="B259" s="328"/>
      <c r="C259" s="340"/>
      <c r="D259" s="305"/>
      <c r="E259" s="305"/>
      <c r="F259" s="44" t="s">
        <v>121</v>
      </c>
      <c r="G259" s="74">
        <v>415133</v>
      </c>
      <c r="H259" s="61">
        <f>IFERROR(G259/D244,"-")</f>
        <v>1.5349643630757383E-3</v>
      </c>
      <c r="I259" s="74">
        <v>35</v>
      </c>
      <c r="J259" s="61">
        <f>IFERROR(I259/E244,"-")</f>
        <v>9.1383812010443863E-2</v>
      </c>
      <c r="K259" s="77">
        <f t="shared" si="12"/>
        <v>11860.942857142858</v>
      </c>
      <c r="L259" s="305"/>
      <c r="M259" s="305"/>
      <c r="N259" s="44" t="s">
        <v>121</v>
      </c>
      <c r="O259" s="74">
        <v>375771</v>
      </c>
      <c r="P259" s="61">
        <f>IFERROR(O259/L244,"-")</f>
        <v>1.8152703456762724E-3</v>
      </c>
      <c r="Q259" s="74">
        <v>28</v>
      </c>
      <c r="R259" s="61">
        <f>IFERROR(Q259/M244,"-")</f>
        <v>9.7560975609756101E-2</v>
      </c>
      <c r="S259" s="77">
        <f t="shared" si="13"/>
        <v>13420.392857142857</v>
      </c>
      <c r="T259" s="305"/>
      <c r="U259" s="305"/>
      <c r="V259" s="44" t="s">
        <v>121</v>
      </c>
      <c r="W259" s="74">
        <v>228821</v>
      </c>
      <c r="X259" s="61">
        <f>IFERROR(W259/T244,"-")</f>
        <v>7.2536375016682151E-3</v>
      </c>
      <c r="Y259" s="74">
        <v>6</v>
      </c>
      <c r="Z259" s="61">
        <f>IFERROR(Y259/U244,"-")</f>
        <v>0.16666666666666666</v>
      </c>
      <c r="AA259" s="132">
        <f t="shared" si="14"/>
        <v>38136.833333333336</v>
      </c>
      <c r="AB259" s="305"/>
      <c r="AC259" s="305"/>
      <c r="AD259" s="44" t="s">
        <v>121</v>
      </c>
      <c r="AE259" s="74">
        <v>218810</v>
      </c>
      <c r="AF259" s="61">
        <f>IFERROR(AE259/AB244,"-")</f>
        <v>8.3448603844333523E-3</v>
      </c>
      <c r="AG259" s="74">
        <v>5</v>
      </c>
      <c r="AH259" s="61">
        <f>IFERROR(AG259/AC244,"-")</f>
        <v>0.17857142857142858</v>
      </c>
      <c r="AI259" s="77">
        <f t="shared" si="15"/>
        <v>43762</v>
      </c>
      <c r="AJ259" s="305"/>
      <c r="AK259" s="305"/>
      <c r="AL259" s="44" t="s">
        <v>121</v>
      </c>
      <c r="AM259" s="74">
        <v>731348</v>
      </c>
      <c r="AN259" s="61">
        <f>IFERROR(AM259/AJ244,"-")</f>
        <v>6.1763575968392772E-3</v>
      </c>
      <c r="AO259" s="74">
        <v>20</v>
      </c>
      <c r="AP259" s="61">
        <f>IFERROR(AO259/AK244,"-")</f>
        <v>0.13793103448275862</v>
      </c>
      <c r="AQ259" s="77">
        <f t="shared" si="16"/>
        <v>36567.4</v>
      </c>
      <c r="AR259" s="305"/>
      <c r="AS259" s="305"/>
      <c r="AT259" s="44" t="s">
        <v>121</v>
      </c>
      <c r="AU259" s="74">
        <v>1057866</v>
      </c>
      <c r="AV259" s="61">
        <f>IFERROR(AU259/AR244,"-")</f>
        <v>1.2214310574859332E-3</v>
      </c>
      <c r="AW259" s="77">
        <v>117</v>
      </c>
      <c r="AX259" s="61">
        <f>IFERROR(AW259/AS244,"-")</f>
        <v>8.6602516654330122E-2</v>
      </c>
      <c r="AY259" s="158">
        <f t="shared" si="17"/>
        <v>9041.5897435897441</v>
      </c>
      <c r="AZ259" s="179"/>
    </row>
    <row r="260" spans="2:52" s="8" customFormat="1" ht="13.15" customHeight="1">
      <c r="B260" s="329"/>
      <c r="C260" s="341"/>
      <c r="D260" s="306"/>
      <c r="E260" s="306"/>
      <c r="F260" s="45" t="s">
        <v>71</v>
      </c>
      <c r="G260" s="69">
        <f>SUM(G244:G259)</f>
        <v>45893162</v>
      </c>
      <c r="H260" s="61">
        <f>IFERROR(G260/D244,"-")</f>
        <v>0.16969108256597687</v>
      </c>
      <c r="I260" s="74">
        <v>327</v>
      </c>
      <c r="J260" s="61">
        <f>IFERROR(I260/E244,"-")</f>
        <v>0.85378590078328986</v>
      </c>
      <c r="K260" s="77">
        <f t="shared" si="12"/>
        <v>140346.06116207951</v>
      </c>
      <c r="L260" s="306"/>
      <c r="M260" s="306"/>
      <c r="N260" s="45" t="s">
        <v>71</v>
      </c>
      <c r="O260" s="69">
        <f>SUM(O244:O259)</f>
        <v>35836388</v>
      </c>
      <c r="P260" s="61">
        <f>IFERROR(O260/L244,"-")</f>
        <v>0.17311802249920569</v>
      </c>
      <c r="Q260" s="74">
        <v>247</v>
      </c>
      <c r="R260" s="61">
        <f>IFERROR(Q260/M244,"-")</f>
        <v>0.86062717770034847</v>
      </c>
      <c r="S260" s="77">
        <f t="shared" si="13"/>
        <v>145086.5910931174</v>
      </c>
      <c r="T260" s="306"/>
      <c r="U260" s="306"/>
      <c r="V260" s="45" t="s">
        <v>71</v>
      </c>
      <c r="W260" s="69">
        <f>SUM(W244:W259)</f>
        <v>6138756</v>
      </c>
      <c r="X260" s="61">
        <f>IFERROR(W260/T244,"-")</f>
        <v>0.19459888181238072</v>
      </c>
      <c r="Y260" s="74">
        <v>32</v>
      </c>
      <c r="Z260" s="61">
        <f>IFERROR(Y260/U244,"-")</f>
        <v>0.88888888888888884</v>
      </c>
      <c r="AA260" s="132">
        <f t="shared" si="14"/>
        <v>191836.125</v>
      </c>
      <c r="AB260" s="306"/>
      <c r="AC260" s="306"/>
      <c r="AD260" s="45" t="s">
        <v>71</v>
      </c>
      <c r="AE260" s="69">
        <f>SUM(AE244:AE259)</f>
        <v>5146310</v>
      </c>
      <c r="AF260" s="61">
        <f>IFERROR(AE260/AB244,"-")</f>
        <v>0.19626725672964307</v>
      </c>
      <c r="AG260" s="74">
        <v>25</v>
      </c>
      <c r="AH260" s="61">
        <f>IFERROR(AG260/AC244,"-")</f>
        <v>0.8928571428571429</v>
      </c>
      <c r="AI260" s="77">
        <f t="shared" si="15"/>
        <v>205852.4</v>
      </c>
      <c r="AJ260" s="306"/>
      <c r="AK260" s="306"/>
      <c r="AL260" s="45" t="s">
        <v>71</v>
      </c>
      <c r="AM260" s="69">
        <f>SUM(AM244:AM259)</f>
        <v>17491516</v>
      </c>
      <c r="AN260" s="61">
        <f>IFERROR(AM260/AJ244,"-")</f>
        <v>0.14771881201129389</v>
      </c>
      <c r="AO260" s="74">
        <v>128</v>
      </c>
      <c r="AP260" s="61">
        <f>IFERROR(AO260/AK244,"-")</f>
        <v>0.88275862068965516</v>
      </c>
      <c r="AQ260" s="77">
        <f t="shared" si="16"/>
        <v>136652.46875</v>
      </c>
      <c r="AR260" s="306"/>
      <c r="AS260" s="306"/>
      <c r="AT260" s="45" t="s">
        <v>71</v>
      </c>
      <c r="AU260" s="69">
        <f>SUM(AU244:AU259)</f>
        <v>155862222</v>
      </c>
      <c r="AV260" s="61">
        <f>IFERROR(AU260/AR244,"-")</f>
        <v>0.17996131706621374</v>
      </c>
      <c r="AW260" s="77">
        <v>1040</v>
      </c>
      <c r="AX260" s="134">
        <f>IFERROR(AW260/AS244,"-")</f>
        <v>0.76980014803849006</v>
      </c>
      <c r="AY260" s="159">
        <f t="shared" si="17"/>
        <v>149867.52115384614</v>
      </c>
      <c r="AZ260" s="179"/>
    </row>
    <row r="261" spans="2:52" s="8" customFormat="1" ht="13.15" customHeight="1" thickBot="1">
      <c r="B261" s="330">
        <v>16</v>
      </c>
      <c r="C261" s="343" t="s">
        <v>60</v>
      </c>
      <c r="D261" s="304">
        <v>215753820</v>
      </c>
      <c r="E261" s="304">
        <v>269</v>
      </c>
      <c r="F261" s="41" t="s">
        <v>107</v>
      </c>
      <c r="G261" s="72">
        <v>3692754</v>
      </c>
      <c r="H261" s="59">
        <f>IFERROR(G261/D261,"-")</f>
        <v>1.7115590352003964E-2</v>
      </c>
      <c r="I261" s="72">
        <v>62</v>
      </c>
      <c r="J261" s="59">
        <f>IFERROR(I261/E261,"-")</f>
        <v>0.23048327137546468</v>
      </c>
      <c r="K261" s="75">
        <f t="shared" si="12"/>
        <v>59560.548387096773</v>
      </c>
      <c r="L261" s="304">
        <v>183503980</v>
      </c>
      <c r="M261" s="304">
        <v>219</v>
      </c>
      <c r="N261" s="41" t="s">
        <v>107</v>
      </c>
      <c r="O261" s="72">
        <v>3075698</v>
      </c>
      <c r="P261" s="59">
        <f>IFERROR(O261/L261,"-")</f>
        <v>1.6760933468581988E-2</v>
      </c>
      <c r="Q261" s="72">
        <v>53</v>
      </c>
      <c r="R261" s="59">
        <f>IFERROR(Q261/M261,"-")</f>
        <v>0.24200913242009131</v>
      </c>
      <c r="S261" s="75">
        <f t="shared" si="13"/>
        <v>58032.037735849059</v>
      </c>
      <c r="T261" s="304">
        <v>47036820</v>
      </c>
      <c r="U261" s="304">
        <v>39</v>
      </c>
      <c r="V261" s="41" t="s">
        <v>107</v>
      </c>
      <c r="W261" s="72">
        <v>533953</v>
      </c>
      <c r="X261" s="59">
        <f>IFERROR(W261/T261,"-")</f>
        <v>1.1351809072126899E-2</v>
      </c>
      <c r="Y261" s="72">
        <v>10</v>
      </c>
      <c r="Z261" s="59">
        <f>IFERROR(Y261/U261,"-")</f>
        <v>0.25641025641025639</v>
      </c>
      <c r="AA261" s="130">
        <f t="shared" si="14"/>
        <v>53395.3</v>
      </c>
      <c r="AB261" s="304">
        <v>33150870</v>
      </c>
      <c r="AC261" s="304">
        <v>30</v>
      </c>
      <c r="AD261" s="41" t="s">
        <v>107</v>
      </c>
      <c r="AE261" s="72">
        <v>63714</v>
      </c>
      <c r="AF261" s="59">
        <f>IFERROR(AE261/AB261,"-")</f>
        <v>1.9219405101585569E-3</v>
      </c>
      <c r="AG261" s="72">
        <v>7</v>
      </c>
      <c r="AH261" s="59">
        <f>IFERROR(AG261/AC261,"-")</f>
        <v>0.23333333333333334</v>
      </c>
      <c r="AI261" s="75">
        <f t="shared" si="15"/>
        <v>9102</v>
      </c>
      <c r="AJ261" s="304">
        <v>118391880</v>
      </c>
      <c r="AK261" s="304">
        <v>97</v>
      </c>
      <c r="AL261" s="41" t="s">
        <v>107</v>
      </c>
      <c r="AM261" s="72">
        <v>1439700</v>
      </c>
      <c r="AN261" s="59">
        <f>IFERROR(AM261/AJ261,"-")</f>
        <v>1.2160462356033202E-2</v>
      </c>
      <c r="AO261" s="72">
        <v>24</v>
      </c>
      <c r="AP261" s="59">
        <f>IFERROR(AO261/AK261,"-")</f>
        <v>0.24742268041237114</v>
      </c>
      <c r="AQ261" s="75">
        <f t="shared" si="16"/>
        <v>59987.5</v>
      </c>
      <c r="AR261" s="304">
        <v>694979880</v>
      </c>
      <c r="AS261" s="304">
        <v>1035</v>
      </c>
      <c r="AT261" s="41" t="s">
        <v>107</v>
      </c>
      <c r="AU261" s="72">
        <v>7075473</v>
      </c>
      <c r="AV261" s="59">
        <f>IFERROR(AU261/AR261,"-")</f>
        <v>1.0180831422054981E-2</v>
      </c>
      <c r="AW261" s="75">
        <v>210</v>
      </c>
      <c r="AX261" s="62">
        <f>IFERROR(AW261/AS261,"-")</f>
        <v>0.20289855072463769</v>
      </c>
      <c r="AY261" s="156">
        <f t="shared" si="17"/>
        <v>33692.728571428568</v>
      </c>
      <c r="AZ261" s="179"/>
    </row>
    <row r="262" spans="2:52" s="8" customFormat="1" ht="13.15" customHeight="1" thickTop="1" thickBot="1">
      <c r="B262" s="331"/>
      <c r="C262" s="344"/>
      <c r="D262" s="305"/>
      <c r="E262" s="305"/>
      <c r="F262" s="42" t="s">
        <v>108</v>
      </c>
      <c r="G262" s="73">
        <v>6438393</v>
      </c>
      <c r="H262" s="60">
        <f>IFERROR(G262/D261,"-")</f>
        <v>2.9841385890641472E-2</v>
      </c>
      <c r="I262" s="73">
        <v>86</v>
      </c>
      <c r="J262" s="60">
        <f>IFERROR(I262/E261,"-")</f>
        <v>0.31970260223048325</v>
      </c>
      <c r="K262" s="76">
        <f t="shared" si="12"/>
        <v>74865.034883720931</v>
      </c>
      <c r="L262" s="305"/>
      <c r="M262" s="305"/>
      <c r="N262" s="42" t="s">
        <v>108</v>
      </c>
      <c r="O262" s="73">
        <v>2976526</v>
      </c>
      <c r="P262" s="60">
        <f>IFERROR(O262/L261,"-")</f>
        <v>1.6220498323796573E-2</v>
      </c>
      <c r="Q262" s="73">
        <v>68</v>
      </c>
      <c r="R262" s="60">
        <f>IFERROR(Q262/M261,"-")</f>
        <v>0.31050228310502281</v>
      </c>
      <c r="S262" s="76">
        <f t="shared" si="13"/>
        <v>43772.441176470587</v>
      </c>
      <c r="T262" s="305"/>
      <c r="U262" s="305"/>
      <c r="V262" s="42" t="s">
        <v>108</v>
      </c>
      <c r="W262" s="73">
        <v>221663</v>
      </c>
      <c r="X262" s="60">
        <f>IFERROR(W262/T261,"-")</f>
        <v>4.7125422169270797E-3</v>
      </c>
      <c r="Y262" s="73">
        <v>13</v>
      </c>
      <c r="Z262" s="60">
        <f>IFERROR(Y262/U261,"-")</f>
        <v>0.33333333333333331</v>
      </c>
      <c r="AA262" s="131">
        <f t="shared" si="14"/>
        <v>17051</v>
      </c>
      <c r="AB262" s="305"/>
      <c r="AC262" s="305"/>
      <c r="AD262" s="42" t="s">
        <v>108</v>
      </c>
      <c r="AE262" s="73">
        <v>185382</v>
      </c>
      <c r="AF262" s="60">
        <f>IFERROR(AE262/AB261,"-")</f>
        <v>5.5920704343505913E-3</v>
      </c>
      <c r="AG262" s="73">
        <v>11</v>
      </c>
      <c r="AH262" s="60">
        <f>IFERROR(AG262/AC261,"-")</f>
        <v>0.36666666666666664</v>
      </c>
      <c r="AI262" s="76">
        <f t="shared" si="15"/>
        <v>16852.909090909092</v>
      </c>
      <c r="AJ262" s="305"/>
      <c r="AK262" s="305"/>
      <c r="AL262" s="42" t="s">
        <v>108</v>
      </c>
      <c r="AM262" s="73">
        <v>4221585</v>
      </c>
      <c r="AN262" s="60">
        <f>IFERROR(AM262/AJ261,"-")</f>
        <v>3.5657724161488102E-2</v>
      </c>
      <c r="AO262" s="73">
        <v>45</v>
      </c>
      <c r="AP262" s="60">
        <f>IFERROR(AO262/AK261,"-")</f>
        <v>0.46391752577319589</v>
      </c>
      <c r="AQ262" s="76">
        <f t="shared" si="16"/>
        <v>93813</v>
      </c>
      <c r="AR262" s="305"/>
      <c r="AS262" s="305"/>
      <c r="AT262" s="42" t="s">
        <v>108</v>
      </c>
      <c r="AU262" s="73">
        <v>7969812</v>
      </c>
      <c r="AV262" s="60">
        <f>IFERROR(AU262/AR261,"-")</f>
        <v>1.1467687381108069E-2</v>
      </c>
      <c r="AW262" s="76">
        <v>269</v>
      </c>
      <c r="AX262" s="60">
        <f>IFERROR(AW262/AS261,"-")</f>
        <v>0.25990338164251209</v>
      </c>
      <c r="AY262" s="157">
        <f t="shared" si="17"/>
        <v>29627.553903345724</v>
      </c>
      <c r="AZ262" s="179"/>
    </row>
    <row r="263" spans="2:52" s="8" customFormat="1" ht="13.15" customHeight="1" thickTop="1" thickBot="1">
      <c r="B263" s="331"/>
      <c r="C263" s="344"/>
      <c r="D263" s="305"/>
      <c r="E263" s="305"/>
      <c r="F263" s="43" t="s">
        <v>109</v>
      </c>
      <c r="G263" s="73">
        <v>5719284</v>
      </c>
      <c r="H263" s="60">
        <f>IFERROR(G263/D261,"-")</f>
        <v>2.6508378855122937E-2</v>
      </c>
      <c r="I263" s="73">
        <v>104</v>
      </c>
      <c r="J263" s="60">
        <f>IFERROR(I263/E261,"-")</f>
        <v>0.38661710037174724</v>
      </c>
      <c r="K263" s="76">
        <f t="shared" si="12"/>
        <v>54993.115384615383</v>
      </c>
      <c r="L263" s="305"/>
      <c r="M263" s="305"/>
      <c r="N263" s="43" t="s">
        <v>109</v>
      </c>
      <c r="O263" s="73">
        <v>5177900</v>
      </c>
      <c r="P263" s="60">
        <f>IFERROR(O263/L261,"-")</f>
        <v>2.8216826686810824E-2</v>
      </c>
      <c r="Q263" s="73">
        <v>85</v>
      </c>
      <c r="R263" s="60">
        <f>IFERROR(Q263/M261,"-")</f>
        <v>0.38812785388127852</v>
      </c>
      <c r="S263" s="76">
        <f t="shared" si="13"/>
        <v>60916.470588235294</v>
      </c>
      <c r="T263" s="305"/>
      <c r="U263" s="305"/>
      <c r="V263" s="43" t="s">
        <v>109</v>
      </c>
      <c r="W263" s="73">
        <v>290077</v>
      </c>
      <c r="X263" s="60">
        <f>IFERROR(W263/T261,"-")</f>
        <v>6.1670197942803109E-3</v>
      </c>
      <c r="Y263" s="73">
        <v>13</v>
      </c>
      <c r="Z263" s="60">
        <f>IFERROR(Y263/U261,"-")</f>
        <v>0.33333333333333331</v>
      </c>
      <c r="AA263" s="131">
        <f t="shared" si="14"/>
        <v>22313.615384615383</v>
      </c>
      <c r="AB263" s="305"/>
      <c r="AC263" s="305"/>
      <c r="AD263" s="43" t="s">
        <v>109</v>
      </c>
      <c r="AE263" s="73">
        <v>97074</v>
      </c>
      <c r="AF263" s="60">
        <f>IFERROR(AE263/AB261,"-")</f>
        <v>2.9282489418829731E-3</v>
      </c>
      <c r="AG263" s="73">
        <v>8</v>
      </c>
      <c r="AH263" s="60">
        <f>IFERROR(AG263/AC261,"-")</f>
        <v>0.26666666666666666</v>
      </c>
      <c r="AI263" s="76">
        <f t="shared" si="15"/>
        <v>12134.25</v>
      </c>
      <c r="AJ263" s="305"/>
      <c r="AK263" s="305"/>
      <c r="AL263" s="43" t="s">
        <v>109</v>
      </c>
      <c r="AM263" s="73">
        <v>2240142</v>
      </c>
      <c r="AN263" s="60">
        <f>IFERROR(AM263/AJ261,"-")</f>
        <v>1.8921415894400866E-2</v>
      </c>
      <c r="AO263" s="73">
        <v>29</v>
      </c>
      <c r="AP263" s="60">
        <f>IFERROR(AO263/AK261,"-")</f>
        <v>0.29896907216494845</v>
      </c>
      <c r="AQ263" s="76">
        <f t="shared" si="16"/>
        <v>77246.275862068971</v>
      </c>
      <c r="AR263" s="305"/>
      <c r="AS263" s="305"/>
      <c r="AT263" s="43" t="s">
        <v>109</v>
      </c>
      <c r="AU263" s="73">
        <v>11764451</v>
      </c>
      <c r="AV263" s="60">
        <f>IFERROR(AU263/AR261,"-")</f>
        <v>1.6927757678394949E-2</v>
      </c>
      <c r="AW263" s="76">
        <v>368</v>
      </c>
      <c r="AX263" s="60">
        <f>IFERROR(AW263/AS261,"-")</f>
        <v>0.35555555555555557</v>
      </c>
      <c r="AY263" s="157">
        <f t="shared" si="17"/>
        <v>31968.616847826088</v>
      </c>
      <c r="AZ263" s="179"/>
    </row>
    <row r="264" spans="2:52" s="8" customFormat="1" ht="13.15" customHeight="1" thickTop="1" thickBot="1">
      <c r="B264" s="331"/>
      <c r="C264" s="344"/>
      <c r="D264" s="305"/>
      <c r="E264" s="305"/>
      <c r="F264" s="43" t="s">
        <v>110</v>
      </c>
      <c r="G264" s="73">
        <v>298285</v>
      </c>
      <c r="H264" s="60">
        <f>IFERROR(G264/D261,"-")</f>
        <v>1.3825247682752501E-3</v>
      </c>
      <c r="I264" s="73">
        <v>23</v>
      </c>
      <c r="J264" s="60">
        <f>IFERROR(I264/E261,"-")</f>
        <v>8.5501858736059477E-2</v>
      </c>
      <c r="K264" s="76">
        <f t="shared" si="12"/>
        <v>12968.91304347826</v>
      </c>
      <c r="L264" s="305"/>
      <c r="M264" s="305"/>
      <c r="N264" s="43" t="s">
        <v>110</v>
      </c>
      <c r="O264" s="73">
        <v>289992</v>
      </c>
      <c r="P264" s="60">
        <f>IFERROR(O264/L261,"-")</f>
        <v>1.5803035988647223E-3</v>
      </c>
      <c r="Q264" s="73">
        <v>21</v>
      </c>
      <c r="R264" s="60">
        <f>IFERROR(Q264/M261,"-")</f>
        <v>9.5890410958904104E-2</v>
      </c>
      <c r="S264" s="76">
        <f t="shared" si="13"/>
        <v>13809.142857142857</v>
      </c>
      <c r="T264" s="305"/>
      <c r="U264" s="305"/>
      <c r="V264" s="43" t="s">
        <v>110</v>
      </c>
      <c r="W264" s="73">
        <v>10301</v>
      </c>
      <c r="X264" s="60">
        <f>IFERROR(W264/T261,"-")</f>
        <v>2.189986482929756E-4</v>
      </c>
      <c r="Y264" s="73">
        <v>2</v>
      </c>
      <c r="Z264" s="60">
        <f>IFERROR(Y264/U261,"-")</f>
        <v>5.128205128205128E-2</v>
      </c>
      <c r="AA264" s="131">
        <f t="shared" si="14"/>
        <v>5150.5</v>
      </c>
      <c r="AB264" s="305"/>
      <c r="AC264" s="305"/>
      <c r="AD264" s="43" t="s">
        <v>110</v>
      </c>
      <c r="AE264" s="73">
        <v>10301</v>
      </c>
      <c r="AF264" s="60">
        <f>IFERROR(AE264/AB261,"-")</f>
        <v>3.1073090992785409E-4</v>
      </c>
      <c r="AG264" s="73">
        <v>2</v>
      </c>
      <c r="AH264" s="60">
        <f>IFERROR(AG264/AC261,"-")</f>
        <v>6.6666666666666666E-2</v>
      </c>
      <c r="AI264" s="76">
        <f t="shared" si="15"/>
        <v>5150.5</v>
      </c>
      <c r="AJ264" s="305"/>
      <c r="AK264" s="305"/>
      <c r="AL264" s="43" t="s">
        <v>110</v>
      </c>
      <c r="AM264" s="73">
        <v>74672</v>
      </c>
      <c r="AN264" s="60">
        <f>IFERROR(AM264/AJ261,"-")</f>
        <v>6.3071893106182622E-4</v>
      </c>
      <c r="AO264" s="73">
        <v>7</v>
      </c>
      <c r="AP264" s="60">
        <f>IFERROR(AO264/AK261,"-")</f>
        <v>7.2164948453608241E-2</v>
      </c>
      <c r="AQ264" s="76">
        <f t="shared" si="16"/>
        <v>10667.428571428571</v>
      </c>
      <c r="AR264" s="305"/>
      <c r="AS264" s="305"/>
      <c r="AT264" s="43" t="s">
        <v>110</v>
      </c>
      <c r="AU264" s="73">
        <v>2448954</v>
      </c>
      <c r="AV264" s="60">
        <f>IFERROR(AU264/AR261,"-")</f>
        <v>3.5237768322156321E-3</v>
      </c>
      <c r="AW264" s="76">
        <v>54</v>
      </c>
      <c r="AX264" s="60">
        <f>IFERROR(AW264/AS261,"-")</f>
        <v>5.2173913043478258E-2</v>
      </c>
      <c r="AY264" s="157">
        <f t="shared" si="17"/>
        <v>45351</v>
      </c>
      <c r="AZ264" s="179"/>
    </row>
    <row r="265" spans="2:52" s="8" customFormat="1" ht="13.15" customHeight="1" thickTop="1" thickBot="1">
      <c r="B265" s="331"/>
      <c r="C265" s="344"/>
      <c r="D265" s="305"/>
      <c r="E265" s="305"/>
      <c r="F265" s="43" t="s">
        <v>111</v>
      </c>
      <c r="G265" s="73">
        <v>3158874</v>
      </c>
      <c r="H265" s="60">
        <f>IFERROR(G265/D261,"-")</f>
        <v>1.4641103457635187E-2</v>
      </c>
      <c r="I265" s="73">
        <v>137</v>
      </c>
      <c r="J265" s="60">
        <f>IFERROR(I265/E261,"-")</f>
        <v>0.50929368029739774</v>
      </c>
      <c r="K265" s="76">
        <f t="shared" si="12"/>
        <v>23057.474452554743</v>
      </c>
      <c r="L265" s="305"/>
      <c r="M265" s="305"/>
      <c r="N265" s="43" t="s">
        <v>111</v>
      </c>
      <c r="O265" s="73">
        <v>2676647</v>
      </c>
      <c r="P265" s="60">
        <f>IFERROR(O265/L261,"-")</f>
        <v>1.4586315784540477E-2</v>
      </c>
      <c r="Q265" s="73">
        <v>112</v>
      </c>
      <c r="R265" s="60">
        <f>IFERROR(Q265/M261,"-")</f>
        <v>0.51141552511415522</v>
      </c>
      <c r="S265" s="76">
        <f t="shared" si="13"/>
        <v>23898.633928571428</v>
      </c>
      <c r="T265" s="305"/>
      <c r="U265" s="305"/>
      <c r="V265" s="43" t="s">
        <v>111</v>
      </c>
      <c r="W265" s="73">
        <v>713553</v>
      </c>
      <c r="X265" s="60">
        <f>IFERROR(W265/T261,"-")</f>
        <v>1.5170094406892303E-2</v>
      </c>
      <c r="Y265" s="73">
        <v>22</v>
      </c>
      <c r="Z265" s="60">
        <f>IFERROR(Y265/U261,"-")</f>
        <v>0.5641025641025641</v>
      </c>
      <c r="AA265" s="131">
        <f t="shared" si="14"/>
        <v>32434.227272727272</v>
      </c>
      <c r="AB265" s="305"/>
      <c r="AC265" s="305"/>
      <c r="AD265" s="43" t="s">
        <v>111</v>
      </c>
      <c r="AE265" s="73">
        <v>620307</v>
      </c>
      <c r="AF265" s="60">
        <f>IFERROR(AE265/AB261,"-")</f>
        <v>1.8711635622232537E-2</v>
      </c>
      <c r="AG265" s="73">
        <v>17</v>
      </c>
      <c r="AH265" s="60">
        <f>IFERROR(AG265/AC261,"-")</f>
        <v>0.56666666666666665</v>
      </c>
      <c r="AI265" s="76">
        <f t="shared" si="15"/>
        <v>36488.647058823532</v>
      </c>
      <c r="AJ265" s="305"/>
      <c r="AK265" s="305"/>
      <c r="AL265" s="43" t="s">
        <v>111</v>
      </c>
      <c r="AM265" s="73">
        <v>1788039</v>
      </c>
      <c r="AN265" s="60">
        <f>IFERROR(AM265/AJ261,"-")</f>
        <v>1.510271650386834E-2</v>
      </c>
      <c r="AO265" s="73">
        <v>40</v>
      </c>
      <c r="AP265" s="60">
        <f>IFERROR(AO265/AK261,"-")</f>
        <v>0.41237113402061853</v>
      </c>
      <c r="AQ265" s="76">
        <f t="shared" si="16"/>
        <v>44700.974999999999</v>
      </c>
      <c r="AR265" s="305"/>
      <c r="AS265" s="305"/>
      <c r="AT265" s="43" t="s">
        <v>111</v>
      </c>
      <c r="AU265" s="73">
        <v>15643928</v>
      </c>
      <c r="AV265" s="60">
        <f>IFERROR(AU265/AR261,"-")</f>
        <v>2.2509900574387853E-2</v>
      </c>
      <c r="AW265" s="76">
        <v>420</v>
      </c>
      <c r="AX265" s="60">
        <f>IFERROR(AW265/AS261,"-")</f>
        <v>0.40579710144927539</v>
      </c>
      <c r="AY265" s="157">
        <f t="shared" si="17"/>
        <v>37247.44761904762</v>
      </c>
      <c r="AZ265" s="179"/>
    </row>
    <row r="266" spans="2:52" s="8" customFormat="1" ht="13.15" customHeight="1" thickTop="1" thickBot="1">
      <c r="B266" s="331"/>
      <c r="C266" s="344"/>
      <c r="D266" s="305"/>
      <c r="E266" s="305"/>
      <c r="F266" s="43" t="s">
        <v>112</v>
      </c>
      <c r="G266" s="73">
        <v>8069001</v>
      </c>
      <c r="H266" s="60">
        <f>IFERROR(G266/D261,"-")</f>
        <v>3.7399110708677137E-2</v>
      </c>
      <c r="I266" s="73">
        <v>138</v>
      </c>
      <c r="J266" s="60">
        <f>IFERROR(I266/E261,"-")</f>
        <v>0.51301115241635686</v>
      </c>
      <c r="K266" s="76">
        <f t="shared" si="12"/>
        <v>58471.021739130432</v>
      </c>
      <c r="L266" s="305"/>
      <c r="M266" s="305"/>
      <c r="N266" s="43" t="s">
        <v>112</v>
      </c>
      <c r="O266" s="73">
        <v>7168691</v>
      </c>
      <c r="P266" s="60">
        <f>IFERROR(O266/L261,"-")</f>
        <v>3.9065588659166955E-2</v>
      </c>
      <c r="Q266" s="73">
        <v>115</v>
      </c>
      <c r="R266" s="60">
        <f>IFERROR(Q266/M261,"-")</f>
        <v>0.52511415525114158</v>
      </c>
      <c r="S266" s="76">
        <f t="shared" si="13"/>
        <v>62336.443478260866</v>
      </c>
      <c r="T266" s="305"/>
      <c r="U266" s="305"/>
      <c r="V266" s="43" t="s">
        <v>112</v>
      </c>
      <c r="W266" s="73">
        <v>1937006</v>
      </c>
      <c r="X266" s="60">
        <f>IFERROR(W266/T261,"-")</f>
        <v>4.1180632534257203E-2</v>
      </c>
      <c r="Y266" s="73">
        <v>28</v>
      </c>
      <c r="Z266" s="60">
        <f>IFERROR(Y266/U261,"-")</f>
        <v>0.71794871794871795</v>
      </c>
      <c r="AA266" s="131">
        <f t="shared" si="14"/>
        <v>69178.78571428571</v>
      </c>
      <c r="AB266" s="305"/>
      <c r="AC266" s="305"/>
      <c r="AD266" s="43" t="s">
        <v>112</v>
      </c>
      <c r="AE266" s="73">
        <v>1478583</v>
      </c>
      <c r="AF266" s="60">
        <f>IFERROR(AE266/AB261,"-")</f>
        <v>4.4601634889220101E-2</v>
      </c>
      <c r="AG266" s="73">
        <v>19</v>
      </c>
      <c r="AH266" s="60">
        <f>IFERROR(AG266/AC261,"-")</f>
        <v>0.6333333333333333</v>
      </c>
      <c r="AI266" s="76">
        <f t="shared" si="15"/>
        <v>77820.15789473684</v>
      </c>
      <c r="AJ266" s="305"/>
      <c r="AK266" s="305"/>
      <c r="AL266" s="43" t="s">
        <v>112</v>
      </c>
      <c r="AM266" s="73">
        <v>3520555</v>
      </c>
      <c r="AN266" s="60">
        <f>IFERROR(AM266/AJ261,"-")</f>
        <v>2.9736456588070059E-2</v>
      </c>
      <c r="AO266" s="73">
        <v>49</v>
      </c>
      <c r="AP266" s="60">
        <f>IFERROR(AO266/AK261,"-")</f>
        <v>0.50515463917525771</v>
      </c>
      <c r="AQ266" s="76">
        <f t="shared" si="16"/>
        <v>71848.061224489793</v>
      </c>
      <c r="AR266" s="305"/>
      <c r="AS266" s="305"/>
      <c r="AT266" s="43" t="s">
        <v>112</v>
      </c>
      <c r="AU266" s="73">
        <v>29580399</v>
      </c>
      <c r="AV266" s="60">
        <f>IFERROR(AU266/AR261,"-")</f>
        <v>4.2562957362161334E-2</v>
      </c>
      <c r="AW266" s="76">
        <v>481</v>
      </c>
      <c r="AX266" s="60">
        <f>IFERROR(AW266/AS261,"-")</f>
        <v>0.4647342995169082</v>
      </c>
      <c r="AY266" s="157">
        <f t="shared" si="17"/>
        <v>61497.711018711016</v>
      </c>
      <c r="AZ266" s="179"/>
    </row>
    <row r="267" spans="2:52" s="8" customFormat="1" ht="13.15" customHeight="1" thickTop="1" thickBot="1">
      <c r="B267" s="331"/>
      <c r="C267" s="344"/>
      <c r="D267" s="305"/>
      <c r="E267" s="305"/>
      <c r="F267" s="43" t="s">
        <v>113</v>
      </c>
      <c r="G267" s="73">
        <v>12259208</v>
      </c>
      <c r="H267" s="60">
        <f>IFERROR(G267/D261,"-")</f>
        <v>5.6820352010453393E-2</v>
      </c>
      <c r="I267" s="73">
        <v>49</v>
      </c>
      <c r="J267" s="60">
        <f>IFERROR(I267/E261,"-")</f>
        <v>0.18215613382899629</v>
      </c>
      <c r="K267" s="76">
        <f t="shared" si="12"/>
        <v>250187.91836734695</v>
      </c>
      <c r="L267" s="305"/>
      <c r="M267" s="305"/>
      <c r="N267" s="43" t="s">
        <v>113</v>
      </c>
      <c r="O267" s="73">
        <v>9810190</v>
      </c>
      <c r="P267" s="60">
        <f>IFERROR(O267/L261,"-")</f>
        <v>5.3460366363715928E-2</v>
      </c>
      <c r="Q267" s="73">
        <v>44</v>
      </c>
      <c r="R267" s="60">
        <f>IFERROR(Q267/M261,"-")</f>
        <v>0.20091324200913241</v>
      </c>
      <c r="S267" s="76">
        <f t="shared" si="13"/>
        <v>222958.86363636365</v>
      </c>
      <c r="T267" s="305"/>
      <c r="U267" s="305"/>
      <c r="V267" s="43" t="s">
        <v>113</v>
      </c>
      <c r="W267" s="73">
        <v>5177883</v>
      </c>
      <c r="X267" s="60">
        <f>IFERROR(W267/T261,"-")</f>
        <v>0.11008148510039582</v>
      </c>
      <c r="Y267" s="73">
        <v>12</v>
      </c>
      <c r="Z267" s="60">
        <f>IFERROR(Y267/U261,"-")</f>
        <v>0.30769230769230771</v>
      </c>
      <c r="AA267" s="131">
        <f t="shared" si="14"/>
        <v>431490.25</v>
      </c>
      <c r="AB267" s="305"/>
      <c r="AC267" s="305"/>
      <c r="AD267" s="43" t="s">
        <v>113</v>
      </c>
      <c r="AE267" s="73">
        <v>2753447</v>
      </c>
      <c r="AF267" s="60">
        <f>IFERROR(AE267/AB261,"-")</f>
        <v>8.3058061522970586E-2</v>
      </c>
      <c r="AG267" s="73">
        <v>10</v>
      </c>
      <c r="AH267" s="60">
        <f>IFERROR(AG267/AC261,"-")</f>
        <v>0.33333333333333331</v>
      </c>
      <c r="AI267" s="76">
        <f t="shared" si="15"/>
        <v>275344.7</v>
      </c>
      <c r="AJ267" s="305"/>
      <c r="AK267" s="305"/>
      <c r="AL267" s="43" t="s">
        <v>113</v>
      </c>
      <c r="AM267" s="73">
        <v>3430363</v>
      </c>
      <c r="AN267" s="60">
        <f>IFERROR(AM267/AJ261,"-")</f>
        <v>2.897464758562834E-2</v>
      </c>
      <c r="AO267" s="73">
        <v>17</v>
      </c>
      <c r="AP267" s="60">
        <f>IFERROR(AO267/AK261,"-")</f>
        <v>0.17525773195876287</v>
      </c>
      <c r="AQ267" s="76">
        <f t="shared" si="16"/>
        <v>201786.0588235294</v>
      </c>
      <c r="AR267" s="305"/>
      <c r="AS267" s="305"/>
      <c r="AT267" s="43" t="s">
        <v>113</v>
      </c>
      <c r="AU267" s="73">
        <v>6961479</v>
      </c>
      <c r="AV267" s="60">
        <f>IFERROR(AU267/AR261,"-")</f>
        <v>1.0016806529708457E-2</v>
      </c>
      <c r="AW267" s="76">
        <v>104</v>
      </c>
      <c r="AX267" s="60">
        <f>IFERROR(AW267/AS261,"-")</f>
        <v>0.10048309178743961</v>
      </c>
      <c r="AY267" s="157">
        <f t="shared" si="17"/>
        <v>66937.298076923078</v>
      </c>
      <c r="AZ267" s="179"/>
    </row>
    <row r="268" spans="2:52" s="8" customFormat="1" ht="13.15" customHeight="1" thickTop="1" thickBot="1">
      <c r="B268" s="331"/>
      <c r="C268" s="344"/>
      <c r="D268" s="305"/>
      <c r="E268" s="305"/>
      <c r="F268" s="43" t="s">
        <v>123</v>
      </c>
      <c r="G268" s="73">
        <v>0</v>
      </c>
      <c r="H268" s="60">
        <f>IFERROR(G268/D261,"-")</f>
        <v>0</v>
      </c>
      <c r="I268" s="73">
        <v>0</v>
      </c>
      <c r="J268" s="60">
        <f>IFERROR(I268/E261,"-")</f>
        <v>0</v>
      </c>
      <c r="K268" s="76" t="str">
        <f t="shared" si="12"/>
        <v>-</v>
      </c>
      <c r="L268" s="305"/>
      <c r="M268" s="305"/>
      <c r="N268" s="43" t="s">
        <v>123</v>
      </c>
      <c r="O268" s="73">
        <v>0</v>
      </c>
      <c r="P268" s="60">
        <f>IFERROR(O268/L261,"-")</f>
        <v>0</v>
      </c>
      <c r="Q268" s="73">
        <v>0</v>
      </c>
      <c r="R268" s="60">
        <f>IFERROR(Q268/M261,"-")</f>
        <v>0</v>
      </c>
      <c r="S268" s="76" t="str">
        <f t="shared" si="13"/>
        <v>-</v>
      </c>
      <c r="T268" s="305"/>
      <c r="U268" s="305"/>
      <c r="V268" s="43" t="s">
        <v>123</v>
      </c>
      <c r="W268" s="73">
        <v>0</v>
      </c>
      <c r="X268" s="60">
        <f>IFERROR(W268/T261,"-")</f>
        <v>0</v>
      </c>
      <c r="Y268" s="73">
        <v>0</v>
      </c>
      <c r="Z268" s="60">
        <f>IFERROR(Y268/U261,"-")</f>
        <v>0</v>
      </c>
      <c r="AA268" s="131" t="str">
        <f t="shared" si="14"/>
        <v>-</v>
      </c>
      <c r="AB268" s="305"/>
      <c r="AC268" s="305"/>
      <c r="AD268" s="43" t="s">
        <v>123</v>
      </c>
      <c r="AE268" s="73">
        <v>0</v>
      </c>
      <c r="AF268" s="60">
        <f>IFERROR(AE268/AB261,"-")</f>
        <v>0</v>
      </c>
      <c r="AG268" s="73">
        <v>0</v>
      </c>
      <c r="AH268" s="60">
        <f>IFERROR(AG268/AC261,"-")</f>
        <v>0</v>
      </c>
      <c r="AI268" s="76" t="str">
        <f t="shared" si="15"/>
        <v>-</v>
      </c>
      <c r="AJ268" s="305"/>
      <c r="AK268" s="305"/>
      <c r="AL268" s="43" t="s">
        <v>123</v>
      </c>
      <c r="AM268" s="73">
        <v>0</v>
      </c>
      <c r="AN268" s="60">
        <f>IFERROR(AM268/AJ261,"-")</f>
        <v>0</v>
      </c>
      <c r="AO268" s="73">
        <v>0</v>
      </c>
      <c r="AP268" s="60">
        <f>IFERROR(AO268/AK261,"-")</f>
        <v>0</v>
      </c>
      <c r="AQ268" s="76" t="str">
        <f t="shared" si="16"/>
        <v>-</v>
      </c>
      <c r="AR268" s="305"/>
      <c r="AS268" s="305"/>
      <c r="AT268" s="43" t="s">
        <v>123</v>
      </c>
      <c r="AU268" s="73">
        <v>6840</v>
      </c>
      <c r="AV268" s="60">
        <f>IFERROR(AU268/AR261,"-")</f>
        <v>9.8420115413988672E-6</v>
      </c>
      <c r="AW268" s="76">
        <v>2</v>
      </c>
      <c r="AX268" s="60">
        <f>IFERROR(AW268/AS261,"-")</f>
        <v>1.9323671497584541E-3</v>
      </c>
      <c r="AY268" s="157">
        <f t="shared" si="17"/>
        <v>3420</v>
      </c>
      <c r="AZ268" s="179"/>
    </row>
    <row r="269" spans="2:52" s="8" customFormat="1" ht="13.15" customHeight="1" thickTop="1" thickBot="1">
      <c r="B269" s="331"/>
      <c r="C269" s="344"/>
      <c r="D269" s="305"/>
      <c r="E269" s="305"/>
      <c r="F269" s="43" t="s">
        <v>114</v>
      </c>
      <c r="G269" s="73">
        <v>275694</v>
      </c>
      <c r="H269" s="60">
        <f>IFERROR(G269/D261,"-")</f>
        <v>1.2778174680754203E-3</v>
      </c>
      <c r="I269" s="73">
        <v>7</v>
      </c>
      <c r="J269" s="60">
        <f>IFERROR(I269/E261,"-")</f>
        <v>2.6022304832713755E-2</v>
      </c>
      <c r="K269" s="76">
        <f t="shared" si="12"/>
        <v>39384.857142857145</v>
      </c>
      <c r="L269" s="305"/>
      <c r="M269" s="305"/>
      <c r="N269" s="43" t="s">
        <v>114</v>
      </c>
      <c r="O269" s="73">
        <v>234074</v>
      </c>
      <c r="P269" s="60">
        <f>IFERROR(O269/L261,"-")</f>
        <v>1.2755799628978075E-3</v>
      </c>
      <c r="Q269" s="73">
        <v>6</v>
      </c>
      <c r="R269" s="60">
        <f>IFERROR(Q269/M261,"-")</f>
        <v>2.7397260273972601E-2</v>
      </c>
      <c r="S269" s="76">
        <f t="shared" si="13"/>
        <v>39012.333333333336</v>
      </c>
      <c r="T269" s="305"/>
      <c r="U269" s="305"/>
      <c r="V269" s="43" t="s">
        <v>114</v>
      </c>
      <c r="W269" s="73">
        <v>34680</v>
      </c>
      <c r="X269" s="60">
        <f>IFERROR(W269/T261,"-")</f>
        <v>7.3729474058833056E-4</v>
      </c>
      <c r="Y269" s="73">
        <v>2</v>
      </c>
      <c r="Z269" s="60">
        <f>IFERROR(Y269/U261,"-")</f>
        <v>5.128205128205128E-2</v>
      </c>
      <c r="AA269" s="131">
        <f t="shared" si="14"/>
        <v>17340</v>
      </c>
      <c r="AB269" s="305"/>
      <c r="AC269" s="305"/>
      <c r="AD269" s="43" t="s">
        <v>114</v>
      </c>
      <c r="AE269" s="73">
        <v>34680</v>
      </c>
      <c r="AF269" s="60">
        <f>IFERROR(AE269/AB261,"-")</f>
        <v>1.0461263912530802E-3</v>
      </c>
      <c r="AG269" s="73">
        <v>2</v>
      </c>
      <c r="AH269" s="60">
        <f>IFERROR(AG269/AC261,"-")</f>
        <v>6.6666666666666666E-2</v>
      </c>
      <c r="AI269" s="76">
        <f t="shared" si="15"/>
        <v>17340</v>
      </c>
      <c r="AJ269" s="305"/>
      <c r="AK269" s="305"/>
      <c r="AL269" s="43" t="s">
        <v>114</v>
      </c>
      <c r="AM269" s="73">
        <v>100872</v>
      </c>
      <c r="AN269" s="60">
        <f>IFERROR(AM269/AJ261,"-")</f>
        <v>8.5201789176757726E-4</v>
      </c>
      <c r="AO269" s="73">
        <v>4</v>
      </c>
      <c r="AP269" s="60">
        <f>IFERROR(AO269/AK261,"-")</f>
        <v>4.1237113402061855E-2</v>
      </c>
      <c r="AQ269" s="76">
        <f t="shared" si="16"/>
        <v>25218</v>
      </c>
      <c r="AR269" s="305"/>
      <c r="AS269" s="305"/>
      <c r="AT269" s="43" t="s">
        <v>114</v>
      </c>
      <c r="AU269" s="73">
        <v>140171</v>
      </c>
      <c r="AV269" s="60">
        <f>IFERROR(AU269/AR261,"-")</f>
        <v>2.0169073096044162E-4</v>
      </c>
      <c r="AW269" s="76">
        <v>8</v>
      </c>
      <c r="AX269" s="60">
        <f>IFERROR(AW269/AS261,"-")</f>
        <v>7.7294685990338162E-3</v>
      </c>
      <c r="AY269" s="157">
        <f t="shared" si="17"/>
        <v>17521.375</v>
      </c>
      <c r="AZ269" s="179"/>
    </row>
    <row r="270" spans="2:52" s="8" customFormat="1" ht="13.15" customHeight="1" thickTop="1" thickBot="1">
      <c r="B270" s="331"/>
      <c r="C270" s="344"/>
      <c r="D270" s="305"/>
      <c r="E270" s="305"/>
      <c r="F270" s="43" t="s">
        <v>115</v>
      </c>
      <c r="G270" s="73">
        <v>200869</v>
      </c>
      <c r="H270" s="60">
        <f>IFERROR(G270/D261,"-")</f>
        <v>9.3101016705057641E-4</v>
      </c>
      <c r="I270" s="73">
        <v>17</v>
      </c>
      <c r="J270" s="60">
        <f>IFERROR(I270/E261,"-")</f>
        <v>6.3197026022304828E-2</v>
      </c>
      <c r="K270" s="76">
        <f t="shared" ref="K270:K333" si="18">IFERROR(G270/I270,"-")</f>
        <v>11815.823529411764</v>
      </c>
      <c r="L270" s="305"/>
      <c r="M270" s="305"/>
      <c r="N270" s="43" t="s">
        <v>115</v>
      </c>
      <c r="O270" s="73">
        <v>197555</v>
      </c>
      <c r="P270" s="60">
        <f>IFERROR(O270/L261,"-")</f>
        <v>1.0765706553067678E-3</v>
      </c>
      <c r="Q270" s="73">
        <v>16</v>
      </c>
      <c r="R270" s="60">
        <f>IFERROR(Q270/M261,"-")</f>
        <v>7.3059360730593603E-2</v>
      </c>
      <c r="S270" s="76">
        <f t="shared" ref="S270:S333" si="19">IFERROR(O270/Q270,"-")</f>
        <v>12347.1875</v>
      </c>
      <c r="T270" s="305"/>
      <c r="U270" s="305"/>
      <c r="V270" s="43" t="s">
        <v>115</v>
      </c>
      <c r="W270" s="73">
        <v>72286</v>
      </c>
      <c r="X270" s="60">
        <f>IFERROR(W270/T261,"-")</f>
        <v>1.5367960674212244E-3</v>
      </c>
      <c r="Y270" s="73">
        <v>3</v>
      </c>
      <c r="Z270" s="60">
        <f>IFERROR(Y270/U261,"-")</f>
        <v>7.6923076923076927E-2</v>
      </c>
      <c r="AA270" s="131">
        <f t="shared" ref="AA270:AA333" si="20">IFERROR(W270/Y270,"-")</f>
        <v>24095.333333333332</v>
      </c>
      <c r="AB270" s="305"/>
      <c r="AC270" s="305"/>
      <c r="AD270" s="43" t="s">
        <v>115</v>
      </c>
      <c r="AE270" s="73">
        <v>72286</v>
      </c>
      <c r="AF270" s="60">
        <f>IFERROR(AE270/AB261,"-")</f>
        <v>2.1805159261280324E-3</v>
      </c>
      <c r="AG270" s="73">
        <v>3</v>
      </c>
      <c r="AH270" s="60">
        <f>IFERROR(AG270/AC261,"-")</f>
        <v>0.1</v>
      </c>
      <c r="AI270" s="76">
        <f t="shared" si="15"/>
        <v>24095.333333333332</v>
      </c>
      <c r="AJ270" s="305"/>
      <c r="AK270" s="305"/>
      <c r="AL270" s="43" t="s">
        <v>115</v>
      </c>
      <c r="AM270" s="73">
        <v>82242</v>
      </c>
      <c r="AN270" s="60">
        <f>IFERROR(AM270/AJ261,"-")</f>
        <v>6.9465912696039622E-4</v>
      </c>
      <c r="AO270" s="73">
        <v>7</v>
      </c>
      <c r="AP270" s="60">
        <f>IFERROR(AO270/AK261,"-")</f>
        <v>7.2164948453608241E-2</v>
      </c>
      <c r="AQ270" s="76">
        <f t="shared" ref="AQ270:AQ333" si="21">IFERROR(AM270/AO270,"-")</f>
        <v>11748.857142857143</v>
      </c>
      <c r="AR270" s="305"/>
      <c r="AS270" s="305"/>
      <c r="AT270" s="43" t="s">
        <v>115</v>
      </c>
      <c r="AU270" s="73">
        <v>483889</v>
      </c>
      <c r="AV270" s="60">
        <f>IFERROR(AU270/AR261,"-")</f>
        <v>6.962633220403445E-4</v>
      </c>
      <c r="AW270" s="76">
        <v>51</v>
      </c>
      <c r="AX270" s="60">
        <f>IFERROR(AW270/AS261,"-")</f>
        <v>4.9275362318840582E-2</v>
      </c>
      <c r="AY270" s="157">
        <f t="shared" ref="AY270:AY333" si="22">IFERROR(AU270/AW270,"-")</f>
        <v>9488.0196078431381</v>
      </c>
      <c r="AZ270" s="179"/>
    </row>
    <row r="271" spans="2:52" s="8" customFormat="1" ht="13.15" customHeight="1" thickTop="1" thickBot="1">
      <c r="B271" s="331"/>
      <c r="C271" s="344"/>
      <c r="D271" s="305"/>
      <c r="E271" s="305"/>
      <c r="F271" s="43" t="s">
        <v>116</v>
      </c>
      <c r="G271" s="73">
        <v>31709</v>
      </c>
      <c r="H271" s="60">
        <f>IFERROR(G271/D261,"-")</f>
        <v>1.4696842911054832E-4</v>
      </c>
      <c r="I271" s="73">
        <v>1</v>
      </c>
      <c r="J271" s="60">
        <f>IFERROR(I271/E261,"-")</f>
        <v>3.7174721189591076E-3</v>
      </c>
      <c r="K271" s="76">
        <f t="shared" si="18"/>
        <v>31709</v>
      </c>
      <c r="L271" s="305"/>
      <c r="M271" s="305"/>
      <c r="N271" s="43" t="s">
        <v>116</v>
      </c>
      <c r="O271" s="73">
        <v>31709</v>
      </c>
      <c r="P271" s="60">
        <f>IFERROR(O271/L261,"-")</f>
        <v>1.7279734205219964E-4</v>
      </c>
      <c r="Q271" s="73">
        <v>1</v>
      </c>
      <c r="R271" s="60">
        <f>IFERROR(Q271/M261,"-")</f>
        <v>4.5662100456621002E-3</v>
      </c>
      <c r="S271" s="76">
        <f t="shared" si="19"/>
        <v>31709</v>
      </c>
      <c r="T271" s="305"/>
      <c r="U271" s="305"/>
      <c r="V271" s="43" t="s">
        <v>116</v>
      </c>
      <c r="W271" s="73">
        <v>0</v>
      </c>
      <c r="X271" s="60">
        <f>IFERROR(W271/T261,"-")</f>
        <v>0</v>
      </c>
      <c r="Y271" s="73">
        <v>0</v>
      </c>
      <c r="Z271" s="60">
        <f>IFERROR(Y271/U261,"-")</f>
        <v>0</v>
      </c>
      <c r="AA271" s="131" t="str">
        <f t="shared" si="20"/>
        <v>-</v>
      </c>
      <c r="AB271" s="305"/>
      <c r="AC271" s="305"/>
      <c r="AD271" s="43" t="s">
        <v>116</v>
      </c>
      <c r="AE271" s="73">
        <v>0</v>
      </c>
      <c r="AF271" s="60">
        <f>IFERROR(AE271/AB261,"-")</f>
        <v>0</v>
      </c>
      <c r="AG271" s="73">
        <v>0</v>
      </c>
      <c r="AH271" s="60">
        <f>IFERROR(AG271/AC261,"-")</f>
        <v>0</v>
      </c>
      <c r="AI271" s="76" t="str">
        <f t="shared" si="15"/>
        <v>-</v>
      </c>
      <c r="AJ271" s="305"/>
      <c r="AK271" s="305"/>
      <c r="AL271" s="43" t="s">
        <v>116</v>
      </c>
      <c r="AM271" s="73">
        <v>136905</v>
      </c>
      <c r="AN271" s="60">
        <f>IFERROR(AM271/AJ261,"-")</f>
        <v>1.1563715349397273E-3</v>
      </c>
      <c r="AO271" s="73">
        <v>2</v>
      </c>
      <c r="AP271" s="60">
        <f>IFERROR(AO271/AK261,"-")</f>
        <v>2.0618556701030927E-2</v>
      </c>
      <c r="AQ271" s="76">
        <f t="shared" si="21"/>
        <v>68452.5</v>
      </c>
      <c r="AR271" s="305"/>
      <c r="AS271" s="305"/>
      <c r="AT271" s="43" t="s">
        <v>116</v>
      </c>
      <c r="AU271" s="73">
        <v>81483</v>
      </c>
      <c r="AV271" s="60">
        <f>IFERROR(AU271/AR261,"-")</f>
        <v>1.1724512082277836E-4</v>
      </c>
      <c r="AW271" s="76">
        <v>4</v>
      </c>
      <c r="AX271" s="60">
        <f>IFERROR(AW271/AS261,"-")</f>
        <v>3.8647342995169081E-3</v>
      </c>
      <c r="AY271" s="157">
        <f t="shared" si="22"/>
        <v>20370.75</v>
      </c>
      <c r="AZ271" s="179"/>
    </row>
    <row r="272" spans="2:52" s="8" customFormat="1" ht="13.15" customHeight="1" thickTop="1" thickBot="1">
      <c r="B272" s="331"/>
      <c r="C272" s="344"/>
      <c r="D272" s="305"/>
      <c r="E272" s="305"/>
      <c r="F272" s="43" t="s">
        <v>117</v>
      </c>
      <c r="G272" s="73">
        <v>664840</v>
      </c>
      <c r="H272" s="60">
        <f>IFERROR(G272/D261,"-")</f>
        <v>3.081474988484561E-3</v>
      </c>
      <c r="I272" s="73">
        <v>5</v>
      </c>
      <c r="J272" s="60">
        <f>IFERROR(I272/E261,"-")</f>
        <v>1.858736059479554E-2</v>
      </c>
      <c r="K272" s="76">
        <f t="shared" si="18"/>
        <v>132968</v>
      </c>
      <c r="L272" s="305"/>
      <c r="M272" s="305"/>
      <c r="N272" s="43" t="s">
        <v>117</v>
      </c>
      <c r="O272" s="73">
        <v>35299</v>
      </c>
      <c r="P272" s="60">
        <f>IFERROR(O272/L261,"-")</f>
        <v>1.9236095042734222E-4</v>
      </c>
      <c r="Q272" s="73">
        <v>4</v>
      </c>
      <c r="R272" s="60">
        <f>IFERROR(Q272/M261,"-")</f>
        <v>1.8264840182648401E-2</v>
      </c>
      <c r="S272" s="76">
        <f t="shared" si="19"/>
        <v>8824.75</v>
      </c>
      <c r="T272" s="305"/>
      <c r="U272" s="305"/>
      <c r="V272" s="43" t="s">
        <v>117</v>
      </c>
      <c r="W272" s="73">
        <v>634813</v>
      </c>
      <c r="X272" s="60">
        <f>IFERROR(W272/T261,"-")</f>
        <v>1.3496086682730678E-2</v>
      </c>
      <c r="Y272" s="73">
        <v>2</v>
      </c>
      <c r="Z272" s="60">
        <f>IFERROR(Y272/U261,"-")</f>
        <v>5.128205128205128E-2</v>
      </c>
      <c r="AA272" s="131">
        <f t="shared" si="20"/>
        <v>317406.5</v>
      </c>
      <c r="AB272" s="305"/>
      <c r="AC272" s="305"/>
      <c r="AD272" s="43" t="s">
        <v>117</v>
      </c>
      <c r="AE272" s="73">
        <v>5272</v>
      </c>
      <c r="AF272" s="60">
        <f>IFERROR(AE272/AB261,"-")</f>
        <v>1.5903051714781543E-4</v>
      </c>
      <c r="AG272" s="73">
        <v>1</v>
      </c>
      <c r="AH272" s="60">
        <f>IFERROR(AG272/AC261,"-")</f>
        <v>3.3333333333333333E-2</v>
      </c>
      <c r="AI272" s="76">
        <f t="shared" si="15"/>
        <v>5272</v>
      </c>
      <c r="AJ272" s="305"/>
      <c r="AK272" s="305"/>
      <c r="AL272" s="43" t="s">
        <v>117</v>
      </c>
      <c r="AM272" s="73">
        <v>3250793</v>
      </c>
      <c r="AN272" s="60">
        <f>IFERROR(AM272/AJ261,"-")</f>
        <v>2.7457905052272167E-2</v>
      </c>
      <c r="AO272" s="73">
        <v>8</v>
      </c>
      <c r="AP272" s="60">
        <f>IFERROR(AO272/AK261,"-")</f>
        <v>8.247422680412371E-2</v>
      </c>
      <c r="AQ272" s="76">
        <f t="shared" si="21"/>
        <v>406349.125</v>
      </c>
      <c r="AR272" s="305"/>
      <c r="AS272" s="305"/>
      <c r="AT272" s="43" t="s">
        <v>117</v>
      </c>
      <c r="AU272" s="73">
        <v>0</v>
      </c>
      <c r="AV272" s="60">
        <f>IFERROR(AU272/AR261,"-")</f>
        <v>0</v>
      </c>
      <c r="AW272" s="76">
        <v>0</v>
      </c>
      <c r="AX272" s="60">
        <f>IFERROR(AW272/AS261,"-")</f>
        <v>0</v>
      </c>
      <c r="AY272" s="157" t="str">
        <f t="shared" si="22"/>
        <v>-</v>
      </c>
      <c r="AZ272" s="179"/>
    </row>
    <row r="273" spans="2:52" s="8" customFormat="1" ht="13.15" customHeight="1" thickTop="1" thickBot="1">
      <c r="B273" s="331"/>
      <c r="C273" s="344"/>
      <c r="D273" s="305"/>
      <c r="E273" s="305"/>
      <c r="F273" s="43" t="s">
        <v>118</v>
      </c>
      <c r="G273" s="73">
        <v>1647633</v>
      </c>
      <c r="H273" s="60">
        <f>IFERROR(G273/D261,"-")</f>
        <v>7.6366341972531468E-3</v>
      </c>
      <c r="I273" s="73">
        <v>42</v>
      </c>
      <c r="J273" s="60">
        <f>IFERROR(I273/E261,"-")</f>
        <v>0.15613382899628253</v>
      </c>
      <c r="K273" s="76">
        <f t="shared" si="18"/>
        <v>39229.357142857145</v>
      </c>
      <c r="L273" s="305"/>
      <c r="M273" s="305"/>
      <c r="N273" s="43" t="s">
        <v>118</v>
      </c>
      <c r="O273" s="73">
        <v>1314052</v>
      </c>
      <c r="P273" s="60">
        <f>IFERROR(O273/L261,"-")</f>
        <v>7.1608910062877108E-3</v>
      </c>
      <c r="Q273" s="73">
        <v>34</v>
      </c>
      <c r="R273" s="60">
        <f>IFERROR(Q273/M261,"-")</f>
        <v>0.15525114155251141</v>
      </c>
      <c r="S273" s="76">
        <f t="shared" si="19"/>
        <v>38648.588235294119</v>
      </c>
      <c r="T273" s="305"/>
      <c r="U273" s="305"/>
      <c r="V273" s="43" t="s">
        <v>118</v>
      </c>
      <c r="W273" s="73">
        <v>404958</v>
      </c>
      <c r="X273" s="60">
        <f>IFERROR(W273/T261,"-")</f>
        <v>8.6093830322713141E-3</v>
      </c>
      <c r="Y273" s="73">
        <v>3</v>
      </c>
      <c r="Z273" s="60">
        <f>IFERROR(Y273/U261,"-")</f>
        <v>7.6923076923076927E-2</v>
      </c>
      <c r="AA273" s="131">
        <f t="shared" si="20"/>
        <v>134986</v>
      </c>
      <c r="AB273" s="305"/>
      <c r="AC273" s="305"/>
      <c r="AD273" s="43" t="s">
        <v>118</v>
      </c>
      <c r="AE273" s="73">
        <v>108841</v>
      </c>
      <c r="AF273" s="60">
        <f>IFERROR(AE273/AB261,"-")</f>
        <v>3.2832019189843282E-3</v>
      </c>
      <c r="AG273" s="73">
        <v>2</v>
      </c>
      <c r="AH273" s="60">
        <f>IFERROR(AG273/AC261,"-")</f>
        <v>6.6666666666666666E-2</v>
      </c>
      <c r="AI273" s="76">
        <f t="shared" si="15"/>
        <v>54420.5</v>
      </c>
      <c r="AJ273" s="305"/>
      <c r="AK273" s="305"/>
      <c r="AL273" s="43" t="s">
        <v>118</v>
      </c>
      <c r="AM273" s="73">
        <v>1452743</v>
      </c>
      <c r="AN273" s="60">
        <f>IFERROR(AM273/AJ261,"-")</f>
        <v>1.2270630384448663E-2</v>
      </c>
      <c r="AO273" s="73">
        <v>18</v>
      </c>
      <c r="AP273" s="60">
        <f>IFERROR(AO273/AK261,"-")</f>
        <v>0.18556701030927836</v>
      </c>
      <c r="AQ273" s="76">
        <f t="shared" si="21"/>
        <v>80707.944444444438</v>
      </c>
      <c r="AR273" s="305"/>
      <c r="AS273" s="305"/>
      <c r="AT273" s="43" t="s">
        <v>118</v>
      </c>
      <c r="AU273" s="73">
        <v>7056786</v>
      </c>
      <c r="AV273" s="60">
        <f>IFERROR(AU273/AR261,"-")</f>
        <v>1.015394287385701E-2</v>
      </c>
      <c r="AW273" s="76">
        <v>137</v>
      </c>
      <c r="AX273" s="60">
        <f>IFERROR(AW273/AS261,"-")</f>
        <v>0.13236714975845409</v>
      </c>
      <c r="AY273" s="157">
        <f t="shared" si="22"/>
        <v>51509.386861313869</v>
      </c>
      <c r="AZ273" s="179"/>
    </row>
    <row r="274" spans="2:52" s="8" customFormat="1" ht="13.15" customHeight="1" thickTop="1" thickBot="1">
      <c r="B274" s="331"/>
      <c r="C274" s="344"/>
      <c r="D274" s="305"/>
      <c r="E274" s="305"/>
      <c r="F274" s="43" t="s">
        <v>119</v>
      </c>
      <c r="G274" s="73">
        <v>1486838</v>
      </c>
      <c r="H274" s="60">
        <f>IFERROR(G274/D261,"-")</f>
        <v>6.8913634993809144E-3</v>
      </c>
      <c r="I274" s="73">
        <v>25</v>
      </c>
      <c r="J274" s="60">
        <f>IFERROR(I274/E261,"-")</f>
        <v>9.2936802973977689E-2</v>
      </c>
      <c r="K274" s="76">
        <f t="shared" si="18"/>
        <v>59473.52</v>
      </c>
      <c r="L274" s="305"/>
      <c r="M274" s="305"/>
      <c r="N274" s="43" t="s">
        <v>119</v>
      </c>
      <c r="O274" s="73">
        <v>1242133</v>
      </c>
      <c r="P274" s="60">
        <f>IFERROR(O274/L261,"-")</f>
        <v>6.7689703514877443E-3</v>
      </c>
      <c r="Q274" s="73">
        <v>18</v>
      </c>
      <c r="R274" s="60">
        <f>IFERROR(Q274/M261,"-")</f>
        <v>8.2191780821917804E-2</v>
      </c>
      <c r="S274" s="76">
        <f t="shared" si="19"/>
        <v>69007.388888888891</v>
      </c>
      <c r="T274" s="305"/>
      <c r="U274" s="305"/>
      <c r="V274" s="43" t="s">
        <v>119</v>
      </c>
      <c r="W274" s="73">
        <v>74099</v>
      </c>
      <c r="X274" s="60">
        <f>IFERROR(W274/T261,"-")</f>
        <v>1.5753403397593629E-3</v>
      </c>
      <c r="Y274" s="73">
        <v>3</v>
      </c>
      <c r="Z274" s="60">
        <f>IFERROR(Y274/U261,"-")</f>
        <v>7.6923076923076927E-2</v>
      </c>
      <c r="AA274" s="131">
        <f t="shared" si="20"/>
        <v>24699.666666666668</v>
      </c>
      <c r="AB274" s="305"/>
      <c r="AC274" s="305"/>
      <c r="AD274" s="43" t="s">
        <v>119</v>
      </c>
      <c r="AE274" s="73">
        <v>74099</v>
      </c>
      <c r="AF274" s="60">
        <f>IFERROR(AE274/AB261,"-")</f>
        <v>2.235205290238235E-3</v>
      </c>
      <c r="AG274" s="73">
        <v>3</v>
      </c>
      <c r="AH274" s="60">
        <f>IFERROR(AG274/AC261,"-")</f>
        <v>0.1</v>
      </c>
      <c r="AI274" s="76">
        <f t="shared" si="15"/>
        <v>24699.666666666668</v>
      </c>
      <c r="AJ274" s="305"/>
      <c r="AK274" s="305"/>
      <c r="AL274" s="43" t="s">
        <v>119</v>
      </c>
      <c r="AM274" s="73">
        <v>1951162</v>
      </c>
      <c r="AN274" s="60">
        <f>IFERROR(AM274/AJ261,"-")</f>
        <v>1.6480539036967737E-2</v>
      </c>
      <c r="AO274" s="73">
        <v>17</v>
      </c>
      <c r="AP274" s="60">
        <f>IFERROR(AO274/AK261,"-")</f>
        <v>0.17525773195876287</v>
      </c>
      <c r="AQ274" s="76">
        <f t="shared" si="21"/>
        <v>114774.23529411765</v>
      </c>
      <c r="AR274" s="305"/>
      <c r="AS274" s="305"/>
      <c r="AT274" s="43" t="s">
        <v>119</v>
      </c>
      <c r="AU274" s="73">
        <v>5676759</v>
      </c>
      <c r="AV274" s="60">
        <f>IFERROR(AU274/AR261,"-")</f>
        <v>8.1682350286169433E-3</v>
      </c>
      <c r="AW274" s="76">
        <v>100</v>
      </c>
      <c r="AX274" s="60">
        <f>IFERROR(AW274/AS261,"-")</f>
        <v>9.6618357487922704E-2</v>
      </c>
      <c r="AY274" s="157">
        <f t="shared" si="22"/>
        <v>56767.59</v>
      </c>
      <c r="AZ274" s="179"/>
    </row>
    <row r="275" spans="2:52" s="8" customFormat="1" ht="13.15" customHeight="1" thickTop="1" thickBot="1">
      <c r="B275" s="331"/>
      <c r="C275" s="344"/>
      <c r="D275" s="305"/>
      <c r="E275" s="305"/>
      <c r="F275" s="43" t="s">
        <v>120</v>
      </c>
      <c r="G275" s="73">
        <v>506064</v>
      </c>
      <c r="H275" s="60">
        <f>IFERROR(G275/D261,"-")</f>
        <v>2.345562178227018E-3</v>
      </c>
      <c r="I275" s="73">
        <v>17</v>
      </c>
      <c r="J275" s="60">
        <f>IFERROR(I275/E261,"-")</f>
        <v>6.3197026022304828E-2</v>
      </c>
      <c r="K275" s="76">
        <f t="shared" si="18"/>
        <v>29768.470588235294</v>
      </c>
      <c r="L275" s="305"/>
      <c r="M275" s="305"/>
      <c r="N275" s="43" t="s">
        <v>120</v>
      </c>
      <c r="O275" s="73">
        <v>313055</v>
      </c>
      <c r="P275" s="60">
        <f>IFERROR(O275/L261,"-")</f>
        <v>1.7059847966240296E-3</v>
      </c>
      <c r="Q275" s="73">
        <v>12</v>
      </c>
      <c r="R275" s="60">
        <f>IFERROR(Q275/M261,"-")</f>
        <v>5.4794520547945202E-2</v>
      </c>
      <c r="S275" s="76">
        <f t="shared" si="19"/>
        <v>26087.916666666668</v>
      </c>
      <c r="T275" s="305"/>
      <c r="U275" s="305"/>
      <c r="V275" s="43" t="s">
        <v>120</v>
      </c>
      <c r="W275" s="73">
        <v>60399</v>
      </c>
      <c r="X275" s="60">
        <f>IFERROR(W275/T261,"-")</f>
        <v>1.284079153310109E-3</v>
      </c>
      <c r="Y275" s="73">
        <v>3</v>
      </c>
      <c r="Z275" s="60">
        <f>IFERROR(Y275/U261,"-")</f>
        <v>7.6923076923076927E-2</v>
      </c>
      <c r="AA275" s="131">
        <f t="shared" si="20"/>
        <v>20133</v>
      </c>
      <c r="AB275" s="305"/>
      <c r="AC275" s="305"/>
      <c r="AD275" s="43" t="s">
        <v>120</v>
      </c>
      <c r="AE275" s="73">
        <v>51321</v>
      </c>
      <c r="AF275" s="60">
        <f>IFERROR(AE275/AB261,"-")</f>
        <v>1.5481041674019415E-3</v>
      </c>
      <c r="AG275" s="73">
        <v>2</v>
      </c>
      <c r="AH275" s="60">
        <f>IFERROR(AG275/AC261,"-")</f>
        <v>6.6666666666666666E-2</v>
      </c>
      <c r="AI275" s="76">
        <f t="shared" si="15"/>
        <v>25660.5</v>
      </c>
      <c r="AJ275" s="305"/>
      <c r="AK275" s="305"/>
      <c r="AL275" s="43" t="s">
        <v>120</v>
      </c>
      <c r="AM275" s="73">
        <v>188846</v>
      </c>
      <c r="AN275" s="60">
        <f>IFERROR(AM275/AJ261,"-")</f>
        <v>1.5950925012762701E-3</v>
      </c>
      <c r="AO275" s="73">
        <v>7</v>
      </c>
      <c r="AP275" s="60">
        <f>IFERROR(AO275/AK261,"-")</f>
        <v>7.2164948453608241E-2</v>
      </c>
      <c r="AQ275" s="76">
        <f t="shared" si="21"/>
        <v>26978</v>
      </c>
      <c r="AR275" s="305"/>
      <c r="AS275" s="305"/>
      <c r="AT275" s="43" t="s">
        <v>120</v>
      </c>
      <c r="AU275" s="73">
        <v>1114333</v>
      </c>
      <c r="AV275" s="60">
        <f>IFERROR(AU275/AR261,"-")</f>
        <v>1.6034032524797697E-3</v>
      </c>
      <c r="AW275" s="76">
        <v>43</v>
      </c>
      <c r="AX275" s="60">
        <f>IFERROR(AW275/AS261,"-")</f>
        <v>4.1545893719806763E-2</v>
      </c>
      <c r="AY275" s="157">
        <f t="shared" si="22"/>
        <v>25914.720930232557</v>
      </c>
      <c r="AZ275" s="179"/>
    </row>
    <row r="276" spans="2:52" s="8" customFormat="1" ht="13.15" customHeight="1" thickTop="1" thickBot="1">
      <c r="B276" s="331"/>
      <c r="C276" s="344"/>
      <c r="D276" s="305"/>
      <c r="E276" s="305"/>
      <c r="F276" s="44" t="s">
        <v>121</v>
      </c>
      <c r="G276" s="74">
        <v>436316</v>
      </c>
      <c r="H276" s="61">
        <f>IFERROR(G276/D261,"-")</f>
        <v>2.0222863261470875E-3</v>
      </c>
      <c r="I276" s="74">
        <v>35</v>
      </c>
      <c r="J276" s="61">
        <f>IFERROR(I276/E261,"-")</f>
        <v>0.13011152416356878</v>
      </c>
      <c r="K276" s="77">
        <f t="shared" si="18"/>
        <v>12466.171428571428</v>
      </c>
      <c r="L276" s="305"/>
      <c r="M276" s="305"/>
      <c r="N276" s="44" t="s">
        <v>121</v>
      </c>
      <c r="O276" s="74">
        <v>422822</v>
      </c>
      <c r="P276" s="61">
        <f>IFERROR(O276/L261,"-")</f>
        <v>2.3041571087449985E-3</v>
      </c>
      <c r="Q276" s="74">
        <v>33</v>
      </c>
      <c r="R276" s="61">
        <f>IFERROR(Q276/M261,"-")</f>
        <v>0.15068493150684931</v>
      </c>
      <c r="S276" s="77">
        <f t="shared" si="19"/>
        <v>12812.787878787878</v>
      </c>
      <c r="T276" s="305"/>
      <c r="U276" s="305"/>
      <c r="V276" s="44" t="s">
        <v>121</v>
      </c>
      <c r="W276" s="74">
        <v>28306</v>
      </c>
      <c r="X276" s="61">
        <f>IFERROR(W276/T261,"-")</f>
        <v>6.0178387909726888E-4</v>
      </c>
      <c r="Y276" s="74">
        <v>6</v>
      </c>
      <c r="Z276" s="61">
        <f>IFERROR(Y276/U261,"-")</f>
        <v>0.15384615384615385</v>
      </c>
      <c r="AA276" s="132">
        <f t="shared" si="20"/>
        <v>4717.666666666667</v>
      </c>
      <c r="AB276" s="305"/>
      <c r="AC276" s="305"/>
      <c r="AD276" s="44" t="s">
        <v>121</v>
      </c>
      <c r="AE276" s="74">
        <v>14812</v>
      </c>
      <c r="AF276" s="61">
        <f>IFERROR(AE276/AB261,"-")</f>
        <v>4.4680577010497766E-4</v>
      </c>
      <c r="AG276" s="74">
        <v>4</v>
      </c>
      <c r="AH276" s="61">
        <f>IFERROR(AG276/AC261,"-")</f>
        <v>0.13333333333333333</v>
      </c>
      <c r="AI276" s="77">
        <f t="shared" si="15"/>
        <v>3703</v>
      </c>
      <c r="AJ276" s="305"/>
      <c r="AK276" s="305"/>
      <c r="AL276" s="44" t="s">
        <v>121</v>
      </c>
      <c r="AM276" s="74">
        <v>577676</v>
      </c>
      <c r="AN276" s="61">
        <f>IFERROR(AM276/AJ261,"-")</f>
        <v>4.8793549017044071E-3</v>
      </c>
      <c r="AO276" s="74">
        <v>19</v>
      </c>
      <c r="AP276" s="61">
        <f>IFERROR(AO276/AK261,"-")</f>
        <v>0.19587628865979381</v>
      </c>
      <c r="AQ276" s="77">
        <f t="shared" si="21"/>
        <v>30404</v>
      </c>
      <c r="AR276" s="305"/>
      <c r="AS276" s="305"/>
      <c r="AT276" s="44" t="s">
        <v>121</v>
      </c>
      <c r="AU276" s="74">
        <v>670193</v>
      </c>
      <c r="AV276" s="61">
        <f>IFERROR(AU276/AR261,"-")</f>
        <v>9.6433439195390809E-4</v>
      </c>
      <c r="AW276" s="77">
        <v>94</v>
      </c>
      <c r="AX276" s="61">
        <f>IFERROR(AW276/AS261,"-")</f>
        <v>9.0821256038647338E-2</v>
      </c>
      <c r="AY276" s="158">
        <f t="shared" si="22"/>
        <v>7129.7127659574471</v>
      </c>
      <c r="AZ276" s="179"/>
    </row>
    <row r="277" spans="2:52" s="8" customFormat="1" ht="13.15" customHeight="1" thickTop="1">
      <c r="B277" s="332"/>
      <c r="C277" s="345"/>
      <c r="D277" s="306"/>
      <c r="E277" s="306"/>
      <c r="F277" s="46" t="s">
        <v>71</v>
      </c>
      <c r="G277" s="104">
        <f>SUM(G261:G276)</f>
        <v>44885762</v>
      </c>
      <c r="H277" s="105">
        <f>IFERROR(G277/D261,"-")</f>
        <v>0.20804156329653861</v>
      </c>
      <c r="I277" s="257">
        <v>235</v>
      </c>
      <c r="J277" s="105">
        <f>IFERROR(I277/E261,"-")</f>
        <v>0.87360594795539037</v>
      </c>
      <c r="K277" s="106">
        <f t="shared" si="18"/>
        <v>191003.24255319149</v>
      </c>
      <c r="L277" s="306"/>
      <c r="M277" s="306"/>
      <c r="N277" s="46" t="s">
        <v>71</v>
      </c>
      <c r="O277" s="104">
        <f>SUM(O261:O276)</f>
        <v>34966343</v>
      </c>
      <c r="P277" s="105">
        <f>IFERROR(O277/L261,"-")</f>
        <v>0.19054814505930606</v>
      </c>
      <c r="Q277" s="257">
        <v>194</v>
      </c>
      <c r="R277" s="105">
        <f>IFERROR(Q277/M261,"-")</f>
        <v>0.88584474885844744</v>
      </c>
      <c r="S277" s="106">
        <f t="shared" si="19"/>
        <v>180238.88144329897</v>
      </c>
      <c r="T277" s="306"/>
      <c r="U277" s="306"/>
      <c r="V277" s="46" t="s">
        <v>71</v>
      </c>
      <c r="W277" s="104">
        <f>SUM(W261:W276)</f>
        <v>10193977</v>
      </c>
      <c r="X277" s="105">
        <f>IFERROR(W277/T261,"-")</f>
        <v>0.21672334566835089</v>
      </c>
      <c r="Y277" s="257">
        <v>38</v>
      </c>
      <c r="Z277" s="105">
        <f>IFERROR(Y277/U261,"-")</f>
        <v>0.97435897435897434</v>
      </c>
      <c r="AA277" s="81">
        <f t="shared" si="20"/>
        <v>268262.55263157893</v>
      </c>
      <c r="AB277" s="306"/>
      <c r="AC277" s="306"/>
      <c r="AD277" s="46" t="s">
        <v>71</v>
      </c>
      <c r="AE277" s="104">
        <f>SUM(AE261:AE276)</f>
        <v>5570119</v>
      </c>
      <c r="AF277" s="105">
        <f>IFERROR(AE277/AB261,"-")</f>
        <v>0.16802331281200161</v>
      </c>
      <c r="AG277" s="257">
        <v>29</v>
      </c>
      <c r="AH277" s="105">
        <f>IFERROR(AG277/AC261,"-")</f>
        <v>0.96666666666666667</v>
      </c>
      <c r="AI277" s="106">
        <f t="shared" si="15"/>
        <v>192073.06896551725</v>
      </c>
      <c r="AJ277" s="306"/>
      <c r="AK277" s="306"/>
      <c r="AL277" s="46" t="s">
        <v>71</v>
      </c>
      <c r="AM277" s="104">
        <f>SUM(AM261:AM276)</f>
        <v>24456295</v>
      </c>
      <c r="AN277" s="105">
        <f>IFERROR(AM277/AJ261,"-")</f>
        <v>0.20657071245088768</v>
      </c>
      <c r="AO277" s="257">
        <v>88</v>
      </c>
      <c r="AP277" s="105">
        <f>IFERROR(AO277/AK261,"-")</f>
        <v>0.90721649484536082</v>
      </c>
      <c r="AQ277" s="106">
        <f t="shared" si="21"/>
        <v>277912.44318181818</v>
      </c>
      <c r="AR277" s="306"/>
      <c r="AS277" s="306"/>
      <c r="AT277" s="46" t="s">
        <v>71</v>
      </c>
      <c r="AU277" s="104">
        <f>SUM(AU261:AU276)</f>
        <v>96674950</v>
      </c>
      <c r="AV277" s="105">
        <f>IFERROR(AU277/AR261,"-")</f>
        <v>0.13910467451230388</v>
      </c>
      <c r="AW277" s="106">
        <v>843</v>
      </c>
      <c r="AX277" s="135">
        <f>IFERROR(AW277/AS261,"-")</f>
        <v>0.8144927536231884</v>
      </c>
      <c r="AY277" s="161">
        <f t="shared" si="22"/>
        <v>114679.65599051009</v>
      </c>
      <c r="AZ277" s="179"/>
    </row>
    <row r="278" spans="2:52" s="8" customFormat="1" ht="13.15" customHeight="1">
      <c r="B278" s="327">
        <v>17</v>
      </c>
      <c r="C278" s="339" t="s">
        <v>98</v>
      </c>
      <c r="D278" s="304">
        <v>323968390</v>
      </c>
      <c r="E278" s="304">
        <v>399</v>
      </c>
      <c r="F278" s="41" t="s">
        <v>107</v>
      </c>
      <c r="G278" s="72">
        <v>9207924</v>
      </c>
      <c r="H278" s="59">
        <f>IFERROR(G278/D278,"-")</f>
        <v>2.8422291446396977E-2</v>
      </c>
      <c r="I278" s="72">
        <v>137</v>
      </c>
      <c r="J278" s="59">
        <f>IFERROR(I278/E278,"-")</f>
        <v>0.34335839598997492</v>
      </c>
      <c r="K278" s="75">
        <f t="shared" si="18"/>
        <v>67211.124087591248</v>
      </c>
      <c r="L278" s="304">
        <v>271905890</v>
      </c>
      <c r="M278" s="304">
        <v>310</v>
      </c>
      <c r="N278" s="41" t="s">
        <v>107</v>
      </c>
      <c r="O278" s="72">
        <v>8072304</v>
      </c>
      <c r="P278" s="59">
        <f>IFERROR(O278/L278,"-")</f>
        <v>2.9687860016566762E-2</v>
      </c>
      <c r="Q278" s="72">
        <v>109</v>
      </c>
      <c r="R278" s="59">
        <f>IFERROR(Q278/M278,"-")</f>
        <v>0.35161290322580646</v>
      </c>
      <c r="S278" s="75">
        <f t="shared" si="19"/>
        <v>74057.834862385324</v>
      </c>
      <c r="T278" s="304">
        <v>61643040</v>
      </c>
      <c r="U278" s="304">
        <v>55</v>
      </c>
      <c r="V278" s="41" t="s">
        <v>107</v>
      </c>
      <c r="W278" s="72">
        <v>563202</v>
      </c>
      <c r="X278" s="59">
        <f>IFERROR(W278/T278,"-")</f>
        <v>9.1365059218364315E-3</v>
      </c>
      <c r="Y278" s="72">
        <v>20</v>
      </c>
      <c r="Z278" s="59">
        <f>IFERROR(Y278/U278,"-")</f>
        <v>0.36363636363636365</v>
      </c>
      <c r="AA278" s="130">
        <f t="shared" si="20"/>
        <v>28160.1</v>
      </c>
      <c r="AB278" s="304">
        <v>55778320</v>
      </c>
      <c r="AC278" s="304">
        <v>45</v>
      </c>
      <c r="AD278" s="41" t="s">
        <v>107</v>
      </c>
      <c r="AE278" s="72">
        <v>403086</v>
      </c>
      <c r="AF278" s="59">
        <f>IFERROR(AE278/AB278,"-")</f>
        <v>7.2265711839295263E-3</v>
      </c>
      <c r="AG278" s="72">
        <v>15</v>
      </c>
      <c r="AH278" s="59">
        <f>IFERROR(AG278/AC278,"-")</f>
        <v>0.33333333333333331</v>
      </c>
      <c r="AI278" s="75">
        <f t="shared" si="15"/>
        <v>26872.400000000001</v>
      </c>
      <c r="AJ278" s="304">
        <v>139094600</v>
      </c>
      <c r="AK278" s="304">
        <v>141</v>
      </c>
      <c r="AL278" s="41" t="s">
        <v>107</v>
      </c>
      <c r="AM278" s="72">
        <v>1109551</v>
      </c>
      <c r="AN278" s="59">
        <f>IFERROR(AM278/AJ278,"-")</f>
        <v>7.9769523762964201E-3</v>
      </c>
      <c r="AO278" s="72">
        <v>42</v>
      </c>
      <c r="AP278" s="59">
        <f>IFERROR(AO278/AK278,"-")</f>
        <v>0.2978723404255319</v>
      </c>
      <c r="AQ278" s="75">
        <f t="shared" si="21"/>
        <v>26417.880952380954</v>
      </c>
      <c r="AR278" s="304">
        <v>1009706610</v>
      </c>
      <c r="AS278" s="304">
        <v>1530</v>
      </c>
      <c r="AT278" s="41" t="s">
        <v>107</v>
      </c>
      <c r="AU278" s="72">
        <v>10805658</v>
      </c>
      <c r="AV278" s="59">
        <f>IFERROR(AU278/AR278,"-")</f>
        <v>1.0701779995280014E-2</v>
      </c>
      <c r="AW278" s="72">
        <v>365</v>
      </c>
      <c r="AX278" s="59">
        <f>IFERROR(AW278/AS278,"-")</f>
        <v>0.23856209150326799</v>
      </c>
      <c r="AY278" s="130">
        <f t="shared" si="22"/>
        <v>29604.542465753424</v>
      </c>
      <c r="AZ278" s="179"/>
    </row>
    <row r="279" spans="2:52" s="8" customFormat="1" ht="13.15" customHeight="1">
      <c r="B279" s="328"/>
      <c r="C279" s="340"/>
      <c r="D279" s="305"/>
      <c r="E279" s="305"/>
      <c r="F279" s="42" t="s">
        <v>108</v>
      </c>
      <c r="G279" s="73">
        <v>9015512</v>
      </c>
      <c r="H279" s="60">
        <f>IFERROR(G279/D278,"-")</f>
        <v>2.7828369304795448E-2</v>
      </c>
      <c r="I279" s="73">
        <v>138</v>
      </c>
      <c r="J279" s="60">
        <f>IFERROR(I279/E278,"-")</f>
        <v>0.34586466165413532</v>
      </c>
      <c r="K279" s="76">
        <f t="shared" si="18"/>
        <v>65329.797101449272</v>
      </c>
      <c r="L279" s="305"/>
      <c r="M279" s="305"/>
      <c r="N279" s="42" t="s">
        <v>108</v>
      </c>
      <c r="O279" s="73">
        <v>7454700</v>
      </c>
      <c r="P279" s="60">
        <f>IFERROR(O279/L278,"-")</f>
        <v>2.7416471191558225E-2</v>
      </c>
      <c r="Q279" s="73">
        <v>101</v>
      </c>
      <c r="R279" s="60">
        <f>IFERROR(Q279/M278,"-")</f>
        <v>0.32580645161290323</v>
      </c>
      <c r="S279" s="76">
        <f t="shared" si="19"/>
        <v>73808.910891089108</v>
      </c>
      <c r="T279" s="305"/>
      <c r="U279" s="305"/>
      <c r="V279" s="42" t="s">
        <v>108</v>
      </c>
      <c r="W279" s="73">
        <v>834277</v>
      </c>
      <c r="X279" s="60">
        <f>IFERROR(W279/T278,"-")</f>
        <v>1.3534001567735789E-2</v>
      </c>
      <c r="Y279" s="73">
        <v>24</v>
      </c>
      <c r="Z279" s="60">
        <f>IFERROR(Y279/U278,"-")</f>
        <v>0.43636363636363634</v>
      </c>
      <c r="AA279" s="131">
        <f t="shared" si="20"/>
        <v>34761.541666666664</v>
      </c>
      <c r="AB279" s="305"/>
      <c r="AC279" s="305"/>
      <c r="AD279" s="42" t="s">
        <v>108</v>
      </c>
      <c r="AE279" s="73">
        <v>763499</v>
      </c>
      <c r="AF279" s="60">
        <f>IFERROR(AE279/AB278,"-")</f>
        <v>1.3688096020102434E-2</v>
      </c>
      <c r="AG279" s="73">
        <v>20</v>
      </c>
      <c r="AH279" s="60">
        <f>IFERROR(AG279/AC278,"-")</f>
        <v>0.44444444444444442</v>
      </c>
      <c r="AI279" s="76">
        <f t="shared" si="15"/>
        <v>38174.949999999997</v>
      </c>
      <c r="AJ279" s="305"/>
      <c r="AK279" s="305"/>
      <c r="AL279" s="42" t="s">
        <v>108</v>
      </c>
      <c r="AM279" s="73">
        <v>4759515</v>
      </c>
      <c r="AN279" s="60">
        <f>IFERROR(AM279/AJ278,"-")</f>
        <v>3.42178272916418E-2</v>
      </c>
      <c r="AO279" s="73">
        <v>54</v>
      </c>
      <c r="AP279" s="60">
        <f>IFERROR(AO279/AK278,"-")</f>
        <v>0.38297872340425532</v>
      </c>
      <c r="AQ279" s="76">
        <f t="shared" si="21"/>
        <v>88139.166666666672</v>
      </c>
      <c r="AR279" s="305"/>
      <c r="AS279" s="305"/>
      <c r="AT279" s="42" t="s">
        <v>108</v>
      </c>
      <c r="AU279" s="73">
        <v>29737305</v>
      </c>
      <c r="AV279" s="60">
        <f>IFERROR(AU279/AR278,"-")</f>
        <v>2.9451431441059894E-2</v>
      </c>
      <c r="AW279" s="73">
        <v>493</v>
      </c>
      <c r="AX279" s="60">
        <f>IFERROR(AW279/AS278,"-")</f>
        <v>0.32222222222222224</v>
      </c>
      <c r="AY279" s="131">
        <f t="shared" si="22"/>
        <v>60319.077079107505</v>
      </c>
      <c r="AZ279" s="179"/>
    </row>
    <row r="280" spans="2:52" s="8" customFormat="1" ht="13.15" customHeight="1">
      <c r="B280" s="328"/>
      <c r="C280" s="340"/>
      <c r="D280" s="305"/>
      <c r="E280" s="305"/>
      <c r="F280" s="43" t="s">
        <v>109</v>
      </c>
      <c r="G280" s="73">
        <v>4727711</v>
      </c>
      <c r="H280" s="60">
        <f>IFERROR(G280/D278,"-")</f>
        <v>1.4593124347717997E-2</v>
      </c>
      <c r="I280" s="73">
        <v>127</v>
      </c>
      <c r="J280" s="60">
        <f>IFERROR(I280/E278,"-")</f>
        <v>0.31829573934837091</v>
      </c>
      <c r="K280" s="76">
        <f t="shared" si="18"/>
        <v>37226.07086614173</v>
      </c>
      <c r="L280" s="305"/>
      <c r="M280" s="305"/>
      <c r="N280" s="43" t="s">
        <v>109</v>
      </c>
      <c r="O280" s="73">
        <v>3849559</v>
      </c>
      <c r="P280" s="60">
        <f>IFERROR(O280/L278,"-")</f>
        <v>1.415768889743433E-2</v>
      </c>
      <c r="Q280" s="73">
        <v>97</v>
      </c>
      <c r="R280" s="60">
        <f>IFERROR(Q280/M278,"-")</f>
        <v>0.31290322580645163</v>
      </c>
      <c r="S280" s="76">
        <f t="shared" si="19"/>
        <v>39686.175257731957</v>
      </c>
      <c r="T280" s="305"/>
      <c r="U280" s="305"/>
      <c r="V280" s="43" t="s">
        <v>109</v>
      </c>
      <c r="W280" s="73">
        <v>514492</v>
      </c>
      <c r="X280" s="60">
        <f>IFERROR(W280/T278,"-")</f>
        <v>8.3463112786131242E-3</v>
      </c>
      <c r="Y280" s="73">
        <v>14</v>
      </c>
      <c r="Z280" s="60">
        <f>IFERROR(Y280/U278,"-")</f>
        <v>0.25454545454545452</v>
      </c>
      <c r="AA280" s="131">
        <f t="shared" si="20"/>
        <v>36749.428571428572</v>
      </c>
      <c r="AB280" s="305"/>
      <c r="AC280" s="305"/>
      <c r="AD280" s="43" t="s">
        <v>109</v>
      </c>
      <c r="AE280" s="73">
        <v>393056</v>
      </c>
      <c r="AF280" s="60">
        <f>IFERROR(AE280/AB278,"-")</f>
        <v>7.0467522148390267E-3</v>
      </c>
      <c r="AG280" s="73">
        <v>9</v>
      </c>
      <c r="AH280" s="60">
        <f>IFERROR(AG280/AC278,"-")</f>
        <v>0.2</v>
      </c>
      <c r="AI280" s="76">
        <f t="shared" si="15"/>
        <v>43672.888888888891</v>
      </c>
      <c r="AJ280" s="305"/>
      <c r="AK280" s="305"/>
      <c r="AL280" s="43" t="s">
        <v>109</v>
      </c>
      <c r="AM280" s="73">
        <v>1896769</v>
      </c>
      <c r="AN280" s="60">
        <f>IFERROR(AM280/AJ278,"-")</f>
        <v>1.3636539448691753E-2</v>
      </c>
      <c r="AO280" s="73">
        <v>49</v>
      </c>
      <c r="AP280" s="60">
        <f>IFERROR(AO280/AK278,"-")</f>
        <v>0.3475177304964539</v>
      </c>
      <c r="AQ280" s="76">
        <f t="shared" si="21"/>
        <v>38709.571428571428</v>
      </c>
      <c r="AR280" s="305"/>
      <c r="AS280" s="305"/>
      <c r="AT280" s="43" t="s">
        <v>109</v>
      </c>
      <c r="AU280" s="73">
        <v>20049387</v>
      </c>
      <c r="AV280" s="60">
        <f>IFERROR(AU280/AR278,"-")</f>
        <v>1.9856646278665048E-2</v>
      </c>
      <c r="AW280" s="73">
        <v>461</v>
      </c>
      <c r="AX280" s="60">
        <f>IFERROR(AW280/AS278,"-")</f>
        <v>0.30130718954248364</v>
      </c>
      <c r="AY280" s="131">
        <f t="shared" si="22"/>
        <v>43491.07809110629</v>
      </c>
      <c r="AZ280" s="179"/>
    </row>
    <row r="281" spans="2:52" s="8" customFormat="1" ht="13.15" customHeight="1">
      <c r="B281" s="328"/>
      <c r="C281" s="340"/>
      <c r="D281" s="305"/>
      <c r="E281" s="305"/>
      <c r="F281" s="43" t="s">
        <v>110</v>
      </c>
      <c r="G281" s="73">
        <v>310525</v>
      </c>
      <c r="H281" s="60">
        <f>IFERROR(G281/D278,"-")</f>
        <v>9.585040071347702E-4</v>
      </c>
      <c r="I281" s="73">
        <v>23</v>
      </c>
      <c r="J281" s="60">
        <f>IFERROR(I281/E278,"-")</f>
        <v>5.764411027568922E-2</v>
      </c>
      <c r="K281" s="76">
        <f t="shared" si="18"/>
        <v>13501.08695652174</v>
      </c>
      <c r="L281" s="305"/>
      <c r="M281" s="305"/>
      <c r="N281" s="43" t="s">
        <v>110</v>
      </c>
      <c r="O281" s="73">
        <v>282422</v>
      </c>
      <c r="P281" s="60">
        <f>IFERROR(O281/L278,"-")</f>
        <v>1.0386755505737665E-3</v>
      </c>
      <c r="Q281" s="73">
        <v>18</v>
      </c>
      <c r="R281" s="60">
        <f>IFERROR(Q281/M278,"-")</f>
        <v>5.8064516129032261E-2</v>
      </c>
      <c r="S281" s="76">
        <f t="shared" si="19"/>
        <v>15690.111111111111</v>
      </c>
      <c r="T281" s="305"/>
      <c r="U281" s="305"/>
      <c r="V281" s="43" t="s">
        <v>110</v>
      </c>
      <c r="W281" s="73">
        <v>10035</v>
      </c>
      <c r="X281" s="60">
        <f>IFERROR(W281/T278,"-")</f>
        <v>1.627921011033849E-4</v>
      </c>
      <c r="Y281" s="73">
        <v>1</v>
      </c>
      <c r="Z281" s="60">
        <f>IFERROR(Y281/U278,"-")</f>
        <v>1.8181818181818181E-2</v>
      </c>
      <c r="AA281" s="131">
        <f t="shared" si="20"/>
        <v>10035</v>
      </c>
      <c r="AB281" s="305"/>
      <c r="AC281" s="305"/>
      <c r="AD281" s="43" t="s">
        <v>110</v>
      </c>
      <c r="AE281" s="73">
        <v>0</v>
      </c>
      <c r="AF281" s="60">
        <f>IFERROR(AE281/AB278,"-")</f>
        <v>0</v>
      </c>
      <c r="AG281" s="73">
        <v>0</v>
      </c>
      <c r="AH281" s="60">
        <f>IFERROR(AG281/AC278,"-")</f>
        <v>0</v>
      </c>
      <c r="AI281" s="76" t="str">
        <f t="shared" si="15"/>
        <v>-</v>
      </c>
      <c r="AJ281" s="305"/>
      <c r="AK281" s="305"/>
      <c r="AL281" s="43" t="s">
        <v>110</v>
      </c>
      <c r="AM281" s="73">
        <v>135247</v>
      </c>
      <c r="AN281" s="60">
        <f>IFERROR(AM281/AJ278,"-")</f>
        <v>9.7233825037061107E-4</v>
      </c>
      <c r="AO281" s="73">
        <v>7</v>
      </c>
      <c r="AP281" s="60">
        <f>IFERROR(AO281/AK278,"-")</f>
        <v>4.9645390070921988E-2</v>
      </c>
      <c r="AQ281" s="76">
        <f t="shared" si="21"/>
        <v>19321</v>
      </c>
      <c r="AR281" s="305"/>
      <c r="AS281" s="305"/>
      <c r="AT281" s="43" t="s">
        <v>110</v>
      </c>
      <c r="AU281" s="73">
        <v>2753824</v>
      </c>
      <c r="AV281" s="60">
        <f>IFERROR(AU281/AR278,"-")</f>
        <v>2.7273506707062162E-3</v>
      </c>
      <c r="AW281" s="73">
        <v>80</v>
      </c>
      <c r="AX281" s="60">
        <f>IFERROR(AW281/AS278,"-")</f>
        <v>5.2287581699346407E-2</v>
      </c>
      <c r="AY281" s="131">
        <f t="shared" si="22"/>
        <v>34422.800000000003</v>
      </c>
      <c r="AZ281" s="179"/>
    </row>
    <row r="282" spans="2:52" s="8" customFormat="1" ht="13.15" customHeight="1">
      <c r="B282" s="328"/>
      <c r="C282" s="340"/>
      <c r="D282" s="305"/>
      <c r="E282" s="305"/>
      <c r="F282" s="43" t="s">
        <v>111</v>
      </c>
      <c r="G282" s="73">
        <v>6061862</v>
      </c>
      <c r="H282" s="60">
        <f>IFERROR(G282/D278,"-")</f>
        <v>1.8711276121722863E-2</v>
      </c>
      <c r="I282" s="73">
        <v>190</v>
      </c>
      <c r="J282" s="60">
        <f>IFERROR(I282/E278,"-")</f>
        <v>0.47619047619047616</v>
      </c>
      <c r="K282" s="76">
        <f t="shared" si="18"/>
        <v>31904.536842105263</v>
      </c>
      <c r="L282" s="305"/>
      <c r="M282" s="305"/>
      <c r="N282" s="43" t="s">
        <v>111</v>
      </c>
      <c r="O282" s="73">
        <v>5224465</v>
      </c>
      <c r="P282" s="60">
        <f>IFERROR(O282/L278,"-")</f>
        <v>1.9214239897488061E-2</v>
      </c>
      <c r="Q282" s="73">
        <v>157</v>
      </c>
      <c r="R282" s="60">
        <f>IFERROR(Q282/M278,"-")</f>
        <v>0.50645161290322582</v>
      </c>
      <c r="S282" s="76">
        <f t="shared" si="19"/>
        <v>33276.847133757961</v>
      </c>
      <c r="T282" s="305"/>
      <c r="U282" s="305"/>
      <c r="V282" s="43" t="s">
        <v>111</v>
      </c>
      <c r="W282" s="73">
        <v>520116</v>
      </c>
      <c r="X282" s="60">
        <f>IFERROR(W282/T278,"-")</f>
        <v>8.43754623393006E-3</v>
      </c>
      <c r="Y282" s="73">
        <v>19</v>
      </c>
      <c r="Z282" s="60">
        <f>IFERROR(Y282/U278,"-")</f>
        <v>0.34545454545454546</v>
      </c>
      <c r="AA282" s="131">
        <f t="shared" si="20"/>
        <v>27374.526315789473</v>
      </c>
      <c r="AB282" s="305"/>
      <c r="AC282" s="305"/>
      <c r="AD282" s="43" t="s">
        <v>111</v>
      </c>
      <c r="AE282" s="73">
        <v>334174</v>
      </c>
      <c r="AF282" s="60">
        <f>IFERROR(AE282/AB278,"-")</f>
        <v>5.9911090904136233E-3</v>
      </c>
      <c r="AG282" s="73">
        <v>16</v>
      </c>
      <c r="AH282" s="60">
        <f>IFERROR(AG282/AC278,"-")</f>
        <v>0.35555555555555557</v>
      </c>
      <c r="AI282" s="76">
        <f t="shared" si="15"/>
        <v>20885.875</v>
      </c>
      <c r="AJ282" s="305"/>
      <c r="AK282" s="305"/>
      <c r="AL282" s="43" t="s">
        <v>111</v>
      </c>
      <c r="AM282" s="73">
        <v>2650887</v>
      </c>
      <c r="AN282" s="60">
        <f>IFERROR(AM282/AJ278,"-")</f>
        <v>1.9058158979572176E-2</v>
      </c>
      <c r="AO282" s="73">
        <v>58</v>
      </c>
      <c r="AP282" s="60">
        <f>IFERROR(AO282/AK278,"-")</f>
        <v>0.41134751773049644</v>
      </c>
      <c r="AQ282" s="76">
        <f t="shared" si="21"/>
        <v>45704.948275862072</v>
      </c>
      <c r="AR282" s="305"/>
      <c r="AS282" s="305"/>
      <c r="AT282" s="43" t="s">
        <v>111</v>
      </c>
      <c r="AU282" s="73">
        <v>30100326</v>
      </c>
      <c r="AV282" s="60">
        <f>IFERROR(AU282/AR278,"-")</f>
        <v>2.9810962612198805E-2</v>
      </c>
      <c r="AW282" s="73">
        <v>570</v>
      </c>
      <c r="AX282" s="60">
        <f>IFERROR(AW282/AS278,"-")</f>
        <v>0.37254901960784315</v>
      </c>
      <c r="AY282" s="131">
        <f t="shared" si="22"/>
        <v>52807.589473684209</v>
      </c>
      <c r="AZ282" s="179"/>
    </row>
    <row r="283" spans="2:52" s="8" customFormat="1" ht="13.15" customHeight="1">
      <c r="B283" s="328"/>
      <c r="C283" s="340"/>
      <c r="D283" s="305"/>
      <c r="E283" s="305"/>
      <c r="F283" s="43" t="s">
        <v>112</v>
      </c>
      <c r="G283" s="73">
        <v>12631478</v>
      </c>
      <c r="H283" s="60">
        <f>IFERROR(G283/D278,"-")</f>
        <v>3.8989847126752089E-2</v>
      </c>
      <c r="I283" s="73">
        <v>208</v>
      </c>
      <c r="J283" s="60">
        <f>IFERROR(I283/E278,"-")</f>
        <v>0.52130325814536338</v>
      </c>
      <c r="K283" s="76">
        <f t="shared" si="18"/>
        <v>60728.259615384617</v>
      </c>
      <c r="L283" s="305"/>
      <c r="M283" s="305"/>
      <c r="N283" s="43" t="s">
        <v>112</v>
      </c>
      <c r="O283" s="73">
        <v>9971754</v>
      </c>
      <c r="P283" s="60">
        <f>IFERROR(O283/L278,"-")</f>
        <v>3.6673549072438263E-2</v>
      </c>
      <c r="Q283" s="73">
        <v>171</v>
      </c>
      <c r="R283" s="60">
        <f>IFERROR(Q283/M278,"-")</f>
        <v>0.55161290322580647</v>
      </c>
      <c r="S283" s="76">
        <f t="shared" si="19"/>
        <v>58314.350877192985</v>
      </c>
      <c r="T283" s="305"/>
      <c r="U283" s="305"/>
      <c r="V283" s="43" t="s">
        <v>112</v>
      </c>
      <c r="W283" s="73">
        <v>2180201</v>
      </c>
      <c r="X283" s="60">
        <f>IFERROR(W283/T278,"-")</f>
        <v>3.5368161596183445E-2</v>
      </c>
      <c r="Y283" s="73">
        <v>32</v>
      </c>
      <c r="Z283" s="60">
        <f>IFERROR(Y283/U278,"-")</f>
        <v>0.58181818181818179</v>
      </c>
      <c r="AA283" s="131">
        <f t="shared" si="20"/>
        <v>68131.28125</v>
      </c>
      <c r="AB283" s="305"/>
      <c r="AC283" s="305"/>
      <c r="AD283" s="43" t="s">
        <v>112</v>
      </c>
      <c r="AE283" s="73">
        <v>1756023</v>
      </c>
      <c r="AF283" s="60">
        <f>IFERROR(AE283/AB278,"-")</f>
        <v>3.1482178021855087E-2</v>
      </c>
      <c r="AG283" s="73">
        <v>26</v>
      </c>
      <c r="AH283" s="60">
        <f>IFERROR(AG283/AC278,"-")</f>
        <v>0.57777777777777772</v>
      </c>
      <c r="AI283" s="76">
        <f t="shared" si="15"/>
        <v>67539.346153846156</v>
      </c>
      <c r="AJ283" s="305"/>
      <c r="AK283" s="305"/>
      <c r="AL283" s="43" t="s">
        <v>112</v>
      </c>
      <c r="AM283" s="73">
        <v>2816468</v>
      </c>
      <c r="AN283" s="60">
        <f>IFERROR(AM283/AJ278,"-")</f>
        <v>2.0248579024635033E-2</v>
      </c>
      <c r="AO283" s="73">
        <v>62</v>
      </c>
      <c r="AP283" s="60">
        <f>IFERROR(AO283/AK278,"-")</f>
        <v>0.43971631205673761</v>
      </c>
      <c r="AQ283" s="76">
        <f t="shared" si="21"/>
        <v>45426.903225806454</v>
      </c>
      <c r="AR283" s="305"/>
      <c r="AS283" s="305"/>
      <c r="AT283" s="43" t="s">
        <v>112</v>
      </c>
      <c r="AU283" s="73">
        <v>37043233</v>
      </c>
      <c r="AV283" s="60">
        <f>IFERROR(AU283/AR278,"-")</f>
        <v>3.6687125381896828E-2</v>
      </c>
      <c r="AW283" s="73">
        <v>677</v>
      </c>
      <c r="AX283" s="60">
        <f>IFERROR(AW283/AS278,"-")</f>
        <v>0.44248366013071894</v>
      </c>
      <c r="AY283" s="131">
        <f t="shared" si="22"/>
        <v>54716.740029542096</v>
      </c>
      <c r="AZ283" s="179"/>
    </row>
    <row r="284" spans="2:52" s="8" customFormat="1" ht="13.15" customHeight="1">
      <c r="B284" s="328"/>
      <c r="C284" s="340"/>
      <c r="D284" s="305"/>
      <c r="E284" s="305"/>
      <c r="F284" s="43" t="s">
        <v>113</v>
      </c>
      <c r="G284" s="73">
        <v>9083846</v>
      </c>
      <c r="H284" s="60">
        <f>IFERROR(G284/D278,"-")</f>
        <v>2.8039297290701724E-2</v>
      </c>
      <c r="I284" s="73">
        <v>60</v>
      </c>
      <c r="J284" s="60">
        <f>IFERROR(I284/E278,"-")</f>
        <v>0.15037593984962405</v>
      </c>
      <c r="K284" s="76">
        <f t="shared" si="18"/>
        <v>151397.43333333332</v>
      </c>
      <c r="L284" s="305"/>
      <c r="M284" s="305"/>
      <c r="N284" s="43" t="s">
        <v>113</v>
      </c>
      <c r="O284" s="73">
        <v>8783839</v>
      </c>
      <c r="P284" s="60">
        <f>IFERROR(O284/L278,"-")</f>
        <v>3.2304702924971576E-2</v>
      </c>
      <c r="Q284" s="73">
        <v>49</v>
      </c>
      <c r="R284" s="60">
        <f>IFERROR(Q284/M278,"-")</f>
        <v>0.15806451612903225</v>
      </c>
      <c r="S284" s="76">
        <f t="shared" si="19"/>
        <v>179262.02040816325</v>
      </c>
      <c r="T284" s="305"/>
      <c r="U284" s="305"/>
      <c r="V284" s="43" t="s">
        <v>113</v>
      </c>
      <c r="W284" s="73">
        <v>89827</v>
      </c>
      <c r="X284" s="60">
        <f>IFERROR(W284/T278,"-")</f>
        <v>1.4572123633097914E-3</v>
      </c>
      <c r="Y284" s="73">
        <v>10</v>
      </c>
      <c r="Z284" s="60">
        <f>IFERROR(Y284/U278,"-")</f>
        <v>0.18181818181818182</v>
      </c>
      <c r="AA284" s="131">
        <f t="shared" si="20"/>
        <v>8982.7000000000007</v>
      </c>
      <c r="AB284" s="305"/>
      <c r="AC284" s="305"/>
      <c r="AD284" s="43" t="s">
        <v>113</v>
      </c>
      <c r="AE284" s="73">
        <v>68816</v>
      </c>
      <c r="AF284" s="60">
        <f>IFERROR(AE284/AB278,"-")</f>
        <v>1.2337409947090555E-3</v>
      </c>
      <c r="AG284" s="73">
        <v>9</v>
      </c>
      <c r="AH284" s="60">
        <f>IFERROR(AG284/AC278,"-")</f>
        <v>0.2</v>
      </c>
      <c r="AI284" s="76">
        <f t="shared" si="15"/>
        <v>7646.2222222222226</v>
      </c>
      <c r="AJ284" s="305"/>
      <c r="AK284" s="305"/>
      <c r="AL284" s="43" t="s">
        <v>113</v>
      </c>
      <c r="AM284" s="73">
        <v>1689966</v>
      </c>
      <c r="AN284" s="60">
        <f>IFERROR(AM284/AJ278,"-")</f>
        <v>1.214975994754649E-2</v>
      </c>
      <c r="AO284" s="73">
        <v>22</v>
      </c>
      <c r="AP284" s="60">
        <f>IFERROR(AO284/AK278,"-")</f>
        <v>0.15602836879432624</v>
      </c>
      <c r="AQ284" s="76">
        <f t="shared" si="21"/>
        <v>76816.636363636368</v>
      </c>
      <c r="AR284" s="305"/>
      <c r="AS284" s="305"/>
      <c r="AT284" s="43" t="s">
        <v>113</v>
      </c>
      <c r="AU284" s="73">
        <v>21358370</v>
      </c>
      <c r="AV284" s="60">
        <f>IFERROR(AU284/AR278,"-")</f>
        <v>2.1153045635702038E-2</v>
      </c>
      <c r="AW284" s="73">
        <v>152</v>
      </c>
      <c r="AX284" s="60">
        <f>IFERROR(AW284/AS278,"-")</f>
        <v>9.9346405228758164E-2</v>
      </c>
      <c r="AY284" s="131">
        <f t="shared" si="22"/>
        <v>140515.59210526315</v>
      </c>
      <c r="AZ284" s="179"/>
    </row>
    <row r="285" spans="2:52" s="8" customFormat="1" ht="13.15" customHeight="1">
      <c r="B285" s="328"/>
      <c r="C285" s="340"/>
      <c r="D285" s="305"/>
      <c r="E285" s="305"/>
      <c r="F285" s="43" t="s">
        <v>123</v>
      </c>
      <c r="G285" s="73">
        <v>0</v>
      </c>
      <c r="H285" s="60">
        <f>IFERROR(G285/D278,"-")</f>
        <v>0</v>
      </c>
      <c r="I285" s="73">
        <v>0</v>
      </c>
      <c r="J285" s="60">
        <f>IFERROR(I285/E278,"-")</f>
        <v>0</v>
      </c>
      <c r="K285" s="76" t="str">
        <f t="shared" si="18"/>
        <v>-</v>
      </c>
      <c r="L285" s="305"/>
      <c r="M285" s="305"/>
      <c r="N285" s="43" t="s">
        <v>123</v>
      </c>
      <c r="O285" s="73">
        <v>0</v>
      </c>
      <c r="P285" s="60">
        <f>IFERROR(O285/L278,"-")</f>
        <v>0</v>
      </c>
      <c r="Q285" s="73">
        <v>0</v>
      </c>
      <c r="R285" s="60">
        <f>IFERROR(Q285/M278,"-")</f>
        <v>0</v>
      </c>
      <c r="S285" s="76" t="str">
        <f t="shared" si="19"/>
        <v>-</v>
      </c>
      <c r="T285" s="305"/>
      <c r="U285" s="305"/>
      <c r="V285" s="43" t="s">
        <v>123</v>
      </c>
      <c r="W285" s="73">
        <v>0</v>
      </c>
      <c r="X285" s="60">
        <f>IFERROR(W285/T278,"-")</f>
        <v>0</v>
      </c>
      <c r="Y285" s="73">
        <v>0</v>
      </c>
      <c r="Z285" s="60">
        <f>IFERROR(Y285/U278,"-")</f>
        <v>0</v>
      </c>
      <c r="AA285" s="131" t="str">
        <f t="shared" si="20"/>
        <v>-</v>
      </c>
      <c r="AB285" s="305"/>
      <c r="AC285" s="305"/>
      <c r="AD285" s="43" t="s">
        <v>123</v>
      </c>
      <c r="AE285" s="73">
        <v>0</v>
      </c>
      <c r="AF285" s="60">
        <f>IFERROR(AE285/AB278,"-")</f>
        <v>0</v>
      </c>
      <c r="AG285" s="73">
        <v>0</v>
      </c>
      <c r="AH285" s="60">
        <f>IFERROR(AG285/AC278,"-")</f>
        <v>0</v>
      </c>
      <c r="AI285" s="76" t="str">
        <f t="shared" si="15"/>
        <v>-</v>
      </c>
      <c r="AJ285" s="305"/>
      <c r="AK285" s="305"/>
      <c r="AL285" s="43" t="s">
        <v>123</v>
      </c>
      <c r="AM285" s="73">
        <v>2880</v>
      </c>
      <c r="AN285" s="60">
        <f>IFERROR(AM285/AJ278,"-")</f>
        <v>2.0705332917309513E-5</v>
      </c>
      <c r="AO285" s="73">
        <v>1</v>
      </c>
      <c r="AP285" s="60">
        <f>IFERROR(AO285/AK278,"-")</f>
        <v>7.0921985815602835E-3</v>
      </c>
      <c r="AQ285" s="76">
        <f t="shared" si="21"/>
        <v>2880</v>
      </c>
      <c r="AR285" s="305"/>
      <c r="AS285" s="305"/>
      <c r="AT285" s="43" t="s">
        <v>123</v>
      </c>
      <c r="AU285" s="73">
        <v>960</v>
      </c>
      <c r="AV285" s="60">
        <f>IFERROR(AU285/AR278,"-")</f>
        <v>9.5077123442818703E-7</v>
      </c>
      <c r="AW285" s="73">
        <v>1</v>
      </c>
      <c r="AX285" s="60">
        <f>IFERROR(AW285/AS278,"-")</f>
        <v>6.5359477124183002E-4</v>
      </c>
      <c r="AY285" s="131">
        <f t="shared" si="22"/>
        <v>960</v>
      </c>
      <c r="AZ285" s="179"/>
    </row>
    <row r="286" spans="2:52" s="8" customFormat="1" ht="13.15" customHeight="1">
      <c r="B286" s="328"/>
      <c r="C286" s="340"/>
      <c r="D286" s="305"/>
      <c r="E286" s="305"/>
      <c r="F286" s="43" t="s">
        <v>114</v>
      </c>
      <c r="G286" s="73">
        <v>218553</v>
      </c>
      <c r="H286" s="60">
        <f>IFERROR(G286/D278,"-")</f>
        <v>6.746121126199997E-4</v>
      </c>
      <c r="I286" s="73">
        <v>7</v>
      </c>
      <c r="J286" s="60">
        <f>IFERROR(I286/E278,"-")</f>
        <v>1.7543859649122806E-2</v>
      </c>
      <c r="K286" s="76">
        <f t="shared" si="18"/>
        <v>31221.857142857141</v>
      </c>
      <c r="L286" s="305"/>
      <c r="M286" s="305"/>
      <c r="N286" s="43" t="s">
        <v>114</v>
      </c>
      <c r="O286" s="73">
        <v>218553</v>
      </c>
      <c r="P286" s="60">
        <f>IFERROR(O286/L278,"-")</f>
        <v>8.0378177905598145E-4</v>
      </c>
      <c r="Q286" s="73">
        <v>7</v>
      </c>
      <c r="R286" s="60">
        <f>IFERROR(Q286/M278,"-")</f>
        <v>2.2580645161290321E-2</v>
      </c>
      <c r="S286" s="76">
        <f t="shared" si="19"/>
        <v>31221.857142857141</v>
      </c>
      <c r="T286" s="305"/>
      <c r="U286" s="305"/>
      <c r="V286" s="43" t="s">
        <v>114</v>
      </c>
      <c r="W286" s="73">
        <v>0</v>
      </c>
      <c r="X286" s="60">
        <f>IFERROR(W286/T278,"-")</f>
        <v>0</v>
      </c>
      <c r="Y286" s="73">
        <v>0</v>
      </c>
      <c r="Z286" s="60">
        <f>IFERROR(Y286/U278,"-")</f>
        <v>0</v>
      </c>
      <c r="AA286" s="131" t="str">
        <f t="shared" si="20"/>
        <v>-</v>
      </c>
      <c r="AB286" s="305"/>
      <c r="AC286" s="305"/>
      <c r="AD286" s="43" t="s">
        <v>114</v>
      </c>
      <c r="AE286" s="73">
        <v>0</v>
      </c>
      <c r="AF286" s="60">
        <f>IFERROR(AE286/AB278,"-")</f>
        <v>0</v>
      </c>
      <c r="AG286" s="73">
        <v>0</v>
      </c>
      <c r="AH286" s="60">
        <f>IFERROR(AG286/AC278,"-")</f>
        <v>0</v>
      </c>
      <c r="AI286" s="76" t="str">
        <f t="shared" si="15"/>
        <v>-</v>
      </c>
      <c r="AJ286" s="305"/>
      <c r="AK286" s="305"/>
      <c r="AL286" s="43" t="s">
        <v>114</v>
      </c>
      <c r="AM286" s="73">
        <v>159110</v>
      </c>
      <c r="AN286" s="60">
        <f>IFERROR(AM286/AJ278,"-")</f>
        <v>1.1438977501642767E-3</v>
      </c>
      <c r="AO286" s="73">
        <v>6</v>
      </c>
      <c r="AP286" s="60">
        <f>IFERROR(AO286/AK278,"-")</f>
        <v>4.2553191489361701E-2</v>
      </c>
      <c r="AQ286" s="76">
        <f t="shared" si="21"/>
        <v>26518.333333333332</v>
      </c>
      <c r="AR286" s="305"/>
      <c r="AS286" s="305"/>
      <c r="AT286" s="43" t="s">
        <v>114</v>
      </c>
      <c r="AU286" s="73">
        <v>538908</v>
      </c>
      <c r="AV286" s="60">
        <f>IFERROR(AU286/AR278,"-")</f>
        <v>5.3372731708669317E-4</v>
      </c>
      <c r="AW286" s="73">
        <v>23</v>
      </c>
      <c r="AX286" s="60">
        <f>IFERROR(AW286/AS278,"-")</f>
        <v>1.5032679738562092E-2</v>
      </c>
      <c r="AY286" s="131">
        <f t="shared" si="22"/>
        <v>23430.782608695652</v>
      </c>
      <c r="AZ286" s="179"/>
    </row>
    <row r="287" spans="2:52" s="8" customFormat="1" ht="13.15" customHeight="1">
      <c r="B287" s="328"/>
      <c r="C287" s="340"/>
      <c r="D287" s="305"/>
      <c r="E287" s="305"/>
      <c r="F287" s="43" t="s">
        <v>115</v>
      </c>
      <c r="G287" s="73">
        <v>545363</v>
      </c>
      <c r="H287" s="60">
        <f>IFERROR(G287/D278,"-")</f>
        <v>1.6833833695935581E-3</v>
      </c>
      <c r="I287" s="73">
        <v>24</v>
      </c>
      <c r="J287" s="60">
        <f>IFERROR(I287/E278,"-")</f>
        <v>6.0150375939849621E-2</v>
      </c>
      <c r="K287" s="76">
        <f t="shared" si="18"/>
        <v>22723.458333333332</v>
      </c>
      <c r="L287" s="305"/>
      <c r="M287" s="305"/>
      <c r="N287" s="43" t="s">
        <v>115</v>
      </c>
      <c r="O287" s="73">
        <v>525272</v>
      </c>
      <c r="P287" s="60">
        <f>IFERROR(O287/L278,"-")</f>
        <v>1.931815452765661E-3</v>
      </c>
      <c r="Q287" s="73">
        <v>18</v>
      </c>
      <c r="R287" s="60">
        <f>IFERROR(Q287/M278,"-")</f>
        <v>5.8064516129032261E-2</v>
      </c>
      <c r="S287" s="76">
        <f t="shared" si="19"/>
        <v>29181.777777777777</v>
      </c>
      <c r="T287" s="305"/>
      <c r="U287" s="305"/>
      <c r="V287" s="43" t="s">
        <v>115</v>
      </c>
      <c r="W287" s="73">
        <v>15870</v>
      </c>
      <c r="X287" s="60">
        <f>IFERROR(W287/T278,"-")</f>
        <v>2.5744998948786435E-4</v>
      </c>
      <c r="Y287" s="73">
        <v>4</v>
      </c>
      <c r="Z287" s="60">
        <f>IFERROR(Y287/U278,"-")</f>
        <v>7.2727272727272724E-2</v>
      </c>
      <c r="AA287" s="131">
        <f t="shared" si="20"/>
        <v>3967.5</v>
      </c>
      <c r="AB287" s="305"/>
      <c r="AC287" s="305"/>
      <c r="AD287" s="43" t="s">
        <v>115</v>
      </c>
      <c r="AE287" s="73">
        <v>15256</v>
      </c>
      <c r="AF287" s="60">
        <f>IFERROR(AE287/AB278,"-")</f>
        <v>2.7351128538830141E-4</v>
      </c>
      <c r="AG287" s="73">
        <v>3</v>
      </c>
      <c r="AH287" s="60">
        <f>IFERROR(AG287/AC278,"-")</f>
        <v>6.6666666666666666E-2</v>
      </c>
      <c r="AI287" s="76">
        <f t="shared" si="15"/>
        <v>5085.333333333333</v>
      </c>
      <c r="AJ287" s="305"/>
      <c r="AK287" s="305"/>
      <c r="AL287" s="43" t="s">
        <v>115</v>
      </c>
      <c r="AM287" s="73">
        <v>103030</v>
      </c>
      <c r="AN287" s="60">
        <f>IFERROR(AM287/AJ278,"-")</f>
        <v>7.4071890641333308E-4</v>
      </c>
      <c r="AO287" s="73">
        <v>7</v>
      </c>
      <c r="AP287" s="60">
        <f>IFERROR(AO287/AK278,"-")</f>
        <v>4.9645390070921988E-2</v>
      </c>
      <c r="AQ287" s="76">
        <f t="shared" si="21"/>
        <v>14718.571428571429</v>
      </c>
      <c r="AR287" s="305"/>
      <c r="AS287" s="305"/>
      <c r="AT287" s="43" t="s">
        <v>115</v>
      </c>
      <c r="AU287" s="73">
        <v>612961</v>
      </c>
      <c r="AV287" s="60">
        <f>IFERROR(AU287/AR278,"-")</f>
        <v>6.0706842356909993E-4</v>
      </c>
      <c r="AW287" s="73">
        <v>43</v>
      </c>
      <c r="AX287" s="60">
        <f>IFERROR(AW287/AS278,"-")</f>
        <v>2.8104575163398694E-2</v>
      </c>
      <c r="AY287" s="131">
        <f t="shared" si="22"/>
        <v>14254.906976744185</v>
      </c>
      <c r="AZ287" s="179"/>
    </row>
    <row r="288" spans="2:52" s="8" customFormat="1" ht="13.15" customHeight="1">
      <c r="B288" s="328"/>
      <c r="C288" s="340"/>
      <c r="D288" s="305"/>
      <c r="E288" s="305"/>
      <c r="F288" s="43" t="s">
        <v>116</v>
      </c>
      <c r="G288" s="73">
        <v>3927</v>
      </c>
      <c r="H288" s="60">
        <f>IFERROR(G288/D278,"-")</f>
        <v>1.2121552970028958E-5</v>
      </c>
      <c r="I288" s="73">
        <v>1</v>
      </c>
      <c r="J288" s="60">
        <f>IFERROR(I288/E278,"-")</f>
        <v>2.5062656641604009E-3</v>
      </c>
      <c r="K288" s="76">
        <f t="shared" si="18"/>
        <v>3927</v>
      </c>
      <c r="L288" s="305"/>
      <c r="M288" s="305"/>
      <c r="N288" s="43" t="s">
        <v>116</v>
      </c>
      <c r="O288" s="73">
        <v>3927</v>
      </c>
      <c r="P288" s="60">
        <f>IFERROR(O288/L278,"-")</f>
        <v>1.4442496997766396E-5</v>
      </c>
      <c r="Q288" s="73">
        <v>1</v>
      </c>
      <c r="R288" s="60">
        <f>IFERROR(Q288/M278,"-")</f>
        <v>3.2258064516129032E-3</v>
      </c>
      <c r="S288" s="76">
        <f t="shared" si="19"/>
        <v>3927</v>
      </c>
      <c r="T288" s="305"/>
      <c r="U288" s="305"/>
      <c r="V288" s="43" t="s">
        <v>116</v>
      </c>
      <c r="W288" s="73">
        <v>3927</v>
      </c>
      <c r="X288" s="60">
        <f>IFERROR(W288/T278,"-")</f>
        <v>6.3705488892176634E-5</v>
      </c>
      <c r="Y288" s="73">
        <v>1</v>
      </c>
      <c r="Z288" s="60">
        <f>IFERROR(Y288/U278,"-")</f>
        <v>1.8181818181818181E-2</v>
      </c>
      <c r="AA288" s="131">
        <f t="shared" si="20"/>
        <v>3927</v>
      </c>
      <c r="AB288" s="305"/>
      <c r="AC288" s="305"/>
      <c r="AD288" s="43" t="s">
        <v>116</v>
      </c>
      <c r="AE288" s="73">
        <v>3927</v>
      </c>
      <c r="AF288" s="60">
        <f>IFERROR(AE288/AB278,"-")</f>
        <v>7.0403698067636312E-5</v>
      </c>
      <c r="AG288" s="73">
        <v>1</v>
      </c>
      <c r="AH288" s="60">
        <f>IFERROR(AG288/AC278,"-")</f>
        <v>2.2222222222222223E-2</v>
      </c>
      <c r="AI288" s="76">
        <f t="shared" si="15"/>
        <v>3927</v>
      </c>
      <c r="AJ288" s="305"/>
      <c r="AK288" s="305"/>
      <c r="AL288" s="43" t="s">
        <v>116</v>
      </c>
      <c r="AM288" s="73">
        <v>5369</v>
      </c>
      <c r="AN288" s="60">
        <f>IFERROR(AM288/AJ278,"-")</f>
        <v>3.8599629317025968E-5</v>
      </c>
      <c r="AO288" s="73">
        <v>2</v>
      </c>
      <c r="AP288" s="60">
        <f>IFERROR(AO288/AK278,"-")</f>
        <v>1.4184397163120567E-2</v>
      </c>
      <c r="AQ288" s="76">
        <f t="shared" si="21"/>
        <v>2684.5</v>
      </c>
      <c r="AR288" s="305"/>
      <c r="AS288" s="305"/>
      <c r="AT288" s="43" t="s">
        <v>116</v>
      </c>
      <c r="AU288" s="73">
        <v>256896</v>
      </c>
      <c r="AV288" s="60">
        <f>IFERROR(AU288/AR278,"-")</f>
        <v>2.5442638233298285E-4</v>
      </c>
      <c r="AW288" s="73">
        <v>4</v>
      </c>
      <c r="AX288" s="60">
        <f>IFERROR(AW288/AS278,"-")</f>
        <v>2.6143790849673201E-3</v>
      </c>
      <c r="AY288" s="131">
        <f t="shared" si="22"/>
        <v>64224</v>
      </c>
      <c r="AZ288" s="179"/>
    </row>
    <row r="289" spans="2:52" s="8" customFormat="1" ht="13.15" customHeight="1">
      <c r="B289" s="328"/>
      <c r="C289" s="340"/>
      <c r="D289" s="305"/>
      <c r="E289" s="305"/>
      <c r="F289" s="43" t="s">
        <v>117</v>
      </c>
      <c r="G289" s="73">
        <v>3433</v>
      </c>
      <c r="H289" s="60">
        <f>IFERROR(G289/D278,"-")</f>
        <v>1.0596712845966237E-5</v>
      </c>
      <c r="I289" s="73">
        <v>1</v>
      </c>
      <c r="J289" s="60">
        <f>IFERROR(I289/E278,"-")</f>
        <v>2.5062656641604009E-3</v>
      </c>
      <c r="K289" s="76">
        <f t="shared" si="18"/>
        <v>3433</v>
      </c>
      <c r="L289" s="305"/>
      <c r="M289" s="305"/>
      <c r="N289" s="43" t="s">
        <v>117</v>
      </c>
      <c r="O289" s="73">
        <v>3433</v>
      </c>
      <c r="P289" s="60">
        <f>IFERROR(O289/L278,"-")</f>
        <v>1.2625691925982185E-5</v>
      </c>
      <c r="Q289" s="73">
        <v>1</v>
      </c>
      <c r="R289" s="60">
        <f>IFERROR(Q289/M278,"-")</f>
        <v>3.2258064516129032E-3</v>
      </c>
      <c r="S289" s="76">
        <f t="shared" si="19"/>
        <v>3433</v>
      </c>
      <c r="T289" s="305"/>
      <c r="U289" s="305"/>
      <c r="V289" s="43" t="s">
        <v>117</v>
      </c>
      <c r="W289" s="73">
        <v>3433</v>
      </c>
      <c r="X289" s="60">
        <f>IFERROR(W289/T278,"-")</f>
        <v>5.5691607681905371E-5</v>
      </c>
      <c r="Y289" s="73">
        <v>1</v>
      </c>
      <c r="Z289" s="60">
        <f>IFERROR(Y289/U278,"-")</f>
        <v>1.8181818181818181E-2</v>
      </c>
      <c r="AA289" s="131">
        <f t="shared" si="20"/>
        <v>3433</v>
      </c>
      <c r="AB289" s="305"/>
      <c r="AC289" s="305"/>
      <c r="AD289" s="43" t="s">
        <v>117</v>
      </c>
      <c r="AE289" s="73">
        <v>3433</v>
      </c>
      <c r="AF289" s="60">
        <f>IFERROR(AE289/AB278,"-")</f>
        <v>6.1547210457396355E-5</v>
      </c>
      <c r="AG289" s="73">
        <v>1</v>
      </c>
      <c r="AH289" s="60">
        <f>IFERROR(AG289/AC278,"-")</f>
        <v>2.2222222222222223E-2</v>
      </c>
      <c r="AI289" s="76">
        <f t="shared" si="15"/>
        <v>3433</v>
      </c>
      <c r="AJ289" s="305"/>
      <c r="AK289" s="305"/>
      <c r="AL289" s="43" t="s">
        <v>117</v>
      </c>
      <c r="AM289" s="73">
        <v>0</v>
      </c>
      <c r="AN289" s="60">
        <f>IFERROR(AM289/AJ278,"-")</f>
        <v>0</v>
      </c>
      <c r="AO289" s="73">
        <v>0</v>
      </c>
      <c r="AP289" s="60">
        <f>IFERROR(AO289/AK278,"-")</f>
        <v>0</v>
      </c>
      <c r="AQ289" s="76" t="str">
        <f t="shared" si="21"/>
        <v>-</v>
      </c>
      <c r="AR289" s="305"/>
      <c r="AS289" s="305"/>
      <c r="AT289" s="43" t="s">
        <v>117</v>
      </c>
      <c r="AU289" s="73">
        <v>959832</v>
      </c>
      <c r="AV289" s="60">
        <f>IFERROR(AU289/AR278,"-")</f>
        <v>9.5060484946216204E-4</v>
      </c>
      <c r="AW289" s="73">
        <v>3</v>
      </c>
      <c r="AX289" s="60">
        <f>IFERROR(AW289/AS278,"-")</f>
        <v>1.9607843137254902E-3</v>
      </c>
      <c r="AY289" s="131">
        <f t="shared" si="22"/>
        <v>319944</v>
      </c>
      <c r="AZ289" s="179"/>
    </row>
    <row r="290" spans="2:52" s="8" customFormat="1" ht="13.15" customHeight="1">
      <c r="B290" s="328"/>
      <c r="C290" s="340"/>
      <c r="D290" s="305"/>
      <c r="E290" s="305"/>
      <c r="F290" s="43" t="s">
        <v>118</v>
      </c>
      <c r="G290" s="73">
        <v>2778683</v>
      </c>
      <c r="H290" s="60">
        <f>IFERROR(G290/D278,"-")</f>
        <v>8.5770188875525788E-3</v>
      </c>
      <c r="I290" s="73">
        <v>68</v>
      </c>
      <c r="J290" s="60">
        <f>IFERROR(I290/E278,"-")</f>
        <v>0.17042606516290726</v>
      </c>
      <c r="K290" s="76">
        <f t="shared" si="18"/>
        <v>40862.98529411765</v>
      </c>
      <c r="L290" s="305"/>
      <c r="M290" s="305"/>
      <c r="N290" s="43" t="s">
        <v>118</v>
      </c>
      <c r="O290" s="73">
        <v>2231217</v>
      </c>
      <c r="P290" s="60">
        <f>IFERROR(O290/L278,"-")</f>
        <v>8.2058428377553717E-3</v>
      </c>
      <c r="Q290" s="73">
        <v>50</v>
      </c>
      <c r="R290" s="60">
        <f>IFERROR(Q290/M278,"-")</f>
        <v>0.16129032258064516</v>
      </c>
      <c r="S290" s="76">
        <f t="shared" si="19"/>
        <v>44624.34</v>
      </c>
      <c r="T290" s="305"/>
      <c r="U290" s="305"/>
      <c r="V290" s="43" t="s">
        <v>118</v>
      </c>
      <c r="W290" s="73">
        <v>811489</v>
      </c>
      <c r="X290" s="60">
        <f>IFERROR(W290/T278,"-")</f>
        <v>1.3164324796440929E-2</v>
      </c>
      <c r="Y290" s="73">
        <v>9</v>
      </c>
      <c r="Z290" s="60">
        <f>IFERROR(Y290/U278,"-")</f>
        <v>0.16363636363636364</v>
      </c>
      <c r="AA290" s="131">
        <f t="shared" si="20"/>
        <v>90165.444444444438</v>
      </c>
      <c r="AB290" s="305"/>
      <c r="AC290" s="305"/>
      <c r="AD290" s="43" t="s">
        <v>118</v>
      </c>
      <c r="AE290" s="73">
        <v>721120</v>
      </c>
      <c r="AF290" s="60">
        <f>IFERROR(AE290/AB278,"-")</f>
        <v>1.2928320537441787E-2</v>
      </c>
      <c r="AG290" s="73">
        <v>7</v>
      </c>
      <c r="AH290" s="60">
        <f>IFERROR(AG290/AC278,"-")</f>
        <v>0.15555555555555556</v>
      </c>
      <c r="AI290" s="76">
        <f t="shared" si="15"/>
        <v>103017.14285714286</v>
      </c>
      <c r="AJ290" s="305"/>
      <c r="AK290" s="305"/>
      <c r="AL290" s="43" t="s">
        <v>118</v>
      </c>
      <c r="AM290" s="73">
        <v>945820</v>
      </c>
      <c r="AN290" s="60">
        <f>IFERROR(AM290/AJ278,"-")</f>
        <v>6.7998326318922516E-3</v>
      </c>
      <c r="AO290" s="73">
        <v>22</v>
      </c>
      <c r="AP290" s="60">
        <f>IFERROR(AO290/AK278,"-")</f>
        <v>0.15602836879432624</v>
      </c>
      <c r="AQ290" s="76">
        <f t="shared" si="21"/>
        <v>42991.818181818184</v>
      </c>
      <c r="AR290" s="305"/>
      <c r="AS290" s="305"/>
      <c r="AT290" s="43" t="s">
        <v>118</v>
      </c>
      <c r="AU290" s="73">
        <v>4626043</v>
      </c>
      <c r="AV290" s="60">
        <f>IFERROR(AU290/AR278,"-")</f>
        <v>4.5815714725290346E-3</v>
      </c>
      <c r="AW290" s="73">
        <v>187</v>
      </c>
      <c r="AX290" s="60">
        <f>IFERROR(AW290/AS278,"-")</f>
        <v>0.12222222222222222</v>
      </c>
      <c r="AY290" s="131">
        <f t="shared" si="22"/>
        <v>24738.197860962566</v>
      </c>
      <c r="AZ290" s="179"/>
    </row>
    <row r="291" spans="2:52" s="8" customFormat="1" ht="13.15" customHeight="1">
      <c r="B291" s="328"/>
      <c r="C291" s="340"/>
      <c r="D291" s="305"/>
      <c r="E291" s="305"/>
      <c r="F291" s="43" t="s">
        <v>119</v>
      </c>
      <c r="G291" s="73">
        <v>5935196</v>
      </c>
      <c r="H291" s="60">
        <f>IFERROR(G291/D278,"-")</f>
        <v>1.8320293532341225E-2</v>
      </c>
      <c r="I291" s="73">
        <v>57</v>
      </c>
      <c r="J291" s="60">
        <f>IFERROR(I291/E278,"-")</f>
        <v>0.14285714285714285</v>
      </c>
      <c r="K291" s="76">
        <f t="shared" si="18"/>
        <v>104126.24561403508</v>
      </c>
      <c r="L291" s="305"/>
      <c r="M291" s="305"/>
      <c r="N291" s="43" t="s">
        <v>119</v>
      </c>
      <c r="O291" s="73">
        <v>5219448</v>
      </c>
      <c r="P291" s="60">
        <f>IFERROR(O291/L278,"-")</f>
        <v>1.9195788660554578E-2</v>
      </c>
      <c r="Q291" s="73">
        <v>45</v>
      </c>
      <c r="R291" s="60">
        <f>IFERROR(Q291/M278,"-")</f>
        <v>0.14516129032258066</v>
      </c>
      <c r="S291" s="76">
        <f t="shared" si="19"/>
        <v>115987.73333333334</v>
      </c>
      <c r="T291" s="305"/>
      <c r="U291" s="305"/>
      <c r="V291" s="43" t="s">
        <v>119</v>
      </c>
      <c r="W291" s="73">
        <v>743088</v>
      </c>
      <c r="X291" s="60">
        <f>IFERROR(W291/T278,"-")</f>
        <v>1.2054694252587154E-2</v>
      </c>
      <c r="Y291" s="73">
        <v>7</v>
      </c>
      <c r="Z291" s="60">
        <f>IFERROR(Y291/U278,"-")</f>
        <v>0.12727272727272726</v>
      </c>
      <c r="AA291" s="131">
        <f t="shared" si="20"/>
        <v>106155.42857142857</v>
      </c>
      <c r="AB291" s="305"/>
      <c r="AC291" s="305"/>
      <c r="AD291" s="43" t="s">
        <v>119</v>
      </c>
      <c r="AE291" s="73">
        <v>535657</v>
      </c>
      <c r="AF291" s="60">
        <f>IFERROR(AE291/AB278,"-")</f>
        <v>9.603318995624107E-3</v>
      </c>
      <c r="AG291" s="73">
        <v>5</v>
      </c>
      <c r="AH291" s="60">
        <f>IFERROR(AG291/AC278,"-")</f>
        <v>0.1111111111111111</v>
      </c>
      <c r="AI291" s="76">
        <f t="shared" si="15"/>
        <v>107131.4</v>
      </c>
      <c r="AJ291" s="305"/>
      <c r="AK291" s="305"/>
      <c r="AL291" s="43" t="s">
        <v>119</v>
      </c>
      <c r="AM291" s="73">
        <v>3591942</v>
      </c>
      <c r="AN291" s="60">
        <f>IFERROR(AM291/AJ278,"-")</f>
        <v>2.5823734350578671E-2</v>
      </c>
      <c r="AO291" s="73">
        <v>20</v>
      </c>
      <c r="AP291" s="60">
        <f>IFERROR(AO291/AK278,"-")</f>
        <v>0.14184397163120568</v>
      </c>
      <c r="AQ291" s="76">
        <f t="shared" si="21"/>
        <v>179597.1</v>
      </c>
      <c r="AR291" s="305"/>
      <c r="AS291" s="305"/>
      <c r="AT291" s="43" t="s">
        <v>119</v>
      </c>
      <c r="AU291" s="73">
        <v>10819982</v>
      </c>
      <c r="AV291" s="60">
        <f>IFERROR(AU291/AR278,"-")</f>
        <v>1.0715966294407046E-2</v>
      </c>
      <c r="AW291" s="73">
        <v>178</v>
      </c>
      <c r="AX291" s="60">
        <f>IFERROR(AW291/AS278,"-")</f>
        <v>0.11633986928104575</v>
      </c>
      <c r="AY291" s="131">
        <f t="shared" si="22"/>
        <v>60786.415730337081</v>
      </c>
      <c r="AZ291" s="179"/>
    </row>
    <row r="292" spans="2:52" s="8" customFormat="1" ht="13.15" customHeight="1">
      <c r="B292" s="328"/>
      <c r="C292" s="340"/>
      <c r="D292" s="305"/>
      <c r="E292" s="305"/>
      <c r="F292" s="43" t="s">
        <v>120</v>
      </c>
      <c r="G292" s="73">
        <v>1605478</v>
      </c>
      <c r="H292" s="60">
        <f>IFERROR(G292/D278,"-")</f>
        <v>4.9556624953440674E-3</v>
      </c>
      <c r="I292" s="73">
        <v>39</v>
      </c>
      <c r="J292" s="60">
        <f>IFERROR(I292/E278,"-")</f>
        <v>9.7744360902255634E-2</v>
      </c>
      <c r="K292" s="76">
        <f t="shared" si="18"/>
        <v>41166.102564102563</v>
      </c>
      <c r="L292" s="305"/>
      <c r="M292" s="305"/>
      <c r="N292" s="43" t="s">
        <v>120</v>
      </c>
      <c r="O292" s="73">
        <v>1390203</v>
      </c>
      <c r="P292" s="60">
        <f>IFERROR(O292/L278,"-")</f>
        <v>5.112809435647017E-3</v>
      </c>
      <c r="Q292" s="73">
        <v>36</v>
      </c>
      <c r="R292" s="60">
        <f>IFERROR(Q292/M278,"-")</f>
        <v>0.11612903225806452</v>
      </c>
      <c r="S292" s="76">
        <f t="shared" si="19"/>
        <v>38616.75</v>
      </c>
      <c r="T292" s="305"/>
      <c r="U292" s="305"/>
      <c r="V292" s="43" t="s">
        <v>120</v>
      </c>
      <c r="W292" s="73">
        <v>164953</v>
      </c>
      <c r="X292" s="60">
        <f>IFERROR(W292/T278,"-")</f>
        <v>2.6759387596718138E-3</v>
      </c>
      <c r="Y292" s="73">
        <v>6</v>
      </c>
      <c r="Z292" s="60">
        <f>IFERROR(Y292/U278,"-")</f>
        <v>0.10909090909090909</v>
      </c>
      <c r="AA292" s="131">
        <f t="shared" si="20"/>
        <v>27492.166666666668</v>
      </c>
      <c r="AB292" s="305"/>
      <c r="AC292" s="305"/>
      <c r="AD292" s="43" t="s">
        <v>120</v>
      </c>
      <c r="AE292" s="73">
        <v>164953</v>
      </c>
      <c r="AF292" s="60">
        <f>IFERROR(AE292/AB278,"-")</f>
        <v>2.9572959529795806E-3</v>
      </c>
      <c r="AG292" s="73">
        <v>6</v>
      </c>
      <c r="AH292" s="60">
        <f>IFERROR(AG292/AC278,"-")</f>
        <v>0.13333333333333333</v>
      </c>
      <c r="AI292" s="76">
        <f t="shared" si="15"/>
        <v>27492.166666666668</v>
      </c>
      <c r="AJ292" s="305"/>
      <c r="AK292" s="305"/>
      <c r="AL292" s="43" t="s">
        <v>120</v>
      </c>
      <c r="AM292" s="73">
        <v>562195</v>
      </c>
      <c r="AN292" s="60">
        <f>IFERROR(AM292/AJ278,"-")</f>
        <v>4.041817583141258E-3</v>
      </c>
      <c r="AO292" s="73">
        <v>18</v>
      </c>
      <c r="AP292" s="60">
        <f>IFERROR(AO292/AK278,"-")</f>
        <v>0.1276595744680851</v>
      </c>
      <c r="AQ292" s="76">
        <f t="shared" si="21"/>
        <v>31233.055555555555</v>
      </c>
      <c r="AR292" s="305"/>
      <c r="AS292" s="305"/>
      <c r="AT292" s="43" t="s">
        <v>120</v>
      </c>
      <c r="AU292" s="73">
        <v>4839506</v>
      </c>
      <c r="AV292" s="60">
        <f>IFERROR(AU292/AR278,"-")</f>
        <v>4.7929823892110604E-3</v>
      </c>
      <c r="AW292" s="73">
        <v>90</v>
      </c>
      <c r="AX292" s="60">
        <f>IFERROR(AW292/AS278,"-")</f>
        <v>5.8823529411764705E-2</v>
      </c>
      <c r="AY292" s="131">
        <f t="shared" si="22"/>
        <v>53772.288888888892</v>
      </c>
      <c r="AZ292" s="179"/>
    </row>
    <row r="293" spans="2:52" s="8" customFormat="1" ht="13.15" customHeight="1">
      <c r="B293" s="328"/>
      <c r="C293" s="340"/>
      <c r="D293" s="305"/>
      <c r="E293" s="305"/>
      <c r="F293" s="44" t="s">
        <v>121</v>
      </c>
      <c r="G293" s="74">
        <v>1180926</v>
      </c>
      <c r="H293" s="61">
        <f>IFERROR(G293/D278,"-")</f>
        <v>3.6451889642690142E-3</v>
      </c>
      <c r="I293" s="74">
        <v>34</v>
      </c>
      <c r="J293" s="61">
        <f>IFERROR(I293/E278,"-")</f>
        <v>8.5213032581453629E-2</v>
      </c>
      <c r="K293" s="77">
        <f t="shared" si="18"/>
        <v>34733.117647058825</v>
      </c>
      <c r="L293" s="305"/>
      <c r="M293" s="305"/>
      <c r="N293" s="44" t="s">
        <v>121</v>
      </c>
      <c r="O293" s="74">
        <v>1146933</v>
      </c>
      <c r="P293" s="61">
        <f>IFERROR(O293/L278,"-")</f>
        <v>4.2181248813698002E-3</v>
      </c>
      <c r="Q293" s="74">
        <v>24</v>
      </c>
      <c r="R293" s="61">
        <f>IFERROR(Q293/M278,"-")</f>
        <v>7.7419354838709681E-2</v>
      </c>
      <c r="S293" s="77">
        <f t="shared" si="19"/>
        <v>47788.875</v>
      </c>
      <c r="T293" s="305"/>
      <c r="U293" s="305"/>
      <c r="V293" s="44" t="s">
        <v>121</v>
      </c>
      <c r="W293" s="74">
        <v>717766</v>
      </c>
      <c r="X293" s="61">
        <f>IFERROR(W293/T278,"-")</f>
        <v>1.1643909839618553E-2</v>
      </c>
      <c r="Y293" s="74">
        <v>9</v>
      </c>
      <c r="Z293" s="61">
        <f>IFERROR(Y293/U278,"-")</f>
        <v>0.16363636363636364</v>
      </c>
      <c r="AA293" s="132">
        <f t="shared" si="20"/>
        <v>79751.777777777781</v>
      </c>
      <c r="AB293" s="305"/>
      <c r="AC293" s="305"/>
      <c r="AD293" s="44" t="s">
        <v>121</v>
      </c>
      <c r="AE293" s="74">
        <v>708647</v>
      </c>
      <c r="AF293" s="61">
        <f>IFERROR(AE293/AB278,"-")</f>
        <v>1.2704703189339514E-2</v>
      </c>
      <c r="AG293" s="74">
        <v>7</v>
      </c>
      <c r="AH293" s="61">
        <f>IFERROR(AG293/AC278,"-")</f>
        <v>0.15555555555555556</v>
      </c>
      <c r="AI293" s="77">
        <f t="shared" si="15"/>
        <v>101235.28571428571</v>
      </c>
      <c r="AJ293" s="305"/>
      <c r="AK293" s="305"/>
      <c r="AL293" s="44" t="s">
        <v>121</v>
      </c>
      <c r="AM293" s="74">
        <v>214056</v>
      </c>
      <c r="AN293" s="61">
        <f>IFERROR(AM293/AJ278,"-")</f>
        <v>1.5389238690790296E-3</v>
      </c>
      <c r="AO293" s="74">
        <v>19</v>
      </c>
      <c r="AP293" s="61">
        <f>IFERROR(AO293/AK278,"-")</f>
        <v>0.13475177304964539</v>
      </c>
      <c r="AQ293" s="77">
        <f t="shared" si="21"/>
        <v>11266.105263157895</v>
      </c>
      <c r="AR293" s="305"/>
      <c r="AS293" s="305"/>
      <c r="AT293" s="44" t="s">
        <v>121</v>
      </c>
      <c r="AU293" s="74">
        <v>3306403</v>
      </c>
      <c r="AV293" s="61">
        <f>IFERROR(AU293/AR278,"-")</f>
        <v>3.2746175644031883E-3</v>
      </c>
      <c r="AW293" s="74">
        <v>123</v>
      </c>
      <c r="AX293" s="63">
        <f>IFERROR(AW293/AS278,"-")</f>
        <v>8.0392156862745104E-2</v>
      </c>
      <c r="AY293" s="132">
        <f t="shared" si="22"/>
        <v>26881.325203252032</v>
      </c>
      <c r="AZ293" s="179"/>
    </row>
    <row r="294" spans="2:52" s="8" customFormat="1" ht="13.15" customHeight="1">
      <c r="B294" s="329"/>
      <c r="C294" s="341"/>
      <c r="D294" s="306"/>
      <c r="E294" s="306"/>
      <c r="F294" s="45" t="s">
        <v>71</v>
      </c>
      <c r="G294" s="69">
        <f>SUM(G278:G293)</f>
        <v>63310417</v>
      </c>
      <c r="H294" s="61">
        <f>IFERROR(G294/D278,"-")</f>
        <v>0.1954215872727583</v>
      </c>
      <c r="I294" s="74">
        <v>353</v>
      </c>
      <c r="J294" s="61">
        <f>IFERROR(I294/E278,"-")</f>
        <v>0.88471177944862156</v>
      </c>
      <c r="K294" s="77">
        <f t="shared" si="18"/>
        <v>179349.62322946175</v>
      </c>
      <c r="L294" s="306"/>
      <c r="M294" s="306"/>
      <c r="N294" s="45" t="s">
        <v>71</v>
      </c>
      <c r="O294" s="69">
        <f>SUM(O278:O293)</f>
        <v>54378029</v>
      </c>
      <c r="P294" s="61">
        <f>IFERROR(O294/L278,"-")</f>
        <v>0.19998841878710313</v>
      </c>
      <c r="Q294" s="74">
        <v>279</v>
      </c>
      <c r="R294" s="61">
        <f>IFERROR(Q294/M278,"-")</f>
        <v>0.9</v>
      </c>
      <c r="S294" s="77">
        <f t="shared" si="19"/>
        <v>194903.32974910396</v>
      </c>
      <c r="T294" s="306"/>
      <c r="U294" s="306"/>
      <c r="V294" s="45" t="s">
        <v>71</v>
      </c>
      <c r="W294" s="69">
        <f>SUM(W278:W293)</f>
        <v>7172676</v>
      </c>
      <c r="X294" s="61">
        <f>IFERROR(W294/T278,"-")</f>
        <v>0.11635824579709242</v>
      </c>
      <c r="Y294" s="74">
        <v>49</v>
      </c>
      <c r="Z294" s="61">
        <f>IFERROR(Y294/U278,"-")</f>
        <v>0.89090909090909087</v>
      </c>
      <c r="AA294" s="132">
        <f t="shared" si="20"/>
        <v>146381.14285714287</v>
      </c>
      <c r="AB294" s="306"/>
      <c r="AC294" s="306"/>
      <c r="AD294" s="45" t="s">
        <v>71</v>
      </c>
      <c r="AE294" s="69">
        <f>SUM(AE278:AE293)</f>
        <v>5871647</v>
      </c>
      <c r="AF294" s="61">
        <f>IFERROR(AE294/AB278,"-")</f>
        <v>0.10526754839514707</v>
      </c>
      <c r="AG294" s="74">
        <v>41</v>
      </c>
      <c r="AH294" s="61">
        <f>IFERROR(AG294/AC278,"-")</f>
        <v>0.91111111111111109</v>
      </c>
      <c r="AI294" s="77">
        <f t="shared" si="15"/>
        <v>143210.90243902439</v>
      </c>
      <c r="AJ294" s="306"/>
      <c r="AK294" s="306"/>
      <c r="AL294" s="45" t="s">
        <v>71</v>
      </c>
      <c r="AM294" s="69">
        <f>SUM(AM278:AM293)</f>
        <v>20642805</v>
      </c>
      <c r="AN294" s="61">
        <f>IFERROR(AM294/AJ278,"-")</f>
        <v>0.14840838537225745</v>
      </c>
      <c r="AO294" s="74">
        <v>119</v>
      </c>
      <c r="AP294" s="61">
        <f>IFERROR(AO294/AK278,"-")</f>
        <v>0.84397163120567376</v>
      </c>
      <c r="AQ294" s="77">
        <f t="shared" si="21"/>
        <v>173468.94957983194</v>
      </c>
      <c r="AR294" s="306"/>
      <c r="AS294" s="306"/>
      <c r="AT294" s="45" t="s">
        <v>71</v>
      </c>
      <c r="AU294" s="69">
        <f>SUM(AU278:AU293)</f>
        <v>177809594</v>
      </c>
      <c r="AV294" s="61">
        <f>IFERROR(AU294/AR278,"-")</f>
        <v>0.17610025747974453</v>
      </c>
      <c r="AW294" s="74">
        <v>1269</v>
      </c>
      <c r="AX294" s="103">
        <f>IFERROR(AW294/AS278,"-")</f>
        <v>0.8294117647058824</v>
      </c>
      <c r="AY294" s="155">
        <f t="shared" si="22"/>
        <v>140117.88337273445</v>
      </c>
      <c r="AZ294" s="179"/>
    </row>
    <row r="295" spans="2:52" s="8" customFormat="1" ht="13.15" customHeight="1">
      <c r="B295" s="327">
        <v>18</v>
      </c>
      <c r="C295" s="339" t="s">
        <v>61</v>
      </c>
      <c r="D295" s="304">
        <v>369104330</v>
      </c>
      <c r="E295" s="304">
        <v>420</v>
      </c>
      <c r="F295" s="41" t="s">
        <v>107</v>
      </c>
      <c r="G295" s="72">
        <v>21286714</v>
      </c>
      <c r="H295" s="59">
        <f>IFERROR(G295/D295,"-")</f>
        <v>5.7671266007635294E-2</v>
      </c>
      <c r="I295" s="72">
        <v>108</v>
      </c>
      <c r="J295" s="59">
        <f>IFERROR(I295/E295,"-")</f>
        <v>0.25714285714285712</v>
      </c>
      <c r="K295" s="75">
        <f t="shared" si="18"/>
        <v>197099.20370370371</v>
      </c>
      <c r="L295" s="304">
        <v>289429570</v>
      </c>
      <c r="M295" s="304">
        <v>338</v>
      </c>
      <c r="N295" s="41" t="s">
        <v>107</v>
      </c>
      <c r="O295" s="72">
        <v>11194068</v>
      </c>
      <c r="P295" s="59">
        <f>IFERROR(O295/L295,"-")</f>
        <v>3.8676310786074829E-2</v>
      </c>
      <c r="Q295" s="72">
        <v>85</v>
      </c>
      <c r="R295" s="59">
        <f>IFERROR(Q295/M295,"-")</f>
        <v>0.25147928994082841</v>
      </c>
      <c r="S295" s="75">
        <f t="shared" si="19"/>
        <v>131694.91764705881</v>
      </c>
      <c r="T295" s="304">
        <v>63038260</v>
      </c>
      <c r="U295" s="304">
        <v>56</v>
      </c>
      <c r="V295" s="41" t="s">
        <v>107</v>
      </c>
      <c r="W295" s="72">
        <v>4867155</v>
      </c>
      <c r="X295" s="59">
        <f>IFERROR(W295/T295,"-")</f>
        <v>7.7209539095780877E-2</v>
      </c>
      <c r="Y295" s="72">
        <v>18</v>
      </c>
      <c r="Z295" s="59">
        <f>IFERROR(Y295/U295,"-")</f>
        <v>0.32142857142857145</v>
      </c>
      <c r="AA295" s="130">
        <f t="shared" si="20"/>
        <v>270397.5</v>
      </c>
      <c r="AB295" s="304">
        <v>46842470</v>
      </c>
      <c r="AC295" s="304">
        <v>43</v>
      </c>
      <c r="AD295" s="41" t="s">
        <v>107</v>
      </c>
      <c r="AE295" s="72">
        <v>185735</v>
      </c>
      <c r="AF295" s="59">
        <f>IFERROR(AE295/AB295,"-")</f>
        <v>3.9650983391781008E-3</v>
      </c>
      <c r="AG295" s="72">
        <v>15</v>
      </c>
      <c r="AH295" s="59">
        <f>IFERROR(AG295/AC295,"-")</f>
        <v>0.34883720930232559</v>
      </c>
      <c r="AI295" s="75">
        <f t="shared" si="15"/>
        <v>12382.333333333334</v>
      </c>
      <c r="AJ295" s="304">
        <v>176918990</v>
      </c>
      <c r="AK295" s="304">
        <v>148</v>
      </c>
      <c r="AL295" s="41" t="s">
        <v>107</v>
      </c>
      <c r="AM295" s="72">
        <v>9389602</v>
      </c>
      <c r="AN295" s="59">
        <f>IFERROR(AM295/AJ295,"-")</f>
        <v>5.3072889462007444E-2</v>
      </c>
      <c r="AO295" s="72">
        <v>35</v>
      </c>
      <c r="AP295" s="59">
        <f>IFERROR(AO295/AK295,"-")</f>
        <v>0.23648648648648649</v>
      </c>
      <c r="AQ295" s="75">
        <f t="shared" si="21"/>
        <v>268274.34285714285</v>
      </c>
      <c r="AR295" s="304">
        <v>1028611130</v>
      </c>
      <c r="AS295" s="304">
        <v>1627</v>
      </c>
      <c r="AT295" s="41" t="s">
        <v>107</v>
      </c>
      <c r="AU295" s="72">
        <v>25567154</v>
      </c>
      <c r="AV295" s="59">
        <f>IFERROR(AU295/AR295,"-")</f>
        <v>2.485599587085938E-2</v>
      </c>
      <c r="AW295" s="72">
        <v>321</v>
      </c>
      <c r="AX295" s="59">
        <f>IFERROR(AW295/AS295,"-")</f>
        <v>0.19729563614013521</v>
      </c>
      <c r="AY295" s="130">
        <f t="shared" si="22"/>
        <v>79648.45482866044</v>
      </c>
      <c r="AZ295" s="179"/>
    </row>
    <row r="296" spans="2:52" s="8" customFormat="1" ht="13.15" customHeight="1">
      <c r="B296" s="328"/>
      <c r="C296" s="340"/>
      <c r="D296" s="305"/>
      <c r="E296" s="305"/>
      <c r="F296" s="42" t="s">
        <v>108</v>
      </c>
      <c r="G296" s="73">
        <v>9846641</v>
      </c>
      <c r="H296" s="60">
        <f>IFERROR(G296/D295,"-")</f>
        <v>2.6677121343984235E-2</v>
      </c>
      <c r="I296" s="73">
        <v>136</v>
      </c>
      <c r="J296" s="60">
        <f>IFERROR(I296/E295,"-")</f>
        <v>0.32380952380952382</v>
      </c>
      <c r="K296" s="76">
        <f t="shared" si="18"/>
        <v>72401.772058823524</v>
      </c>
      <c r="L296" s="305"/>
      <c r="M296" s="305"/>
      <c r="N296" s="42" t="s">
        <v>108</v>
      </c>
      <c r="O296" s="73">
        <v>9359297</v>
      </c>
      <c r="P296" s="60">
        <f>IFERROR(O296/L295,"-")</f>
        <v>3.2337044898349536E-2</v>
      </c>
      <c r="Q296" s="73">
        <v>113</v>
      </c>
      <c r="R296" s="60">
        <f>IFERROR(Q296/M295,"-")</f>
        <v>0.33431952662721892</v>
      </c>
      <c r="S296" s="76">
        <f t="shared" si="19"/>
        <v>82825.637168141591</v>
      </c>
      <c r="T296" s="305"/>
      <c r="U296" s="305"/>
      <c r="V296" s="42" t="s">
        <v>108</v>
      </c>
      <c r="W296" s="73">
        <v>540668</v>
      </c>
      <c r="X296" s="60">
        <f>IFERROR(W296/T295,"-")</f>
        <v>8.5768230277929632E-3</v>
      </c>
      <c r="Y296" s="73">
        <v>20</v>
      </c>
      <c r="Z296" s="60">
        <f>IFERROR(Y296/U295,"-")</f>
        <v>0.35714285714285715</v>
      </c>
      <c r="AA296" s="131">
        <f t="shared" si="20"/>
        <v>27033.4</v>
      </c>
      <c r="AB296" s="305"/>
      <c r="AC296" s="305"/>
      <c r="AD296" s="42" t="s">
        <v>108</v>
      </c>
      <c r="AE296" s="73">
        <v>482836</v>
      </c>
      <c r="AF296" s="60">
        <f>IFERROR(AE296/AB295,"-")</f>
        <v>1.0307654570734634E-2</v>
      </c>
      <c r="AG296" s="73">
        <v>18</v>
      </c>
      <c r="AH296" s="60">
        <f>IFERROR(AG296/AC295,"-")</f>
        <v>0.41860465116279072</v>
      </c>
      <c r="AI296" s="76">
        <f t="shared" si="15"/>
        <v>26824.222222222223</v>
      </c>
      <c r="AJ296" s="305"/>
      <c r="AK296" s="305"/>
      <c r="AL296" s="42" t="s">
        <v>108</v>
      </c>
      <c r="AM296" s="73">
        <v>6773749</v>
      </c>
      <c r="AN296" s="60">
        <f>IFERROR(AM296/AJ295,"-")</f>
        <v>3.8287291827745568E-2</v>
      </c>
      <c r="AO296" s="73">
        <v>41</v>
      </c>
      <c r="AP296" s="60">
        <f>IFERROR(AO296/AK295,"-")</f>
        <v>0.27702702702702703</v>
      </c>
      <c r="AQ296" s="76">
        <f t="shared" si="21"/>
        <v>165213.39024390245</v>
      </c>
      <c r="AR296" s="305"/>
      <c r="AS296" s="305"/>
      <c r="AT296" s="42" t="s">
        <v>108</v>
      </c>
      <c r="AU296" s="73">
        <v>29829610</v>
      </c>
      <c r="AV296" s="60">
        <f>IFERROR(AU296/AR295,"-")</f>
        <v>2.8999890366731691E-2</v>
      </c>
      <c r="AW296" s="73">
        <v>429</v>
      </c>
      <c r="AX296" s="60">
        <f>IFERROR(AW296/AS295,"-")</f>
        <v>0.26367547633681621</v>
      </c>
      <c r="AY296" s="131">
        <f t="shared" si="22"/>
        <v>69532.89044289045</v>
      </c>
      <c r="AZ296" s="179"/>
    </row>
    <row r="297" spans="2:52" s="8" customFormat="1" ht="13.15" customHeight="1">
      <c r="B297" s="328"/>
      <c r="C297" s="340"/>
      <c r="D297" s="305"/>
      <c r="E297" s="305"/>
      <c r="F297" s="43" t="s">
        <v>109</v>
      </c>
      <c r="G297" s="73">
        <v>11053697</v>
      </c>
      <c r="H297" s="60">
        <f>IFERROR(G297/D295,"-")</f>
        <v>2.9947351200133577E-2</v>
      </c>
      <c r="I297" s="73">
        <v>162</v>
      </c>
      <c r="J297" s="60">
        <f>IFERROR(I297/E295,"-")</f>
        <v>0.38571428571428573</v>
      </c>
      <c r="K297" s="76">
        <f t="shared" si="18"/>
        <v>68232.6975308642</v>
      </c>
      <c r="L297" s="305"/>
      <c r="M297" s="305"/>
      <c r="N297" s="43" t="s">
        <v>109</v>
      </c>
      <c r="O297" s="73">
        <v>10357082</v>
      </c>
      <c r="P297" s="60">
        <f>IFERROR(O297/L295,"-")</f>
        <v>3.578446390256531E-2</v>
      </c>
      <c r="Q297" s="73">
        <v>138</v>
      </c>
      <c r="R297" s="60">
        <f>IFERROR(Q297/M295,"-")</f>
        <v>0.40828402366863903</v>
      </c>
      <c r="S297" s="76">
        <f t="shared" si="19"/>
        <v>75051.318840579712</v>
      </c>
      <c r="T297" s="305"/>
      <c r="U297" s="305"/>
      <c r="V297" s="43" t="s">
        <v>109</v>
      </c>
      <c r="W297" s="73">
        <v>2269260</v>
      </c>
      <c r="X297" s="60">
        <f>IFERROR(W297/T295,"-")</f>
        <v>3.5998138273486607E-2</v>
      </c>
      <c r="Y297" s="73">
        <v>19</v>
      </c>
      <c r="Z297" s="60">
        <f>IFERROR(Y297/U295,"-")</f>
        <v>0.3392857142857143</v>
      </c>
      <c r="AA297" s="131">
        <f t="shared" si="20"/>
        <v>119434.73684210527</v>
      </c>
      <c r="AB297" s="305"/>
      <c r="AC297" s="305"/>
      <c r="AD297" s="43" t="s">
        <v>109</v>
      </c>
      <c r="AE297" s="73">
        <v>2222395</v>
      </c>
      <c r="AF297" s="60">
        <f>IFERROR(AE297/AB295,"-")</f>
        <v>4.7444018216801977E-2</v>
      </c>
      <c r="AG297" s="73">
        <v>17</v>
      </c>
      <c r="AH297" s="60">
        <f>IFERROR(AG297/AC295,"-")</f>
        <v>0.39534883720930231</v>
      </c>
      <c r="AI297" s="76">
        <f t="shared" si="15"/>
        <v>130729.11764705883</v>
      </c>
      <c r="AJ297" s="305"/>
      <c r="AK297" s="305"/>
      <c r="AL297" s="43" t="s">
        <v>109</v>
      </c>
      <c r="AM297" s="73">
        <v>4200167</v>
      </c>
      <c r="AN297" s="60">
        <f>IFERROR(AM297/AJ295,"-")</f>
        <v>2.3740622756211756E-2</v>
      </c>
      <c r="AO297" s="73">
        <v>56</v>
      </c>
      <c r="AP297" s="60">
        <f>IFERROR(AO297/AK295,"-")</f>
        <v>0.3783783783783784</v>
      </c>
      <c r="AQ297" s="76">
        <f t="shared" si="21"/>
        <v>75002.982142857145</v>
      </c>
      <c r="AR297" s="305"/>
      <c r="AS297" s="305"/>
      <c r="AT297" s="43" t="s">
        <v>109</v>
      </c>
      <c r="AU297" s="73">
        <v>24689011</v>
      </c>
      <c r="AV297" s="60">
        <f>IFERROR(AU297/AR295,"-")</f>
        <v>2.4002278684268175E-2</v>
      </c>
      <c r="AW297" s="73">
        <v>535</v>
      </c>
      <c r="AX297" s="60">
        <f>IFERROR(AW297/AS295,"-")</f>
        <v>0.3288260602335587</v>
      </c>
      <c r="AY297" s="131">
        <f t="shared" si="22"/>
        <v>46147.684112149531</v>
      </c>
      <c r="AZ297" s="179"/>
    </row>
    <row r="298" spans="2:52" s="8" customFormat="1" ht="13.15" customHeight="1">
      <c r="B298" s="328"/>
      <c r="C298" s="340"/>
      <c r="D298" s="305"/>
      <c r="E298" s="305"/>
      <c r="F298" s="43" t="s">
        <v>110</v>
      </c>
      <c r="G298" s="73">
        <v>552700</v>
      </c>
      <c r="H298" s="60">
        <f>IFERROR(G298/D295,"-")</f>
        <v>1.4974086053122161E-3</v>
      </c>
      <c r="I298" s="73">
        <v>25</v>
      </c>
      <c r="J298" s="60">
        <f>IFERROR(I298/E295,"-")</f>
        <v>5.9523809523809521E-2</v>
      </c>
      <c r="K298" s="76">
        <f t="shared" si="18"/>
        <v>22108</v>
      </c>
      <c r="L298" s="305"/>
      <c r="M298" s="305"/>
      <c r="N298" s="43" t="s">
        <v>110</v>
      </c>
      <c r="O298" s="73">
        <v>441278</v>
      </c>
      <c r="P298" s="60">
        <f>IFERROR(O298/L295,"-")</f>
        <v>1.5246472570166207E-3</v>
      </c>
      <c r="Q298" s="73">
        <v>17</v>
      </c>
      <c r="R298" s="60">
        <f>IFERROR(Q298/M295,"-")</f>
        <v>5.0295857988165681E-2</v>
      </c>
      <c r="S298" s="76">
        <f t="shared" si="19"/>
        <v>25957.529411764706</v>
      </c>
      <c r="T298" s="305"/>
      <c r="U298" s="305"/>
      <c r="V298" s="43" t="s">
        <v>110</v>
      </c>
      <c r="W298" s="73">
        <v>269831</v>
      </c>
      <c r="X298" s="60">
        <f>IFERROR(W298/T295,"-")</f>
        <v>4.2804322327424649E-3</v>
      </c>
      <c r="Y298" s="73">
        <v>3</v>
      </c>
      <c r="Z298" s="60">
        <f>IFERROR(Y298/U295,"-")</f>
        <v>5.3571428571428568E-2</v>
      </c>
      <c r="AA298" s="131">
        <f t="shared" si="20"/>
        <v>89943.666666666672</v>
      </c>
      <c r="AB298" s="305"/>
      <c r="AC298" s="305"/>
      <c r="AD298" s="43" t="s">
        <v>110</v>
      </c>
      <c r="AE298" s="73">
        <v>269831</v>
      </c>
      <c r="AF298" s="60">
        <f>IFERROR(AE298/AB295,"-")</f>
        <v>5.7603922252605381E-3</v>
      </c>
      <c r="AG298" s="73">
        <v>3</v>
      </c>
      <c r="AH298" s="60">
        <f>IFERROR(AG298/AC295,"-")</f>
        <v>6.9767441860465115E-2</v>
      </c>
      <c r="AI298" s="76">
        <f t="shared" si="15"/>
        <v>89943.666666666672</v>
      </c>
      <c r="AJ298" s="305"/>
      <c r="AK298" s="305"/>
      <c r="AL298" s="43" t="s">
        <v>110</v>
      </c>
      <c r="AM298" s="73">
        <v>440474</v>
      </c>
      <c r="AN298" s="60">
        <f>IFERROR(AM298/AJ295,"-")</f>
        <v>2.4896931640860033E-3</v>
      </c>
      <c r="AO298" s="73">
        <v>12</v>
      </c>
      <c r="AP298" s="60">
        <f>IFERROR(AO298/AK295,"-")</f>
        <v>8.1081081081081086E-2</v>
      </c>
      <c r="AQ298" s="76">
        <f t="shared" si="21"/>
        <v>36706.166666666664</v>
      </c>
      <c r="AR298" s="305"/>
      <c r="AS298" s="305"/>
      <c r="AT298" s="43" t="s">
        <v>110</v>
      </c>
      <c r="AU298" s="73">
        <v>2811420</v>
      </c>
      <c r="AV298" s="60">
        <f>IFERROR(AU298/AR295,"-")</f>
        <v>2.7332195015233795E-3</v>
      </c>
      <c r="AW298" s="73">
        <v>81</v>
      </c>
      <c r="AX298" s="60">
        <f>IFERROR(AW298/AS295,"-")</f>
        <v>4.9784880147510757E-2</v>
      </c>
      <c r="AY298" s="131">
        <f t="shared" si="22"/>
        <v>34708.888888888891</v>
      </c>
      <c r="AZ298" s="179"/>
    </row>
    <row r="299" spans="2:52" s="8" customFormat="1" ht="13.15" customHeight="1">
      <c r="B299" s="328"/>
      <c r="C299" s="340"/>
      <c r="D299" s="305"/>
      <c r="E299" s="305"/>
      <c r="F299" s="43" t="s">
        <v>111</v>
      </c>
      <c r="G299" s="73">
        <v>5605810</v>
      </c>
      <c r="H299" s="60">
        <f>IFERROR(G299/D295,"-")</f>
        <v>1.5187602919749004E-2</v>
      </c>
      <c r="I299" s="73">
        <v>186</v>
      </c>
      <c r="J299" s="60">
        <f>IFERROR(I299/E295,"-")</f>
        <v>0.44285714285714284</v>
      </c>
      <c r="K299" s="76">
        <f t="shared" si="18"/>
        <v>30138.763440860213</v>
      </c>
      <c r="L299" s="305"/>
      <c r="M299" s="305"/>
      <c r="N299" s="43" t="s">
        <v>111</v>
      </c>
      <c r="O299" s="73">
        <v>4696013</v>
      </c>
      <c r="P299" s="60">
        <f>IFERROR(O299/L295,"-")</f>
        <v>1.6225062974733369E-2</v>
      </c>
      <c r="Q299" s="73">
        <v>154</v>
      </c>
      <c r="R299" s="60">
        <f>IFERROR(Q299/M295,"-")</f>
        <v>0.45562130177514792</v>
      </c>
      <c r="S299" s="76">
        <f t="shared" si="19"/>
        <v>30493.590909090908</v>
      </c>
      <c r="T299" s="305"/>
      <c r="U299" s="305"/>
      <c r="V299" s="43" t="s">
        <v>111</v>
      </c>
      <c r="W299" s="73">
        <v>1064417</v>
      </c>
      <c r="X299" s="60">
        <f>IFERROR(W299/T295,"-")</f>
        <v>1.6885253495258278E-2</v>
      </c>
      <c r="Y299" s="73">
        <v>28</v>
      </c>
      <c r="Z299" s="60">
        <f>IFERROR(Y299/U295,"-")</f>
        <v>0.5</v>
      </c>
      <c r="AA299" s="131">
        <f t="shared" si="20"/>
        <v>38014.892857142855</v>
      </c>
      <c r="AB299" s="305"/>
      <c r="AC299" s="305"/>
      <c r="AD299" s="43" t="s">
        <v>111</v>
      </c>
      <c r="AE299" s="73">
        <v>1022167</v>
      </c>
      <c r="AF299" s="60">
        <f>IFERROR(AE299/AB295,"-")</f>
        <v>2.1821372784142253E-2</v>
      </c>
      <c r="AG299" s="73">
        <v>24</v>
      </c>
      <c r="AH299" s="60">
        <f>IFERROR(AG299/AC295,"-")</f>
        <v>0.55813953488372092</v>
      </c>
      <c r="AI299" s="76">
        <f t="shared" si="15"/>
        <v>42590.291666666664</v>
      </c>
      <c r="AJ299" s="305"/>
      <c r="AK299" s="305"/>
      <c r="AL299" s="43" t="s">
        <v>111</v>
      </c>
      <c r="AM299" s="73">
        <v>2570217</v>
      </c>
      <c r="AN299" s="60">
        <f>IFERROR(AM299/AJ295,"-")</f>
        <v>1.4527649066954315E-2</v>
      </c>
      <c r="AO299" s="73">
        <v>69</v>
      </c>
      <c r="AP299" s="60">
        <f>IFERROR(AO299/AK295,"-")</f>
        <v>0.46621621621621623</v>
      </c>
      <c r="AQ299" s="76">
        <f t="shared" si="21"/>
        <v>37249.521739130432</v>
      </c>
      <c r="AR299" s="305"/>
      <c r="AS299" s="305"/>
      <c r="AT299" s="43" t="s">
        <v>111</v>
      </c>
      <c r="AU299" s="73">
        <v>23076556</v>
      </c>
      <c r="AV299" s="60">
        <f>IFERROR(AU299/AR295,"-")</f>
        <v>2.2434674608274946E-2</v>
      </c>
      <c r="AW299" s="73">
        <v>629</v>
      </c>
      <c r="AX299" s="60">
        <f>IFERROR(AW299/AS295,"-")</f>
        <v>0.38660110633066996</v>
      </c>
      <c r="AY299" s="131">
        <f t="shared" si="22"/>
        <v>36687.688394276629</v>
      </c>
      <c r="AZ299" s="179"/>
    </row>
    <row r="300" spans="2:52" s="8" customFormat="1" ht="13.15" customHeight="1">
      <c r="B300" s="328"/>
      <c r="C300" s="340"/>
      <c r="D300" s="305"/>
      <c r="E300" s="305"/>
      <c r="F300" s="43" t="s">
        <v>112</v>
      </c>
      <c r="G300" s="73">
        <v>20375010</v>
      </c>
      <c r="H300" s="60">
        <f>IFERROR(G300/D295,"-")</f>
        <v>5.5201221833404125E-2</v>
      </c>
      <c r="I300" s="73">
        <v>221</v>
      </c>
      <c r="J300" s="60">
        <f>IFERROR(I300/E295,"-")</f>
        <v>0.52619047619047621</v>
      </c>
      <c r="K300" s="76">
        <f t="shared" si="18"/>
        <v>92194.61538461539</v>
      </c>
      <c r="L300" s="305"/>
      <c r="M300" s="305"/>
      <c r="N300" s="43" t="s">
        <v>112</v>
      </c>
      <c r="O300" s="73">
        <v>16699972</v>
      </c>
      <c r="P300" s="60">
        <f>IFERROR(O300/L295,"-")</f>
        <v>5.7699605468784686E-2</v>
      </c>
      <c r="Q300" s="73">
        <v>183</v>
      </c>
      <c r="R300" s="60">
        <f>IFERROR(Q300/M295,"-")</f>
        <v>0.54142011834319526</v>
      </c>
      <c r="S300" s="76">
        <f t="shared" si="19"/>
        <v>91256.677595628411</v>
      </c>
      <c r="T300" s="305"/>
      <c r="U300" s="305"/>
      <c r="V300" s="43" t="s">
        <v>112</v>
      </c>
      <c r="W300" s="73">
        <v>5274786</v>
      </c>
      <c r="X300" s="60">
        <f>IFERROR(W300/T295,"-")</f>
        <v>8.3675945370319554E-2</v>
      </c>
      <c r="Y300" s="73">
        <v>34</v>
      </c>
      <c r="Z300" s="60">
        <f>IFERROR(Y300/U295,"-")</f>
        <v>0.6071428571428571</v>
      </c>
      <c r="AA300" s="131">
        <f t="shared" si="20"/>
        <v>155140.76470588235</v>
      </c>
      <c r="AB300" s="305"/>
      <c r="AC300" s="305"/>
      <c r="AD300" s="43" t="s">
        <v>112</v>
      </c>
      <c r="AE300" s="73">
        <v>4787113</v>
      </c>
      <c r="AF300" s="60">
        <f>IFERROR(AE300/AB295,"-")</f>
        <v>0.10219599863115672</v>
      </c>
      <c r="AG300" s="73">
        <v>28</v>
      </c>
      <c r="AH300" s="60">
        <f>IFERROR(AG300/AC295,"-")</f>
        <v>0.65116279069767447</v>
      </c>
      <c r="AI300" s="76">
        <f t="shared" si="15"/>
        <v>170968.32142857142</v>
      </c>
      <c r="AJ300" s="305"/>
      <c r="AK300" s="305"/>
      <c r="AL300" s="43" t="s">
        <v>112</v>
      </c>
      <c r="AM300" s="73">
        <v>7899325</v>
      </c>
      <c r="AN300" s="60">
        <f>IFERROR(AM300/AJ295,"-")</f>
        <v>4.4649390096563407E-2</v>
      </c>
      <c r="AO300" s="73">
        <v>71</v>
      </c>
      <c r="AP300" s="60">
        <f>IFERROR(AO300/AK295,"-")</f>
        <v>0.47972972972972971</v>
      </c>
      <c r="AQ300" s="76">
        <f t="shared" si="21"/>
        <v>111258.09859154929</v>
      </c>
      <c r="AR300" s="305"/>
      <c r="AS300" s="305"/>
      <c r="AT300" s="43" t="s">
        <v>112</v>
      </c>
      <c r="AU300" s="73">
        <v>47142222</v>
      </c>
      <c r="AV300" s="60">
        <f>IFERROR(AU300/AR295,"-")</f>
        <v>4.5830946822440079E-2</v>
      </c>
      <c r="AW300" s="73">
        <v>733</v>
      </c>
      <c r="AX300" s="60">
        <f>IFERROR(AW300/AS295,"-")</f>
        <v>0.45052243392747388</v>
      </c>
      <c r="AY300" s="131">
        <f t="shared" si="22"/>
        <v>64314.081855388817</v>
      </c>
      <c r="AZ300" s="179"/>
    </row>
    <row r="301" spans="2:52" s="8" customFormat="1" ht="13.15" customHeight="1">
      <c r="B301" s="328"/>
      <c r="C301" s="340"/>
      <c r="D301" s="305"/>
      <c r="E301" s="305"/>
      <c r="F301" s="43" t="s">
        <v>113</v>
      </c>
      <c r="G301" s="73">
        <v>9083904</v>
      </c>
      <c r="H301" s="60">
        <f>IFERROR(G301/D295,"-")</f>
        <v>2.4610667666781369E-2</v>
      </c>
      <c r="I301" s="73">
        <v>84</v>
      </c>
      <c r="J301" s="60">
        <f>IFERROR(I301/E295,"-")</f>
        <v>0.2</v>
      </c>
      <c r="K301" s="76">
        <f t="shared" si="18"/>
        <v>108141.71428571429</v>
      </c>
      <c r="L301" s="305"/>
      <c r="M301" s="305"/>
      <c r="N301" s="43" t="s">
        <v>113</v>
      </c>
      <c r="O301" s="73">
        <v>8236237</v>
      </c>
      <c r="P301" s="60">
        <f>IFERROR(O301/L295,"-")</f>
        <v>2.8456791750753042E-2</v>
      </c>
      <c r="Q301" s="73">
        <v>65</v>
      </c>
      <c r="R301" s="60">
        <f>IFERROR(Q301/M295,"-")</f>
        <v>0.19230769230769232</v>
      </c>
      <c r="S301" s="76">
        <f t="shared" si="19"/>
        <v>126711.33846153846</v>
      </c>
      <c r="T301" s="305"/>
      <c r="U301" s="305"/>
      <c r="V301" s="43" t="s">
        <v>113</v>
      </c>
      <c r="W301" s="73">
        <v>1490450</v>
      </c>
      <c r="X301" s="60">
        <f>IFERROR(W301/T295,"-")</f>
        <v>2.364357772565423E-2</v>
      </c>
      <c r="Y301" s="73">
        <v>18</v>
      </c>
      <c r="Z301" s="60">
        <f>IFERROR(Y301/U295,"-")</f>
        <v>0.32142857142857145</v>
      </c>
      <c r="AA301" s="131">
        <f t="shared" si="20"/>
        <v>82802.777777777781</v>
      </c>
      <c r="AB301" s="305"/>
      <c r="AC301" s="305"/>
      <c r="AD301" s="43" t="s">
        <v>113</v>
      </c>
      <c r="AE301" s="73">
        <v>1353769</v>
      </c>
      <c r="AF301" s="60">
        <f>IFERROR(AE301/AB295,"-")</f>
        <v>2.8900461482923509E-2</v>
      </c>
      <c r="AG301" s="73">
        <v>12</v>
      </c>
      <c r="AH301" s="60">
        <f>IFERROR(AG301/AC295,"-")</f>
        <v>0.27906976744186046</v>
      </c>
      <c r="AI301" s="76">
        <f t="shared" si="15"/>
        <v>112814.08333333333</v>
      </c>
      <c r="AJ301" s="305"/>
      <c r="AK301" s="305"/>
      <c r="AL301" s="43" t="s">
        <v>113</v>
      </c>
      <c r="AM301" s="73">
        <v>3371544</v>
      </c>
      <c r="AN301" s="60">
        <f>IFERROR(AM301/AJ295,"-")</f>
        <v>1.9056993260022567E-2</v>
      </c>
      <c r="AO301" s="73">
        <v>26</v>
      </c>
      <c r="AP301" s="60">
        <f>IFERROR(AO301/AK295,"-")</f>
        <v>0.17567567567567569</v>
      </c>
      <c r="AQ301" s="76">
        <f t="shared" si="21"/>
        <v>129674.76923076923</v>
      </c>
      <c r="AR301" s="305"/>
      <c r="AS301" s="305"/>
      <c r="AT301" s="43" t="s">
        <v>113</v>
      </c>
      <c r="AU301" s="73">
        <v>26368621</v>
      </c>
      <c r="AV301" s="60">
        <f>IFERROR(AU301/AR295,"-")</f>
        <v>2.5635169823604767E-2</v>
      </c>
      <c r="AW301" s="73">
        <v>196</v>
      </c>
      <c r="AX301" s="60">
        <f>IFERROR(AW301/AS295,"-")</f>
        <v>0.12046711739397664</v>
      </c>
      <c r="AY301" s="131">
        <f t="shared" si="22"/>
        <v>134533.78061224491</v>
      </c>
      <c r="AZ301" s="179"/>
    </row>
    <row r="302" spans="2:52" s="8" customFormat="1" ht="13.15" customHeight="1">
      <c r="B302" s="328"/>
      <c r="C302" s="340"/>
      <c r="D302" s="305"/>
      <c r="E302" s="305"/>
      <c r="F302" s="43" t="s">
        <v>123</v>
      </c>
      <c r="G302" s="73">
        <v>0</v>
      </c>
      <c r="H302" s="60">
        <f>IFERROR(G302/D295,"-")</f>
        <v>0</v>
      </c>
      <c r="I302" s="73">
        <v>0</v>
      </c>
      <c r="J302" s="60">
        <f>IFERROR(I302/E295,"-")</f>
        <v>0</v>
      </c>
      <c r="K302" s="76" t="str">
        <f t="shared" si="18"/>
        <v>-</v>
      </c>
      <c r="L302" s="305"/>
      <c r="M302" s="305"/>
      <c r="N302" s="43" t="s">
        <v>123</v>
      </c>
      <c r="O302" s="73">
        <v>0</v>
      </c>
      <c r="P302" s="60">
        <f>IFERROR(O302/L295,"-")</f>
        <v>0</v>
      </c>
      <c r="Q302" s="73">
        <v>0</v>
      </c>
      <c r="R302" s="60">
        <f>IFERROR(Q302/M295,"-")</f>
        <v>0</v>
      </c>
      <c r="S302" s="76" t="str">
        <f t="shared" si="19"/>
        <v>-</v>
      </c>
      <c r="T302" s="305"/>
      <c r="U302" s="305"/>
      <c r="V302" s="43" t="s">
        <v>123</v>
      </c>
      <c r="W302" s="73">
        <v>0</v>
      </c>
      <c r="X302" s="60">
        <f>IFERROR(W302/T295,"-")</f>
        <v>0</v>
      </c>
      <c r="Y302" s="73">
        <v>0</v>
      </c>
      <c r="Z302" s="60">
        <f>IFERROR(Y302/U295,"-")</f>
        <v>0</v>
      </c>
      <c r="AA302" s="131" t="str">
        <f t="shared" si="20"/>
        <v>-</v>
      </c>
      <c r="AB302" s="305"/>
      <c r="AC302" s="305"/>
      <c r="AD302" s="43" t="s">
        <v>123</v>
      </c>
      <c r="AE302" s="73">
        <v>0</v>
      </c>
      <c r="AF302" s="60">
        <f>IFERROR(AE302/AB295,"-")</f>
        <v>0</v>
      </c>
      <c r="AG302" s="73">
        <v>0</v>
      </c>
      <c r="AH302" s="60">
        <f>IFERROR(AG302/AC295,"-")</f>
        <v>0</v>
      </c>
      <c r="AI302" s="76" t="str">
        <f t="shared" si="15"/>
        <v>-</v>
      </c>
      <c r="AJ302" s="305"/>
      <c r="AK302" s="305"/>
      <c r="AL302" s="43" t="s">
        <v>123</v>
      </c>
      <c r="AM302" s="73">
        <v>0</v>
      </c>
      <c r="AN302" s="60">
        <f>IFERROR(AM302/AJ295,"-")</f>
        <v>0</v>
      </c>
      <c r="AO302" s="73">
        <v>0</v>
      </c>
      <c r="AP302" s="60">
        <f>IFERROR(AO302/AK295,"-")</f>
        <v>0</v>
      </c>
      <c r="AQ302" s="76" t="str">
        <f t="shared" si="21"/>
        <v>-</v>
      </c>
      <c r="AR302" s="305"/>
      <c r="AS302" s="305"/>
      <c r="AT302" s="43" t="s">
        <v>123</v>
      </c>
      <c r="AU302" s="73">
        <v>0</v>
      </c>
      <c r="AV302" s="60">
        <f>IFERROR(AU302/AR295,"-")</f>
        <v>0</v>
      </c>
      <c r="AW302" s="73">
        <v>0</v>
      </c>
      <c r="AX302" s="60">
        <f>IFERROR(AW302/AS295,"-")</f>
        <v>0</v>
      </c>
      <c r="AY302" s="131" t="str">
        <f t="shared" si="22"/>
        <v>-</v>
      </c>
      <c r="AZ302" s="179"/>
    </row>
    <row r="303" spans="2:52" s="8" customFormat="1" ht="13.15" customHeight="1">
      <c r="B303" s="328"/>
      <c r="C303" s="340"/>
      <c r="D303" s="305"/>
      <c r="E303" s="305"/>
      <c r="F303" s="43" t="s">
        <v>114</v>
      </c>
      <c r="G303" s="73">
        <v>20600</v>
      </c>
      <c r="H303" s="60">
        <f>IFERROR(G303/D295,"-")</f>
        <v>5.581077848639706E-5</v>
      </c>
      <c r="I303" s="73">
        <v>3</v>
      </c>
      <c r="J303" s="60">
        <f>IFERROR(I303/E295,"-")</f>
        <v>7.1428571428571426E-3</v>
      </c>
      <c r="K303" s="76">
        <f t="shared" si="18"/>
        <v>6866.666666666667</v>
      </c>
      <c r="L303" s="305"/>
      <c r="M303" s="305"/>
      <c r="N303" s="43" t="s">
        <v>114</v>
      </c>
      <c r="O303" s="73">
        <v>20600</v>
      </c>
      <c r="P303" s="60">
        <f>IFERROR(O303/L295,"-")</f>
        <v>7.117448296661602E-5</v>
      </c>
      <c r="Q303" s="73">
        <v>3</v>
      </c>
      <c r="R303" s="60">
        <f>IFERROR(Q303/M295,"-")</f>
        <v>8.8757396449704144E-3</v>
      </c>
      <c r="S303" s="76">
        <f t="shared" si="19"/>
        <v>6866.666666666667</v>
      </c>
      <c r="T303" s="305"/>
      <c r="U303" s="305"/>
      <c r="V303" s="43" t="s">
        <v>114</v>
      </c>
      <c r="W303" s="73">
        <v>0</v>
      </c>
      <c r="X303" s="60">
        <f>IFERROR(W303/T295,"-")</f>
        <v>0</v>
      </c>
      <c r="Y303" s="73">
        <v>0</v>
      </c>
      <c r="Z303" s="60">
        <f>IFERROR(Y303/U295,"-")</f>
        <v>0</v>
      </c>
      <c r="AA303" s="131" t="str">
        <f t="shared" si="20"/>
        <v>-</v>
      </c>
      <c r="AB303" s="305"/>
      <c r="AC303" s="305"/>
      <c r="AD303" s="43" t="s">
        <v>114</v>
      </c>
      <c r="AE303" s="73">
        <v>0</v>
      </c>
      <c r="AF303" s="60">
        <f>IFERROR(AE303/AB295,"-")</f>
        <v>0</v>
      </c>
      <c r="AG303" s="73">
        <v>0</v>
      </c>
      <c r="AH303" s="60">
        <f>IFERROR(AG303/AC295,"-")</f>
        <v>0</v>
      </c>
      <c r="AI303" s="76" t="str">
        <f t="shared" si="15"/>
        <v>-</v>
      </c>
      <c r="AJ303" s="305"/>
      <c r="AK303" s="305"/>
      <c r="AL303" s="43" t="s">
        <v>114</v>
      </c>
      <c r="AM303" s="73">
        <v>38678</v>
      </c>
      <c r="AN303" s="60">
        <f>IFERROR(AM303/AJ295,"-")</f>
        <v>2.1861983272683164E-4</v>
      </c>
      <c r="AO303" s="73">
        <v>3</v>
      </c>
      <c r="AP303" s="60">
        <f>IFERROR(AO303/AK295,"-")</f>
        <v>2.0270270270270271E-2</v>
      </c>
      <c r="AQ303" s="76">
        <f t="shared" si="21"/>
        <v>12892.666666666666</v>
      </c>
      <c r="AR303" s="305"/>
      <c r="AS303" s="305"/>
      <c r="AT303" s="43" t="s">
        <v>114</v>
      </c>
      <c r="AU303" s="73">
        <v>70762</v>
      </c>
      <c r="AV303" s="60">
        <f>IFERROR(AU303/AR295,"-")</f>
        <v>6.8793733546320857E-5</v>
      </c>
      <c r="AW303" s="73">
        <v>7</v>
      </c>
      <c r="AX303" s="60">
        <f>IFERROR(AW303/AS295,"-")</f>
        <v>4.3023970497848806E-3</v>
      </c>
      <c r="AY303" s="131">
        <f t="shared" si="22"/>
        <v>10108.857142857143</v>
      </c>
      <c r="AZ303" s="179"/>
    </row>
    <row r="304" spans="2:52" s="8" customFormat="1" ht="13.15" customHeight="1">
      <c r="B304" s="328"/>
      <c r="C304" s="340"/>
      <c r="D304" s="305"/>
      <c r="E304" s="305"/>
      <c r="F304" s="43" t="s">
        <v>115</v>
      </c>
      <c r="G304" s="73">
        <v>411250</v>
      </c>
      <c r="H304" s="60">
        <f>IFERROR(G304/D295,"-")</f>
        <v>1.1141836239092616E-3</v>
      </c>
      <c r="I304" s="73">
        <v>35</v>
      </c>
      <c r="J304" s="60">
        <f>IFERROR(I304/E295,"-")</f>
        <v>8.3333333333333329E-2</v>
      </c>
      <c r="K304" s="76">
        <f t="shared" si="18"/>
        <v>11750</v>
      </c>
      <c r="L304" s="305"/>
      <c r="M304" s="305"/>
      <c r="N304" s="43" t="s">
        <v>115</v>
      </c>
      <c r="O304" s="73">
        <v>189665</v>
      </c>
      <c r="P304" s="60">
        <f>IFERROR(O304/L295,"-")</f>
        <v>6.5530622873122464E-4</v>
      </c>
      <c r="Q304" s="73">
        <v>21</v>
      </c>
      <c r="R304" s="60">
        <f>IFERROR(Q304/M295,"-")</f>
        <v>6.2130177514792898E-2</v>
      </c>
      <c r="S304" s="76">
        <f t="shared" si="19"/>
        <v>9031.6666666666661</v>
      </c>
      <c r="T304" s="305"/>
      <c r="U304" s="305"/>
      <c r="V304" s="43" t="s">
        <v>115</v>
      </c>
      <c r="W304" s="73">
        <v>41449</v>
      </c>
      <c r="X304" s="60">
        <f>IFERROR(W304/T295,"-")</f>
        <v>6.5752132117859847E-4</v>
      </c>
      <c r="Y304" s="73">
        <v>7</v>
      </c>
      <c r="Z304" s="60">
        <f>IFERROR(Y304/U295,"-")</f>
        <v>0.125</v>
      </c>
      <c r="AA304" s="131">
        <f t="shared" si="20"/>
        <v>5921.2857142857147</v>
      </c>
      <c r="AB304" s="305"/>
      <c r="AC304" s="305"/>
      <c r="AD304" s="43" t="s">
        <v>115</v>
      </c>
      <c r="AE304" s="73">
        <v>16701</v>
      </c>
      <c r="AF304" s="60">
        <f>IFERROR(AE304/AB295,"-")</f>
        <v>3.5653542607808682E-4</v>
      </c>
      <c r="AG304" s="73">
        <v>3</v>
      </c>
      <c r="AH304" s="60">
        <f>IFERROR(AG304/AC295,"-")</f>
        <v>6.9767441860465115E-2</v>
      </c>
      <c r="AI304" s="76">
        <f t="shared" si="15"/>
        <v>5567</v>
      </c>
      <c r="AJ304" s="305"/>
      <c r="AK304" s="305"/>
      <c r="AL304" s="43" t="s">
        <v>115</v>
      </c>
      <c r="AM304" s="73">
        <v>88071</v>
      </c>
      <c r="AN304" s="60">
        <f>IFERROR(AM304/AJ295,"-")</f>
        <v>4.9780410797054626E-4</v>
      </c>
      <c r="AO304" s="73">
        <v>15</v>
      </c>
      <c r="AP304" s="60">
        <f>IFERROR(AO304/AK295,"-")</f>
        <v>0.10135135135135136</v>
      </c>
      <c r="AQ304" s="76">
        <f t="shared" si="21"/>
        <v>5871.4</v>
      </c>
      <c r="AR304" s="305"/>
      <c r="AS304" s="305"/>
      <c r="AT304" s="43" t="s">
        <v>115</v>
      </c>
      <c r="AU304" s="73">
        <v>1205772</v>
      </c>
      <c r="AV304" s="60">
        <f>IFERROR(AU304/AR295,"-")</f>
        <v>1.1722330867642858E-3</v>
      </c>
      <c r="AW304" s="73">
        <v>79</v>
      </c>
      <c r="AX304" s="60">
        <f>IFERROR(AW304/AS295,"-")</f>
        <v>4.855562384757222E-2</v>
      </c>
      <c r="AY304" s="131">
        <f t="shared" si="22"/>
        <v>15262.93670886076</v>
      </c>
      <c r="AZ304" s="179"/>
    </row>
    <row r="305" spans="2:52" s="8" customFormat="1" ht="13.15" customHeight="1">
      <c r="B305" s="328"/>
      <c r="C305" s="340"/>
      <c r="D305" s="305"/>
      <c r="E305" s="305"/>
      <c r="F305" s="43" t="s">
        <v>116</v>
      </c>
      <c r="G305" s="73">
        <v>160698</v>
      </c>
      <c r="H305" s="60">
        <f>IFERROR(G305/D295,"-")</f>
        <v>4.3537283889354535E-4</v>
      </c>
      <c r="I305" s="73">
        <v>7</v>
      </c>
      <c r="J305" s="60">
        <f>IFERROR(I305/E295,"-")</f>
        <v>1.6666666666666666E-2</v>
      </c>
      <c r="K305" s="76">
        <f t="shared" si="18"/>
        <v>22956.857142857141</v>
      </c>
      <c r="L305" s="305"/>
      <c r="M305" s="305"/>
      <c r="N305" s="43" t="s">
        <v>116</v>
      </c>
      <c r="O305" s="73">
        <v>48741</v>
      </c>
      <c r="P305" s="60">
        <f>IFERROR(O305/L295,"-")</f>
        <v>1.6840366379979765E-4</v>
      </c>
      <c r="Q305" s="73">
        <v>5</v>
      </c>
      <c r="R305" s="60">
        <f>IFERROR(Q305/M295,"-")</f>
        <v>1.4792899408284023E-2</v>
      </c>
      <c r="S305" s="76">
        <f t="shared" si="19"/>
        <v>9748.2000000000007</v>
      </c>
      <c r="T305" s="305"/>
      <c r="U305" s="305"/>
      <c r="V305" s="43" t="s">
        <v>116</v>
      </c>
      <c r="W305" s="73">
        <v>2727</v>
      </c>
      <c r="X305" s="60">
        <f>IFERROR(W305/T295,"-")</f>
        <v>4.3259442757461899E-5</v>
      </c>
      <c r="Y305" s="73">
        <v>1</v>
      </c>
      <c r="Z305" s="60">
        <f>IFERROR(Y305/U295,"-")</f>
        <v>1.7857142857142856E-2</v>
      </c>
      <c r="AA305" s="131">
        <f t="shared" si="20"/>
        <v>2727</v>
      </c>
      <c r="AB305" s="305"/>
      <c r="AC305" s="305"/>
      <c r="AD305" s="43" t="s">
        <v>116</v>
      </c>
      <c r="AE305" s="73">
        <v>0</v>
      </c>
      <c r="AF305" s="60">
        <f>IFERROR(AE305/AB295,"-")</f>
        <v>0</v>
      </c>
      <c r="AG305" s="73">
        <v>0</v>
      </c>
      <c r="AH305" s="60">
        <f>IFERROR(AG305/AC295,"-")</f>
        <v>0</v>
      </c>
      <c r="AI305" s="76" t="str">
        <f t="shared" si="15"/>
        <v>-</v>
      </c>
      <c r="AJ305" s="305"/>
      <c r="AK305" s="305"/>
      <c r="AL305" s="43" t="s">
        <v>116</v>
      </c>
      <c r="AM305" s="73">
        <v>115948</v>
      </c>
      <c r="AN305" s="60">
        <f>IFERROR(AM305/AJ295,"-")</f>
        <v>6.5537339999510507E-4</v>
      </c>
      <c r="AO305" s="73">
        <v>3</v>
      </c>
      <c r="AP305" s="60">
        <f>IFERROR(AO305/AK295,"-")</f>
        <v>2.0270270270270271E-2</v>
      </c>
      <c r="AQ305" s="76">
        <f t="shared" si="21"/>
        <v>38649.333333333336</v>
      </c>
      <c r="AR305" s="305"/>
      <c r="AS305" s="305"/>
      <c r="AT305" s="43" t="s">
        <v>116</v>
      </c>
      <c r="AU305" s="73">
        <v>173683</v>
      </c>
      <c r="AV305" s="60">
        <f>IFERROR(AU305/AR295,"-")</f>
        <v>1.6885195477128466E-4</v>
      </c>
      <c r="AW305" s="73">
        <v>5</v>
      </c>
      <c r="AX305" s="60">
        <f>IFERROR(AW305/AS295,"-")</f>
        <v>3.0731407498463428E-3</v>
      </c>
      <c r="AY305" s="131">
        <f t="shared" si="22"/>
        <v>34736.6</v>
      </c>
      <c r="AZ305" s="179"/>
    </row>
    <row r="306" spans="2:52" s="8" customFormat="1" ht="13.15" customHeight="1">
      <c r="B306" s="328"/>
      <c r="C306" s="340"/>
      <c r="D306" s="305"/>
      <c r="E306" s="305"/>
      <c r="F306" s="43" t="s">
        <v>117</v>
      </c>
      <c r="G306" s="73">
        <v>286785</v>
      </c>
      <c r="H306" s="60">
        <f>IFERROR(G306/D295,"-")</f>
        <v>7.7697544214666895E-4</v>
      </c>
      <c r="I306" s="73">
        <v>6</v>
      </c>
      <c r="J306" s="60">
        <f>IFERROR(I306/E295,"-")</f>
        <v>1.4285714285714285E-2</v>
      </c>
      <c r="K306" s="76">
        <f t="shared" si="18"/>
        <v>47797.5</v>
      </c>
      <c r="L306" s="305"/>
      <c r="M306" s="305"/>
      <c r="N306" s="43" t="s">
        <v>117</v>
      </c>
      <c r="O306" s="73">
        <v>71621</v>
      </c>
      <c r="P306" s="60">
        <f>IFERROR(O306/L295,"-")</f>
        <v>2.4745571090058281E-4</v>
      </c>
      <c r="Q306" s="73">
        <v>3</v>
      </c>
      <c r="R306" s="60">
        <f>IFERROR(Q306/M295,"-")</f>
        <v>8.8757396449704144E-3</v>
      </c>
      <c r="S306" s="76">
        <f t="shared" si="19"/>
        <v>23873.666666666668</v>
      </c>
      <c r="T306" s="305"/>
      <c r="U306" s="305"/>
      <c r="V306" s="43" t="s">
        <v>117</v>
      </c>
      <c r="W306" s="73">
        <v>56363</v>
      </c>
      <c r="X306" s="60">
        <f>IFERROR(W306/T295,"-")</f>
        <v>8.9410780056429226E-4</v>
      </c>
      <c r="Y306" s="73">
        <v>2</v>
      </c>
      <c r="Z306" s="60">
        <f>IFERROR(Y306/U295,"-")</f>
        <v>3.5714285714285712E-2</v>
      </c>
      <c r="AA306" s="131">
        <f t="shared" si="20"/>
        <v>28181.5</v>
      </c>
      <c r="AB306" s="305"/>
      <c r="AC306" s="305"/>
      <c r="AD306" s="43" t="s">
        <v>117</v>
      </c>
      <c r="AE306" s="73">
        <v>10578</v>
      </c>
      <c r="AF306" s="60">
        <f>IFERROR(AE306/AB295,"-")</f>
        <v>2.258207135533203E-4</v>
      </c>
      <c r="AG306" s="73">
        <v>1</v>
      </c>
      <c r="AH306" s="60">
        <f>IFERROR(AG306/AC295,"-")</f>
        <v>2.3255813953488372E-2</v>
      </c>
      <c r="AI306" s="76">
        <f t="shared" si="15"/>
        <v>10578</v>
      </c>
      <c r="AJ306" s="305"/>
      <c r="AK306" s="305"/>
      <c r="AL306" s="43" t="s">
        <v>117</v>
      </c>
      <c r="AM306" s="73">
        <v>290517</v>
      </c>
      <c r="AN306" s="60">
        <f>IFERROR(AM306/AJ295,"-")</f>
        <v>1.6420905409871489E-3</v>
      </c>
      <c r="AO306" s="73">
        <v>7</v>
      </c>
      <c r="AP306" s="60">
        <f>IFERROR(AO306/AK295,"-")</f>
        <v>4.72972972972973E-2</v>
      </c>
      <c r="AQ306" s="76">
        <f t="shared" si="21"/>
        <v>41502.428571428572</v>
      </c>
      <c r="AR306" s="305"/>
      <c r="AS306" s="305"/>
      <c r="AT306" s="43" t="s">
        <v>117</v>
      </c>
      <c r="AU306" s="73">
        <v>114922</v>
      </c>
      <c r="AV306" s="60">
        <f>IFERROR(AU306/AR295,"-")</f>
        <v>1.1172540977657902E-4</v>
      </c>
      <c r="AW306" s="73">
        <v>5</v>
      </c>
      <c r="AX306" s="60">
        <f>IFERROR(AW306/AS295,"-")</f>
        <v>3.0731407498463428E-3</v>
      </c>
      <c r="AY306" s="131">
        <f t="shared" si="22"/>
        <v>22984.400000000001</v>
      </c>
      <c r="AZ306" s="179"/>
    </row>
    <row r="307" spans="2:52" s="8" customFormat="1" ht="13.15" customHeight="1">
      <c r="B307" s="328"/>
      <c r="C307" s="340"/>
      <c r="D307" s="305"/>
      <c r="E307" s="305"/>
      <c r="F307" s="43" t="s">
        <v>118</v>
      </c>
      <c r="G307" s="73">
        <v>3422668</v>
      </c>
      <c r="H307" s="60">
        <f>IFERROR(G307/D295,"-")</f>
        <v>9.2729012417708569E-3</v>
      </c>
      <c r="I307" s="73">
        <v>64</v>
      </c>
      <c r="J307" s="60">
        <f>IFERROR(I307/E295,"-")</f>
        <v>0.15238095238095239</v>
      </c>
      <c r="K307" s="76">
        <f t="shared" si="18"/>
        <v>53479.1875</v>
      </c>
      <c r="L307" s="305"/>
      <c r="M307" s="305"/>
      <c r="N307" s="43" t="s">
        <v>118</v>
      </c>
      <c r="O307" s="73">
        <v>2852373</v>
      </c>
      <c r="P307" s="60">
        <f>IFERROR(O307/L295,"-")</f>
        <v>9.8551540535405553E-3</v>
      </c>
      <c r="Q307" s="73">
        <v>51</v>
      </c>
      <c r="R307" s="60">
        <f>IFERROR(Q307/M295,"-")</f>
        <v>0.15088757396449703</v>
      </c>
      <c r="S307" s="76">
        <f t="shared" si="19"/>
        <v>55928.882352941175</v>
      </c>
      <c r="T307" s="305"/>
      <c r="U307" s="305"/>
      <c r="V307" s="43" t="s">
        <v>118</v>
      </c>
      <c r="W307" s="73">
        <v>567909</v>
      </c>
      <c r="X307" s="60">
        <f>IFERROR(W307/T295,"-")</f>
        <v>9.0089574172891197E-3</v>
      </c>
      <c r="Y307" s="73">
        <v>16</v>
      </c>
      <c r="Z307" s="60">
        <f>IFERROR(Y307/U295,"-")</f>
        <v>0.2857142857142857</v>
      </c>
      <c r="AA307" s="131">
        <f t="shared" si="20"/>
        <v>35494.3125</v>
      </c>
      <c r="AB307" s="305"/>
      <c r="AC307" s="305"/>
      <c r="AD307" s="43" t="s">
        <v>118</v>
      </c>
      <c r="AE307" s="73">
        <v>508867</v>
      </c>
      <c r="AF307" s="60">
        <f>IFERROR(AE307/AB295,"-")</f>
        <v>1.0863368221189018E-2</v>
      </c>
      <c r="AG307" s="73">
        <v>13</v>
      </c>
      <c r="AH307" s="60">
        <f>IFERROR(AG307/AC295,"-")</f>
        <v>0.30232558139534882</v>
      </c>
      <c r="AI307" s="76">
        <f t="shared" si="15"/>
        <v>39143.615384615383</v>
      </c>
      <c r="AJ307" s="305"/>
      <c r="AK307" s="305"/>
      <c r="AL307" s="43" t="s">
        <v>118</v>
      </c>
      <c r="AM307" s="73">
        <v>849648</v>
      </c>
      <c r="AN307" s="60">
        <f>IFERROR(AM307/AJ295,"-")</f>
        <v>4.8024691979080365E-3</v>
      </c>
      <c r="AO307" s="73">
        <v>24</v>
      </c>
      <c r="AP307" s="60">
        <f>IFERROR(AO307/AK295,"-")</f>
        <v>0.16216216216216217</v>
      </c>
      <c r="AQ307" s="76">
        <f t="shared" si="21"/>
        <v>35402</v>
      </c>
      <c r="AR307" s="305"/>
      <c r="AS307" s="305"/>
      <c r="AT307" s="43" t="s">
        <v>118</v>
      </c>
      <c r="AU307" s="73">
        <v>5121901</v>
      </c>
      <c r="AV307" s="60">
        <f>IFERROR(AU307/AR295,"-")</f>
        <v>4.9794337729944646E-3</v>
      </c>
      <c r="AW307" s="73">
        <v>184</v>
      </c>
      <c r="AX307" s="60">
        <f>IFERROR(AW307/AS295,"-")</f>
        <v>0.11309157959434542</v>
      </c>
      <c r="AY307" s="131">
        <f t="shared" si="22"/>
        <v>27836.418478260868</v>
      </c>
      <c r="AZ307" s="179"/>
    </row>
    <row r="308" spans="2:52" s="8" customFormat="1" ht="13.15" customHeight="1">
      <c r="B308" s="328"/>
      <c r="C308" s="340"/>
      <c r="D308" s="305"/>
      <c r="E308" s="305"/>
      <c r="F308" s="43" t="s">
        <v>119</v>
      </c>
      <c r="G308" s="73">
        <v>5956015</v>
      </c>
      <c r="H308" s="60">
        <f>IFERROR(G308/D295,"-")</f>
        <v>1.6136399700323212E-2</v>
      </c>
      <c r="I308" s="73">
        <v>43</v>
      </c>
      <c r="J308" s="60">
        <f>IFERROR(I308/E295,"-")</f>
        <v>0.10238095238095238</v>
      </c>
      <c r="K308" s="76">
        <f t="shared" si="18"/>
        <v>138511.97674418605</v>
      </c>
      <c r="L308" s="305"/>
      <c r="M308" s="305"/>
      <c r="N308" s="43" t="s">
        <v>119</v>
      </c>
      <c r="O308" s="73">
        <v>1792970</v>
      </c>
      <c r="P308" s="60">
        <f>IFERROR(O308/L295,"-")</f>
        <v>6.1948404235268708E-3</v>
      </c>
      <c r="Q308" s="73">
        <v>34</v>
      </c>
      <c r="R308" s="60">
        <f>IFERROR(Q308/M295,"-")</f>
        <v>0.10059171597633136</v>
      </c>
      <c r="S308" s="76">
        <f t="shared" si="19"/>
        <v>52734.411764705881</v>
      </c>
      <c r="T308" s="305"/>
      <c r="U308" s="305"/>
      <c r="V308" s="43" t="s">
        <v>119</v>
      </c>
      <c r="W308" s="73">
        <v>3629174</v>
      </c>
      <c r="X308" s="60">
        <f>IFERROR(W308/T295,"-")</f>
        <v>5.7570973564308403E-2</v>
      </c>
      <c r="Y308" s="73">
        <v>11</v>
      </c>
      <c r="Z308" s="60">
        <f>IFERROR(Y308/U295,"-")</f>
        <v>0.19642857142857142</v>
      </c>
      <c r="AA308" s="131">
        <f t="shared" si="20"/>
        <v>329924.90909090912</v>
      </c>
      <c r="AB308" s="305"/>
      <c r="AC308" s="305"/>
      <c r="AD308" s="43" t="s">
        <v>119</v>
      </c>
      <c r="AE308" s="73">
        <v>528007</v>
      </c>
      <c r="AF308" s="60">
        <f>IFERROR(AE308/AB295,"-")</f>
        <v>1.1271971781163547E-2</v>
      </c>
      <c r="AG308" s="73">
        <v>8</v>
      </c>
      <c r="AH308" s="60">
        <f>IFERROR(AG308/AC295,"-")</f>
        <v>0.18604651162790697</v>
      </c>
      <c r="AI308" s="76">
        <f t="shared" si="15"/>
        <v>66000.875</v>
      </c>
      <c r="AJ308" s="305"/>
      <c r="AK308" s="305"/>
      <c r="AL308" s="43" t="s">
        <v>119</v>
      </c>
      <c r="AM308" s="73">
        <v>4536632</v>
      </c>
      <c r="AN308" s="60">
        <f>IFERROR(AM308/AJ295,"-")</f>
        <v>2.564242538350462E-2</v>
      </c>
      <c r="AO308" s="73">
        <v>22</v>
      </c>
      <c r="AP308" s="60">
        <f>IFERROR(AO308/AK295,"-")</f>
        <v>0.14864864864864866</v>
      </c>
      <c r="AQ308" s="76">
        <f t="shared" si="21"/>
        <v>206210.54545454544</v>
      </c>
      <c r="AR308" s="305"/>
      <c r="AS308" s="305"/>
      <c r="AT308" s="43" t="s">
        <v>119</v>
      </c>
      <c r="AU308" s="73">
        <v>10308499</v>
      </c>
      <c r="AV308" s="60">
        <f>IFERROR(AU308/AR295,"-")</f>
        <v>1.0021764979346471E-2</v>
      </c>
      <c r="AW308" s="73">
        <v>133</v>
      </c>
      <c r="AX308" s="60">
        <f>IFERROR(AW308/AS295,"-")</f>
        <v>8.1745543945912727E-2</v>
      </c>
      <c r="AY308" s="131">
        <f t="shared" si="22"/>
        <v>77507.511278195496</v>
      </c>
      <c r="AZ308" s="179"/>
    </row>
    <row r="309" spans="2:52" s="8" customFormat="1" ht="13.15" customHeight="1">
      <c r="B309" s="328"/>
      <c r="C309" s="340"/>
      <c r="D309" s="305"/>
      <c r="E309" s="305"/>
      <c r="F309" s="43" t="s">
        <v>120</v>
      </c>
      <c r="G309" s="73">
        <v>1710543</v>
      </c>
      <c r="H309" s="60">
        <f>IFERROR(G309/D295,"-")</f>
        <v>4.6343075953619939E-3</v>
      </c>
      <c r="I309" s="73">
        <v>38</v>
      </c>
      <c r="J309" s="60">
        <f>IFERROR(I309/E295,"-")</f>
        <v>9.0476190476190474E-2</v>
      </c>
      <c r="K309" s="76">
        <f t="shared" si="18"/>
        <v>45014.289473684214</v>
      </c>
      <c r="L309" s="305"/>
      <c r="M309" s="305"/>
      <c r="N309" s="43" t="s">
        <v>120</v>
      </c>
      <c r="O309" s="73">
        <v>846817</v>
      </c>
      <c r="P309" s="60">
        <f>IFERROR(O309/L295,"-")</f>
        <v>2.9258136962301397E-3</v>
      </c>
      <c r="Q309" s="73">
        <v>29</v>
      </c>
      <c r="R309" s="60">
        <f>IFERROR(Q309/M295,"-")</f>
        <v>8.5798816568047331E-2</v>
      </c>
      <c r="S309" s="76">
        <f t="shared" si="19"/>
        <v>29200.586206896551</v>
      </c>
      <c r="T309" s="305"/>
      <c r="U309" s="305"/>
      <c r="V309" s="43" t="s">
        <v>120</v>
      </c>
      <c r="W309" s="73">
        <v>62800</v>
      </c>
      <c r="X309" s="60">
        <f>IFERROR(W309/T295,"-")</f>
        <v>9.9622039060088272E-4</v>
      </c>
      <c r="Y309" s="73">
        <v>4</v>
      </c>
      <c r="Z309" s="60">
        <f>IFERROR(Y309/U295,"-")</f>
        <v>7.1428571428571425E-2</v>
      </c>
      <c r="AA309" s="131">
        <f t="shared" si="20"/>
        <v>15700</v>
      </c>
      <c r="AB309" s="305"/>
      <c r="AC309" s="305"/>
      <c r="AD309" s="43" t="s">
        <v>120</v>
      </c>
      <c r="AE309" s="73">
        <v>62560</v>
      </c>
      <c r="AF309" s="60">
        <f>IFERROR(AE309/AB295,"-")</f>
        <v>1.3355401625917676E-3</v>
      </c>
      <c r="AG309" s="73">
        <v>3</v>
      </c>
      <c r="AH309" s="60">
        <f>IFERROR(AG309/AC295,"-")</f>
        <v>6.9767441860465115E-2</v>
      </c>
      <c r="AI309" s="76">
        <f t="shared" si="15"/>
        <v>20853.333333333332</v>
      </c>
      <c r="AJ309" s="305"/>
      <c r="AK309" s="305"/>
      <c r="AL309" s="43" t="s">
        <v>120</v>
      </c>
      <c r="AM309" s="73">
        <v>298959</v>
      </c>
      <c r="AN309" s="60">
        <f>IFERROR(AM309/AJ295,"-")</f>
        <v>1.6898072954180893E-3</v>
      </c>
      <c r="AO309" s="73">
        <v>12</v>
      </c>
      <c r="AP309" s="60">
        <f>IFERROR(AO309/AK295,"-")</f>
        <v>8.1081081081081086E-2</v>
      </c>
      <c r="AQ309" s="76">
        <f t="shared" si="21"/>
        <v>24913.25</v>
      </c>
      <c r="AR309" s="305"/>
      <c r="AS309" s="305"/>
      <c r="AT309" s="43" t="s">
        <v>120</v>
      </c>
      <c r="AU309" s="73">
        <v>3840648</v>
      </c>
      <c r="AV309" s="60">
        <f>IFERROR(AU309/AR295,"-")</f>
        <v>3.7338192130975676E-3</v>
      </c>
      <c r="AW309" s="73">
        <v>93</v>
      </c>
      <c r="AX309" s="60">
        <f>IFERROR(AW309/AS295,"-")</f>
        <v>5.7160417947141981E-2</v>
      </c>
      <c r="AY309" s="131">
        <f t="shared" si="22"/>
        <v>41297.290322580644</v>
      </c>
      <c r="AZ309" s="179"/>
    </row>
    <row r="310" spans="2:52" s="8" customFormat="1" ht="13.15" customHeight="1">
      <c r="B310" s="328"/>
      <c r="C310" s="340"/>
      <c r="D310" s="305"/>
      <c r="E310" s="305"/>
      <c r="F310" s="44" t="s">
        <v>121</v>
      </c>
      <c r="G310" s="74">
        <v>750715</v>
      </c>
      <c r="H310" s="61">
        <f>IFERROR(G310/D295,"-")</f>
        <v>2.033882940359979E-3</v>
      </c>
      <c r="I310" s="74">
        <v>55</v>
      </c>
      <c r="J310" s="61">
        <f>IFERROR(I310/E295,"-")</f>
        <v>0.13095238095238096</v>
      </c>
      <c r="K310" s="77">
        <f t="shared" si="18"/>
        <v>13649.363636363636</v>
      </c>
      <c r="L310" s="305"/>
      <c r="M310" s="305"/>
      <c r="N310" s="44" t="s">
        <v>121</v>
      </c>
      <c r="O310" s="74">
        <v>607520</v>
      </c>
      <c r="P310" s="61">
        <f>IFERROR(O310/L295,"-")</f>
        <v>2.0990253345572118E-3</v>
      </c>
      <c r="Q310" s="74">
        <v>42</v>
      </c>
      <c r="R310" s="61">
        <f>IFERROR(Q310/M295,"-")</f>
        <v>0.1242603550295858</v>
      </c>
      <c r="S310" s="77">
        <f t="shared" si="19"/>
        <v>14464.761904761905</v>
      </c>
      <c r="T310" s="305"/>
      <c r="U310" s="305"/>
      <c r="V310" s="44" t="s">
        <v>121</v>
      </c>
      <c r="W310" s="74">
        <v>206471</v>
      </c>
      <c r="X310" s="61">
        <f>IFERROR(W310/T295,"-")</f>
        <v>3.2753283482126567E-3</v>
      </c>
      <c r="Y310" s="74">
        <v>15</v>
      </c>
      <c r="Z310" s="61">
        <f>IFERROR(Y310/U295,"-")</f>
        <v>0.26785714285714285</v>
      </c>
      <c r="AA310" s="132">
        <f t="shared" si="20"/>
        <v>13764.733333333334</v>
      </c>
      <c r="AB310" s="305"/>
      <c r="AC310" s="305"/>
      <c r="AD310" s="44" t="s">
        <v>121</v>
      </c>
      <c r="AE310" s="74">
        <v>154211</v>
      </c>
      <c r="AF310" s="61">
        <f>IFERROR(AE310/AB295,"-")</f>
        <v>3.2921193096777349E-3</v>
      </c>
      <c r="AG310" s="74">
        <v>10</v>
      </c>
      <c r="AH310" s="61">
        <f>IFERROR(AG310/AC295,"-")</f>
        <v>0.23255813953488372</v>
      </c>
      <c r="AI310" s="77">
        <f t="shared" si="15"/>
        <v>15421.1</v>
      </c>
      <c r="AJ310" s="305"/>
      <c r="AK310" s="305"/>
      <c r="AL310" s="44" t="s">
        <v>121</v>
      </c>
      <c r="AM310" s="74">
        <v>487111</v>
      </c>
      <c r="AN310" s="61">
        <f>IFERROR(AM310/AJ295,"-")</f>
        <v>2.7532996881793185E-3</v>
      </c>
      <c r="AO310" s="74">
        <v>31</v>
      </c>
      <c r="AP310" s="61">
        <f>IFERROR(AO310/AK295,"-")</f>
        <v>0.20945945945945946</v>
      </c>
      <c r="AQ310" s="77">
        <f t="shared" si="21"/>
        <v>15713.258064516129</v>
      </c>
      <c r="AR310" s="305"/>
      <c r="AS310" s="305"/>
      <c r="AT310" s="44" t="s">
        <v>121</v>
      </c>
      <c r="AU310" s="74">
        <v>1613069</v>
      </c>
      <c r="AV310" s="61">
        <f>IFERROR(AU310/AR295,"-")</f>
        <v>1.5682009973973351E-3</v>
      </c>
      <c r="AW310" s="74">
        <v>123</v>
      </c>
      <c r="AX310" s="61">
        <f>IFERROR(AW310/AS295,"-")</f>
        <v>7.5599262446220034E-2</v>
      </c>
      <c r="AY310" s="155">
        <f t="shared" si="22"/>
        <v>13114.382113821139</v>
      </c>
      <c r="AZ310" s="179"/>
    </row>
    <row r="311" spans="2:52" s="8" customFormat="1" ht="13.15" customHeight="1">
      <c r="B311" s="329"/>
      <c r="C311" s="341"/>
      <c r="D311" s="306"/>
      <c r="E311" s="306"/>
      <c r="F311" s="45" t="s">
        <v>71</v>
      </c>
      <c r="G311" s="69">
        <f>SUM(G295:G310)</f>
        <v>90523750</v>
      </c>
      <c r="H311" s="61">
        <f>IFERROR(G311/D295,"-")</f>
        <v>0.24525247373825174</v>
      </c>
      <c r="I311" s="74">
        <v>373</v>
      </c>
      <c r="J311" s="61">
        <f>IFERROR(I311/E295,"-")</f>
        <v>0.88809523809523805</v>
      </c>
      <c r="K311" s="77">
        <f t="shared" si="18"/>
        <v>242691.01876675602</v>
      </c>
      <c r="L311" s="306"/>
      <c r="M311" s="306"/>
      <c r="N311" s="45" t="s">
        <v>71</v>
      </c>
      <c r="O311" s="69">
        <f>SUM(O295:O310)</f>
        <v>67414254</v>
      </c>
      <c r="P311" s="61">
        <f>IFERROR(O311/L295,"-")</f>
        <v>0.23292110063253038</v>
      </c>
      <c r="Q311" s="74">
        <v>297</v>
      </c>
      <c r="R311" s="61">
        <f>IFERROR(Q311/M295,"-")</f>
        <v>0.87869822485207105</v>
      </c>
      <c r="S311" s="77">
        <f t="shared" si="19"/>
        <v>226984.02020202021</v>
      </c>
      <c r="T311" s="306"/>
      <c r="U311" s="306"/>
      <c r="V311" s="45" t="s">
        <v>71</v>
      </c>
      <c r="W311" s="69">
        <f>SUM(W295:W310)</f>
        <v>20343460</v>
      </c>
      <c r="X311" s="61">
        <f>IFERROR(W311/T295,"-")</f>
        <v>0.32271607750594639</v>
      </c>
      <c r="Y311" s="74">
        <v>53</v>
      </c>
      <c r="Z311" s="61">
        <f>IFERROR(Y311/U295,"-")</f>
        <v>0.9464285714285714</v>
      </c>
      <c r="AA311" s="132">
        <f t="shared" si="20"/>
        <v>383838.86792452831</v>
      </c>
      <c r="AB311" s="306"/>
      <c r="AC311" s="306"/>
      <c r="AD311" s="45" t="s">
        <v>71</v>
      </c>
      <c r="AE311" s="69">
        <f>SUM(AE295:AE310)</f>
        <v>11604770</v>
      </c>
      <c r="AF311" s="61">
        <f>IFERROR(AE311/AB295,"-")</f>
        <v>0.2477403518644512</v>
      </c>
      <c r="AG311" s="74">
        <v>41</v>
      </c>
      <c r="AH311" s="61">
        <f>IFERROR(AG311/AC295,"-")</f>
        <v>0.95348837209302328</v>
      </c>
      <c r="AI311" s="77">
        <f t="shared" si="15"/>
        <v>283043.1707317073</v>
      </c>
      <c r="AJ311" s="306"/>
      <c r="AK311" s="306"/>
      <c r="AL311" s="45" t="s">
        <v>71</v>
      </c>
      <c r="AM311" s="69">
        <f>SUM(AM295:AM310)</f>
        <v>41350642</v>
      </c>
      <c r="AN311" s="61">
        <f>IFERROR(AM311/AJ295,"-")</f>
        <v>0.23372641908028075</v>
      </c>
      <c r="AO311" s="74">
        <v>129</v>
      </c>
      <c r="AP311" s="61">
        <f>IFERROR(AO311/AK295,"-")</f>
        <v>0.8716216216216216</v>
      </c>
      <c r="AQ311" s="77">
        <f t="shared" si="21"/>
        <v>320547.61240310076</v>
      </c>
      <c r="AR311" s="306"/>
      <c r="AS311" s="306"/>
      <c r="AT311" s="45" t="s">
        <v>71</v>
      </c>
      <c r="AU311" s="69">
        <f>SUM(AU295:AU310)</f>
        <v>201933850</v>
      </c>
      <c r="AV311" s="61">
        <f>IFERROR(AU311/AR295,"-")</f>
        <v>0.19631699882539672</v>
      </c>
      <c r="AW311" s="74">
        <v>1320</v>
      </c>
      <c r="AX311" s="103">
        <f>IFERROR(AW311/AS295,"-")</f>
        <v>0.81130915795943459</v>
      </c>
      <c r="AY311" s="148">
        <f t="shared" si="22"/>
        <v>152980.18939393939</v>
      </c>
      <c r="AZ311" s="179"/>
    </row>
    <row r="312" spans="2:52" s="8" customFormat="1" ht="13.15" customHeight="1">
      <c r="B312" s="327">
        <v>19</v>
      </c>
      <c r="C312" s="339" t="s">
        <v>99</v>
      </c>
      <c r="D312" s="304">
        <v>120959880</v>
      </c>
      <c r="E312" s="304">
        <v>167</v>
      </c>
      <c r="F312" s="41" t="s">
        <v>107</v>
      </c>
      <c r="G312" s="72">
        <v>2640631</v>
      </c>
      <c r="H312" s="59">
        <f>IFERROR(G312/D312,"-")</f>
        <v>2.1830635083302002E-2</v>
      </c>
      <c r="I312" s="72">
        <v>39</v>
      </c>
      <c r="J312" s="59">
        <f>IFERROR(I312/E312,"-")</f>
        <v>0.23353293413173654</v>
      </c>
      <c r="K312" s="75">
        <f t="shared" si="18"/>
        <v>67708.487179487172</v>
      </c>
      <c r="L312" s="304">
        <v>80508510</v>
      </c>
      <c r="M312" s="304">
        <v>131</v>
      </c>
      <c r="N312" s="41" t="s">
        <v>107</v>
      </c>
      <c r="O312" s="72">
        <v>2420934</v>
      </c>
      <c r="P312" s="59">
        <f>IFERROR(O312/L312,"-")</f>
        <v>3.0070535400543372E-2</v>
      </c>
      <c r="Q312" s="72">
        <v>31</v>
      </c>
      <c r="R312" s="59">
        <f>IFERROR(Q312/M312,"-")</f>
        <v>0.23664122137404581</v>
      </c>
      <c r="S312" s="75">
        <f t="shared" si="19"/>
        <v>78094.645161290318</v>
      </c>
      <c r="T312" s="304">
        <v>14677710</v>
      </c>
      <c r="U312" s="304">
        <v>21</v>
      </c>
      <c r="V312" s="41" t="s">
        <v>107</v>
      </c>
      <c r="W312" s="72">
        <v>129722</v>
      </c>
      <c r="X312" s="59">
        <f>IFERROR(W312/T312,"-")</f>
        <v>8.8380271854396897E-3</v>
      </c>
      <c r="Y312" s="72">
        <v>3</v>
      </c>
      <c r="Z312" s="59">
        <f>IFERROR(Y312/U312,"-")</f>
        <v>0.14285714285714285</v>
      </c>
      <c r="AA312" s="130">
        <f t="shared" si="20"/>
        <v>43240.666666666664</v>
      </c>
      <c r="AB312" s="304">
        <v>9824190</v>
      </c>
      <c r="AC312" s="304">
        <v>16</v>
      </c>
      <c r="AD312" s="41" t="s">
        <v>107</v>
      </c>
      <c r="AE312" s="72">
        <v>48893</v>
      </c>
      <c r="AF312" s="59">
        <f>IFERROR(AE312/AB312,"-")</f>
        <v>4.9767970692749224E-3</v>
      </c>
      <c r="AG312" s="72">
        <v>2</v>
      </c>
      <c r="AH312" s="59">
        <f>IFERROR(AG312/AC312,"-")</f>
        <v>0.125</v>
      </c>
      <c r="AI312" s="75">
        <f t="shared" si="15"/>
        <v>24446.5</v>
      </c>
      <c r="AJ312" s="304">
        <v>33037250</v>
      </c>
      <c r="AK312" s="304">
        <v>52</v>
      </c>
      <c r="AL312" s="41" t="s">
        <v>107</v>
      </c>
      <c r="AM312" s="72">
        <v>787560</v>
      </c>
      <c r="AN312" s="59">
        <f>IFERROR(AM312/AJ312,"-")</f>
        <v>2.383854588381297E-2</v>
      </c>
      <c r="AO312" s="72">
        <v>16</v>
      </c>
      <c r="AP312" s="59">
        <f>IFERROR(AO312/AK312,"-")</f>
        <v>0.30769230769230771</v>
      </c>
      <c r="AQ312" s="75">
        <f t="shared" si="21"/>
        <v>49222.5</v>
      </c>
      <c r="AR312" s="304">
        <v>350573480</v>
      </c>
      <c r="AS312" s="304">
        <v>509</v>
      </c>
      <c r="AT312" s="41" t="s">
        <v>107</v>
      </c>
      <c r="AU312" s="72">
        <v>7649667</v>
      </c>
      <c r="AV312" s="59">
        <f>IFERROR(AU312/AR312,"-")</f>
        <v>2.182043832864939E-2</v>
      </c>
      <c r="AW312" s="75">
        <v>108</v>
      </c>
      <c r="AX312" s="59">
        <f>IFERROR(AW312/AS312,"-")</f>
        <v>0.21218074656188604</v>
      </c>
      <c r="AY312" s="156">
        <f t="shared" si="22"/>
        <v>70830.25</v>
      </c>
      <c r="AZ312" s="179"/>
    </row>
    <row r="313" spans="2:52" s="8" customFormat="1" ht="13.15" customHeight="1">
      <c r="B313" s="328"/>
      <c r="C313" s="340"/>
      <c r="D313" s="305"/>
      <c r="E313" s="305"/>
      <c r="F313" s="42" t="s">
        <v>108</v>
      </c>
      <c r="G313" s="73">
        <v>6549254</v>
      </c>
      <c r="H313" s="60">
        <f>IFERROR(G313/D312,"-")</f>
        <v>5.4144018661394178E-2</v>
      </c>
      <c r="I313" s="73">
        <v>43</v>
      </c>
      <c r="J313" s="60">
        <f>IFERROR(I313/E312,"-")</f>
        <v>0.25748502994011974</v>
      </c>
      <c r="K313" s="76">
        <f t="shared" si="18"/>
        <v>152308.23255813954</v>
      </c>
      <c r="L313" s="305"/>
      <c r="M313" s="305"/>
      <c r="N313" s="42" t="s">
        <v>108</v>
      </c>
      <c r="O313" s="73">
        <v>2806715</v>
      </c>
      <c r="P313" s="60">
        <f>IFERROR(O313/L312,"-")</f>
        <v>3.4862339397412768E-2</v>
      </c>
      <c r="Q313" s="73">
        <v>35</v>
      </c>
      <c r="R313" s="60">
        <f>IFERROR(Q313/M312,"-")</f>
        <v>0.26717557251908397</v>
      </c>
      <c r="S313" s="76">
        <f t="shared" si="19"/>
        <v>80191.857142857145</v>
      </c>
      <c r="T313" s="305"/>
      <c r="U313" s="305"/>
      <c r="V313" s="42" t="s">
        <v>108</v>
      </c>
      <c r="W313" s="73">
        <v>37777</v>
      </c>
      <c r="X313" s="60">
        <f>IFERROR(W313/T312,"-")</f>
        <v>2.5737666161819522E-3</v>
      </c>
      <c r="Y313" s="73">
        <v>4</v>
      </c>
      <c r="Z313" s="60">
        <f>IFERROR(Y313/U312,"-")</f>
        <v>0.19047619047619047</v>
      </c>
      <c r="AA313" s="131">
        <f t="shared" si="20"/>
        <v>9444.25</v>
      </c>
      <c r="AB313" s="305"/>
      <c r="AC313" s="305"/>
      <c r="AD313" s="42" t="s">
        <v>108</v>
      </c>
      <c r="AE313" s="73">
        <v>37777</v>
      </c>
      <c r="AF313" s="60">
        <f>IFERROR(AE313/AB312,"-")</f>
        <v>3.8453042948070021E-3</v>
      </c>
      <c r="AG313" s="73">
        <v>4</v>
      </c>
      <c r="AH313" s="60">
        <f>IFERROR(AG313/AC312,"-")</f>
        <v>0.25</v>
      </c>
      <c r="AI313" s="76">
        <f t="shared" si="15"/>
        <v>9444.25</v>
      </c>
      <c r="AJ313" s="305"/>
      <c r="AK313" s="305"/>
      <c r="AL313" s="42" t="s">
        <v>108</v>
      </c>
      <c r="AM313" s="73">
        <v>388449</v>
      </c>
      <c r="AN313" s="60">
        <f>IFERROR(AM313/AJ312,"-")</f>
        <v>1.1757909632308985E-2</v>
      </c>
      <c r="AO313" s="73">
        <v>14</v>
      </c>
      <c r="AP313" s="60">
        <f>IFERROR(AO313/AK312,"-")</f>
        <v>0.26923076923076922</v>
      </c>
      <c r="AQ313" s="76">
        <f t="shared" si="21"/>
        <v>27746.357142857141</v>
      </c>
      <c r="AR313" s="305"/>
      <c r="AS313" s="305"/>
      <c r="AT313" s="42" t="s">
        <v>108</v>
      </c>
      <c r="AU313" s="73">
        <v>5087431</v>
      </c>
      <c r="AV313" s="60">
        <f>IFERROR(AU313/AR312,"-")</f>
        <v>1.4511739450457006E-2</v>
      </c>
      <c r="AW313" s="76">
        <v>125</v>
      </c>
      <c r="AX313" s="60">
        <f>IFERROR(AW313/AS312,"-")</f>
        <v>0.24557956777996071</v>
      </c>
      <c r="AY313" s="157">
        <f t="shared" si="22"/>
        <v>40699.447999999997</v>
      </c>
      <c r="AZ313" s="179"/>
    </row>
    <row r="314" spans="2:52" s="8" customFormat="1" ht="13.15" customHeight="1">
      <c r="B314" s="328"/>
      <c r="C314" s="340"/>
      <c r="D314" s="305"/>
      <c r="E314" s="305"/>
      <c r="F314" s="43" t="s">
        <v>109</v>
      </c>
      <c r="G314" s="73">
        <v>1582336</v>
      </c>
      <c r="H314" s="60">
        <f>IFERROR(G314/D312,"-")</f>
        <v>1.3081494459154555E-2</v>
      </c>
      <c r="I314" s="73">
        <v>48</v>
      </c>
      <c r="J314" s="60">
        <f>IFERROR(I314/E312,"-")</f>
        <v>0.28742514970059879</v>
      </c>
      <c r="K314" s="76">
        <f t="shared" si="18"/>
        <v>32965.333333333336</v>
      </c>
      <c r="L314" s="305"/>
      <c r="M314" s="305"/>
      <c r="N314" s="43" t="s">
        <v>109</v>
      </c>
      <c r="O314" s="73">
        <v>798333</v>
      </c>
      <c r="P314" s="60">
        <f>IFERROR(O314/L312,"-")</f>
        <v>9.9161318474283028E-3</v>
      </c>
      <c r="Q314" s="73">
        <v>36</v>
      </c>
      <c r="R314" s="60">
        <f>IFERROR(Q314/M312,"-")</f>
        <v>0.27480916030534353</v>
      </c>
      <c r="S314" s="76">
        <f t="shared" si="19"/>
        <v>22175.916666666668</v>
      </c>
      <c r="T314" s="305"/>
      <c r="U314" s="305"/>
      <c r="V314" s="43" t="s">
        <v>109</v>
      </c>
      <c r="W314" s="73">
        <v>51590</v>
      </c>
      <c r="X314" s="60">
        <f>IFERROR(W314/T312,"-")</f>
        <v>3.5148534750993172E-3</v>
      </c>
      <c r="Y314" s="73">
        <v>3</v>
      </c>
      <c r="Z314" s="60">
        <f>IFERROR(Y314/U312,"-")</f>
        <v>0.14285714285714285</v>
      </c>
      <c r="AA314" s="131">
        <f t="shared" si="20"/>
        <v>17196.666666666668</v>
      </c>
      <c r="AB314" s="305"/>
      <c r="AC314" s="305"/>
      <c r="AD314" s="43" t="s">
        <v>109</v>
      </c>
      <c r="AE314" s="73">
        <v>51590</v>
      </c>
      <c r="AF314" s="60">
        <f>IFERROR(AE314/AB312,"-")</f>
        <v>5.2513235187837369E-3</v>
      </c>
      <c r="AG314" s="73">
        <v>3</v>
      </c>
      <c r="AH314" s="60">
        <f>IFERROR(AG314/AC312,"-")</f>
        <v>0.1875</v>
      </c>
      <c r="AI314" s="76">
        <f t="shared" si="15"/>
        <v>17196.666666666668</v>
      </c>
      <c r="AJ314" s="305"/>
      <c r="AK314" s="305"/>
      <c r="AL314" s="43" t="s">
        <v>109</v>
      </c>
      <c r="AM314" s="73">
        <v>223301</v>
      </c>
      <c r="AN314" s="60">
        <f>IFERROR(AM314/AJ312,"-")</f>
        <v>6.7590674163255111E-3</v>
      </c>
      <c r="AO314" s="73">
        <v>13</v>
      </c>
      <c r="AP314" s="60">
        <f>IFERROR(AO314/AK312,"-")</f>
        <v>0.25</v>
      </c>
      <c r="AQ314" s="76">
        <f t="shared" si="21"/>
        <v>17177</v>
      </c>
      <c r="AR314" s="305"/>
      <c r="AS314" s="305"/>
      <c r="AT314" s="43" t="s">
        <v>109</v>
      </c>
      <c r="AU314" s="73">
        <v>6734431</v>
      </c>
      <c r="AV314" s="60">
        <f>IFERROR(AU314/AR312,"-")</f>
        <v>1.920975596899115E-2</v>
      </c>
      <c r="AW314" s="76">
        <v>158</v>
      </c>
      <c r="AX314" s="60">
        <f>IFERROR(AW314/AS312,"-")</f>
        <v>0.31041257367387032</v>
      </c>
      <c r="AY314" s="157">
        <f t="shared" si="22"/>
        <v>42622.981012658231</v>
      </c>
      <c r="AZ314" s="179"/>
    </row>
    <row r="315" spans="2:52" s="8" customFormat="1" ht="13.15" customHeight="1">
      <c r="B315" s="328"/>
      <c r="C315" s="340"/>
      <c r="D315" s="305"/>
      <c r="E315" s="305"/>
      <c r="F315" s="43" t="s">
        <v>110</v>
      </c>
      <c r="G315" s="73">
        <v>175553</v>
      </c>
      <c r="H315" s="60">
        <f>IFERROR(G315/D312,"-")</f>
        <v>1.4513324583324654E-3</v>
      </c>
      <c r="I315" s="73">
        <v>9</v>
      </c>
      <c r="J315" s="60">
        <f>IFERROR(I315/E312,"-")</f>
        <v>5.3892215568862277E-2</v>
      </c>
      <c r="K315" s="76">
        <f t="shared" si="18"/>
        <v>19505.888888888891</v>
      </c>
      <c r="L315" s="305"/>
      <c r="M315" s="305"/>
      <c r="N315" s="43" t="s">
        <v>110</v>
      </c>
      <c r="O315" s="73">
        <v>168232</v>
      </c>
      <c r="P315" s="60">
        <f>IFERROR(O315/L312,"-")</f>
        <v>2.0896176068840424E-3</v>
      </c>
      <c r="Q315" s="73">
        <v>7</v>
      </c>
      <c r="R315" s="60">
        <f>IFERROR(Q315/M312,"-")</f>
        <v>5.3435114503816793E-2</v>
      </c>
      <c r="S315" s="76">
        <f t="shared" si="19"/>
        <v>24033.142857142859</v>
      </c>
      <c r="T315" s="305"/>
      <c r="U315" s="305"/>
      <c r="V315" s="43" t="s">
        <v>110</v>
      </c>
      <c r="W315" s="73">
        <v>28450</v>
      </c>
      <c r="X315" s="60">
        <f>IFERROR(W315/T312,"-")</f>
        <v>1.9383132654889625E-3</v>
      </c>
      <c r="Y315" s="73">
        <v>1</v>
      </c>
      <c r="Z315" s="60">
        <f>IFERROR(Y315/U312,"-")</f>
        <v>4.7619047619047616E-2</v>
      </c>
      <c r="AA315" s="131">
        <f t="shared" si="20"/>
        <v>28450</v>
      </c>
      <c r="AB315" s="305"/>
      <c r="AC315" s="305"/>
      <c r="AD315" s="43" t="s">
        <v>110</v>
      </c>
      <c r="AE315" s="73">
        <v>28450</v>
      </c>
      <c r="AF315" s="60">
        <f>IFERROR(AE315/AB312,"-")</f>
        <v>2.8959130472843053E-3</v>
      </c>
      <c r="AG315" s="73">
        <v>1</v>
      </c>
      <c r="AH315" s="60">
        <f>IFERROR(AG315/AC312,"-")</f>
        <v>6.25E-2</v>
      </c>
      <c r="AI315" s="76">
        <f t="shared" si="15"/>
        <v>28450</v>
      </c>
      <c r="AJ315" s="305"/>
      <c r="AK315" s="305"/>
      <c r="AL315" s="43" t="s">
        <v>110</v>
      </c>
      <c r="AM315" s="73">
        <v>553</v>
      </c>
      <c r="AN315" s="60">
        <f>IFERROR(AM315/AJ312,"-")</f>
        <v>1.6738681336975687E-5</v>
      </c>
      <c r="AO315" s="73">
        <v>1</v>
      </c>
      <c r="AP315" s="60">
        <f>IFERROR(AO315/AK312,"-")</f>
        <v>1.9230769230769232E-2</v>
      </c>
      <c r="AQ315" s="76">
        <f t="shared" si="21"/>
        <v>553</v>
      </c>
      <c r="AR315" s="305"/>
      <c r="AS315" s="305"/>
      <c r="AT315" s="43" t="s">
        <v>110</v>
      </c>
      <c r="AU315" s="73">
        <v>223152</v>
      </c>
      <c r="AV315" s="60">
        <f>IFERROR(AU315/AR312,"-")</f>
        <v>6.3653417252212009E-4</v>
      </c>
      <c r="AW315" s="76">
        <v>20</v>
      </c>
      <c r="AX315" s="60">
        <f>IFERROR(AW315/AS312,"-")</f>
        <v>3.9292730844793712E-2</v>
      </c>
      <c r="AY315" s="157">
        <f t="shared" si="22"/>
        <v>11157.6</v>
      </c>
      <c r="AZ315" s="179"/>
    </row>
    <row r="316" spans="2:52" s="8" customFormat="1" ht="13.15" customHeight="1">
      <c r="B316" s="328"/>
      <c r="C316" s="340"/>
      <c r="D316" s="305"/>
      <c r="E316" s="305"/>
      <c r="F316" s="43" t="s">
        <v>111</v>
      </c>
      <c r="G316" s="73">
        <v>2014097</v>
      </c>
      <c r="H316" s="60">
        <f>IFERROR(G316/D312,"-")</f>
        <v>1.6650950711922002E-2</v>
      </c>
      <c r="I316" s="73">
        <v>68</v>
      </c>
      <c r="J316" s="60">
        <f>IFERROR(I316/E312,"-")</f>
        <v>0.40718562874251496</v>
      </c>
      <c r="K316" s="76">
        <f t="shared" si="18"/>
        <v>29619.073529411766</v>
      </c>
      <c r="L316" s="305"/>
      <c r="M316" s="305"/>
      <c r="N316" s="43" t="s">
        <v>111</v>
      </c>
      <c r="O316" s="73">
        <v>1545103</v>
      </c>
      <c r="P316" s="60">
        <f>IFERROR(O316/L312,"-")</f>
        <v>1.919179723981974E-2</v>
      </c>
      <c r="Q316" s="73">
        <v>53</v>
      </c>
      <c r="R316" s="60">
        <f>IFERROR(Q316/M312,"-")</f>
        <v>0.40458015267175573</v>
      </c>
      <c r="S316" s="76">
        <f t="shared" si="19"/>
        <v>29152.886792452831</v>
      </c>
      <c r="T316" s="305"/>
      <c r="U316" s="305"/>
      <c r="V316" s="43" t="s">
        <v>111</v>
      </c>
      <c r="W316" s="73">
        <v>383124</v>
      </c>
      <c r="X316" s="60">
        <f>IFERROR(W316/T312,"-")</f>
        <v>2.6102436960534034E-2</v>
      </c>
      <c r="Y316" s="73">
        <v>11</v>
      </c>
      <c r="Z316" s="60">
        <f>IFERROR(Y316/U312,"-")</f>
        <v>0.52380952380952384</v>
      </c>
      <c r="AA316" s="131">
        <f t="shared" si="20"/>
        <v>34829.454545454544</v>
      </c>
      <c r="AB316" s="305"/>
      <c r="AC316" s="305"/>
      <c r="AD316" s="43" t="s">
        <v>111</v>
      </c>
      <c r="AE316" s="73">
        <v>172419</v>
      </c>
      <c r="AF316" s="60">
        <f>IFERROR(AE316/AB312,"-")</f>
        <v>1.7550454541290426E-2</v>
      </c>
      <c r="AG316" s="73">
        <v>7</v>
      </c>
      <c r="AH316" s="60">
        <f>IFERROR(AG316/AC312,"-")</f>
        <v>0.4375</v>
      </c>
      <c r="AI316" s="76">
        <f t="shared" si="15"/>
        <v>24631.285714285714</v>
      </c>
      <c r="AJ316" s="305"/>
      <c r="AK316" s="305"/>
      <c r="AL316" s="43" t="s">
        <v>111</v>
      </c>
      <c r="AM316" s="73">
        <v>402211</v>
      </c>
      <c r="AN316" s="60">
        <f>IFERROR(AM316/AJ312,"-")</f>
        <v>1.2174469727353214E-2</v>
      </c>
      <c r="AO316" s="73">
        <v>17</v>
      </c>
      <c r="AP316" s="60">
        <f>IFERROR(AO316/AK312,"-")</f>
        <v>0.32692307692307693</v>
      </c>
      <c r="AQ316" s="76">
        <f t="shared" si="21"/>
        <v>23659.470588235294</v>
      </c>
      <c r="AR316" s="305"/>
      <c r="AS316" s="305"/>
      <c r="AT316" s="43" t="s">
        <v>111</v>
      </c>
      <c r="AU316" s="73">
        <v>12212549</v>
      </c>
      <c r="AV316" s="60">
        <f>IFERROR(AU316/AR312,"-")</f>
        <v>3.4835917993568707E-2</v>
      </c>
      <c r="AW316" s="76">
        <v>189</v>
      </c>
      <c r="AX316" s="60">
        <f>IFERROR(AW316/AS312,"-")</f>
        <v>0.37131630648330061</v>
      </c>
      <c r="AY316" s="157">
        <f t="shared" si="22"/>
        <v>64616.661375661373</v>
      </c>
      <c r="AZ316" s="179"/>
    </row>
    <row r="317" spans="2:52" s="8" customFormat="1" ht="13.15" customHeight="1">
      <c r="B317" s="328"/>
      <c r="C317" s="340"/>
      <c r="D317" s="305"/>
      <c r="E317" s="305"/>
      <c r="F317" s="43" t="s">
        <v>112</v>
      </c>
      <c r="G317" s="73">
        <v>5787004</v>
      </c>
      <c r="H317" s="60">
        <f>IFERROR(G317/D312,"-")</f>
        <v>4.7842342436186278E-2</v>
      </c>
      <c r="I317" s="73">
        <v>80</v>
      </c>
      <c r="J317" s="60">
        <f>IFERROR(I317/E312,"-")</f>
        <v>0.47904191616766467</v>
      </c>
      <c r="K317" s="76">
        <f t="shared" si="18"/>
        <v>72337.55</v>
      </c>
      <c r="L317" s="305"/>
      <c r="M317" s="305"/>
      <c r="N317" s="43" t="s">
        <v>112</v>
      </c>
      <c r="O317" s="73">
        <v>3861690</v>
      </c>
      <c r="P317" s="60">
        <f>IFERROR(O317/L312,"-")</f>
        <v>4.7966233631699308E-2</v>
      </c>
      <c r="Q317" s="73">
        <v>65</v>
      </c>
      <c r="R317" s="60">
        <f>IFERROR(Q317/M312,"-")</f>
        <v>0.49618320610687022</v>
      </c>
      <c r="S317" s="76">
        <f t="shared" si="19"/>
        <v>59410.615384615383</v>
      </c>
      <c r="T317" s="305"/>
      <c r="U317" s="305"/>
      <c r="V317" s="43" t="s">
        <v>112</v>
      </c>
      <c r="W317" s="73">
        <v>1885401</v>
      </c>
      <c r="X317" s="60">
        <f>IFERROR(W317/T312,"-")</f>
        <v>0.12845334864907401</v>
      </c>
      <c r="Y317" s="73">
        <v>14</v>
      </c>
      <c r="Z317" s="60">
        <f>IFERROR(Y317/U312,"-")</f>
        <v>0.66666666666666663</v>
      </c>
      <c r="AA317" s="131">
        <f t="shared" si="20"/>
        <v>134671.5</v>
      </c>
      <c r="AB317" s="305"/>
      <c r="AC317" s="305"/>
      <c r="AD317" s="43" t="s">
        <v>112</v>
      </c>
      <c r="AE317" s="73">
        <v>1198453</v>
      </c>
      <c r="AF317" s="60">
        <f>IFERROR(AE317/AB312,"-")</f>
        <v>0.1219900063007739</v>
      </c>
      <c r="AG317" s="73">
        <v>10</v>
      </c>
      <c r="AH317" s="60">
        <f>IFERROR(AG317/AC312,"-")</f>
        <v>0.625</v>
      </c>
      <c r="AI317" s="76">
        <f t="shared" si="15"/>
        <v>119845.3</v>
      </c>
      <c r="AJ317" s="305"/>
      <c r="AK317" s="305"/>
      <c r="AL317" s="43" t="s">
        <v>112</v>
      </c>
      <c r="AM317" s="73">
        <v>1347049</v>
      </c>
      <c r="AN317" s="60">
        <f>IFERROR(AM317/AJ312,"-")</f>
        <v>4.0773641873945318E-2</v>
      </c>
      <c r="AO317" s="73">
        <v>22</v>
      </c>
      <c r="AP317" s="60">
        <f>IFERROR(AO317/AK312,"-")</f>
        <v>0.42307692307692307</v>
      </c>
      <c r="AQ317" s="76">
        <f t="shared" si="21"/>
        <v>61229.5</v>
      </c>
      <c r="AR317" s="305"/>
      <c r="AS317" s="305"/>
      <c r="AT317" s="43" t="s">
        <v>112</v>
      </c>
      <c r="AU317" s="73">
        <v>11962645</v>
      </c>
      <c r="AV317" s="60">
        <f>IFERROR(AU317/AR312,"-")</f>
        <v>3.4123074569131696E-2</v>
      </c>
      <c r="AW317" s="76">
        <v>215</v>
      </c>
      <c r="AX317" s="60">
        <f>IFERROR(AW317/AS312,"-")</f>
        <v>0.42239685658153242</v>
      </c>
      <c r="AY317" s="157">
        <f t="shared" si="22"/>
        <v>55640.20930232558</v>
      </c>
      <c r="AZ317" s="179"/>
    </row>
    <row r="318" spans="2:52" s="8" customFormat="1" ht="13.15" customHeight="1">
      <c r="B318" s="328"/>
      <c r="C318" s="340"/>
      <c r="D318" s="305"/>
      <c r="E318" s="305"/>
      <c r="F318" s="43" t="s">
        <v>113</v>
      </c>
      <c r="G318" s="73">
        <v>2954810</v>
      </c>
      <c r="H318" s="60">
        <f>IFERROR(G318/D312,"-")</f>
        <v>2.4428016959011534E-2</v>
      </c>
      <c r="I318" s="73">
        <v>21</v>
      </c>
      <c r="J318" s="60">
        <f>IFERROR(I318/E312,"-")</f>
        <v>0.12574850299401197</v>
      </c>
      <c r="K318" s="76">
        <f t="shared" si="18"/>
        <v>140705.23809523811</v>
      </c>
      <c r="L318" s="305"/>
      <c r="M318" s="305"/>
      <c r="N318" s="43" t="s">
        <v>113</v>
      </c>
      <c r="O318" s="73">
        <v>1841338</v>
      </c>
      <c r="P318" s="60">
        <f>IFERROR(O318/L312,"-")</f>
        <v>2.2871346147134011E-2</v>
      </c>
      <c r="Q318" s="73">
        <v>17</v>
      </c>
      <c r="R318" s="60">
        <f>IFERROR(Q318/M312,"-")</f>
        <v>0.12977099236641221</v>
      </c>
      <c r="S318" s="76">
        <f t="shared" si="19"/>
        <v>108314</v>
      </c>
      <c r="T318" s="305"/>
      <c r="U318" s="305"/>
      <c r="V318" s="43" t="s">
        <v>113</v>
      </c>
      <c r="W318" s="73">
        <v>1725162</v>
      </c>
      <c r="X318" s="60">
        <f>IFERROR(W318/T312,"-")</f>
        <v>0.11753618241537679</v>
      </c>
      <c r="Y318" s="73">
        <v>5</v>
      </c>
      <c r="Z318" s="60">
        <f>IFERROR(Y318/U312,"-")</f>
        <v>0.23809523809523808</v>
      </c>
      <c r="AA318" s="131">
        <f t="shared" si="20"/>
        <v>345032.4</v>
      </c>
      <c r="AB318" s="305"/>
      <c r="AC318" s="305"/>
      <c r="AD318" s="43" t="s">
        <v>113</v>
      </c>
      <c r="AE318" s="73">
        <v>1723367</v>
      </c>
      <c r="AF318" s="60">
        <f>IFERROR(AE318/AB312,"-")</f>
        <v>0.17542077260313574</v>
      </c>
      <c r="AG318" s="73">
        <v>4</v>
      </c>
      <c r="AH318" s="60">
        <f>IFERROR(AG318/AC312,"-")</f>
        <v>0.25</v>
      </c>
      <c r="AI318" s="76">
        <f t="shared" si="15"/>
        <v>430841.75</v>
      </c>
      <c r="AJ318" s="305"/>
      <c r="AK318" s="305"/>
      <c r="AL318" s="43" t="s">
        <v>113</v>
      </c>
      <c r="AM318" s="73">
        <v>55005</v>
      </c>
      <c r="AN318" s="60">
        <f>IFERROR(AM318/AJ312,"-")</f>
        <v>1.6649388190603032E-3</v>
      </c>
      <c r="AO318" s="73">
        <v>4</v>
      </c>
      <c r="AP318" s="60">
        <f>IFERROR(AO318/AK312,"-")</f>
        <v>7.6923076923076927E-2</v>
      </c>
      <c r="AQ318" s="76">
        <f t="shared" si="21"/>
        <v>13751.25</v>
      </c>
      <c r="AR318" s="305"/>
      <c r="AS318" s="305"/>
      <c r="AT318" s="43" t="s">
        <v>113</v>
      </c>
      <c r="AU318" s="73">
        <v>2861940</v>
      </c>
      <c r="AV318" s="60">
        <f>IFERROR(AU318/AR312,"-")</f>
        <v>8.1635952611133055E-3</v>
      </c>
      <c r="AW318" s="76">
        <v>58</v>
      </c>
      <c r="AX318" s="60">
        <f>IFERROR(AW318/AS312,"-")</f>
        <v>0.11394891944990176</v>
      </c>
      <c r="AY318" s="157">
        <f t="shared" si="22"/>
        <v>49343.793103448275</v>
      </c>
      <c r="AZ318" s="179"/>
    </row>
    <row r="319" spans="2:52" s="8" customFormat="1" ht="13.15" customHeight="1">
      <c r="B319" s="328"/>
      <c r="C319" s="340"/>
      <c r="D319" s="305"/>
      <c r="E319" s="305"/>
      <c r="F319" s="43" t="s">
        <v>123</v>
      </c>
      <c r="G319" s="73">
        <v>0</v>
      </c>
      <c r="H319" s="60">
        <f>IFERROR(G319/D312,"-")</f>
        <v>0</v>
      </c>
      <c r="I319" s="73">
        <v>0</v>
      </c>
      <c r="J319" s="60">
        <f>IFERROR(I319/E312,"-")</f>
        <v>0</v>
      </c>
      <c r="K319" s="76" t="str">
        <f t="shared" si="18"/>
        <v>-</v>
      </c>
      <c r="L319" s="305"/>
      <c r="M319" s="305"/>
      <c r="N319" s="43" t="s">
        <v>123</v>
      </c>
      <c r="O319" s="73">
        <v>0</v>
      </c>
      <c r="P319" s="60">
        <f>IFERROR(O319/L312,"-")</f>
        <v>0</v>
      </c>
      <c r="Q319" s="73">
        <v>0</v>
      </c>
      <c r="R319" s="60">
        <f>IFERROR(Q319/M312,"-")</f>
        <v>0</v>
      </c>
      <c r="S319" s="76" t="str">
        <f t="shared" si="19"/>
        <v>-</v>
      </c>
      <c r="T319" s="305"/>
      <c r="U319" s="305"/>
      <c r="V319" s="43" t="s">
        <v>123</v>
      </c>
      <c r="W319" s="73">
        <v>0</v>
      </c>
      <c r="X319" s="60">
        <f>IFERROR(W319/T312,"-")</f>
        <v>0</v>
      </c>
      <c r="Y319" s="73">
        <v>0</v>
      </c>
      <c r="Z319" s="60">
        <f>IFERROR(Y319/U312,"-")</f>
        <v>0</v>
      </c>
      <c r="AA319" s="131" t="str">
        <f t="shared" si="20"/>
        <v>-</v>
      </c>
      <c r="AB319" s="305"/>
      <c r="AC319" s="305"/>
      <c r="AD319" s="43" t="s">
        <v>123</v>
      </c>
      <c r="AE319" s="73">
        <v>0</v>
      </c>
      <c r="AF319" s="60">
        <f>IFERROR(AE319/AB312,"-")</f>
        <v>0</v>
      </c>
      <c r="AG319" s="73">
        <v>0</v>
      </c>
      <c r="AH319" s="60">
        <f>IFERROR(AG319/AC312,"-")</f>
        <v>0</v>
      </c>
      <c r="AI319" s="76" t="str">
        <f t="shared" si="15"/>
        <v>-</v>
      </c>
      <c r="AJ319" s="305"/>
      <c r="AK319" s="305"/>
      <c r="AL319" s="43" t="s">
        <v>123</v>
      </c>
      <c r="AM319" s="73">
        <v>0</v>
      </c>
      <c r="AN319" s="60">
        <f>IFERROR(AM319/AJ312,"-")</f>
        <v>0</v>
      </c>
      <c r="AO319" s="73">
        <v>0</v>
      </c>
      <c r="AP319" s="60">
        <f>IFERROR(AO319/AK312,"-")</f>
        <v>0</v>
      </c>
      <c r="AQ319" s="76" t="str">
        <f t="shared" si="21"/>
        <v>-</v>
      </c>
      <c r="AR319" s="305"/>
      <c r="AS319" s="305"/>
      <c r="AT319" s="43" t="s">
        <v>123</v>
      </c>
      <c r="AU319" s="73">
        <v>0</v>
      </c>
      <c r="AV319" s="60">
        <f>IFERROR(AU319/AR312,"-")</f>
        <v>0</v>
      </c>
      <c r="AW319" s="76">
        <v>0</v>
      </c>
      <c r="AX319" s="60">
        <f>IFERROR(AW319/AS312,"-")</f>
        <v>0</v>
      </c>
      <c r="AY319" s="157" t="str">
        <f t="shared" si="22"/>
        <v>-</v>
      </c>
      <c r="AZ319" s="179"/>
    </row>
    <row r="320" spans="2:52" s="8" customFormat="1" ht="13.15" customHeight="1">
      <c r="B320" s="328"/>
      <c r="C320" s="340"/>
      <c r="D320" s="305"/>
      <c r="E320" s="305"/>
      <c r="F320" s="43" t="s">
        <v>114</v>
      </c>
      <c r="G320" s="73">
        <v>8101</v>
      </c>
      <c r="H320" s="60">
        <f>IFERROR(G320/D312,"-")</f>
        <v>6.6972619351143541E-5</v>
      </c>
      <c r="I320" s="73">
        <v>1</v>
      </c>
      <c r="J320" s="60">
        <f>IFERROR(I320/E312,"-")</f>
        <v>5.9880239520958087E-3</v>
      </c>
      <c r="K320" s="76">
        <f t="shared" si="18"/>
        <v>8101</v>
      </c>
      <c r="L320" s="305"/>
      <c r="M320" s="305"/>
      <c r="N320" s="43" t="s">
        <v>114</v>
      </c>
      <c r="O320" s="73">
        <v>0</v>
      </c>
      <c r="P320" s="60">
        <f>IFERROR(O320/L312,"-")</f>
        <v>0</v>
      </c>
      <c r="Q320" s="73">
        <v>0</v>
      </c>
      <c r="R320" s="60">
        <f>IFERROR(Q320/M312,"-")</f>
        <v>0</v>
      </c>
      <c r="S320" s="76" t="str">
        <f t="shared" si="19"/>
        <v>-</v>
      </c>
      <c r="T320" s="305"/>
      <c r="U320" s="305"/>
      <c r="V320" s="43" t="s">
        <v>114</v>
      </c>
      <c r="W320" s="73">
        <v>0</v>
      </c>
      <c r="X320" s="60">
        <f>IFERROR(W320/T312,"-")</f>
        <v>0</v>
      </c>
      <c r="Y320" s="73">
        <v>0</v>
      </c>
      <c r="Z320" s="60">
        <f>IFERROR(Y320/U312,"-")</f>
        <v>0</v>
      </c>
      <c r="AA320" s="131" t="str">
        <f t="shared" si="20"/>
        <v>-</v>
      </c>
      <c r="AB320" s="305"/>
      <c r="AC320" s="305"/>
      <c r="AD320" s="43" t="s">
        <v>114</v>
      </c>
      <c r="AE320" s="73">
        <v>0</v>
      </c>
      <c r="AF320" s="60">
        <f>IFERROR(AE320/AB312,"-")</f>
        <v>0</v>
      </c>
      <c r="AG320" s="73">
        <v>0</v>
      </c>
      <c r="AH320" s="60">
        <f>IFERROR(AG320/AC312,"-")</f>
        <v>0</v>
      </c>
      <c r="AI320" s="76" t="str">
        <f t="shared" si="15"/>
        <v>-</v>
      </c>
      <c r="AJ320" s="305"/>
      <c r="AK320" s="305"/>
      <c r="AL320" s="43" t="s">
        <v>114</v>
      </c>
      <c r="AM320" s="73">
        <v>0</v>
      </c>
      <c r="AN320" s="60">
        <f>IFERROR(AM320/AJ312,"-")</f>
        <v>0</v>
      </c>
      <c r="AO320" s="73">
        <v>0</v>
      </c>
      <c r="AP320" s="60">
        <f>IFERROR(AO320/AK312,"-")</f>
        <v>0</v>
      </c>
      <c r="AQ320" s="76" t="str">
        <f t="shared" si="21"/>
        <v>-</v>
      </c>
      <c r="AR320" s="305"/>
      <c r="AS320" s="305"/>
      <c r="AT320" s="43" t="s">
        <v>114</v>
      </c>
      <c r="AU320" s="73">
        <v>58506</v>
      </c>
      <c r="AV320" s="60">
        <f>IFERROR(AU320/AR312,"-")</f>
        <v>1.6688655399718199E-4</v>
      </c>
      <c r="AW320" s="76">
        <v>2</v>
      </c>
      <c r="AX320" s="60">
        <f>IFERROR(AW320/AS312,"-")</f>
        <v>3.929273084479371E-3</v>
      </c>
      <c r="AY320" s="157">
        <f t="shared" si="22"/>
        <v>29253</v>
      </c>
      <c r="AZ320" s="179"/>
    </row>
    <row r="321" spans="2:52" s="8" customFormat="1" ht="13.15" customHeight="1">
      <c r="B321" s="328"/>
      <c r="C321" s="340"/>
      <c r="D321" s="305"/>
      <c r="E321" s="305"/>
      <c r="F321" s="43" t="s">
        <v>115</v>
      </c>
      <c r="G321" s="73">
        <v>18806</v>
      </c>
      <c r="H321" s="60">
        <f>IFERROR(G321/D312,"-")</f>
        <v>1.5547303783700845E-4</v>
      </c>
      <c r="I321" s="73">
        <v>8</v>
      </c>
      <c r="J321" s="60">
        <f>IFERROR(I321/E312,"-")</f>
        <v>4.790419161676647E-2</v>
      </c>
      <c r="K321" s="76">
        <f t="shared" si="18"/>
        <v>2350.75</v>
      </c>
      <c r="L321" s="305"/>
      <c r="M321" s="305"/>
      <c r="N321" s="43" t="s">
        <v>115</v>
      </c>
      <c r="O321" s="73">
        <v>8951</v>
      </c>
      <c r="P321" s="60">
        <f>IFERROR(O321/L312,"-")</f>
        <v>1.1118079318571416E-4</v>
      </c>
      <c r="Q321" s="73">
        <v>5</v>
      </c>
      <c r="R321" s="60">
        <f>IFERROR(Q321/M312,"-")</f>
        <v>3.8167938931297711E-2</v>
      </c>
      <c r="S321" s="76">
        <f t="shared" si="19"/>
        <v>1790.2</v>
      </c>
      <c r="T321" s="305"/>
      <c r="U321" s="305"/>
      <c r="V321" s="43" t="s">
        <v>115</v>
      </c>
      <c r="W321" s="73">
        <v>3103</v>
      </c>
      <c r="X321" s="60">
        <f>IFERROR(W321/T312,"-")</f>
        <v>2.1140900045034272E-4</v>
      </c>
      <c r="Y321" s="73">
        <v>2</v>
      </c>
      <c r="Z321" s="60">
        <f>IFERROR(Y321/U312,"-")</f>
        <v>9.5238095238095233E-2</v>
      </c>
      <c r="AA321" s="131">
        <f t="shared" si="20"/>
        <v>1551.5</v>
      </c>
      <c r="AB321" s="305"/>
      <c r="AC321" s="305"/>
      <c r="AD321" s="43" t="s">
        <v>115</v>
      </c>
      <c r="AE321" s="73">
        <v>349</v>
      </c>
      <c r="AF321" s="60">
        <f>IFERROR(AE321/AB312,"-")</f>
        <v>3.5524557240851411E-5</v>
      </c>
      <c r="AG321" s="73">
        <v>1</v>
      </c>
      <c r="AH321" s="60">
        <f>IFERROR(AG321/AC312,"-")</f>
        <v>6.25E-2</v>
      </c>
      <c r="AI321" s="76">
        <f t="shared" si="15"/>
        <v>349</v>
      </c>
      <c r="AJ321" s="305"/>
      <c r="AK321" s="305"/>
      <c r="AL321" s="43" t="s">
        <v>115</v>
      </c>
      <c r="AM321" s="73">
        <v>7125</v>
      </c>
      <c r="AN321" s="60">
        <f>IFERROR(AM321/AJ312,"-")</f>
        <v>2.1566565013734498E-4</v>
      </c>
      <c r="AO321" s="73">
        <v>4</v>
      </c>
      <c r="AP321" s="60">
        <f>IFERROR(AO321/AK312,"-")</f>
        <v>7.6923076923076927E-2</v>
      </c>
      <c r="AQ321" s="76">
        <f t="shared" si="21"/>
        <v>1781.25</v>
      </c>
      <c r="AR321" s="305"/>
      <c r="AS321" s="305"/>
      <c r="AT321" s="43" t="s">
        <v>115</v>
      </c>
      <c r="AU321" s="73">
        <v>339737</v>
      </c>
      <c r="AV321" s="60">
        <f>IFERROR(AU321/AR312,"-")</f>
        <v>9.6908927623390111E-4</v>
      </c>
      <c r="AW321" s="76">
        <v>21</v>
      </c>
      <c r="AX321" s="60">
        <f>IFERROR(AW321/AS312,"-")</f>
        <v>4.1257367387033402E-2</v>
      </c>
      <c r="AY321" s="157">
        <f t="shared" si="22"/>
        <v>16177.952380952382</v>
      </c>
      <c r="AZ321" s="179"/>
    </row>
    <row r="322" spans="2:52" s="8" customFormat="1" ht="13.15" customHeight="1">
      <c r="B322" s="328"/>
      <c r="C322" s="340"/>
      <c r="D322" s="305"/>
      <c r="E322" s="305"/>
      <c r="F322" s="43" t="s">
        <v>116</v>
      </c>
      <c r="G322" s="73">
        <v>0</v>
      </c>
      <c r="H322" s="60">
        <f>IFERROR(G322/D312,"-")</f>
        <v>0</v>
      </c>
      <c r="I322" s="73">
        <v>0</v>
      </c>
      <c r="J322" s="60">
        <f>IFERROR(I322/E312,"-")</f>
        <v>0</v>
      </c>
      <c r="K322" s="76" t="str">
        <f t="shared" si="18"/>
        <v>-</v>
      </c>
      <c r="L322" s="305"/>
      <c r="M322" s="305"/>
      <c r="N322" s="43" t="s">
        <v>116</v>
      </c>
      <c r="O322" s="73">
        <v>0</v>
      </c>
      <c r="P322" s="60">
        <f>IFERROR(O322/L312,"-")</f>
        <v>0</v>
      </c>
      <c r="Q322" s="73">
        <v>0</v>
      </c>
      <c r="R322" s="60">
        <f>IFERROR(Q322/M312,"-")</f>
        <v>0</v>
      </c>
      <c r="S322" s="76" t="str">
        <f t="shared" si="19"/>
        <v>-</v>
      </c>
      <c r="T322" s="305"/>
      <c r="U322" s="305"/>
      <c r="V322" s="43" t="s">
        <v>116</v>
      </c>
      <c r="W322" s="73">
        <v>0</v>
      </c>
      <c r="X322" s="60">
        <f>IFERROR(W322/T312,"-")</f>
        <v>0</v>
      </c>
      <c r="Y322" s="73">
        <v>0</v>
      </c>
      <c r="Z322" s="60">
        <f>IFERROR(Y322/U312,"-")</f>
        <v>0</v>
      </c>
      <c r="AA322" s="131" t="str">
        <f t="shared" si="20"/>
        <v>-</v>
      </c>
      <c r="AB322" s="305"/>
      <c r="AC322" s="305"/>
      <c r="AD322" s="43" t="s">
        <v>116</v>
      </c>
      <c r="AE322" s="73">
        <v>0</v>
      </c>
      <c r="AF322" s="60">
        <f>IFERROR(AE322/AB312,"-")</f>
        <v>0</v>
      </c>
      <c r="AG322" s="73">
        <v>0</v>
      </c>
      <c r="AH322" s="60">
        <f>IFERROR(AG322/AC312,"-")</f>
        <v>0</v>
      </c>
      <c r="AI322" s="76" t="str">
        <f t="shared" si="15"/>
        <v>-</v>
      </c>
      <c r="AJ322" s="305"/>
      <c r="AK322" s="305"/>
      <c r="AL322" s="43" t="s">
        <v>116</v>
      </c>
      <c r="AM322" s="73">
        <v>0</v>
      </c>
      <c r="AN322" s="60">
        <f>IFERROR(AM322/AJ312,"-")</f>
        <v>0</v>
      </c>
      <c r="AO322" s="73">
        <v>0</v>
      </c>
      <c r="AP322" s="60">
        <f>IFERROR(AO322/AK312,"-")</f>
        <v>0</v>
      </c>
      <c r="AQ322" s="76" t="str">
        <f t="shared" si="21"/>
        <v>-</v>
      </c>
      <c r="AR322" s="305"/>
      <c r="AS322" s="305"/>
      <c r="AT322" s="43" t="s">
        <v>116</v>
      </c>
      <c r="AU322" s="73">
        <v>0</v>
      </c>
      <c r="AV322" s="60">
        <f>IFERROR(AU322/AR312,"-")</f>
        <v>0</v>
      </c>
      <c r="AW322" s="76">
        <v>0</v>
      </c>
      <c r="AX322" s="60">
        <f>IFERROR(AW322/AS312,"-")</f>
        <v>0</v>
      </c>
      <c r="AY322" s="157" t="str">
        <f t="shared" si="22"/>
        <v>-</v>
      </c>
      <c r="AZ322" s="179"/>
    </row>
    <row r="323" spans="2:52" s="8" customFormat="1" ht="13.15" customHeight="1">
      <c r="B323" s="328"/>
      <c r="C323" s="340"/>
      <c r="D323" s="305"/>
      <c r="E323" s="305"/>
      <c r="F323" s="43" t="s">
        <v>117</v>
      </c>
      <c r="G323" s="73">
        <v>100386</v>
      </c>
      <c r="H323" s="60">
        <f>IFERROR(G323/D312,"-")</f>
        <v>8.2991153761065241E-4</v>
      </c>
      <c r="I323" s="73">
        <v>1</v>
      </c>
      <c r="J323" s="60">
        <f>IFERROR(I323/E312,"-")</f>
        <v>5.9880239520958087E-3</v>
      </c>
      <c r="K323" s="76">
        <f t="shared" si="18"/>
        <v>100386</v>
      </c>
      <c r="L323" s="305"/>
      <c r="M323" s="305"/>
      <c r="N323" s="43" t="s">
        <v>117</v>
      </c>
      <c r="O323" s="73">
        <v>100386</v>
      </c>
      <c r="P323" s="60">
        <f>IFERROR(O323/L312,"-")</f>
        <v>1.2468992408380182E-3</v>
      </c>
      <c r="Q323" s="73">
        <v>1</v>
      </c>
      <c r="R323" s="60">
        <f>IFERROR(Q323/M312,"-")</f>
        <v>7.6335877862595417E-3</v>
      </c>
      <c r="S323" s="76">
        <f t="shared" si="19"/>
        <v>100386</v>
      </c>
      <c r="T323" s="305"/>
      <c r="U323" s="305"/>
      <c r="V323" s="43" t="s">
        <v>117</v>
      </c>
      <c r="W323" s="73">
        <v>0</v>
      </c>
      <c r="X323" s="60">
        <f>IFERROR(W323/T312,"-")</f>
        <v>0</v>
      </c>
      <c r="Y323" s="73">
        <v>0</v>
      </c>
      <c r="Z323" s="60">
        <f>IFERROR(Y323/U312,"-")</f>
        <v>0</v>
      </c>
      <c r="AA323" s="131" t="str">
        <f t="shared" si="20"/>
        <v>-</v>
      </c>
      <c r="AB323" s="305"/>
      <c r="AC323" s="305"/>
      <c r="AD323" s="43" t="s">
        <v>117</v>
      </c>
      <c r="AE323" s="73">
        <v>0</v>
      </c>
      <c r="AF323" s="60">
        <f>IFERROR(AE323/AB312,"-")</f>
        <v>0</v>
      </c>
      <c r="AG323" s="73">
        <v>0</v>
      </c>
      <c r="AH323" s="60">
        <f>IFERROR(AG323/AC312,"-")</f>
        <v>0</v>
      </c>
      <c r="AI323" s="76" t="str">
        <f t="shared" si="15"/>
        <v>-</v>
      </c>
      <c r="AJ323" s="305"/>
      <c r="AK323" s="305"/>
      <c r="AL323" s="43" t="s">
        <v>117</v>
      </c>
      <c r="AM323" s="73">
        <v>10144</v>
      </c>
      <c r="AN323" s="60">
        <f>IFERROR(AM323/AJ312,"-")</f>
        <v>3.0704734806922488E-4</v>
      </c>
      <c r="AO323" s="73">
        <v>1</v>
      </c>
      <c r="AP323" s="60">
        <f>IFERROR(AO323/AK312,"-")</f>
        <v>1.9230769230769232E-2</v>
      </c>
      <c r="AQ323" s="76">
        <f t="shared" si="21"/>
        <v>10144</v>
      </c>
      <c r="AR323" s="305"/>
      <c r="AS323" s="305"/>
      <c r="AT323" s="43" t="s">
        <v>117</v>
      </c>
      <c r="AU323" s="73">
        <v>790</v>
      </c>
      <c r="AV323" s="60">
        <f>IFERROR(AU323/AR312,"-")</f>
        <v>2.2534505462307073E-6</v>
      </c>
      <c r="AW323" s="76">
        <v>1</v>
      </c>
      <c r="AX323" s="60">
        <f>IFERROR(AW323/AS312,"-")</f>
        <v>1.9646365422396855E-3</v>
      </c>
      <c r="AY323" s="157">
        <f t="shared" si="22"/>
        <v>790</v>
      </c>
      <c r="AZ323" s="179"/>
    </row>
    <row r="324" spans="2:52" s="8" customFormat="1" ht="13.15" customHeight="1">
      <c r="B324" s="328"/>
      <c r="C324" s="340"/>
      <c r="D324" s="305"/>
      <c r="E324" s="305"/>
      <c r="F324" s="43" t="s">
        <v>118</v>
      </c>
      <c r="G324" s="73">
        <v>1629244</v>
      </c>
      <c r="H324" s="60">
        <f>IFERROR(G324/D312,"-")</f>
        <v>1.3469292462922416E-2</v>
      </c>
      <c r="I324" s="73">
        <v>28</v>
      </c>
      <c r="J324" s="60">
        <f>IFERROR(I324/E312,"-")</f>
        <v>0.16766467065868262</v>
      </c>
      <c r="K324" s="76">
        <f t="shared" si="18"/>
        <v>58187.285714285717</v>
      </c>
      <c r="L324" s="305"/>
      <c r="M324" s="305"/>
      <c r="N324" s="43" t="s">
        <v>118</v>
      </c>
      <c r="O324" s="73">
        <v>754551</v>
      </c>
      <c r="P324" s="60">
        <f>IFERROR(O324/L312,"-")</f>
        <v>9.3723135603925589E-3</v>
      </c>
      <c r="Q324" s="73">
        <v>23</v>
      </c>
      <c r="R324" s="60">
        <f>IFERROR(Q324/M312,"-")</f>
        <v>0.17557251908396945</v>
      </c>
      <c r="S324" s="76">
        <f t="shared" si="19"/>
        <v>32806.565217391304</v>
      </c>
      <c r="T324" s="305"/>
      <c r="U324" s="305"/>
      <c r="V324" s="43" t="s">
        <v>118</v>
      </c>
      <c r="W324" s="73">
        <v>35800</v>
      </c>
      <c r="X324" s="60">
        <f>IFERROR(W324/T312,"-")</f>
        <v>2.4390725801231934E-3</v>
      </c>
      <c r="Y324" s="73">
        <v>2</v>
      </c>
      <c r="Z324" s="60">
        <f>IFERROR(Y324/U312,"-")</f>
        <v>9.5238095238095233E-2</v>
      </c>
      <c r="AA324" s="131">
        <f t="shared" si="20"/>
        <v>17900</v>
      </c>
      <c r="AB324" s="305"/>
      <c r="AC324" s="305"/>
      <c r="AD324" s="43" t="s">
        <v>118</v>
      </c>
      <c r="AE324" s="73">
        <v>35800</v>
      </c>
      <c r="AF324" s="60">
        <f>IFERROR(AE324/AB312,"-")</f>
        <v>3.6440663301503737E-3</v>
      </c>
      <c r="AG324" s="73">
        <v>2</v>
      </c>
      <c r="AH324" s="60">
        <f>IFERROR(AG324/AC312,"-")</f>
        <v>0.125</v>
      </c>
      <c r="AI324" s="76">
        <f t="shared" si="15"/>
        <v>17900</v>
      </c>
      <c r="AJ324" s="305"/>
      <c r="AK324" s="305"/>
      <c r="AL324" s="43" t="s">
        <v>118</v>
      </c>
      <c r="AM324" s="73">
        <v>118018</v>
      </c>
      <c r="AN324" s="60">
        <f>IFERROR(AM324/AJ312,"-")</f>
        <v>3.5722706944433936E-3</v>
      </c>
      <c r="AO324" s="73">
        <v>10</v>
      </c>
      <c r="AP324" s="60">
        <f>IFERROR(AO324/AK312,"-")</f>
        <v>0.19230769230769232</v>
      </c>
      <c r="AQ324" s="76">
        <f t="shared" si="21"/>
        <v>11801.8</v>
      </c>
      <c r="AR324" s="305"/>
      <c r="AS324" s="305"/>
      <c r="AT324" s="43" t="s">
        <v>118</v>
      </c>
      <c r="AU324" s="73">
        <v>1991445</v>
      </c>
      <c r="AV324" s="60">
        <f>IFERROR(AU324/AR312,"-")</f>
        <v>5.6805352190359634E-3</v>
      </c>
      <c r="AW324" s="76">
        <v>78</v>
      </c>
      <c r="AX324" s="60">
        <f>IFERROR(AW324/AS312,"-")</f>
        <v>0.15324165029469547</v>
      </c>
      <c r="AY324" s="157">
        <f t="shared" si="22"/>
        <v>25531.346153846152</v>
      </c>
      <c r="AZ324" s="179"/>
    </row>
    <row r="325" spans="2:52" s="8" customFormat="1" ht="13.15" customHeight="1">
      <c r="B325" s="328"/>
      <c r="C325" s="340"/>
      <c r="D325" s="305"/>
      <c r="E325" s="305"/>
      <c r="F325" s="43" t="s">
        <v>119</v>
      </c>
      <c r="G325" s="73">
        <v>685580</v>
      </c>
      <c r="H325" s="60">
        <f>IFERROR(G325/D312,"-")</f>
        <v>5.6678296969209958E-3</v>
      </c>
      <c r="I325" s="73">
        <v>13</v>
      </c>
      <c r="J325" s="60">
        <f>IFERROR(I325/E312,"-")</f>
        <v>7.7844311377245512E-2</v>
      </c>
      <c r="K325" s="76">
        <f t="shared" si="18"/>
        <v>52736.923076923078</v>
      </c>
      <c r="L325" s="305"/>
      <c r="M325" s="305"/>
      <c r="N325" s="43" t="s">
        <v>119</v>
      </c>
      <c r="O325" s="73">
        <v>590221</v>
      </c>
      <c r="P325" s="60">
        <f>IFERROR(O325/L312,"-")</f>
        <v>7.3311628795514911E-3</v>
      </c>
      <c r="Q325" s="73">
        <v>10</v>
      </c>
      <c r="R325" s="60">
        <f>IFERROR(Q325/M312,"-")</f>
        <v>7.6335877862595422E-2</v>
      </c>
      <c r="S325" s="76">
        <f t="shared" si="19"/>
        <v>59022.1</v>
      </c>
      <c r="T325" s="305"/>
      <c r="U325" s="305"/>
      <c r="V325" s="43" t="s">
        <v>119</v>
      </c>
      <c r="W325" s="73">
        <v>90770</v>
      </c>
      <c r="X325" s="60">
        <f>IFERROR(W325/T312,"-")</f>
        <v>6.1842072094352597E-3</v>
      </c>
      <c r="Y325" s="73">
        <v>2</v>
      </c>
      <c r="Z325" s="60">
        <f>IFERROR(Y325/U312,"-")</f>
        <v>9.5238095238095233E-2</v>
      </c>
      <c r="AA325" s="131">
        <f t="shared" si="20"/>
        <v>45385</v>
      </c>
      <c r="AB325" s="305"/>
      <c r="AC325" s="305"/>
      <c r="AD325" s="43" t="s">
        <v>119</v>
      </c>
      <c r="AE325" s="73">
        <v>87023</v>
      </c>
      <c r="AF325" s="60">
        <f>IFERROR(AE325/AB312,"-")</f>
        <v>8.8580330795719545E-3</v>
      </c>
      <c r="AG325" s="73">
        <v>1</v>
      </c>
      <c r="AH325" s="60">
        <f>IFERROR(AG325/AC312,"-")</f>
        <v>6.25E-2</v>
      </c>
      <c r="AI325" s="76">
        <f t="shared" si="15"/>
        <v>87023</v>
      </c>
      <c r="AJ325" s="305"/>
      <c r="AK325" s="305"/>
      <c r="AL325" s="43" t="s">
        <v>119</v>
      </c>
      <c r="AM325" s="73">
        <v>315593</v>
      </c>
      <c r="AN325" s="60">
        <f>IFERROR(AM325/AJ312,"-")</f>
        <v>9.5526413366729974E-3</v>
      </c>
      <c r="AO325" s="73">
        <v>8</v>
      </c>
      <c r="AP325" s="60">
        <f>IFERROR(AO325/AK312,"-")</f>
        <v>0.15384615384615385</v>
      </c>
      <c r="AQ325" s="76">
        <f t="shared" si="21"/>
        <v>39449.125</v>
      </c>
      <c r="AR325" s="305"/>
      <c r="AS325" s="305"/>
      <c r="AT325" s="43" t="s">
        <v>119</v>
      </c>
      <c r="AU325" s="73">
        <v>3164918</v>
      </c>
      <c r="AV325" s="60">
        <f>IFERROR(AU325/AR312,"-")</f>
        <v>9.0278306276903777E-3</v>
      </c>
      <c r="AW325" s="76">
        <v>50</v>
      </c>
      <c r="AX325" s="60">
        <f>IFERROR(AW325/AS312,"-")</f>
        <v>9.8231827111984277E-2</v>
      </c>
      <c r="AY325" s="157">
        <f t="shared" si="22"/>
        <v>63298.36</v>
      </c>
      <c r="AZ325" s="179"/>
    </row>
    <row r="326" spans="2:52" s="8" customFormat="1" ht="13.15" customHeight="1">
      <c r="B326" s="328"/>
      <c r="C326" s="340"/>
      <c r="D326" s="305"/>
      <c r="E326" s="305"/>
      <c r="F326" s="43" t="s">
        <v>120</v>
      </c>
      <c r="G326" s="73">
        <v>267659</v>
      </c>
      <c r="H326" s="60">
        <f>IFERROR(G326/D312,"-")</f>
        <v>2.2127915470815615E-3</v>
      </c>
      <c r="I326" s="73">
        <v>7</v>
      </c>
      <c r="J326" s="60">
        <f>IFERROR(I326/E312,"-")</f>
        <v>4.1916167664670656E-2</v>
      </c>
      <c r="K326" s="76">
        <f t="shared" si="18"/>
        <v>38237</v>
      </c>
      <c r="L326" s="305"/>
      <c r="M326" s="305"/>
      <c r="N326" s="43" t="s">
        <v>120</v>
      </c>
      <c r="O326" s="73">
        <v>236211</v>
      </c>
      <c r="P326" s="60">
        <f>IFERROR(O326/L312,"-")</f>
        <v>2.9339879722031868E-3</v>
      </c>
      <c r="Q326" s="73">
        <v>6</v>
      </c>
      <c r="R326" s="60">
        <f>IFERROR(Q326/M312,"-")</f>
        <v>4.5801526717557252E-2</v>
      </c>
      <c r="S326" s="76">
        <f t="shared" si="19"/>
        <v>39368.5</v>
      </c>
      <c r="T326" s="305"/>
      <c r="U326" s="305"/>
      <c r="V326" s="43" t="s">
        <v>120</v>
      </c>
      <c r="W326" s="73">
        <v>31448</v>
      </c>
      <c r="X326" s="60">
        <f>IFERROR(W326/T312,"-")</f>
        <v>2.1425685614445307E-3</v>
      </c>
      <c r="Y326" s="73">
        <v>1</v>
      </c>
      <c r="Z326" s="60">
        <f>IFERROR(Y326/U312,"-")</f>
        <v>4.7619047619047616E-2</v>
      </c>
      <c r="AA326" s="131">
        <f t="shared" si="20"/>
        <v>31448</v>
      </c>
      <c r="AB326" s="305"/>
      <c r="AC326" s="305"/>
      <c r="AD326" s="43" t="s">
        <v>120</v>
      </c>
      <c r="AE326" s="73">
        <v>0</v>
      </c>
      <c r="AF326" s="60">
        <f>IFERROR(AE326/AB312,"-")</f>
        <v>0</v>
      </c>
      <c r="AG326" s="73">
        <v>0</v>
      </c>
      <c r="AH326" s="60">
        <f>IFERROR(AG326/AC312,"-")</f>
        <v>0</v>
      </c>
      <c r="AI326" s="76" t="str">
        <f t="shared" si="15"/>
        <v>-</v>
      </c>
      <c r="AJ326" s="305"/>
      <c r="AK326" s="305"/>
      <c r="AL326" s="43" t="s">
        <v>120</v>
      </c>
      <c r="AM326" s="73">
        <v>382494</v>
      </c>
      <c r="AN326" s="60">
        <f>IFERROR(AM326/AJ312,"-")</f>
        <v>1.1577658552088929E-2</v>
      </c>
      <c r="AO326" s="73">
        <v>10</v>
      </c>
      <c r="AP326" s="60">
        <f>IFERROR(AO326/AK312,"-")</f>
        <v>0.19230769230769232</v>
      </c>
      <c r="AQ326" s="76">
        <f t="shared" si="21"/>
        <v>38249.4</v>
      </c>
      <c r="AR326" s="305"/>
      <c r="AS326" s="305"/>
      <c r="AT326" s="43" t="s">
        <v>120</v>
      </c>
      <c r="AU326" s="73">
        <v>1685145</v>
      </c>
      <c r="AV326" s="60">
        <f>IFERROR(AU326/AR312,"-")</f>
        <v>4.8068239502885388E-3</v>
      </c>
      <c r="AW326" s="76">
        <v>26</v>
      </c>
      <c r="AX326" s="60">
        <f>IFERROR(AW326/AS312,"-")</f>
        <v>5.1080550098231828E-2</v>
      </c>
      <c r="AY326" s="157">
        <f t="shared" si="22"/>
        <v>64813.269230769234</v>
      </c>
      <c r="AZ326" s="179"/>
    </row>
    <row r="327" spans="2:52" s="8" customFormat="1" ht="13.15" customHeight="1">
      <c r="B327" s="328"/>
      <c r="C327" s="340"/>
      <c r="D327" s="305"/>
      <c r="E327" s="305"/>
      <c r="F327" s="44" t="s">
        <v>121</v>
      </c>
      <c r="G327" s="74">
        <v>185032</v>
      </c>
      <c r="H327" s="61">
        <f>IFERROR(G327/D312,"-")</f>
        <v>1.5296972847525974E-3</v>
      </c>
      <c r="I327" s="74">
        <v>15</v>
      </c>
      <c r="J327" s="61">
        <f>IFERROR(I327/E312,"-")</f>
        <v>8.9820359281437126E-2</v>
      </c>
      <c r="K327" s="77">
        <f t="shared" si="18"/>
        <v>12335.466666666667</v>
      </c>
      <c r="L327" s="305"/>
      <c r="M327" s="305"/>
      <c r="N327" s="44" t="s">
        <v>121</v>
      </c>
      <c r="O327" s="74">
        <v>156125</v>
      </c>
      <c r="P327" s="61">
        <f>IFERROR(O327/L312,"-")</f>
        <v>1.9392359888414281E-3</v>
      </c>
      <c r="Q327" s="74">
        <v>11</v>
      </c>
      <c r="R327" s="61">
        <f>IFERROR(Q327/M312,"-")</f>
        <v>8.3969465648854963E-2</v>
      </c>
      <c r="S327" s="77">
        <f t="shared" si="19"/>
        <v>14193.181818181818</v>
      </c>
      <c r="T327" s="305"/>
      <c r="U327" s="305"/>
      <c r="V327" s="44" t="s">
        <v>121</v>
      </c>
      <c r="W327" s="74">
        <v>87600</v>
      </c>
      <c r="X327" s="61">
        <f>IFERROR(W327/T312,"-")</f>
        <v>5.9682334642120602E-3</v>
      </c>
      <c r="Y327" s="74">
        <v>3</v>
      </c>
      <c r="Z327" s="61">
        <f>IFERROR(Y327/U312,"-")</f>
        <v>0.14285714285714285</v>
      </c>
      <c r="AA327" s="132">
        <f t="shared" si="20"/>
        <v>29200</v>
      </c>
      <c r="AB327" s="305"/>
      <c r="AC327" s="305"/>
      <c r="AD327" s="44" t="s">
        <v>121</v>
      </c>
      <c r="AE327" s="74">
        <v>84267</v>
      </c>
      <c r="AF327" s="61">
        <f>IFERROR(AE327/AB312,"-")</f>
        <v>8.5775010458877532E-3</v>
      </c>
      <c r="AG327" s="74">
        <v>2</v>
      </c>
      <c r="AH327" s="61">
        <f>IFERROR(AG327/AC312,"-")</f>
        <v>0.125</v>
      </c>
      <c r="AI327" s="77">
        <f t="shared" si="15"/>
        <v>42133.5</v>
      </c>
      <c r="AJ327" s="305"/>
      <c r="AK327" s="305"/>
      <c r="AL327" s="44" t="s">
        <v>121</v>
      </c>
      <c r="AM327" s="74">
        <v>45731</v>
      </c>
      <c r="AN327" s="61">
        <f>IFERROR(AM327/AJ312,"-")</f>
        <v>1.3842253819552172E-3</v>
      </c>
      <c r="AO327" s="74">
        <v>7</v>
      </c>
      <c r="AP327" s="61">
        <f>IFERROR(AO327/AK312,"-")</f>
        <v>0.13461538461538461</v>
      </c>
      <c r="AQ327" s="77">
        <f t="shared" si="21"/>
        <v>6533</v>
      </c>
      <c r="AR327" s="305"/>
      <c r="AS327" s="305"/>
      <c r="AT327" s="44" t="s">
        <v>121</v>
      </c>
      <c r="AU327" s="74">
        <v>534232</v>
      </c>
      <c r="AV327" s="61">
        <f>IFERROR(AU327/AR312,"-")</f>
        <v>1.5238802433087638E-3</v>
      </c>
      <c r="AW327" s="77">
        <v>40</v>
      </c>
      <c r="AX327" s="63">
        <f>IFERROR(AW327/AS312,"-")</f>
        <v>7.8585461689587424E-2</v>
      </c>
      <c r="AY327" s="158">
        <f t="shared" si="22"/>
        <v>13355.8</v>
      </c>
      <c r="AZ327" s="179"/>
    </row>
    <row r="328" spans="2:52" s="8" customFormat="1" ht="13.15" customHeight="1">
      <c r="B328" s="329"/>
      <c r="C328" s="341"/>
      <c r="D328" s="306"/>
      <c r="E328" s="306"/>
      <c r="F328" s="45" t="s">
        <v>71</v>
      </c>
      <c r="G328" s="69">
        <f>SUM(G312:G327)</f>
        <v>24598493</v>
      </c>
      <c r="H328" s="61">
        <f>IFERROR(G328/D312,"-")</f>
        <v>0.20336075895577937</v>
      </c>
      <c r="I328" s="74">
        <v>136</v>
      </c>
      <c r="J328" s="61">
        <f>IFERROR(I328/E312,"-")</f>
        <v>0.81437125748502992</v>
      </c>
      <c r="K328" s="77">
        <f t="shared" si="18"/>
        <v>180871.27205882352</v>
      </c>
      <c r="L328" s="306"/>
      <c r="M328" s="306"/>
      <c r="N328" s="45" t="s">
        <v>71</v>
      </c>
      <c r="O328" s="69">
        <f>SUM(O312:O327)</f>
        <v>15288790</v>
      </c>
      <c r="P328" s="61">
        <f>IFERROR(O328/L312,"-")</f>
        <v>0.18990278170593394</v>
      </c>
      <c r="Q328" s="74">
        <v>107</v>
      </c>
      <c r="R328" s="61">
        <f>IFERROR(Q328/M312,"-")</f>
        <v>0.81679389312977102</v>
      </c>
      <c r="S328" s="77">
        <f t="shared" si="19"/>
        <v>142885.88785046729</v>
      </c>
      <c r="T328" s="306"/>
      <c r="U328" s="306"/>
      <c r="V328" s="45" t="s">
        <v>71</v>
      </c>
      <c r="W328" s="69">
        <f>SUM(W312:W327)</f>
        <v>4489947</v>
      </c>
      <c r="X328" s="61">
        <f>IFERROR(W328/T312,"-")</f>
        <v>0.30590241938286011</v>
      </c>
      <c r="Y328" s="74">
        <v>18</v>
      </c>
      <c r="Z328" s="61">
        <f>IFERROR(Y328/U312,"-")</f>
        <v>0.8571428571428571</v>
      </c>
      <c r="AA328" s="132">
        <f t="shared" si="20"/>
        <v>249441.5</v>
      </c>
      <c r="AB328" s="306"/>
      <c r="AC328" s="306"/>
      <c r="AD328" s="45" t="s">
        <v>71</v>
      </c>
      <c r="AE328" s="69">
        <f>SUM(AE312:AE327)</f>
        <v>3468388</v>
      </c>
      <c r="AF328" s="61">
        <f>IFERROR(AE328/AB312,"-")</f>
        <v>0.35304569638820094</v>
      </c>
      <c r="AG328" s="74">
        <v>13</v>
      </c>
      <c r="AH328" s="61">
        <f>IFERROR(AG328/AC312,"-")</f>
        <v>0.8125</v>
      </c>
      <c r="AI328" s="77">
        <f t="shared" si="15"/>
        <v>266799.07692307694</v>
      </c>
      <c r="AJ328" s="306"/>
      <c r="AK328" s="306"/>
      <c r="AL328" s="45" t="s">
        <v>71</v>
      </c>
      <c r="AM328" s="69">
        <f>SUM(AM312:AM327)</f>
        <v>4083233</v>
      </c>
      <c r="AN328" s="61">
        <f>IFERROR(AM328/AJ312,"-")</f>
        <v>0.12359482099751039</v>
      </c>
      <c r="AO328" s="74">
        <v>44</v>
      </c>
      <c r="AP328" s="61">
        <f>IFERROR(AO328/AK312,"-")</f>
        <v>0.84615384615384615</v>
      </c>
      <c r="AQ328" s="77">
        <f t="shared" si="21"/>
        <v>92800.75</v>
      </c>
      <c r="AR328" s="306"/>
      <c r="AS328" s="306"/>
      <c r="AT328" s="45" t="s">
        <v>71</v>
      </c>
      <c r="AU328" s="69">
        <f>SUM(AU312:AU327)</f>
        <v>54506588</v>
      </c>
      <c r="AV328" s="61">
        <f>IFERROR(AU328/AR312,"-")</f>
        <v>0.15547835506553434</v>
      </c>
      <c r="AW328" s="77">
        <v>423</v>
      </c>
      <c r="AX328" s="103">
        <f>IFERROR(AW328/AS312,"-")</f>
        <v>0.83104125736738699</v>
      </c>
      <c r="AY328" s="159">
        <f t="shared" si="22"/>
        <v>128857.18203309692</v>
      </c>
      <c r="AZ328" s="179"/>
    </row>
    <row r="329" spans="2:52" s="8" customFormat="1" ht="13.15" customHeight="1">
      <c r="B329" s="327">
        <v>20</v>
      </c>
      <c r="C329" s="339" t="s">
        <v>100</v>
      </c>
      <c r="D329" s="304">
        <v>261884780</v>
      </c>
      <c r="E329" s="304">
        <v>365</v>
      </c>
      <c r="F329" s="41" t="s">
        <v>107</v>
      </c>
      <c r="G329" s="72">
        <v>1249246</v>
      </c>
      <c r="H329" s="59">
        <f>IFERROR(G329/D329,"-")</f>
        <v>4.7702123048158811E-3</v>
      </c>
      <c r="I329" s="72">
        <v>72</v>
      </c>
      <c r="J329" s="59">
        <f>IFERROR(I329/E329,"-")</f>
        <v>0.19726027397260273</v>
      </c>
      <c r="K329" s="75">
        <f t="shared" si="18"/>
        <v>17350.638888888891</v>
      </c>
      <c r="L329" s="304">
        <v>185778930</v>
      </c>
      <c r="M329" s="304">
        <v>256</v>
      </c>
      <c r="N329" s="41" t="s">
        <v>107</v>
      </c>
      <c r="O329" s="72">
        <v>747686</v>
      </c>
      <c r="P329" s="59">
        <f>IFERROR(O329/L329,"-")</f>
        <v>4.0246006368967677E-3</v>
      </c>
      <c r="Q329" s="72">
        <v>47</v>
      </c>
      <c r="R329" s="59">
        <f>IFERROR(Q329/M329,"-")</f>
        <v>0.18359375</v>
      </c>
      <c r="S329" s="75">
        <f t="shared" si="19"/>
        <v>15908.212765957447</v>
      </c>
      <c r="T329" s="304">
        <v>22835320</v>
      </c>
      <c r="U329" s="304">
        <v>31</v>
      </c>
      <c r="V329" s="41" t="s">
        <v>107</v>
      </c>
      <c r="W329" s="72">
        <v>99421</v>
      </c>
      <c r="X329" s="59">
        <f>IFERROR(W329/T329,"-")</f>
        <v>4.353825564958144E-3</v>
      </c>
      <c r="Y329" s="72">
        <v>5</v>
      </c>
      <c r="Z329" s="59">
        <f>IFERROR(Y329/U329,"-")</f>
        <v>0.16129032258064516</v>
      </c>
      <c r="AA329" s="130">
        <f t="shared" si="20"/>
        <v>19884.2</v>
      </c>
      <c r="AB329" s="304">
        <v>18473050</v>
      </c>
      <c r="AC329" s="304">
        <v>21</v>
      </c>
      <c r="AD329" s="41" t="s">
        <v>107</v>
      </c>
      <c r="AE329" s="72">
        <v>70868</v>
      </c>
      <c r="AF329" s="59">
        <f>IFERROR(AE329/AB329,"-")</f>
        <v>3.8362912458960487E-3</v>
      </c>
      <c r="AG329" s="72">
        <v>4</v>
      </c>
      <c r="AH329" s="59">
        <f>IFERROR(AG329/AC329,"-")</f>
        <v>0.19047619047619047</v>
      </c>
      <c r="AI329" s="75">
        <f t="shared" si="15"/>
        <v>17717</v>
      </c>
      <c r="AJ329" s="304">
        <v>111200210</v>
      </c>
      <c r="AK329" s="304">
        <v>93</v>
      </c>
      <c r="AL329" s="41" t="s">
        <v>107</v>
      </c>
      <c r="AM329" s="72">
        <v>431423</v>
      </c>
      <c r="AN329" s="59">
        <f>IFERROR(AM329/AJ329,"-")</f>
        <v>3.8796959106462119E-3</v>
      </c>
      <c r="AO329" s="72">
        <v>23</v>
      </c>
      <c r="AP329" s="59">
        <f>IFERROR(AO329/AK329,"-")</f>
        <v>0.24731182795698925</v>
      </c>
      <c r="AQ329" s="75">
        <f t="shared" si="21"/>
        <v>18757.521739130436</v>
      </c>
      <c r="AR329" s="304">
        <v>968641470</v>
      </c>
      <c r="AS329" s="304">
        <v>1419</v>
      </c>
      <c r="AT329" s="41" t="s">
        <v>107</v>
      </c>
      <c r="AU329" s="72">
        <v>22851790</v>
      </c>
      <c r="AV329" s="59">
        <f>IFERROR(AU329/AR329,"-")</f>
        <v>2.3591587504507731E-2</v>
      </c>
      <c r="AW329" s="75">
        <v>262</v>
      </c>
      <c r="AX329" s="62">
        <f>IFERROR(AW329/AS329,"-")</f>
        <v>0.18463706835799859</v>
      </c>
      <c r="AY329" s="157">
        <f t="shared" si="22"/>
        <v>87220.572519083973</v>
      </c>
      <c r="AZ329" s="179"/>
    </row>
    <row r="330" spans="2:52" s="8" customFormat="1" ht="13.15" customHeight="1">
      <c r="B330" s="328"/>
      <c r="C330" s="340"/>
      <c r="D330" s="305"/>
      <c r="E330" s="305"/>
      <c r="F330" s="42" t="s">
        <v>108</v>
      </c>
      <c r="G330" s="73">
        <v>7658099</v>
      </c>
      <c r="H330" s="60">
        <f>IFERROR(G330/D329,"-")</f>
        <v>2.9242245387456269E-2</v>
      </c>
      <c r="I330" s="73">
        <v>117</v>
      </c>
      <c r="J330" s="60">
        <f>IFERROR(I330/E329,"-")</f>
        <v>0.32054794520547947</v>
      </c>
      <c r="K330" s="76">
        <f t="shared" si="18"/>
        <v>65453.837606837609</v>
      </c>
      <c r="L330" s="305"/>
      <c r="M330" s="305"/>
      <c r="N330" s="42" t="s">
        <v>108</v>
      </c>
      <c r="O330" s="73">
        <v>6738732</v>
      </c>
      <c r="P330" s="60">
        <f>IFERROR(O330/L329,"-")</f>
        <v>3.6272853977574314E-2</v>
      </c>
      <c r="Q330" s="73">
        <v>79</v>
      </c>
      <c r="R330" s="60">
        <f>IFERROR(Q330/M329,"-")</f>
        <v>0.30859375</v>
      </c>
      <c r="S330" s="76">
        <f t="shared" si="19"/>
        <v>85300.405063291139</v>
      </c>
      <c r="T330" s="305"/>
      <c r="U330" s="305"/>
      <c r="V330" s="42" t="s">
        <v>108</v>
      </c>
      <c r="W330" s="73">
        <v>498496</v>
      </c>
      <c r="X330" s="60">
        <f>IFERROR(W330/T329,"-")</f>
        <v>2.1830042232821787E-2</v>
      </c>
      <c r="Y330" s="73">
        <v>9</v>
      </c>
      <c r="Z330" s="60">
        <f>IFERROR(Y330/U329,"-")</f>
        <v>0.29032258064516131</v>
      </c>
      <c r="AA330" s="131">
        <f t="shared" si="20"/>
        <v>55388.444444444445</v>
      </c>
      <c r="AB330" s="305"/>
      <c r="AC330" s="305"/>
      <c r="AD330" s="42" t="s">
        <v>108</v>
      </c>
      <c r="AE330" s="73">
        <v>426677</v>
      </c>
      <c r="AF330" s="60">
        <f>IFERROR(AE330/AB329,"-")</f>
        <v>2.3097268723897786E-2</v>
      </c>
      <c r="AG330" s="73">
        <v>5</v>
      </c>
      <c r="AH330" s="60">
        <f>IFERROR(AG330/AC329,"-")</f>
        <v>0.23809523809523808</v>
      </c>
      <c r="AI330" s="76">
        <f t="shared" si="15"/>
        <v>85335.4</v>
      </c>
      <c r="AJ330" s="305"/>
      <c r="AK330" s="305"/>
      <c r="AL330" s="42" t="s">
        <v>108</v>
      </c>
      <c r="AM330" s="73">
        <v>3103432</v>
      </c>
      <c r="AN330" s="60">
        <f>IFERROR(AM330/AJ329,"-")</f>
        <v>2.7908508446162106E-2</v>
      </c>
      <c r="AO330" s="73">
        <v>33</v>
      </c>
      <c r="AP330" s="60">
        <f>IFERROR(AO330/AK329,"-")</f>
        <v>0.35483870967741937</v>
      </c>
      <c r="AQ330" s="76">
        <f t="shared" si="21"/>
        <v>94043.393939393936</v>
      </c>
      <c r="AR330" s="305"/>
      <c r="AS330" s="305"/>
      <c r="AT330" s="42" t="s">
        <v>108</v>
      </c>
      <c r="AU330" s="73">
        <v>20422911</v>
      </c>
      <c r="AV330" s="60">
        <f>IFERROR(AU330/AR329,"-")</f>
        <v>2.1084076650156224E-2</v>
      </c>
      <c r="AW330" s="76">
        <v>400</v>
      </c>
      <c r="AX330" s="60">
        <f>IFERROR(AW330/AS329,"-")</f>
        <v>0.28188865398167723</v>
      </c>
      <c r="AY330" s="157">
        <f t="shared" si="22"/>
        <v>51057.277499999997</v>
      </c>
      <c r="AZ330" s="179"/>
    </row>
    <row r="331" spans="2:52" s="8" customFormat="1" ht="13.15" customHeight="1">
      <c r="B331" s="328"/>
      <c r="C331" s="340"/>
      <c r="D331" s="305"/>
      <c r="E331" s="305"/>
      <c r="F331" s="43" t="s">
        <v>109</v>
      </c>
      <c r="G331" s="73">
        <v>4236311</v>
      </c>
      <c r="H331" s="60">
        <f>IFERROR(G331/D329,"-")</f>
        <v>1.6176239795225977E-2</v>
      </c>
      <c r="I331" s="73">
        <v>120</v>
      </c>
      <c r="J331" s="60">
        <f>IFERROR(I331/E329,"-")</f>
        <v>0.32876712328767121</v>
      </c>
      <c r="K331" s="76">
        <f t="shared" si="18"/>
        <v>35302.591666666667</v>
      </c>
      <c r="L331" s="305"/>
      <c r="M331" s="305"/>
      <c r="N331" s="43" t="s">
        <v>109</v>
      </c>
      <c r="O331" s="73">
        <v>3189587</v>
      </c>
      <c r="P331" s="60">
        <f>IFERROR(O331/L329,"-")</f>
        <v>1.7168723062405408E-2</v>
      </c>
      <c r="Q331" s="73">
        <v>86</v>
      </c>
      <c r="R331" s="60">
        <f>IFERROR(Q331/M329,"-")</f>
        <v>0.3359375</v>
      </c>
      <c r="S331" s="76">
        <f t="shared" si="19"/>
        <v>37088.220930232557</v>
      </c>
      <c r="T331" s="305"/>
      <c r="U331" s="305"/>
      <c r="V331" s="43" t="s">
        <v>109</v>
      </c>
      <c r="W331" s="73">
        <v>513927</v>
      </c>
      <c r="X331" s="60">
        <f>IFERROR(W331/T329,"-")</f>
        <v>2.2505793656493536E-2</v>
      </c>
      <c r="Y331" s="73">
        <v>12</v>
      </c>
      <c r="Z331" s="60">
        <f>IFERROR(Y331/U329,"-")</f>
        <v>0.38709677419354838</v>
      </c>
      <c r="AA331" s="131">
        <f t="shared" si="20"/>
        <v>42827.25</v>
      </c>
      <c r="AB331" s="305"/>
      <c r="AC331" s="305"/>
      <c r="AD331" s="43" t="s">
        <v>109</v>
      </c>
      <c r="AE331" s="73">
        <v>438846</v>
      </c>
      <c r="AF331" s="60">
        <f>IFERROR(AE331/AB329,"-")</f>
        <v>2.3756012136598992E-2</v>
      </c>
      <c r="AG331" s="73">
        <v>9</v>
      </c>
      <c r="AH331" s="60">
        <f>IFERROR(AG331/AC329,"-")</f>
        <v>0.42857142857142855</v>
      </c>
      <c r="AI331" s="76">
        <f t="shared" si="15"/>
        <v>48760.666666666664</v>
      </c>
      <c r="AJ331" s="305"/>
      <c r="AK331" s="305"/>
      <c r="AL331" s="43" t="s">
        <v>109</v>
      </c>
      <c r="AM331" s="73">
        <v>764631</v>
      </c>
      <c r="AN331" s="60">
        <f>IFERROR(AM331/AJ329,"-")</f>
        <v>6.8761650719904215E-3</v>
      </c>
      <c r="AO331" s="73">
        <v>30</v>
      </c>
      <c r="AP331" s="60">
        <f>IFERROR(AO331/AK329,"-")</f>
        <v>0.32258064516129031</v>
      </c>
      <c r="AQ331" s="76">
        <f t="shared" si="21"/>
        <v>25487.7</v>
      </c>
      <c r="AR331" s="305"/>
      <c r="AS331" s="305"/>
      <c r="AT331" s="43" t="s">
        <v>109</v>
      </c>
      <c r="AU331" s="73">
        <v>17630118</v>
      </c>
      <c r="AV331" s="60">
        <f>IFERROR(AU331/AR329,"-")</f>
        <v>1.820087054501187E-2</v>
      </c>
      <c r="AW331" s="76">
        <v>449</v>
      </c>
      <c r="AX331" s="60">
        <f>IFERROR(AW331/AS329,"-")</f>
        <v>0.31642001409443271</v>
      </c>
      <c r="AY331" s="157">
        <f t="shared" si="22"/>
        <v>39265.296213808462</v>
      </c>
      <c r="AZ331" s="179"/>
    </row>
    <row r="332" spans="2:52" s="8" customFormat="1" ht="13.15" customHeight="1">
      <c r="B332" s="328"/>
      <c r="C332" s="340"/>
      <c r="D332" s="305"/>
      <c r="E332" s="305"/>
      <c r="F332" s="43" t="s">
        <v>110</v>
      </c>
      <c r="G332" s="73">
        <v>500259</v>
      </c>
      <c r="H332" s="60">
        <f>IFERROR(G332/D329,"-")</f>
        <v>1.9102255579724794E-3</v>
      </c>
      <c r="I332" s="73">
        <v>38</v>
      </c>
      <c r="J332" s="60">
        <f>IFERROR(I332/E329,"-")</f>
        <v>0.10410958904109589</v>
      </c>
      <c r="K332" s="76">
        <f t="shared" si="18"/>
        <v>13164.71052631579</v>
      </c>
      <c r="L332" s="305"/>
      <c r="M332" s="305"/>
      <c r="N332" s="43" t="s">
        <v>110</v>
      </c>
      <c r="O332" s="73">
        <v>396868</v>
      </c>
      <c r="P332" s="60">
        <f>IFERROR(O332/L329,"-")</f>
        <v>2.1362379468974225E-3</v>
      </c>
      <c r="Q332" s="73">
        <v>30</v>
      </c>
      <c r="R332" s="60">
        <f>IFERROR(Q332/M329,"-")</f>
        <v>0.1171875</v>
      </c>
      <c r="S332" s="76">
        <f t="shared" si="19"/>
        <v>13228.933333333332</v>
      </c>
      <c r="T332" s="305"/>
      <c r="U332" s="305"/>
      <c r="V332" s="43" t="s">
        <v>110</v>
      </c>
      <c r="W332" s="73">
        <v>76504</v>
      </c>
      <c r="X332" s="60">
        <f>IFERROR(W332/T329,"-")</f>
        <v>3.3502486498984906E-3</v>
      </c>
      <c r="Y332" s="73">
        <v>4</v>
      </c>
      <c r="Z332" s="60">
        <f>IFERROR(Y332/U329,"-")</f>
        <v>0.12903225806451613</v>
      </c>
      <c r="AA332" s="131">
        <f t="shared" si="20"/>
        <v>19126</v>
      </c>
      <c r="AB332" s="305"/>
      <c r="AC332" s="305"/>
      <c r="AD332" s="43" t="s">
        <v>110</v>
      </c>
      <c r="AE332" s="73">
        <v>70336</v>
      </c>
      <c r="AF332" s="60">
        <f>IFERROR(AE332/AB329,"-")</f>
        <v>3.8074925364246833E-3</v>
      </c>
      <c r="AG332" s="73">
        <v>3</v>
      </c>
      <c r="AH332" s="60">
        <f>IFERROR(AG332/AC329,"-")</f>
        <v>0.14285714285714285</v>
      </c>
      <c r="AI332" s="76">
        <f t="shared" si="15"/>
        <v>23445.333333333332</v>
      </c>
      <c r="AJ332" s="305"/>
      <c r="AK332" s="305"/>
      <c r="AL332" s="43" t="s">
        <v>110</v>
      </c>
      <c r="AM332" s="73">
        <v>22433</v>
      </c>
      <c r="AN332" s="60">
        <f>IFERROR(AM332/AJ329,"-")</f>
        <v>2.0173523053598549E-4</v>
      </c>
      <c r="AO332" s="73">
        <v>5</v>
      </c>
      <c r="AP332" s="60">
        <f>IFERROR(AO332/AK329,"-")</f>
        <v>5.3763440860215055E-2</v>
      </c>
      <c r="AQ332" s="76">
        <f t="shared" si="21"/>
        <v>4486.6000000000004</v>
      </c>
      <c r="AR332" s="305"/>
      <c r="AS332" s="305"/>
      <c r="AT332" s="43" t="s">
        <v>110</v>
      </c>
      <c r="AU332" s="73">
        <v>1547685</v>
      </c>
      <c r="AV332" s="60">
        <f>IFERROR(AU332/AR329,"-")</f>
        <v>1.5977893244649127E-3</v>
      </c>
      <c r="AW332" s="76">
        <v>105</v>
      </c>
      <c r="AX332" s="60">
        <f>IFERROR(AW332/AS329,"-")</f>
        <v>7.399577167019028E-2</v>
      </c>
      <c r="AY332" s="157">
        <f t="shared" si="22"/>
        <v>14739.857142857143</v>
      </c>
      <c r="AZ332" s="179"/>
    </row>
    <row r="333" spans="2:52" s="8" customFormat="1" ht="13.15" customHeight="1">
      <c r="B333" s="328"/>
      <c r="C333" s="340"/>
      <c r="D333" s="305"/>
      <c r="E333" s="305"/>
      <c r="F333" s="43" t="s">
        <v>111</v>
      </c>
      <c r="G333" s="73">
        <v>4062010</v>
      </c>
      <c r="H333" s="60">
        <f>IFERROR(G333/D329,"-")</f>
        <v>1.5510676107256023E-2</v>
      </c>
      <c r="I333" s="73">
        <v>131</v>
      </c>
      <c r="J333" s="60">
        <f>IFERROR(I333/E329,"-")</f>
        <v>0.35890410958904112</v>
      </c>
      <c r="K333" s="76">
        <f t="shared" si="18"/>
        <v>31007.709923664122</v>
      </c>
      <c r="L333" s="305"/>
      <c r="M333" s="305"/>
      <c r="N333" s="43" t="s">
        <v>111</v>
      </c>
      <c r="O333" s="73">
        <v>2467521</v>
      </c>
      <c r="P333" s="60">
        <f>IFERROR(O333/L329,"-")</f>
        <v>1.328202826876008E-2</v>
      </c>
      <c r="Q333" s="73">
        <v>94</v>
      </c>
      <c r="R333" s="60">
        <f>IFERROR(Q333/M329,"-")</f>
        <v>0.3671875</v>
      </c>
      <c r="S333" s="76">
        <f t="shared" si="19"/>
        <v>26250.223404255321</v>
      </c>
      <c r="T333" s="305"/>
      <c r="U333" s="305"/>
      <c r="V333" s="43" t="s">
        <v>111</v>
      </c>
      <c r="W333" s="73">
        <v>368674</v>
      </c>
      <c r="X333" s="60">
        <f>IFERROR(W333/T329,"-")</f>
        <v>1.6144901845036547E-2</v>
      </c>
      <c r="Y333" s="73">
        <v>12</v>
      </c>
      <c r="Z333" s="60">
        <f>IFERROR(Y333/U329,"-")</f>
        <v>0.38709677419354838</v>
      </c>
      <c r="AA333" s="131">
        <f t="shared" si="20"/>
        <v>30722.833333333332</v>
      </c>
      <c r="AB333" s="305"/>
      <c r="AC333" s="305"/>
      <c r="AD333" s="43" t="s">
        <v>111</v>
      </c>
      <c r="AE333" s="73">
        <v>327996</v>
      </c>
      <c r="AF333" s="60">
        <f>IFERROR(AE333/AB329,"-")</f>
        <v>1.7755378781522273E-2</v>
      </c>
      <c r="AG333" s="73">
        <v>9</v>
      </c>
      <c r="AH333" s="60">
        <f>IFERROR(AG333/AC329,"-")</f>
        <v>0.42857142857142855</v>
      </c>
      <c r="AI333" s="76">
        <f t="shared" si="15"/>
        <v>36444</v>
      </c>
      <c r="AJ333" s="305"/>
      <c r="AK333" s="305"/>
      <c r="AL333" s="43" t="s">
        <v>111</v>
      </c>
      <c r="AM333" s="73">
        <v>2257069</v>
      </c>
      <c r="AN333" s="60">
        <f>IFERROR(AM333/AJ329,"-")</f>
        <v>2.0297344762208631E-2</v>
      </c>
      <c r="AO333" s="73">
        <v>40</v>
      </c>
      <c r="AP333" s="60">
        <f>IFERROR(AO333/AK329,"-")</f>
        <v>0.43010752688172044</v>
      </c>
      <c r="AQ333" s="76">
        <f t="shared" si="21"/>
        <v>56426.724999999999</v>
      </c>
      <c r="AR333" s="305"/>
      <c r="AS333" s="305"/>
      <c r="AT333" s="43" t="s">
        <v>111</v>
      </c>
      <c r="AU333" s="73">
        <v>21169365</v>
      </c>
      <c r="AV333" s="60">
        <f>IFERROR(AU333/AR329,"-")</f>
        <v>2.1854696144694281E-2</v>
      </c>
      <c r="AW333" s="76">
        <v>474</v>
      </c>
      <c r="AX333" s="60">
        <f>IFERROR(AW333/AS329,"-")</f>
        <v>0.33403805496828753</v>
      </c>
      <c r="AY333" s="157">
        <f t="shared" si="22"/>
        <v>44661.107594936708</v>
      </c>
      <c r="AZ333" s="179"/>
    </row>
    <row r="334" spans="2:52" s="8" customFormat="1" ht="13.15" customHeight="1">
      <c r="B334" s="328"/>
      <c r="C334" s="340"/>
      <c r="D334" s="305"/>
      <c r="E334" s="305"/>
      <c r="F334" s="43" t="s">
        <v>112</v>
      </c>
      <c r="G334" s="73">
        <v>14265643</v>
      </c>
      <c r="H334" s="60">
        <f>IFERROR(G334/D329,"-")</f>
        <v>5.4472974718118405E-2</v>
      </c>
      <c r="I334" s="73">
        <v>179</v>
      </c>
      <c r="J334" s="60">
        <f>IFERROR(I334/E329,"-")</f>
        <v>0.49041095890410957</v>
      </c>
      <c r="K334" s="76">
        <f t="shared" ref="K334:K397" si="23">IFERROR(G334/I334,"-")</f>
        <v>79696.32960893854</v>
      </c>
      <c r="L334" s="305"/>
      <c r="M334" s="305"/>
      <c r="N334" s="43" t="s">
        <v>112</v>
      </c>
      <c r="O334" s="73">
        <v>9357348</v>
      </c>
      <c r="P334" s="60">
        <f>IFERROR(O334/L329,"-")</f>
        <v>5.0368187608788577E-2</v>
      </c>
      <c r="Q334" s="73">
        <v>128</v>
      </c>
      <c r="R334" s="60">
        <f>IFERROR(Q334/M329,"-")</f>
        <v>0.5</v>
      </c>
      <c r="S334" s="76">
        <f t="shared" ref="S334:S397" si="24">IFERROR(O334/Q334,"-")</f>
        <v>73104.28125</v>
      </c>
      <c r="T334" s="305"/>
      <c r="U334" s="305"/>
      <c r="V334" s="43" t="s">
        <v>112</v>
      </c>
      <c r="W334" s="73">
        <v>1541461</v>
      </c>
      <c r="X334" s="60">
        <f>IFERROR(W334/T329,"-")</f>
        <v>6.7503367590206753E-2</v>
      </c>
      <c r="Y334" s="73">
        <v>19</v>
      </c>
      <c r="Z334" s="60">
        <f>IFERROR(Y334/U329,"-")</f>
        <v>0.61290322580645162</v>
      </c>
      <c r="AA334" s="131">
        <f t="shared" ref="AA334:AA397" si="25">IFERROR(W334/Y334,"-")</f>
        <v>81129.526315789481</v>
      </c>
      <c r="AB334" s="305"/>
      <c r="AC334" s="305"/>
      <c r="AD334" s="43" t="s">
        <v>112</v>
      </c>
      <c r="AE334" s="73">
        <v>1239272</v>
      </c>
      <c r="AF334" s="60">
        <f>IFERROR(AE334/AB329,"-")</f>
        <v>6.7085402789468979E-2</v>
      </c>
      <c r="AG334" s="73">
        <v>12</v>
      </c>
      <c r="AH334" s="60">
        <f>IFERROR(AG334/AC329,"-")</f>
        <v>0.5714285714285714</v>
      </c>
      <c r="AI334" s="76">
        <f t="shared" si="15"/>
        <v>103272.66666666667</v>
      </c>
      <c r="AJ334" s="305"/>
      <c r="AK334" s="305"/>
      <c r="AL334" s="43" t="s">
        <v>112</v>
      </c>
      <c r="AM334" s="73">
        <v>2849507</v>
      </c>
      <c r="AN334" s="60">
        <f>IFERROR(AM334/AJ329,"-")</f>
        <v>2.5625014557076827E-2</v>
      </c>
      <c r="AO334" s="73">
        <v>45</v>
      </c>
      <c r="AP334" s="60">
        <f>IFERROR(AO334/AK329,"-")</f>
        <v>0.4838709677419355</v>
      </c>
      <c r="AQ334" s="76">
        <f t="shared" ref="AQ334:AQ397" si="26">IFERROR(AM334/AO334,"-")</f>
        <v>63322.37777777778</v>
      </c>
      <c r="AR334" s="305"/>
      <c r="AS334" s="305"/>
      <c r="AT334" s="43" t="s">
        <v>112</v>
      </c>
      <c r="AU334" s="73">
        <v>47603827</v>
      </c>
      <c r="AV334" s="60">
        <f>IFERROR(AU334/AR329,"-")</f>
        <v>4.9144940077777179E-2</v>
      </c>
      <c r="AW334" s="76">
        <v>626</v>
      </c>
      <c r="AX334" s="60">
        <f>IFERROR(AW334/AS329,"-")</f>
        <v>0.44115574348132486</v>
      </c>
      <c r="AY334" s="157">
        <f t="shared" ref="AY334:AY397" si="27">IFERROR(AU334/AW334,"-")</f>
        <v>76044.45207667732</v>
      </c>
      <c r="AZ334" s="179"/>
    </row>
    <row r="335" spans="2:52" s="8" customFormat="1" ht="13.15" customHeight="1">
      <c r="B335" s="328"/>
      <c r="C335" s="340"/>
      <c r="D335" s="305"/>
      <c r="E335" s="305"/>
      <c r="F335" s="43" t="s">
        <v>113</v>
      </c>
      <c r="G335" s="73">
        <v>4850149</v>
      </c>
      <c r="H335" s="60">
        <f>IFERROR(G335/D329,"-")</f>
        <v>1.8520163714745089E-2</v>
      </c>
      <c r="I335" s="73">
        <v>60</v>
      </c>
      <c r="J335" s="60">
        <f>IFERROR(I335/E329,"-")</f>
        <v>0.16438356164383561</v>
      </c>
      <c r="K335" s="76">
        <f t="shared" si="23"/>
        <v>80835.816666666666</v>
      </c>
      <c r="L335" s="305"/>
      <c r="M335" s="305"/>
      <c r="N335" s="43" t="s">
        <v>113</v>
      </c>
      <c r="O335" s="73">
        <v>2011334</v>
      </c>
      <c r="P335" s="60">
        <f>IFERROR(O335/L329,"-")</f>
        <v>1.0826491464882482E-2</v>
      </c>
      <c r="Q335" s="73">
        <v>42</v>
      </c>
      <c r="R335" s="60">
        <f>IFERROR(Q335/M329,"-")</f>
        <v>0.1640625</v>
      </c>
      <c r="S335" s="76">
        <f t="shared" si="24"/>
        <v>47888.904761904763</v>
      </c>
      <c r="T335" s="305"/>
      <c r="U335" s="305"/>
      <c r="V335" s="43" t="s">
        <v>113</v>
      </c>
      <c r="W335" s="73">
        <v>73354</v>
      </c>
      <c r="X335" s="60">
        <f>IFERROR(W335/T329,"-")</f>
        <v>3.2123044476714143E-3</v>
      </c>
      <c r="Y335" s="73">
        <v>8</v>
      </c>
      <c r="Z335" s="60">
        <f>IFERROR(Y335/U329,"-")</f>
        <v>0.25806451612903225</v>
      </c>
      <c r="AA335" s="131">
        <f t="shared" si="25"/>
        <v>9169.25</v>
      </c>
      <c r="AB335" s="305"/>
      <c r="AC335" s="305"/>
      <c r="AD335" s="43" t="s">
        <v>113</v>
      </c>
      <c r="AE335" s="73">
        <v>61347</v>
      </c>
      <c r="AF335" s="60">
        <f>IFERROR(AE335/AB329,"-")</f>
        <v>3.3208917856011864E-3</v>
      </c>
      <c r="AG335" s="73">
        <v>6</v>
      </c>
      <c r="AH335" s="60">
        <f>IFERROR(AG335/AC329,"-")</f>
        <v>0.2857142857142857</v>
      </c>
      <c r="AI335" s="76">
        <f t="shared" si="15"/>
        <v>10224.5</v>
      </c>
      <c r="AJ335" s="305"/>
      <c r="AK335" s="305"/>
      <c r="AL335" s="43" t="s">
        <v>113</v>
      </c>
      <c r="AM335" s="73">
        <v>4441669</v>
      </c>
      <c r="AN335" s="60">
        <f>IFERROR(AM335/AJ329,"-")</f>
        <v>3.9942991114854907E-2</v>
      </c>
      <c r="AO335" s="73">
        <v>17</v>
      </c>
      <c r="AP335" s="60">
        <f>IFERROR(AO335/AK329,"-")</f>
        <v>0.18279569892473119</v>
      </c>
      <c r="AQ335" s="76">
        <f t="shared" si="26"/>
        <v>261274.64705882352</v>
      </c>
      <c r="AR335" s="305"/>
      <c r="AS335" s="305"/>
      <c r="AT335" s="43" t="s">
        <v>113</v>
      </c>
      <c r="AU335" s="73">
        <v>16078736</v>
      </c>
      <c r="AV335" s="60">
        <f>IFERROR(AU335/AR329,"-")</f>
        <v>1.6599264534895457E-2</v>
      </c>
      <c r="AW335" s="76">
        <v>159</v>
      </c>
      <c r="AX335" s="60">
        <f>IFERROR(AW335/AS329,"-")</f>
        <v>0.11205073995771671</v>
      </c>
      <c r="AY335" s="157">
        <f t="shared" si="27"/>
        <v>101124.12578616352</v>
      </c>
      <c r="AZ335" s="179"/>
    </row>
    <row r="336" spans="2:52" s="8" customFormat="1" ht="13.15" customHeight="1">
      <c r="B336" s="328"/>
      <c r="C336" s="340"/>
      <c r="D336" s="305"/>
      <c r="E336" s="305"/>
      <c r="F336" s="43" t="s">
        <v>123</v>
      </c>
      <c r="G336" s="73">
        <v>0</v>
      </c>
      <c r="H336" s="60">
        <f>IFERROR(G336/D329,"-")</f>
        <v>0</v>
      </c>
      <c r="I336" s="73">
        <v>0</v>
      </c>
      <c r="J336" s="60">
        <f>IFERROR(I336/E329,"-")</f>
        <v>0</v>
      </c>
      <c r="K336" s="76" t="str">
        <f t="shared" si="23"/>
        <v>-</v>
      </c>
      <c r="L336" s="305"/>
      <c r="M336" s="305"/>
      <c r="N336" s="43" t="s">
        <v>123</v>
      </c>
      <c r="O336" s="73">
        <v>0</v>
      </c>
      <c r="P336" s="60">
        <f>IFERROR(O336/L329,"-")</f>
        <v>0</v>
      </c>
      <c r="Q336" s="73">
        <v>0</v>
      </c>
      <c r="R336" s="60">
        <f>IFERROR(Q336/M329,"-")</f>
        <v>0</v>
      </c>
      <c r="S336" s="76" t="str">
        <f t="shared" si="24"/>
        <v>-</v>
      </c>
      <c r="T336" s="305"/>
      <c r="U336" s="305"/>
      <c r="V336" s="43" t="s">
        <v>123</v>
      </c>
      <c r="W336" s="73">
        <v>0</v>
      </c>
      <c r="X336" s="60">
        <f>IFERROR(W336/T329,"-")</f>
        <v>0</v>
      </c>
      <c r="Y336" s="73">
        <v>0</v>
      </c>
      <c r="Z336" s="60">
        <f>IFERROR(Y336/U329,"-")</f>
        <v>0</v>
      </c>
      <c r="AA336" s="131" t="str">
        <f t="shared" si="25"/>
        <v>-</v>
      </c>
      <c r="AB336" s="305"/>
      <c r="AC336" s="305"/>
      <c r="AD336" s="43" t="s">
        <v>123</v>
      </c>
      <c r="AE336" s="73">
        <v>0</v>
      </c>
      <c r="AF336" s="60">
        <f>IFERROR(AE336/AB329,"-")</f>
        <v>0</v>
      </c>
      <c r="AG336" s="73">
        <v>0</v>
      </c>
      <c r="AH336" s="60">
        <f>IFERROR(AG336/AC329,"-")</f>
        <v>0</v>
      </c>
      <c r="AI336" s="76" t="str">
        <f t="shared" si="15"/>
        <v>-</v>
      </c>
      <c r="AJ336" s="305"/>
      <c r="AK336" s="305"/>
      <c r="AL336" s="43" t="s">
        <v>123</v>
      </c>
      <c r="AM336" s="73">
        <v>0</v>
      </c>
      <c r="AN336" s="60">
        <f>IFERROR(AM336/AJ329,"-")</f>
        <v>0</v>
      </c>
      <c r="AO336" s="73">
        <v>0</v>
      </c>
      <c r="AP336" s="60">
        <f>IFERROR(AO336/AK329,"-")</f>
        <v>0</v>
      </c>
      <c r="AQ336" s="76" t="str">
        <f t="shared" si="26"/>
        <v>-</v>
      </c>
      <c r="AR336" s="305"/>
      <c r="AS336" s="305"/>
      <c r="AT336" s="43" t="s">
        <v>123</v>
      </c>
      <c r="AU336" s="73">
        <v>0</v>
      </c>
      <c r="AV336" s="60">
        <f>IFERROR(AU336/AR329,"-")</f>
        <v>0</v>
      </c>
      <c r="AW336" s="76">
        <v>0</v>
      </c>
      <c r="AX336" s="60">
        <f>IFERROR(AW336/AS329,"-")</f>
        <v>0</v>
      </c>
      <c r="AY336" s="157" t="str">
        <f t="shared" si="27"/>
        <v>-</v>
      </c>
      <c r="AZ336" s="179"/>
    </row>
    <row r="337" spans="2:52" s="8" customFormat="1" ht="13.15" customHeight="1">
      <c r="B337" s="328"/>
      <c r="C337" s="340"/>
      <c r="D337" s="305"/>
      <c r="E337" s="305"/>
      <c r="F337" s="43" t="s">
        <v>114</v>
      </c>
      <c r="G337" s="73">
        <v>136483</v>
      </c>
      <c r="H337" s="60">
        <f>IFERROR(G337/D329,"-")</f>
        <v>5.211566705021957E-4</v>
      </c>
      <c r="I337" s="73">
        <v>5</v>
      </c>
      <c r="J337" s="60">
        <f>IFERROR(I337/E329,"-")</f>
        <v>1.3698630136986301E-2</v>
      </c>
      <c r="K337" s="76">
        <f t="shared" si="23"/>
        <v>27296.6</v>
      </c>
      <c r="L337" s="305"/>
      <c r="M337" s="305"/>
      <c r="N337" s="43" t="s">
        <v>114</v>
      </c>
      <c r="O337" s="73">
        <v>22045</v>
      </c>
      <c r="P337" s="60">
        <f>IFERROR(O337/L329,"-")</f>
        <v>1.1866254154871062E-4</v>
      </c>
      <c r="Q337" s="73">
        <v>2</v>
      </c>
      <c r="R337" s="60">
        <f>IFERROR(Q337/M329,"-")</f>
        <v>7.8125E-3</v>
      </c>
      <c r="S337" s="76">
        <f t="shared" si="24"/>
        <v>11022.5</v>
      </c>
      <c r="T337" s="305"/>
      <c r="U337" s="305"/>
      <c r="V337" s="43" t="s">
        <v>114</v>
      </c>
      <c r="W337" s="73">
        <v>0</v>
      </c>
      <c r="X337" s="60">
        <f>IFERROR(W337/T329,"-")</f>
        <v>0</v>
      </c>
      <c r="Y337" s="73">
        <v>0</v>
      </c>
      <c r="Z337" s="60">
        <f>IFERROR(Y337/U329,"-")</f>
        <v>0</v>
      </c>
      <c r="AA337" s="131" t="str">
        <f t="shared" si="25"/>
        <v>-</v>
      </c>
      <c r="AB337" s="305"/>
      <c r="AC337" s="305"/>
      <c r="AD337" s="43" t="s">
        <v>114</v>
      </c>
      <c r="AE337" s="73">
        <v>0</v>
      </c>
      <c r="AF337" s="60">
        <f>IFERROR(AE337/AB329,"-")</f>
        <v>0</v>
      </c>
      <c r="AG337" s="73">
        <v>0</v>
      </c>
      <c r="AH337" s="60">
        <f>IFERROR(AG337/AC329,"-")</f>
        <v>0</v>
      </c>
      <c r="AI337" s="76" t="str">
        <f t="shared" si="15"/>
        <v>-</v>
      </c>
      <c r="AJ337" s="305"/>
      <c r="AK337" s="305"/>
      <c r="AL337" s="43" t="s">
        <v>114</v>
      </c>
      <c r="AM337" s="73">
        <v>6632</v>
      </c>
      <c r="AN337" s="60">
        <f>IFERROR(AM337/AJ329,"-")</f>
        <v>5.9640175139957019E-5</v>
      </c>
      <c r="AO337" s="73">
        <v>2</v>
      </c>
      <c r="AP337" s="60">
        <f>IFERROR(AO337/AK329,"-")</f>
        <v>2.1505376344086023E-2</v>
      </c>
      <c r="AQ337" s="76">
        <f t="shared" si="26"/>
        <v>3316</v>
      </c>
      <c r="AR337" s="305"/>
      <c r="AS337" s="305"/>
      <c r="AT337" s="43" t="s">
        <v>114</v>
      </c>
      <c r="AU337" s="73">
        <v>163164</v>
      </c>
      <c r="AV337" s="60">
        <f>IFERROR(AU337/AR329,"-")</f>
        <v>1.6844622603242457E-4</v>
      </c>
      <c r="AW337" s="76">
        <v>12</v>
      </c>
      <c r="AX337" s="60">
        <f>IFERROR(AW337/AS329,"-")</f>
        <v>8.4566596194503175E-3</v>
      </c>
      <c r="AY337" s="157">
        <f t="shared" si="27"/>
        <v>13597</v>
      </c>
      <c r="AZ337" s="179"/>
    </row>
    <row r="338" spans="2:52" s="8" customFormat="1" ht="13.15" customHeight="1">
      <c r="B338" s="328"/>
      <c r="C338" s="340"/>
      <c r="D338" s="305"/>
      <c r="E338" s="305"/>
      <c r="F338" s="43" t="s">
        <v>115</v>
      </c>
      <c r="G338" s="73">
        <v>233185</v>
      </c>
      <c r="H338" s="60">
        <f>IFERROR(G338/D329,"-")</f>
        <v>8.9041066074935704E-4</v>
      </c>
      <c r="I338" s="73">
        <v>18</v>
      </c>
      <c r="J338" s="60">
        <f>IFERROR(I338/E329,"-")</f>
        <v>4.9315068493150684E-2</v>
      </c>
      <c r="K338" s="76">
        <f t="shared" si="23"/>
        <v>12954.722222222223</v>
      </c>
      <c r="L338" s="305"/>
      <c r="M338" s="305"/>
      <c r="N338" s="43" t="s">
        <v>115</v>
      </c>
      <c r="O338" s="73">
        <v>224084</v>
      </c>
      <c r="P338" s="60">
        <f>IFERROR(O338/L329,"-")</f>
        <v>1.2061862989522008E-3</v>
      </c>
      <c r="Q338" s="73">
        <v>16</v>
      </c>
      <c r="R338" s="60">
        <f>IFERROR(Q338/M329,"-")</f>
        <v>6.25E-2</v>
      </c>
      <c r="S338" s="76">
        <f t="shared" si="24"/>
        <v>14005.25</v>
      </c>
      <c r="T338" s="305"/>
      <c r="U338" s="305"/>
      <c r="V338" s="43" t="s">
        <v>115</v>
      </c>
      <c r="W338" s="73">
        <v>7424</v>
      </c>
      <c r="X338" s="60">
        <f>IFERROR(W338/T329,"-")</f>
        <v>3.2511039915359189E-4</v>
      </c>
      <c r="Y338" s="73">
        <v>2</v>
      </c>
      <c r="Z338" s="60">
        <f>IFERROR(Y338/U329,"-")</f>
        <v>6.4516129032258063E-2</v>
      </c>
      <c r="AA338" s="131">
        <f t="shared" si="25"/>
        <v>3712</v>
      </c>
      <c r="AB338" s="305"/>
      <c r="AC338" s="305"/>
      <c r="AD338" s="43" t="s">
        <v>115</v>
      </c>
      <c r="AE338" s="73">
        <v>3333</v>
      </c>
      <c r="AF338" s="60">
        <f>IFERROR(AE338/AB329,"-")</f>
        <v>1.8042499749635279E-4</v>
      </c>
      <c r="AG338" s="73">
        <v>1</v>
      </c>
      <c r="AH338" s="60">
        <f>IFERROR(AG338/AC329,"-")</f>
        <v>4.7619047619047616E-2</v>
      </c>
      <c r="AI338" s="76">
        <f t="shared" si="15"/>
        <v>3333</v>
      </c>
      <c r="AJ338" s="305"/>
      <c r="AK338" s="305"/>
      <c r="AL338" s="43" t="s">
        <v>115</v>
      </c>
      <c r="AM338" s="73">
        <v>117438</v>
      </c>
      <c r="AN338" s="60">
        <f>IFERROR(AM338/AJ329,"-")</f>
        <v>1.0560951278779059E-3</v>
      </c>
      <c r="AO338" s="73">
        <v>10</v>
      </c>
      <c r="AP338" s="60">
        <f>IFERROR(AO338/AK329,"-")</f>
        <v>0.10752688172043011</v>
      </c>
      <c r="AQ338" s="76">
        <f t="shared" si="26"/>
        <v>11743.8</v>
      </c>
      <c r="AR338" s="305"/>
      <c r="AS338" s="305"/>
      <c r="AT338" s="43" t="s">
        <v>115</v>
      </c>
      <c r="AU338" s="73">
        <v>695879</v>
      </c>
      <c r="AV338" s="60">
        <f>IFERROR(AU338/AR329,"-")</f>
        <v>7.1840719353054338E-4</v>
      </c>
      <c r="AW338" s="76">
        <v>50</v>
      </c>
      <c r="AX338" s="60">
        <f>IFERROR(AW338/AS329,"-")</f>
        <v>3.5236081747709654E-2</v>
      </c>
      <c r="AY338" s="157">
        <f t="shared" si="27"/>
        <v>13917.58</v>
      </c>
      <c r="AZ338" s="179"/>
    </row>
    <row r="339" spans="2:52" s="8" customFormat="1" ht="13.15" customHeight="1">
      <c r="B339" s="328"/>
      <c r="C339" s="340"/>
      <c r="D339" s="305"/>
      <c r="E339" s="305"/>
      <c r="F339" s="43" t="s">
        <v>116</v>
      </c>
      <c r="G339" s="73">
        <v>20848</v>
      </c>
      <c r="H339" s="60">
        <f>IFERROR(G339/D329,"-")</f>
        <v>7.9607528165630696E-5</v>
      </c>
      <c r="I339" s="73">
        <v>2</v>
      </c>
      <c r="J339" s="60">
        <f>IFERROR(I339/E329,"-")</f>
        <v>5.4794520547945206E-3</v>
      </c>
      <c r="K339" s="76">
        <f t="shared" si="23"/>
        <v>10424</v>
      </c>
      <c r="L339" s="305"/>
      <c r="M339" s="305"/>
      <c r="N339" s="43" t="s">
        <v>116</v>
      </c>
      <c r="O339" s="73">
        <v>16888</v>
      </c>
      <c r="P339" s="60">
        <f>IFERROR(O339/L329,"-")</f>
        <v>9.0903742421166923E-5</v>
      </c>
      <c r="Q339" s="73">
        <v>1</v>
      </c>
      <c r="R339" s="60">
        <f>IFERROR(Q339/M329,"-")</f>
        <v>3.90625E-3</v>
      </c>
      <c r="S339" s="76">
        <f t="shared" si="24"/>
        <v>16888</v>
      </c>
      <c r="T339" s="305"/>
      <c r="U339" s="305"/>
      <c r="V339" s="43" t="s">
        <v>116</v>
      </c>
      <c r="W339" s="73">
        <v>0</v>
      </c>
      <c r="X339" s="60">
        <f>IFERROR(W339/T329,"-")</f>
        <v>0</v>
      </c>
      <c r="Y339" s="73">
        <v>0</v>
      </c>
      <c r="Z339" s="60">
        <f>IFERROR(Y339/U329,"-")</f>
        <v>0</v>
      </c>
      <c r="AA339" s="131" t="str">
        <f t="shared" si="25"/>
        <v>-</v>
      </c>
      <c r="AB339" s="305"/>
      <c r="AC339" s="305"/>
      <c r="AD339" s="43" t="s">
        <v>116</v>
      </c>
      <c r="AE339" s="73">
        <v>0</v>
      </c>
      <c r="AF339" s="60">
        <f>IFERROR(AE339/AB329,"-")</f>
        <v>0</v>
      </c>
      <c r="AG339" s="73">
        <v>0</v>
      </c>
      <c r="AH339" s="60">
        <f>IFERROR(AG339/AC329,"-")</f>
        <v>0</v>
      </c>
      <c r="AI339" s="76" t="str">
        <f t="shared" si="15"/>
        <v>-</v>
      </c>
      <c r="AJ339" s="305"/>
      <c r="AK339" s="305"/>
      <c r="AL339" s="43" t="s">
        <v>116</v>
      </c>
      <c r="AM339" s="73">
        <v>0</v>
      </c>
      <c r="AN339" s="60">
        <f>IFERROR(AM339/AJ329,"-")</f>
        <v>0</v>
      </c>
      <c r="AO339" s="73">
        <v>0</v>
      </c>
      <c r="AP339" s="60">
        <f>IFERROR(AO339/AK329,"-")</f>
        <v>0</v>
      </c>
      <c r="AQ339" s="76" t="str">
        <f t="shared" si="26"/>
        <v>-</v>
      </c>
      <c r="AR339" s="305"/>
      <c r="AS339" s="305"/>
      <c r="AT339" s="43" t="s">
        <v>116</v>
      </c>
      <c r="AU339" s="73">
        <v>51329</v>
      </c>
      <c r="AV339" s="60">
        <f>IFERROR(AU339/AR329,"-")</f>
        <v>5.2990710794159987E-5</v>
      </c>
      <c r="AW339" s="76">
        <v>4</v>
      </c>
      <c r="AX339" s="60">
        <f>IFERROR(AW339/AS329,"-")</f>
        <v>2.8188865398167725E-3</v>
      </c>
      <c r="AY339" s="157">
        <f t="shared" si="27"/>
        <v>12832.25</v>
      </c>
      <c r="AZ339" s="179"/>
    </row>
    <row r="340" spans="2:52" s="8" customFormat="1" ht="13.15" customHeight="1">
      <c r="B340" s="328"/>
      <c r="C340" s="340"/>
      <c r="D340" s="305"/>
      <c r="E340" s="305"/>
      <c r="F340" s="43" t="s">
        <v>117</v>
      </c>
      <c r="G340" s="73">
        <v>3620</v>
      </c>
      <c r="H340" s="60">
        <f>IFERROR(G340/D329,"-")</f>
        <v>1.3822872791614695E-5</v>
      </c>
      <c r="I340" s="73">
        <v>1</v>
      </c>
      <c r="J340" s="60">
        <f>IFERROR(I340/E329,"-")</f>
        <v>2.7397260273972603E-3</v>
      </c>
      <c r="K340" s="76">
        <f t="shared" si="23"/>
        <v>3620</v>
      </c>
      <c r="L340" s="305"/>
      <c r="M340" s="305"/>
      <c r="N340" s="43" t="s">
        <v>117</v>
      </c>
      <c r="O340" s="73">
        <v>3620</v>
      </c>
      <c r="P340" s="60">
        <f>IFERROR(O340/L329,"-")</f>
        <v>1.9485525080804372E-5</v>
      </c>
      <c r="Q340" s="73">
        <v>1</v>
      </c>
      <c r="R340" s="60">
        <f>IFERROR(Q340/M329,"-")</f>
        <v>3.90625E-3</v>
      </c>
      <c r="S340" s="76">
        <f t="shared" si="24"/>
        <v>3620</v>
      </c>
      <c r="T340" s="305"/>
      <c r="U340" s="305"/>
      <c r="V340" s="43" t="s">
        <v>117</v>
      </c>
      <c r="W340" s="73">
        <v>0</v>
      </c>
      <c r="X340" s="60">
        <f>IFERROR(W340/T329,"-")</f>
        <v>0</v>
      </c>
      <c r="Y340" s="73">
        <v>0</v>
      </c>
      <c r="Z340" s="60">
        <f>IFERROR(Y340/U329,"-")</f>
        <v>0</v>
      </c>
      <c r="AA340" s="131" t="str">
        <f t="shared" si="25"/>
        <v>-</v>
      </c>
      <c r="AB340" s="305"/>
      <c r="AC340" s="305"/>
      <c r="AD340" s="43" t="s">
        <v>117</v>
      </c>
      <c r="AE340" s="73">
        <v>0</v>
      </c>
      <c r="AF340" s="60">
        <f>IFERROR(AE340/AB329,"-")</f>
        <v>0</v>
      </c>
      <c r="AG340" s="73">
        <v>0</v>
      </c>
      <c r="AH340" s="60">
        <f>IFERROR(AG340/AC329,"-")</f>
        <v>0</v>
      </c>
      <c r="AI340" s="76" t="str">
        <f t="shared" si="15"/>
        <v>-</v>
      </c>
      <c r="AJ340" s="305"/>
      <c r="AK340" s="305"/>
      <c r="AL340" s="43" t="s">
        <v>117</v>
      </c>
      <c r="AM340" s="73">
        <v>7226</v>
      </c>
      <c r="AN340" s="60">
        <f>IFERROR(AM340/AJ329,"-")</f>
        <v>6.4981891670888025E-5</v>
      </c>
      <c r="AO340" s="73">
        <v>1</v>
      </c>
      <c r="AP340" s="60">
        <f>IFERROR(AO340/AK329,"-")</f>
        <v>1.0752688172043012E-2</v>
      </c>
      <c r="AQ340" s="76">
        <f t="shared" si="26"/>
        <v>7226</v>
      </c>
      <c r="AR340" s="305"/>
      <c r="AS340" s="305"/>
      <c r="AT340" s="43" t="s">
        <v>117</v>
      </c>
      <c r="AU340" s="73">
        <v>3399446</v>
      </c>
      <c r="AV340" s="60">
        <f>IFERROR(AU340/AR329,"-")</f>
        <v>3.5094987209250911E-3</v>
      </c>
      <c r="AW340" s="76">
        <v>9</v>
      </c>
      <c r="AX340" s="60">
        <f>IFERROR(AW340/AS329,"-")</f>
        <v>6.3424947145877377E-3</v>
      </c>
      <c r="AY340" s="157">
        <f t="shared" si="27"/>
        <v>377716.22222222225</v>
      </c>
      <c r="AZ340" s="179"/>
    </row>
    <row r="341" spans="2:52" s="8" customFormat="1" ht="13.15" customHeight="1">
      <c r="B341" s="328"/>
      <c r="C341" s="340"/>
      <c r="D341" s="305"/>
      <c r="E341" s="305"/>
      <c r="F341" s="43" t="s">
        <v>118</v>
      </c>
      <c r="G341" s="73">
        <v>2555638</v>
      </c>
      <c r="H341" s="60">
        <f>IFERROR(G341/D329,"-")</f>
        <v>9.7586350760819323E-3</v>
      </c>
      <c r="I341" s="73">
        <v>53</v>
      </c>
      <c r="J341" s="60">
        <f>IFERROR(I341/E329,"-")</f>
        <v>0.14520547945205478</v>
      </c>
      <c r="K341" s="76">
        <f t="shared" si="23"/>
        <v>48219.584905660377</v>
      </c>
      <c r="L341" s="305"/>
      <c r="M341" s="305"/>
      <c r="N341" s="43" t="s">
        <v>118</v>
      </c>
      <c r="O341" s="73">
        <v>1626810</v>
      </c>
      <c r="P341" s="60">
        <f>IFERROR(O341/L329,"-")</f>
        <v>8.756698081962255E-3</v>
      </c>
      <c r="Q341" s="73">
        <v>33</v>
      </c>
      <c r="R341" s="60">
        <f>IFERROR(Q341/M329,"-")</f>
        <v>0.12890625</v>
      </c>
      <c r="S341" s="76">
        <f t="shared" si="24"/>
        <v>49297.272727272728</v>
      </c>
      <c r="T341" s="305"/>
      <c r="U341" s="305"/>
      <c r="V341" s="43" t="s">
        <v>118</v>
      </c>
      <c r="W341" s="73">
        <v>319602</v>
      </c>
      <c r="X341" s="60">
        <f>IFERROR(W341/T329,"-")</f>
        <v>1.3995950133389855E-2</v>
      </c>
      <c r="Y341" s="73">
        <v>9</v>
      </c>
      <c r="Z341" s="60">
        <f>IFERROR(Y341/U329,"-")</f>
        <v>0.29032258064516131</v>
      </c>
      <c r="AA341" s="131">
        <f t="shared" si="25"/>
        <v>35511.333333333336</v>
      </c>
      <c r="AB341" s="305"/>
      <c r="AC341" s="305"/>
      <c r="AD341" s="43" t="s">
        <v>118</v>
      </c>
      <c r="AE341" s="73">
        <v>120403</v>
      </c>
      <c r="AF341" s="60">
        <f>IFERROR(AE341/AB329,"-")</f>
        <v>6.517765068572867E-3</v>
      </c>
      <c r="AG341" s="73">
        <v>6</v>
      </c>
      <c r="AH341" s="60">
        <f>IFERROR(AG341/AC329,"-")</f>
        <v>0.2857142857142857</v>
      </c>
      <c r="AI341" s="76">
        <f t="shared" si="15"/>
        <v>20067.166666666668</v>
      </c>
      <c r="AJ341" s="305"/>
      <c r="AK341" s="305"/>
      <c r="AL341" s="43" t="s">
        <v>118</v>
      </c>
      <c r="AM341" s="73">
        <v>1507298</v>
      </c>
      <c r="AN341" s="60">
        <f>IFERROR(AM341/AJ329,"-")</f>
        <v>1.3554812531379213E-2</v>
      </c>
      <c r="AO341" s="73">
        <v>13</v>
      </c>
      <c r="AP341" s="60">
        <f>IFERROR(AO341/AK329,"-")</f>
        <v>0.13978494623655913</v>
      </c>
      <c r="AQ341" s="76">
        <f t="shared" si="26"/>
        <v>115946</v>
      </c>
      <c r="AR341" s="305"/>
      <c r="AS341" s="305"/>
      <c r="AT341" s="43" t="s">
        <v>118</v>
      </c>
      <c r="AU341" s="73">
        <v>6474657</v>
      </c>
      <c r="AV341" s="60">
        <f>IFERROR(AU341/AR329,"-")</f>
        <v>6.6842657479861973E-3</v>
      </c>
      <c r="AW341" s="76">
        <v>156</v>
      </c>
      <c r="AX341" s="60">
        <f>IFERROR(AW341/AS329,"-")</f>
        <v>0.10993657505285412</v>
      </c>
      <c r="AY341" s="157">
        <f t="shared" si="27"/>
        <v>41504.211538461539</v>
      </c>
      <c r="AZ341" s="179"/>
    </row>
    <row r="342" spans="2:52" s="8" customFormat="1" ht="13.15" customHeight="1">
      <c r="B342" s="328"/>
      <c r="C342" s="340"/>
      <c r="D342" s="305"/>
      <c r="E342" s="305"/>
      <c r="F342" s="43" t="s">
        <v>119</v>
      </c>
      <c r="G342" s="73">
        <v>1567165</v>
      </c>
      <c r="H342" s="60">
        <f>IFERROR(G342/D329,"-")</f>
        <v>5.9841774691908401E-3</v>
      </c>
      <c r="I342" s="73">
        <v>32</v>
      </c>
      <c r="J342" s="60">
        <f>IFERROR(I342/E329,"-")</f>
        <v>8.7671232876712329E-2</v>
      </c>
      <c r="K342" s="76">
        <f t="shared" si="23"/>
        <v>48973.90625</v>
      </c>
      <c r="L342" s="305"/>
      <c r="M342" s="305"/>
      <c r="N342" s="43" t="s">
        <v>119</v>
      </c>
      <c r="O342" s="73">
        <v>1264167</v>
      </c>
      <c r="P342" s="60">
        <f>IFERROR(O342/L329,"-")</f>
        <v>6.8046844709461936E-3</v>
      </c>
      <c r="Q342" s="73">
        <v>24</v>
      </c>
      <c r="R342" s="60">
        <f>IFERROR(Q342/M329,"-")</f>
        <v>9.375E-2</v>
      </c>
      <c r="S342" s="76">
        <f t="shared" si="24"/>
        <v>52673.625</v>
      </c>
      <c r="T342" s="305"/>
      <c r="U342" s="305"/>
      <c r="V342" s="43" t="s">
        <v>119</v>
      </c>
      <c r="W342" s="73">
        <v>15398</v>
      </c>
      <c r="X342" s="60">
        <f>IFERROR(W342/T329,"-")</f>
        <v>6.743062939341336E-4</v>
      </c>
      <c r="Y342" s="73">
        <v>1</v>
      </c>
      <c r="Z342" s="60">
        <f>IFERROR(Y342/U329,"-")</f>
        <v>3.2258064516129031E-2</v>
      </c>
      <c r="AA342" s="131">
        <f t="shared" si="25"/>
        <v>15398</v>
      </c>
      <c r="AB342" s="305"/>
      <c r="AC342" s="305"/>
      <c r="AD342" s="43" t="s">
        <v>119</v>
      </c>
      <c r="AE342" s="73">
        <v>15398</v>
      </c>
      <c r="AF342" s="60">
        <f>IFERROR(AE342/AB329,"-")</f>
        <v>8.3353858729338145E-4</v>
      </c>
      <c r="AG342" s="73">
        <v>1</v>
      </c>
      <c r="AH342" s="60">
        <f>IFERROR(AG342/AC329,"-")</f>
        <v>4.7619047619047616E-2</v>
      </c>
      <c r="AI342" s="76">
        <f t="shared" si="15"/>
        <v>15398</v>
      </c>
      <c r="AJ342" s="305"/>
      <c r="AK342" s="305"/>
      <c r="AL342" s="43" t="s">
        <v>119</v>
      </c>
      <c r="AM342" s="73">
        <v>1375194</v>
      </c>
      <c r="AN342" s="60">
        <f>IFERROR(AM342/AJ329,"-")</f>
        <v>1.2366829163362191E-2</v>
      </c>
      <c r="AO342" s="73">
        <v>14</v>
      </c>
      <c r="AP342" s="60">
        <f>IFERROR(AO342/AK329,"-")</f>
        <v>0.15053763440860216</v>
      </c>
      <c r="AQ342" s="76">
        <f t="shared" si="26"/>
        <v>98228.142857142855</v>
      </c>
      <c r="AR342" s="305"/>
      <c r="AS342" s="305"/>
      <c r="AT342" s="43" t="s">
        <v>119</v>
      </c>
      <c r="AU342" s="73">
        <v>10111777</v>
      </c>
      <c r="AV342" s="60">
        <f>IFERROR(AU342/AR329,"-")</f>
        <v>1.0439132860995513E-2</v>
      </c>
      <c r="AW342" s="76">
        <v>119</v>
      </c>
      <c r="AX342" s="60">
        <f>IFERROR(AW342/AS329,"-")</f>
        <v>8.386187455954898E-2</v>
      </c>
      <c r="AY342" s="157">
        <f t="shared" si="27"/>
        <v>84972.915966386558</v>
      </c>
      <c r="AZ342" s="179"/>
    </row>
    <row r="343" spans="2:52" s="8" customFormat="1" ht="13.15" customHeight="1">
      <c r="B343" s="328"/>
      <c r="C343" s="340"/>
      <c r="D343" s="305"/>
      <c r="E343" s="305"/>
      <c r="F343" s="43" t="s">
        <v>120</v>
      </c>
      <c r="G343" s="73">
        <v>1428687</v>
      </c>
      <c r="H343" s="60">
        <f>IFERROR(G343/D329,"-")</f>
        <v>5.4554029447606688E-3</v>
      </c>
      <c r="I343" s="73">
        <v>31</v>
      </c>
      <c r="J343" s="60">
        <f>IFERROR(I343/E329,"-")</f>
        <v>8.4931506849315067E-2</v>
      </c>
      <c r="K343" s="76">
        <f t="shared" si="23"/>
        <v>46086.677419354841</v>
      </c>
      <c r="L343" s="305"/>
      <c r="M343" s="305"/>
      <c r="N343" s="43" t="s">
        <v>120</v>
      </c>
      <c r="O343" s="73">
        <v>1057679</v>
      </c>
      <c r="P343" s="60">
        <f>IFERROR(O343/L329,"-")</f>
        <v>5.6932128955635604E-3</v>
      </c>
      <c r="Q343" s="73">
        <v>22</v>
      </c>
      <c r="R343" s="60">
        <f>IFERROR(Q343/M329,"-")</f>
        <v>8.59375E-2</v>
      </c>
      <c r="S343" s="76">
        <f t="shared" si="24"/>
        <v>48076.318181818184</v>
      </c>
      <c r="T343" s="305"/>
      <c r="U343" s="305"/>
      <c r="V343" s="43" t="s">
        <v>120</v>
      </c>
      <c r="W343" s="73">
        <v>101977</v>
      </c>
      <c r="X343" s="60">
        <f>IFERROR(W343/T329,"-")</f>
        <v>4.4657574319081142E-3</v>
      </c>
      <c r="Y343" s="73">
        <v>4</v>
      </c>
      <c r="Z343" s="60">
        <f>IFERROR(Y343/U329,"-")</f>
        <v>0.12903225806451613</v>
      </c>
      <c r="AA343" s="131">
        <f t="shared" si="25"/>
        <v>25494.25</v>
      </c>
      <c r="AB343" s="305"/>
      <c r="AC343" s="305"/>
      <c r="AD343" s="43" t="s">
        <v>120</v>
      </c>
      <c r="AE343" s="73">
        <v>101977</v>
      </c>
      <c r="AF343" s="60">
        <f>IFERROR(AE343/AB329,"-")</f>
        <v>5.5203120221078818E-3</v>
      </c>
      <c r="AG343" s="73">
        <v>4</v>
      </c>
      <c r="AH343" s="60">
        <f>IFERROR(AG343/AC329,"-")</f>
        <v>0.19047619047619047</v>
      </c>
      <c r="AI343" s="76">
        <f t="shared" si="15"/>
        <v>25494.25</v>
      </c>
      <c r="AJ343" s="305"/>
      <c r="AK343" s="305"/>
      <c r="AL343" s="43" t="s">
        <v>120</v>
      </c>
      <c r="AM343" s="73">
        <v>642933</v>
      </c>
      <c r="AN343" s="60">
        <f>IFERROR(AM343/AJ329,"-")</f>
        <v>5.7817606639411923E-3</v>
      </c>
      <c r="AO343" s="73">
        <v>12</v>
      </c>
      <c r="AP343" s="60">
        <f>IFERROR(AO343/AK329,"-")</f>
        <v>0.12903225806451613</v>
      </c>
      <c r="AQ343" s="76">
        <f t="shared" si="26"/>
        <v>53577.75</v>
      </c>
      <c r="AR343" s="305"/>
      <c r="AS343" s="305"/>
      <c r="AT343" s="43" t="s">
        <v>120</v>
      </c>
      <c r="AU343" s="73">
        <v>4464414</v>
      </c>
      <c r="AV343" s="60">
        <f>IFERROR(AU343/AR329,"-")</f>
        <v>4.608943699261606E-3</v>
      </c>
      <c r="AW343" s="76">
        <v>92</v>
      </c>
      <c r="AX343" s="60">
        <f>IFERROR(AW343/AS329,"-")</f>
        <v>6.4834390415785759E-2</v>
      </c>
      <c r="AY343" s="157">
        <f t="shared" si="27"/>
        <v>48526.239130434784</v>
      </c>
      <c r="AZ343" s="179"/>
    </row>
    <row r="344" spans="2:52" s="8" customFormat="1" ht="13.15" customHeight="1">
      <c r="B344" s="328"/>
      <c r="C344" s="340"/>
      <c r="D344" s="305"/>
      <c r="E344" s="305"/>
      <c r="F344" s="44" t="s">
        <v>121</v>
      </c>
      <c r="G344" s="74">
        <v>1567300</v>
      </c>
      <c r="H344" s="61">
        <f>IFERROR(G344/D329,"-")</f>
        <v>5.9846929630656661E-3</v>
      </c>
      <c r="I344" s="74">
        <v>41</v>
      </c>
      <c r="J344" s="61">
        <f>IFERROR(I344/E329,"-")</f>
        <v>0.11232876712328767</v>
      </c>
      <c r="K344" s="77">
        <f t="shared" si="23"/>
        <v>38226.829268292684</v>
      </c>
      <c r="L344" s="305"/>
      <c r="M344" s="305"/>
      <c r="N344" s="44" t="s">
        <v>121</v>
      </c>
      <c r="O344" s="74">
        <v>337096</v>
      </c>
      <c r="P344" s="61">
        <f>IFERROR(O344/L329,"-")</f>
        <v>1.8145007079112792E-3</v>
      </c>
      <c r="Q344" s="74">
        <v>29</v>
      </c>
      <c r="R344" s="61">
        <f>IFERROR(Q344/M329,"-")</f>
        <v>0.11328125</v>
      </c>
      <c r="S344" s="77">
        <f t="shared" si="24"/>
        <v>11624</v>
      </c>
      <c r="T344" s="305"/>
      <c r="U344" s="305"/>
      <c r="V344" s="44" t="s">
        <v>121</v>
      </c>
      <c r="W344" s="74">
        <v>23858</v>
      </c>
      <c r="X344" s="61">
        <f>IFERROR(W344/T329,"-")</f>
        <v>1.0447850084868528E-3</v>
      </c>
      <c r="Y344" s="74">
        <v>3</v>
      </c>
      <c r="Z344" s="61">
        <f>IFERROR(Y344/U329,"-")</f>
        <v>9.6774193548387094E-2</v>
      </c>
      <c r="AA344" s="132">
        <f t="shared" si="25"/>
        <v>7952.666666666667</v>
      </c>
      <c r="AB344" s="305"/>
      <c r="AC344" s="305"/>
      <c r="AD344" s="44" t="s">
        <v>121</v>
      </c>
      <c r="AE344" s="74">
        <v>23858</v>
      </c>
      <c r="AF344" s="61">
        <f>IFERROR(AE344/AB329,"-")</f>
        <v>1.2915030273831338E-3</v>
      </c>
      <c r="AG344" s="74">
        <v>3</v>
      </c>
      <c r="AH344" s="61">
        <f>IFERROR(AG344/AC329,"-")</f>
        <v>0.14285714285714285</v>
      </c>
      <c r="AI344" s="77">
        <f t="shared" si="15"/>
        <v>7952.666666666667</v>
      </c>
      <c r="AJ344" s="305"/>
      <c r="AK344" s="305"/>
      <c r="AL344" s="44" t="s">
        <v>121</v>
      </c>
      <c r="AM344" s="74">
        <v>242834</v>
      </c>
      <c r="AN344" s="61">
        <f>IFERROR(AM344/AJ329,"-")</f>
        <v>2.1837548688082515E-3</v>
      </c>
      <c r="AO344" s="74">
        <v>16</v>
      </c>
      <c r="AP344" s="61">
        <f>IFERROR(AO344/AK329,"-")</f>
        <v>0.17204301075268819</v>
      </c>
      <c r="AQ344" s="77">
        <f t="shared" si="26"/>
        <v>15177.125</v>
      </c>
      <c r="AR344" s="305"/>
      <c r="AS344" s="305"/>
      <c r="AT344" s="44" t="s">
        <v>121</v>
      </c>
      <c r="AU344" s="74">
        <v>2375220</v>
      </c>
      <c r="AV344" s="61">
        <f>IFERROR(AU344/AR329,"-")</f>
        <v>2.4521147127842874E-3</v>
      </c>
      <c r="AW344" s="77">
        <v>151</v>
      </c>
      <c r="AX344" s="63">
        <f>IFERROR(AW344/AS329,"-")</f>
        <v>0.10641296687808316</v>
      </c>
      <c r="AY344" s="158">
        <f t="shared" si="27"/>
        <v>15729.933774834437</v>
      </c>
      <c r="AZ344" s="179"/>
    </row>
    <row r="345" spans="2:52" s="8" customFormat="1" ht="13.15" customHeight="1">
      <c r="B345" s="329"/>
      <c r="C345" s="341"/>
      <c r="D345" s="306"/>
      <c r="E345" s="306"/>
      <c r="F345" s="45" t="s">
        <v>71</v>
      </c>
      <c r="G345" s="69">
        <f>SUM(G329:G344)</f>
        <v>44334643</v>
      </c>
      <c r="H345" s="61">
        <f>IFERROR(G345/D329,"-")</f>
        <v>0.16929064377089803</v>
      </c>
      <c r="I345" s="74">
        <v>302</v>
      </c>
      <c r="J345" s="61">
        <f>IFERROR(I345/E329,"-")</f>
        <v>0.82739726027397265</v>
      </c>
      <c r="K345" s="77">
        <f t="shared" si="23"/>
        <v>146803.45364238412</v>
      </c>
      <c r="L345" s="306"/>
      <c r="M345" s="306"/>
      <c r="N345" s="45" t="s">
        <v>71</v>
      </c>
      <c r="O345" s="69">
        <f>SUM(O329:O344)</f>
        <v>29461465</v>
      </c>
      <c r="P345" s="61">
        <f>IFERROR(O345/L329,"-")</f>
        <v>0.15858345723059122</v>
      </c>
      <c r="Q345" s="74">
        <v>211</v>
      </c>
      <c r="R345" s="61">
        <f>IFERROR(Q345/M329,"-")</f>
        <v>0.82421875</v>
      </c>
      <c r="S345" s="77">
        <f t="shared" si="24"/>
        <v>139627.79620853081</v>
      </c>
      <c r="T345" s="306"/>
      <c r="U345" s="306"/>
      <c r="V345" s="45" t="s">
        <v>71</v>
      </c>
      <c r="W345" s="69">
        <f>SUM(W329:W344)</f>
        <v>3640096</v>
      </c>
      <c r="X345" s="61">
        <f>IFERROR(W345/T329,"-")</f>
        <v>0.15940639325395922</v>
      </c>
      <c r="Y345" s="74">
        <v>29</v>
      </c>
      <c r="Z345" s="61">
        <f>IFERROR(Y345/U329,"-")</f>
        <v>0.93548387096774188</v>
      </c>
      <c r="AA345" s="132">
        <f t="shared" si="25"/>
        <v>125520.55172413793</v>
      </c>
      <c r="AB345" s="306"/>
      <c r="AC345" s="306"/>
      <c r="AD345" s="45" t="s">
        <v>71</v>
      </c>
      <c r="AE345" s="69">
        <f>SUM(AE329:AE344)</f>
        <v>2900311</v>
      </c>
      <c r="AF345" s="61">
        <f>IFERROR(AE345/AB329,"-")</f>
        <v>0.15700228170226357</v>
      </c>
      <c r="AG345" s="74">
        <v>20</v>
      </c>
      <c r="AH345" s="61">
        <f>IFERROR(AG345/AC329,"-")</f>
        <v>0.95238095238095233</v>
      </c>
      <c r="AI345" s="77">
        <f t="shared" si="15"/>
        <v>145015.54999999999</v>
      </c>
      <c r="AJ345" s="306"/>
      <c r="AK345" s="306"/>
      <c r="AL345" s="45" t="s">
        <v>71</v>
      </c>
      <c r="AM345" s="69">
        <f>SUM(AM329:AM344)</f>
        <v>17769719</v>
      </c>
      <c r="AN345" s="61">
        <f>IFERROR(AM345/AJ329,"-")</f>
        <v>0.1597993295156547</v>
      </c>
      <c r="AO345" s="74">
        <v>82</v>
      </c>
      <c r="AP345" s="61">
        <f>IFERROR(AO345/AK329,"-")</f>
        <v>0.88172043010752688</v>
      </c>
      <c r="AQ345" s="77">
        <f t="shared" si="26"/>
        <v>216703.89024390245</v>
      </c>
      <c r="AR345" s="306"/>
      <c r="AS345" s="306"/>
      <c r="AT345" s="45" t="s">
        <v>71</v>
      </c>
      <c r="AU345" s="69">
        <f>SUM(AU329:AU344)</f>
        <v>175040318</v>
      </c>
      <c r="AV345" s="61">
        <f>IFERROR(AU345/AR329,"-")</f>
        <v>0.18070702465381747</v>
      </c>
      <c r="AW345" s="77">
        <v>1134</v>
      </c>
      <c r="AX345" s="103">
        <f>IFERROR(AW345/AS329,"-")</f>
        <v>0.79915433403805491</v>
      </c>
      <c r="AY345" s="159">
        <f t="shared" si="27"/>
        <v>154356.54144620811</v>
      </c>
      <c r="AZ345" s="179"/>
    </row>
    <row r="346" spans="2:52" s="8" customFormat="1" ht="13.15" customHeight="1">
      <c r="B346" s="327">
        <v>21</v>
      </c>
      <c r="C346" s="339" t="s">
        <v>101</v>
      </c>
      <c r="D346" s="304">
        <v>188357270</v>
      </c>
      <c r="E346" s="304">
        <v>215</v>
      </c>
      <c r="F346" s="41" t="s">
        <v>107</v>
      </c>
      <c r="G346" s="72">
        <v>3770467</v>
      </c>
      <c r="H346" s="59">
        <f>IFERROR(G346/D346,"-")</f>
        <v>2.0017634572851901E-2</v>
      </c>
      <c r="I346" s="72">
        <v>57</v>
      </c>
      <c r="J346" s="59">
        <f>IFERROR(I346/E346,"-")</f>
        <v>0.26511627906976742</v>
      </c>
      <c r="K346" s="75">
        <f t="shared" si="23"/>
        <v>66148.543859649129</v>
      </c>
      <c r="L346" s="304">
        <v>163791660</v>
      </c>
      <c r="M346" s="304">
        <v>168</v>
      </c>
      <c r="N346" s="41" t="s">
        <v>107</v>
      </c>
      <c r="O346" s="72">
        <v>3305485</v>
      </c>
      <c r="P346" s="59">
        <f>IFERROR(O346/L346,"-")</f>
        <v>2.0181033637488015E-2</v>
      </c>
      <c r="Q346" s="72">
        <v>45</v>
      </c>
      <c r="R346" s="59">
        <f>IFERROR(Q346/M346,"-")</f>
        <v>0.26785714285714285</v>
      </c>
      <c r="S346" s="75">
        <f t="shared" si="24"/>
        <v>73455.222222222219</v>
      </c>
      <c r="T346" s="304">
        <v>18683400</v>
      </c>
      <c r="U346" s="304">
        <v>20</v>
      </c>
      <c r="V346" s="41" t="s">
        <v>107</v>
      </c>
      <c r="W346" s="72">
        <v>391600</v>
      </c>
      <c r="X346" s="59">
        <f>IFERROR(W346/T346,"-")</f>
        <v>2.0959782480704795E-2</v>
      </c>
      <c r="Y346" s="72">
        <v>8</v>
      </c>
      <c r="Z346" s="59">
        <f>IFERROR(Y346/U346,"-")</f>
        <v>0.4</v>
      </c>
      <c r="AA346" s="130">
        <f t="shared" si="25"/>
        <v>48950</v>
      </c>
      <c r="AB346" s="304">
        <v>14366610</v>
      </c>
      <c r="AC346" s="304">
        <v>15</v>
      </c>
      <c r="AD346" s="41" t="s">
        <v>107</v>
      </c>
      <c r="AE346" s="72">
        <v>325543</v>
      </c>
      <c r="AF346" s="59">
        <f>IFERROR(AE346/AB346,"-")</f>
        <v>2.2659694945432501E-2</v>
      </c>
      <c r="AG346" s="72">
        <v>5</v>
      </c>
      <c r="AH346" s="59">
        <f>IFERROR(AG346/AC346,"-")</f>
        <v>0.33333333333333331</v>
      </c>
      <c r="AI346" s="75">
        <f t="shared" si="15"/>
        <v>65108.6</v>
      </c>
      <c r="AJ346" s="304">
        <v>70131570</v>
      </c>
      <c r="AK346" s="304">
        <v>81</v>
      </c>
      <c r="AL346" s="41" t="s">
        <v>107</v>
      </c>
      <c r="AM346" s="72">
        <v>537795</v>
      </c>
      <c r="AN346" s="59">
        <f>IFERROR(AM346/AJ346,"-")</f>
        <v>7.6683724605053046E-3</v>
      </c>
      <c r="AO346" s="72">
        <v>23</v>
      </c>
      <c r="AP346" s="59">
        <f>IFERROR(AO346/AK346,"-")</f>
        <v>0.2839506172839506</v>
      </c>
      <c r="AQ346" s="75">
        <f t="shared" si="26"/>
        <v>23382.391304347828</v>
      </c>
      <c r="AR346" s="304">
        <v>597191970</v>
      </c>
      <c r="AS346" s="304">
        <v>876</v>
      </c>
      <c r="AT346" s="41" t="s">
        <v>107</v>
      </c>
      <c r="AU346" s="72">
        <v>19169502</v>
      </c>
      <c r="AV346" s="59">
        <f>IFERROR(AU346/AR346,"-")</f>
        <v>3.2099396781909172E-2</v>
      </c>
      <c r="AW346" s="75">
        <v>186</v>
      </c>
      <c r="AX346" s="59">
        <f>IFERROR(AW346/AS346,"-")</f>
        <v>0.21232876712328766</v>
      </c>
      <c r="AY346" s="157">
        <f t="shared" si="27"/>
        <v>103061.83870967742</v>
      </c>
      <c r="AZ346" s="179"/>
    </row>
    <row r="347" spans="2:52" s="8" customFormat="1" ht="13.15" customHeight="1">
      <c r="B347" s="328"/>
      <c r="C347" s="340"/>
      <c r="D347" s="305"/>
      <c r="E347" s="305"/>
      <c r="F347" s="42" t="s">
        <v>108</v>
      </c>
      <c r="G347" s="73">
        <v>2056759</v>
      </c>
      <c r="H347" s="60">
        <f>IFERROR(G347/D346,"-")</f>
        <v>1.0919456413867115E-2</v>
      </c>
      <c r="I347" s="73">
        <v>75</v>
      </c>
      <c r="J347" s="60">
        <f>IFERROR(I347/E346,"-")</f>
        <v>0.34883720930232559</v>
      </c>
      <c r="K347" s="76">
        <f t="shared" si="23"/>
        <v>27423.453333333335</v>
      </c>
      <c r="L347" s="305"/>
      <c r="M347" s="305"/>
      <c r="N347" s="42" t="s">
        <v>108</v>
      </c>
      <c r="O347" s="73">
        <v>1742785</v>
      </c>
      <c r="P347" s="60">
        <f>IFERROR(O347/L346,"-")</f>
        <v>1.0640254821277225E-2</v>
      </c>
      <c r="Q347" s="73">
        <v>63</v>
      </c>
      <c r="R347" s="60">
        <f>IFERROR(Q347/M346,"-")</f>
        <v>0.375</v>
      </c>
      <c r="S347" s="76">
        <f t="shared" si="24"/>
        <v>27663.253968253968</v>
      </c>
      <c r="T347" s="305"/>
      <c r="U347" s="305"/>
      <c r="V347" s="42" t="s">
        <v>108</v>
      </c>
      <c r="W347" s="73">
        <v>284696</v>
      </c>
      <c r="X347" s="60">
        <f>IFERROR(W347/T346,"-")</f>
        <v>1.5237911729128532E-2</v>
      </c>
      <c r="Y347" s="73">
        <v>8</v>
      </c>
      <c r="Z347" s="60">
        <f>IFERROR(Y347/U346,"-")</f>
        <v>0.4</v>
      </c>
      <c r="AA347" s="131">
        <f t="shared" si="25"/>
        <v>35587</v>
      </c>
      <c r="AB347" s="305"/>
      <c r="AC347" s="305"/>
      <c r="AD347" s="42" t="s">
        <v>108</v>
      </c>
      <c r="AE347" s="73">
        <v>215752</v>
      </c>
      <c r="AF347" s="60">
        <f>IFERROR(AE347/AB346,"-")</f>
        <v>1.5017599837400751E-2</v>
      </c>
      <c r="AG347" s="73">
        <v>6</v>
      </c>
      <c r="AH347" s="60">
        <f>IFERROR(AG347/AC346,"-")</f>
        <v>0.4</v>
      </c>
      <c r="AI347" s="76">
        <f t="shared" si="15"/>
        <v>35958.666666666664</v>
      </c>
      <c r="AJ347" s="305"/>
      <c r="AK347" s="305"/>
      <c r="AL347" s="42" t="s">
        <v>108</v>
      </c>
      <c r="AM347" s="73">
        <v>877983</v>
      </c>
      <c r="AN347" s="60">
        <f>IFERROR(AM347/AJ346,"-")</f>
        <v>1.2519083773541644E-2</v>
      </c>
      <c r="AO347" s="73">
        <v>32</v>
      </c>
      <c r="AP347" s="60">
        <f>IFERROR(AO347/AK346,"-")</f>
        <v>0.39506172839506171</v>
      </c>
      <c r="AQ347" s="76">
        <f t="shared" si="26"/>
        <v>27436.96875</v>
      </c>
      <c r="AR347" s="305"/>
      <c r="AS347" s="305"/>
      <c r="AT347" s="42" t="s">
        <v>108</v>
      </c>
      <c r="AU347" s="73">
        <v>13462086</v>
      </c>
      <c r="AV347" s="60">
        <f>IFERROR(AU347/AR346,"-")</f>
        <v>2.2542309133861932E-2</v>
      </c>
      <c r="AW347" s="76">
        <v>222</v>
      </c>
      <c r="AX347" s="60">
        <f>IFERROR(AW347/AS346,"-")</f>
        <v>0.25342465753424659</v>
      </c>
      <c r="AY347" s="157">
        <f t="shared" si="27"/>
        <v>60640.027027027027</v>
      </c>
      <c r="AZ347" s="179"/>
    </row>
    <row r="348" spans="2:52" s="8" customFormat="1" ht="13.15" customHeight="1">
      <c r="B348" s="328"/>
      <c r="C348" s="340"/>
      <c r="D348" s="305"/>
      <c r="E348" s="305"/>
      <c r="F348" s="43" t="s">
        <v>109</v>
      </c>
      <c r="G348" s="73">
        <v>4697257</v>
      </c>
      <c r="H348" s="60">
        <f>IFERROR(G348/D346,"-")</f>
        <v>2.493801805473184E-2</v>
      </c>
      <c r="I348" s="73">
        <v>80</v>
      </c>
      <c r="J348" s="60">
        <f>IFERROR(I348/E346,"-")</f>
        <v>0.37209302325581395</v>
      </c>
      <c r="K348" s="76">
        <f t="shared" si="23"/>
        <v>58715.712500000001</v>
      </c>
      <c r="L348" s="305"/>
      <c r="M348" s="305"/>
      <c r="N348" s="43" t="s">
        <v>109</v>
      </c>
      <c r="O348" s="73">
        <v>4048008</v>
      </c>
      <c r="P348" s="60">
        <f>IFERROR(O348/L346,"-")</f>
        <v>2.4714371903917454E-2</v>
      </c>
      <c r="Q348" s="73">
        <v>61</v>
      </c>
      <c r="R348" s="60">
        <f>IFERROR(Q348/M346,"-")</f>
        <v>0.36309523809523808</v>
      </c>
      <c r="S348" s="76">
        <f t="shared" si="24"/>
        <v>66360.786885245907</v>
      </c>
      <c r="T348" s="305"/>
      <c r="U348" s="305"/>
      <c r="V348" s="43" t="s">
        <v>109</v>
      </c>
      <c r="W348" s="73">
        <v>320101</v>
      </c>
      <c r="X348" s="60">
        <f>IFERROR(W348/T346,"-")</f>
        <v>1.713290942762024E-2</v>
      </c>
      <c r="Y348" s="73">
        <v>7</v>
      </c>
      <c r="Z348" s="60">
        <f>IFERROR(Y348/U346,"-")</f>
        <v>0.35</v>
      </c>
      <c r="AA348" s="131">
        <f t="shared" si="25"/>
        <v>45728.714285714283</v>
      </c>
      <c r="AB348" s="305"/>
      <c r="AC348" s="305"/>
      <c r="AD348" s="43" t="s">
        <v>109</v>
      </c>
      <c r="AE348" s="73">
        <v>231831</v>
      </c>
      <c r="AF348" s="60">
        <f>IFERROR(AE348/AB346,"-")</f>
        <v>1.6136792186883336E-2</v>
      </c>
      <c r="AG348" s="73">
        <v>4</v>
      </c>
      <c r="AH348" s="60">
        <f>IFERROR(AG348/AC346,"-")</f>
        <v>0.26666666666666666</v>
      </c>
      <c r="AI348" s="76">
        <f t="shared" si="15"/>
        <v>57957.75</v>
      </c>
      <c r="AJ348" s="305"/>
      <c r="AK348" s="305"/>
      <c r="AL348" s="43" t="s">
        <v>109</v>
      </c>
      <c r="AM348" s="73">
        <v>2849304</v>
      </c>
      <c r="AN348" s="60">
        <f>IFERROR(AM348/AJ346,"-")</f>
        <v>4.0627979667359509E-2</v>
      </c>
      <c r="AO348" s="73">
        <v>25</v>
      </c>
      <c r="AP348" s="60">
        <f>IFERROR(AO348/AK346,"-")</f>
        <v>0.30864197530864196</v>
      </c>
      <c r="AQ348" s="76">
        <f t="shared" si="26"/>
        <v>113972.16</v>
      </c>
      <c r="AR348" s="305"/>
      <c r="AS348" s="305"/>
      <c r="AT348" s="43" t="s">
        <v>109</v>
      </c>
      <c r="AU348" s="73">
        <v>13291492</v>
      </c>
      <c r="AV348" s="60">
        <f>IFERROR(AU348/AR346,"-")</f>
        <v>2.2256648896333955E-2</v>
      </c>
      <c r="AW348" s="76">
        <v>291</v>
      </c>
      <c r="AX348" s="60">
        <f>IFERROR(AW348/AS346,"-")</f>
        <v>0.3321917808219178</v>
      </c>
      <c r="AY348" s="157">
        <f t="shared" si="27"/>
        <v>45675.230240549827</v>
      </c>
      <c r="AZ348" s="179"/>
    </row>
    <row r="349" spans="2:52" s="8" customFormat="1" ht="13.15" customHeight="1">
      <c r="B349" s="328"/>
      <c r="C349" s="340"/>
      <c r="D349" s="305"/>
      <c r="E349" s="305"/>
      <c r="F349" s="43" t="s">
        <v>110</v>
      </c>
      <c r="G349" s="73">
        <v>357750</v>
      </c>
      <c r="H349" s="60">
        <f>IFERROR(G349/D346,"-")</f>
        <v>1.8993161240869545E-3</v>
      </c>
      <c r="I349" s="73">
        <v>17</v>
      </c>
      <c r="J349" s="60">
        <f>IFERROR(I349/E346,"-")</f>
        <v>7.9069767441860464E-2</v>
      </c>
      <c r="K349" s="76">
        <f t="shared" si="23"/>
        <v>21044.117647058825</v>
      </c>
      <c r="L349" s="305"/>
      <c r="M349" s="305"/>
      <c r="N349" s="43" t="s">
        <v>110</v>
      </c>
      <c r="O349" s="73">
        <v>244883</v>
      </c>
      <c r="P349" s="60">
        <f>IFERROR(O349/L346,"-")</f>
        <v>1.4950883335573984E-3</v>
      </c>
      <c r="Q349" s="73">
        <v>12</v>
      </c>
      <c r="R349" s="60">
        <f>IFERROR(Q349/M346,"-")</f>
        <v>7.1428571428571425E-2</v>
      </c>
      <c r="S349" s="76">
        <f t="shared" si="24"/>
        <v>20406.916666666668</v>
      </c>
      <c r="T349" s="305"/>
      <c r="U349" s="305"/>
      <c r="V349" s="43" t="s">
        <v>110</v>
      </c>
      <c r="W349" s="73">
        <v>37998</v>
      </c>
      <c r="X349" s="60">
        <f>IFERROR(W349/T346,"-")</f>
        <v>2.0337840007707375E-3</v>
      </c>
      <c r="Y349" s="73">
        <v>2</v>
      </c>
      <c r="Z349" s="60">
        <f>IFERROR(Y349/U346,"-")</f>
        <v>0.1</v>
      </c>
      <c r="AA349" s="131">
        <f t="shared" si="25"/>
        <v>18999</v>
      </c>
      <c r="AB349" s="305"/>
      <c r="AC349" s="305"/>
      <c r="AD349" s="43" t="s">
        <v>110</v>
      </c>
      <c r="AE349" s="73">
        <v>17252</v>
      </c>
      <c r="AF349" s="60">
        <f>IFERROR(AE349/AB346,"-")</f>
        <v>1.200840003313238E-3</v>
      </c>
      <c r="AG349" s="73">
        <v>1</v>
      </c>
      <c r="AH349" s="60">
        <f>IFERROR(AG349/AC346,"-")</f>
        <v>6.6666666666666666E-2</v>
      </c>
      <c r="AI349" s="76">
        <f t="shared" si="15"/>
        <v>17252</v>
      </c>
      <c r="AJ349" s="305"/>
      <c r="AK349" s="305"/>
      <c r="AL349" s="43" t="s">
        <v>110</v>
      </c>
      <c r="AM349" s="73">
        <v>171241</v>
      </c>
      <c r="AN349" s="60">
        <f>IFERROR(AM349/AJ346,"-")</f>
        <v>2.441710630462144E-3</v>
      </c>
      <c r="AO349" s="73">
        <v>6</v>
      </c>
      <c r="AP349" s="60">
        <f>IFERROR(AO349/AK346,"-")</f>
        <v>7.407407407407407E-2</v>
      </c>
      <c r="AQ349" s="76">
        <f t="shared" si="26"/>
        <v>28540.166666666668</v>
      </c>
      <c r="AR349" s="305"/>
      <c r="AS349" s="305"/>
      <c r="AT349" s="43" t="s">
        <v>110</v>
      </c>
      <c r="AU349" s="73">
        <v>2676749</v>
      </c>
      <c r="AV349" s="60">
        <f>IFERROR(AU349/AR346,"-")</f>
        <v>4.4822253721864347E-3</v>
      </c>
      <c r="AW349" s="76">
        <v>47</v>
      </c>
      <c r="AX349" s="60">
        <f>IFERROR(AW349/AS346,"-")</f>
        <v>5.3652968036529677E-2</v>
      </c>
      <c r="AY349" s="157">
        <f t="shared" si="27"/>
        <v>56952.106382978724</v>
      </c>
      <c r="AZ349" s="179"/>
    </row>
    <row r="350" spans="2:52" s="8" customFormat="1" ht="13.15" customHeight="1">
      <c r="B350" s="328"/>
      <c r="C350" s="340"/>
      <c r="D350" s="305"/>
      <c r="E350" s="305"/>
      <c r="F350" s="43" t="s">
        <v>111</v>
      </c>
      <c r="G350" s="73">
        <v>6709909</v>
      </c>
      <c r="H350" s="60">
        <f>IFERROR(G350/D346,"-")</f>
        <v>3.5623307770387629E-2</v>
      </c>
      <c r="I350" s="73">
        <v>97</v>
      </c>
      <c r="J350" s="60">
        <f>IFERROR(I350/E346,"-")</f>
        <v>0.4511627906976744</v>
      </c>
      <c r="K350" s="76">
        <f t="shared" si="23"/>
        <v>69174.319587628866</v>
      </c>
      <c r="L350" s="305"/>
      <c r="M350" s="305"/>
      <c r="N350" s="43" t="s">
        <v>111</v>
      </c>
      <c r="O350" s="73">
        <v>6203677</v>
      </c>
      <c r="P350" s="60">
        <f>IFERROR(O350/L346,"-")</f>
        <v>3.7875414413652074E-2</v>
      </c>
      <c r="Q350" s="73">
        <v>75</v>
      </c>
      <c r="R350" s="60">
        <f>IFERROR(Q350/M346,"-")</f>
        <v>0.44642857142857145</v>
      </c>
      <c r="S350" s="76">
        <f t="shared" si="24"/>
        <v>82715.693333333329</v>
      </c>
      <c r="T350" s="305"/>
      <c r="U350" s="305"/>
      <c r="V350" s="43" t="s">
        <v>111</v>
      </c>
      <c r="W350" s="73">
        <v>282297</v>
      </c>
      <c r="X350" s="60">
        <f>IFERROR(W350/T346,"-")</f>
        <v>1.5109508975882334E-2</v>
      </c>
      <c r="Y350" s="73">
        <v>12</v>
      </c>
      <c r="Z350" s="60">
        <f>IFERROR(Y350/U346,"-")</f>
        <v>0.6</v>
      </c>
      <c r="AA350" s="131">
        <f t="shared" si="25"/>
        <v>23524.75</v>
      </c>
      <c r="AB350" s="305"/>
      <c r="AC350" s="305"/>
      <c r="AD350" s="43" t="s">
        <v>111</v>
      </c>
      <c r="AE350" s="73">
        <v>195896</v>
      </c>
      <c r="AF350" s="60">
        <f>IFERROR(AE350/AB346,"-")</f>
        <v>1.3635506218934041E-2</v>
      </c>
      <c r="AG350" s="73">
        <v>8</v>
      </c>
      <c r="AH350" s="60">
        <f>IFERROR(AG350/AC346,"-")</f>
        <v>0.53333333333333333</v>
      </c>
      <c r="AI350" s="76">
        <f t="shared" si="15"/>
        <v>24487</v>
      </c>
      <c r="AJ350" s="305"/>
      <c r="AK350" s="305"/>
      <c r="AL350" s="43" t="s">
        <v>111</v>
      </c>
      <c r="AM350" s="73">
        <v>1087836</v>
      </c>
      <c r="AN350" s="60">
        <f>IFERROR(AM350/AJ346,"-")</f>
        <v>1.5511359577434243E-2</v>
      </c>
      <c r="AO350" s="73">
        <v>38</v>
      </c>
      <c r="AP350" s="60">
        <f>IFERROR(AO350/AK346,"-")</f>
        <v>0.46913580246913578</v>
      </c>
      <c r="AQ350" s="76">
        <f t="shared" si="26"/>
        <v>28627.263157894737</v>
      </c>
      <c r="AR350" s="305"/>
      <c r="AS350" s="305"/>
      <c r="AT350" s="43" t="s">
        <v>111</v>
      </c>
      <c r="AU350" s="73">
        <v>13794902</v>
      </c>
      <c r="AV350" s="60">
        <f>IFERROR(AU350/AR346,"-")</f>
        <v>2.3099610666231833E-2</v>
      </c>
      <c r="AW350" s="76">
        <v>330</v>
      </c>
      <c r="AX350" s="60">
        <f>IFERROR(AW350/AS346,"-")</f>
        <v>0.37671232876712329</v>
      </c>
      <c r="AY350" s="157">
        <f t="shared" si="27"/>
        <v>41802.73333333333</v>
      </c>
      <c r="AZ350" s="179"/>
    </row>
    <row r="351" spans="2:52" s="8" customFormat="1" ht="13.15" customHeight="1">
      <c r="B351" s="328"/>
      <c r="C351" s="340"/>
      <c r="D351" s="305"/>
      <c r="E351" s="305"/>
      <c r="F351" s="43" t="s">
        <v>112</v>
      </c>
      <c r="G351" s="73">
        <v>7008255</v>
      </c>
      <c r="H351" s="60">
        <f>IFERROR(G351/D346,"-")</f>
        <v>3.7207244509330592E-2</v>
      </c>
      <c r="I351" s="73">
        <v>99</v>
      </c>
      <c r="J351" s="60">
        <f>IFERROR(I351/E346,"-")</f>
        <v>0.46046511627906977</v>
      </c>
      <c r="K351" s="76">
        <f t="shared" si="23"/>
        <v>70790.454545454544</v>
      </c>
      <c r="L351" s="305"/>
      <c r="M351" s="305"/>
      <c r="N351" s="43" t="s">
        <v>112</v>
      </c>
      <c r="O351" s="73">
        <v>4970848</v>
      </c>
      <c r="P351" s="60">
        <f>IFERROR(O351/L346,"-")</f>
        <v>3.0348602608948467E-2</v>
      </c>
      <c r="Q351" s="73">
        <v>73</v>
      </c>
      <c r="R351" s="60">
        <f>IFERROR(Q351/M346,"-")</f>
        <v>0.43452380952380953</v>
      </c>
      <c r="S351" s="76">
        <f t="shared" si="24"/>
        <v>68093.808219178085</v>
      </c>
      <c r="T351" s="305"/>
      <c r="U351" s="305"/>
      <c r="V351" s="43" t="s">
        <v>112</v>
      </c>
      <c r="W351" s="73">
        <v>584954</v>
      </c>
      <c r="X351" s="60">
        <f>IFERROR(W351/T346,"-")</f>
        <v>3.1308755365725721E-2</v>
      </c>
      <c r="Y351" s="73">
        <v>12</v>
      </c>
      <c r="Z351" s="60">
        <f>IFERROR(Y351/U346,"-")</f>
        <v>0.6</v>
      </c>
      <c r="AA351" s="131">
        <f t="shared" si="25"/>
        <v>48746.166666666664</v>
      </c>
      <c r="AB351" s="305"/>
      <c r="AC351" s="305"/>
      <c r="AD351" s="43" t="s">
        <v>112</v>
      </c>
      <c r="AE351" s="73">
        <v>382984</v>
      </c>
      <c r="AF351" s="60">
        <f>IFERROR(AE351/AB346,"-")</f>
        <v>2.665792417278676E-2</v>
      </c>
      <c r="AG351" s="73">
        <v>9</v>
      </c>
      <c r="AH351" s="60">
        <f>IFERROR(AG351/AC346,"-")</f>
        <v>0.6</v>
      </c>
      <c r="AI351" s="76">
        <f t="shared" si="15"/>
        <v>42553.777777777781</v>
      </c>
      <c r="AJ351" s="305"/>
      <c r="AK351" s="305"/>
      <c r="AL351" s="43" t="s">
        <v>112</v>
      </c>
      <c r="AM351" s="73">
        <v>2124005</v>
      </c>
      <c r="AN351" s="60">
        <f>IFERROR(AM351/AJ346,"-")</f>
        <v>3.0286003863880417E-2</v>
      </c>
      <c r="AO351" s="73">
        <v>37</v>
      </c>
      <c r="AP351" s="60">
        <f>IFERROR(AO351/AK346,"-")</f>
        <v>0.4567901234567901</v>
      </c>
      <c r="AQ351" s="76">
        <f t="shared" si="26"/>
        <v>57405.54054054054</v>
      </c>
      <c r="AR351" s="305"/>
      <c r="AS351" s="305"/>
      <c r="AT351" s="43" t="s">
        <v>112</v>
      </c>
      <c r="AU351" s="73">
        <v>20937499</v>
      </c>
      <c r="AV351" s="60">
        <f>IFERROR(AU351/AR346,"-")</f>
        <v>3.5059913816322751E-2</v>
      </c>
      <c r="AW351" s="76">
        <v>350</v>
      </c>
      <c r="AX351" s="60">
        <f>IFERROR(AW351/AS346,"-")</f>
        <v>0.3995433789954338</v>
      </c>
      <c r="AY351" s="157">
        <f t="shared" si="27"/>
        <v>59821.425714285717</v>
      </c>
      <c r="AZ351" s="179"/>
    </row>
    <row r="352" spans="2:52" s="8" customFormat="1" ht="13.15" customHeight="1">
      <c r="B352" s="328"/>
      <c r="C352" s="340"/>
      <c r="D352" s="305"/>
      <c r="E352" s="305"/>
      <c r="F352" s="43" t="s">
        <v>113</v>
      </c>
      <c r="G352" s="73">
        <v>3061325</v>
      </c>
      <c r="H352" s="60">
        <f>IFERROR(G352/D346,"-")</f>
        <v>1.6252757326542269E-2</v>
      </c>
      <c r="I352" s="73">
        <v>29</v>
      </c>
      <c r="J352" s="60">
        <f>IFERROR(I352/E346,"-")</f>
        <v>0.13488372093023257</v>
      </c>
      <c r="K352" s="76">
        <f t="shared" si="23"/>
        <v>105562.93103448275</v>
      </c>
      <c r="L352" s="305"/>
      <c r="M352" s="305"/>
      <c r="N352" s="43" t="s">
        <v>113</v>
      </c>
      <c r="O352" s="73">
        <v>2921993</v>
      </c>
      <c r="P352" s="60">
        <f>IFERROR(O352/L346,"-")</f>
        <v>1.7839693425171953E-2</v>
      </c>
      <c r="Q352" s="73">
        <v>24</v>
      </c>
      <c r="R352" s="60">
        <f>IFERROR(Q352/M346,"-")</f>
        <v>0.14285714285714285</v>
      </c>
      <c r="S352" s="76">
        <f t="shared" si="24"/>
        <v>121749.70833333333</v>
      </c>
      <c r="T352" s="305"/>
      <c r="U352" s="305"/>
      <c r="V352" s="43" t="s">
        <v>113</v>
      </c>
      <c r="W352" s="73">
        <v>2717120</v>
      </c>
      <c r="X352" s="60">
        <f>IFERROR(W352/T346,"-")</f>
        <v>0.14542963272209555</v>
      </c>
      <c r="Y352" s="73">
        <v>2</v>
      </c>
      <c r="Z352" s="60">
        <f>IFERROR(Y352/U346,"-")</f>
        <v>0.1</v>
      </c>
      <c r="AA352" s="131">
        <f t="shared" si="25"/>
        <v>1358560</v>
      </c>
      <c r="AB352" s="305"/>
      <c r="AC352" s="305"/>
      <c r="AD352" s="43" t="s">
        <v>113</v>
      </c>
      <c r="AE352" s="73">
        <v>2717120</v>
      </c>
      <c r="AF352" s="60">
        <f>IFERROR(AE352/AB346,"-")</f>
        <v>0.18912742811282551</v>
      </c>
      <c r="AG352" s="73">
        <v>2</v>
      </c>
      <c r="AH352" s="60">
        <f>IFERROR(AG352/AC346,"-")</f>
        <v>0.13333333333333333</v>
      </c>
      <c r="AI352" s="76">
        <f t="shared" si="15"/>
        <v>1358560</v>
      </c>
      <c r="AJ352" s="305"/>
      <c r="AK352" s="305"/>
      <c r="AL352" s="43" t="s">
        <v>113</v>
      </c>
      <c r="AM352" s="73">
        <v>441003</v>
      </c>
      <c r="AN352" s="60">
        <f>IFERROR(AM352/AJ346,"-")</f>
        <v>6.2882236915557431E-3</v>
      </c>
      <c r="AO352" s="73">
        <v>12</v>
      </c>
      <c r="AP352" s="60">
        <f>IFERROR(AO352/AK346,"-")</f>
        <v>0.14814814814814814</v>
      </c>
      <c r="AQ352" s="76">
        <f t="shared" si="26"/>
        <v>36750.25</v>
      </c>
      <c r="AR352" s="305"/>
      <c r="AS352" s="305"/>
      <c r="AT352" s="43" t="s">
        <v>113</v>
      </c>
      <c r="AU352" s="73">
        <v>21485137</v>
      </c>
      <c r="AV352" s="60">
        <f>IFERROR(AU352/AR346,"-")</f>
        <v>3.5976935523764658E-2</v>
      </c>
      <c r="AW352" s="76">
        <v>109</v>
      </c>
      <c r="AX352" s="60">
        <f>IFERROR(AW352/AS346,"-")</f>
        <v>0.12442922374429223</v>
      </c>
      <c r="AY352" s="157">
        <f t="shared" si="27"/>
        <v>197111.34862385321</v>
      </c>
      <c r="AZ352" s="179"/>
    </row>
    <row r="353" spans="2:52" s="8" customFormat="1" ht="13.15" customHeight="1">
      <c r="B353" s="328"/>
      <c r="C353" s="340"/>
      <c r="D353" s="305"/>
      <c r="E353" s="305"/>
      <c r="F353" s="43" t="s">
        <v>123</v>
      </c>
      <c r="G353" s="73">
        <v>0</v>
      </c>
      <c r="H353" s="60">
        <f>IFERROR(G353/D346,"-")</f>
        <v>0</v>
      </c>
      <c r="I353" s="73">
        <v>0</v>
      </c>
      <c r="J353" s="60">
        <f>IFERROR(I353/E346,"-")</f>
        <v>0</v>
      </c>
      <c r="K353" s="76" t="str">
        <f t="shared" si="23"/>
        <v>-</v>
      </c>
      <c r="L353" s="305"/>
      <c r="M353" s="305"/>
      <c r="N353" s="43" t="s">
        <v>123</v>
      </c>
      <c r="O353" s="73">
        <v>0</v>
      </c>
      <c r="P353" s="60">
        <f>IFERROR(O353/L346,"-")</f>
        <v>0</v>
      </c>
      <c r="Q353" s="73">
        <v>0</v>
      </c>
      <c r="R353" s="60">
        <f>IFERROR(Q353/M346,"-")</f>
        <v>0</v>
      </c>
      <c r="S353" s="76" t="str">
        <f t="shared" si="24"/>
        <v>-</v>
      </c>
      <c r="T353" s="305"/>
      <c r="U353" s="305"/>
      <c r="V353" s="43" t="s">
        <v>123</v>
      </c>
      <c r="W353" s="73">
        <v>0</v>
      </c>
      <c r="X353" s="60">
        <f>IFERROR(W353/T346,"-")</f>
        <v>0</v>
      </c>
      <c r="Y353" s="73">
        <v>0</v>
      </c>
      <c r="Z353" s="60">
        <f>IFERROR(Y353/U346,"-")</f>
        <v>0</v>
      </c>
      <c r="AA353" s="131" t="str">
        <f t="shared" si="25"/>
        <v>-</v>
      </c>
      <c r="AB353" s="305"/>
      <c r="AC353" s="305"/>
      <c r="AD353" s="43" t="s">
        <v>123</v>
      </c>
      <c r="AE353" s="73">
        <v>0</v>
      </c>
      <c r="AF353" s="60">
        <f>IFERROR(AE353/AB346,"-")</f>
        <v>0</v>
      </c>
      <c r="AG353" s="73">
        <v>0</v>
      </c>
      <c r="AH353" s="60">
        <f>IFERROR(AG353/AC346,"-")</f>
        <v>0</v>
      </c>
      <c r="AI353" s="76" t="str">
        <f t="shared" si="15"/>
        <v>-</v>
      </c>
      <c r="AJ353" s="305"/>
      <c r="AK353" s="305"/>
      <c r="AL353" s="43" t="s">
        <v>123</v>
      </c>
      <c r="AM353" s="73">
        <v>0</v>
      </c>
      <c r="AN353" s="60">
        <f>IFERROR(AM353/AJ346,"-")</f>
        <v>0</v>
      </c>
      <c r="AO353" s="73">
        <v>0</v>
      </c>
      <c r="AP353" s="60">
        <f>IFERROR(AO353/AK346,"-")</f>
        <v>0</v>
      </c>
      <c r="AQ353" s="76" t="str">
        <f t="shared" si="26"/>
        <v>-</v>
      </c>
      <c r="AR353" s="305"/>
      <c r="AS353" s="305"/>
      <c r="AT353" s="43" t="s">
        <v>123</v>
      </c>
      <c r="AU353" s="73">
        <v>3486</v>
      </c>
      <c r="AV353" s="60">
        <f>IFERROR(AU353/AR346,"-")</f>
        <v>5.8373189445263303E-6</v>
      </c>
      <c r="AW353" s="76">
        <v>2</v>
      </c>
      <c r="AX353" s="60">
        <f>IFERROR(AW353/AS346,"-")</f>
        <v>2.2831050228310501E-3</v>
      </c>
      <c r="AY353" s="157">
        <f t="shared" si="27"/>
        <v>1743</v>
      </c>
      <c r="AZ353" s="179"/>
    </row>
    <row r="354" spans="2:52" s="8" customFormat="1" ht="13.15" customHeight="1">
      <c r="B354" s="328"/>
      <c r="C354" s="340"/>
      <c r="D354" s="305"/>
      <c r="E354" s="305"/>
      <c r="F354" s="43" t="s">
        <v>114</v>
      </c>
      <c r="G354" s="73">
        <v>61926</v>
      </c>
      <c r="H354" s="60">
        <f>IFERROR(G354/D346,"-")</f>
        <v>3.2876883382308524E-4</v>
      </c>
      <c r="I354" s="73">
        <v>3</v>
      </c>
      <c r="J354" s="60">
        <f>IFERROR(I354/E346,"-")</f>
        <v>1.3953488372093023E-2</v>
      </c>
      <c r="K354" s="76">
        <f t="shared" si="23"/>
        <v>20642</v>
      </c>
      <c r="L354" s="305"/>
      <c r="M354" s="305"/>
      <c r="N354" s="43" t="s">
        <v>114</v>
      </c>
      <c r="O354" s="73">
        <v>35285</v>
      </c>
      <c r="P354" s="60">
        <f>IFERROR(O354/L346,"-")</f>
        <v>2.1542610899724686E-4</v>
      </c>
      <c r="Q354" s="73">
        <v>2</v>
      </c>
      <c r="R354" s="60">
        <f>IFERROR(Q354/M346,"-")</f>
        <v>1.1904761904761904E-2</v>
      </c>
      <c r="S354" s="76">
        <f t="shared" si="24"/>
        <v>17642.5</v>
      </c>
      <c r="T354" s="305"/>
      <c r="U354" s="305"/>
      <c r="V354" s="43" t="s">
        <v>114</v>
      </c>
      <c r="W354" s="73">
        <v>0</v>
      </c>
      <c r="X354" s="60">
        <f>IFERROR(W354/T346,"-")</f>
        <v>0</v>
      </c>
      <c r="Y354" s="73">
        <v>0</v>
      </c>
      <c r="Z354" s="60">
        <f>IFERROR(Y354/U346,"-")</f>
        <v>0</v>
      </c>
      <c r="AA354" s="131" t="str">
        <f t="shared" si="25"/>
        <v>-</v>
      </c>
      <c r="AB354" s="305"/>
      <c r="AC354" s="305"/>
      <c r="AD354" s="43" t="s">
        <v>114</v>
      </c>
      <c r="AE354" s="73">
        <v>0</v>
      </c>
      <c r="AF354" s="60">
        <f>IFERROR(AE354/AB346,"-")</f>
        <v>0</v>
      </c>
      <c r="AG354" s="73">
        <v>0</v>
      </c>
      <c r="AH354" s="60">
        <f>IFERROR(AG354/AC346,"-")</f>
        <v>0</v>
      </c>
      <c r="AI354" s="76" t="str">
        <f t="shared" si="15"/>
        <v>-</v>
      </c>
      <c r="AJ354" s="305"/>
      <c r="AK354" s="305"/>
      <c r="AL354" s="43" t="s">
        <v>114</v>
      </c>
      <c r="AM354" s="73">
        <v>0</v>
      </c>
      <c r="AN354" s="60">
        <f>IFERROR(AM354/AJ346,"-")</f>
        <v>0</v>
      </c>
      <c r="AO354" s="73">
        <v>0</v>
      </c>
      <c r="AP354" s="60">
        <f>IFERROR(AO354/AK346,"-")</f>
        <v>0</v>
      </c>
      <c r="AQ354" s="76" t="str">
        <f t="shared" si="26"/>
        <v>-</v>
      </c>
      <c r="AR354" s="305"/>
      <c r="AS354" s="305"/>
      <c r="AT354" s="43" t="s">
        <v>114</v>
      </c>
      <c r="AU354" s="73">
        <v>91173</v>
      </c>
      <c r="AV354" s="60">
        <f>IFERROR(AU354/AR346,"-")</f>
        <v>1.5266950089767617E-4</v>
      </c>
      <c r="AW354" s="76">
        <v>5</v>
      </c>
      <c r="AX354" s="60">
        <f>IFERROR(AW354/AS346,"-")</f>
        <v>5.7077625570776253E-3</v>
      </c>
      <c r="AY354" s="157">
        <f t="shared" si="27"/>
        <v>18234.599999999999</v>
      </c>
      <c r="AZ354" s="179"/>
    </row>
    <row r="355" spans="2:52" s="8" customFormat="1" ht="13.15" customHeight="1">
      <c r="B355" s="328"/>
      <c r="C355" s="340"/>
      <c r="D355" s="305"/>
      <c r="E355" s="305"/>
      <c r="F355" s="43" t="s">
        <v>115</v>
      </c>
      <c r="G355" s="73">
        <v>161701</v>
      </c>
      <c r="H355" s="60">
        <f>IFERROR(G355/D346,"-")</f>
        <v>8.5848026996781168E-4</v>
      </c>
      <c r="I355" s="73">
        <v>10</v>
      </c>
      <c r="J355" s="60">
        <f>IFERROR(I355/E346,"-")</f>
        <v>4.6511627906976744E-2</v>
      </c>
      <c r="K355" s="76">
        <f t="shared" si="23"/>
        <v>16170.1</v>
      </c>
      <c r="L355" s="305"/>
      <c r="M355" s="305"/>
      <c r="N355" s="43" t="s">
        <v>115</v>
      </c>
      <c r="O355" s="73">
        <v>160467</v>
      </c>
      <c r="P355" s="60">
        <f>IFERROR(O355/L346,"-")</f>
        <v>9.7970189690976947E-4</v>
      </c>
      <c r="Q355" s="73">
        <v>9</v>
      </c>
      <c r="R355" s="60">
        <f>IFERROR(Q355/M346,"-")</f>
        <v>5.3571428571428568E-2</v>
      </c>
      <c r="S355" s="76">
        <f t="shared" si="24"/>
        <v>17829.666666666668</v>
      </c>
      <c r="T355" s="305"/>
      <c r="U355" s="305"/>
      <c r="V355" s="43" t="s">
        <v>115</v>
      </c>
      <c r="W355" s="73">
        <v>12649</v>
      </c>
      <c r="X355" s="60">
        <f>IFERROR(W355/T346,"-")</f>
        <v>6.7701810163032421E-4</v>
      </c>
      <c r="Y355" s="73">
        <v>3</v>
      </c>
      <c r="Z355" s="60">
        <f>IFERROR(Y355/U346,"-")</f>
        <v>0.15</v>
      </c>
      <c r="AA355" s="131">
        <f t="shared" si="25"/>
        <v>4216.333333333333</v>
      </c>
      <c r="AB355" s="305"/>
      <c r="AC355" s="305"/>
      <c r="AD355" s="43" t="s">
        <v>115</v>
      </c>
      <c r="AE355" s="73">
        <v>12649</v>
      </c>
      <c r="AF355" s="60">
        <f>IFERROR(AE355/AB346,"-")</f>
        <v>8.804443080169922E-4</v>
      </c>
      <c r="AG355" s="73">
        <v>3</v>
      </c>
      <c r="AH355" s="60">
        <f>IFERROR(AG355/AC346,"-")</f>
        <v>0.2</v>
      </c>
      <c r="AI355" s="76">
        <f t="shared" si="15"/>
        <v>4216.333333333333</v>
      </c>
      <c r="AJ355" s="305"/>
      <c r="AK355" s="305"/>
      <c r="AL355" s="43" t="s">
        <v>115</v>
      </c>
      <c r="AM355" s="73">
        <v>96316</v>
      </c>
      <c r="AN355" s="60">
        <f>IFERROR(AM355/AJ346,"-")</f>
        <v>1.3733615260573804E-3</v>
      </c>
      <c r="AO355" s="73">
        <v>5</v>
      </c>
      <c r="AP355" s="60">
        <f>IFERROR(AO355/AK346,"-")</f>
        <v>6.1728395061728392E-2</v>
      </c>
      <c r="AQ355" s="76">
        <f t="shared" si="26"/>
        <v>19263.2</v>
      </c>
      <c r="AR355" s="305"/>
      <c r="AS355" s="305"/>
      <c r="AT355" s="43" t="s">
        <v>115</v>
      </c>
      <c r="AU355" s="73">
        <v>306392</v>
      </c>
      <c r="AV355" s="60">
        <f>IFERROR(AU355/AR346,"-")</f>
        <v>5.1305445382998031E-4</v>
      </c>
      <c r="AW355" s="76">
        <v>28</v>
      </c>
      <c r="AX355" s="60">
        <f>IFERROR(AW355/AS346,"-")</f>
        <v>3.1963470319634701E-2</v>
      </c>
      <c r="AY355" s="157">
        <f t="shared" si="27"/>
        <v>10942.571428571429</v>
      </c>
      <c r="AZ355" s="179"/>
    </row>
    <row r="356" spans="2:52" s="8" customFormat="1" ht="13.15" customHeight="1">
      <c r="B356" s="328"/>
      <c r="C356" s="340"/>
      <c r="D356" s="305"/>
      <c r="E356" s="305"/>
      <c r="F356" s="43" t="s">
        <v>116</v>
      </c>
      <c r="G356" s="73">
        <v>4165</v>
      </c>
      <c r="H356" s="60">
        <f>IFERROR(G356/D346,"-")</f>
        <v>2.2112233841571392E-5</v>
      </c>
      <c r="I356" s="73">
        <v>1</v>
      </c>
      <c r="J356" s="60">
        <f>IFERROR(I356/E346,"-")</f>
        <v>4.6511627906976744E-3</v>
      </c>
      <c r="K356" s="76">
        <f t="shared" si="23"/>
        <v>4165</v>
      </c>
      <c r="L356" s="305"/>
      <c r="M356" s="305"/>
      <c r="N356" s="43" t="s">
        <v>116</v>
      </c>
      <c r="O356" s="73">
        <v>4165</v>
      </c>
      <c r="P356" s="60">
        <f>IFERROR(O356/L346,"-")</f>
        <v>2.5428645145912801E-5</v>
      </c>
      <c r="Q356" s="73">
        <v>1</v>
      </c>
      <c r="R356" s="60">
        <f>IFERROR(Q356/M346,"-")</f>
        <v>5.9523809523809521E-3</v>
      </c>
      <c r="S356" s="76">
        <f t="shared" si="24"/>
        <v>4165</v>
      </c>
      <c r="T356" s="305"/>
      <c r="U356" s="305"/>
      <c r="V356" s="43" t="s">
        <v>116</v>
      </c>
      <c r="W356" s="73">
        <v>0</v>
      </c>
      <c r="X356" s="60">
        <f>IFERROR(W356/T346,"-")</f>
        <v>0</v>
      </c>
      <c r="Y356" s="73">
        <v>0</v>
      </c>
      <c r="Z356" s="60">
        <f>IFERROR(Y356/U346,"-")</f>
        <v>0</v>
      </c>
      <c r="AA356" s="131" t="str">
        <f t="shared" si="25"/>
        <v>-</v>
      </c>
      <c r="AB356" s="305"/>
      <c r="AC356" s="305"/>
      <c r="AD356" s="43" t="s">
        <v>116</v>
      </c>
      <c r="AE356" s="73">
        <v>0</v>
      </c>
      <c r="AF356" s="60">
        <f>IFERROR(AE356/AB346,"-")</f>
        <v>0</v>
      </c>
      <c r="AG356" s="73">
        <v>0</v>
      </c>
      <c r="AH356" s="60">
        <f>IFERROR(AG356/AC346,"-")</f>
        <v>0</v>
      </c>
      <c r="AI356" s="76" t="str">
        <f t="shared" si="15"/>
        <v>-</v>
      </c>
      <c r="AJ356" s="305"/>
      <c r="AK356" s="305"/>
      <c r="AL356" s="43" t="s">
        <v>116</v>
      </c>
      <c r="AM356" s="73">
        <v>0</v>
      </c>
      <c r="AN356" s="60">
        <f>IFERROR(AM356/AJ346,"-")</f>
        <v>0</v>
      </c>
      <c r="AO356" s="73">
        <v>0</v>
      </c>
      <c r="AP356" s="60">
        <f>IFERROR(AO356/AK346,"-")</f>
        <v>0</v>
      </c>
      <c r="AQ356" s="76" t="str">
        <f t="shared" si="26"/>
        <v>-</v>
      </c>
      <c r="AR356" s="305"/>
      <c r="AS356" s="305"/>
      <c r="AT356" s="43" t="s">
        <v>116</v>
      </c>
      <c r="AU356" s="73">
        <v>4033</v>
      </c>
      <c r="AV356" s="60">
        <f>IFERROR(AU356/AR346,"-")</f>
        <v>6.7532723187821832E-6</v>
      </c>
      <c r="AW356" s="76">
        <v>1</v>
      </c>
      <c r="AX356" s="60">
        <f>IFERROR(AW356/AS346,"-")</f>
        <v>1.1415525114155251E-3</v>
      </c>
      <c r="AY356" s="157">
        <f t="shared" si="27"/>
        <v>4033</v>
      </c>
      <c r="AZ356" s="179"/>
    </row>
    <row r="357" spans="2:52" s="8" customFormat="1" ht="13.15" customHeight="1">
      <c r="B357" s="328"/>
      <c r="C357" s="340"/>
      <c r="D357" s="305"/>
      <c r="E357" s="305"/>
      <c r="F357" s="43" t="s">
        <v>117</v>
      </c>
      <c r="G357" s="73">
        <v>8405</v>
      </c>
      <c r="H357" s="60">
        <f>IFERROR(G357/D346,"-")</f>
        <v>4.4622647164083445E-5</v>
      </c>
      <c r="I357" s="73">
        <v>1</v>
      </c>
      <c r="J357" s="60">
        <f>IFERROR(I357/E346,"-")</f>
        <v>4.6511627906976744E-3</v>
      </c>
      <c r="K357" s="76">
        <f t="shared" si="23"/>
        <v>8405</v>
      </c>
      <c r="L357" s="305"/>
      <c r="M357" s="305"/>
      <c r="N357" s="43" t="s">
        <v>117</v>
      </c>
      <c r="O357" s="73">
        <v>0</v>
      </c>
      <c r="P357" s="60">
        <f>IFERROR(O357/L346,"-")</f>
        <v>0</v>
      </c>
      <c r="Q357" s="73">
        <v>0</v>
      </c>
      <c r="R357" s="60">
        <f>IFERROR(Q357/M346,"-")</f>
        <v>0</v>
      </c>
      <c r="S357" s="76" t="str">
        <f t="shared" si="24"/>
        <v>-</v>
      </c>
      <c r="T357" s="305"/>
      <c r="U357" s="305"/>
      <c r="V357" s="43" t="s">
        <v>117</v>
      </c>
      <c r="W357" s="73">
        <v>0</v>
      </c>
      <c r="X357" s="60">
        <f>IFERROR(W357/T346,"-")</f>
        <v>0</v>
      </c>
      <c r="Y357" s="73">
        <v>0</v>
      </c>
      <c r="Z357" s="60">
        <f>IFERROR(Y357/U346,"-")</f>
        <v>0</v>
      </c>
      <c r="AA357" s="131" t="str">
        <f t="shared" si="25"/>
        <v>-</v>
      </c>
      <c r="AB357" s="305"/>
      <c r="AC357" s="305"/>
      <c r="AD357" s="43" t="s">
        <v>117</v>
      </c>
      <c r="AE357" s="73">
        <v>0</v>
      </c>
      <c r="AF357" s="60">
        <f>IFERROR(AE357/AB346,"-")</f>
        <v>0</v>
      </c>
      <c r="AG357" s="73">
        <v>0</v>
      </c>
      <c r="AH357" s="60">
        <f>IFERROR(AG357/AC346,"-")</f>
        <v>0</v>
      </c>
      <c r="AI357" s="76" t="str">
        <f t="shared" si="15"/>
        <v>-</v>
      </c>
      <c r="AJ357" s="305"/>
      <c r="AK357" s="305"/>
      <c r="AL357" s="43" t="s">
        <v>117</v>
      </c>
      <c r="AM357" s="73">
        <v>13796</v>
      </c>
      <c r="AN357" s="60">
        <f>IFERROR(AM357/AJ346,"-")</f>
        <v>1.9671597256413909E-4</v>
      </c>
      <c r="AO357" s="73">
        <v>2</v>
      </c>
      <c r="AP357" s="60">
        <f>IFERROR(AO357/AK346,"-")</f>
        <v>2.4691358024691357E-2</v>
      </c>
      <c r="AQ357" s="76">
        <f t="shared" si="26"/>
        <v>6898</v>
      </c>
      <c r="AR357" s="305"/>
      <c r="AS357" s="305"/>
      <c r="AT357" s="43" t="s">
        <v>117</v>
      </c>
      <c r="AU357" s="73">
        <v>25381</v>
      </c>
      <c r="AV357" s="60">
        <f>IFERROR(AU357/AR346,"-")</f>
        <v>4.2500571466156856E-5</v>
      </c>
      <c r="AW357" s="76">
        <v>2</v>
      </c>
      <c r="AX357" s="60">
        <f>IFERROR(AW357/AS346,"-")</f>
        <v>2.2831050228310501E-3</v>
      </c>
      <c r="AY357" s="157">
        <f t="shared" si="27"/>
        <v>12690.5</v>
      </c>
      <c r="AZ357" s="179"/>
    </row>
    <row r="358" spans="2:52" s="8" customFormat="1" ht="13.15" customHeight="1">
      <c r="B358" s="328"/>
      <c r="C358" s="340"/>
      <c r="D358" s="305"/>
      <c r="E358" s="305"/>
      <c r="F358" s="43" t="s">
        <v>118</v>
      </c>
      <c r="G358" s="73">
        <v>1346866</v>
      </c>
      <c r="H358" s="60">
        <f>IFERROR(G358/D346,"-")</f>
        <v>7.1505920636883305E-3</v>
      </c>
      <c r="I358" s="73">
        <v>25</v>
      </c>
      <c r="J358" s="60">
        <f>IFERROR(I358/E346,"-")</f>
        <v>0.11627906976744186</v>
      </c>
      <c r="K358" s="76">
        <f t="shared" si="23"/>
        <v>53874.64</v>
      </c>
      <c r="L358" s="305"/>
      <c r="M358" s="305"/>
      <c r="N358" s="43" t="s">
        <v>118</v>
      </c>
      <c r="O358" s="73">
        <v>920795</v>
      </c>
      <c r="P358" s="60">
        <f>IFERROR(O358/L346,"-")</f>
        <v>5.6217453318441243E-3</v>
      </c>
      <c r="Q358" s="73">
        <v>19</v>
      </c>
      <c r="R358" s="60">
        <f>IFERROR(Q358/M346,"-")</f>
        <v>0.1130952380952381</v>
      </c>
      <c r="S358" s="76">
        <f t="shared" si="24"/>
        <v>48462.894736842107</v>
      </c>
      <c r="T358" s="305"/>
      <c r="U358" s="305"/>
      <c r="V358" s="43" t="s">
        <v>118</v>
      </c>
      <c r="W358" s="73">
        <v>16299</v>
      </c>
      <c r="X358" s="60">
        <f>IFERROR(W358/T346,"-")</f>
        <v>8.7237868910369635E-4</v>
      </c>
      <c r="Y358" s="73">
        <v>2</v>
      </c>
      <c r="Z358" s="60">
        <f>IFERROR(Y358/U346,"-")</f>
        <v>0.1</v>
      </c>
      <c r="AA358" s="131">
        <f t="shared" si="25"/>
        <v>8149.5</v>
      </c>
      <c r="AB358" s="305"/>
      <c r="AC358" s="305"/>
      <c r="AD358" s="43" t="s">
        <v>118</v>
      </c>
      <c r="AE358" s="73">
        <v>13300</v>
      </c>
      <c r="AF358" s="60">
        <f>IFERROR(AE358/AB346,"-")</f>
        <v>9.2575771180535981E-4</v>
      </c>
      <c r="AG358" s="73">
        <v>1</v>
      </c>
      <c r="AH358" s="60">
        <f>IFERROR(AG358/AC346,"-")</f>
        <v>6.6666666666666666E-2</v>
      </c>
      <c r="AI358" s="76">
        <f t="shared" si="15"/>
        <v>13300</v>
      </c>
      <c r="AJ358" s="305"/>
      <c r="AK358" s="305"/>
      <c r="AL358" s="43" t="s">
        <v>118</v>
      </c>
      <c r="AM358" s="73">
        <v>582127</v>
      </c>
      <c r="AN358" s="60">
        <f>IFERROR(AM358/AJ346,"-")</f>
        <v>8.3004986199510435E-3</v>
      </c>
      <c r="AO358" s="73">
        <v>11</v>
      </c>
      <c r="AP358" s="60">
        <f>IFERROR(AO358/AK346,"-")</f>
        <v>0.13580246913580246</v>
      </c>
      <c r="AQ358" s="76">
        <f t="shared" si="26"/>
        <v>52920.63636363636</v>
      </c>
      <c r="AR358" s="305"/>
      <c r="AS358" s="305"/>
      <c r="AT358" s="43" t="s">
        <v>118</v>
      </c>
      <c r="AU358" s="73">
        <v>2473332</v>
      </c>
      <c r="AV358" s="60">
        <f>IFERROR(AU358/AR346,"-")</f>
        <v>4.1416029086928279E-3</v>
      </c>
      <c r="AW358" s="76">
        <v>83</v>
      </c>
      <c r="AX358" s="60">
        <f>IFERROR(AW358/AS346,"-")</f>
        <v>9.4748858447488579E-2</v>
      </c>
      <c r="AY358" s="157">
        <f t="shared" si="27"/>
        <v>29799.180722891568</v>
      </c>
      <c r="AZ358" s="179"/>
    </row>
    <row r="359" spans="2:52" s="8" customFormat="1" ht="13.15" customHeight="1">
      <c r="B359" s="328"/>
      <c r="C359" s="340"/>
      <c r="D359" s="305"/>
      <c r="E359" s="305"/>
      <c r="F359" s="43" t="s">
        <v>119</v>
      </c>
      <c r="G359" s="73">
        <v>2378325</v>
      </c>
      <c r="H359" s="60">
        <f>IFERROR(G359/D346,"-")</f>
        <v>1.2626669520109312E-2</v>
      </c>
      <c r="I359" s="73">
        <v>24</v>
      </c>
      <c r="J359" s="60">
        <f>IFERROR(I359/E346,"-")</f>
        <v>0.11162790697674418</v>
      </c>
      <c r="K359" s="76">
        <f t="shared" si="23"/>
        <v>99096.875</v>
      </c>
      <c r="L359" s="305"/>
      <c r="M359" s="305"/>
      <c r="N359" s="43" t="s">
        <v>119</v>
      </c>
      <c r="O359" s="73">
        <v>1700286</v>
      </c>
      <c r="P359" s="60">
        <f>IFERROR(O359/L346,"-")</f>
        <v>1.0380784955717525E-2</v>
      </c>
      <c r="Q359" s="73">
        <v>19</v>
      </c>
      <c r="R359" s="60">
        <f>IFERROR(Q359/M346,"-")</f>
        <v>0.1130952380952381</v>
      </c>
      <c r="S359" s="76">
        <f t="shared" si="24"/>
        <v>89488.736842105267</v>
      </c>
      <c r="T359" s="305"/>
      <c r="U359" s="305"/>
      <c r="V359" s="43" t="s">
        <v>119</v>
      </c>
      <c r="W359" s="73">
        <v>83139</v>
      </c>
      <c r="X359" s="60">
        <f>IFERROR(W359/T346,"-")</f>
        <v>4.4498859950544336E-3</v>
      </c>
      <c r="Y359" s="73">
        <v>1</v>
      </c>
      <c r="Z359" s="60">
        <f>IFERROR(Y359/U346,"-")</f>
        <v>0.05</v>
      </c>
      <c r="AA359" s="131">
        <f t="shared" si="25"/>
        <v>83139</v>
      </c>
      <c r="AB359" s="305"/>
      <c r="AC359" s="305"/>
      <c r="AD359" s="43" t="s">
        <v>119</v>
      </c>
      <c r="AE359" s="73">
        <v>83139</v>
      </c>
      <c r="AF359" s="60">
        <f>IFERROR(AE359/AB346,"-")</f>
        <v>5.7869601805853989E-3</v>
      </c>
      <c r="AG359" s="73">
        <v>1</v>
      </c>
      <c r="AH359" s="60">
        <f>IFERROR(AG359/AC346,"-")</f>
        <v>6.6666666666666666E-2</v>
      </c>
      <c r="AI359" s="76">
        <f t="shared" si="15"/>
        <v>83139</v>
      </c>
      <c r="AJ359" s="305"/>
      <c r="AK359" s="305"/>
      <c r="AL359" s="43" t="s">
        <v>119</v>
      </c>
      <c r="AM359" s="73">
        <v>1639495</v>
      </c>
      <c r="AN359" s="60">
        <f>IFERROR(AM359/AJ346,"-")</f>
        <v>2.337741761663114E-2</v>
      </c>
      <c r="AO359" s="73">
        <v>17</v>
      </c>
      <c r="AP359" s="60">
        <f>IFERROR(AO359/AK346,"-")</f>
        <v>0.20987654320987653</v>
      </c>
      <c r="AQ359" s="76">
        <f t="shared" si="26"/>
        <v>96440.882352941175</v>
      </c>
      <c r="AR359" s="305"/>
      <c r="AS359" s="305"/>
      <c r="AT359" s="43" t="s">
        <v>119</v>
      </c>
      <c r="AU359" s="73">
        <v>4471639</v>
      </c>
      <c r="AV359" s="60">
        <f>IFERROR(AU359/AR346,"-")</f>
        <v>7.4877748272469237E-3</v>
      </c>
      <c r="AW359" s="76">
        <v>73</v>
      </c>
      <c r="AX359" s="60">
        <f>IFERROR(AW359/AS346,"-")</f>
        <v>8.3333333333333329E-2</v>
      </c>
      <c r="AY359" s="157">
        <f t="shared" si="27"/>
        <v>61255.32876712329</v>
      </c>
      <c r="AZ359" s="179"/>
    </row>
    <row r="360" spans="2:52" s="8" customFormat="1" ht="13.15" customHeight="1">
      <c r="B360" s="328"/>
      <c r="C360" s="340"/>
      <c r="D360" s="305"/>
      <c r="E360" s="305"/>
      <c r="F360" s="43" t="s">
        <v>120</v>
      </c>
      <c r="G360" s="73">
        <v>840042</v>
      </c>
      <c r="H360" s="60">
        <f>IFERROR(G360/D346,"-")</f>
        <v>4.4598331670447338E-3</v>
      </c>
      <c r="I360" s="73">
        <v>18</v>
      </c>
      <c r="J360" s="60">
        <f>IFERROR(I360/E346,"-")</f>
        <v>8.3720930232558138E-2</v>
      </c>
      <c r="K360" s="76">
        <f t="shared" si="23"/>
        <v>46669</v>
      </c>
      <c r="L360" s="305"/>
      <c r="M360" s="305"/>
      <c r="N360" s="43" t="s">
        <v>120</v>
      </c>
      <c r="O360" s="73">
        <v>816926</v>
      </c>
      <c r="P360" s="60">
        <f>IFERROR(O360/L346,"-")</f>
        <v>4.9875921643385262E-3</v>
      </c>
      <c r="Q360" s="73">
        <v>15</v>
      </c>
      <c r="R360" s="60">
        <f>IFERROR(Q360/M346,"-")</f>
        <v>8.9285714285714288E-2</v>
      </c>
      <c r="S360" s="76">
        <f t="shared" si="24"/>
        <v>54461.73333333333</v>
      </c>
      <c r="T360" s="305"/>
      <c r="U360" s="305"/>
      <c r="V360" s="43" t="s">
        <v>120</v>
      </c>
      <c r="W360" s="73">
        <v>2716</v>
      </c>
      <c r="X360" s="60">
        <f>IFERROR(W360/T346,"-")</f>
        <v>1.4536968645963798E-4</v>
      </c>
      <c r="Y360" s="73">
        <v>1</v>
      </c>
      <c r="Z360" s="60">
        <f>IFERROR(Y360/U346,"-")</f>
        <v>0.05</v>
      </c>
      <c r="AA360" s="131">
        <f t="shared" si="25"/>
        <v>2716</v>
      </c>
      <c r="AB360" s="305"/>
      <c r="AC360" s="305"/>
      <c r="AD360" s="43" t="s">
        <v>120</v>
      </c>
      <c r="AE360" s="73">
        <v>2716</v>
      </c>
      <c r="AF360" s="60">
        <f>IFERROR(AE360/AB346,"-")</f>
        <v>1.8904946956867347E-4</v>
      </c>
      <c r="AG360" s="73">
        <v>1</v>
      </c>
      <c r="AH360" s="60">
        <f>IFERROR(AG360/AC346,"-")</f>
        <v>6.6666666666666666E-2</v>
      </c>
      <c r="AI360" s="76">
        <f t="shared" si="15"/>
        <v>2716</v>
      </c>
      <c r="AJ360" s="305"/>
      <c r="AK360" s="305"/>
      <c r="AL360" s="43" t="s">
        <v>120</v>
      </c>
      <c r="AM360" s="73">
        <v>604740</v>
      </c>
      <c r="AN360" s="60">
        <f>IFERROR(AM360/AJ346,"-")</f>
        <v>8.6229354340705625E-3</v>
      </c>
      <c r="AO360" s="73">
        <v>14</v>
      </c>
      <c r="AP360" s="60">
        <f>IFERROR(AO360/AK346,"-")</f>
        <v>0.1728395061728395</v>
      </c>
      <c r="AQ360" s="76">
        <f t="shared" si="26"/>
        <v>43195.714285714283</v>
      </c>
      <c r="AR360" s="305"/>
      <c r="AS360" s="305"/>
      <c r="AT360" s="43" t="s">
        <v>120</v>
      </c>
      <c r="AU360" s="73">
        <v>1793297</v>
      </c>
      <c r="AV360" s="60">
        <f>IFERROR(AU360/AR346,"-")</f>
        <v>3.0028819711021902E-3</v>
      </c>
      <c r="AW360" s="76">
        <v>38</v>
      </c>
      <c r="AX360" s="60">
        <f>IFERROR(AW360/AS346,"-")</f>
        <v>4.3378995433789952E-2</v>
      </c>
      <c r="AY360" s="157">
        <f t="shared" si="27"/>
        <v>47192.026315789473</v>
      </c>
      <c r="AZ360" s="179"/>
    </row>
    <row r="361" spans="2:52" s="8" customFormat="1" ht="13.15" customHeight="1">
      <c r="B361" s="328"/>
      <c r="C361" s="340"/>
      <c r="D361" s="305"/>
      <c r="E361" s="305"/>
      <c r="F361" s="44" t="s">
        <v>121</v>
      </c>
      <c r="G361" s="74">
        <v>371513</v>
      </c>
      <c r="H361" s="61">
        <f>IFERROR(G361/D346,"-")</f>
        <v>1.9723847133694388E-3</v>
      </c>
      <c r="I361" s="74">
        <v>26</v>
      </c>
      <c r="J361" s="61">
        <f>IFERROR(I361/E346,"-")</f>
        <v>0.12093023255813953</v>
      </c>
      <c r="K361" s="77">
        <f t="shared" si="23"/>
        <v>14288.961538461539</v>
      </c>
      <c r="L361" s="305"/>
      <c r="M361" s="305"/>
      <c r="N361" s="44" t="s">
        <v>121</v>
      </c>
      <c r="O361" s="74">
        <v>332127</v>
      </c>
      <c r="P361" s="61">
        <f>IFERROR(O361/L346,"-")</f>
        <v>2.0277406065730085E-3</v>
      </c>
      <c r="Q361" s="74">
        <v>22</v>
      </c>
      <c r="R361" s="61">
        <f>IFERROR(Q361/M346,"-")</f>
        <v>0.13095238095238096</v>
      </c>
      <c r="S361" s="77">
        <f t="shared" si="24"/>
        <v>15096.681818181818</v>
      </c>
      <c r="T361" s="305"/>
      <c r="U361" s="305"/>
      <c r="V361" s="44" t="s">
        <v>121</v>
      </c>
      <c r="W361" s="74">
        <v>53473</v>
      </c>
      <c r="X361" s="61">
        <f>IFERROR(W361/T346,"-")</f>
        <v>2.8620593682092124E-3</v>
      </c>
      <c r="Y361" s="74">
        <v>3</v>
      </c>
      <c r="Z361" s="61">
        <f>IFERROR(Y361/U346,"-")</f>
        <v>0.15</v>
      </c>
      <c r="AA361" s="132">
        <f t="shared" si="25"/>
        <v>17824.333333333332</v>
      </c>
      <c r="AB361" s="305"/>
      <c r="AC361" s="305"/>
      <c r="AD361" s="44" t="s">
        <v>121</v>
      </c>
      <c r="AE361" s="74">
        <v>53473</v>
      </c>
      <c r="AF361" s="61">
        <f>IFERROR(AE361/AB346,"-")</f>
        <v>3.7220332423584966E-3</v>
      </c>
      <c r="AG361" s="74">
        <v>3</v>
      </c>
      <c r="AH361" s="61">
        <f>IFERROR(AG361/AC346,"-")</f>
        <v>0.2</v>
      </c>
      <c r="AI361" s="77">
        <f t="shared" si="15"/>
        <v>17824.333333333332</v>
      </c>
      <c r="AJ361" s="305"/>
      <c r="AK361" s="305"/>
      <c r="AL361" s="44" t="s">
        <v>121</v>
      </c>
      <c r="AM361" s="74">
        <v>182801</v>
      </c>
      <c r="AN361" s="61">
        <f>IFERROR(AM361/AJ346,"-")</f>
        <v>2.6065436721293992E-3</v>
      </c>
      <c r="AO361" s="74">
        <v>15</v>
      </c>
      <c r="AP361" s="61">
        <f>IFERROR(AO361/AK346,"-")</f>
        <v>0.18518518518518517</v>
      </c>
      <c r="AQ361" s="77">
        <f t="shared" si="26"/>
        <v>12186.733333333334</v>
      </c>
      <c r="AR361" s="305"/>
      <c r="AS361" s="305"/>
      <c r="AT361" s="44" t="s">
        <v>121</v>
      </c>
      <c r="AU361" s="74">
        <v>691715</v>
      </c>
      <c r="AV361" s="61">
        <f>IFERROR(AU361/AR346,"-")</f>
        <v>1.1582791376113111E-3</v>
      </c>
      <c r="AW361" s="77">
        <v>85</v>
      </c>
      <c r="AX361" s="63">
        <f>IFERROR(AW361/AS346,"-")</f>
        <v>9.7031963470319629E-2</v>
      </c>
      <c r="AY361" s="160">
        <f t="shared" si="27"/>
        <v>8137.8235294117649</v>
      </c>
      <c r="AZ361" s="179"/>
    </row>
    <row r="362" spans="2:52" s="8" customFormat="1" ht="13.15" customHeight="1">
      <c r="B362" s="329"/>
      <c r="C362" s="341"/>
      <c r="D362" s="306"/>
      <c r="E362" s="306"/>
      <c r="F362" s="45" t="s">
        <v>71</v>
      </c>
      <c r="G362" s="69">
        <f>SUM(G346:G361)</f>
        <v>32834665</v>
      </c>
      <c r="H362" s="61">
        <f>IFERROR(G362/D346,"-")</f>
        <v>0.17432119822080666</v>
      </c>
      <c r="I362" s="74">
        <v>185</v>
      </c>
      <c r="J362" s="61">
        <f>IFERROR(I362/E346,"-")</f>
        <v>0.86046511627906974</v>
      </c>
      <c r="K362" s="77">
        <f t="shared" si="23"/>
        <v>177484.67567567568</v>
      </c>
      <c r="L362" s="306"/>
      <c r="M362" s="306"/>
      <c r="N362" s="45" t="s">
        <v>71</v>
      </c>
      <c r="O362" s="69">
        <f>SUM(O346:O361)</f>
        <v>27407730</v>
      </c>
      <c r="P362" s="61">
        <f>IFERROR(O362/L346,"-")</f>
        <v>0.1673328788535387</v>
      </c>
      <c r="Q362" s="74">
        <v>147</v>
      </c>
      <c r="R362" s="61">
        <f>IFERROR(Q362/M346,"-")</f>
        <v>0.875</v>
      </c>
      <c r="S362" s="77">
        <f t="shared" si="24"/>
        <v>186447.14285714287</v>
      </c>
      <c r="T362" s="306"/>
      <c r="U362" s="306"/>
      <c r="V362" s="45" t="s">
        <v>71</v>
      </c>
      <c r="W362" s="69">
        <f>SUM(W346:W361)</f>
        <v>4787042</v>
      </c>
      <c r="X362" s="61">
        <f>IFERROR(W362/T346,"-")</f>
        <v>0.25621899654238522</v>
      </c>
      <c r="Y362" s="74">
        <v>19</v>
      </c>
      <c r="Z362" s="61">
        <f>IFERROR(Y362/U346,"-")</f>
        <v>0.95</v>
      </c>
      <c r="AA362" s="132">
        <f t="shared" si="25"/>
        <v>251949.57894736843</v>
      </c>
      <c r="AB362" s="306"/>
      <c r="AC362" s="306"/>
      <c r="AD362" s="45" t="s">
        <v>71</v>
      </c>
      <c r="AE362" s="69">
        <f>SUM(AE346:AE361)</f>
        <v>4251655</v>
      </c>
      <c r="AF362" s="61">
        <f>IFERROR(AE362/AB346,"-")</f>
        <v>0.29594003038991107</v>
      </c>
      <c r="AG362" s="74">
        <v>14</v>
      </c>
      <c r="AH362" s="61">
        <f>IFERROR(AG362/AC346,"-")</f>
        <v>0.93333333333333335</v>
      </c>
      <c r="AI362" s="77">
        <f t="shared" si="15"/>
        <v>303689.64285714284</v>
      </c>
      <c r="AJ362" s="306"/>
      <c r="AK362" s="306"/>
      <c r="AL362" s="45" t="s">
        <v>71</v>
      </c>
      <c r="AM362" s="69">
        <f>SUM(AM346:AM361)</f>
        <v>11208442</v>
      </c>
      <c r="AN362" s="61">
        <f>IFERROR(AM362/AJ346,"-")</f>
        <v>0.15982020650614268</v>
      </c>
      <c r="AO362" s="74">
        <v>72</v>
      </c>
      <c r="AP362" s="61">
        <f>IFERROR(AO362/AK346,"-")</f>
        <v>0.88888888888888884</v>
      </c>
      <c r="AQ362" s="77">
        <f t="shared" si="26"/>
        <v>155672.80555555556</v>
      </c>
      <c r="AR362" s="306"/>
      <c r="AS362" s="306"/>
      <c r="AT362" s="45" t="s">
        <v>71</v>
      </c>
      <c r="AU362" s="69">
        <f>SUM(AU346:AU361)</f>
        <v>114677815</v>
      </c>
      <c r="AV362" s="61">
        <f>IFERROR(AU362/AR346,"-")</f>
        <v>0.1920283941527211</v>
      </c>
      <c r="AW362" s="77">
        <v>702</v>
      </c>
      <c r="AX362" s="103">
        <f>IFERROR(AW362/AS346,"-")</f>
        <v>0.80136986301369861</v>
      </c>
      <c r="AY362" s="148">
        <f t="shared" si="27"/>
        <v>163358.71082621082</v>
      </c>
      <c r="AZ362" s="179"/>
    </row>
    <row r="363" spans="2:52" s="8" customFormat="1" ht="13.15" customHeight="1">
      <c r="B363" s="327">
        <v>22</v>
      </c>
      <c r="C363" s="339" t="s">
        <v>62</v>
      </c>
      <c r="D363" s="304">
        <v>290686720</v>
      </c>
      <c r="E363" s="304">
        <v>354</v>
      </c>
      <c r="F363" s="41" t="s">
        <v>107</v>
      </c>
      <c r="G363" s="72">
        <v>2476957</v>
      </c>
      <c r="H363" s="59">
        <f>IFERROR(G363/D363,"-")</f>
        <v>8.5210531805512135E-3</v>
      </c>
      <c r="I363" s="72">
        <v>100</v>
      </c>
      <c r="J363" s="59">
        <f>IFERROR(I363/E363,"-")</f>
        <v>0.2824858757062147</v>
      </c>
      <c r="K363" s="75">
        <f t="shared" si="23"/>
        <v>24769.57</v>
      </c>
      <c r="L363" s="304">
        <v>222003790</v>
      </c>
      <c r="M363" s="304">
        <v>262</v>
      </c>
      <c r="N363" s="41" t="s">
        <v>107</v>
      </c>
      <c r="O363" s="72">
        <v>1498107</v>
      </c>
      <c r="P363" s="59">
        <f>IFERROR(O363/L363,"-")</f>
        <v>6.7481145254322007E-3</v>
      </c>
      <c r="Q363" s="72">
        <v>72</v>
      </c>
      <c r="R363" s="59">
        <f>IFERROR(Q363/M363,"-")</f>
        <v>0.27480916030534353</v>
      </c>
      <c r="S363" s="75">
        <f t="shared" si="24"/>
        <v>20807.041666666668</v>
      </c>
      <c r="T363" s="304">
        <v>33899520</v>
      </c>
      <c r="U363" s="304">
        <v>36</v>
      </c>
      <c r="V363" s="41" t="s">
        <v>107</v>
      </c>
      <c r="W363" s="72">
        <v>124989</v>
      </c>
      <c r="X363" s="59">
        <f>IFERROR(W363/T363,"-")</f>
        <v>3.6870433563661077E-3</v>
      </c>
      <c r="Y363" s="72">
        <v>9</v>
      </c>
      <c r="Z363" s="59">
        <f>IFERROR(Y363/U363,"-")</f>
        <v>0.25</v>
      </c>
      <c r="AA363" s="130">
        <f t="shared" si="25"/>
        <v>13887.666666666666</v>
      </c>
      <c r="AB363" s="304">
        <v>24568860</v>
      </c>
      <c r="AC363" s="304">
        <v>26</v>
      </c>
      <c r="AD363" s="41" t="s">
        <v>107</v>
      </c>
      <c r="AE363" s="72">
        <v>97493</v>
      </c>
      <c r="AF363" s="59">
        <f>IFERROR(AE363/AB363,"-")</f>
        <v>3.9681531825245453E-3</v>
      </c>
      <c r="AG363" s="72">
        <v>6</v>
      </c>
      <c r="AH363" s="59">
        <f>IFERROR(AG363/AC363,"-")</f>
        <v>0.23076923076923078</v>
      </c>
      <c r="AI363" s="75">
        <f t="shared" si="15"/>
        <v>16248.833333333334</v>
      </c>
      <c r="AJ363" s="304">
        <v>110220960</v>
      </c>
      <c r="AK363" s="304">
        <v>111</v>
      </c>
      <c r="AL363" s="41" t="s">
        <v>107</v>
      </c>
      <c r="AM363" s="72">
        <v>4689144</v>
      </c>
      <c r="AN363" s="59">
        <f>IFERROR(AM363/AJ363,"-")</f>
        <v>4.2543124284165193E-2</v>
      </c>
      <c r="AO363" s="72">
        <v>33</v>
      </c>
      <c r="AP363" s="59">
        <f>IFERROR(AO363/AK363,"-")</f>
        <v>0.29729729729729731</v>
      </c>
      <c r="AQ363" s="75">
        <f t="shared" si="26"/>
        <v>142095.27272727274</v>
      </c>
      <c r="AR363" s="304">
        <v>927220120</v>
      </c>
      <c r="AS363" s="304">
        <v>1383</v>
      </c>
      <c r="AT363" s="41" t="s">
        <v>107</v>
      </c>
      <c r="AU363" s="72">
        <v>16148135</v>
      </c>
      <c r="AV363" s="59">
        <f>IFERROR(AU363/AR363,"-")</f>
        <v>1.741564343966134E-2</v>
      </c>
      <c r="AW363" s="75">
        <v>309</v>
      </c>
      <c r="AX363" s="62">
        <f>IFERROR(AW363/AS363,"-")</f>
        <v>0.22342733188720174</v>
      </c>
      <c r="AY363" s="130">
        <f t="shared" si="27"/>
        <v>52259.336569579289</v>
      </c>
      <c r="AZ363" s="179"/>
    </row>
    <row r="364" spans="2:52" s="8" customFormat="1" ht="13.15" customHeight="1">
      <c r="B364" s="328"/>
      <c r="C364" s="340"/>
      <c r="D364" s="305"/>
      <c r="E364" s="305"/>
      <c r="F364" s="42" t="s">
        <v>108</v>
      </c>
      <c r="G364" s="73">
        <v>4998665</v>
      </c>
      <c r="H364" s="60">
        <f>IFERROR(G364/D363,"-")</f>
        <v>1.7196055602402477E-2</v>
      </c>
      <c r="I364" s="73">
        <v>117</v>
      </c>
      <c r="J364" s="60">
        <f>IFERROR(I364/E363,"-")</f>
        <v>0.33050847457627119</v>
      </c>
      <c r="K364" s="76">
        <f t="shared" si="23"/>
        <v>42723.632478632477</v>
      </c>
      <c r="L364" s="305"/>
      <c r="M364" s="305"/>
      <c r="N364" s="42" t="s">
        <v>108</v>
      </c>
      <c r="O364" s="73">
        <v>4379587</v>
      </c>
      <c r="P364" s="60">
        <f>IFERROR(O364/L363,"-")</f>
        <v>1.9727532579511368E-2</v>
      </c>
      <c r="Q364" s="73">
        <v>92</v>
      </c>
      <c r="R364" s="60">
        <f>IFERROR(Q364/M363,"-")</f>
        <v>0.35114503816793891</v>
      </c>
      <c r="S364" s="76">
        <f t="shared" si="24"/>
        <v>47604.206521739128</v>
      </c>
      <c r="T364" s="305"/>
      <c r="U364" s="305"/>
      <c r="V364" s="42" t="s">
        <v>108</v>
      </c>
      <c r="W364" s="73">
        <v>350832</v>
      </c>
      <c r="X364" s="60">
        <f>IFERROR(W364/T363,"-")</f>
        <v>1.034917308563661E-2</v>
      </c>
      <c r="Y364" s="73">
        <v>13</v>
      </c>
      <c r="Z364" s="60">
        <f>IFERROR(Y364/U363,"-")</f>
        <v>0.3611111111111111</v>
      </c>
      <c r="AA364" s="131">
        <f t="shared" si="25"/>
        <v>26987.076923076922</v>
      </c>
      <c r="AB364" s="305"/>
      <c r="AC364" s="305"/>
      <c r="AD364" s="42" t="s">
        <v>108</v>
      </c>
      <c r="AE364" s="73">
        <v>240214</v>
      </c>
      <c r="AF364" s="60">
        <f>IFERROR(AE364/AB363,"-")</f>
        <v>9.7771732184562081E-3</v>
      </c>
      <c r="AG364" s="73">
        <v>10</v>
      </c>
      <c r="AH364" s="60">
        <f>IFERROR(AG364/AC363,"-")</f>
        <v>0.38461538461538464</v>
      </c>
      <c r="AI364" s="76">
        <f t="shared" si="15"/>
        <v>24021.4</v>
      </c>
      <c r="AJ364" s="305"/>
      <c r="AK364" s="305"/>
      <c r="AL364" s="42" t="s">
        <v>108</v>
      </c>
      <c r="AM364" s="73">
        <v>2090348</v>
      </c>
      <c r="AN364" s="60">
        <f>IFERROR(AM364/AJ363,"-")</f>
        <v>1.8965067987068884E-2</v>
      </c>
      <c r="AO364" s="73">
        <v>32</v>
      </c>
      <c r="AP364" s="60">
        <f>IFERROR(AO364/AK363,"-")</f>
        <v>0.28828828828828829</v>
      </c>
      <c r="AQ364" s="76">
        <f t="shared" si="26"/>
        <v>65323.375</v>
      </c>
      <c r="AR364" s="305"/>
      <c r="AS364" s="305"/>
      <c r="AT364" s="42" t="s">
        <v>108</v>
      </c>
      <c r="AU364" s="73">
        <v>29727833</v>
      </c>
      <c r="AV364" s="60">
        <f>IFERROR(AU364/AR363,"-")</f>
        <v>3.2061246686493385E-2</v>
      </c>
      <c r="AW364" s="76">
        <v>451</v>
      </c>
      <c r="AX364" s="60">
        <f>IFERROR(AW364/AS363,"-")</f>
        <v>0.32610267534345627</v>
      </c>
      <c r="AY364" s="157">
        <f t="shared" si="27"/>
        <v>65915.372505543244</v>
      </c>
      <c r="AZ364" s="179"/>
    </row>
    <row r="365" spans="2:52" s="8" customFormat="1" ht="13.15" customHeight="1">
      <c r="B365" s="328"/>
      <c r="C365" s="340"/>
      <c r="D365" s="305"/>
      <c r="E365" s="305"/>
      <c r="F365" s="43" t="s">
        <v>109</v>
      </c>
      <c r="G365" s="73">
        <v>4613868</v>
      </c>
      <c r="H365" s="60">
        <f>IFERROR(G365/D363,"-")</f>
        <v>1.5872304039207571E-2</v>
      </c>
      <c r="I365" s="73">
        <v>109</v>
      </c>
      <c r="J365" s="60">
        <f>IFERROR(I365/E363,"-")</f>
        <v>0.30790960451977401</v>
      </c>
      <c r="K365" s="76">
        <f t="shared" si="23"/>
        <v>42329.064220183485</v>
      </c>
      <c r="L365" s="305"/>
      <c r="M365" s="305"/>
      <c r="N365" s="43" t="s">
        <v>109</v>
      </c>
      <c r="O365" s="73">
        <v>3431728</v>
      </c>
      <c r="P365" s="60">
        <f>IFERROR(O365/L363,"-")</f>
        <v>1.5457970334650593E-2</v>
      </c>
      <c r="Q365" s="73">
        <v>76</v>
      </c>
      <c r="R365" s="60">
        <f>IFERROR(Q365/M363,"-")</f>
        <v>0.29007633587786258</v>
      </c>
      <c r="S365" s="76">
        <f t="shared" si="24"/>
        <v>45154.315789473687</v>
      </c>
      <c r="T365" s="305"/>
      <c r="U365" s="305"/>
      <c r="V365" s="43" t="s">
        <v>109</v>
      </c>
      <c r="W365" s="73">
        <v>102274</v>
      </c>
      <c r="X365" s="60">
        <f>IFERROR(W365/T363,"-")</f>
        <v>3.0169748716206012E-3</v>
      </c>
      <c r="Y365" s="73">
        <v>6</v>
      </c>
      <c r="Z365" s="60">
        <f>IFERROR(Y365/U363,"-")</f>
        <v>0.16666666666666666</v>
      </c>
      <c r="AA365" s="131">
        <f t="shared" si="25"/>
        <v>17045.666666666668</v>
      </c>
      <c r="AB365" s="305"/>
      <c r="AC365" s="305"/>
      <c r="AD365" s="43" t="s">
        <v>109</v>
      </c>
      <c r="AE365" s="73">
        <v>83505</v>
      </c>
      <c r="AF365" s="60">
        <f>IFERROR(AE365/AB363,"-")</f>
        <v>3.3988145970142692E-3</v>
      </c>
      <c r="AG365" s="73">
        <v>4</v>
      </c>
      <c r="AH365" s="60">
        <f>IFERROR(AG365/AC363,"-")</f>
        <v>0.15384615384615385</v>
      </c>
      <c r="AI365" s="76">
        <f t="shared" si="15"/>
        <v>20876.25</v>
      </c>
      <c r="AJ365" s="305"/>
      <c r="AK365" s="305"/>
      <c r="AL365" s="43" t="s">
        <v>109</v>
      </c>
      <c r="AM365" s="73">
        <v>860202</v>
      </c>
      <c r="AN365" s="60">
        <f>IFERROR(AM365/AJ363,"-")</f>
        <v>7.8043413884255775E-3</v>
      </c>
      <c r="AO365" s="73">
        <v>26</v>
      </c>
      <c r="AP365" s="60">
        <f>IFERROR(AO365/AK363,"-")</f>
        <v>0.23423423423423423</v>
      </c>
      <c r="AQ365" s="76">
        <f t="shared" si="26"/>
        <v>33084.692307692305</v>
      </c>
      <c r="AR365" s="305"/>
      <c r="AS365" s="305"/>
      <c r="AT365" s="43" t="s">
        <v>109</v>
      </c>
      <c r="AU365" s="73">
        <v>17680871</v>
      </c>
      <c r="AV365" s="60">
        <f>IFERROR(AU365/AR363,"-")</f>
        <v>1.9068687810613945E-2</v>
      </c>
      <c r="AW365" s="76">
        <v>423</v>
      </c>
      <c r="AX365" s="60">
        <f>IFERROR(AW365/AS363,"-")</f>
        <v>0.30585683297180044</v>
      </c>
      <c r="AY365" s="157">
        <f t="shared" si="27"/>
        <v>41798.749408983451</v>
      </c>
      <c r="AZ365" s="179"/>
    </row>
    <row r="366" spans="2:52" s="8" customFormat="1" ht="13.15" customHeight="1">
      <c r="B366" s="328"/>
      <c r="C366" s="340"/>
      <c r="D366" s="305"/>
      <c r="E366" s="305"/>
      <c r="F366" s="43" t="s">
        <v>110</v>
      </c>
      <c r="G366" s="73">
        <v>176793</v>
      </c>
      <c r="H366" s="60">
        <f>IFERROR(G366/D363,"-")</f>
        <v>6.0819083857700828E-4</v>
      </c>
      <c r="I366" s="73">
        <v>19</v>
      </c>
      <c r="J366" s="60">
        <f>IFERROR(I366/E363,"-")</f>
        <v>5.3672316384180789E-2</v>
      </c>
      <c r="K366" s="76">
        <f t="shared" si="23"/>
        <v>9304.894736842105</v>
      </c>
      <c r="L366" s="305"/>
      <c r="M366" s="305"/>
      <c r="N366" s="43" t="s">
        <v>110</v>
      </c>
      <c r="O366" s="73">
        <v>146825</v>
      </c>
      <c r="P366" s="60">
        <f>IFERROR(O366/L363,"-")</f>
        <v>6.6136258304419038E-4</v>
      </c>
      <c r="Q366" s="73">
        <v>16</v>
      </c>
      <c r="R366" s="60">
        <f>IFERROR(Q366/M363,"-")</f>
        <v>6.1068702290076333E-2</v>
      </c>
      <c r="S366" s="76">
        <f t="shared" si="24"/>
        <v>9176.5625</v>
      </c>
      <c r="T366" s="305"/>
      <c r="U366" s="305"/>
      <c r="V366" s="43" t="s">
        <v>110</v>
      </c>
      <c r="W366" s="73">
        <v>11605</v>
      </c>
      <c r="X366" s="60">
        <f>IFERROR(W366/T363,"-")</f>
        <v>3.423352307053315E-4</v>
      </c>
      <c r="Y366" s="73">
        <v>1</v>
      </c>
      <c r="Z366" s="60">
        <f>IFERROR(Y366/U363,"-")</f>
        <v>2.7777777777777776E-2</v>
      </c>
      <c r="AA366" s="131">
        <f t="shared" si="25"/>
        <v>11605</v>
      </c>
      <c r="AB366" s="305"/>
      <c r="AC366" s="305"/>
      <c r="AD366" s="43" t="s">
        <v>110</v>
      </c>
      <c r="AE366" s="73">
        <v>11605</v>
      </c>
      <c r="AF366" s="60">
        <f>IFERROR(AE366/AB363,"-")</f>
        <v>4.7234588825041131E-4</v>
      </c>
      <c r="AG366" s="73">
        <v>1</v>
      </c>
      <c r="AH366" s="60">
        <f>IFERROR(AG366/AC363,"-")</f>
        <v>3.8461538461538464E-2</v>
      </c>
      <c r="AI366" s="76">
        <f t="shared" si="15"/>
        <v>11605</v>
      </c>
      <c r="AJ366" s="305"/>
      <c r="AK366" s="305"/>
      <c r="AL366" s="43" t="s">
        <v>110</v>
      </c>
      <c r="AM366" s="73">
        <v>61432</v>
      </c>
      <c r="AN366" s="60">
        <f>IFERROR(AM366/AJ363,"-")</f>
        <v>5.5735315678615027E-4</v>
      </c>
      <c r="AO366" s="73">
        <v>4</v>
      </c>
      <c r="AP366" s="60">
        <f>IFERROR(AO366/AK363,"-")</f>
        <v>3.6036036036036036E-2</v>
      </c>
      <c r="AQ366" s="76">
        <f t="shared" si="26"/>
        <v>15358</v>
      </c>
      <c r="AR366" s="305"/>
      <c r="AS366" s="305"/>
      <c r="AT366" s="43" t="s">
        <v>110</v>
      </c>
      <c r="AU366" s="73">
        <v>1163112</v>
      </c>
      <c r="AV366" s="60">
        <f>IFERROR(AU366/AR363,"-")</f>
        <v>1.254407637314859E-3</v>
      </c>
      <c r="AW366" s="76">
        <v>66</v>
      </c>
      <c r="AX366" s="60">
        <f>IFERROR(AW366/AS363,"-")</f>
        <v>4.7722342733188719E-2</v>
      </c>
      <c r="AY366" s="157">
        <f t="shared" si="27"/>
        <v>17622.909090909092</v>
      </c>
      <c r="AZ366" s="179"/>
    </row>
    <row r="367" spans="2:52" s="8" customFormat="1" ht="13.15" customHeight="1">
      <c r="B367" s="328"/>
      <c r="C367" s="340"/>
      <c r="D367" s="305"/>
      <c r="E367" s="305"/>
      <c r="F367" s="43" t="s">
        <v>111</v>
      </c>
      <c r="G367" s="73">
        <v>5105743</v>
      </c>
      <c r="H367" s="60">
        <f>IFERROR(G367/D363,"-")</f>
        <v>1.7564417803468971E-2</v>
      </c>
      <c r="I367" s="73">
        <v>152</v>
      </c>
      <c r="J367" s="60">
        <f>IFERROR(I367/E363,"-")</f>
        <v>0.42937853107344631</v>
      </c>
      <c r="K367" s="76">
        <f t="shared" si="23"/>
        <v>33590.414473684214</v>
      </c>
      <c r="L367" s="305"/>
      <c r="M367" s="305"/>
      <c r="N367" s="43" t="s">
        <v>111</v>
      </c>
      <c r="O367" s="73">
        <v>3950604</v>
      </c>
      <c r="P367" s="60">
        <f>IFERROR(O367/L363,"-")</f>
        <v>1.7795209712410765E-2</v>
      </c>
      <c r="Q367" s="73">
        <v>112</v>
      </c>
      <c r="R367" s="60">
        <f>IFERROR(Q367/M363,"-")</f>
        <v>0.42748091603053434</v>
      </c>
      <c r="S367" s="76">
        <f t="shared" si="24"/>
        <v>35273.25</v>
      </c>
      <c r="T367" s="305"/>
      <c r="U367" s="305"/>
      <c r="V367" s="43" t="s">
        <v>111</v>
      </c>
      <c r="W367" s="73">
        <v>170222</v>
      </c>
      <c r="X367" s="60">
        <f>IFERROR(W367/T363,"-")</f>
        <v>5.0213690341338168E-3</v>
      </c>
      <c r="Y367" s="73">
        <v>12</v>
      </c>
      <c r="Z367" s="60">
        <f>IFERROR(Y367/U363,"-")</f>
        <v>0.33333333333333331</v>
      </c>
      <c r="AA367" s="131">
        <f t="shared" si="25"/>
        <v>14185.166666666666</v>
      </c>
      <c r="AB367" s="305"/>
      <c r="AC367" s="305"/>
      <c r="AD367" s="43" t="s">
        <v>111</v>
      </c>
      <c r="AE367" s="73">
        <v>113213</v>
      </c>
      <c r="AF367" s="60">
        <f>IFERROR(AE367/AB363,"-")</f>
        <v>4.6079875093919705E-3</v>
      </c>
      <c r="AG367" s="73">
        <v>8</v>
      </c>
      <c r="AH367" s="60">
        <f>IFERROR(AG367/AC363,"-")</f>
        <v>0.30769230769230771</v>
      </c>
      <c r="AI367" s="76">
        <f t="shared" si="15"/>
        <v>14151.625</v>
      </c>
      <c r="AJ367" s="305"/>
      <c r="AK367" s="305"/>
      <c r="AL367" s="43" t="s">
        <v>111</v>
      </c>
      <c r="AM367" s="73">
        <v>2805754</v>
      </c>
      <c r="AN367" s="60">
        <f>IFERROR(AM367/AJ363,"-")</f>
        <v>2.54557209445463E-2</v>
      </c>
      <c r="AO367" s="73">
        <v>42</v>
      </c>
      <c r="AP367" s="60">
        <f>IFERROR(AO367/AK363,"-")</f>
        <v>0.3783783783783784</v>
      </c>
      <c r="AQ367" s="76">
        <f t="shared" si="26"/>
        <v>66803.666666666672</v>
      </c>
      <c r="AR367" s="305"/>
      <c r="AS367" s="305"/>
      <c r="AT367" s="43" t="s">
        <v>111</v>
      </c>
      <c r="AU367" s="73">
        <v>29479025</v>
      </c>
      <c r="AV367" s="60">
        <f>IFERROR(AU367/AR363,"-")</f>
        <v>3.1792909109867026E-2</v>
      </c>
      <c r="AW367" s="76">
        <v>548</v>
      </c>
      <c r="AX367" s="60">
        <f>IFERROR(AW367/AS363,"-")</f>
        <v>0.39624005784526389</v>
      </c>
      <c r="AY367" s="157">
        <f t="shared" si="27"/>
        <v>53793.84124087591</v>
      </c>
      <c r="AZ367" s="179"/>
    </row>
    <row r="368" spans="2:52" s="8" customFormat="1" ht="13.15" customHeight="1">
      <c r="B368" s="328"/>
      <c r="C368" s="340"/>
      <c r="D368" s="305"/>
      <c r="E368" s="305"/>
      <c r="F368" s="43" t="s">
        <v>112</v>
      </c>
      <c r="G368" s="73">
        <v>9320318</v>
      </c>
      <c r="H368" s="60">
        <f>IFERROR(G368/D363,"-")</f>
        <v>3.2063102160291325E-2</v>
      </c>
      <c r="I368" s="73">
        <v>165</v>
      </c>
      <c r="J368" s="60">
        <f>IFERROR(I368/E363,"-")</f>
        <v>0.46610169491525422</v>
      </c>
      <c r="K368" s="76">
        <f t="shared" si="23"/>
        <v>56486.775757575757</v>
      </c>
      <c r="L368" s="305"/>
      <c r="M368" s="305"/>
      <c r="N368" s="43" t="s">
        <v>112</v>
      </c>
      <c r="O368" s="73">
        <v>6961895</v>
      </c>
      <c r="P368" s="60">
        <f>IFERROR(O368/L363,"-")</f>
        <v>3.1359352018269601E-2</v>
      </c>
      <c r="Q368" s="73">
        <v>118</v>
      </c>
      <c r="R368" s="60">
        <f>IFERROR(Q368/M363,"-")</f>
        <v>0.45038167938931295</v>
      </c>
      <c r="S368" s="76">
        <f t="shared" si="24"/>
        <v>58999.110169491527</v>
      </c>
      <c r="T368" s="305"/>
      <c r="U368" s="305"/>
      <c r="V368" s="43" t="s">
        <v>112</v>
      </c>
      <c r="W368" s="73">
        <v>599494</v>
      </c>
      <c r="X368" s="60">
        <f>IFERROR(W368/T363,"-")</f>
        <v>1.768443918969944E-2</v>
      </c>
      <c r="Y368" s="73">
        <v>18</v>
      </c>
      <c r="Z368" s="60">
        <f>IFERROR(Y368/U363,"-")</f>
        <v>0.5</v>
      </c>
      <c r="AA368" s="131">
        <f t="shared" si="25"/>
        <v>33305.222222222219</v>
      </c>
      <c r="AB368" s="305"/>
      <c r="AC368" s="305"/>
      <c r="AD368" s="43" t="s">
        <v>112</v>
      </c>
      <c r="AE368" s="73">
        <v>425046</v>
      </c>
      <c r="AF368" s="60">
        <f>IFERROR(AE368/AB363,"-")</f>
        <v>1.7300192194509637E-2</v>
      </c>
      <c r="AG368" s="73">
        <v>12</v>
      </c>
      <c r="AH368" s="60">
        <f>IFERROR(AG368/AC363,"-")</f>
        <v>0.46153846153846156</v>
      </c>
      <c r="AI368" s="76">
        <f t="shared" si="15"/>
        <v>35420.5</v>
      </c>
      <c r="AJ368" s="305"/>
      <c r="AK368" s="305"/>
      <c r="AL368" s="43" t="s">
        <v>112</v>
      </c>
      <c r="AM368" s="73">
        <v>2270394</v>
      </c>
      <c r="AN368" s="60">
        <f>IFERROR(AM368/AJ363,"-")</f>
        <v>2.0598568548123697E-2</v>
      </c>
      <c r="AO368" s="73">
        <v>48</v>
      </c>
      <c r="AP368" s="60">
        <f>IFERROR(AO368/AK363,"-")</f>
        <v>0.43243243243243246</v>
      </c>
      <c r="AQ368" s="76">
        <f t="shared" si="26"/>
        <v>47299.875</v>
      </c>
      <c r="AR368" s="305"/>
      <c r="AS368" s="305"/>
      <c r="AT368" s="43" t="s">
        <v>112</v>
      </c>
      <c r="AU368" s="73">
        <v>37260657</v>
      </c>
      <c r="AV368" s="60">
        <f>IFERROR(AU368/AR363,"-")</f>
        <v>4.0185341318952399E-2</v>
      </c>
      <c r="AW368" s="76">
        <v>569</v>
      </c>
      <c r="AX368" s="60">
        <f>IFERROR(AW368/AS363,"-")</f>
        <v>0.41142443962400577</v>
      </c>
      <c r="AY368" s="157">
        <f t="shared" si="27"/>
        <v>65484.458699472758</v>
      </c>
      <c r="AZ368" s="179"/>
    </row>
    <row r="369" spans="2:52" s="8" customFormat="1" ht="13.15" customHeight="1">
      <c r="B369" s="328"/>
      <c r="C369" s="340"/>
      <c r="D369" s="305"/>
      <c r="E369" s="305"/>
      <c r="F369" s="43" t="s">
        <v>113</v>
      </c>
      <c r="G369" s="73">
        <v>9646964</v>
      </c>
      <c r="H369" s="60">
        <f>IFERROR(G369/D363,"-")</f>
        <v>3.3186806745075938E-2</v>
      </c>
      <c r="I369" s="73">
        <v>47</v>
      </c>
      <c r="J369" s="60">
        <f>IFERROR(I369/E363,"-")</f>
        <v>0.1327683615819209</v>
      </c>
      <c r="K369" s="76">
        <f t="shared" si="23"/>
        <v>205254.55319148937</v>
      </c>
      <c r="L369" s="305"/>
      <c r="M369" s="305"/>
      <c r="N369" s="43" t="s">
        <v>113</v>
      </c>
      <c r="O369" s="73">
        <v>6396971</v>
      </c>
      <c r="P369" s="60">
        <f>IFERROR(O369/L363,"-")</f>
        <v>2.8814692758173183E-2</v>
      </c>
      <c r="Q369" s="73">
        <v>31</v>
      </c>
      <c r="R369" s="60">
        <f>IFERROR(Q369/M363,"-")</f>
        <v>0.1183206106870229</v>
      </c>
      <c r="S369" s="76">
        <f t="shared" si="24"/>
        <v>206353.90322580645</v>
      </c>
      <c r="T369" s="305"/>
      <c r="U369" s="305"/>
      <c r="V369" s="43" t="s">
        <v>113</v>
      </c>
      <c r="W369" s="73">
        <v>63792</v>
      </c>
      <c r="X369" s="60">
        <f>IFERROR(W369/T363,"-")</f>
        <v>1.8817965564114183E-3</v>
      </c>
      <c r="Y369" s="73">
        <v>8</v>
      </c>
      <c r="Z369" s="60">
        <f>IFERROR(Y369/U363,"-")</f>
        <v>0.22222222222222221</v>
      </c>
      <c r="AA369" s="131">
        <f t="shared" si="25"/>
        <v>7974</v>
      </c>
      <c r="AB369" s="305"/>
      <c r="AC369" s="305"/>
      <c r="AD369" s="43" t="s">
        <v>113</v>
      </c>
      <c r="AE369" s="73">
        <v>27546</v>
      </c>
      <c r="AF369" s="60">
        <f>IFERROR(AE369/AB363,"-")</f>
        <v>1.1211753414688348E-3</v>
      </c>
      <c r="AG369" s="73">
        <v>5</v>
      </c>
      <c r="AH369" s="60">
        <f>IFERROR(AG369/AC363,"-")</f>
        <v>0.19230769230769232</v>
      </c>
      <c r="AI369" s="76">
        <f t="shared" si="15"/>
        <v>5509.2</v>
      </c>
      <c r="AJ369" s="305"/>
      <c r="AK369" s="305"/>
      <c r="AL369" s="43" t="s">
        <v>113</v>
      </c>
      <c r="AM369" s="73">
        <v>7126363</v>
      </c>
      <c r="AN369" s="60">
        <f>IFERROR(AM369/AJ363,"-")</f>
        <v>6.465524343101349E-2</v>
      </c>
      <c r="AO369" s="73">
        <v>19</v>
      </c>
      <c r="AP369" s="60">
        <f>IFERROR(AO369/AK363,"-")</f>
        <v>0.17117117117117117</v>
      </c>
      <c r="AQ369" s="76">
        <f t="shared" si="26"/>
        <v>375071.73684210528</v>
      </c>
      <c r="AR369" s="305"/>
      <c r="AS369" s="305"/>
      <c r="AT369" s="43" t="s">
        <v>113</v>
      </c>
      <c r="AU369" s="73">
        <v>30776719</v>
      </c>
      <c r="AV369" s="60">
        <f>IFERROR(AU369/AR363,"-")</f>
        <v>3.319246243276084E-2</v>
      </c>
      <c r="AW369" s="76">
        <v>145</v>
      </c>
      <c r="AX369" s="60">
        <f>IFERROR(AW369/AS363,"-")</f>
        <v>0.10484454085321765</v>
      </c>
      <c r="AY369" s="157">
        <f t="shared" si="27"/>
        <v>212253.23448275862</v>
      </c>
      <c r="AZ369" s="179"/>
    </row>
    <row r="370" spans="2:52" s="8" customFormat="1" ht="13.15" customHeight="1">
      <c r="B370" s="328"/>
      <c r="C370" s="340"/>
      <c r="D370" s="305"/>
      <c r="E370" s="305"/>
      <c r="F370" s="43" t="s">
        <v>123</v>
      </c>
      <c r="G370" s="73">
        <v>0</v>
      </c>
      <c r="H370" s="60">
        <f>IFERROR(G370/D363,"-")</f>
        <v>0</v>
      </c>
      <c r="I370" s="73">
        <v>0</v>
      </c>
      <c r="J370" s="60">
        <f>IFERROR(I370/E363,"-")</f>
        <v>0</v>
      </c>
      <c r="K370" s="76" t="str">
        <f t="shared" si="23"/>
        <v>-</v>
      </c>
      <c r="L370" s="305"/>
      <c r="M370" s="305"/>
      <c r="N370" s="43" t="s">
        <v>123</v>
      </c>
      <c r="O370" s="73">
        <v>0</v>
      </c>
      <c r="P370" s="60">
        <f>IFERROR(O370/L363,"-")</f>
        <v>0</v>
      </c>
      <c r="Q370" s="73">
        <v>0</v>
      </c>
      <c r="R370" s="60">
        <f>IFERROR(Q370/M363,"-")</f>
        <v>0</v>
      </c>
      <c r="S370" s="76" t="str">
        <f t="shared" si="24"/>
        <v>-</v>
      </c>
      <c r="T370" s="305"/>
      <c r="U370" s="305"/>
      <c r="V370" s="43" t="s">
        <v>123</v>
      </c>
      <c r="W370" s="73">
        <v>0</v>
      </c>
      <c r="X370" s="60">
        <f>IFERROR(W370/T363,"-")</f>
        <v>0</v>
      </c>
      <c r="Y370" s="73">
        <v>0</v>
      </c>
      <c r="Z370" s="60">
        <f>IFERROR(Y370/U363,"-")</f>
        <v>0</v>
      </c>
      <c r="AA370" s="131" t="str">
        <f t="shared" si="25"/>
        <v>-</v>
      </c>
      <c r="AB370" s="305"/>
      <c r="AC370" s="305"/>
      <c r="AD370" s="43" t="s">
        <v>123</v>
      </c>
      <c r="AE370" s="73">
        <v>0</v>
      </c>
      <c r="AF370" s="60">
        <f>IFERROR(AE370/AB363,"-")</f>
        <v>0</v>
      </c>
      <c r="AG370" s="73">
        <v>0</v>
      </c>
      <c r="AH370" s="60">
        <f>IFERROR(AG370/AC363,"-")</f>
        <v>0</v>
      </c>
      <c r="AI370" s="76" t="str">
        <f t="shared" si="15"/>
        <v>-</v>
      </c>
      <c r="AJ370" s="305"/>
      <c r="AK370" s="305"/>
      <c r="AL370" s="43" t="s">
        <v>123</v>
      </c>
      <c r="AM370" s="73">
        <v>0</v>
      </c>
      <c r="AN370" s="60">
        <f>IFERROR(AM370/AJ363,"-")</f>
        <v>0</v>
      </c>
      <c r="AO370" s="73">
        <v>0</v>
      </c>
      <c r="AP370" s="60">
        <f>IFERROR(AO370/AK363,"-")</f>
        <v>0</v>
      </c>
      <c r="AQ370" s="76" t="str">
        <f t="shared" si="26"/>
        <v>-</v>
      </c>
      <c r="AR370" s="305"/>
      <c r="AS370" s="305"/>
      <c r="AT370" s="43" t="s">
        <v>123</v>
      </c>
      <c r="AU370" s="73">
        <v>0</v>
      </c>
      <c r="AV370" s="60">
        <f>IFERROR(AU370/AR363,"-")</f>
        <v>0</v>
      </c>
      <c r="AW370" s="76">
        <v>0</v>
      </c>
      <c r="AX370" s="60">
        <f>IFERROR(AW370/AS363,"-")</f>
        <v>0</v>
      </c>
      <c r="AY370" s="157" t="str">
        <f t="shared" si="27"/>
        <v>-</v>
      </c>
      <c r="AZ370" s="179"/>
    </row>
    <row r="371" spans="2:52" s="8" customFormat="1" ht="13.15" customHeight="1">
      <c r="B371" s="328"/>
      <c r="C371" s="340"/>
      <c r="D371" s="305"/>
      <c r="E371" s="305"/>
      <c r="F371" s="43" t="s">
        <v>114</v>
      </c>
      <c r="G371" s="73">
        <v>3373</v>
      </c>
      <c r="H371" s="60">
        <f>IFERROR(G371/D363,"-")</f>
        <v>1.1603557259168908E-5</v>
      </c>
      <c r="I371" s="73">
        <v>2</v>
      </c>
      <c r="J371" s="60">
        <f>IFERROR(I371/E363,"-")</f>
        <v>5.6497175141242938E-3</v>
      </c>
      <c r="K371" s="76">
        <f t="shared" si="23"/>
        <v>1686.5</v>
      </c>
      <c r="L371" s="305"/>
      <c r="M371" s="305"/>
      <c r="N371" s="43" t="s">
        <v>114</v>
      </c>
      <c r="O371" s="73">
        <v>3373</v>
      </c>
      <c r="P371" s="60">
        <f>IFERROR(O371/L363,"-")</f>
        <v>1.5193434310288127E-5</v>
      </c>
      <c r="Q371" s="73">
        <v>2</v>
      </c>
      <c r="R371" s="60">
        <f>IFERROR(Q371/M363,"-")</f>
        <v>7.6335877862595417E-3</v>
      </c>
      <c r="S371" s="76">
        <f t="shared" si="24"/>
        <v>1686.5</v>
      </c>
      <c r="T371" s="305"/>
      <c r="U371" s="305"/>
      <c r="V371" s="43" t="s">
        <v>114</v>
      </c>
      <c r="W371" s="73">
        <v>0</v>
      </c>
      <c r="X371" s="60">
        <f>IFERROR(W371/T363,"-")</f>
        <v>0</v>
      </c>
      <c r="Y371" s="73">
        <v>0</v>
      </c>
      <c r="Z371" s="60">
        <f>IFERROR(Y371/U363,"-")</f>
        <v>0</v>
      </c>
      <c r="AA371" s="131" t="str">
        <f t="shared" si="25"/>
        <v>-</v>
      </c>
      <c r="AB371" s="305"/>
      <c r="AC371" s="305"/>
      <c r="AD371" s="43" t="s">
        <v>114</v>
      </c>
      <c r="AE371" s="73">
        <v>0</v>
      </c>
      <c r="AF371" s="60">
        <f>IFERROR(AE371/AB363,"-")</f>
        <v>0</v>
      </c>
      <c r="AG371" s="73">
        <v>0</v>
      </c>
      <c r="AH371" s="60">
        <f>IFERROR(AG371/AC363,"-")</f>
        <v>0</v>
      </c>
      <c r="AI371" s="76" t="str">
        <f t="shared" si="15"/>
        <v>-</v>
      </c>
      <c r="AJ371" s="305"/>
      <c r="AK371" s="305"/>
      <c r="AL371" s="43" t="s">
        <v>114</v>
      </c>
      <c r="AM371" s="73">
        <v>29654</v>
      </c>
      <c r="AN371" s="60">
        <f>IFERROR(AM371/AJ363,"-")</f>
        <v>2.6904138740943648E-4</v>
      </c>
      <c r="AO371" s="73">
        <v>1</v>
      </c>
      <c r="AP371" s="60">
        <f>IFERROR(AO371/AK363,"-")</f>
        <v>9.0090090090090089E-3</v>
      </c>
      <c r="AQ371" s="76">
        <f t="shared" si="26"/>
        <v>29654</v>
      </c>
      <c r="AR371" s="305"/>
      <c r="AS371" s="305"/>
      <c r="AT371" s="43" t="s">
        <v>114</v>
      </c>
      <c r="AU371" s="73">
        <v>52532</v>
      </c>
      <c r="AV371" s="60">
        <f>IFERROR(AU371/AR363,"-")</f>
        <v>5.6655371110799452E-5</v>
      </c>
      <c r="AW371" s="76">
        <v>10</v>
      </c>
      <c r="AX371" s="60">
        <f>IFERROR(AW371/AS363,"-")</f>
        <v>7.2306579898770785E-3</v>
      </c>
      <c r="AY371" s="157">
        <f t="shared" si="27"/>
        <v>5253.2</v>
      </c>
      <c r="AZ371" s="179"/>
    </row>
    <row r="372" spans="2:52" s="8" customFormat="1" ht="13.15" customHeight="1">
      <c r="B372" s="328"/>
      <c r="C372" s="340"/>
      <c r="D372" s="305"/>
      <c r="E372" s="305"/>
      <c r="F372" s="43" t="s">
        <v>115</v>
      </c>
      <c r="G372" s="73">
        <v>226951</v>
      </c>
      <c r="H372" s="60">
        <f>IFERROR(G372/D363,"-")</f>
        <v>7.8074086081400627E-4</v>
      </c>
      <c r="I372" s="73">
        <v>19</v>
      </c>
      <c r="J372" s="60">
        <f>IFERROR(I372/E363,"-")</f>
        <v>5.3672316384180789E-2</v>
      </c>
      <c r="K372" s="76">
        <f t="shared" si="23"/>
        <v>11944.78947368421</v>
      </c>
      <c r="L372" s="305"/>
      <c r="M372" s="305"/>
      <c r="N372" s="43" t="s">
        <v>115</v>
      </c>
      <c r="O372" s="73">
        <v>158912</v>
      </c>
      <c r="P372" s="60">
        <f>IFERROR(O372/L363,"-")</f>
        <v>7.1580759950089137E-4</v>
      </c>
      <c r="Q372" s="73">
        <v>14</v>
      </c>
      <c r="R372" s="60">
        <f>IFERROR(Q372/M363,"-")</f>
        <v>5.3435114503816793E-2</v>
      </c>
      <c r="S372" s="76">
        <f t="shared" si="24"/>
        <v>11350.857142857143</v>
      </c>
      <c r="T372" s="305"/>
      <c r="U372" s="305"/>
      <c r="V372" s="43" t="s">
        <v>115</v>
      </c>
      <c r="W372" s="73">
        <v>107058</v>
      </c>
      <c r="X372" s="60">
        <f>IFERROR(W372/T363,"-")</f>
        <v>3.1580978137743542E-3</v>
      </c>
      <c r="Y372" s="73">
        <v>3</v>
      </c>
      <c r="Z372" s="60">
        <f>IFERROR(Y372/U363,"-")</f>
        <v>8.3333333333333329E-2</v>
      </c>
      <c r="AA372" s="131">
        <f t="shared" si="25"/>
        <v>35686</v>
      </c>
      <c r="AB372" s="305"/>
      <c r="AC372" s="305"/>
      <c r="AD372" s="43" t="s">
        <v>115</v>
      </c>
      <c r="AE372" s="73">
        <v>87570</v>
      </c>
      <c r="AF372" s="60">
        <f>IFERROR(AE372/AB363,"-")</f>
        <v>3.564267939171781E-3</v>
      </c>
      <c r="AG372" s="73">
        <v>1</v>
      </c>
      <c r="AH372" s="60">
        <f>IFERROR(AG372/AC363,"-")</f>
        <v>3.8461538461538464E-2</v>
      </c>
      <c r="AI372" s="76">
        <f t="shared" si="15"/>
        <v>87570</v>
      </c>
      <c r="AJ372" s="305"/>
      <c r="AK372" s="305"/>
      <c r="AL372" s="43" t="s">
        <v>115</v>
      </c>
      <c r="AM372" s="73">
        <v>128319</v>
      </c>
      <c r="AN372" s="60">
        <f>IFERROR(AM372/AJ363,"-")</f>
        <v>1.1641978077490888E-3</v>
      </c>
      <c r="AO372" s="73">
        <v>6</v>
      </c>
      <c r="AP372" s="60">
        <f>IFERROR(AO372/AK363,"-")</f>
        <v>5.4054054054054057E-2</v>
      </c>
      <c r="AQ372" s="76">
        <f t="shared" si="26"/>
        <v>21386.5</v>
      </c>
      <c r="AR372" s="305"/>
      <c r="AS372" s="305"/>
      <c r="AT372" s="43" t="s">
        <v>115</v>
      </c>
      <c r="AU372" s="73">
        <v>789987</v>
      </c>
      <c r="AV372" s="60">
        <f>IFERROR(AU372/AR363,"-")</f>
        <v>8.5199510122795866E-4</v>
      </c>
      <c r="AW372" s="76">
        <v>60</v>
      </c>
      <c r="AX372" s="60">
        <f>IFERROR(AW372/AS363,"-")</f>
        <v>4.3383947939262472E-2</v>
      </c>
      <c r="AY372" s="157">
        <f t="shared" si="27"/>
        <v>13166.45</v>
      </c>
      <c r="AZ372" s="179"/>
    </row>
    <row r="373" spans="2:52" s="8" customFormat="1" ht="13.15" customHeight="1">
      <c r="B373" s="328"/>
      <c r="C373" s="340"/>
      <c r="D373" s="305"/>
      <c r="E373" s="305"/>
      <c r="F373" s="43" t="s">
        <v>116</v>
      </c>
      <c r="G373" s="73">
        <v>23735</v>
      </c>
      <c r="H373" s="60">
        <f>IFERROR(G373/D363,"-")</f>
        <v>8.1651476888933895E-5</v>
      </c>
      <c r="I373" s="73">
        <v>3</v>
      </c>
      <c r="J373" s="60">
        <f>IFERROR(I373/E363,"-")</f>
        <v>8.4745762711864406E-3</v>
      </c>
      <c r="K373" s="76">
        <f t="shared" si="23"/>
        <v>7911.666666666667</v>
      </c>
      <c r="L373" s="305"/>
      <c r="M373" s="305"/>
      <c r="N373" s="43" t="s">
        <v>116</v>
      </c>
      <c r="O373" s="73">
        <v>23735</v>
      </c>
      <c r="P373" s="60">
        <f>IFERROR(O373/L363,"-")</f>
        <v>1.0691258919498627E-4</v>
      </c>
      <c r="Q373" s="73">
        <v>3</v>
      </c>
      <c r="R373" s="60">
        <f>IFERROR(Q373/M363,"-")</f>
        <v>1.1450381679389313E-2</v>
      </c>
      <c r="S373" s="76">
        <f t="shared" si="24"/>
        <v>7911.666666666667</v>
      </c>
      <c r="T373" s="305"/>
      <c r="U373" s="305"/>
      <c r="V373" s="43" t="s">
        <v>116</v>
      </c>
      <c r="W373" s="73">
        <v>9220</v>
      </c>
      <c r="X373" s="60">
        <f>IFERROR(W373/T363,"-")</f>
        <v>2.7198025222776017E-4</v>
      </c>
      <c r="Y373" s="73">
        <v>1</v>
      </c>
      <c r="Z373" s="60">
        <f>IFERROR(Y373/U363,"-")</f>
        <v>2.7777777777777776E-2</v>
      </c>
      <c r="AA373" s="131">
        <f t="shared" si="25"/>
        <v>9220</v>
      </c>
      <c r="AB373" s="305"/>
      <c r="AC373" s="305"/>
      <c r="AD373" s="43" t="s">
        <v>116</v>
      </c>
      <c r="AE373" s="73">
        <v>9220</v>
      </c>
      <c r="AF373" s="60">
        <f>IFERROR(AE373/AB363,"-")</f>
        <v>3.7527178713216651E-4</v>
      </c>
      <c r="AG373" s="73">
        <v>1</v>
      </c>
      <c r="AH373" s="60">
        <f>IFERROR(AG373/AC363,"-")</f>
        <v>3.8461538461538464E-2</v>
      </c>
      <c r="AI373" s="76">
        <f t="shared" si="15"/>
        <v>9220</v>
      </c>
      <c r="AJ373" s="305"/>
      <c r="AK373" s="305"/>
      <c r="AL373" s="43" t="s">
        <v>116</v>
      </c>
      <c r="AM373" s="73">
        <v>75904</v>
      </c>
      <c r="AN373" s="60">
        <f>IFERROR(AM373/AJ363,"-")</f>
        <v>6.8865304747844696E-4</v>
      </c>
      <c r="AO373" s="73">
        <v>3</v>
      </c>
      <c r="AP373" s="60">
        <f>IFERROR(AO373/AK363,"-")</f>
        <v>2.7027027027027029E-2</v>
      </c>
      <c r="AQ373" s="76">
        <f t="shared" si="26"/>
        <v>25301.333333333332</v>
      </c>
      <c r="AR373" s="305"/>
      <c r="AS373" s="305"/>
      <c r="AT373" s="43" t="s">
        <v>116</v>
      </c>
      <c r="AU373" s="73">
        <v>43347</v>
      </c>
      <c r="AV373" s="60">
        <f>IFERROR(AU373/AR363,"-")</f>
        <v>4.6749416956137662E-5</v>
      </c>
      <c r="AW373" s="76">
        <v>6</v>
      </c>
      <c r="AX373" s="60">
        <f>IFERROR(AW373/AS363,"-")</f>
        <v>4.3383947939262474E-3</v>
      </c>
      <c r="AY373" s="157">
        <f t="shared" si="27"/>
        <v>7224.5</v>
      </c>
      <c r="AZ373" s="179"/>
    </row>
    <row r="374" spans="2:52" s="8" customFormat="1" ht="13.15" customHeight="1">
      <c r="B374" s="328"/>
      <c r="C374" s="340"/>
      <c r="D374" s="305"/>
      <c r="E374" s="305"/>
      <c r="F374" s="43" t="s">
        <v>117</v>
      </c>
      <c r="G374" s="73">
        <v>547748</v>
      </c>
      <c r="H374" s="60">
        <f>IFERROR(G374/D363,"-")</f>
        <v>1.8843241273629563E-3</v>
      </c>
      <c r="I374" s="73">
        <v>2</v>
      </c>
      <c r="J374" s="60">
        <f>IFERROR(I374/E363,"-")</f>
        <v>5.6497175141242938E-3</v>
      </c>
      <c r="K374" s="76">
        <f t="shared" si="23"/>
        <v>273874</v>
      </c>
      <c r="L374" s="305"/>
      <c r="M374" s="305"/>
      <c r="N374" s="43" t="s">
        <v>117</v>
      </c>
      <c r="O374" s="73">
        <v>547748</v>
      </c>
      <c r="P374" s="60">
        <f>IFERROR(O374/L363,"-")</f>
        <v>2.467291211559947E-3</v>
      </c>
      <c r="Q374" s="73">
        <v>2</v>
      </c>
      <c r="R374" s="60">
        <f>IFERROR(Q374/M363,"-")</f>
        <v>7.6335877862595417E-3</v>
      </c>
      <c r="S374" s="76">
        <f t="shared" si="24"/>
        <v>273874</v>
      </c>
      <c r="T374" s="305"/>
      <c r="U374" s="305"/>
      <c r="V374" s="43" t="s">
        <v>117</v>
      </c>
      <c r="W374" s="73">
        <v>0</v>
      </c>
      <c r="X374" s="60">
        <f>IFERROR(W374/T363,"-")</f>
        <v>0</v>
      </c>
      <c r="Y374" s="73">
        <v>0</v>
      </c>
      <c r="Z374" s="60">
        <f>IFERROR(Y374/U363,"-")</f>
        <v>0</v>
      </c>
      <c r="AA374" s="131" t="str">
        <f t="shared" si="25"/>
        <v>-</v>
      </c>
      <c r="AB374" s="305"/>
      <c r="AC374" s="305"/>
      <c r="AD374" s="43" t="s">
        <v>117</v>
      </c>
      <c r="AE374" s="73">
        <v>0</v>
      </c>
      <c r="AF374" s="60">
        <f>IFERROR(AE374/AB363,"-")</f>
        <v>0</v>
      </c>
      <c r="AG374" s="73">
        <v>0</v>
      </c>
      <c r="AH374" s="60">
        <f>IFERROR(AG374/AC363,"-")</f>
        <v>0</v>
      </c>
      <c r="AI374" s="76" t="str">
        <f t="shared" si="15"/>
        <v>-</v>
      </c>
      <c r="AJ374" s="305"/>
      <c r="AK374" s="305"/>
      <c r="AL374" s="43" t="s">
        <v>117</v>
      </c>
      <c r="AM374" s="73">
        <v>1570106</v>
      </c>
      <c r="AN374" s="60">
        <f>IFERROR(AM374/AJ363,"-")</f>
        <v>1.424507643555273E-2</v>
      </c>
      <c r="AO374" s="73">
        <v>3</v>
      </c>
      <c r="AP374" s="60">
        <f>IFERROR(AO374/AK363,"-")</f>
        <v>2.7027027027027029E-2</v>
      </c>
      <c r="AQ374" s="76">
        <f t="shared" si="26"/>
        <v>523368.66666666669</v>
      </c>
      <c r="AR374" s="305"/>
      <c r="AS374" s="305"/>
      <c r="AT374" s="43" t="s">
        <v>117</v>
      </c>
      <c r="AU374" s="73">
        <v>382057</v>
      </c>
      <c r="AV374" s="60">
        <f>IFERROR(AU374/AR363,"-")</f>
        <v>4.1204563162412826E-4</v>
      </c>
      <c r="AW374" s="76">
        <v>6</v>
      </c>
      <c r="AX374" s="60">
        <f>IFERROR(AW374/AS363,"-")</f>
        <v>4.3383947939262474E-3</v>
      </c>
      <c r="AY374" s="157">
        <f t="shared" si="27"/>
        <v>63676.166666666664</v>
      </c>
      <c r="AZ374" s="179"/>
    </row>
    <row r="375" spans="2:52" s="8" customFormat="1" ht="13.15" customHeight="1">
      <c r="B375" s="328"/>
      <c r="C375" s="340"/>
      <c r="D375" s="305"/>
      <c r="E375" s="305"/>
      <c r="F375" s="43" t="s">
        <v>118</v>
      </c>
      <c r="G375" s="73">
        <v>7347281</v>
      </c>
      <c r="H375" s="60">
        <f>IFERROR(G375/D363,"-")</f>
        <v>2.5275599105456209E-2</v>
      </c>
      <c r="I375" s="73">
        <v>65</v>
      </c>
      <c r="J375" s="60">
        <f>IFERROR(I375/E363,"-")</f>
        <v>0.18361581920903955</v>
      </c>
      <c r="K375" s="76">
        <f t="shared" si="23"/>
        <v>113035.09230769231</v>
      </c>
      <c r="L375" s="305"/>
      <c r="M375" s="305"/>
      <c r="N375" s="43" t="s">
        <v>118</v>
      </c>
      <c r="O375" s="73">
        <v>6231291</v>
      </c>
      <c r="P375" s="60">
        <f>IFERROR(O375/L363,"-")</f>
        <v>2.8068399192644415E-2</v>
      </c>
      <c r="Q375" s="73">
        <v>46</v>
      </c>
      <c r="R375" s="60">
        <f>IFERROR(Q375/M363,"-")</f>
        <v>0.17557251908396945</v>
      </c>
      <c r="S375" s="76">
        <f t="shared" si="24"/>
        <v>135462.84782608695</v>
      </c>
      <c r="T375" s="305"/>
      <c r="U375" s="305"/>
      <c r="V375" s="43" t="s">
        <v>118</v>
      </c>
      <c r="W375" s="73">
        <v>1136719</v>
      </c>
      <c r="X375" s="60">
        <f>IFERROR(W375/T363,"-")</f>
        <v>3.3532008712807732E-2</v>
      </c>
      <c r="Y375" s="73">
        <v>8</v>
      </c>
      <c r="Z375" s="60">
        <f>IFERROR(Y375/U363,"-")</f>
        <v>0.22222222222222221</v>
      </c>
      <c r="AA375" s="131">
        <f t="shared" si="25"/>
        <v>142089.875</v>
      </c>
      <c r="AB375" s="305"/>
      <c r="AC375" s="305"/>
      <c r="AD375" s="43" t="s">
        <v>118</v>
      </c>
      <c r="AE375" s="73">
        <v>1119335</v>
      </c>
      <c r="AF375" s="60">
        <f>IFERROR(AE375/AB363,"-")</f>
        <v>4.5559093909933145E-2</v>
      </c>
      <c r="AG375" s="73">
        <v>6</v>
      </c>
      <c r="AH375" s="60">
        <f>IFERROR(AG375/AC363,"-")</f>
        <v>0.23076923076923078</v>
      </c>
      <c r="AI375" s="76">
        <f t="shared" si="15"/>
        <v>186555.83333333334</v>
      </c>
      <c r="AJ375" s="305"/>
      <c r="AK375" s="305"/>
      <c r="AL375" s="43" t="s">
        <v>118</v>
      </c>
      <c r="AM375" s="73">
        <v>904708</v>
      </c>
      <c r="AN375" s="60">
        <f>IFERROR(AM375/AJ363,"-")</f>
        <v>8.208130286653282E-3</v>
      </c>
      <c r="AO375" s="73">
        <v>23</v>
      </c>
      <c r="AP375" s="60">
        <f>IFERROR(AO375/AK363,"-")</f>
        <v>0.2072072072072072</v>
      </c>
      <c r="AQ375" s="76">
        <f t="shared" si="26"/>
        <v>39335.130434782608</v>
      </c>
      <c r="AR375" s="305"/>
      <c r="AS375" s="305"/>
      <c r="AT375" s="43" t="s">
        <v>118</v>
      </c>
      <c r="AU375" s="73">
        <v>7699258</v>
      </c>
      <c r="AV375" s="60">
        <f>IFERROR(AU375/AR363,"-")</f>
        <v>8.3035924630280884E-3</v>
      </c>
      <c r="AW375" s="76">
        <v>156</v>
      </c>
      <c r="AX375" s="60">
        <f>IFERROR(AW375/AS363,"-")</f>
        <v>0.11279826464208242</v>
      </c>
      <c r="AY375" s="157">
        <f t="shared" si="27"/>
        <v>49354.217948717946</v>
      </c>
      <c r="AZ375" s="179"/>
    </row>
    <row r="376" spans="2:52" s="8" customFormat="1" ht="13.15" customHeight="1">
      <c r="B376" s="328"/>
      <c r="C376" s="340"/>
      <c r="D376" s="305"/>
      <c r="E376" s="305"/>
      <c r="F376" s="43" t="s">
        <v>119</v>
      </c>
      <c r="G376" s="73">
        <v>2876362</v>
      </c>
      <c r="H376" s="60">
        <f>IFERROR(G376/D363,"-")</f>
        <v>9.895058157455559E-3</v>
      </c>
      <c r="I376" s="73">
        <v>37</v>
      </c>
      <c r="J376" s="60">
        <f>IFERROR(I376/E363,"-")</f>
        <v>0.10451977401129943</v>
      </c>
      <c r="K376" s="76">
        <f t="shared" si="23"/>
        <v>77739.513513513521</v>
      </c>
      <c r="L376" s="305"/>
      <c r="M376" s="305"/>
      <c r="N376" s="43" t="s">
        <v>119</v>
      </c>
      <c r="O376" s="73">
        <v>2478957</v>
      </c>
      <c r="P376" s="60">
        <f>IFERROR(O376/L363,"-")</f>
        <v>1.1166282341396064E-2</v>
      </c>
      <c r="Q376" s="73">
        <v>31</v>
      </c>
      <c r="R376" s="60">
        <f>IFERROR(Q376/M363,"-")</f>
        <v>0.1183206106870229</v>
      </c>
      <c r="S376" s="76">
        <f t="shared" si="24"/>
        <v>79966.354838709682</v>
      </c>
      <c r="T376" s="305"/>
      <c r="U376" s="305"/>
      <c r="V376" s="43" t="s">
        <v>119</v>
      </c>
      <c r="W376" s="73">
        <v>476944</v>
      </c>
      <c r="X376" s="60">
        <f>IFERROR(W376/T363,"-")</f>
        <v>1.4069343754719832E-2</v>
      </c>
      <c r="Y376" s="73">
        <v>3</v>
      </c>
      <c r="Z376" s="60">
        <f>IFERROR(Y376/U363,"-")</f>
        <v>8.3333333333333329E-2</v>
      </c>
      <c r="AA376" s="131">
        <f t="shared" si="25"/>
        <v>158981.33333333334</v>
      </c>
      <c r="AB376" s="305"/>
      <c r="AC376" s="305"/>
      <c r="AD376" s="43" t="s">
        <v>119</v>
      </c>
      <c r="AE376" s="73">
        <v>476944</v>
      </c>
      <c r="AF376" s="60">
        <f>IFERROR(AE376/AB363,"-")</f>
        <v>1.9412540915614319E-2</v>
      </c>
      <c r="AG376" s="73">
        <v>3</v>
      </c>
      <c r="AH376" s="60">
        <f>IFERROR(AG376/AC363,"-")</f>
        <v>0.11538461538461539</v>
      </c>
      <c r="AI376" s="76">
        <f t="shared" si="15"/>
        <v>158981.33333333334</v>
      </c>
      <c r="AJ376" s="305"/>
      <c r="AK376" s="305"/>
      <c r="AL376" s="43" t="s">
        <v>119</v>
      </c>
      <c r="AM376" s="73">
        <v>1447039</v>
      </c>
      <c r="AN376" s="60">
        <f>IFERROR(AM376/AJ363,"-")</f>
        <v>1.3128528367018397E-2</v>
      </c>
      <c r="AO376" s="73">
        <v>16</v>
      </c>
      <c r="AP376" s="60">
        <f>IFERROR(AO376/AK363,"-")</f>
        <v>0.14414414414414414</v>
      </c>
      <c r="AQ376" s="76">
        <f t="shared" si="26"/>
        <v>90439.9375</v>
      </c>
      <c r="AR376" s="305"/>
      <c r="AS376" s="305"/>
      <c r="AT376" s="43" t="s">
        <v>119</v>
      </c>
      <c r="AU376" s="73">
        <v>7953859</v>
      </c>
      <c r="AV376" s="60">
        <f>IFERROR(AU376/AR363,"-")</f>
        <v>8.5781777470488891E-3</v>
      </c>
      <c r="AW376" s="76">
        <v>129</v>
      </c>
      <c r="AX376" s="60">
        <f>IFERROR(AW376/AS363,"-")</f>
        <v>9.3275488069414311E-2</v>
      </c>
      <c r="AY376" s="157">
        <f t="shared" si="27"/>
        <v>61657.821705426359</v>
      </c>
      <c r="AZ376" s="179"/>
    </row>
    <row r="377" spans="2:52" s="8" customFormat="1" ht="13.15" customHeight="1">
      <c r="B377" s="328"/>
      <c r="C377" s="340"/>
      <c r="D377" s="305"/>
      <c r="E377" s="305"/>
      <c r="F377" s="43" t="s">
        <v>120</v>
      </c>
      <c r="G377" s="73">
        <v>1206134</v>
      </c>
      <c r="H377" s="60">
        <f>IFERROR(G377/D363,"-")</f>
        <v>4.1492573172933391E-3</v>
      </c>
      <c r="I377" s="73">
        <v>33</v>
      </c>
      <c r="J377" s="60">
        <f>IFERROR(I377/E363,"-")</f>
        <v>9.3220338983050849E-2</v>
      </c>
      <c r="K377" s="76">
        <f t="shared" si="23"/>
        <v>36549.515151515152</v>
      </c>
      <c r="L377" s="305"/>
      <c r="M377" s="305"/>
      <c r="N377" s="43" t="s">
        <v>120</v>
      </c>
      <c r="O377" s="73">
        <v>1058036</v>
      </c>
      <c r="P377" s="60">
        <f>IFERROR(O377/L363,"-")</f>
        <v>4.7658465650518853E-3</v>
      </c>
      <c r="Q377" s="73">
        <v>27</v>
      </c>
      <c r="R377" s="60">
        <f>IFERROR(Q377/M363,"-")</f>
        <v>0.10305343511450382</v>
      </c>
      <c r="S377" s="76">
        <f t="shared" si="24"/>
        <v>39186.518518518518</v>
      </c>
      <c r="T377" s="305"/>
      <c r="U377" s="305"/>
      <c r="V377" s="43" t="s">
        <v>120</v>
      </c>
      <c r="W377" s="73">
        <v>221417</v>
      </c>
      <c r="X377" s="60">
        <f>IFERROR(W377/T363,"-")</f>
        <v>6.531567408624075E-3</v>
      </c>
      <c r="Y377" s="73">
        <v>4</v>
      </c>
      <c r="Z377" s="60">
        <f>IFERROR(Y377/U363,"-")</f>
        <v>0.1111111111111111</v>
      </c>
      <c r="AA377" s="131">
        <f t="shared" si="25"/>
        <v>55354.25</v>
      </c>
      <c r="AB377" s="305"/>
      <c r="AC377" s="305"/>
      <c r="AD377" s="43" t="s">
        <v>120</v>
      </c>
      <c r="AE377" s="73">
        <v>127092</v>
      </c>
      <c r="AF377" s="60">
        <f>IFERROR(AE377/AB363,"-")</f>
        <v>5.1728895846205316E-3</v>
      </c>
      <c r="AG377" s="73">
        <v>3</v>
      </c>
      <c r="AH377" s="60">
        <f>IFERROR(AG377/AC363,"-")</f>
        <v>0.11538461538461539</v>
      </c>
      <c r="AI377" s="76">
        <f t="shared" si="15"/>
        <v>42364</v>
      </c>
      <c r="AJ377" s="305"/>
      <c r="AK377" s="305"/>
      <c r="AL377" s="43" t="s">
        <v>120</v>
      </c>
      <c r="AM377" s="73">
        <v>562743</v>
      </c>
      <c r="AN377" s="60">
        <f>IFERROR(AM377/AJ363,"-")</f>
        <v>5.1055897172370846E-3</v>
      </c>
      <c r="AO377" s="73">
        <v>12</v>
      </c>
      <c r="AP377" s="60">
        <f>IFERROR(AO377/AK363,"-")</f>
        <v>0.10810810810810811</v>
      </c>
      <c r="AQ377" s="76">
        <f t="shared" si="26"/>
        <v>46895.25</v>
      </c>
      <c r="AR377" s="305"/>
      <c r="AS377" s="305"/>
      <c r="AT377" s="43" t="s">
        <v>120</v>
      </c>
      <c r="AU377" s="73">
        <v>4076436</v>
      </c>
      <c r="AV377" s="60">
        <f>IFERROR(AU377/AR363,"-")</f>
        <v>4.3964058933492513E-3</v>
      </c>
      <c r="AW377" s="76">
        <v>65</v>
      </c>
      <c r="AX377" s="60">
        <f>IFERROR(AW377/AS363,"-")</f>
        <v>4.6999276934201015E-2</v>
      </c>
      <c r="AY377" s="157">
        <f t="shared" si="27"/>
        <v>62714.400000000001</v>
      </c>
      <c r="AZ377" s="179"/>
    </row>
    <row r="378" spans="2:52" s="8" customFormat="1" ht="13.15" customHeight="1">
      <c r="B378" s="328"/>
      <c r="C378" s="340"/>
      <c r="D378" s="305"/>
      <c r="E378" s="305"/>
      <c r="F378" s="44" t="s">
        <v>121</v>
      </c>
      <c r="G378" s="74">
        <v>533809</v>
      </c>
      <c r="H378" s="61">
        <f>IFERROR(G378/D363,"-")</f>
        <v>1.836372160379394E-3</v>
      </c>
      <c r="I378" s="74">
        <v>28</v>
      </c>
      <c r="J378" s="61">
        <f>IFERROR(I378/E363,"-")</f>
        <v>7.909604519774012E-2</v>
      </c>
      <c r="K378" s="77">
        <f t="shared" si="23"/>
        <v>19064.607142857141</v>
      </c>
      <c r="L378" s="305"/>
      <c r="M378" s="305"/>
      <c r="N378" s="44" t="s">
        <v>121</v>
      </c>
      <c r="O378" s="74">
        <v>424863</v>
      </c>
      <c r="P378" s="61">
        <f>IFERROR(O378/L363,"-")</f>
        <v>1.9137646253696841E-3</v>
      </c>
      <c r="Q378" s="74">
        <v>19</v>
      </c>
      <c r="R378" s="61">
        <f>IFERROR(Q378/M363,"-")</f>
        <v>7.2519083969465645E-2</v>
      </c>
      <c r="S378" s="77">
        <f t="shared" si="24"/>
        <v>22361.21052631579</v>
      </c>
      <c r="T378" s="305"/>
      <c r="U378" s="305"/>
      <c r="V378" s="44" t="s">
        <v>121</v>
      </c>
      <c r="W378" s="74">
        <v>122004</v>
      </c>
      <c r="X378" s="61">
        <f>IFERROR(W378/T363,"-")</f>
        <v>3.5989890122338016E-3</v>
      </c>
      <c r="Y378" s="74">
        <v>5</v>
      </c>
      <c r="Z378" s="61">
        <f>IFERROR(Y378/U363,"-")</f>
        <v>0.1388888888888889</v>
      </c>
      <c r="AA378" s="132">
        <f t="shared" si="25"/>
        <v>24400.799999999999</v>
      </c>
      <c r="AB378" s="305"/>
      <c r="AC378" s="305"/>
      <c r="AD378" s="44" t="s">
        <v>121</v>
      </c>
      <c r="AE378" s="74">
        <v>106052</v>
      </c>
      <c r="AF378" s="61">
        <f>IFERROR(AE378/AB363,"-")</f>
        <v>4.3165209944620959E-3</v>
      </c>
      <c r="AG378" s="74">
        <v>3</v>
      </c>
      <c r="AH378" s="61">
        <f>IFERROR(AG378/AC363,"-")</f>
        <v>0.11538461538461539</v>
      </c>
      <c r="AI378" s="77">
        <f t="shared" si="15"/>
        <v>35350.666666666664</v>
      </c>
      <c r="AJ378" s="305"/>
      <c r="AK378" s="305"/>
      <c r="AL378" s="44" t="s">
        <v>121</v>
      </c>
      <c r="AM378" s="74">
        <v>116343</v>
      </c>
      <c r="AN378" s="61">
        <f>IFERROR(AM378/AJ363,"-")</f>
        <v>1.0555433376737056E-3</v>
      </c>
      <c r="AO378" s="74">
        <v>19</v>
      </c>
      <c r="AP378" s="61">
        <f>IFERROR(AO378/AK363,"-")</f>
        <v>0.17117117117117117</v>
      </c>
      <c r="AQ378" s="77">
        <f t="shared" si="26"/>
        <v>6123.3157894736842</v>
      </c>
      <c r="AR378" s="305"/>
      <c r="AS378" s="305"/>
      <c r="AT378" s="44" t="s">
        <v>121</v>
      </c>
      <c r="AU378" s="74">
        <v>2133804</v>
      </c>
      <c r="AV378" s="61">
        <f>IFERROR(AU378/AR363,"-")</f>
        <v>2.3012917364217678E-3</v>
      </c>
      <c r="AW378" s="77">
        <v>118</v>
      </c>
      <c r="AX378" s="63">
        <f>IFERROR(AW378/AS363,"-")</f>
        <v>8.5321764280549536E-2</v>
      </c>
      <c r="AY378" s="158">
        <f t="shared" si="27"/>
        <v>18083.084745762713</v>
      </c>
      <c r="AZ378" s="179"/>
    </row>
    <row r="379" spans="2:52" s="8" customFormat="1" ht="13.15" customHeight="1">
      <c r="B379" s="329"/>
      <c r="C379" s="341"/>
      <c r="D379" s="306"/>
      <c r="E379" s="306"/>
      <c r="F379" s="45" t="s">
        <v>71</v>
      </c>
      <c r="G379" s="69">
        <f>SUM(G363:G378)</f>
        <v>49104701</v>
      </c>
      <c r="H379" s="61">
        <f>IFERROR(G379/D363,"-")</f>
        <v>0.16892653713248407</v>
      </c>
      <c r="I379" s="74">
        <v>308</v>
      </c>
      <c r="J379" s="61">
        <f>IFERROR(I379/E363,"-")</f>
        <v>0.87005649717514122</v>
      </c>
      <c r="K379" s="77">
        <f t="shared" si="23"/>
        <v>159430.8474025974</v>
      </c>
      <c r="L379" s="306"/>
      <c r="M379" s="306"/>
      <c r="N379" s="45" t="s">
        <v>71</v>
      </c>
      <c r="O379" s="69">
        <f>SUM(O363:O378)</f>
        <v>37692632</v>
      </c>
      <c r="P379" s="61">
        <f>IFERROR(O379/L363,"-")</f>
        <v>0.16978373207052005</v>
      </c>
      <c r="Q379" s="74">
        <v>230</v>
      </c>
      <c r="R379" s="61">
        <f>IFERROR(Q379/M363,"-")</f>
        <v>0.87786259541984735</v>
      </c>
      <c r="S379" s="77">
        <f t="shared" si="24"/>
        <v>163881.00869565218</v>
      </c>
      <c r="T379" s="306"/>
      <c r="U379" s="306"/>
      <c r="V379" s="45" t="s">
        <v>71</v>
      </c>
      <c r="W379" s="69">
        <f>SUM(W363:W378)</f>
        <v>3496570</v>
      </c>
      <c r="X379" s="61">
        <f>IFERROR(W379/T363,"-")</f>
        <v>0.10314511827896088</v>
      </c>
      <c r="Y379" s="74">
        <v>32</v>
      </c>
      <c r="Z379" s="61">
        <f>IFERROR(Y379/U363,"-")</f>
        <v>0.88888888888888884</v>
      </c>
      <c r="AA379" s="132">
        <f t="shared" si="25"/>
        <v>109267.8125</v>
      </c>
      <c r="AB379" s="306"/>
      <c r="AC379" s="306"/>
      <c r="AD379" s="45" t="s">
        <v>71</v>
      </c>
      <c r="AE379" s="69">
        <f>SUM(AE363:AE378)</f>
        <v>2924835</v>
      </c>
      <c r="AF379" s="61">
        <f>IFERROR(AE379/AB363,"-")</f>
        <v>0.11904642706254991</v>
      </c>
      <c r="AG379" s="74">
        <v>23</v>
      </c>
      <c r="AH379" s="61">
        <f>IFERROR(AG379/AC363,"-")</f>
        <v>0.88461538461538458</v>
      </c>
      <c r="AI379" s="77">
        <f t="shared" si="15"/>
        <v>127166.73913043478</v>
      </c>
      <c r="AJ379" s="306"/>
      <c r="AK379" s="306"/>
      <c r="AL379" s="45" t="s">
        <v>71</v>
      </c>
      <c r="AM379" s="69">
        <f>SUM(AM363:AM378)</f>
        <v>24738453</v>
      </c>
      <c r="AN379" s="61">
        <f>IFERROR(AM379/AJ363,"-")</f>
        <v>0.22444418012690145</v>
      </c>
      <c r="AO379" s="74">
        <v>101</v>
      </c>
      <c r="AP379" s="61">
        <f>IFERROR(AO379/AK363,"-")</f>
        <v>0.90990990990990994</v>
      </c>
      <c r="AQ379" s="77">
        <f t="shared" si="26"/>
        <v>244935.17821782178</v>
      </c>
      <c r="AR379" s="306"/>
      <c r="AS379" s="306"/>
      <c r="AT379" s="45" t="s">
        <v>71</v>
      </c>
      <c r="AU379" s="69">
        <f>SUM(AU363:AU378)</f>
        <v>185367632</v>
      </c>
      <c r="AV379" s="61">
        <f>IFERROR(AU379/AR363,"-")</f>
        <v>0.19991761179643083</v>
      </c>
      <c r="AW379" s="77">
        <v>1112</v>
      </c>
      <c r="AX379" s="103">
        <f>IFERROR(AW379/AS363,"-")</f>
        <v>0.80404916847433117</v>
      </c>
      <c r="AY379" s="161">
        <f t="shared" si="27"/>
        <v>166697.51079136692</v>
      </c>
      <c r="AZ379" s="179"/>
    </row>
    <row r="380" spans="2:52" s="8" customFormat="1" ht="13.15" customHeight="1">
      <c r="B380" s="327">
        <v>23</v>
      </c>
      <c r="C380" s="339" t="s">
        <v>102</v>
      </c>
      <c r="D380" s="304">
        <v>435532960</v>
      </c>
      <c r="E380" s="304">
        <v>483</v>
      </c>
      <c r="F380" s="41" t="s">
        <v>107</v>
      </c>
      <c r="G380" s="72">
        <v>4741802</v>
      </c>
      <c r="H380" s="59">
        <f>IFERROR(G380/D380,"-")</f>
        <v>1.0887355115442927E-2</v>
      </c>
      <c r="I380" s="72">
        <v>135</v>
      </c>
      <c r="J380" s="59">
        <f>IFERROR(I380/E380,"-")</f>
        <v>0.27950310559006208</v>
      </c>
      <c r="K380" s="75">
        <f t="shared" si="23"/>
        <v>35124.45925925926</v>
      </c>
      <c r="L380" s="304">
        <v>326696410</v>
      </c>
      <c r="M380" s="304">
        <v>363</v>
      </c>
      <c r="N380" s="41" t="s">
        <v>107</v>
      </c>
      <c r="O380" s="72">
        <v>3906060</v>
      </c>
      <c r="P380" s="59">
        <f>IFERROR(O380/L380,"-")</f>
        <v>1.1956237902950938E-2</v>
      </c>
      <c r="Q380" s="72">
        <v>105</v>
      </c>
      <c r="R380" s="59">
        <f>IFERROR(Q380/M380,"-")</f>
        <v>0.28925619834710742</v>
      </c>
      <c r="S380" s="75">
        <f t="shared" si="24"/>
        <v>37200.571428571428</v>
      </c>
      <c r="T380" s="304">
        <v>83591950</v>
      </c>
      <c r="U380" s="304">
        <v>57</v>
      </c>
      <c r="V380" s="41" t="s">
        <v>107</v>
      </c>
      <c r="W380" s="72">
        <v>1024152</v>
      </c>
      <c r="X380" s="59">
        <f>IFERROR(W380/T380,"-")</f>
        <v>1.2251801758422911E-2</v>
      </c>
      <c r="Y380" s="72">
        <v>16</v>
      </c>
      <c r="Z380" s="59">
        <f>IFERROR(Y380/U380,"-")</f>
        <v>0.2807017543859649</v>
      </c>
      <c r="AA380" s="130">
        <f t="shared" si="25"/>
        <v>64009.5</v>
      </c>
      <c r="AB380" s="304">
        <v>55257330</v>
      </c>
      <c r="AC380" s="304">
        <v>42</v>
      </c>
      <c r="AD380" s="41" t="s">
        <v>107</v>
      </c>
      <c r="AE380" s="72">
        <v>955728</v>
      </c>
      <c r="AF380" s="59">
        <f>IFERROR(AE380/AB380,"-")</f>
        <v>1.7295949695723626E-2</v>
      </c>
      <c r="AG380" s="72">
        <v>12</v>
      </c>
      <c r="AH380" s="59">
        <f>IFERROR(AG380/AC380,"-")</f>
        <v>0.2857142857142857</v>
      </c>
      <c r="AI380" s="75">
        <f t="shared" si="15"/>
        <v>79644</v>
      </c>
      <c r="AJ380" s="304">
        <v>174931540</v>
      </c>
      <c r="AK380" s="304">
        <v>151</v>
      </c>
      <c r="AL380" s="41" t="s">
        <v>107</v>
      </c>
      <c r="AM380" s="72">
        <v>1831271</v>
      </c>
      <c r="AN380" s="59">
        <f>IFERROR(AM380/AJ380,"-")</f>
        <v>1.0468500991873735E-2</v>
      </c>
      <c r="AO380" s="72">
        <v>48</v>
      </c>
      <c r="AP380" s="59">
        <f>IFERROR(AO380/AK380,"-")</f>
        <v>0.31788079470198677</v>
      </c>
      <c r="AQ380" s="75">
        <f t="shared" si="26"/>
        <v>38151.479166666664</v>
      </c>
      <c r="AR380" s="304">
        <v>1267588260</v>
      </c>
      <c r="AS380" s="304">
        <v>1946</v>
      </c>
      <c r="AT380" s="41" t="s">
        <v>107</v>
      </c>
      <c r="AU380" s="72">
        <v>21420070</v>
      </c>
      <c r="AV380" s="59">
        <f>IFERROR(AU380/AR380,"-")</f>
        <v>1.6898286830141517E-2</v>
      </c>
      <c r="AW380" s="75">
        <v>437</v>
      </c>
      <c r="AX380" s="59">
        <f>IFERROR(AW380/AS380,"-")</f>
        <v>0.22456320657759507</v>
      </c>
      <c r="AY380" s="156">
        <f t="shared" si="27"/>
        <v>49016.178489702514</v>
      </c>
      <c r="AZ380" s="179"/>
    </row>
    <row r="381" spans="2:52" s="8" customFormat="1" ht="13.15" customHeight="1">
      <c r="B381" s="328"/>
      <c r="C381" s="340"/>
      <c r="D381" s="305"/>
      <c r="E381" s="305"/>
      <c r="F381" s="42" t="s">
        <v>108</v>
      </c>
      <c r="G381" s="73">
        <v>10838581</v>
      </c>
      <c r="H381" s="60">
        <f>IFERROR(G381/D380,"-")</f>
        <v>2.4885788207624975E-2</v>
      </c>
      <c r="I381" s="73">
        <v>164</v>
      </c>
      <c r="J381" s="60">
        <f>IFERROR(I381/E380,"-")</f>
        <v>0.33954451345755693</v>
      </c>
      <c r="K381" s="76">
        <f t="shared" si="23"/>
        <v>66088.908536585368</v>
      </c>
      <c r="L381" s="305"/>
      <c r="M381" s="305"/>
      <c r="N381" s="42" t="s">
        <v>108</v>
      </c>
      <c r="O381" s="73">
        <v>8401515</v>
      </c>
      <c r="P381" s="60">
        <f>IFERROR(O381/L380,"-")</f>
        <v>2.5716581948359948E-2</v>
      </c>
      <c r="Q381" s="73">
        <v>124</v>
      </c>
      <c r="R381" s="60">
        <f>IFERROR(Q381/M380,"-")</f>
        <v>0.3415977961432507</v>
      </c>
      <c r="S381" s="76">
        <f t="shared" si="24"/>
        <v>67754.153225806454</v>
      </c>
      <c r="T381" s="305"/>
      <c r="U381" s="305"/>
      <c r="V381" s="42" t="s">
        <v>108</v>
      </c>
      <c r="W381" s="73">
        <v>934472</v>
      </c>
      <c r="X381" s="60">
        <f>IFERROR(W381/T380,"-")</f>
        <v>1.117897118083739E-2</v>
      </c>
      <c r="Y381" s="73">
        <v>23</v>
      </c>
      <c r="Z381" s="60">
        <f>IFERROR(Y381/U380,"-")</f>
        <v>0.40350877192982454</v>
      </c>
      <c r="AA381" s="131">
        <f t="shared" si="25"/>
        <v>40629.217391304344</v>
      </c>
      <c r="AB381" s="305"/>
      <c r="AC381" s="305"/>
      <c r="AD381" s="42" t="s">
        <v>108</v>
      </c>
      <c r="AE381" s="73">
        <v>287349</v>
      </c>
      <c r="AF381" s="60">
        <f>IFERROR(AE381/AB380,"-")</f>
        <v>5.200196969343253E-3</v>
      </c>
      <c r="AG381" s="73">
        <v>18</v>
      </c>
      <c r="AH381" s="60">
        <f>IFERROR(AG381/AC380,"-")</f>
        <v>0.42857142857142855</v>
      </c>
      <c r="AI381" s="76">
        <f t="shared" si="15"/>
        <v>15963.833333333334</v>
      </c>
      <c r="AJ381" s="305"/>
      <c r="AK381" s="305"/>
      <c r="AL381" s="42" t="s">
        <v>108</v>
      </c>
      <c r="AM381" s="73">
        <v>5537665</v>
      </c>
      <c r="AN381" s="60">
        <f>IFERROR(AM381/AJ380,"-")</f>
        <v>3.1656183899141342E-2</v>
      </c>
      <c r="AO381" s="73">
        <v>60</v>
      </c>
      <c r="AP381" s="60">
        <f>IFERROR(AO381/AK380,"-")</f>
        <v>0.39735099337748342</v>
      </c>
      <c r="AQ381" s="76">
        <f t="shared" si="26"/>
        <v>92294.416666666672</v>
      </c>
      <c r="AR381" s="305"/>
      <c r="AS381" s="305"/>
      <c r="AT381" s="42" t="s">
        <v>108</v>
      </c>
      <c r="AU381" s="73">
        <v>19350319</v>
      </c>
      <c r="AV381" s="60">
        <f>IFERROR(AU381/AR380,"-")</f>
        <v>1.5265460883962431E-2</v>
      </c>
      <c r="AW381" s="76">
        <v>498</v>
      </c>
      <c r="AX381" s="60">
        <f>IFERROR(AW381/AS380,"-")</f>
        <v>0.25590955806783144</v>
      </c>
      <c r="AY381" s="157">
        <f t="shared" si="27"/>
        <v>38856.062248995986</v>
      </c>
      <c r="AZ381" s="179"/>
    </row>
    <row r="382" spans="2:52" s="8" customFormat="1" ht="13.15" customHeight="1">
      <c r="B382" s="328"/>
      <c r="C382" s="340"/>
      <c r="D382" s="305"/>
      <c r="E382" s="305"/>
      <c r="F382" s="43" t="s">
        <v>109</v>
      </c>
      <c r="G382" s="73">
        <v>12022872</v>
      </c>
      <c r="H382" s="60">
        <f>IFERROR(G382/D380,"-")</f>
        <v>2.7604964731027474E-2</v>
      </c>
      <c r="I382" s="73">
        <v>193</v>
      </c>
      <c r="J382" s="60">
        <f>IFERROR(I382/E380,"-")</f>
        <v>0.39958592132505177</v>
      </c>
      <c r="K382" s="76">
        <f t="shared" si="23"/>
        <v>62294.673575129535</v>
      </c>
      <c r="L382" s="305"/>
      <c r="M382" s="305"/>
      <c r="N382" s="43" t="s">
        <v>109</v>
      </c>
      <c r="O382" s="73">
        <v>9275923</v>
      </c>
      <c r="P382" s="60">
        <f>IFERROR(O382/L380,"-")</f>
        <v>2.8393097432567439E-2</v>
      </c>
      <c r="Q382" s="73">
        <v>153</v>
      </c>
      <c r="R382" s="60">
        <f>IFERROR(Q382/M380,"-")</f>
        <v>0.42148760330578511</v>
      </c>
      <c r="S382" s="76">
        <f t="shared" si="24"/>
        <v>60626.947712418303</v>
      </c>
      <c r="T382" s="305"/>
      <c r="U382" s="305"/>
      <c r="V382" s="43" t="s">
        <v>109</v>
      </c>
      <c r="W382" s="73">
        <v>2139874</v>
      </c>
      <c r="X382" s="60">
        <f>IFERROR(W382/T380,"-")</f>
        <v>2.5599043927076709E-2</v>
      </c>
      <c r="Y382" s="73">
        <v>23</v>
      </c>
      <c r="Z382" s="60">
        <f>IFERROR(Y382/U380,"-")</f>
        <v>0.40350877192982454</v>
      </c>
      <c r="AA382" s="131">
        <f t="shared" si="25"/>
        <v>93038</v>
      </c>
      <c r="AB382" s="305"/>
      <c r="AC382" s="305"/>
      <c r="AD382" s="43" t="s">
        <v>109</v>
      </c>
      <c r="AE382" s="73">
        <v>1971148</v>
      </c>
      <c r="AF382" s="60">
        <f>IFERROR(AE382/AB380,"-")</f>
        <v>3.5672154264420664E-2</v>
      </c>
      <c r="AG382" s="73">
        <v>19</v>
      </c>
      <c r="AH382" s="60">
        <f>IFERROR(AG382/AC380,"-")</f>
        <v>0.45238095238095238</v>
      </c>
      <c r="AI382" s="76">
        <f t="shared" si="15"/>
        <v>103744.63157894737</v>
      </c>
      <c r="AJ382" s="305"/>
      <c r="AK382" s="305"/>
      <c r="AL382" s="43" t="s">
        <v>109</v>
      </c>
      <c r="AM382" s="73">
        <v>4036445</v>
      </c>
      <c r="AN382" s="60">
        <f>IFERROR(AM382/AJ380,"-")</f>
        <v>2.3074426715731195E-2</v>
      </c>
      <c r="AO382" s="73">
        <v>57</v>
      </c>
      <c r="AP382" s="60">
        <f>IFERROR(AO382/AK380,"-")</f>
        <v>0.37748344370860926</v>
      </c>
      <c r="AQ382" s="76">
        <f t="shared" si="26"/>
        <v>70814.824561403511</v>
      </c>
      <c r="AR382" s="305"/>
      <c r="AS382" s="305"/>
      <c r="AT382" s="43" t="s">
        <v>109</v>
      </c>
      <c r="AU382" s="73">
        <v>38125660</v>
      </c>
      <c r="AV382" s="60">
        <f>IFERROR(AU382/AR380,"-")</f>
        <v>3.0077321795328082E-2</v>
      </c>
      <c r="AW382" s="76">
        <v>622</v>
      </c>
      <c r="AX382" s="60">
        <f>IFERROR(AW382/AS380,"-")</f>
        <v>0.31963001027749227</v>
      </c>
      <c r="AY382" s="157">
        <f t="shared" si="27"/>
        <v>61295.273311897108</v>
      </c>
      <c r="AZ382" s="179"/>
    </row>
    <row r="383" spans="2:52" s="8" customFormat="1" ht="13.15" customHeight="1">
      <c r="B383" s="328"/>
      <c r="C383" s="340"/>
      <c r="D383" s="305"/>
      <c r="E383" s="305"/>
      <c r="F383" s="43" t="s">
        <v>110</v>
      </c>
      <c r="G383" s="73">
        <v>407691</v>
      </c>
      <c r="H383" s="60">
        <f>IFERROR(G383/D380,"-")</f>
        <v>9.3607381631920575E-4</v>
      </c>
      <c r="I383" s="73">
        <v>36</v>
      </c>
      <c r="J383" s="60">
        <f>IFERROR(I383/E380,"-")</f>
        <v>7.4534161490683232E-2</v>
      </c>
      <c r="K383" s="76">
        <f t="shared" si="23"/>
        <v>11324.75</v>
      </c>
      <c r="L383" s="305"/>
      <c r="M383" s="305"/>
      <c r="N383" s="43" t="s">
        <v>110</v>
      </c>
      <c r="O383" s="73">
        <v>292851</v>
      </c>
      <c r="P383" s="60">
        <f>IFERROR(O383/L380,"-")</f>
        <v>8.9640103483230806E-4</v>
      </c>
      <c r="Q383" s="73">
        <v>30</v>
      </c>
      <c r="R383" s="60">
        <f>IFERROR(Q383/M380,"-")</f>
        <v>8.2644628099173556E-2</v>
      </c>
      <c r="S383" s="76">
        <f t="shared" si="24"/>
        <v>9761.7000000000007</v>
      </c>
      <c r="T383" s="305"/>
      <c r="U383" s="305"/>
      <c r="V383" s="43" t="s">
        <v>110</v>
      </c>
      <c r="W383" s="73">
        <v>45241</v>
      </c>
      <c r="X383" s="60">
        <f>IFERROR(W383/T380,"-")</f>
        <v>5.4121240143339164E-4</v>
      </c>
      <c r="Y383" s="73">
        <v>5</v>
      </c>
      <c r="Z383" s="60">
        <f>IFERROR(Y383/U380,"-")</f>
        <v>8.771929824561403E-2</v>
      </c>
      <c r="AA383" s="131">
        <f t="shared" si="25"/>
        <v>9048.2000000000007</v>
      </c>
      <c r="AB383" s="305"/>
      <c r="AC383" s="305"/>
      <c r="AD383" s="43" t="s">
        <v>110</v>
      </c>
      <c r="AE383" s="73">
        <v>45241</v>
      </c>
      <c r="AF383" s="60">
        <f>IFERROR(AE383/AB380,"-")</f>
        <v>8.1873300791044377E-4</v>
      </c>
      <c r="AG383" s="73">
        <v>5</v>
      </c>
      <c r="AH383" s="60">
        <f>IFERROR(AG383/AC380,"-")</f>
        <v>0.11904761904761904</v>
      </c>
      <c r="AI383" s="76">
        <f t="shared" si="15"/>
        <v>9048.2000000000007</v>
      </c>
      <c r="AJ383" s="305"/>
      <c r="AK383" s="305"/>
      <c r="AL383" s="43" t="s">
        <v>110</v>
      </c>
      <c r="AM383" s="73">
        <v>176755</v>
      </c>
      <c r="AN383" s="60">
        <f>IFERROR(AM383/AJ380,"-")</f>
        <v>1.0104238492383935E-3</v>
      </c>
      <c r="AO383" s="73">
        <v>15</v>
      </c>
      <c r="AP383" s="60">
        <f>IFERROR(AO383/AK380,"-")</f>
        <v>9.9337748344370855E-2</v>
      </c>
      <c r="AQ383" s="76">
        <f t="shared" si="26"/>
        <v>11783.666666666666</v>
      </c>
      <c r="AR383" s="305"/>
      <c r="AS383" s="305"/>
      <c r="AT383" s="43" t="s">
        <v>110</v>
      </c>
      <c r="AU383" s="73">
        <v>3485326</v>
      </c>
      <c r="AV383" s="60">
        <f>IFERROR(AU383/AR380,"-")</f>
        <v>2.7495726411981758E-3</v>
      </c>
      <c r="AW383" s="76">
        <v>100</v>
      </c>
      <c r="AX383" s="60">
        <f>IFERROR(AW383/AS380,"-")</f>
        <v>5.1387461459403906E-2</v>
      </c>
      <c r="AY383" s="157">
        <f t="shared" si="27"/>
        <v>34853.26</v>
      </c>
      <c r="AZ383" s="179"/>
    </row>
    <row r="384" spans="2:52" s="8" customFormat="1" ht="13.15" customHeight="1">
      <c r="B384" s="328"/>
      <c r="C384" s="340"/>
      <c r="D384" s="305"/>
      <c r="E384" s="305"/>
      <c r="F384" s="43" t="s">
        <v>111</v>
      </c>
      <c r="G384" s="73">
        <v>8362840</v>
      </c>
      <c r="H384" s="60">
        <f>IFERROR(G384/D380,"-")</f>
        <v>1.9201394080484747E-2</v>
      </c>
      <c r="I384" s="73">
        <v>215</v>
      </c>
      <c r="J384" s="60">
        <f>IFERROR(I384/E380,"-")</f>
        <v>0.4451345755693582</v>
      </c>
      <c r="K384" s="76">
        <f t="shared" si="23"/>
        <v>38896.930232558138</v>
      </c>
      <c r="L384" s="305"/>
      <c r="M384" s="305"/>
      <c r="N384" s="43" t="s">
        <v>111</v>
      </c>
      <c r="O384" s="73">
        <v>6962657</v>
      </c>
      <c r="P384" s="60">
        <f>IFERROR(O384/L380,"-")</f>
        <v>2.1312315614365029E-2</v>
      </c>
      <c r="Q384" s="73">
        <v>168</v>
      </c>
      <c r="R384" s="60">
        <f>IFERROR(Q384/M380,"-")</f>
        <v>0.46280991735537191</v>
      </c>
      <c r="S384" s="76">
        <f t="shared" si="24"/>
        <v>41444.386904761908</v>
      </c>
      <c r="T384" s="305"/>
      <c r="U384" s="305"/>
      <c r="V384" s="43" t="s">
        <v>111</v>
      </c>
      <c r="W384" s="73">
        <v>1044708</v>
      </c>
      <c r="X384" s="60">
        <f>IFERROR(W384/T380,"-")</f>
        <v>1.2497710604908726E-2</v>
      </c>
      <c r="Y384" s="73">
        <v>28</v>
      </c>
      <c r="Z384" s="60">
        <f>IFERROR(Y384/U380,"-")</f>
        <v>0.49122807017543857</v>
      </c>
      <c r="AA384" s="131">
        <f t="shared" si="25"/>
        <v>37311</v>
      </c>
      <c r="AB384" s="305"/>
      <c r="AC384" s="305"/>
      <c r="AD384" s="43" t="s">
        <v>111</v>
      </c>
      <c r="AE384" s="73">
        <v>789858</v>
      </c>
      <c r="AF384" s="60">
        <f>IFERROR(AE384/AB380,"-")</f>
        <v>1.4294175994388437E-2</v>
      </c>
      <c r="AG384" s="73">
        <v>21</v>
      </c>
      <c r="AH384" s="60">
        <f>IFERROR(AG384/AC380,"-")</f>
        <v>0.5</v>
      </c>
      <c r="AI384" s="76">
        <f t="shared" si="15"/>
        <v>37612.285714285717</v>
      </c>
      <c r="AJ384" s="305"/>
      <c r="AK384" s="305"/>
      <c r="AL384" s="43" t="s">
        <v>111</v>
      </c>
      <c r="AM384" s="73">
        <v>6795721</v>
      </c>
      <c r="AN384" s="60">
        <f>IFERROR(AM384/AJ380,"-")</f>
        <v>3.8847888722639723E-2</v>
      </c>
      <c r="AO384" s="73">
        <v>69</v>
      </c>
      <c r="AP384" s="60">
        <f>IFERROR(AO384/AK380,"-")</f>
        <v>0.45695364238410596</v>
      </c>
      <c r="AQ384" s="76">
        <f t="shared" si="26"/>
        <v>98488.710144927536</v>
      </c>
      <c r="AR384" s="305"/>
      <c r="AS384" s="305"/>
      <c r="AT384" s="43" t="s">
        <v>111</v>
      </c>
      <c r="AU384" s="73">
        <v>35856053</v>
      </c>
      <c r="AV384" s="60">
        <f>IFERROR(AU384/AR380,"-")</f>
        <v>2.8286829510396381E-2</v>
      </c>
      <c r="AW384" s="76">
        <v>677</v>
      </c>
      <c r="AX384" s="60">
        <f>IFERROR(AW384/AS380,"-")</f>
        <v>0.34789311408016443</v>
      </c>
      <c r="AY384" s="157">
        <f t="shared" si="27"/>
        <v>52963.15066469719</v>
      </c>
      <c r="AZ384" s="179"/>
    </row>
    <row r="385" spans="2:52" s="8" customFormat="1" ht="13.15" customHeight="1">
      <c r="B385" s="328"/>
      <c r="C385" s="340"/>
      <c r="D385" s="305"/>
      <c r="E385" s="305"/>
      <c r="F385" s="43" t="s">
        <v>112</v>
      </c>
      <c r="G385" s="73">
        <v>17465358</v>
      </c>
      <c r="H385" s="60">
        <f>IFERROR(G385/D380,"-")</f>
        <v>4.0101116572210743E-2</v>
      </c>
      <c r="I385" s="73">
        <v>263</v>
      </c>
      <c r="J385" s="60">
        <f>IFERROR(I385/E380,"-")</f>
        <v>0.54451345755693581</v>
      </c>
      <c r="K385" s="76">
        <f t="shared" si="23"/>
        <v>66408.205323193921</v>
      </c>
      <c r="L385" s="305"/>
      <c r="M385" s="305"/>
      <c r="N385" s="43" t="s">
        <v>112</v>
      </c>
      <c r="O385" s="73">
        <v>13207205</v>
      </c>
      <c r="P385" s="60">
        <f>IFERROR(O385/L380,"-")</f>
        <v>4.042653851017218E-2</v>
      </c>
      <c r="Q385" s="73">
        <v>205</v>
      </c>
      <c r="R385" s="60">
        <f>IFERROR(Q385/M380,"-")</f>
        <v>0.56473829201101933</v>
      </c>
      <c r="S385" s="76">
        <f t="shared" si="24"/>
        <v>64425.390243902439</v>
      </c>
      <c r="T385" s="305"/>
      <c r="U385" s="305"/>
      <c r="V385" s="43" t="s">
        <v>112</v>
      </c>
      <c r="W385" s="73">
        <v>2513252</v>
      </c>
      <c r="X385" s="60">
        <f>IFERROR(W385/T380,"-")</f>
        <v>3.0065718050601764E-2</v>
      </c>
      <c r="Y385" s="73">
        <v>28</v>
      </c>
      <c r="Z385" s="60">
        <f>IFERROR(Y385/U380,"-")</f>
        <v>0.49122807017543857</v>
      </c>
      <c r="AA385" s="131">
        <f t="shared" si="25"/>
        <v>89759</v>
      </c>
      <c r="AB385" s="305"/>
      <c r="AC385" s="305"/>
      <c r="AD385" s="43" t="s">
        <v>112</v>
      </c>
      <c r="AE385" s="73">
        <v>2117641</v>
      </c>
      <c r="AF385" s="60">
        <f>IFERROR(AE385/AB380,"-")</f>
        <v>3.8323259556695917E-2</v>
      </c>
      <c r="AG385" s="73">
        <v>22</v>
      </c>
      <c r="AH385" s="60">
        <f>IFERROR(AG385/AC380,"-")</f>
        <v>0.52380952380952384</v>
      </c>
      <c r="AI385" s="76">
        <f t="shared" si="15"/>
        <v>96256.409090909088</v>
      </c>
      <c r="AJ385" s="305"/>
      <c r="AK385" s="305"/>
      <c r="AL385" s="43" t="s">
        <v>112</v>
      </c>
      <c r="AM385" s="73">
        <v>5458979</v>
      </c>
      <c r="AN385" s="60">
        <f>IFERROR(AM385/AJ380,"-")</f>
        <v>3.1206373647656677E-2</v>
      </c>
      <c r="AO385" s="73">
        <v>83</v>
      </c>
      <c r="AP385" s="60">
        <f>IFERROR(AO385/AK380,"-")</f>
        <v>0.54966887417218546</v>
      </c>
      <c r="AQ385" s="76">
        <f t="shared" si="26"/>
        <v>65770.831325301202</v>
      </c>
      <c r="AR385" s="305"/>
      <c r="AS385" s="305"/>
      <c r="AT385" s="43" t="s">
        <v>112</v>
      </c>
      <c r="AU385" s="73">
        <v>51790339</v>
      </c>
      <c r="AV385" s="60">
        <f>IFERROR(AU385/AR380,"-")</f>
        <v>4.0857382980180018E-2</v>
      </c>
      <c r="AW385" s="76">
        <v>871</v>
      </c>
      <c r="AX385" s="60">
        <f>IFERROR(AW385/AS380,"-")</f>
        <v>0.44758478931140799</v>
      </c>
      <c r="AY385" s="157">
        <f t="shared" si="27"/>
        <v>59460.779563719865</v>
      </c>
      <c r="AZ385" s="179"/>
    </row>
    <row r="386" spans="2:52" s="8" customFormat="1" ht="13.15" customHeight="1">
      <c r="B386" s="328"/>
      <c r="C386" s="340"/>
      <c r="D386" s="305"/>
      <c r="E386" s="305"/>
      <c r="F386" s="43" t="s">
        <v>113</v>
      </c>
      <c r="G386" s="73">
        <v>4060790</v>
      </c>
      <c r="H386" s="60">
        <f>IFERROR(G386/D380,"-")</f>
        <v>9.3237260390120653E-3</v>
      </c>
      <c r="I386" s="73">
        <v>86</v>
      </c>
      <c r="J386" s="60">
        <f>IFERROR(I386/E380,"-")</f>
        <v>0.17805383022774326</v>
      </c>
      <c r="K386" s="76">
        <f t="shared" si="23"/>
        <v>47218.488372093023</v>
      </c>
      <c r="L386" s="305"/>
      <c r="M386" s="305"/>
      <c r="N386" s="43" t="s">
        <v>113</v>
      </c>
      <c r="O386" s="73">
        <v>3222904</v>
      </c>
      <c r="P386" s="60">
        <f>IFERROR(O386/L380,"-")</f>
        <v>9.8651344225055924E-3</v>
      </c>
      <c r="Q386" s="73">
        <v>66</v>
      </c>
      <c r="R386" s="60">
        <f>IFERROR(Q386/M380,"-")</f>
        <v>0.18181818181818182</v>
      </c>
      <c r="S386" s="76">
        <f t="shared" si="24"/>
        <v>48831.878787878784</v>
      </c>
      <c r="T386" s="305"/>
      <c r="U386" s="305"/>
      <c r="V386" s="43" t="s">
        <v>113</v>
      </c>
      <c r="W386" s="73">
        <v>564393</v>
      </c>
      <c r="X386" s="60">
        <f>IFERROR(W386/T380,"-")</f>
        <v>6.7517625800091992E-3</v>
      </c>
      <c r="Y386" s="73">
        <v>11</v>
      </c>
      <c r="Z386" s="60">
        <f>IFERROR(Y386/U380,"-")</f>
        <v>0.19298245614035087</v>
      </c>
      <c r="AA386" s="131">
        <f t="shared" si="25"/>
        <v>51308.454545454544</v>
      </c>
      <c r="AB386" s="305"/>
      <c r="AC386" s="305"/>
      <c r="AD386" s="43" t="s">
        <v>113</v>
      </c>
      <c r="AE386" s="73">
        <v>167829</v>
      </c>
      <c r="AF386" s="60">
        <f>IFERROR(AE386/AB380,"-")</f>
        <v>3.0372260114630944E-3</v>
      </c>
      <c r="AG386" s="73">
        <v>8</v>
      </c>
      <c r="AH386" s="60">
        <f>IFERROR(AG386/AC380,"-")</f>
        <v>0.19047619047619047</v>
      </c>
      <c r="AI386" s="76">
        <f t="shared" si="15"/>
        <v>20978.625</v>
      </c>
      <c r="AJ386" s="305"/>
      <c r="AK386" s="305"/>
      <c r="AL386" s="43" t="s">
        <v>113</v>
      </c>
      <c r="AM386" s="73">
        <v>3385291</v>
      </c>
      <c r="AN386" s="60">
        <f>IFERROR(AM386/AJ380,"-")</f>
        <v>1.9352090537818393E-2</v>
      </c>
      <c r="AO386" s="73">
        <v>26</v>
      </c>
      <c r="AP386" s="60">
        <f>IFERROR(AO386/AK380,"-")</f>
        <v>0.17218543046357615</v>
      </c>
      <c r="AQ386" s="76">
        <f t="shared" si="26"/>
        <v>130203.5</v>
      </c>
      <c r="AR386" s="305"/>
      <c r="AS386" s="305"/>
      <c r="AT386" s="43" t="s">
        <v>113</v>
      </c>
      <c r="AU386" s="73">
        <v>32800673</v>
      </c>
      <c r="AV386" s="60">
        <f>IFERROR(AU386/AR380,"-")</f>
        <v>2.5876441140280048E-2</v>
      </c>
      <c r="AW386" s="76">
        <v>217</v>
      </c>
      <c r="AX386" s="60">
        <f>IFERROR(AW386/AS380,"-")</f>
        <v>0.11151079136690648</v>
      </c>
      <c r="AY386" s="157">
        <f t="shared" si="27"/>
        <v>151155.17511520738</v>
      </c>
      <c r="AZ386" s="179"/>
    </row>
    <row r="387" spans="2:52" s="8" customFormat="1" ht="13.15" customHeight="1">
      <c r="B387" s="328"/>
      <c r="C387" s="340"/>
      <c r="D387" s="305"/>
      <c r="E387" s="305"/>
      <c r="F387" s="43" t="s">
        <v>123</v>
      </c>
      <c r="G387" s="73">
        <v>4627</v>
      </c>
      <c r="H387" s="60">
        <f>IFERROR(G387/D380,"-")</f>
        <v>1.0623765420646925E-5</v>
      </c>
      <c r="I387" s="73">
        <v>1</v>
      </c>
      <c r="J387" s="60">
        <f>IFERROR(I387/E380,"-")</f>
        <v>2.070393374741201E-3</v>
      </c>
      <c r="K387" s="76">
        <f t="shared" si="23"/>
        <v>4627</v>
      </c>
      <c r="L387" s="305"/>
      <c r="M387" s="305"/>
      <c r="N387" s="43" t="s">
        <v>123</v>
      </c>
      <c r="O387" s="73">
        <v>4627</v>
      </c>
      <c r="P387" s="60">
        <f>IFERROR(O387/L380,"-")</f>
        <v>1.4162996159033398E-5</v>
      </c>
      <c r="Q387" s="73">
        <v>1</v>
      </c>
      <c r="R387" s="60">
        <f>IFERROR(Q387/M380,"-")</f>
        <v>2.7548209366391185E-3</v>
      </c>
      <c r="S387" s="76">
        <f t="shared" si="24"/>
        <v>4627</v>
      </c>
      <c r="T387" s="305"/>
      <c r="U387" s="305"/>
      <c r="V387" s="43" t="s">
        <v>123</v>
      </c>
      <c r="W387" s="73">
        <v>0</v>
      </c>
      <c r="X387" s="60">
        <f>IFERROR(W387/T380,"-")</f>
        <v>0</v>
      </c>
      <c r="Y387" s="73">
        <v>0</v>
      </c>
      <c r="Z387" s="60">
        <f>IFERROR(Y387/U380,"-")</f>
        <v>0</v>
      </c>
      <c r="AA387" s="131" t="str">
        <f t="shared" si="25"/>
        <v>-</v>
      </c>
      <c r="AB387" s="305"/>
      <c r="AC387" s="305"/>
      <c r="AD387" s="43" t="s">
        <v>123</v>
      </c>
      <c r="AE387" s="73">
        <v>0</v>
      </c>
      <c r="AF387" s="60">
        <f>IFERROR(AE387/AB380,"-")</f>
        <v>0</v>
      </c>
      <c r="AG387" s="73">
        <v>0</v>
      </c>
      <c r="AH387" s="60">
        <f>IFERROR(AG387/AC380,"-")</f>
        <v>0</v>
      </c>
      <c r="AI387" s="76" t="str">
        <f t="shared" si="15"/>
        <v>-</v>
      </c>
      <c r="AJ387" s="305"/>
      <c r="AK387" s="305"/>
      <c r="AL387" s="43" t="s">
        <v>123</v>
      </c>
      <c r="AM387" s="73">
        <v>4627</v>
      </c>
      <c r="AN387" s="60">
        <f>IFERROR(AM387/AJ380,"-")</f>
        <v>2.6450347375893451E-5</v>
      </c>
      <c r="AO387" s="73">
        <v>1</v>
      </c>
      <c r="AP387" s="60">
        <f>IFERROR(AO387/AK380,"-")</f>
        <v>6.6225165562913907E-3</v>
      </c>
      <c r="AQ387" s="76">
        <f t="shared" si="26"/>
        <v>4627</v>
      </c>
      <c r="AR387" s="305"/>
      <c r="AS387" s="305"/>
      <c r="AT387" s="43" t="s">
        <v>123</v>
      </c>
      <c r="AU387" s="73">
        <v>0</v>
      </c>
      <c r="AV387" s="60">
        <f>IFERROR(AU387/AR380,"-")</f>
        <v>0</v>
      </c>
      <c r="AW387" s="76">
        <v>0</v>
      </c>
      <c r="AX387" s="60">
        <f>IFERROR(AW387/AS380,"-")</f>
        <v>0</v>
      </c>
      <c r="AY387" s="157" t="str">
        <f t="shared" si="27"/>
        <v>-</v>
      </c>
      <c r="AZ387" s="179"/>
    </row>
    <row r="388" spans="2:52" s="8" customFormat="1" ht="13.15" customHeight="1">
      <c r="B388" s="328"/>
      <c r="C388" s="340"/>
      <c r="D388" s="305"/>
      <c r="E388" s="305"/>
      <c r="F388" s="43" t="s">
        <v>114</v>
      </c>
      <c r="G388" s="73">
        <v>83121</v>
      </c>
      <c r="H388" s="60">
        <f>IFERROR(G388/D380,"-")</f>
        <v>1.9084893138742015E-4</v>
      </c>
      <c r="I388" s="73">
        <v>4</v>
      </c>
      <c r="J388" s="60">
        <f>IFERROR(I388/E380,"-")</f>
        <v>8.2815734989648039E-3</v>
      </c>
      <c r="K388" s="76">
        <f t="shared" si="23"/>
        <v>20780.25</v>
      </c>
      <c r="L388" s="305"/>
      <c r="M388" s="305"/>
      <c r="N388" s="43" t="s">
        <v>114</v>
      </c>
      <c r="O388" s="73">
        <v>71201</v>
      </c>
      <c r="P388" s="60">
        <f>IFERROR(O388/L380,"-")</f>
        <v>2.1794240101995611E-4</v>
      </c>
      <c r="Q388" s="73">
        <v>3</v>
      </c>
      <c r="R388" s="60">
        <f>IFERROR(Q388/M380,"-")</f>
        <v>8.2644628099173556E-3</v>
      </c>
      <c r="S388" s="76">
        <f t="shared" si="24"/>
        <v>23733.666666666668</v>
      </c>
      <c r="T388" s="305"/>
      <c r="U388" s="305"/>
      <c r="V388" s="43" t="s">
        <v>114</v>
      </c>
      <c r="W388" s="73">
        <v>13423</v>
      </c>
      <c r="X388" s="60">
        <f>IFERROR(W388/T380,"-")</f>
        <v>1.6057766327977753E-4</v>
      </c>
      <c r="Y388" s="73">
        <v>1</v>
      </c>
      <c r="Z388" s="60">
        <f>IFERROR(Y388/U380,"-")</f>
        <v>1.7543859649122806E-2</v>
      </c>
      <c r="AA388" s="131">
        <f t="shared" si="25"/>
        <v>13423</v>
      </c>
      <c r="AB388" s="305"/>
      <c r="AC388" s="305"/>
      <c r="AD388" s="43" t="s">
        <v>114</v>
      </c>
      <c r="AE388" s="73">
        <v>13423</v>
      </c>
      <c r="AF388" s="60">
        <f>IFERROR(AE388/AB380,"-")</f>
        <v>2.4291799839043978E-4</v>
      </c>
      <c r="AG388" s="73">
        <v>1</v>
      </c>
      <c r="AH388" s="60">
        <f>IFERROR(AG388/AC380,"-")</f>
        <v>2.3809523809523808E-2</v>
      </c>
      <c r="AI388" s="76">
        <f t="shared" si="15"/>
        <v>13423</v>
      </c>
      <c r="AJ388" s="305"/>
      <c r="AK388" s="305"/>
      <c r="AL388" s="43" t="s">
        <v>114</v>
      </c>
      <c r="AM388" s="73">
        <v>121726</v>
      </c>
      <c r="AN388" s="60">
        <f>IFERROR(AM388/AJ380,"-")</f>
        <v>6.9584935912643314E-4</v>
      </c>
      <c r="AO388" s="73">
        <v>2</v>
      </c>
      <c r="AP388" s="60">
        <f>IFERROR(AO388/AK380,"-")</f>
        <v>1.3245033112582781E-2</v>
      </c>
      <c r="AQ388" s="76">
        <f t="shared" si="26"/>
        <v>60863</v>
      </c>
      <c r="AR388" s="305"/>
      <c r="AS388" s="305"/>
      <c r="AT388" s="43" t="s">
        <v>114</v>
      </c>
      <c r="AU388" s="73">
        <v>426766</v>
      </c>
      <c r="AV388" s="60">
        <f>IFERROR(AU388/AR380,"-")</f>
        <v>3.3667557003091839E-4</v>
      </c>
      <c r="AW388" s="76">
        <v>24</v>
      </c>
      <c r="AX388" s="60">
        <f>IFERROR(AW388/AS380,"-")</f>
        <v>1.2332990750256937E-2</v>
      </c>
      <c r="AY388" s="157">
        <f t="shared" si="27"/>
        <v>17781.916666666668</v>
      </c>
      <c r="AZ388" s="179"/>
    </row>
    <row r="389" spans="2:52" s="8" customFormat="1" ht="13.15" customHeight="1">
      <c r="B389" s="328"/>
      <c r="C389" s="340"/>
      <c r="D389" s="305"/>
      <c r="E389" s="305"/>
      <c r="F389" s="43" t="s">
        <v>115</v>
      </c>
      <c r="G389" s="73">
        <v>157751</v>
      </c>
      <c r="H389" s="60">
        <f>IFERROR(G389/D380,"-")</f>
        <v>3.6220220853089969E-4</v>
      </c>
      <c r="I389" s="73">
        <v>24</v>
      </c>
      <c r="J389" s="60">
        <f>IFERROR(I389/E380,"-")</f>
        <v>4.9689440993788817E-2</v>
      </c>
      <c r="K389" s="76">
        <f t="shared" si="23"/>
        <v>6572.958333333333</v>
      </c>
      <c r="L389" s="305"/>
      <c r="M389" s="305"/>
      <c r="N389" s="43" t="s">
        <v>115</v>
      </c>
      <c r="O389" s="73">
        <v>111929</v>
      </c>
      <c r="P389" s="60">
        <f>IFERROR(O389/L380,"-")</f>
        <v>3.4260860105564064E-4</v>
      </c>
      <c r="Q389" s="73">
        <v>18</v>
      </c>
      <c r="R389" s="60">
        <f>IFERROR(Q389/M380,"-")</f>
        <v>4.9586776859504134E-2</v>
      </c>
      <c r="S389" s="76">
        <f t="shared" si="24"/>
        <v>6218.2777777777774</v>
      </c>
      <c r="T389" s="305"/>
      <c r="U389" s="305"/>
      <c r="V389" s="43" t="s">
        <v>115</v>
      </c>
      <c r="W389" s="73">
        <v>27377</v>
      </c>
      <c r="X389" s="60">
        <f>IFERROR(W389/T380,"-")</f>
        <v>3.2750761287420619E-4</v>
      </c>
      <c r="Y389" s="73">
        <v>3</v>
      </c>
      <c r="Z389" s="60">
        <f>IFERROR(Y389/U380,"-")</f>
        <v>5.2631578947368418E-2</v>
      </c>
      <c r="AA389" s="131">
        <f t="shared" si="25"/>
        <v>9125.6666666666661</v>
      </c>
      <c r="AB389" s="305"/>
      <c r="AC389" s="305"/>
      <c r="AD389" s="43" t="s">
        <v>115</v>
      </c>
      <c r="AE389" s="73">
        <v>19741</v>
      </c>
      <c r="AF389" s="60">
        <f>IFERROR(AE389/AB380,"-")</f>
        <v>3.5725577041091199E-4</v>
      </c>
      <c r="AG389" s="73">
        <v>2</v>
      </c>
      <c r="AH389" s="60">
        <f>IFERROR(AG389/AC380,"-")</f>
        <v>4.7619047619047616E-2</v>
      </c>
      <c r="AI389" s="76">
        <f t="shared" ref="AI389:AI452" si="28">IFERROR(AE389/AG389,"-")</f>
        <v>9870.5</v>
      </c>
      <c r="AJ389" s="305"/>
      <c r="AK389" s="305"/>
      <c r="AL389" s="43" t="s">
        <v>115</v>
      </c>
      <c r="AM389" s="73">
        <v>105997</v>
      </c>
      <c r="AN389" s="60">
        <f>IFERROR(AM389/AJ380,"-")</f>
        <v>6.059341843100449E-4</v>
      </c>
      <c r="AO389" s="73">
        <v>7</v>
      </c>
      <c r="AP389" s="60">
        <f>IFERROR(AO389/AK380,"-")</f>
        <v>4.6357615894039736E-2</v>
      </c>
      <c r="AQ389" s="76">
        <f t="shared" si="26"/>
        <v>15142.428571428571</v>
      </c>
      <c r="AR389" s="305"/>
      <c r="AS389" s="305"/>
      <c r="AT389" s="43" t="s">
        <v>115</v>
      </c>
      <c r="AU389" s="73">
        <v>626017</v>
      </c>
      <c r="AV389" s="60">
        <f>IFERROR(AU389/AR380,"-")</f>
        <v>4.9386462446409849E-4</v>
      </c>
      <c r="AW389" s="76">
        <v>65</v>
      </c>
      <c r="AX389" s="60">
        <f>IFERROR(AW389/AS380,"-")</f>
        <v>3.340184994861254E-2</v>
      </c>
      <c r="AY389" s="157">
        <f t="shared" si="27"/>
        <v>9631.0307692307688</v>
      </c>
      <c r="AZ389" s="179"/>
    </row>
    <row r="390" spans="2:52" s="8" customFormat="1" ht="13.15" customHeight="1">
      <c r="B390" s="328"/>
      <c r="C390" s="340"/>
      <c r="D390" s="305"/>
      <c r="E390" s="305"/>
      <c r="F390" s="43" t="s">
        <v>116</v>
      </c>
      <c r="G390" s="73">
        <v>72811</v>
      </c>
      <c r="H390" s="60">
        <f>IFERROR(G390/D380,"-")</f>
        <v>1.6717678496708951E-4</v>
      </c>
      <c r="I390" s="73">
        <v>4</v>
      </c>
      <c r="J390" s="60">
        <f>IFERROR(I390/E380,"-")</f>
        <v>8.2815734989648039E-3</v>
      </c>
      <c r="K390" s="76">
        <f t="shared" si="23"/>
        <v>18202.75</v>
      </c>
      <c r="L390" s="305"/>
      <c r="M390" s="305"/>
      <c r="N390" s="43" t="s">
        <v>116</v>
      </c>
      <c r="O390" s="73">
        <v>72811</v>
      </c>
      <c r="P390" s="60">
        <f>IFERROR(O390/L380,"-")</f>
        <v>2.2287052373792538E-4</v>
      </c>
      <c r="Q390" s="73">
        <v>4</v>
      </c>
      <c r="R390" s="60">
        <f>IFERROR(Q390/M380,"-")</f>
        <v>1.1019283746556474E-2</v>
      </c>
      <c r="S390" s="76">
        <f t="shared" si="24"/>
        <v>18202.75</v>
      </c>
      <c r="T390" s="305"/>
      <c r="U390" s="305"/>
      <c r="V390" s="43" t="s">
        <v>116</v>
      </c>
      <c r="W390" s="73">
        <v>52983</v>
      </c>
      <c r="X390" s="60">
        <f>IFERROR(W390/T380,"-")</f>
        <v>6.3382897515849314E-4</v>
      </c>
      <c r="Y390" s="73">
        <v>2</v>
      </c>
      <c r="Z390" s="60">
        <f>IFERROR(Y390/U380,"-")</f>
        <v>3.5087719298245612E-2</v>
      </c>
      <c r="AA390" s="131">
        <f t="shared" si="25"/>
        <v>26491.5</v>
      </c>
      <c r="AB390" s="305"/>
      <c r="AC390" s="305"/>
      <c r="AD390" s="43" t="s">
        <v>116</v>
      </c>
      <c r="AE390" s="73">
        <v>52983</v>
      </c>
      <c r="AF390" s="60">
        <f>IFERROR(AE390/AB380,"-")</f>
        <v>9.5884111664461529E-4</v>
      </c>
      <c r="AG390" s="73">
        <v>2</v>
      </c>
      <c r="AH390" s="60">
        <f>IFERROR(AG390/AC380,"-")</f>
        <v>4.7619047619047616E-2</v>
      </c>
      <c r="AI390" s="76">
        <f t="shared" si="28"/>
        <v>26491.5</v>
      </c>
      <c r="AJ390" s="305"/>
      <c r="AK390" s="305"/>
      <c r="AL390" s="43" t="s">
        <v>116</v>
      </c>
      <c r="AM390" s="73">
        <v>945595</v>
      </c>
      <c r="AN390" s="60">
        <f>IFERROR(AM390/AJ380,"-")</f>
        <v>5.4055146373261217E-3</v>
      </c>
      <c r="AO390" s="73">
        <v>3</v>
      </c>
      <c r="AP390" s="60">
        <f>IFERROR(AO390/AK380,"-")</f>
        <v>1.9867549668874173E-2</v>
      </c>
      <c r="AQ390" s="76">
        <f t="shared" si="26"/>
        <v>315198.33333333331</v>
      </c>
      <c r="AR390" s="305"/>
      <c r="AS390" s="305"/>
      <c r="AT390" s="43" t="s">
        <v>116</v>
      </c>
      <c r="AU390" s="73">
        <v>94794</v>
      </c>
      <c r="AV390" s="60">
        <f>IFERROR(AU390/AR380,"-")</f>
        <v>7.478295830855991E-5</v>
      </c>
      <c r="AW390" s="76">
        <v>4</v>
      </c>
      <c r="AX390" s="60">
        <f>IFERROR(AW390/AS380,"-")</f>
        <v>2.0554984583761563E-3</v>
      </c>
      <c r="AY390" s="157">
        <f t="shared" si="27"/>
        <v>23698.5</v>
      </c>
      <c r="AZ390" s="179"/>
    </row>
    <row r="391" spans="2:52" s="8" customFormat="1" ht="13.15" customHeight="1">
      <c r="B391" s="328"/>
      <c r="C391" s="340"/>
      <c r="D391" s="305"/>
      <c r="E391" s="305"/>
      <c r="F391" s="43" t="s">
        <v>117</v>
      </c>
      <c r="G391" s="73">
        <v>3014390</v>
      </c>
      <c r="H391" s="60">
        <f>IFERROR(G391/D380,"-")</f>
        <v>6.9211524197847164E-3</v>
      </c>
      <c r="I391" s="73">
        <v>4</v>
      </c>
      <c r="J391" s="60">
        <f>IFERROR(I391/E380,"-")</f>
        <v>8.2815734989648039E-3</v>
      </c>
      <c r="K391" s="76">
        <f t="shared" si="23"/>
        <v>753597.5</v>
      </c>
      <c r="L391" s="305"/>
      <c r="M391" s="305"/>
      <c r="N391" s="43" t="s">
        <v>117</v>
      </c>
      <c r="O391" s="73">
        <v>3014390</v>
      </c>
      <c r="P391" s="60">
        <f>IFERROR(O391/L380,"-")</f>
        <v>9.2268843725586084E-3</v>
      </c>
      <c r="Q391" s="73">
        <v>4</v>
      </c>
      <c r="R391" s="60">
        <f>IFERROR(Q391/M380,"-")</f>
        <v>1.1019283746556474E-2</v>
      </c>
      <c r="S391" s="76">
        <f t="shared" si="24"/>
        <v>753597.5</v>
      </c>
      <c r="T391" s="305"/>
      <c r="U391" s="305"/>
      <c r="V391" s="43" t="s">
        <v>117</v>
      </c>
      <c r="W391" s="73">
        <v>2998216</v>
      </c>
      <c r="X391" s="60">
        <f>IFERROR(W391/T380,"-")</f>
        <v>3.5867281478659127E-2</v>
      </c>
      <c r="Y391" s="73">
        <v>1</v>
      </c>
      <c r="Z391" s="60">
        <f>IFERROR(Y391/U380,"-")</f>
        <v>1.7543859649122806E-2</v>
      </c>
      <c r="AA391" s="131">
        <f t="shared" si="25"/>
        <v>2998216</v>
      </c>
      <c r="AB391" s="305"/>
      <c r="AC391" s="305"/>
      <c r="AD391" s="43" t="s">
        <v>117</v>
      </c>
      <c r="AE391" s="73">
        <v>2998216</v>
      </c>
      <c r="AF391" s="60">
        <f>IFERROR(AE391/AB380,"-")</f>
        <v>5.4259154396348867E-2</v>
      </c>
      <c r="AG391" s="73">
        <v>1</v>
      </c>
      <c r="AH391" s="60">
        <f>IFERROR(AG391/AC380,"-")</f>
        <v>2.3809523809523808E-2</v>
      </c>
      <c r="AI391" s="76">
        <f t="shared" si="28"/>
        <v>2998216</v>
      </c>
      <c r="AJ391" s="305"/>
      <c r="AK391" s="305"/>
      <c r="AL391" s="43" t="s">
        <v>117</v>
      </c>
      <c r="AM391" s="73">
        <v>692035</v>
      </c>
      <c r="AN391" s="60">
        <f>IFERROR(AM391/AJ380,"-")</f>
        <v>3.9560333145183535E-3</v>
      </c>
      <c r="AO391" s="73">
        <v>3</v>
      </c>
      <c r="AP391" s="60">
        <f>IFERROR(AO391/AK380,"-")</f>
        <v>1.9867549668874173E-2</v>
      </c>
      <c r="AQ391" s="76">
        <f t="shared" si="26"/>
        <v>230678.33333333334</v>
      </c>
      <c r="AR391" s="305"/>
      <c r="AS391" s="305"/>
      <c r="AT391" s="43" t="s">
        <v>117</v>
      </c>
      <c r="AU391" s="73">
        <v>925492</v>
      </c>
      <c r="AV391" s="60">
        <f>IFERROR(AU391/AR380,"-")</f>
        <v>7.3012036258524515E-4</v>
      </c>
      <c r="AW391" s="76">
        <v>10</v>
      </c>
      <c r="AX391" s="60">
        <f>IFERROR(AW391/AS380,"-")</f>
        <v>5.1387461459403904E-3</v>
      </c>
      <c r="AY391" s="157">
        <f t="shared" si="27"/>
        <v>92549.2</v>
      </c>
      <c r="AZ391" s="179"/>
    </row>
    <row r="392" spans="2:52" s="8" customFormat="1" ht="13.15" customHeight="1">
      <c r="B392" s="328"/>
      <c r="C392" s="340"/>
      <c r="D392" s="305"/>
      <c r="E392" s="305"/>
      <c r="F392" s="43" t="s">
        <v>118</v>
      </c>
      <c r="G392" s="73">
        <v>5683131</v>
      </c>
      <c r="H392" s="60">
        <f>IFERROR(G392/D380,"-")</f>
        <v>1.3048681780593598E-2</v>
      </c>
      <c r="I392" s="73">
        <v>96</v>
      </c>
      <c r="J392" s="60">
        <f>IFERROR(I392/E380,"-")</f>
        <v>0.19875776397515527</v>
      </c>
      <c r="K392" s="76">
        <f t="shared" si="23"/>
        <v>59199.28125</v>
      </c>
      <c r="L392" s="305"/>
      <c r="M392" s="305"/>
      <c r="N392" s="43" t="s">
        <v>118</v>
      </c>
      <c r="O392" s="73">
        <v>5139483</v>
      </c>
      <c r="P392" s="60">
        <f>IFERROR(O392/L380,"-")</f>
        <v>1.5731678839078764E-2</v>
      </c>
      <c r="Q392" s="73">
        <v>79</v>
      </c>
      <c r="R392" s="60">
        <f>IFERROR(Q392/M380,"-")</f>
        <v>0.21763085399449036</v>
      </c>
      <c r="S392" s="76">
        <f t="shared" si="24"/>
        <v>65056.746835443038</v>
      </c>
      <c r="T392" s="305"/>
      <c r="U392" s="305"/>
      <c r="V392" s="43" t="s">
        <v>118</v>
      </c>
      <c r="W392" s="73">
        <v>1668298</v>
      </c>
      <c r="X392" s="60">
        <f>IFERROR(W392/T380,"-")</f>
        <v>1.9957639461694578E-2</v>
      </c>
      <c r="Y392" s="73">
        <v>9</v>
      </c>
      <c r="Z392" s="60">
        <f>IFERROR(Y392/U380,"-")</f>
        <v>0.15789473684210525</v>
      </c>
      <c r="AA392" s="131">
        <f t="shared" si="25"/>
        <v>185366.44444444444</v>
      </c>
      <c r="AB392" s="305"/>
      <c r="AC392" s="305"/>
      <c r="AD392" s="43" t="s">
        <v>118</v>
      </c>
      <c r="AE392" s="73">
        <v>1668298</v>
      </c>
      <c r="AF392" s="60">
        <f>IFERROR(AE392/AB380,"-")</f>
        <v>3.0191433426117405E-2</v>
      </c>
      <c r="AG392" s="73">
        <v>9</v>
      </c>
      <c r="AH392" s="60">
        <f>IFERROR(AG392/AC380,"-")</f>
        <v>0.21428571428571427</v>
      </c>
      <c r="AI392" s="76">
        <f t="shared" si="28"/>
        <v>185366.44444444444</v>
      </c>
      <c r="AJ392" s="305"/>
      <c r="AK392" s="305"/>
      <c r="AL392" s="43" t="s">
        <v>118</v>
      </c>
      <c r="AM392" s="73">
        <v>2641516</v>
      </c>
      <c r="AN392" s="60">
        <f>IFERROR(AM392/AJ380,"-")</f>
        <v>1.5100284374104293E-2</v>
      </c>
      <c r="AO392" s="73">
        <v>31</v>
      </c>
      <c r="AP392" s="60">
        <f>IFERROR(AO392/AK380,"-")</f>
        <v>0.20529801324503311</v>
      </c>
      <c r="AQ392" s="76">
        <f t="shared" si="26"/>
        <v>85210.193548387091</v>
      </c>
      <c r="AR392" s="305"/>
      <c r="AS392" s="305"/>
      <c r="AT392" s="43" t="s">
        <v>118</v>
      </c>
      <c r="AU392" s="73">
        <v>8879005</v>
      </c>
      <c r="AV392" s="60">
        <f>IFERROR(AU392/AR380,"-")</f>
        <v>7.0046443945449609E-3</v>
      </c>
      <c r="AW392" s="76">
        <v>262</v>
      </c>
      <c r="AX392" s="60">
        <f>IFERROR(AW392/AS380,"-")</f>
        <v>0.13463514902363824</v>
      </c>
      <c r="AY392" s="157">
        <f t="shared" si="27"/>
        <v>33889.332061068701</v>
      </c>
      <c r="AZ392" s="179"/>
    </row>
    <row r="393" spans="2:52" s="8" customFormat="1" ht="13.15" customHeight="1">
      <c r="B393" s="328"/>
      <c r="C393" s="340"/>
      <c r="D393" s="305"/>
      <c r="E393" s="305"/>
      <c r="F393" s="43" t="s">
        <v>119</v>
      </c>
      <c r="G393" s="73">
        <v>2730178</v>
      </c>
      <c r="H393" s="60">
        <f>IFERROR(G393/D380,"-")</f>
        <v>6.2685910154767618E-3</v>
      </c>
      <c r="I393" s="73">
        <v>34</v>
      </c>
      <c r="J393" s="60">
        <f>IFERROR(I393/E380,"-")</f>
        <v>7.0393374741200831E-2</v>
      </c>
      <c r="K393" s="76">
        <f t="shared" si="23"/>
        <v>80299.352941176476</v>
      </c>
      <c r="L393" s="305"/>
      <c r="M393" s="305"/>
      <c r="N393" s="43" t="s">
        <v>119</v>
      </c>
      <c r="O393" s="73">
        <v>2616810</v>
      </c>
      <c r="P393" s="60">
        <f>IFERROR(O393/L380,"-")</f>
        <v>8.0099135463410822E-3</v>
      </c>
      <c r="Q393" s="73">
        <v>30</v>
      </c>
      <c r="R393" s="60">
        <f>IFERROR(Q393/M380,"-")</f>
        <v>8.2644628099173556E-2</v>
      </c>
      <c r="S393" s="76">
        <f t="shared" si="24"/>
        <v>87227</v>
      </c>
      <c r="T393" s="305"/>
      <c r="U393" s="305"/>
      <c r="V393" s="43" t="s">
        <v>119</v>
      </c>
      <c r="W393" s="73">
        <v>512077</v>
      </c>
      <c r="X393" s="60">
        <f>IFERROR(W393/T380,"-")</f>
        <v>6.1259128420858705E-3</v>
      </c>
      <c r="Y393" s="73">
        <v>7</v>
      </c>
      <c r="Z393" s="60">
        <f>IFERROR(Y393/U380,"-")</f>
        <v>0.12280701754385964</v>
      </c>
      <c r="AA393" s="131">
        <f t="shared" si="25"/>
        <v>73153.857142857145</v>
      </c>
      <c r="AB393" s="305"/>
      <c r="AC393" s="305"/>
      <c r="AD393" s="43" t="s">
        <v>119</v>
      </c>
      <c r="AE393" s="73">
        <v>436629</v>
      </c>
      <c r="AF393" s="60">
        <f>IFERROR(AE393/AB380,"-")</f>
        <v>7.901739009105218E-3</v>
      </c>
      <c r="AG393" s="73">
        <v>5</v>
      </c>
      <c r="AH393" s="60">
        <f>IFERROR(AG393/AC380,"-")</f>
        <v>0.11904761904761904</v>
      </c>
      <c r="AI393" s="76">
        <f t="shared" si="28"/>
        <v>87325.8</v>
      </c>
      <c r="AJ393" s="305"/>
      <c r="AK393" s="305"/>
      <c r="AL393" s="43" t="s">
        <v>119</v>
      </c>
      <c r="AM393" s="73">
        <v>1837919</v>
      </c>
      <c r="AN393" s="60">
        <f>IFERROR(AM393/AJ380,"-")</f>
        <v>1.0506504430247398E-2</v>
      </c>
      <c r="AO393" s="73">
        <v>21</v>
      </c>
      <c r="AP393" s="60">
        <f>IFERROR(AO393/AK380,"-")</f>
        <v>0.13907284768211919</v>
      </c>
      <c r="AQ393" s="76">
        <f t="shared" si="26"/>
        <v>87519.952380952382</v>
      </c>
      <c r="AR393" s="305"/>
      <c r="AS393" s="305"/>
      <c r="AT393" s="43" t="s">
        <v>119</v>
      </c>
      <c r="AU393" s="73">
        <v>8337361</v>
      </c>
      <c r="AV393" s="60">
        <f>IFERROR(AU393/AR380,"-")</f>
        <v>6.5773416045995878E-3</v>
      </c>
      <c r="AW393" s="76">
        <v>144</v>
      </c>
      <c r="AX393" s="60">
        <f>IFERROR(AW393/AS380,"-")</f>
        <v>7.3997944501541624E-2</v>
      </c>
      <c r="AY393" s="157">
        <f t="shared" si="27"/>
        <v>57898.340277777781</v>
      </c>
      <c r="AZ393" s="179"/>
    </row>
    <row r="394" spans="2:52" s="8" customFormat="1" ht="13.15" customHeight="1">
      <c r="B394" s="328"/>
      <c r="C394" s="340"/>
      <c r="D394" s="305"/>
      <c r="E394" s="305"/>
      <c r="F394" s="43" t="s">
        <v>120</v>
      </c>
      <c r="G394" s="73">
        <v>1706217</v>
      </c>
      <c r="H394" s="60">
        <f>IFERROR(G394/D380,"-")</f>
        <v>3.9175381812664653E-3</v>
      </c>
      <c r="I394" s="73">
        <v>33</v>
      </c>
      <c r="J394" s="60">
        <f>IFERROR(I394/E380,"-")</f>
        <v>6.8322981366459631E-2</v>
      </c>
      <c r="K394" s="76">
        <f t="shared" si="23"/>
        <v>51703.545454545456</v>
      </c>
      <c r="L394" s="305"/>
      <c r="M394" s="305"/>
      <c r="N394" s="43" t="s">
        <v>120</v>
      </c>
      <c r="O394" s="73">
        <v>1471892</v>
      </c>
      <c r="P394" s="60">
        <f>IFERROR(O394/L380,"-")</f>
        <v>4.5053816171411248E-3</v>
      </c>
      <c r="Q394" s="73">
        <v>28</v>
      </c>
      <c r="R394" s="60">
        <f>IFERROR(Q394/M380,"-")</f>
        <v>7.7134986225895319E-2</v>
      </c>
      <c r="S394" s="76">
        <f t="shared" si="24"/>
        <v>52567.571428571428</v>
      </c>
      <c r="T394" s="305"/>
      <c r="U394" s="305"/>
      <c r="V394" s="43" t="s">
        <v>120</v>
      </c>
      <c r="W394" s="73">
        <v>147357</v>
      </c>
      <c r="X394" s="60">
        <f>IFERROR(W394/T380,"-")</f>
        <v>1.7628132852505534E-3</v>
      </c>
      <c r="Y394" s="73">
        <v>7</v>
      </c>
      <c r="Z394" s="60">
        <f>IFERROR(Y394/U380,"-")</f>
        <v>0.12280701754385964</v>
      </c>
      <c r="AA394" s="131">
        <f t="shared" si="25"/>
        <v>21051</v>
      </c>
      <c r="AB394" s="305"/>
      <c r="AC394" s="305"/>
      <c r="AD394" s="43" t="s">
        <v>120</v>
      </c>
      <c r="AE394" s="73">
        <v>147357</v>
      </c>
      <c r="AF394" s="60">
        <f>IFERROR(AE394/AB380,"-")</f>
        <v>2.6667412269105292E-3</v>
      </c>
      <c r="AG394" s="73">
        <v>7</v>
      </c>
      <c r="AH394" s="60">
        <f>IFERROR(AG394/AC380,"-")</f>
        <v>0.16666666666666666</v>
      </c>
      <c r="AI394" s="76">
        <f t="shared" si="28"/>
        <v>21051</v>
      </c>
      <c r="AJ394" s="305"/>
      <c r="AK394" s="305"/>
      <c r="AL394" s="43" t="s">
        <v>120</v>
      </c>
      <c r="AM394" s="73">
        <v>923316</v>
      </c>
      <c r="AN394" s="60">
        <f>IFERROR(AM394/AJ380,"-")</f>
        <v>5.2781562432938052E-3</v>
      </c>
      <c r="AO394" s="73">
        <v>16</v>
      </c>
      <c r="AP394" s="60">
        <f>IFERROR(AO394/AK380,"-")</f>
        <v>0.10596026490066225</v>
      </c>
      <c r="AQ394" s="76">
        <f t="shared" si="26"/>
        <v>57707.25</v>
      </c>
      <c r="AR394" s="305"/>
      <c r="AS394" s="305"/>
      <c r="AT394" s="43" t="s">
        <v>120</v>
      </c>
      <c r="AU394" s="73">
        <v>4856025</v>
      </c>
      <c r="AV394" s="60">
        <f>IFERROR(AU394/AR380,"-")</f>
        <v>3.8309166732105899E-3</v>
      </c>
      <c r="AW394" s="76">
        <v>114</v>
      </c>
      <c r="AX394" s="60">
        <f>IFERROR(AW394/AS380,"-")</f>
        <v>5.858170606372045E-2</v>
      </c>
      <c r="AY394" s="157">
        <f t="shared" si="27"/>
        <v>42596.710526315786</v>
      </c>
      <c r="AZ394" s="179"/>
    </row>
    <row r="395" spans="2:52" s="8" customFormat="1" ht="13.15" customHeight="1">
      <c r="B395" s="328"/>
      <c r="C395" s="340"/>
      <c r="D395" s="305"/>
      <c r="E395" s="305"/>
      <c r="F395" s="44" t="s">
        <v>121</v>
      </c>
      <c r="G395" s="74">
        <v>437900</v>
      </c>
      <c r="H395" s="61">
        <f>IFERROR(G395/D380,"-")</f>
        <v>1.0054348125570105E-3</v>
      </c>
      <c r="I395" s="74">
        <v>46</v>
      </c>
      <c r="J395" s="61">
        <f>IFERROR(I395/E380,"-")</f>
        <v>9.5238095238095233E-2</v>
      </c>
      <c r="K395" s="77">
        <f t="shared" si="23"/>
        <v>9519.565217391304</v>
      </c>
      <c r="L395" s="305"/>
      <c r="M395" s="305"/>
      <c r="N395" s="44" t="s">
        <v>121</v>
      </c>
      <c r="O395" s="74">
        <v>367987</v>
      </c>
      <c r="P395" s="61">
        <f>IFERROR(O395/L380,"-")</f>
        <v>1.126388257526307E-3</v>
      </c>
      <c r="Q395" s="74">
        <v>35</v>
      </c>
      <c r="R395" s="61">
        <f>IFERROR(Q395/M380,"-")</f>
        <v>9.6418732782369149E-2</v>
      </c>
      <c r="S395" s="77">
        <f t="shared" si="24"/>
        <v>10513.914285714285</v>
      </c>
      <c r="T395" s="305"/>
      <c r="U395" s="305"/>
      <c r="V395" s="44" t="s">
        <v>121</v>
      </c>
      <c r="W395" s="74">
        <v>164202</v>
      </c>
      <c r="X395" s="61">
        <f>IFERROR(W395/T380,"-")</f>
        <v>1.964327904780305E-3</v>
      </c>
      <c r="Y395" s="74">
        <v>10</v>
      </c>
      <c r="Z395" s="61">
        <f>IFERROR(Y395/U380,"-")</f>
        <v>0.17543859649122806</v>
      </c>
      <c r="AA395" s="132">
        <f t="shared" si="25"/>
        <v>16420.2</v>
      </c>
      <c r="AB395" s="305"/>
      <c r="AC395" s="305"/>
      <c r="AD395" s="44" t="s">
        <v>121</v>
      </c>
      <c r="AE395" s="74">
        <v>158695</v>
      </c>
      <c r="AF395" s="61">
        <f>IFERROR(AE395/AB380,"-")</f>
        <v>2.871926674705419E-3</v>
      </c>
      <c r="AG395" s="74">
        <v>8</v>
      </c>
      <c r="AH395" s="61">
        <f>IFERROR(AG395/AC380,"-")</f>
        <v>0.19047619047619047</v>
      </c>
      <c r="AI395" s="77">
        <f t="shared" si="28"/>
        <v>19836.875</v>
      </c>
      <c r="AJ395" s="305"/>
      <c r="AK395" s="305"/>
      <c r="AL395" s="44" t="s">
        <v>121</v>
      </c>
      <c r="AM395" s="74">
        <v>312594</v>
      </c>
      <c r="AN395" s="61">
        <f>IFERROR(AM395/AJ380,"-")</f>
        <v>1.7869504836006132E-3</v>
      </c>
      <c r="AO395" s="74">
        <v>24</v>
      </c>
      <c r="AP395" s="61">
        <f>IFERROR(AO395/AK380,"-")</f>
        <v>0.15894039735099338</v>
      </c>
      <c r="AQ395" s="77">
        <f t="shared" si="26"/>
        <v>13024.75</v>
      </c>
      <c r="AR395" s="305"/>
      <c r="AS395" s="305"/>
      <c r="AT395" s="44" t="s">
        <v>121</v>
      </c>
      <c r="AU395" s="74">
        <v>2284115</v>
      </c>
      <c r="AV395" s="61">
        <f>IFERROR(AU395/AR380,"-")</f>
        <v>1.801937641801763E-3</v>
      </c>
      <c r="AW395" s="77">
        <v>168</v>
      </c>
      <c r="AX395" s="61">
        <f>IFERROR(AW395/AS380,"-")</f>
        <v>8.6330935251798566E-2</v>
      </c>
      <c r="AY395" s="158">
        <f t="shared" si="27"/>
        <v>13595.922619047618</v>
      </c>
      <c r="AZ395" s="179"/>
    </row>
    <row r="396" spans="2:52" s="8" customFormat="1" ht="13.15" customHeight="1">
      <c r="B396" s="329"/>
      <c r="C396" s="341"/>
      <c r="D396" s="306"/>
      <c r="E396" s="306"/>
      <c r="F396" s="45" t="s">
        <v>71</v>
      </c>
      <c r="G396" s="69">
        <f>SUM(G380:G395)</f>
        <v>71790060</v>
      </c>
      <c r="H396" s="61">
        <f>IFERROR(G396/D380,"-")</f>
        <v>0.16483266846210676</v>
      </c>
      <c r="I396" s="74">
        <v>433</v>
      </c>
      <c r="J396" s="61">
        <f>IFERROR(I396/E380,"-")</f>
        <v>0.89648033126293991</v>
      </c>
      <c r="K396" s="77">
        <f t="shared" si="23"/>
        <v>165796.9053117783</v>
      </c>
      <c r="L396" s="306"/>
      <c r="M396" s="306"/>
      <c r="N396" s="45" t="s">
        <v>71</v>
      </c>
      <c r="O396" s="69">
        <f>SUM(O380:O395)</f>
        <v>58140245</v>
      </c>
      <c r="P396" s="61">
        <f>IFERROR(O396/L380,"-")</f>
        <v>0.17796413802037189</v>
      </c>
      <c r="Q396" s="74">
        <v>332</v>
      </c>
      <c r="R396" s="61">
        <f>IFERROR(Q396/M380,"-")</f>
        <v>0.91460055096418735</v>
      </c>
      <c r="S396" s="77">
        <f t="shared" si="24"/>
        <v>175121.21987951806</v>
      </c>
      <c r="T396" s="306"/>
      <c r="U396" s="306"/>
      <c r="V396" s="45" t="s">
        <v>71</v>
      </c>
      <c r="W396" s="69">
        <f>SUM(W380:W395)</f>
        <v>13850025</v>
      </c>
      <c r="X396" s="61">
        <f>IFERROR(W396/T380,"-")</f>
        <v>0.16568610972707301</v>
      </c>
      <c r="Y396" s="74">
        <v>52</v>
      </c>
      <c r="Z396" s="61">
        <f>IFERROR(Y396/U380,"-")</f>
        <v>0.91228070175438591</v>
      </c>
      <c r="AA396" s="132">
        <f t="shared" si="25"/>
        <v>266346.63461538462</v>
      </c>
      <c r="AB396" s="306"/>
      <c r="AC396" s="306"/>
      <c r="AD396" s="45" t="s">
        <v>71</v>
      </c>
      <c r="AE396" s="69">
        <f>SUM(AE380:AE395)</f>
        <v>11830136</v>
      </c>
      <c r="AF396" s="61">
        <f>IFERROR(AE396/AB380,"-")</f>
        <v>0.21409170511857883</v>
      </c>
      <c r="AG396" s="74">
        <v>39</v>
      </c>
      <c r="AH396" s="61">
        <f>IFERROR(AG396/AC380,"-")</f>
        <v>0.9285714285714286</v>
      </c>
      <c r="AI396" s="77">
        <f t="shared" si="28"/>
        <v>303336.8205128205</v>
      </c>
      <c r="AJ396" s="306"/>
      <c r="AK396" s="306"/>
      <c r="AL396" s="45" t="s">
        <v>71</v>
      </c>
      <c r="AM396" s="69">
        <f>SUM(AM380:AM395)</f>
        <v>34807452</v>
      </c>
      <c r="AN396" s="61">
        <f>IFERROR(AM396/AJ380,"-")</f>
        <v>0.19897756573800243</v>
      </c>
      <c r="AO396" s="74">
        <v>138</v>
      </c>
      <c r="AP396" s="61">
        <f>IFERROR(AO396/AK380,"-")</f>
        <v>0.91390728476821192</v>
      </c>
      <c r="AQ396" s="77">
        <f t="shared" si="26"/>
        <v>252227.91304347827</v>
      </c>
      <c r="AR396" s="306"/>
      <c r="AS396" s="306"/>
      <c r="AT396" s="45" t="s">
        <v>71</v>
      </c>
      <c r="AU396" s="69">
        <f>SUM(AU380:AU395)</f>
        <v>229258015</v>
      </c>
      <c r="AV396" s="61">
        <f>IFERROR(AU396/AR380,"-")</f>
        <v>0.18086157961103236</v>
      </c>
      <c r="AW396" s="77">
        <v>1583</v>
      </c>
      <c r="AX396" s="134">
        <f>IFERROR(AW396/AS380,"-")</f>
        <v>0.81346351490236379</v>
      </c>
      <c r="AY396" s="159">
        <f t="shared" si="27"/>
        <v>144825.02526847756</v>
      </c>
      <c r="AZ396" s="179"/>
    </row>
    <row r="397" spans="2:52" s="8" customFormat="1" ht="13.15" customHeight="1" thickBot="1">
      <c r="B397" s="330">
        <v>24</v>
      </c>
      <c r="C397" s="343" t="s">
        <v>103</v>
      </c>
      <c r="D397" s="304">
        <v>166052760</v>
      </c>
      <c r="E397" s="304">
        <v>222</v>
      </c>
      <c r="F397" s="41" t="s">
        <v>107</v>
      </c>
      <c r="G397" s="72">
        <v>5772217</v>
      </c>
      <c r="H397" s="59">
        <f>IFERROR(G397/D397,"-")</f>
        <v>3.4761343322447638E-2</v>
      </c>
      <c r="I397" s="72">
        <v>31</v>
      </c>
      <c r="J397" s="59">
        <f>IFERROR(I397/E397,"-")</f>
        <v>0.13963963963963963</v>
      </c>
      <c r="K397" s="75">
        <f t="shared" si="23"/>
        <v>186200.54838709679</v>
      </c>
      <c r="L397" s="304">
        <v>130474630</v>
      </c>
      <c r="M397" s="304">
        <v>187</v>
      </c>
      <c r="N397" s="41" t="s">
        <v>107</v>
      </c>
      <c r="O397" s="72">
        <v>5670672</v>
      </c>
      <c r="P397" s="59">
        <f>IFERROR(O397/L397,"-")</f>
        <v>4.3461874542200275E-2</v>
      </c>
      <c r="Q397" s="72">
        <v>23</v>
      </c>
      <c r="R397" s="59">
        <f>IFERROR(Q397/M397,"-")</f>
        <v>0.12299465240641712</v>
      </c>
      <c r="S397" s="75">
        <f t="shared" si="24"/>
        <v>246550.95652173914</v>
      </c>
      <c r="T397" s="304">
        <v>24965550</v>
      </c>
      <c r="U397" s="304">
        <v>23</v>
      </c>
      <c r="V397" s="41" t="s">
        <v>107</v>
      </c>
      <c r="W397" s="72">
        <v>10265</v>
      </c>
      <c r="X397" s="59">
        <f>IFERROR(W397/T397,"-")</f>
        <v>4.1116658755765447E-4</v>
      </c>
      <c r="Y397" s="72">
        <v>1</v>
      </c>
      <c r="Z397" s="59">
        <f>IFERROR(Y397/U397,"-")</f>
        <v>4.3478260869565216E-2</v>
      </c>
      <c r="AA397" s="130">
        <f t="shared" si="25"/>
        <v>10265</v>
      </c>
      <c r="AB397" s="304">
        <v>21669180</v>
      </c>
      <c r="AC397" s="304">
        <v>19</v>
      </c>
      <c r="AD397" s="41" t="s">
        <v>107</v>
      </c>
      <c r="AE397" s="72">
        <v>0</v>
      </c>
      <c r="AF397" s="59">
        <f>IFERROR(AE397/AB397,"-")</f>
        <v>0</v>
      </c>
      <c r="AG397" s="72">
        <v>0</v>
      </c>
      <c r="AH397" s="59">
        <f>IFERROR(AG397/AC397,"-")</f>
        <v>0</v>
      </c>
      <c r="AI397" s="75" t="str">
        <f t="shared" si="28"/>
        <v>-</v>
      </c>
      <c r="AJ397" s="304">
        <v>45606230</v>
      </c>
      <c r="AK397" s="304">
        <v>58</v>
      </c>
      <c r="AL397" s="41" t="s">
        <v>107</v>
      </c>
      <c r="AM397" s="72">
        <v>1920570</v>
      </c>
      <c r="AN397" s="59">
        <f>IFERROR(AM397/AJ397,"-")</f>
        <v>4.2112009696920791E-2</v>
      </c>
      <c r="AO397" s="72">
        <v>11</v>
      </c>
      <c r="AP397" s="59">
        <f>IFERROR(AO397/AK397,"-")</f>
        <v>0.18965517241379309</v>
      </c>
      <c r="AQ397" s="75">
        <f t="shared" si="26"/>
        <v>174597.27272727274</v>
      </c>
      <c r="AR397" s="304">
        <v>753618570</v>
      </c>
      <c r="AS397" s="304">
        <v>1026</v>
      </c>
      <c r="AT397" s="41" t="s">
        <v>107</v>
      </c>
      <c r="AU397" s="72">
        <v>18738839</v>
      </c>
      <c r="AV397" s="59">
        <f>IFERROR(AU397/AR397,"-")</f>
        <v>2.4865150284181559E-2</v>
      </c>
      <c r="AW397" s="75">
        <v>179</v>
      </c>
      <c r="AX397" s="62">
        <f>IFERROR(AW397/AS397,"-")</f>
        <v>0.17446393762183235</v>
      </c>
      <c r="AY397" s="156">
        <f t="shared" si="27"/>
        <v>104686.25139664805</v>
      </c>
      <c r="AZ397" s="179"/>
    </row>
    <row r="398" spans="2:52" s="8" customFormat="1" ht="13.15" customHeight="1" thickTop="1" thickBot="1">
      <c r="B398" s="331"/>
      <c r="C398" s="344"/>
      <c r="D398" s="305"/>
      <c r="E398" s="305"/>
      <c r="F398" s="42" t="s">
        <v>108</v>
      </c>
      <c r="G398" s="73">
        <v>1851936</v>
      </c>
      <c r="H398" s="60">
        <f>IFERROR(G398/D397,"-")</f>
        <v>1.1152696287613648E-2</v>
      </c>
      <c r="I398" s="73">
        <v>75</v>
      </c>
      <c r="J398" s="60">
        <f>IFERROR(I398/E397,"-")</f>
        <v>0.33783783783783783</v>
      </c>
      <c r="K398" s="76">
        <f t="shared" ref="K398:K461" si="29">IFERROR(G398/I398,"-")</f>
        <v>24692.48</v>
      </c>
      <c r="L398" s="305"/>
      <c r="M398" s="305"/>
      <c r="N398" s="42" t="s">
        <v>108</v>
      </c>
      <c r="O398" s="73">
        <v>1516159</v>
      </c>
      <c r="P398" s="60">
        <f>IFERROR(O398/L397,"-")</f>
        <v>1.1620335692846954E-2</v>
      </c>
      <c r="Q398" s="73">
        <v>63</v>
      </c>
      <c r="R398" s="60">
        <f>IFERROR(Q398/M397,"-")</f>
        <v>0.33689839572192515</v>
      </c>
      <c r="S398" s="76">
        <f t="shared" ref="S398:S461" si="30">IFERROR(O398/Q398,"-")</f>
        <v>24066.015873015873</v>
      </c>
      <c r="T398" s="305"/>
      <c r="U398" s="305"/>
      <c r="V398" s="42" t="s">
        <v>108</v>
      </c>
      <c r="W398" s="73">
        <v>171592</v>
      </c>
      <c r="X398" s="60">
        <f>IFERROR(W398/T397,"-")</f>
        <v>6.8731512023568475E-3</v>
      </c>
      <c r="Y398" s="73">
        <v>10</v>
      </c>
      <c r="Z398" s="60">
        <f>IFERROR(Y398/U397,"-")</f>
        <v>0.43478260869565216</v>
      </c>
      <c r="AA398" s="131">
        <f t="shared" ref="AA398:AA461" si="31">IFERROR(W398/Y398,"-")</f>
        <v>17159.2</v>
      </c>
      <c r="AB398" s="305"/>
      <c r="AC398" s="305"/>
      <c r="AD398" s="42" t="s">
        <v>108</v>
      </c>
      <c r="AE398" s="73">
        <v>137848</v>
      </c>
      <c r="AF398" s="60">
        <f>IFERROR(AE398/AB397,"-")</f>
        <v>6.3614774532308096E-3</v>
      </c>
      <c r="AG398" s="73">
        <v>8</v>
      </c>
      <c r="AH398" s="60">
        <f>IFERROR(AG398/AC397,"-")</f>
        <v>0.42105263157894735</v>
      </c>
      <c r="AI398" s="76">
        <f t="shared" si="28"/>
        <v>17231</v>
      </c>
      <c r="AJ398" s="305"/>
      <c r="AK398" s="305"/>
      <c r="AL398" s="42" t="s">
        <v>108</v>
      </c>
      <c r="AM398" s="73">
        <v>521507</v>
      </c>
      <c r="AN398" s="60">
        <f>IFERROR(AM398/AJ397,"-")</f>
        <v>1.1434994736464733E-2</v>
      </c>
      <c r="AO398" s="73">
        <v>19</v>
      </c>
      <c r="AP398" s="60">
        <f>IFERROR(AO398/AK397,"-")</f>
        <v>0.32758620689655171</v>
      </c>
      <c r="AQ398" s="76">
        <f t="shared" ref="AQ398:AQ461" si="32">IFERROR(AM398/AO398,"-")</f>
        <v>27447.736842105263</v>
      </c>
      <c r="AR398" s="305"/>
      <c r="AS398" s="305"/>
      <c r="AT398" s="42" t="s">
        <v>108</v>
      </c>
      <c r="AU398" s="73">
        <v>12652299</v>
      </c>
      <c r="AV398" s="60">
        <f>IFERROR(AU398/AR397,"-")</f>
        <v>1.6788730405090733E-2</v>
      </c>
      <c r="AW398" s="76">
        <v>307</v>
      </c>
      <c r="AX398" s="60">
        <f>IFERROR(AW398/AS397,"-")</f>
        <v>0.29922027290448344</v>
      </c>
      <c r="AY398" s="157">
        <f t="shared" ref="AY398:AY461" si="33">IFERROR(AU398/AW398,"-")</f>
        <v>41212.700325732898</v>
      </c>
      <c r="AZ398" s="179"/>
    </row>
    <row r="399" spans="2:52" s="8" customFormat="1" ht="13.15" customHeight="1" thickTop="1" thickBot="1">
      <c r="B399" s="331"/>
      <c r="C399" s="344"/>
      <c r="D399" s="305"/>
      <c r="E399" s="305"/>
      <c r="F399" s="43" t="s">
        <v>109</v>
      </c>
      <c r="G399" s="73">
        <v>1729071</v>
      </c>
      <c r="H399" s="60">
        <f>IFERROR(G399/D397,"-")</f>
        <v>1.0412780853507043E-2</v>
      </c>
      <c r="I399" s="73">
        <v>74</v>
      </c>
      <c r="J399" s="60">
        <f>IFERROR(I399/E397,"-")</f>
        <v>0.33333333333333331</v>
      </c>
      <c r="K399" s="76">
        <f t="shared" si="29"/>
        <v>23365.824324324323</v>
      </c>
      <c r="L399" s="305"/>
      <c r="M399" s="305"/>
      <c r="N399" s="43" t="s">
        <v>109</v>
      </c>
      <c r="O399" s="73">
        <v>1405197</v>
      </c>
      <c r="P399" s="60">
        <f>IFERROR(O399/L397,"-")</f>
        <v>1.0769886835471386E-2</v>
      </c>
      <c r="Q399" s="73">
        <v>61</v>
      </c>
      <c r="R399" s="60">
        <f>IFERROR(Q399/M397,"-")</f>
        <v>0.32620320855614976</v>
      </c>
      <c r="S399" s="76">
        <f t="shared" si="30"/>
        <v>23036.016393442624</v>
      </c>
      <c r="T399" s="305"/>
      <c r="U399" s="305"/>
      <c r="V399" s="43" t="s">
        <v>109</v>
      </c>
      <c r="W399" s="73">
        <v>38786</v>
      </c>
      <c r="X399" s="60">
        <f>IFERROR(W399/T397,"-")</f>
        <v>1.5535808343897892E-3</v>
      </c>
      <c r="Y399" s="73">
        <v>5</v>
      </c>
      <c r="Z399" s="60">
        <f>IFERROR(Y399/U397,"-")</f>
        <v>0.21739130434782608</v>
      </c>
      <c r="AA399" s="131">
        <f t="shared" si="31"/>
        <v>7757.2</v>
      </c>
      <c r="AB399" s="305"/>
      <c r="AC399" s="305"/>
      <c r="AD399" s="43" t="s">
        <v>109</v>
      </c>
      <c r="AE399" s="73">
        <v>11966</v>
      </c>
      <c r="AF399" s="60">
        <f>IFERROR(AE399/AB397,"-")</f>
        <v>5.5221286638442249E-4</v>
      </c>
      <c r="AG399" s="73">
        <v>3</v>
      </c>
      <c r="AH399" s="60">
        <f>IFERROR(AG399/AC397,"-")</f>
        <v>0.15789473684210525</v>
      </c>
      <c r="AI399" s="76">
        <f t="shared" si="28"/>
        <v>3988.6666666666665</v>
      </c>
      <c r="AJ399" s="305"/>
      <c r="AK399" s="305"/>
      <c r="AL399" s="43" t="s">
        <v>109</v>
      </c>
      <c r="AM399" s="73">
        <v>584468</v>
      </c>
      <c r="AN399" s="60">
        <f>IFERROR(AM399/AJ397,"-")</f>
        <v>1.2815529808098587E-2</v>
      </c>
      <c r="AO399" s="73">
        <v>23</v>
      </c>
      <c r="AP399" s="60">
        <f>IFERROR(AO399/AK397,"-")</f>
        <v>0.39655172413793105</v>
      </c>
      <c r="AQ399" s="76">
        <f t="shared" si="32"/>
        <v>25411.652173913044</v>
      </c>
      <c r="AR399" s="305"/>
      <c r="AS399" s="305"/>
      <c r="AT399" s="43" t="s">
        <v>109</v>
      </c>
      <c r="AU399" s="73">
        <v>17969408</v>
      </c>
      <c r="AV399" s="60">
        <f>IFERROR(AU399/AR397,"-")</f>
        <v>2.384416827732894E-2</v>
      </c>
      <c r="AW399" s="76">
        <v>315</v>
      </c>
      <c r="AX399" s="60">
        <f>IFERROR(AW399/AS397,"-")</f>
        <v>0.30701754385964913</v>
      </c>
      <c r="AY399" s="157">
        <f t="shared" si="33"/>
        <v>57045.739682539679</v>
      </c>
      <c r="AZ399" s="179"/>
    </row>
    <row r="400" spans="2:52" s="8" customFormat="1" ht="13.15" customHeight="1" thickTop="1" thickBot="1">
      <c r="B400" s="331"/>
      <c r="C400" s="344"/>
      <c r="D400" s="305"/>
      <c r="E400" s="305"/>
      <c r="F400" s="43" t="s">
        <v>110</v>
      </c>
      <c r="G400" s="73">
        <v>87888</v>
      </c>
      <c r="H400" s="60">
        <f>IFERROR(G400/D397,"-")</f>
        <v>5.2927756214350187E-4</v>
      </c>
      <c r="I400" s="73">
        <v>15</v>
      </c>
      <c r="J400" s="60">
        <f>IFERROR(I400/E397,"-")</f>
        <v>6.7567567567567571E-2</v>
      </c>
      <c r="K400" s="76">
        <f t="shared" si="29"/>
        <v>5859.2</v>
      </c>
      <c r="L400" s="305"/>
      <c r="M400" s="305"/>
      <c r="N400" s="43" t="s">
        <v>110</v>
      </c>
      <c r="O400" s="73">
        <v>45200</v>
      </c>
      <c r="P400" s="60">
        <f>IFERROR(O400/L397,"-")</f>
        <v>3.4642750088657084E-4</v>
      </c>
      <c r="Q400" s="73">
        <v>12</v>
      </c>
      <c r="R400" s="60">
        <f>IFERROR(Q400/M397,"-")</f>
        <v>6.4171122994652413E-2</v>
      </c>
      <c r="S400" s="76">
        <f t="shared" si="30"/>
        <v>3766.6666666666665</v>
      </c>
      <c r="T400" s="305"/>
      <c r="U400" s="305"/>
      <c r="V400" s="43" t="s">
        <v>110</v>
      </c>
      <c r="W400" s="73">
        <v>5103</v>
      </c>
      <c r="X400" s="60">
        <f>IFERROR(W400/T397,"-")</f>
        <v>2.0440166549505218E-4</v>
      </c>
      <c r="Y400" s="73">
        <v>1</v>
      </c>
      <c r="Z400" s="60">
        <f>IFERROR(Y400/U397,"-")</f>
        <v>4.3478260869565216E-2</v>
      </c>
      <c r="AA400" s="131">
        <f t="shared" si="31"/>
        <v>5103</v>
      </c>
      <c r="AB400" s="305"/>
      <c r="AC400" s="305"/>
      <c r="AD400" s="43" t="s">
        <v>110</v>
      </c>
      <c r="AE400" s="73">
        <v>5103</v>
      </c>
      <c r="AF400" s="60">
        <f>IFERROR(AE400/AB397,"-")</f>
        <v>2.3549575941498479E-4</v>
      </c>
      <c r="AG400" s="73">
        <v>1</v>
      </c>
      <c r="AH400" s="60">
        <f>IFERROR(AG400/AC397,"-")</f>
        <v>5.2631578947368418E-2</v>
      </c>
      <c r="AI400" s="76">
        <f t="shared" si="28"/>
        <v>5103</v>
      </c>
      <c r="AJ400" s="305"/>
      <c r="AK400" s="305"/>
      <c r="AL400" s="43" t="s">
        <v>110</v>
      </c>
      <c r="AM400" s="73">
        <v>28494</v>
      </c>
      <c r="AN400" s="60">
        <f>IFERROR(AM400/AJ397,"-")</f>
        <v>6.2478306143700106E-4</v>
      </c>
      <c r="AO400" s="73">
        <v>4</v>
      </c>
      <c r="AP400" s="60">
        <f>IFERROR(AO400/AK397,"-")</f>
        <v>6.8965517241379309E-2</v>
      </c>
      <c r="AQ400" s="76">
        <f t="shared" si="32"/>
        <v>7123.5</v>
      </c>
      <c r="AR400" s="305"/>
      <c r="AS400" s="305"/>
      <c r="AT400" s="43" t="s">
        <v>110</v>
      </c>
      <c r="AU400" s="73">
        <v>502742</v>
      </c>
      <c r="AV400" s="60">
        <f>IFERROR(AU400/AR397,"-")</f>
        <v>6.6710404973168325E-4</v>
      </c>
      <c r="AW400" s="76">
        <v>49</v>
      </c>
      <c r="AX400" s="60">
        <f>IFERROR(AW400/AS397,"-")</f>
        <v>4.7758284600389861E-2</v>
      </c>
      <c r="AY400" s="157">
        <f t="shared" si="33"/>
        <v>10260.040816326531</v>
      </c>
      <c r="AZ400" s="179"/>
    </row>
    <row r="401" spans="2:52" s="8" customFormat="1" ht="13.15" customHeight="1" thickTop="1" thickBot="1">
      <c r="B401" s="331"/>
      <c r="C401" s="344"/>
      <c r="D401" s="305"/>
      <c r="E401" s="305"/>
      <c r="F401" s="43" t="s">
        <v>111</v>
      </c>
      <c r="G401" s="73">
        <v>2988736</v>
      </c>
      <c r="H401" s="60">
        <f>IFERROR(G401/D397,"-")</f>
        <v>1.799871318007602E-2</v>
      </c>
      <c r="I401" s="73">
        <v>87</v>
      </c>
      <c r="J401" s="60">
        <f>IFERROR(I401/E397,"-")</f>
        <v>0.39189189189189189</v>
      </c>
      <c r="K401" s="76">
        <f t="shared" si="29"/>
        <v>34353.287356321838</v>
      </c>
      <c r="L401" s="305"/>
      <c r="M401" s="305"/>
      <c r="N401" s="43" t="s">
        <v>111</v>
      </c>
      <c r="O401" s="73">
        <v>2787916</v>
      </c>
      <c r="P401" s="60">
        <f>IFERROR(O401/L397,"-")</f>
        <v>2.1367494968178871E-2</v>
      </c>
      <c r="Q401" s="73">
        <v>74</v>
      </c>
      <c r="R401" s="60">
        <f>IFERROR(Q401/M397,"-")</f>
        <v>0.39572192513368987</v>
      </c>
      <c r="S401" s="76">
        <f t="shared" si="30"/>
        <v>37674.54054054054</v>
      </c>
      <c r="T401" s="305"/>
      <c r="U401" s="305"/>
      <c r="V401" s="43" t="s">
        <v>111</v>
      </c>
      <c r="W401" s="73">
        <v>186463</v>
      </c>
      <c r="X401" s="60">
        <f>IFERROR(W401/T397,"-")</f>
        <v>7.4688120229676495E-3</v>
      </c>
      <c r="Y401" s="73">
        <v>10</v>
      </c>
      <c r="Z401" s="60">
        <f>IFERROR(Y401/U397,"-")</f>
        <v>0.43478260869565216</v>
      </c>
      <c r="AA401" s="131">
        <f t="shared" si="31"/>
        <v>18646.3</v>
      </c>
      <c r="AB401" s="305"/>
      <c r="AC401" s="305"/>
      <c r="AD401" s="43" t="s">
        <v>111</v>
      </c>
      <c r="AE401" s="73">
        <v>186463</v>
      </c>
      <c r="AF401" s="60">
        <f>IFERROR(AE401/AB397,"-")</f>
        <v>8.6049864369579284E-3</v>
      </c>
      <c r="AG401" s="73">
        <v>10</v>
      </c>
      <c r="AH401" s="60">
        <f>IFERROR(AG401/AC397,"-")</f>
        <v>0.52631578947368418</v>
      </c>
      <c r="AI401" s="76">
        <f t="shared" si="28"/>
        <v>18646.3</v>
      </c>
      <c r="AJ401" s="305"/>
      <c r="AK401" s="305"/>
      <c r="AL401" s="43" t="s">
        <v>111</v>
      </c>
      <c r="AM401" s="73">
        <v>635314</v>
      </c>
      <c r="AN401" s="60">
        <f>IFERROR(AM401/AJ397,"-")</f>
        <v>1.3930421348135989E-2</v>
      </c>
      <c r="AO401" s="73">
        <v>29</v>
      </c>
      <c r="AP401" s="60">
        <f>IFERROR(AO401/AK397,"-")</f>
        <v>0.5</v>
      </c>
      <c r="AQ401" s="76">
        <f t="shared" si="32"/>
        <v>21907.379310344826</v>
      </c>
      <c r="AR401" s="305"/>
      <c r="AS401" s="305"/>
      <c r="AT401" s="43" t="s">
        <v>111</v>
      </c>
      <c r="AU401" s="73">
        <v>9665020</v>
      </c>
      <c r="AV401" s="60">
        <f>IFERROR(AU401/AR397,"-")</f>
        <v>1.2824816670852472E-2</v>
      </c>
      <c r="AW401" s="76">
        <v>307</v>
      </c>
      <c r="AX401" s="60">
        <f>IFERROR(AW401/AS397,"-")</f>
        <v>0.29922027290448344</v>
      </c>
      <c r="AY401" s="157">
        <f t="shared" si="33"/>
        <v>31482.149837133551</v>
      </c>
      <c r="AZ401" s="179"/>
    </row>
    <row r="402" spans="2:52" s="8" customFormat="1" ht="13.15" customHeight="1" thickTop="1" thickBot="1">
      <c r="B402" s="331"/>
      <c r="C402" s="344"/>
      <c r="D402" s="305"/>
      <c r="E402" s="305"/>
      <c r="F402" s="43" t="s">
        <v>112</v>
      </c>
      <c r="G402" s="73">
        <v>6519665</v>
      </c>
      <c r="H402" s="60">
        <f>IFERROR(G402/D397,"-")</f>
        <v>3.9262611473606338E-2</v>
      </c>
      <c r="I402" s="73">
        <v>106</v>
      </c>
      <c r="J402" s="60">
        <f>IFERROR(I402/E397,"-")</f>
        <v>0.47747747747747749</v>
      </c>
      <c r="K402" s="76">
        <f t="shared" si="29"/>
        <v>61506.273584905663</v>
      </c>
      <c r="L402" s="305"/>
      <c r="M402" s="305"/>
      <c r="N402" s="43" t="s">
        <v>112</v>
      </c>
      <c r="O402" s="73">
        <v>5905355</v>
      </c>
      <c r="P402" s="60">
        <f>IFERROR(O402/L397,"-")</f>
        <v>4.5260561382699453E-2</v>
      </c>
      <c r="Q402" s="73">
        <v>90</v>
      </c>
      <c r="R402" s="60">
        <f>IFERROR(Q402/M397,"-")</f>
        <v>0.48128342245989303</v>
      </c>
      <c r="S402" s="76">
        <f t="shared" si="30"/>
        <v>65615.055555555562</v>
      </c>
      <c r="T402" s="305"/>
      <c r="U402" s="305"/>
      <c r="V402" s="43" t="s">
        <v>112</v>
      </c>
      <c r="W402" s="73">
        <v>445413</v>
      </c>
      <c r="X402" s="60">
        <f>IFERROR(W402/T397,"-")</f>
        <v>1.7841105042748908E-2</v>
      </c>
      <c r="Y402" s="73">
        <v>12</v>
      </c>
      <c r="Z402" s="60">
        <f>IFERROR(Y402/U397,"-")</f>
        <v>0.52173913043478259</v>
      </c>
      <c r="AA402" s="131">
        <f t="shared" si="31"/>
        <v>37117.75</v>
      </c>
      <c r="AB402" s="305"/>
      <c r="AC402" s="305"/>
      <c r="AD402" s="43" t="s">
        <v>112</v>
      </c>
      <c r="AE402" s="73">
        <v>316976</v>
      </c>
      <c r="AF402" s="60">
        <f>IFERROR(AE402/AB397,"-")</f>
        <v>1.4627964694556969E-2</v>
      </c>
      <c r="AG402" s="73">
        <v>9</v>
      </c>
      <c r="AH402" s="60">
        <f>IFERROR(AG402/AC397,"-")</f>
        <v>0.47368421052631576</v>
      </c>
      <c r="AI402" s="76">
        <f t="shared" si="28"/>
        <v>35219.555555555555</v>
      </c>
      <c r="AJ402" s="305"/>
      <c r="AK402" s="305"/>
      <c r="AL402" s="43" t="s">
        <v>112</v>
      </c>
      <c r="AM402" s="73">
        <v>2657377</v>
      </c>
      <c r="AN402" s="60">
        <f>IFERROR(AM402/AJ397,"-")</f>
        <v>5.8267850686189143E-2</v>
      </c>
      <c r="AO402" s="73">
        <v>26</v>
      </c>
      <c r="AP402" s="60">
        <f>IFERROR(AO402/AK397,"-")</f>
        <v>0.44827586206896552</v>
      </c>
      <c r="AQ402" s="76">
        <f t="shared" si="32"/>
        <v>102206.80769230769</v>
      </c>
      <c r="AR402" s="305"/>
      <c r="AS402" s="305"/>
      <c r="AT402" s="43" t="s">
        <v>112</v>
      </c>
      <c r="AU402" s="73">
        <v>29325167</v>
      </c>
      <c r="AV402" s="60">
        <f>IFERROR(AU402/AR397,"-")</f>
        <v>3.8912479293072622E-2</v>
      </c>
      <c r="AW402" s="76">
        <v>411</v>
      </c>
      <c r="AX402" s="60">
        <f>IFERROR(AW402/AS397,"-")</f>
        <v>0.40058479532163743</v>
      </c>
      <c r="AY402" s="157">
        <f t="shared" si="33"/>
        <v>71350.771289537719</v>
      </c>
      <c r="AZ402" s="179"/>
    </row>
    <row r="403" spans="2:52" s="8" customFormat="1" ht="13.15" customHeight="1" thickTop="1" thickBot="1">
      <c r="B403" s="331"/>
      <c r="C403" s="344"/>
      <c r="D403" s="305"/>
      <c r="E403" s="305"/>
      <c r="F403" s="43" t="s">
        <v>113</v>
      </c>
      <c r="G403" s="73">
        <v>4991236</v>
      </c>
      <c r="H403" s="60">
        <f>IFERROR(G403/D397,"-")</f>
        <v>3.0058133330635395E-2</v>
      </c>
      <c r="I403" s="73">
        <v>32</v>
      </c>
      <c r="J403" s="60">
        <f>IFERROR(I403/E397,"-")</f>
        <v>0.14414414414414414</v>
      </c>
      <c r="K403" s="76">
        <f t="shared" si="29"/>
        <v>155976.125</v>
      </c>
      <c r="L403" s="305"/>
      <c r="M403" s="305"/>
      <c r="N403" s="43" t="s">
        <v>113</v>
      </c>
      <c r="O403" s="73">
        <v>476747</v>
      </c>
      <c r="P403" s="60">
        <f>IFERROR(O403/L397,"-")</f>
        <v>3.6539440656011058E-3</v>
      </c>
      <c r="Q403" s="73">
        <v>25</v>
      </c>
      <c r="R403" s="60">
        <f>IFERROR(Q403/M397,"-")</f>
        <v>0.13368983957219252</v>
      </c>
      <c r="S403" s="76">
        <f t="shared" si="30"/>
        <v>19069.88</v>
      </c>
      <c r="T403" s="305"/>
      <c r="U403" s="305"/>
      <c r="V403" s="43" t="s">
        <v>113</v>
      </c>
      <c r="W403" s="73">
        <v>16805</v>
      </c>
      <c r="X403" s="60">
        <f>IFERROR(W403/T397,"-")</f>
        <v>6.7312756979117229E-4</v>
      </c>
      <c r="Y403" s="73">
        <v>4</v>
      </c>
      <c r="Z403" s="60">
        <f>IFERROR(Y403/U397,"-")</f>
        <v>0.17391304347826086</v>
      </c>
      <c r="AA403" s="131">
        <f t="shared" si="31"/>
        <v>4201.25</v>
      </c>
      <c r="AB403" s="305"/>
      <c r="AC403" s="305"/>
      <c r="AD403" s="43" t="s">
        <v>113</v>
      </c>
      <c r="AE403" s="73">
        <v>8181</v>
      </c>
      <c r="AF403" s="60">
        <f>IFERROR(AE403/AB397,"-")</f>
        <v>3.7754082064942005E-4</v>
      </c>
      <c r="AG403" s="73">
        <v>3</v>
      </c>
      <c r="AH403" s="60">
        <f>IFERROR(AG403/AC397,"-")</f>
        <v>0.15789473684210525</v>
      </c>
      <c r="AI403" s="76">
        <f t="shared" si="28"/>
        <v>2727</v>
      </c>
      <c r="AJ403" s="305"/>
      <c r="AK403" s="305"/>
      <c r="AL403" s="43" t="s">
        <v>113</v>
      </c>
      <c r="AM403" s="73">
        <v>165095</v>
      </c>
      <c r="AN403" s="60">
        <f>IFERROR(AM403/AJ397,"-")</f>
        <v>3.6200098100632305E-3</v>
      </c>
      <c r="AO403" s="73">
        <v>16</v>
      </c>
      <c r="AP403" s="60">
        <f>IFERROR(AO403/AK397,"-")</f>
        <v>0.27586206896551724</v>
      </c>
      <c r="AQ403" s="76">
        <f t="shared" si="32"/>
        <v>10318.4375</v>
      </c>
      <c r="AR403" s="305"/>
      <c r="AS403" s="305"/>
      <c r="AT403" s="43" t="s">
        <v>113</v>
      </c>
      <c r="AU403" s="73">
        <v>28130495</v>
      </c>
      <c r="AV403" s="60">
        <f>IFERROR(AU403/AR397,"-")</f>
        <v>3.7327231732094922E-2</v>
      </c>
      <c r="AW403" s="76">
        <v>119</v>
      </c>
      <c r="AX403" s="60">
        <f>IFERROR(AW403/AS397,"-")</f>
        <v>0.11598440545808966</v>
      </c>
      <c r="AY403" s="157">
        <f t="shared" si="33"/>
        <v>236390.71428571429</v>
      </c>
      <c r="AZ403" s="179"/>
    </row>
    <row r="404" spans="2:52" s="8" customFormat="1" ht="13.15" customHeight="1" thickTop="1" thickBot="1">
      <c r="B404" s="331"/>
      <c r="C404" s="344"/>
      <c r="D404" s="305"/>
      <c r="E404" s="305"/>
      <c r="F404" s="43" t="s">
        <v>123</v>
      </c>
      <c r="G404" s="73">
        <v>0</v>
      </c>
      <c r="H404" s="60">
        <f>IFERROR(G404/D397,"-")</f>
        <v>0</v>
      </c>
      <c r="I404" s="73">
        <v>0</v>
      </c>
      <c r="J404" s="60">
        <f>IFERROR(I404/E397,"-")</f>
        <v>0</v>
      </c>
      <c r="K404" s="76" t="str">
        <f t="shared" si="29"/>
        <v>-</v>
      </c>
      <c r="L404" s="305"/>
      <c r="M404" s="305"/>
      <c r="N404" s="43" t="s">
        <v>123</v>
      </c>
      <c r="O404" s="73">
        <v>0</v>
      </c>
      <c r="P404" s="60">
        <f>IFERROR(O404/L397,"-")</f>
        <v>0</v>
      </c>
      <c r="Q404" s="73">
        <v>0</v>
      </c>
      <c r="R404" s="60">
        <f>IFERROR(Q404/M397,"-")</f>
        <v>0</v>
      </c>
      <c r="S404" s="76" t="str">
        <f t="shared" si="30"/>
        <v>-</v>
      </c>
      <c r="T404" s="305"/>
      <c r="U404" s="305"/>
      <c r="V404" s="43" t="s">
        <v>123</v>
      </c>
      <c r="W404" s="73">
        <v>0</v>
      </c>
      <c r="X404" s="60">
        <f>IFERROR(W404/T397,"-")</f>
        <v>0</v>
      </c>
      <c r="Y404" s="73">
        <v>0</v>
      </c>
      <c r="Z404" s="60">
        <f>IFERROR(Y404/U397,"-")</f>
        <v>0</v>
      </c>
      <c r="AA404" s="131" t="str">
        <f t="shared" si="31"/>
        <v>-</v>
      </c>
      <c r="AB404" s="305"/>
      <c r="AC404" s="305"/>
      <c r="AD404" s="43" t="s">
        <v>123</v>
      </c>
      <c r="AE404" s="73">
        <v>0</v>
      </c>
      <c r="AF404" s="60">
        <f>IFERROR(AE404/AB397,"-")</f>
        <v>0</v>
      </c>
      <c r="AG404" s="73">
        <v>0</v>
      </c>
      <c r="AH404" s="60">
        <f>IFERROR(AG404/AC397,"-")</f>
        <v>0</v>
      </c>
      <c r="AI404" s="76" t="str">
        <f t="shared" si="28"/>
        <v>-</v>
      </c>
      <c r="AJ404" s="305"/>
      <c r="AK404" s="305"/>
      <c r="AL404" s="43" t="s">
        <v>123</v>
      </c>
      <c r="AM404" s="73">
        <v>0</v>
      </c>
      <c r="AN404" s="60">
        <f>IFERROR(AM404/AJ397,"-")</f>
        <v>0</v>
      </c>
      <c r="AO404" s="73">
        <v>0</v>
      </c>
      <c r="AP404" s="60">
        <f>IFERROR(AO404/AK397,"-")</f>
        <v>0</v>
      </c>
      <c r="AQ404" s="76" t="str">
        <f t="shared" si="32"/>
        <v>-</v>
      </c>
      <c r="AR404" s="305"/>
      <c r="AS404" s="305"/>
      <c r="AT404" s="43" t="s">
        <v>123</v>
      </c>
      <c r="AU404" s="73">
        <v>1565</v>
      </c>
      <c r="AV404" s="60">
        <f>IFERROR(AU404/AR397,"-")</f>
        <v>2.0766473416386224E-6</v>
      </c>
      <c r="AW404" s="76">
        <v>1</v>
      </c>
      <c r="AX404" s="60">
        <f>IFERROR(AW404/AS397,"-")</f>
        <v>9.7465886939571145E-4</v>
      </c>
      <c r="AY404" s="157">
        <f t="shared" si="33"/>
        <v>1565</v>
      </c>
      <c r="AZ404" s="179"/>
    </row>
    <row r="405" spans="2:52" s="8" customFormat="1" ht="13.15" customHeight="1" thickTop="1" thickBot="1">
      <c r="B405" s="331"/>
      <c r="C405" s="344"/>
      <c r="D405" s="305"/>
      <c r="E405" s="305"/>
      <c r="F405" s="43" t="s">
        <v>114</v>
      </c>
      <c r="G405" s="73">
        <v>270</v>
      </c>
      <c r="H405" s="60">
        <f>IFERROR(G405/D397,"-")</f>
        <v>1.6259892337832867E-6</v>
      </c>
      <c r="I405" s="73">
        <v>1</v>
      </c>
      <c r="J405" s="60">
        <f>IFERROR(I405/E397,"-")</f>
        <v>4.5045045045045045E-3</v>
      </c>
      <c r="K405" s="76">
        <f t="shared" si="29"/>
        <v>270</v>
      </c>
      <c r="L405" s="305"/>
      <c r="M405" s="305"/>
      <c r="N405" s="43" t="s">
        <v>114</v>
      </c>
      <c r="O405" s="73">
        <v>270</v>
      </c>
      <c r="P405" s="60">
        <f>IFERROR(O405/L397,"-")</f>
        <v>2.0693678150304007E-6</v>
      </c>
      <c r="Q405" s="73">
        <v>1</v>
      </c>
      <c r="R405" s="60">
        <f>IFERROR(Q405/M397,"-")</f>
        <v>5.3475935828877002E-3</v>
      </c>
      <c r="S405" s="76">
        <f t="shared" si="30"/>
        <v>270</v>
      </c>
      <c r="T405" s="305"/>
      <c r="U405" s="305"/>
      <c r="V405" s="43" t="s">
        <v>114</v>
      </c>
      <c r="W405" s="73">
        <v>270</v>
      </c>
      <c r="X405" s="60">
        <f>IFERROR(W405/T397,"-")</f>
        <v>1.0814902936246148E-5</v>
      </c>
      <c r="Y405" s="73">
        <v>1</v>
      </c>
      <c r="Z405" s="60">
        <f>IFERROR(Y405/U397,"-")</f>
        <v>4.3478260869565216E-2</v>
      </c>
      <c r="AA405" s="131">
        <f t="shared" si="31"/>
        <v>270</v>
      </c>
      <c r="AB405" s="305"/>
      <c r="AC405" s="305"/>
      <c r="AD405" s="43" t="s">
        <v>114</v>
      </c>
      <c r="AE405" s="73">
        <v>270</v>
      </c>
      <c r="AF405" s="60">
        <f>IFERROR(AE405/AB397,"-")</f>
        <v>1.2460093090739936E-5</v>
      </c>
      <c r="AG405" s="73">
        <v>1</v>
      </c>
      <c r="AH405" s="60">
        <f>IFERROR(AG405/AC397,"-")</f>
        <v>5.2631578947368418E-2</v>
      </c>
      <c r="AI405" s="76">
        <f t="shared" si="28"/>
        <v>270</v>
      </c>
      <c r="AJ405" s="305"/>
      <c r="AK405" s="305"/>
      <c r="AL405" s="43" t="s">
        <v>114</v>
      </c>
      <c r="AM405" s="73">
        <v>31133</v>
      </c>
      <c r="AN405" s="60">
        <f>IFERROR(AM405/AJ397,"-")</f>
        <v>6.8264796278929435E-4</v>
      </c>
      <c r="AO405" s="73">
        <v>2</v>
      </c>
      <c r="AP405" s="60">
        <f>IFERROR(AO405/AK397,"-")</f>
        <v>3.4482758620689655E-2</v>
      </c>
      <c r="AQ405" s="76">
        <f t="shared" si="32"/>
        <v>15566.5</v>
      </c>
      <c r="AR405" s="305"/>
      <c r="AS405" s="305"/>
      <c r="AT405" s="43" t="s">
        <v>114</v>
      </c>
      <c r="AU405" s="73">
        <v>257486</v>
      </c>
      <c r="AV405" s="60">
        <f>IFERROR(AU405/AR397,"-")</f>
        <v>3.4166620920713248E-4</v>
      </c>
      <c r="AW405" s="76">
        <v>8</v>
      </c>
      <c r="AX405" s="60">
        <f>IFERROR(AW405/AS397,"-")</f>
        <v>7.7972709551656916E-3</v>
      </c>
      <c r="AY405" s="157">
        <f t="shared" si="33"/>
        <v>32185.75</v>
      </c>
      <c r="AZ405" s="179"/>
    </row>
    <row r="406" spans="2:52" s="8" customFormat="1" ht="13.15" customHeight="1" thickTop="1" thickBot="1">
      <c r="B406" s="331"/>
      <c r="C406" s="344"/>
      <c r="D406" s="305"/>
      <c r="E406" s="305"/>
      <c r="F406" s="43" t="s">
        <v>115</v>
      </c>
      <c r="G406" s="73">
        <v>96875</v>
      </c>
      <c r="H406" s="60">
        <f>IFERROR(G406/D397,"-")</f>
        <v>5.8339891489909588E-4</v>
      </c>
      <c r="I406" s="73">
        <v>11</v>
      </c>
      <c r="J406" s="60">
        <f>IFERROR(I406/E397,"-")</f>
        <v>4.954954954954955E-2</v>
      </c>
      <c r="K406" s="76">
        <f t="shared" si="29"/>
        <v>8806.818181818182</v>
      </c>
      <c r="L406" s="305"/>
      <c r="M406" s="305"/>
      <c r="N406" s="43" t="s">
        <v>115</v>
      </c>
      <c r="O406" s="73">
        <v>66848</v>
      </c>
      <c r="P406" s="60">
        <f>IFERROR(O406/L397,"-")</f>
        <v>5.1234481370056382E-4</v>
      </c>
      <c r="Q406" s="73">
        <v>10</v>
      </c>
      <c r="R406" s="60">
        <f>IFERROR(Q406/M397,"-")</f>
        <v>5.3475935828877004E-2</v>
      </c>
      <c r="S406" s="76">
        <f t="shared" si="30"/>
        <v>6684.8</v>
      </c>
      <c r="T406" s="305"/>
      <c r="U406" s="305"/>
      <c r="V406" s="43" t="s">
        <v>115</v>
      </c>
      <c r="W406" s="73">
        <v>8077</v>
      </c>
      <c r="X406" s="60">
        <f>IFERROR(W406/T397,"-")</f>
        <v>3.2352581857800048E-4</v>
      </c>
      <c r="Y406" s="73">
        <v>3</v>
      </c>
      <c r="Z406" s="60">
        <f>IFERROR(Y406/U397,"-")</f>
        <v>0.13043478260869565</v>
      </c>
      <c r="AA406" s="131">
        <f t="shared" si="31"/>
        <v>2692.3333333333335</v>
      </c>
      <c r="AB406" s="305"/>
      <c r="AC406" s="305"/>
      <c r="AD406" s="43" t="s">
        <v>115</v>
      </c>
      <c r="AE406" s="73">
        <v>8077</v>
      </c>
      <c r="AF406" s="60">
        <f>IFERROR(AE406/AB397,"-")</f>
        <v>3.7274137738483877E-4</v>
      </c>
      <c r="AG406" s="73">
        <v>3</v>
      </c>
      <c r="AH406" s="60">
        <f>IFERROR(AG406/AC397,"-")</f>
        <v>0.15789473684210525</v>
      </c>
      <c r="AI406" s="76">
        <f t="shared" si="28"/>
        <v>2692.3333333333335</v>
      </c>
      <c r="AJ406" s="305"/>
      <c r="AK406" s="305"/>
      <c r="AL406" s="43" t="s">
        <v>115</v>
      </c>
      <c r="AM406" s="73">
        <v>2456</v>
      </c>
      <c r="AN406" s="60">
        <f>IFERROR(AM406/AJ397,"-")</f>
        <v>5.3852291671554522E-5</v>
      </c>
      <c r="AO406" s="73">
        <v>2</v>
      </c>
      <c r="AP406" s="60">
        <f>IFERROR(AO406/AK397,"-")</f>
        <v>3.4482758620689655E-2</v>
      </c>
      <c r="AQ406" s="76">
        <f t="shared" si="32"/>
        <v>1228</v>
      </c>
      <c r="AR406" s="305"/>
      <c r="AS406" s="305"/>
      <c r="AT406" s="43" t="s">
        <v>115</v>
      </c>
      <c r="AU406" s="73">
        <v>689028</v>
      </c>
      <c r="AV406" s="60">
        <f>IFERROR(AU406/AR397,"-")</f>
        <v>9.1429275687832372E-4</v>
      </c>
      <c r="AW406" s="76">
        <v>41</v>
      </c>
      <c r="AX406" s="60">
        <f>IFERROR(AW406/AS397,"-")</f>
        <v>3.9961013645224169E-2</v>
      </c>
      <c r="AY406" s="157">
        <f t="shared" si="33"/>
        <v>16805.560975609755</v>
      </c>
      <c r="AZ406" s="179"/>
    </row>
    <row r="407" spans="2:52" s="8" customFormat="1" ht="13.15" customHeight="1" thickTop="1" thickBot="1">
      <c r="B407" s="331"/>
      <c r="C407" s="344"/>
      <c r="D407" s="305"/>
      <c r="E407" s="305"/>
      <c r="F407" s="43" t="s">
        <v>116</v>
      </c>
      <c r="G407" s="73">
        <v>3379</v>
      </c>
      <c r="H407" s="60">
        <f>IFERROR(G407/D397,"-")</f>
        <v>2.0348954151680465E-5</v>
      </c>
      <c r="I407" s="73">
        <v>1</v>
      </c>
      <c r="J407" s="60">
        <f>IFERROR(I407/E397,"-")</f>
        <v>4.5045045045045045E-3</v>
      </c>
      <c r="K407" s="76">
        <f t="shared" si="29"/>
        <v>3379</v>
      </c>
      <c r="L407" s="305"/>
      <c r="M407" s="305"/>
      <c r="N407" s="43" t="s">
        <v>116</v>
      </c>
      <c r="O407" s="73">
        <v>3379</v>
      </c>
      <c r="P407" s="60">
        <f>IFERROR(O407/L397,"-")</f>
        <v>2.5897754988843426E-5</v>
      </c>
      <c r="Q407" s="73">
        <v>1</v>
      </c>
      <c r="R407" s="60">
        <f>IFERROR(Q407/M397,"-")</f>
        <v>5.3475935828877002E-3</v>
      </c>
      <c r="S407" s="76">
        <f t="shared" si="30"/>
        <v>3379</v>
      </c>
      <c r="T407" s="305"/>
      <c r="U407" s="305"/>
      <c r="V407" s="43" t="s">
        <v>116</v>
      </c>
      <c r="W407" s="73">
        <v>0</v>
      </c>
      <c r="X407" s="60">
        <f>IFERROR(W407/T397,"-")</f>
        <v>0</v>
      </c>
      <c r="Y407" s="73">
        <v>0</v>
      </c>
      <c r="Z407" s="60">
        <f>IFERROR(Y407/U397,"-")</f>
        <v>0</v>
      </c>
      <c r="AA407" s="131" t="str">
        <f t="shared" si="31"/>
        <v>-</v>
      </c>
      <c r="AB407" s="305"/>
      <c r="AC407" s="305"/>
      <c r="AD407" s="43" t="s">
        <v>116</v>
      </c>
      <c r="AE407" s="73">
        <v>0</v>
      </c>
      <c r="AF407" s="60">
        <f>IFERROR(AE407/AB397,"-")</f>
        <v>0</v>
      </c>
      <c r="AG407" s="73">
        <v>0</v>
      </c>
      <c r="AH407" s="60">
        <f>IFERROR(AG407/AC397,"-")</f>
        <v>0</v>
      </c>
      <c r="AI407" s="76" t="str">
        <f t="shared" si="28"/>
        <v>-</v>
      </c>
      <c r="AJ407" s="305"/>
      <c r="AK407" s="305"/>
      <c r="AL407" s="43" t="s">
        <v>116</v>
      </c>
      <c r="AM407" s="73">
        <v>0</v>
      </c>
      <c r="AN407" s="60">
        <f>IFERROR(AM407/AJ397,"-")</f>
        <v>0</v>
      </c>
      <c r="AO407" s="73">
        <v>0</v>
      </c>
      <c r="AP407" s="60">
        <f>IFERROR(AO407/AK397,"-")</f>
        <v>0</v>
      </c>
      <c r="AQ407" s="76" t="str">
        <f t="shared" si="32"/>
        <v>-</v>
      </c>
      <c r="AR407" s="305"/>
      <c r="AS407" s="305"/>
      <c r="AT407" s="43" t="s">
        <v>116</v>
      </c>
      <c r="AU407" s="73">
        <v>211116</v>
      </c>
      <c r="AV407" s="60">
        <f>IFERROR(AU407/AR397,"-")</f>
        <v>2.8013640905902835E-4</v>
      </c>
      <c r="AW407" s="76">
        <v>8</v>
      </c>
      <c r="AX407" s="60">
        <f>IFERROR(AW407/AS397,"-")</f>
        <v>7.7972709551656916E-3</v>
      </c>
      <c r="AY407" s="157">
        <f t="shared" si="33"/>
        <v>26389.5</v>
      </c>
      <c r="AZ407" s="179"/>
    </row>
    <row r="408" spans="2:52" s="8" customFormat="1" ht="13.15" customHeight="1" thickTop="1" thickBot="1">
      <c r="B408" s="331"/>
      <c r="C408" s="344"/>
      <c r="D408" s="305"/>
      <c r="E408" s="305"/>
      <c r="F408" s="43" t="s">
        <v>117</v>
      </c>
      <c r="G408" s="73">
        <v>8633</v>
      </c>
      <c r="H408" s="60">
        <f>IFERROR(G408/D397,"-")</f>
        <v>5.1989500204633755E-5</v>
      </c>
      <c r="I408" s="73">
        <v>3</v>
      </c>
      <c r="J408" s="60">
        <f>IFERROR(I408/E397,"-")</f>
        <v>1.3513513513513514E-2</v>
      </c>
      <c r="K408" s="76">
        <f t="shared" si="29"/>
        <v>2877.6666666666665</v>
      </c>
      <c r="L408" s="305"/>
      <c r="M408" s="305"/>
      <c r="N408" s="43" t="s">
        <v>117</v>
      </c>
      <c r="O408" s="73">
        <v>5510</v>
      </c>
      <c r="P408" s="60">
        <f>IFERROR(O408/L397,"-")</f>
        <v>4.2230432077101888E-5</v>
      </c>
      <c r="Q408" s="73">
        <v>1</v>
      </c>
      <c r="R408" s="60">
        <f>IFERROR(Q408/M397,"-")</f>
        <v>5.3475935828877002E-3</v>
      </c>
      <c r="S408" s="76">
        <f t="shared" si="30"/>
        <v>5510</v>
      </c>
      <c r="T408" s="305"/>
      <c r="U408" s="305"/>
      <c r="V408" s="43" t="s">
        <v>117</v>
      </c>
      <c r="W408" s="73">
        <v>0</v>
      </c>
      <c r="X408" s="60">
        <f>IFERROR(W408/T397,"-")</f>
        <v>0</v>
      </c>
      <c r="Y408" s="73">
        <v>0</v>
      </c>
      <c r="Z408" s="60">
        <f>IFERROR(Y408/U397,"-")</f>
        <v>0</v>
      </c>
      <c r="AA408" s="131" t="str">
        <f t="shared" si="31"/>
        <v>-</v>
      </c>
      <c r="AB408" s="305"/>
      <c r="AC408" s="305"/>
      <c r="AD408" s="43" t="s">
        <v>117</v>
      </c>
      <c r="AE408" s="73">
        <v>0</v>
      </c>
      <c r="AF408" s="60">
        <f>IFERROR(AE408/AB397,"-")</f>
        <v>0</v>
      </c>
      <c r="AG408" s="73">
        <v>0</v>
      </c>
      <c r="AH408" s="60">
        <f>IFERROR(AG408/AC397,"-")</f>
        <v>0</v>
      </c>
      <c r="AI408" s="76" t="str">
        <f t="shared" si="28"/>
        <v>-</v>
      </c>
      <c r="AJ408" s="305"/>
      <c r="AK408" s="305"/>
      <c r="AL408" s="43" t="s">
        <v>117</v>
      </c>
      <c r="AM408" s="73">
        <v>2506</v>
      </c>
      <c r="AN408" s="60">
        <f>IFERROR(AM408/AJ397,"-")</f>
        <v>5.4948633114379333E-5</v>
      </c>
      <c r="AO408" s="73">
        <v>1</v>
      </c>
      <c r="AP408" s="60">
        <f>IFERROR(AO408/AK397,"-")</f>
        <v>1.7241379310344827E-2</v>
      </c>
      <c r="AQ408" s="76">
        <f t="shared" si="32"/>
        <v>2506</v>
      </c>
      <c r="AR408" s="305"/>
      <c r="AS408" s="305"/>
      <c r="AT408" s="43" t="s">
        <v>117</v>
      </c>
      <c r="AU408" s="73">
        <v>2576064</v>
      </c>
      <c r="AV408" s="60">
        <f>IFERROR(AU408/AR397,"-")</f>
        <v>3.418259717246617E-3</v>
      </c>
      <c r="AW408" s="76">
        <v>9</v>
      </c>
      <c r="AX408" s="60">
        <f>IFERROR(AW408/AS397,"-")</f>
        <v>8.771929824561403E-3</v>
      </c>
      <c r="AY408" s="157">
        <f t="shared" si="33"/>
        <v>286229.33333333331</v>
      </c>
      <c r="AZ408" s="179"/>
    </row>
    <row r="409" spans="2:52" s="8" customFormat="1" ht="13.15" customHeight="1" thickTop="1" thickBot="1">
      <c r="B409" s="331"/>
      <c r="C409" s="344"/>
      <c r="D409" s="305"/>
      <c r="E409" s="305"/>
      <c r="F409" s="43" t="s">
        <v>118</v>
      </c>
      <c r="G409" s="73">
        <v>967845</v>
      </c>
      <c r="H409" s="60">
        <f>IFERROR(G409/D397,"-")</f>
        <v>5.8285390739666113E-3</v>
      </c>
      <c r="I409" s="73">
        <v>31</v>
      </c>
      <c r="J409" s="60">
        <f>IFERROR(I409/E397,"-")</f>
        <v>0.13963963963963963</v>
      </c>
      <c r="K409" s="76">
        <f t="shared" si="29"/>
        <v>31220.806451612902</v>
      </c>
      <c r="L409" s="305"/>
      <c r="M409" s="305"/>
      <c r="N409" s="43" t="s">
        <v>118</v>
      </c>
      <c r="O409" s="73">
        <v>827830</v>
      </c>
      <c r="P409" s="60">
        <f>IFERROR(O409/L397,"-")</f>
        <v>6.3447583641356182E-3</v>
      </c>
      <c r="Q409" s="73">
        <v>29</v>
      </c>
      <c r="R409" s="60">
        <f>IFERROR(Q409/M397,"-")</f>
        <v>0.15508021390374332</v>
      </c>
      <c r="S409" s="76">
        <f t="shared" si="30"/>
        <v>28545.862068965518</v>
      </c>
      <c r="T409" s="305"/>
      <c r="U409" s="305"/>
      <c r="V409" s="43" t="s">
        <v>118</v>
      </c>
      <c r="W409" s="73">
        <v>170051</v>
      </c>
      <c r="X409" s="60">
        <f>IFERROR(W409/T397,"-")</f>
        <v>6.8114261452281244E-3</v>
      </c>
      <c r="Y409" s="73">
        <v>5</v>
      </c>
      <c r="Z409" s="60">
        <f>IFERROR(Y409/U397,"-")</f>
        <v>0.21739130434782608</v>
      </c>
      <c r="AA409" s="131">
        <f t="shared" si="31"/>
        <v>34010.199999999997</v>
      </c>
      <c r="AB409" s="305"/>
      <c r="AC409" s="305"/>
      <c r="AD409" s="43" t="s">
        <v>118</v>
      </c>
      <c r="AE409" s="73">
        <v>170051</v>
      </c>
      <c r="AF409" s="60">
        <f>IFERROR(AE409/AB397,"-")</f>
        <v>7.8475973710126542E-3</v>
      </c>
      <c r="AG409" s="73">
        <v>5</v>
      </c>
      <c r="AH409" s="60">
        <f>IFERROR(AG409/AC397,"-")</f>
        <v>0.26315789473684209</v>
      </c>
      <c r="AI409" s="76">
        <f t="shared" si="28"/>
        <v>34010.199999999997</v>
      </c>
      <c r="AJ409" s="305"/>
      <c r="AK409" s="305"/>
      <c r="AL409" s="43" t="s">
        <v>118</v>
      </c>
      <c r="AM409" s="73">
        <v>205030</v>
      </c>
      <c r="AN409" s="60">
        <f>IFERROR(AM409/AJ397,"-")</f>
        <v>4.4956577204474041E-3</v>
      </c>
      <c r="AO409" s="73">
        <v>6</v>
      </c>
      <c r="AP409" s="60">
        <f>IFERROR(AO409/AK397,"-")</f>
        <v>0.10344827586206896</v>
      </c>
      <c r="AQ409" s="76">
        <f t="shared" si="32"/>
        <v>34171.666666666664</v>
      </c>
      <c r="AR409" s="305"/>
      <c r="AS409" s="305"/>
      <c r="AT409" s="43" t="s">
        <v>118</v>
      </c>
      <c r="AU409" s="73">
        <v>3363008</v>
      </c>
      <c r="AV409" s="60">
        <f>IFERROR(AU409/AR397,"-")</f>
        <v>4.4624802703574565E-3</v>
      </c>
      <c r="AW409" s="76">
        <v>137</v>
      </c>
      <c r="AX409" s="60">
        <f>IFERROR(AW409/AS397,"-")</f>
        <v>0.13352826510721247</v>
      </c>
      <c r="AY409" s="157">
        <f t="shared" si="33"/>
        <v>24547.503649635037</v>
      </c>
      <c r="AZ409" s="179"/>
    </row>
    <row r="410" spans="2:52" s="8" customFormat="1" ht="13.15" customHeight="1" thickTop="1" thickBot="1">
      <c r="B410" s="331"/>
      <c r="C410" s="344"/>
      <c r="D410" s="305"/>
      <c r="E410" s="305"/>
      <c r="F410" s="43" t="s">
        <v>119</v>
      </c>
      <c r="G410" s="73">
        <v>1380209</v>
      </c>
      <c r="H410" s="60">
        <f>IFERROR(G410/D397,"-")</f>
        <v>8.3118702754473948E-3</v>
      </c>
      <c r="I410" s="73">
        <v>11</v>
      </c>
      <c r="J410" s="60">
        <f>IFERROR(I410/E397,"-")</f>
        <v>4.954954954954955E-2</v>
      </c>
      <c r="K410" s="76">
        <f t="shared" si="29"/>
        <v>125473.54545454546</v>
      </c>
      <c r="L410" s="305"/>
      <c r="M410" s="305"/>
      <c r="N410" s="43" t="s">
        <v>119</v>
      </c>
      <c r="O410" s="73">
        <v>1378236</v>
      </c>
      <c r="P410" s="60">
        <f>IFERROR(O410/L397,"-")</f>
        <v>1.056324896265274E-2</v>
      </c>
      <c r="Q410" s="73">
        <v>10</v>
      </c>
      <c r="R410" s="60">
        <f>IFERROR(Q410/M397,"-")</f>
        <v>5.3475935828877004E-2</v>
      </c>
      <c r="S410" s="76">
        <f t="shared" si="30"/>
        <v>137823.6</v>
      </c>
      <c r="T410" s="305"/>
      <c r="U410" s="305"/>
      <c r="V410" s="43" t="s">
        <v>119</v>
      </c>
      <c r="W410" s="73">
        <v>7294</v>
      </c>
      <c r="X410" s="60">
        <f>IFERROR(W410/T397,"-")</f>
        <v>2.9216260006288664E-4</v>
      </c>
      <c r="Y410" s="73">
        <v>3</v>
      </c>
      <c r="Z410" s="60">
        <f>IFERROR(Y410/U397,"-")</f>
        <v>0.13043478260869565</v>
      </c>
      <c r="AA410" s="131">
        <f t="shared" si="31"/>
        <v>2431.3333333333335</v>
      </c>
      <c r="AB410" s="305"/>
      <c r="AC410" s="305"/>
      <c r="AD410" s="43" t="s">
        <v>119</v>
      </c>
      <c r="AE410" s="73">
        <v>7294</v>
      </c>
      <c r="AF410" s="60">
        <f>IFERROR(AE410/AB397,"-")</f>
        <v>3.366071074216929E-4</v>
      </c>
      <c r="AG410" s="73">
        <v>3</v>
      </c>
      <c r="AH410" s="60">
        <f>IFERROR(AG410/AC397,"-")</f>
        <v>0.15789473684210525</v>
      </c>
      <c r="AI410" s="76">
        <f t="shared" si="28"/>
        <v>2431.3333333333335</v>
      </c>
      <c r="AJ410" s="305"/>
      <c r="AK410" s="305"/>
      <c r="AL410" s="43" t="s">
        <v>119</v>
      </c>
      <c r="AM410" s="73">
        <v>1014013</v>
      </c>
      <c r="AN410" s="60">
        <f>IFERROR(AM410/AJ397,"-")</f>
        <v>2.2234089509262221E-2</v>
      </c>
      <c r="AO410" s="73">
        <v>12</v>
      </c>
      <c r="AP410" s="60">
        <f>IFERROR(AO410/AK397,"-")</f>
        <v>0.20689655172413793</v>
      </c>
      <c r="AQ410" s="76">
        <f t="shared" si="32"/>
        <v>84501.083333333328</v>
      </c>
      <c r="AR410" s="305"/>
      <c r="AS410" s="305"/>
      <c r="AT410" s="43" t="s">
        <v>119</v>
      </c>
      <c r="AU410" s="73">
        <v>5704785</v>
      </c>
      <c r="AV410" s="60">
        <f>IFERROR(AU410/AR397,"-")</f>
        <v>7.5698572555079153E-3</v>
      </c>
      <c r="AW410" s="76">
        <v>87</v>
      </c>
      <c r="AX410" s="60">
        <f>IFERROR(AW410/AS397,"-")</f>
        <v>8.4795321637426896E-2</v>
      </c>
      <c r="AY410" s="157">
        <f t="shared" si="33"/>
        <v>65572.241379310348</v>
      </c>
      <c r="AZ410" s="179"/>
    </row>
    <row r="411" spans="2:52" s="8" customFormat="1" ht="13.15" customHeight="1" thickTop="1" thickBot="1">
      <c r="B411" s="331"/>
      <c r="C411" s="344"/>
      <c r="D411" s="305"/>
      <c r="E411" s="305"/>
      <c r="F411" s="43" t="s">
        <v>120</v>
      </c>
      <c r="G411" s="73">
        <v>641220</v>
      </c>
      <c r="H411" s="60">
        <f>IFERROR(G411/D397,"-")</f>
        <v>3.8615437647648854E-3</v>
      </c>
      <c r="I411" s="73">
        <v>13</v>
      </c>
      <c r="J411" s="60">
        <f>IFERROR(I411/E397,"-")</f>
        <v>5.8558558558558557E-2</v>
      </c>
      <c r="K411" s="76">
        <f t="shared" si="29"/>
        <v>49324.615384615383</v>
      </c>
      <c r="L411" s="305"/>
      <c r="M411" s="305"/>
      <c r="N411" s="43" t="s">
        <v>120</v>
      </c>
      <c r="O411" s="73">
        <v>447478</v>
      </c>
      <c r="P411" s="60">
        <f>IFERROR(O411/L397,"-")</f>
        <v>3.4296169301265694E-3</v>
      </c>
      <c r="Q411" s="73">
        <v>11</v>
      </c>
      <c r="R411" s="60">
        <f>IFERROR(Q411/M397,"-")</f>
        <v>5.8823529411764705E-2</v>
      </c>
      <c r="S411" s="76">
        <f t="shared" si="30"/>
        <v>40679.818181818184</v>
      </c>
      <c r="T411" s="305"/>
      <c r="U411" s="305"/>
      <c r="V411" s="43" t="s">
        <v>120</v>
      </c>
      <c r="W411" s="73">
        <v>19757</v>
      </c>
      <c r="X411" s="60">
        <f>IFERROR(W411/T397,"-")</f>
        <v>7.9137050856079678E-4</v>
      </c>
      <c r="Y411" s="73">
        <v>2</v>
      </c>
      <c r="Z411" s="60">
        <f>IFERROR(Y411/U397,"-")</f>
        <v>8.6956521739130432E-2</v>
      </c>
      <c r="AA411" s="131">
        <f t="shared" si="31"/>
        <v>9878.5</v>
      </c>
      <c r="AB411" s="305"/>
      <c r="AC411" s="305"/>
      <c r="AD411" s="43" t="s">
        <v>120</v>
      </c>
      <c r="AE411" s="73">
        <v>19757</v>
      </c>
      <c r="AF411" s="60">
        <f>IFERROR(AE411/AB397,"-")</f>
        <v>9.1175577479166267E-4</v>
      </c>
      <c r="AG411" s="73">
        <v>2</v>
      </c>
      <c r="AH411" s="60">
        <f>IFERROR(AG411/AC397,"-")</f>
        <v>0.10526315789473684</v>
      </c>
      <c r="AI411" s="76">
        <f t="shared" si="28"/>
        <v>9878.5</v>
      </c>
      <c r="AJ411" s="305"/>
      <c r="AK411" s="305"/>
      <c r="AL411" s="43" t="s">
        <v>120</v>
      </c>
      <c r="AM411" s="73">
        <v>204126</v>
      </c>
      <c r="AN411" s="60">
        <f>IFERROR(AM411/AJ397,"-")</f>
        <v>4.4758358671611312E-3</v>
      </c>
      <c r="AO411" s="73">
        <v>4</v>
      </c>
      <c r="AP411" s="60">
        <f>IFERROR(AO411/AK397,"-")</f>
        <v>6.8965517241379309E-2</v>
      </c>
      <c r="AQ411" s="76">
        <f t="shared" si="32"/>
        <v>51031.5</v>
      </c>
      <c r="AR411" s="305"/>
      <c r="AS411" s="305"/>
      <c r="AT411" s="43" t="s">
        <v>120</v>
      </c>
      <c r="AU411" s="73">
        <v>2497495</v>
      </c>
      <c r="AV411" s="60">
        <f>IFERROR(AU411/AR397,"-")</f>
        <v>3.3140040591091062E-3</v>
      </c>
      <c r="AW411" s="76">
        <v>57</v>
      </c>
      <c r="AX411" s="60">
        <f>IFERROR(AW411/AS397,"-")</f>
        <v>5.5555555555555552E-2</v>
      </c>
      <c r="AY411" s="157">
        <f t="shared" si="33"/>
        <v>43815.701754385962</v>
      </c>
      <c r="AZ411" s="179"/>
    </row>
    <row r="412" spans="2:52" s="8" customFormat="1" ht="13.15" customHeight="1" thickTop="1" thickBot="1">
      <c r="B412" s="331"/>
      <c r="C412" s="344"/>
      <c r="D412" s="305"/>
      <c r="E412" s="305"/>
      <c r="F412" s="44" t="s">
        <v>121</v>
      </c>
      <c r="G412" s="74">
        <v>235631</v>
      </c>
      <c r="H412" s="61">
        <f>IFERROR(G412/D397,"-")</f>
        <v>1.419012848687369E-3</v>
      </c>
      <c r="I412" s="74">
        <v>27</v>
      </c>
      <c r="J412" s="61">
        <f>IFERROR(I412/E397,"-")</f>
        <v>0.12162162162162163</v>
      </c>
      <c r="K412" s="77">
        <f t="shared" si="29"/>
        <v>8727.0740740740748</v>
      </c>
      <c r="L412" s="305"/>
      <c r="M412" s="305"/>
      <c r="N412" s="44" t="s">
        <v>121</v>
      </c>
      <c r="O412" s="74">
        <v>208061</v>
      </c>
      <c r="P412" s="61">
        <f>IFERROR(O412/L397,"-")</f>
        <v>1.5946471739371861E-3</v>
      </c>
      <c r="Q412" s="74">
        <v>23</v>
      </c>
      <c r="R412" s="61">
        <f>IFERROR(Q412/M397,"-")</f>
        <v>0.12299465240641712</v>
      </c>
      <c r="S412" s="77">
        <f t="shared" si="30"/>
        <v>9046.1304347826081</v>
      </c>
      <c r="T412" s="305"/>
      <c r="U412" s="305"/>
      <c r="V412" s="44" t="s">
        <v>121</v>
      </c>
      <c r="W412" s="74">
        <v>60637</v>
      </c>
      <c r="X412" s="61">
        <f>IFERROR(W412/T397,"-")</f>
        <v>2.428826923500584E-3</v>
      </c>
      <c r="Y412" s="74">
        <v>4</v>
      </c>
      <c r="Z412" s="61">
        <f>IFERROR(Y412/U397,"-")</f>
        <v>0.17391304347826086</v>
      </c>
      <c r="AA412" s="132">
        <f t="shared" si="31"/>
        <v>15159.25</v>
      </c>
      <c r="AB412" s="305"/>
      <c r="AC412" s="305"/>
      <c r="AD412" s="44" t="s">
        <v>121</v>
      </c>
      <c r="AE412" s="74">
        <v>56968</v>
      </c>
      <c r="AF412" s="61">
        <f>IFERROR(AE412/AB397,"-")</f>
        <v>2.628987345160269E-3</v>
      </c>
      <c r="AG412" s="74">
        <v>3</v>
      </c>
      <c r="AH412" s="61">
        <f>IFERROR(AG412/AC397,"-")</f>
        <v>0.15789473684210525</v>
      </c>
      <c r="AI412" s="77">
        <f t="shared" si="28"/>
        <v>18989.333333333332</v>
      </c>
      <c r="AJ412" s="305"/>
      <c r="AK412" s="305"/>
      <c r="AL412" s="44" t="s">
        <v>121</v>
      </c>
      <c r="AM412" s="74">
        <v>61346</v>
      </c>
      <c r="AN412" s="61">
        <f>IFERROR(AM412/AJ397,"-")</f>
        <v>1.3451232430306123E-3</v>
      </c>
      <c r="AO412" s="74">
        <v>9</v>
      </c>
      <c r="AP412" s="61">
        <f>IFERROR(AO412/AK397,"-")</f>
        <v>0.15517241379310345</v>
      </c>
      <c r="AQ412" s="77">
        <f t="shared" si="32"/>
        <v>6816.2222222222226</v>
      </c>
      <c r="AR412" s="305"/>
      <c r="AS412" s="305"/>
      <c r="AT412" s="44" t="s">
        <v>121</v>
      </c>
      <c r="AU412" s="74">
        <v>829257</v>
      </c>
      <c r="AV412" s="61">
        <f>IFERROR(AU412/AR397,"-")</f>
        <v>1.1003669933451878E-3</v>
      </c>
      <c r="AW412" s="77">
        <v>89</v>
      </c>
      <c r="AX412" s="61">
        <f>IFERROR(AW412/AS397,"-")</f>
        <v>8.6744639376218319E-2</v>
      </c>
      <c r="AY412" s="158">
        <f t="shared" si="33"/>
        <v>9317.4943820224726</v>
      </c>
      <c r="AZ412" s="179"/>
    </row>
    <row r="413" spans="2:52" s="8" customFormat="1" ht="13.15" customHeight="1" thickTop="1">
      <c r="B413" s="332"/>
      <c r="C413" s="345"/>
      <c r="D413" s="306"/>
      <c r="E413" s="306"/>
      <c r="F413" s="46" t="s">
        <v>71</v>
      </c>
      <c r="G413" s="104">
        <f>SUM(G397:G412)</f>
        <v>27274811</v>
      </c>
      <c r="H413" s="105">
        <f>IFERROR(G413/D397,"-")</f>
        <v>0.16425388533138505</v>
      </c>
      <c r="I413" s="257">
        <v>190</v>
      </c>
      <c r="J413" s="105">
        <f>IFERROR(I413/E397,"-")</f>
        <v>0.85585585585585588</v>
      </c>
      <c r="K413" s="106">
        <f t="shared" si="29"/>
        <v>143551.63684210528</v>
      </c>
      <c r="L413" s="306"/>
      <c r="M413" s="306"/>
      <c r="N413" s="46" t="s">
        <v>71</v>
      </c>
      <c r="O413" s="104">
        <f>SUM(O397:O412)</f>
        <v>20744858</v>
      </c>
      <c r="P413" s="105">
        <f>IFERROR(O413/L397,"-")</f>
        <v>0.15899533878731828</v>
      </c>
      <c r="Q413" s="257">
        <v>159</v>
      </c>
      <c r="R413" s="105">
        <f>IFERROR(Q413/M397,"-")</f>
        <v>0.85026737967914434</v>
      </c>
      <c r="S413" s="106">
        <f t="shared" si="30"/>
        <v>130470.80503144654</v>
      </c>
      <c r="T413" s="306"/>
      <c r="U413" s="306"/>
      <c r="V413" s="46" t="s">
        <v>71</v>
      </c>
      <c r="W413" s="104">
        <f>SUM(W397:W412)</f>
        <v>1140513</v>
      </c>
      <c r="X413" s="105">
        <f>IFERROR(W413/T397,"-")</f>
        <v>4.5683471824173712E-2</v>
      </c>
      <c r="Y413" s="257">
        <v>20</v>
      </c>
      <c r="Z413" s="105">
        <f>IFERROR(Y413/U397,"-")</f>
        <v>0.86956521739130432</v>
      </c>
      <c r="AA413" s="81">
        <f t="shared" si="31"/>
        <v>57025.65</v>
      </c>
      <c r="AB413" s="306"/>
      <c r="AC413" s="306"/>
      <c r="AD413" s="46" t="s">
        <v>71</v>
      </c>
      <c r="AE413" s="104">
        <f>SUM(AE397:AE412)</f>
        <v>928954</v>
      </c>
      <c r="AF413" s="105">
        <f>IFERROR(AE413/AB397,"-")</f>
        <v>4.2869827100056393E-2</v>
      </c>
      <c r="AG413" s="257">
        <v>16</v>
      </c>
      <c r="AH413" s="105">
        <f>IFERROR(AG413/AC397,"-")</f>
        <v>0.84210526315789469</v>
      </c>
      <c r="AI413" s="106">
        <f t="shared" si="28"/>
        <v>58059.625</v>
      </c>
      <c r="AJ413" s="306"/>
      <c r="AK413" s="306"/>
      <c r="AL413" s="46" t="s">
        <v>71</v>
      </c>
      <c r="AM413" s="104">
        <f>SUM(AM397:AM412)</f>
        <v>8033435</v>
      </c>
      <c r="AN413" s="105">
        <f>IFERROR(AM413/AJ397,"-")</f>
        <v>0.17614775437478608</v>
      </c>
      <c r="AO413" s="257">
        <v>53</v>
      </c>
      <c r="AP413" s="105">
        <f>IFERROR(AO413/AK397,"-")</f>
        <v>0.91379310344827591</v>
      </c>
      <c r="AQ413" s="106">
        <f t="shared" si="32"/>
        <v>151574.24528301886</v>
      </c>
      <c r="AR413" s="306"/>
      <c r="AS413" s="306"/>
      <c r="AT413" s="46" t="s">
        <v>71</v>
      </c>
      <c r="AU413" s="104">
        <f>SUM(AU397:AU412)</f>
        <v>133113774</v>
      </c>
      <c r="AV413" s="105">
        <f>IFERROR(AU413/AR397,"-")</f>
        <v>0.17663282103040534</v>
      </c>
      <c r="AW413" s="106">
        <v>814</v>
      </c>
      <c r="AX413" s="135">
        <f>IFERROR(AW413/AS397,"-")</f>
        <v>0.79337231968810917</v>
      </c>
      <c r="AY413" s="161">
        <f t="shared" si="33"/>
        <v>163530.4348894349</v>
      </c>
      <c r="AZ413" s="179"/>
    </row>
    <row r="414" spans="2:52" s="8" customFormat="1" ht="13.15" customHeight="1">
      <c r="B414" s="327">
        <v>25</v>
      </c>
      <c r="C414" s="339" t="s">
        <v>104</v>
      </c>
      <c r="D414" s="304">
        <v>91130920</v>
      </c>
      <c r="E414" s="304">
        <v>114</v>
      </c>
      <c r="F414" s="41" t="s">
        <v>107</v>
      </c>
      <c r="G414" s="72">
        <v>4412232</v>
      </c>
      <c r="H414" s="59">
        <f>IFERROR(G414/D414,"-")</f>
        <v>4.8416410149266571E-2</v>
      </c>
      <c r="I414" s="72">
        <v>29</v>
      </c>
      <c r="J414" s="59">
        <f>IFERROR(I414/E414,"-")</f>
        <v>0.25438596491228072</v>
      </c>
      <c r="K414" s="75">
        <f t="shared" si="29"/>
        <v>152145.93103448275</v>
      </c>
      <c r="L414" s="304">
        <v>59550820</v>
      </c>
      <c r="M414" s="304">
        <v>87</v>
      </c>
      <c r="N414" s="41" t="s">
        <v>107</v>
      </c>
      <c r="O414" s="72">
        <v>1830336</v>
      </c>
      <c r="P414" s="59">
        <f>IFERROR(O414/L414,"-")</f>
        <v>3.0735697678050445E-2</v>
      </c>
      <c r="Q414" s="72">
        <v>23</v>
      </c>
      <c r="R414" s="59">
        <f>IFERROR(Q414/M414,"-")</f>
        <v>0.26436781609195403</v>
      </c>
      <c r="S414" s="75">
        <f t="shared" si="30"/>
        <v>79579.826086956527</v>
      </c>
      <c r="T414" s="304">
        <v>12852200</v>
      </c>
      <c r="U414" s="304">
        <v>12</v>
      </c>
      <c r="V414" s="41" t="s">
        <v>107</v>
      </c>
      <c r="W414" s="72">
        <v>2531854</v>
      </c>
      <c r="X414" s="59">
        <f>IFERROR(W414/T414,"-")</f>
        <v>0.19699771245389894</v>
      </c>
      <c r="Y414" s="72">
        <v>4</v>
      </c>
      <c r="Z414" s="59">
        <f>IFERROR(Y414/U414,"-")</f>
        <v>0.33333333333333331</v>
      </c>
      <c r="AA414" s="130">
        <f t="shared" si="31"/>
        <v>632963.5</v>
      </c>
      <c r="AB414" s="304">
        <v>3064560</v>
      </c>
      <c r="AC414" s="304">
        <v>6</v>
      </c>
      <c r="AD414" s="41" t="s">
        <v>107</v>
      </c>
      <c r="AE414" s="72">
        <v>4909</v>
      </c>
      <c r="AF414" s="59">
        <f>IFERROR(AE414/AB414,"-")</f>
        <v>1.601861278617485E-3</v>
      </c>
      <c r="AG414" s="72">
        <v>1</v>
      </c>
      <c r="AH414" s="59">
        <f>IFERROR(AG414/AC414,"-")</f>
        <v>0.16666666666666666</v>
      </c>
      <c r="AI414" s="75">
        <f t="shared" si="28"/>
        <v>4909</v>
      </c>
      <c r="AJ414" s="304">
        <v>25744490</v>
      </c>
      <c r="AK414" s="304">
        <v>36</v>
      </c>
      <c r="AL414" s="41" t="s">
        <v>107</v>
      </c>
      <c r="AM414" s="72">
        <v>244878</v>
      </c>
      <c r="AN414" s="59">
        <f>IFERROR(AM414/AJ414,"-")</f>
        <v>9.5118605961897092E-3</v>
      </c>
      <c r="AO414" s="72">
        <v>7</v>
      </c>
      <c r="AP414" s="59">
        <f>IFERROR(AO414/AK414,"-")</f>
        <v>0.19444444444444445</v>
      </c>
      <c r="AQ414" s="75">
        <f t="shared" si="32"/>
        <v>34982.571428571428</v>
      </c>
      <c r="AR414" s="304">
        <v>293592670</v>
      </c>
      <c r="AS414" s="304">
        <v>473</v>
      </c>
      <c r="AT414" s="41" t="s">
        <v>107</v>
      </c>
      <c r="AU414" s="72">
        <v>3065060</v>
      </c>
      <c r="AV414" s="59">
        <f>IFERROR(AU414/AR414,"-")</f>
        <v>1.0439838297052853E-2</v>
      </c>
      <c r="AW414" s="72">
        <v>91</v>
      </c>
      <c r="AX414" s="59">
        <f>IFERROR(AW414/AS414,"-")</f>
        <v>0.19238900634249473</v>
      </c>
      <c r="AY414" s="130">
        <f t="shared" si="33"/>
        <v>33681.978021978022</v>
      </c>
      <c r="AZ414" s="179"/>
    </row>
    <row r="415" spans="2:52" s="8" customFormat="1" ht="13.15" customHeight="1">
      <c r="B415" s="328"/>
      <c r="C415" s="340"/>
      <c r="D415" s="305"/>
      <c r="E415" s="305"/>
      <c r="F415" s="42" t="s">
        <v>108</v>
      </c>
      <c r="G415" s="73">
        <v>932749</v>
      </c>
      <c r="H415" s="60">
        <f>IFERROR(G415/D414,"-")</f>
        <v>1.023526372827137E-2</v>
      </c>
      <c r="I415" s="73">
        <v>44</v>
      </c>
      <c r="J415" s="60">
        <f>IFERROR(I415/E414,"-")</f>
        <v>0.38596491228070173</v>
      </c>
      <c r="K415" s="76">
        <f t="shared" si="29"/>
        <v>21198.840909090908</v>
      </c>
      <c r="L415" s="305"/>
      <c r="M415" s="305"/>
      <c r="N415" s="42" t="s">
        <v>108</v>
      </c>
      <c r="O415" s="73">
        <v>679815</v>
      </c>
      <c r="P415" s="60">
        <f>IFERROR(O415/L414,"-")</f>
        <v>1.1415711823951374E-2</v>
      </c>
      <c r="Q415" s="73">
        <v>35</v>
      </c>
      <c r="R415" s="60">
        <f>IFERROR(Q415/M414,"-")</f>
        <v>0.40229885057471265</v>
      </c>
      <c r="S415" s="76">
        <f t="shared" si="30"/>
        <v>19423.285714285714</v>
      </c>
      <c r="T415" s="305"/>
      <c r="U415" s="305"/>
      <c r="V415" s="42" t="s">
        <v>108</v>
      </c>
      <c r="W415" s="73">
        <v>37688</v>
      </c>
      <c r="X415" s="60">
        <f>IFERROR(W415/T414,"-")</f>
        <v>2.9324162400211637E-3</v>
      </c>
      <c r="Y415" s="73">
        <v>3</v>
      </c>
      <c r="Z415" s="60">
        <f>IFERROR(Y415/U414,"-")</f>
        <v>0.25</v>
      </c>
      <c r="AA415" s="131">
        <f t="shared" si="31"/>
        <v>12562.666666666666</v>
      </c>
      <c r="AB415" s="305"/>
      <c r="AC415" s="305"/>
      <c r="AD415" s="42" t="s">
        <v>108</v>
      </c>
      <c r="AE415" s="73">
        <v>9562</v>
      </c>
      <c r="AF415" s="60">
        <f>IFERROR(AE415/AB414,"-")</f>
        <v>3.1201869110084319E-3</v>
      </c>
      <c r="AG415" s="73">
        <v>2</v>
      </c>
      <c r="AH415" s="60">
        <f>IFERROR(AG415/AC414,"-")</f>
        <v>0.33333333333333331</v>
      </c>
      <c r="AI415" s="76">
        <f t="shared" si="28"/>
        <v>4781</v>
      </c>
      <c r="AJ415" s="305"/>
      <c r="AK415" s="305"/>
      <c r="AL415" s="42" t="s">
        <v>108</v>
      </c>
      <c r="AM415" s="73">
        <v>168795</v>
      </c>
      <c r="AN415" s="60">
        <f>IFERROR(AM415/AJ414,"-")</f>
        <v>6.556548605157842E-3</v>
      </c>
      <c r="AO415" s="73">
        <v>9</v>
      </c>
      <c r="AP415" s="60">
        <f>IFERROR(AO415/AK414,"-")</f>
        <v>0.25</v>
      </c>
      <c r="AQ415" s="76">
        <f t="shared" si="32"/>
        <v>18755</v>
      </c>
      <c r="AR415" s="305"/>
      <c r="AS415" s="305"/>
      <c r="AT415" s="42" t="s">
        <v>108</v>
      </c>
      <c r="AU415" s="73">
        <v>3253891</v>
      </c>
      <c r="AV415" s="60">
        <f>IFERROR(AU415/AR414,"-")</f>
        <v>1.108301171142999E-2</v>
      </c>
      <c r="AW415" s="73">
        <v>129</v>
      </c>
      <c r="AX415" s="60">
        <f>IFERROR(AW415/AS414,"-")</f>
        <v>0.27272727272727271</v>
      </c>
      <c r="AY415" s="131">
        <f t="shared" si="33"/>
        <v>25223.961240310076</v>
      </c>
      <c r="AZ415" s="179"/>
    </row>
    <row r="416" spans="2:52" s="8" customFormat="1" ht="13.15" customHeight="1">
      <c r="B416" s="328"/>
      <c r="C416" s="340"/>
      <c r="D416" s="305"/>
      <c r="E416" s="305"/>
      <c r="F416" s="43" t="s">
        <v>109</v>
      </c>
      <c r="G416" s="73">
        <v>2529799</v>
      </c>
      <c r="H416" s="60">
        <f>IFERROR(G416/D414,"-")</f>
        <v>2.7760051144002498E-2</v>
      </c>
      <c r="I416" s="73">
        <v>39</v>
      </c>
      <c r="J416" s="60">
        <f>IFERROR(I416/E414,"-")</f>
        <v>0.34210526315789475</v>
      </c>
      <c r="K416" s="76">
        <f t="shared" si="29"/>
        <v>64866.641025641024</v>
      </c>
      <c r="L416" s="305"/>
      <c r="M416" s="305"/>
      <c r="N416" s="43" t="s">
        <v>109</v>
      </c>
      <c r="O416" s="73">
        <v>2382203</v>
      </c>
      <c r="P416" s="60">
        <f>IFERROR(O416/L414,"-")</f>
        <v>4.0002858063079565E-2</v>
      </c>
      <c r="Q416" s="73">
        <v>32</v>
      </c>
      <c r="R416" s="60">
        <f>IFERROR(Q416/M414,"-")</f>
        <v>0.36781609195402298</v>
      </c>
      <c r="S416" s="76">
        <f t="shared" si="30"/>
        <v>74443.84375</v>
      </c>
      <c r="T416" s="305"/>
      <c r="U416" s="305"/>
      <c r="V416" s="43" t="s">
        <v>109</v>
      </c>
      <c r="W416" s="73">
        <v>81982</v>
      </c>
      <c r="X416" s="60">
        <f>IFERROR(W416/T414,"-")</f>
        <v>6.3788300835654595E-3</v>
      </c>
      <c r="Y416" s="73">
        <v>3</v>
      </c>
      <c r="Z416" s="60">
        <f>IFERROR(Y416/U414,"-")</f>
        <v>0.25</v>
      </c>
      <c r="AA416" s="131">
        <f t="shared" si="31"/>
        <v>27327.333333333332</v>
      </c>
      <c r="AB416" s="305"/>
      <c r="AC416" s="305"/>
      <c r="AD416" s="43" t="s">
        <v>109</v>
      </c>
      <c r="AE416" s="73">
        <v>72643</v>
      </c>
      <c r="AF416" s="60">
        <f>IFERROR(AE416/AB414,"-")</f>
        <v>2.3704218550134441E-2</v>
      </c>
      <c r="AG416" s="73">
        <v>2</v>
      </c>
      <c r="AH416" s="60">
        <f>IFERROR(AG416/AC414,"-")</f>
        <v>0.33333333333333331</v>
      </c>
      <c r="AI416" s="76">
        <f t="shared" si="28"/>
        <v>36321.5</v>
      </c>
      <c r="AJ416" s="305"/>
      <c r="AK416" s="305"/>
      <c r="AL416" s="43" t="s">
        <v>109</v>
      </c>
      <c r="AM416" s="73">
        <v>158565</v>
      </c>
      <c r="AN416" s="60">
        <f>IFERROR(AM416/AJ414,"-")</f>
        <v>6.1591820230270629E-3</v>
      </c>
      <c r="AO416" s="73">
        <v>9</v>
      </c>
      <c r="AP416" s="60">
        <f>IFERROR(AO416/AK414,"-")</f>
        <v>0.25</v>
      </c>
      <c r="AQ416" s="76">
        <f t="shared" si="32"/>
        <v>17618.333333333332</v>
      </c>
      <c r="AR416" s="305"/>
      <c r="AS416" s="305"/>
      <c r="AT416" s="43" t="s">
        <v>109</v>
      </c>
      <c r="AU416" s="73">
        <v>7453658</v>
      </c>
      <c r="AV416" s="60">
        <f>IFERROR(AU416/AR414,"-")</f>
        <v>2.5387752357713834E-2</v>
      </c>
      <c r="AW416" s="73">
        <v>118</v>
      </c>
      <c r="AX416" s="60">
        <f>IFERROR(AW416/AS414,"-")</f>
        <v>0.24947145877378435</v>
      </c>
      <c r="AY416" s="131">
        <f t="shared" si="33"/>
        <v>63166.593220338982</v>
      </c>
      <c r="AZ416" s="179"/>
    </row>
    <row r="417" spans="2:52" s="8" customFormat="1" ht="13.15" customHeight="1">
      <c r="B417" s="328"/>
      <c r="C417" s="340"/>
      <c r="D417" s="305"/>
      <c r="E417" s="305"/>
      <c r="F417" s="43" t="s">
        <v>110</v>
      </c>
      <c r="G417" s="73">
        <v>62873</v>
      </c>
      <c r="H417" s="60">
        <f>IFERROR(G417/D414,"-")</f>
        <v>6.8991951359648293E-4</v>
      </c>
      <c r="I417" s="73">
        <v>5</v>
      </c>
      <c r="J417" s="60">
        <f>IFERROR(I417/E414,"-")</f>
        <v>4.3859649122807015E-2</v>
      </c>
      <c r="K417" s="76">
        <f t="shared" si="29"/>
        <v>12574.6</v>
      </c>
      <c r="L417" s="305"/>
      <c r="M417" s="305"/>
      <c r="N417" s="43" t="s">
        <v>110</v>
      </c>
      <c r="O417" s="73">
        <v>62873</v>
      </c>
      <c r="P417" s="60">
        <f>IFERROR(O417/L414,"-")</f>
        <v>1.0557873090580449E-3</v>
      </c>
      <c r="Q417" s="73">
        <v>5</v>
      </c>
      <c r="R417" s="60">
        <f>IFERROR(Q417/M414,"-")</f>
        <v>5.7471264367816091E-2</v>
      </c>
      <c r="S417" s="76">
        <f t="shared" si="30"/>
        <v>12574.6</v>
      </c>
      <c r="T417" s="305"/>
      <c r="U417" s="305"/>
      <c r="V417" s="43" t="s">
        <v>110</v>
      </c>
      <c r="W417" s="73">
        <v>0</v>
      </c>
      <c r="X417" s="60">
        <f>IFERROR(W417/T414,"-")</f>
        <v>0</v>
      </c>
      <c r="Y417" s="73">
        <v>0</v>
      </c>
      <c r="Z417" s="60">
        <f>IFERROR(Y417/U414,"-")</f>
        <v>0</v>
      </c>
      <c r="AA417" s="131" t="str">
        <f t="shared" si="31"/>
        <v>-</v>
      </c>
      <c r="AB417" s="305"/>
      <c r="AC417" s="305"/>
      <c r="AD417" s="43" t="s">
        <v>110</v>
      </c>
      <c r="AE417" s="73">
        <v>0</v>
      </c>
      <c r="AF417" s="60">
        <f>IFERROR(AE417/AB414,"-")</f>
        <v>0</v>
      </c>
      <c r="AG417" s="73">
        <v>0</v>
      </c>
      <c r="AH417" s="60">
        <f>IFERROR(AG417/AC414,"-")</f>
        <v>0</v>
      </c>
      <c r="AI417" s="76" t="str">
        <f t="shared" si="28"/>
        <v>-</v>
      </c>
      <c r="AJ417" s="305"/>
      <c r="AK417" s="305"/>
      <c r="AL417" s="43" t="s">
        <v>110</v>
      </c>
      <c r="AM417" s="73">
        <v>38190</v>
      </c>
      <c r="AN417" s="60">
        <f>IFERROR(AM417/AJ414,"-")</f>
        <v>1.4834242200952514E-3</v>
      </c>
      <c r="AO417" s="73">
        <v>2</v>
      </c>
      <c r="AP417" s="60">
        <f>IFERROR(AO417/AK414,"-")</f>
        <v>5.5555555555555552E-2</v>
      </c>
      <c r="AQ417" s="76">
        <f t="shared" si="32"/>
        <v>19095</v>
      </c>
      <c r="AR417" s="305"/>
      <c r="AS417" s="305"/>
      <c r="AT417" s="43" t="s">
        <v>110</v>
      </c>
      <c r="AU417" s="73">
        <v>451519</v>
      </c>
      <c r="AV417" s="60">
        <f>IFERROR(AU417/AR414,"-")</f>
        <v>1.5379096487660949E-3</v>
      </c>
      <c r="AW417" s="73">
        <v>31</v>
      </c>
      <c r="AX417" s="60">
        <f>IFERROR(AW417/AS414,"-")</f>
        <v>6.5539112050739964E-2</v>
      </c>
      <c r="AY417" s="131">
        <f t="shared" si="33"/>
        <v>14565.129032258064</v>
      </c>
      <c r="AZ417" s="179"/>
    </row>
    <row r="418" spans="2:52" s="8" customFormat="1" ht="13.15" customHeight="1">
      <c r="B418" s="328"/>
      <c r="C418" s="340"/>
      <c r="D418" s="305"/>
      <c r="E418" s="305"/>
      <c r="F418" s="43" t="s">
        <v>111</v>
      </c>
      <c r="G418" s="73">
        <v>1551187</v>
      </c>
      <c r="H418" s="60">
        <f>IFERROR(G418/D414,"-")</f>
        <v>1.7021522442657224E-2</v>
      </c>
      <c r="I418" s="73">
        <v>47</v>
      </c>
      <c r="J418" s="60">
        <f>IFERROR(I418/E414,"-")</f>
        <v>0.41228070175438597</v>
      </c>
      <c r="K418" s="76">
        <f t="shared" si="29"/>
        <v>33003.978723404252</v>
      </c>
      <c r="L418" s="305"/>
      <c r="M418" s="305"/>
      <c r="N418" s="43" t="s">
        <v>111</v>
      </c>
      <c r="O418" s="73">
        <v>1251051</v>
      </c>
      <c r="P418" s="60">
        <f>IFERROR(O418/L414,"-")</f>
        <v>2.1008123817606542E-2</v>
      </c>
      <c r="Q418" s="73">
        <v>37</v>
      </c>
      <c r="R418" s="60">
        <f>IFERROR(Q418/M414,"-")</f>
        <v>0.42528735632183906</v>
      </c>
      <c r="S418" s="76">
        <f t="shared" si="30"/>
        <v>33812.189189189186</v>
      </c>
      <c r="T418" s="305"/>
      <c r="U418" s="305"/>
      <c r="V418" s="43" t="s">
        <v>111</v>
      </c>
      <c r="W418" s="73">
        <v>148658</v>
      </c>
      <c r="X418" s="60">
        <f>IFERROR(W418/T414,"-")</f>
        <v>1.1566735656152254E-2</v>
      </c>
      <c r="Y418" s="73">
        <v>4</v>
      </c>
      <c r="Z418" s="60">
        <f>IFERROR(Y418/U414,"-")</f>
        <v>0.33333333333333331</v>
      </c>
      <c r="AA418" s="131">
        <f t="shared" si="31"/>
        <v>37164.5</v>
      </c>
      <c r="AB418" s="305"/>
      <c r="AC418" s="305"/>
      <c r="AD418" s="43" t="s">
        <v>111</v>
      </c>
      <c r="AE418" s="73">
        <v>83038</v>
      </c>
      <c r="AF418" s="60">
        <f>IFERROR(AE418/AB414,"-")</f>
        <v>2.7096222622497192E-2</v>
      </c>
      <c r="AG418" s="73">
        <v>2</v>
      </c>
      <c r="AH418" s="60">
        <f>IFERROR(AG418/AC414,"-")</f>
        <v>0.33333333333333331</v>
      </c>
      <c r="AI418" s="76">
        <f t="shared" si="28"/>
        <v>41519</v>
      </c>
      <c r="AJ418" s="305"/>
      <c r="AK418" s="305"/>
      <c r="AL418" s="43" t="s">
        <v>111</v>
      </c>
      <c r="AM418" s="73">
        <v>474352</v>
      </c>
      <c r="AN418" s="60">
        <f>IFERROR(AM418/AJ414,"-")</f>
        <v>1.8425379566656786E-2</v>
      </c>
      <c r="AO418" s="73">
        <v>17</v>
      </c>
      <c r="AP418" s="60">
        <f>IFERROR(AO418/AK414,"-")</f>
        <v>0.47222222222222221</v>
      </c>
      <c r="AQ418" s="76">
        <f t="shared" si="32"/>
        <v>27903.058823529413</v>
      </c>
      <c r="AR418" s="305"/>
      <c r="AS418" s="305"/>
      <c r="AT418" s="43" t="s">
        <v>111</v>
      </c>
      <c r="AU418" s="73">
        <v>9958708</v>
      </c>
      <c r="AV418" s="60">
        <f>IFERROR(AU418/AR414,"-")</f>
        <v>3.3920152025593828E-2</v>
      </c>
      <c r="AW418" s="73">
        <v>174</v>
      </c>
      <c r="AX418" s="60">
        <f>IFERROR(AW418/AS414,"-")</f>
        <v>0.3678646934460888</v>
      </c>
      <c r="AY418" s="131">
        <f t="shared" si="33"/>
        <v>57233.954022988502</v>
      </c>
      <c r="AZ418" s="179"/>
    </row>
    <row r="419" spans="2:52" s="8" customFormat="1" ht="13.15" customHeight="1">
      <c r="B419" s="328"/>
      <c r="C419" s="340"/>
      <c r="D419" s="305"/>
      <c r="E419" s="305"/>
      <c r="F419" s="43" t="s">
        <v>112</v>
      </c>
      <c r="G419" s="73">
        <v>2549363</v>
      </c>
      <c r="H419" s="60">
        <f>IFERROR(G419/D414,"-")</f>
        <v>2.7974731298663506E-2</v>
      </c>
      <c r="I419" s="73">
        <v>45</v>
      </c>
      <c r="J419" s="60">
        <f>IFERROR(I419/E414,"-")</f>
        <v>0.39473684210526316</v>
      </c>
      <c r="K419" s="76">
        <f t="shared" si="29"/>
        <v>56652.511111111111</v>
      </c>
      <c r="L419" s="305"/>
      <c r="M419" s="305"/>
      <c r="N419" s="43" t="s">
        <v>112</v>
      </c>
      <c r="O419" s="73">
        <v>1883552</v>
      </c>
      <c r="P419" s="60">
        <f>IFERROR(O419/L414,"-")</f>
        <v>3.1629320973246042E-2</v>
      </c>
      <c r="Q419" s="73">
        <v>32</v>
      </c>
      <c r="R419" s="60">
        <f>IFERROR(Q419/M414,"-")</f>
        <v>0.36781609195402298</v>
      </c>
      <c r="S419" s="76">
        <f t="shared" si="30"/>
        <v>58861</v>
      </c>
      <c r="T419" s="305"/>
      <c r="U419" s="305"/>
      <c r="V419" s="43" t="s">
        <v>112</v>
      </c>
      <c r="W419" s="73">
        <v>389594</v>
      </c>
      <c r="X419" s="60">
        <f>IFERROR(W419/T414,"-")</f>
        <v>3.0313409377382861E-2</v>
      </c>
      <c r="Y419" s="73">
        <v>7</v>
      </c>
      <c r="Z419" s="60">
        <f>IFERROR(Y419/U414,"-")</f>
        <v>0.58333333333333337</v>
      </c>
      <c r="AA419" s="131">
        <f t="shared" si="31"/>
        <v>55656.285714285717</v>
      </c>
      <c r="AB419" s="305"/>
      <c r="AC419" s="305"/>
      <c r="AD419" s="43" t="s">
        <v>112</v>
      </c>
      <c r="AE419" s="73">
        <v>254562</v>
      </c>
      <c r="AF419" s="60">
        <f>IFERROR(AE419/AB414,"-")</f>
        <v>8.3066410838750104E-2</v>
      </c>
      <c r="AG419" s="73">
        <v>5</v>
      </c>
      <c r="AH419" s="60">
        <f>IFERROR(AG419/AC414,"-")</f>
        <v>0.83333333333333337</v>
      </c>
      <c r="AI419" s="76">
        <f t="shared" si="28"/>
        <v>50912.4</v>
      </c>
      <c r="AJ419" s="305"/>
      <c r="AK419" s="305"/>
      <c r="AL419" s="43" t="s">
        <v>112</v>
      </c>
      <c r="AM419" s="73">
        <v>803960</v>
      </c>
      <c r="AN419" s="60">
        <f>IFERROR(AM419/AJ414,"-")</f>
        <v>3.1228429850426245E-2</v>
      </c>
      <c r="AO419" s="73">
        <v>13</v>
      </c>
      <c r="AP419" s="60">
        <f>IFERROR(AO419/AK414,"-")</f>
        <v>0.3611111111111111</v>
      </c>
      <c r="AQ419" s="76">
        <f t="shared" si="32"/>
        <v>61843.076923076922</v>
      </c>
      <c r="AR419" s="305"/>
      <c r="AS419" s="305"/>
      <c r="AT419" s="43" t="s">
        <v>112</v>
      </c>
      <c r="AU419" s="73">
        <v>9417110</v>
      </c>
      <c r="AV419" s="60">
        <f>IFERROR(AU419/AR414,"-")</f>
        <v>3.2075426133765531E-2</v>
      </c>
      <c r="AW419" s="73">
        <v>177</v>
      </c>
      <c r="AX419" s="60">
        <f>IFERROR(AW419/AS414,"-")</f>
        <v>0.37420718816067655</v>
      </c>
      <c r="AY419" s="131">
        <f t="shared" si="33"/>
        <v>53204.011299435027</v>
      </c>
      <c r="AZ419" s="179"/>
    </row>
    <row r="420" spans="2:52" s="8" customFormat="1" ht="13.15" customHeight="1">
      <c r="B420" s="328"/>
      <c r="C420" s="340"/>
      <c r="D420" s="305"/>
      <c r="E420" s="305"/>
      <c r="F420" s="43" t="s">
        <v>113</v>
      </c>
      <c r="G420" s="73">
        <v>4131303</v>
      </c>
      <c r="H420" s="60">
        <f>IFERROR(G420/D414,"-")</f>
        <v>4.5333713299503614E-2</v>
      </c>
      <c r="I420" s="73">
        <v>17</v>
      </c>
      <c r="J420" s="60">
        <f>IFERROR(I420/E414,"-")</f>
        <v>0.14912280701754385</v>
      </c>
      <c r="K420" s="76">
        <f t="shared" si="29"/>
        <v>243017.82352941178</v>
      </c>
      <c r="L420" s="305"/>
      <c r="M420" s="305"/>
      <c r="N420" s="43" t="s">
        <v>113</v>
      </c>
      <c r="O420" s="73">
        <v>3565494</v>
      </c>
      <c r="P420" s="60">
        <f>IFERROR(O420/L414,"-")</f>
        <v>5.9873130210465614E-2</v>
      </c>
      <c r="Q420" s="73">
        <v>13</v>
      </c>
      <c r="R420" s="60">
        <f>IFERROR(Q420/M414,"-")</f>
        <v>0.14942528735632185</v>
      </c>
      <c r="S420" s="76">
        <f t="shared" si="30"/>
        <v>274268.76923076925</v>
      </c>
      <c r="T420" s="305"/>
      <c r="U420" s="305"/>
      <c r="V420" s="43" t="s">
        <v>113</v>
      </c>
      <c r="W420" s="73">
        <v>574700</v>
      </c>
      <c r="X420" s="60">
        <f>IFERROR(W420/T414,"-")</f>
        <v>4.4716079737321238E-2</v>
      </c>
      <c r="Y420" s="73">
        <v>5</v>
      </c>
      <c r="Z420" s="60">
        <f>IFERROR(Y420/U414,"-")</f>
        <v>0.41666666666666669</v>
      </c>
      <c r="AA420" s="131">
        <f t="shared" si="31"/>
        <v>114940</v>
      </c>
      <c r="AB420" s="305"/>
      <c r="AC420" s="305"/>
      <c r="AD420" s="43" t="s">
        <v>113</v>
      </c>
      <c r="AE420" s="73">
        <v>24606</v>
      </c>
      <c r="AF420" s="60">
        <f>IFERROR(AE420/AB414,"-")</f>
        <v>8.0292113712898423E-3</v>
      </c>
      <c r="AG420" s="73">
        <v>3</v>
      </c>
      <c r="AH420" s="60">
        <f>IFERROR(AG420/AC414,"-")</f>
        <v>0.5</v>
      </c>
      <c r="AI420" s="76">
        <f t="shared" si="28"/>
        <v>8202</v>
      </c>
      <c r="AJ420" s="305"/>
      <c r="AK420" s="305"/>
      <c r="AL420" s="43" t="s">
        <v>113</v>
      </c>
      <c r="AM420" s="73">
        <v>1568284</v>
      </c>
      <c r="AN420" s="60">
        <f>IFERROR(AM420/AJ414,"-")</f>
        <v>6.0917268122227322E-2</v>
      </c>
      <c r="AO420" s="73">
        <v>10</v>
      </c>
      <c r="AP420" s="60">
        <f>IFERROR(AO420/AK414,"-")</f>
        <v>0.27777777777777779</v>
      </c>
      <c r="AQ420" s="76">
        <f t="shared" si="32"/>
        <v>156828.4</v>
      </c>
      <c r="AR420" s="305"/>
      <c r="AS420" s="305"/>
      <c r="AT420" s="43" t="s">
        <v>113</v>
      </c>
      <c r="AU420" s="73">
        <v>2903157</v>
      </c>
      <c r="AV420" s="60">
        <f>IFERROR(AU420/AR414,"-")</f>
        <v>9.8883837937779571E-3</v>
      </c>
      <c r="AW420" s="73">
        <v>51</v>
      </c>
      <c r="AX420" s="60">
        <f>IFERROR(AW420/AS414,"-")</f>
        <v>0.10782241014799154</v>
      </c>
      <c r="AY420" s="131">
        <f t="shared" si="33"/>
        <v>56924.647058823532</v>
      </c>
      <c r="AZ420" s="179"/>
    </row>
    <row r="421" spans="2:52" s="8" customFormat="1" ht="13.15" customHeight="1">
      <c r="B421" s="328"/>
      <c r="C421" s="340"/>
      <c r="D421" s="305"/>
      <c r="E421" s="305"/>
      <c r="F421" s="43" t="s">
        <v>123</v>
      </c>
      <c r="G421" s="73">
        <v>0</v>
      </c>
      <c r="H421" s="60">
        <f>IFERROR(G421/D414,"-")</f>
        <v>0</v>
      </c>
      <c r="I421" s="73">
        <v>0</v>
      </c>
      <c r="J421" s="60">
        <f>IFERROR(I421/E414,"-")</f>
        <v>0</v>
      </c>
      <c r="K421" s="76" t="str">
        <f t="shared" si="29"/>
        <v>-</v>
      </c>
      <c r="L421" s="305"/>
      <c r="M421" s="305"/>
      <c r="N421" s="43" t="s">
        <v>123</v>
      </c>
      <c r="O421" s="73">
        <v>0</v>
      </c>
      <c r="P421" s="60">
        <f>IFERROR(O421/L414,"-")</f>
        <v>0</v>
      </c>
      <c r="Q421" s="73">
        <v>0</v>
      </c>
      <c r="R421" s="60">
        <f>IFERROR(Q421/M414,"-")</f>
        <v>0</v>
      </c>
      <c r="S421" s="76" t="str">
        <f t="shared" si="30"/>
        <v>-</v>
      </c>
      <c r="T421" s="305"/>
      <c r="U421" s="305"/>
      <c r="V421" s="43" t="s">
        <v>123</v>
      </c>
      <c r="W421" s="73">
        <v>0</v>
      </c>
      <c r="X421" s="60">
        <f>IFERROR(W421/T414,"-")</f>
        <v>0</v>
      </c>
      <c r="Y421" s="73">
        <v>0</v>
      </c>
      <c r="Z421" s="60">
        <f>IFERROR(Y421/U414,"-")</f>
        <v>0</v>
      </c>
      <c r="AA421" s="131" t="str">
        <f t="shared" si="31"/>
        <v>-</v>
      </c>
      <c r="AB421" s="305"/>
      <c r="AC421" s="305"/>
      <c r="AD421" s="43" t="s">
        <v>123</v>
      </c>
      <c r="AE421" s="73">
        <v>0</v>
      </c>
      <c r="AF421" s="60">
        <f>IFERROR(AE421/AB414,"-")</f>
        <v>0</v>
      </c>
      <c r="AG421" s="73">
        <v>0</v>
      </c>
      <c r="AH421" s="60">
        <f>IFERROR(AG421/AC414,"-")</f>
        <v>0</v>
      </c>
      <c r="AI421" s="76" t="str">
        <f t="shared" si="28"/>
        <v>-</v>
      </c>
      <c r="AJ421" s="305"/>
      <c r="AK421" s="305"/>
      <c r="AL421" s="43" t="s">
        <v>123</v>
      </c>
      <c r="AM421" s="73">
        <v>0</v>
      </c>
      <c r="AN421" s="60">
        <f>IFERROR(AM421/AJ414,"-")</f>
        <v>0</v>
      </c>
      <c r="AO421" s="73">
        <v>0</v>
      </c>
      <c r="AP421" s="60">
        <f>IFERROR(AO421/AK414,"-")</f>
        <v>0</v>
      </c>
      <c r="AQ421" s="76" t="str">
        <f t="shared" si="32"/>
        <v>-</v>
      </c>
      <c r="AR421" s="305"/>
      <c r="AS421" s="305"/>
      <c r="AT421" s="43" t="s">
        <v>123</v>
      </c>
      <c r="AU421" s="73">
        <v>0</v>
      </c>
      <c r="AV421" s="60">
        <f>IFERROR(AU421/AR414,"-")</f>
        <v>0</v>
      </c>
      <c r="AW421" s="73">
        <v>0</v>
      </c>
      <c r="AX421" s="60">
        <f>IFERROR(AW421/AS414,"-")</f>
        <v>0</v>
      </c>
      <c r="AY421" s="131" t="str">
        <f t="shared" si="33"/>
        <v>-</v>
      </c>
      <c r="AZ421" s="179"/>
    </row>
    <row r="422" spans="2:52" s="8" customFormat="1" ht="13.15" customHeight="1">
      <c r="B422" s="328"/>
      <c r="C422" s="340"/>
      <c r="D422" s="305"/>
      <c r="E422" s="305"/>
      <c r="F422" s="43" t="s">
        <v>114</v>
      </c>
      <c r="G422" s="73">
        <v>21799</v>
      </c>
      <c r="H422" s="60">
        <f>IFERROR(G422/D414,"-")</f>
        <v>2.3920531033813771E-4</v>
      </c>
      <c r="I422" s="73">
        <v>1</v>
      </c>
      <c r="J422" s="60">
        <f>IFERROR(I422/E414,"-")</f>
        <v>8.771929824561403E-3</v>
      </c>
      <c r="K422" s="76">
        <f t="shared" si="29"/>
        <v>21799</v>
      </c>
      <c r="L422" s="305"/>
      <c r="M422" s="305"/>
      <c r="N422" s="43" t="s">
        <v>114</v>
      </c>
      <c r="O422" s="73">
        <v>21799</v>
      </c>
      <c r="P422" s="60">
        <f>IFERROR(O422/L414,"-")</f>
        <v>3.6605709207698567E-4</v>
      </c>
      <c r="Q422" s="73">
        <v>1</v>
      </c>
      <c r="R422" s="60">
        <f>IFERROR(Q422/M414,"-")</f>
        <v>1.1494252873563218E-2</v>
      </c>
      <c r="S422" s="76">
        <f t="shared" si="30"/>
        <v>21799</v>
      </c>
      <c r="T422" s="305"/>
      <c r="U422" s="305"/>
      <c r="V422" s="43" t="s">
        <v>114</v>
      </c>
      <c r="W422" s="73">
        <v>0</v>
      </c>
      <c r="X422" s="60">
        <f>IFERROR(W422/T414,"-")</f>
        <v>0</v>
      </c>
      <c r="Y422" s="73">
        <v>0</v>
      </c>
      <c r="Z422" s="60">
        <f>IFERROR(Y422/U414,"-")</f>
        <v>0</v>
      </c>
      <c r="AA422" s="131" t="str">
        <f t="shared" si="31"/>
        <v>-</v>
      </c>
      <c r="AB422" s="305"/>
      <c r="AC422" s="305"/>
      <c r="AD422" s="43" t="s">
        <v>114</v>
      </c>
      <c r="AE422" s="73">
        <v>0</v>
      </c>
      <c r="AF422" s="60">
        <f>IFERROR(AE422/AB414,"-")</f>
        <v>0</v>
      </c>
      <c r="AG422" s="73">
        <v>0</v>
      </c>
      <c r="AH422" s="60">
        <f>IFERROR(AG422/AC414,"-")</f>
        <v>0</v>
      </c>
      <c r="AI422" s="76" t="str">
        <f t="shared" si="28"/>
        <v>-</v>
      </c>
      <c r="AJ422" s="305"/>
      <c r="AK422" s="305"/>
      <c r="AL422" s="43" t="s">
        <v>114</v>
      </c>
      <c r="AM422" s="73">
        <v>0</v>
      </c>
      <c r="AN422" s="60">
        <f>IFERROR(AM422/AJ414,"-")</f>
        <v>0</v>
      </c>
      <c r="AO422" s="73">
        <v>0</v>
      </c>
      <c r="AP422" s="60">
        <f>IFERROR(AO422/AK414,"-")</f>
        <v>0</v>
      </c>
      <c r="AQ422" s="76" t="str">
        <f t="shared" si="32"/>
        <v>-</v>
      </c>
      <c r="AR422" s="305"/>
      <c r="AS422" s="305"/>
      <c r="AT422" s="43" t="s">
        <v>114</v>
      </c>
      <c r="AU422" s="73">
        <v>61832</v>
      </c>
      <c r="AV422" s="60">
        <f>IFERROR(AU422/AR414,"-")</f>
        <v>2.1060471298551154E-4</v>
      </c>
      <c r="AW422" s="73">
        <v>2</v>
      </c>
      <c r="AX422" s="60">
        <f>IFERROR(AW422/AS414,"-")</f>
        <v>4.2283298097251587E-3</v>
      </c>
      <c r="AY422" s="131">
        <f t="shared" si="33"/>
        <v>30916</v>
      </c>
      <c r="AZ422" s="179"/>
    </row>
    <row r="423" spans="2:52" s="8" customFormat="1" ht="13.15" customHeight="1">
      <c r="B423" s="328"/>
      <c r="C423" s="340"/>
      <c r="D423" s="305"/>
      <c r="E423" s="305"/>
      <c r="F423" s="43" t="s">
        <v>115</v>
      </c>
      <c r="G423" s="73">
        <v>190073</v>
      </c>
      <c r="H423" s="60">
        <f>IFERROR(G423/D414,"-")</f>
        <v>2.0857136085096037E-3</v>
      </c>
      <c r="I423" s="73">
        <v>8</v>
      </c>
      <c r="J423" s="60">
        <f>IFERROR(I423/E414,"-")</f>
        <v>7.0175438596491224E-2</v>
      </c>
      <c r="K423" s="76">
        <f t="shared" si="29"/>
        <v>23759.125</v>
      </c>
      <c r="L423" s="305"/>
      <c r="M423" s="305"/>
      <c r="N423" s="43" t="s">
        <v>115</v>
      </c>
      <c r="O423" s="73">
        <v>134480</v>
      </c>
      <c r="P423" s="60">
        <f>IFERROR(O423/L414,"-")</f>
        <v>2.258239265219186E-3</v>
      </c>
      <c r="Q423" s="73">
        <v>6</v>
      </c>
      <c r="R423" s="60">
        <f>IFERROR(Q423/M414,"-")</f>
        <v>6.8965517241379309E-2</v>
      </c>
      <c r="S423" s="76">
        <f t="shared" si="30"/>
        <v>22413.333333333332</v>
      </c>
      <c r="T423" s="305"/>
      <c r="U423" s="305"/>
      <c r="V423" s="43" t="s">
        <v>115</v>
      </c>
      <c r="W423" s="73">
        <v>25280</v>
      </c>
      <c r="X423" s="60">
        <f>IFERROR(W423/T414,"-")</f>
        <v>1.9669784161466517E-3</v>
      </c>
      <c r="Y423" s="73">
        <v>2</v>
      </c>
      <c r="Z423" s="60">
        <f>IFERROR(Y423/U414,"-")</f>
        <v>0.16666666666666666</v>
      </c>
      <c r="AA423" s="131">
        <f t="shared" si="31"/>
        <v>12640</v>
      </c>
      <c r="AB423" s="305"/>
      <c r="AC423" s="305"/>
      <c r="AD423" s="43" t="s">
        <v>115</v>
      </c>
      <c r="AE423" s="73">
        <v>23754</v>
      </c>
      <c r="AF423" s="60">
        <f>IFERROR(AE423/AB414,"-")</f>
        <v>7.7511942986921451E-3</v>
      </c>
      <c r="AG423" s="73">
        <v>1</v>
      </c>
      <c r="AH423" s="60">
        <f>IFERROR(AG423/AC414,"-")</f>
        <v>0.16666666666666666</v>
      </c>
      <c r="AI423" s="76">
        <f t="shared" si="28"/>
        <v>23754</v>
      </c>
      <c r="AJ423" s="305"/>
      <c r="AK423" s="305"/>
      <c r="AL423" s="43" t="s">
        <v>115</v>
      </c>
      <c r="AM423" s="73">
        <v>61465</v>
      </c>
      <c r="AN423" s="60">
        <f>IFERROR(AM423/AJ414,"-")</f>
        <v>2.3875011701533027E-3</v>
      </c>
      <c r="AO423" s="73">
        <v>5</v>
      </c>
      <c r="AP423" s="60">
        <f>IFERROR(AO423/AK414,"-")</f>
        <v>0.1388888888888889</v>
      </c>
      <c r="AQ423" s="76">
        <f t="shared" si="32"/>
        <v>12293</v>
      </c>
      <c r="AR423" s="305"/>
      <c r="AS423" s="305"/>
      <c r="AT423" s="43" t="s">
        <v>115</v>
      </c>
      <c r="AU423" s="73">
        <v>354699</v>
      </c>
      <c r="AV423" s="60">
        <f>IFERROR(AU423/AR414,"-")</f>
        <v>1.2081330232120576E-3</v>
      </c>
      <c r="AW423" s="73">
        <v>13</v>
      </c>
      <c r="AX423" s="60">
        <f>IFERROR(AW423/AS414,"-")</f>
        <v>2.748414376321353E-2</v>
      </c>
      <c r="AY423" s="131">
        <f t="shared" si="33"/>
        <v>27284.538461538461</v>
      </c>
      <c r="AZ423" s="179"/>
    </row>
    <row r="424" spans="2:52" s="8" customFormat="1" ht="13.15" customHeight="1">
      <c r="B424" s="328"/>
      <c r="C424" s="340"/>
      <c r="D424" s="305"/>
      <c r="E424" s="305"/>
      <c r="F424" s="43" t="s">
        <v>116</v>
      </c>
      <c r="G424" s="73">
        <v>6120</v>
      </c>
      <c r="H424" s="60">
        <f>IFERROR(G424/D414,"-")</f>
        <v>6.7156130981669011E-5</v>
      </c>
      <c r="I424" s="73">
        <v>2</v>
      </c>
      <c r="J424" s="60">
        <f>IFERROR(I424/E414,"-")</f>
        <v>1.7543859649122806E-2</v>
      </c>
      <c r="K424" s="76">
        <f t="shared" si="29"/>
        <v>3060</v>
      </c>
      <c r="L424" s="305"/>
      <c r="M424" s="305"/>
      <c r="N424" s="43" t="s">
        <v>116</v>
      </c>
      <c r="O424" s="73">
        <v>960</v>
      </c>
      <c r="P424" s="60">
        <f>IFERROR(O424/L414,"-")</f>
        <v>1.6120684820125064E-5</v>
      </c>
      <c r="Q424" s="73">
        <v>1</v>
      </c>
      <c r="R424" s="60">
        <f>IFERROR(Q424/M414,"-")</f>
        <v>1.1494252873563218E-2</v>
      </c>
      <c r="S424" s="76">
        <f t="shared" si="30"/>
        <v>960</v>
      </c>
      <c r="T424" s="305"/>
      <c r="U424" s="305"/>
      <c r="V424" s="43" t="s">
        <v>116</v>
      </c>
      <c r="W424" s="73">
        <v>0</v>
      </c>
      <c r="X424" s="60">
        <f>IFERROR(W424/T414,"-")</f>
        <v>0</v>
      </c>
      <c r="Y424" s="73">
        <v>0</v>
      </c>
      <c r="Z424" s="60">
        <f>IFERROR(Y424/U414,"-")</f>
        <v>0</v>
      </c>
      <c r="AA424" s="131" t="str">
        <f t="shared" si="31"/>
        <v>-</v>
      </c>
      <c r="AB424" s="305"/>
      <c r="AC424" s="305"/>
      <c r="AD424" s="43" t="s">
        <v>116</v>
      </c>
      <c r="AE424" s="73">
        <v>0</v>
      </c>
      <c r="AF424" s="60">
        <f>IFERROR(AE424/AB414,"-")</f>
        <v>0</v>
      </c>
      <c r="AG424" s="73">
        <v>0</v>
      </c>
      <c r="AH424" s="60">
        <f>IFERROR(AG424/AC414,"-")</f>
        <v>0</v>
      </c>
      <c r="AI424" s="76" t="str">
        <f t="shared" si="28"/>
        <v>-</v>
      </c>
      <c r="AJ424" s="305"/>
      <c r="AK424" s="305"/>
      <c r="AL424" s="43" t="s">
        <v>116</v>
      </c>
      <c r="AM424" s="73">
        <v>575</v>
      </c>
      <c r="AN424" s="60">
        <f>IFERROR(AM424/AJ414,"-")</f>
        <v>2.2334876317223606E-5</v>
      </c>
      <c r="AO424" s="73">
        <v>1</v>
      </c>
      <c r="AP424" s="60">
        <f>IFERROR(AO424/AK414,"-")</f>
        <v>2.7777777777777776E-2</v>
      </c>
      <c r="AQ424" s="76">
        <f t="shared" si="32"/>
        <v>575</v>
      </c>
      <c r="AR424" s="305"/>
      <c r="AS424" s="305"/>
      <c r="AT424" s="43" t="s">
        <v>116</v>
      </c>
      <c r="AU424" s="73">
        <v>8060</v>
      </c>
      <c r="AV424" s="60">
        <f>IFERROR(AU424/AR414,"-")</f>
        <v>2.74530014662832E-5</v>
      </c>
      <c r="AW424" s="73">
        <v>2</v>
      </c>
      <c r="AX424" s="60">
        <f>IFERROR(AW424/AS414,"-")</f>
        <v>4.2283298097251587E-3</v>
      </c>
      <c r="AY424" s="131">
        <f t="shared" si="33"/>
        <v>4030</v>
      </c>
      <c r="AZ424" s="179"/>
    </row>
    <row r="425" spans="2:52" s="8" customFormat="1" ht="13.15" customHeight="1">
      <c r="B425" s="328"/>
      <c r="C425" s="340"/>
      <c r="D425" s="305"/>
      <c r="E425" s="305"/>
      <c r="F425" s="43" t="s">
        <v>117</v>
      </c>
      <c r="G425" s="73">
        <v>13468</v>
      </c>
      <c r="H425" s="60">
        <f>IFERROR(G425/D414,"-")</f>
        <v>1.4778738105573826E-4</v>
      </c>
      <c r="I425" s="73">
        <v>2</v>
      </c>
      <c r="J425" s="60">
        <f>IFERROR(I425/E414,"-")</f>
        <v>1.7543859649122806E-2</v>
      </c>
      <c r="K425" s="76">
        <f t="shared" si="29"/>
        <v>6734</v>
      </c>
      <c r="L425" s="305"/>
      <c r="M425" s="305"/>
      <c r="N425" s="43" t="s">
        <v>117</v>
      </c>
      <c r="O425" s="73">
        <v>1610</v>
      </c>
      <c r="P425" s="60">
        <f>IFERROR(O425/L414,"-")</f>
        <v>2.7035731833751407E-5</v>
      </c>
      <c r="Q425" s="73">
        <v>1</v>
      </c>
      <c r="R425" s="60">
        <f>IFERROR(Q425/M414,"-")</f>
        <v>1.1494252873563218E-2</v>
      </c>
      <c r="S425" s="76">
        <f t="shared" si="30"/>
        <v>1610</v>
      </c>
      <c r="T425" s="305"/>
      <c r="U425" s="305"/>
      <c r="V425" s="43" t="s">
        <v>117</v>
      </c>
      <c r="W425" s="73">
        <v>0</v>
      </c>
      <c r="X425" s="60">
        <f>IFERROR(W425/T414,"-")</f>
        <v>0</v>
      </c>
      <c r="Y425" s="73">
        <v>0</v>
      </c>
      <c r="Z425" s="60">
        <f>IFERROR(Y425/U414,"-")</f>
        <v>0</v>
      </c>
      <c r="AA425" s="131" t="str">
        <f t="shared" si="31"/>
        <v>-</v>
      </c>
      <c r="AB425" s="305"/>
      <c r="AC425" s="305"/>
      <c r="AD425" s="43" t="s">
        <v>117</v>
      </c>
      <c r="AE425" s="73">
        <v>0</v>
      </c>
      <c r="AF425" s="60">
        <f>IFERROR(AE425/AB414,"-")</f>
        <v>0</v>
      </c>
      <c r="AG425" s="73">
        <v>0</v>
      </c>
      <c r="AH425" s="60">
        <f>IFERROR(AG425/AC414,"-")</f>
        <v>0</v>
      </c>
      <c r="AI425" s="76" t="str">
        <f t="shared" si="28"/>
        <v>-</v>
      </c>
      <c r="AJ425" s="305"/>
      <c r="AK425" s="305"/>
      <c r="AL425" s="43" t="s">
        <v>117</v>
      </c>
      <c r="AM425" s="73">
        <v>841981</v>
      </c>
      <c r="AN425" s="60">
        <f>IFERROR(AM425/AJ414,"-")</f>
        <v>3.270528955904739E-2</v>
      </c>
      <c r="AO425" s="73">
        <v>1</v>
      </c>
      <c r="AP425" s="60">
        <f>IFERROR(AO425/AK414,"-")</f>
        <v>2.7777777777777776E-2</v>
      </c>
      <c r="AQ425" s="76">
        <f t="shared" si="32"/>
        <v>841981</v>
      </c>
      <c r="AR425" s="305"/>
      <c r="AS425" s="305"/>
      <c r="AT425" s="43" t="s">
        <v>117</v>
      </c>
      <c r="AU425" s="73">
        <v>13572</v>
      </c>
      <c r="AV425" s="60">
        <f>IFERROR(AU425/AR414,"-")</f>
        <v>4.6227312146451065E-5</v>
      </c>
      <c r="AW425" s="73">
        <v>3</v>
      </c>
      <c r="AX425" s="60">
        <f>IFERROR(AW425/AS414,"-")</f>
        <v>6.3424947145877377E-3</v>
      </c>
      <c r="AY425" s="131">
        <f t="shared" si="33"/>
        <v>4524</v>
      </c>
      <c r="AZ425" s="179"/>
    </row>
    <row r="426" spans="2:52" s="8" customFormat="1" ht="13.15" customHeight="1">
      <c r="B426" s="328"/>
      <c r="C426" s="340"/>
      <c r="D426" s="305"/>
      <c r="E426" s="305"/>
      <c r="F426" s="43" t="s">
        <v>118</v>
      </c>
      <c r="G426" s="73">
        <v>723212</v>
      </c>
      <c r="H426" s="60">
        <f>IFERROR(G426/D414,"-")</f>
        <v>7.9359672875024198E-3</v>
      </c>
      <c r="I426" s="73">
        <v>22</v>
      </c>
      <c r="J426" s="60">
        <f>IFERROR(I426/E414,"-")</f>
        <v>0.19298245614035087</v>
      </c>
      <c r="K426" s="76">
        <f t="shared" si="29"/>
        <v>32873.272727272728</v>
      </c>
      <c r="L426" s="305"/>
      <c r="M426" s="305"/>
      <c r="N426" s="43" t="s">
        <v>118</v>
      </c>
      <c r="O426" s="73">
        <v>555807</v>
      </c>
      <c r="P426" s="60">
        <f>IFERROR(O426/L414,"-")</f>
        <v>9.3333223623117204E-3</v>
      </c>
      <c r="Q426" s="73">
        <v>19</v>
      </c>
      <c r="R426" s="60">
        <f>IFERROR(Q426/M414,"-")</f>
        <v>0.21839080459770116</v>
      </c>
      <c r="S426" s="76">
        <f t="shared" si="30"/>
        <v>29253</v>
      </c>
      <c r="T426" s="305"/>
      <c r="U426" s="305"/>
      <c r="V426" s="43" t="s">
        <v>118</v>
      </c>
      <c r="W426" s="73">
        <v>226834</v>
      </c>
      <c r="X426" s="60">
        <f>IFERROR(W426/T414,"-")</f>
        <v>1.7649429669628545E-2</v>
      </c>
      <c r="Y426" s="73">
        <v>4</v>
      </c>
      <c r="Z426" s="60">
        <f>IFERROR(Y426/U414,"-")</f>
        <v>0.33333333333333331</v>
      </c>
      <c r="AA426" s="131">
        <f t="shared" si="31"/>
        <v>56708.5</v>
      </c>
      <c r="AB426" s="305"/>
      <c r="AC426" s="305"/>
      <c r="AD426" s="43" t="s">
        <v>118</v>
      </c>
      <c r="AE426" s="73">
        <v>167822</v>
      </c>
      <c r="AF426" s="60">
        <f>IFERROR(AE426/AB414,"-")</f>
        <v>5.4762184457148824E-2</v>
      </c>
      <c r="AG426" s="73">
        <v>3</v>
      </c>
      <c r="AH426" s="60">
        <f>IFERROR(AG426/AC414,"-")</f>
        <v>0.5</v>
      </c>
      <c r="AI426" s="76">
        <f t="shared" si="28"/>
        <v>55940.666666666664</v>
      </c>
      <c r="AJ426" s="305"/>
      <c r="AK426" s="305"/>
      <c r="AL426" s="43" t="s">
        <v>118</v>
      </c>
      <c r="AM426" s="73">
        <v>173229</v>
      </c>
      <c r="AN426" s="60">
        <f>IFERROR(AM426/AJ414,"-")</f>
        <v>6.7287796340110059E-3</v>
      </c>
      <c r="AO426" s="73">
        <v>5</v>
      </c>
      <c r="AP426" s="60">
        <f>IFERROR(AO426/AK414,"-")</f>
        <v>0.1388888888888889</v>
      </c>
      <c r="AQ426" s="76">
        <f t="shared" si="32"/>
        <v>34645.800000000003</v>
      </c>
      <c r="AR426" s="305"/>
      <c r="AS426" s="305"/>
      <c r="AT426" s="43" t="s">
        <v>118</v>
      </c>
      <c r="AU426" s="73">
        <v>1599596</v>
      </c>
      <c r="AV426" s="60">
        <f>IFERROR(AU426/AR414,"-")</f>
        <v>5.4483512820670899E-3</v>
      </c>
      <c r="AW426" s="73">
        <v>43</v>
      </c>
      <c r="AX426" s="60">
        <f>IFERROR(AW426/AS414,"-")</f>
        <v>9.0909090909090912E-2</v>
      </c>
      <c r="AY426" s="131">
        <f t="shared" si="33"/>
        <v>37199.906976744183</v>
      </c>
      <c r="AZ426" s="179"/>
    </row>
    <row r="427" spans="2:52" s="8" customFormat="1" ht="13.15" customHeight="1">
      <c r="B427" s="328"/>
      <c r="C427" s="340"/>
      <c r="D427" s="305"/>
      <c r="E427" s="305"/>
      <c r="F427" s="43" t="s">
        <v>119</v>
      </c>
      <c r="G427" s="73">
        <v>525928</v>
      </c>
      <c r="H427" s="60">
        <f>IFERROR(G427/D414,"-")</f>
        <v>5.771125760609023E-3</v>
      </c>
      <c r="I427" s="73">
        <v>8</v>
      </c>
      <c r="J427" s="60">
        <f>IFERROR(I427/E414,"-")</f>
        <v>7.0175438596491224E-2</v>
      </c>
      <c r="K427" s="76">
        <f t="shared" si="29"/>
        <v>65741</v>
      </c>
      <c r="L427" s="305"/>
      <c r="M427" s="305"/>
      <c r="N427" s="43" t="s">
        <v>119</v>
      </c>
      <c r="O427" s="73">
        <v>436442</v>
      </c>
      <c r="P427" s="60">
        <f>IFERROR(O427/L414,"-")</f>
        <v>7.3288999211093987E-3</v>
      </c>
      <c r="Q427" s="73">
        <v>5</v>
      </c>
      <c r="R427" s="60">
        <f>IFERROR(Q427/M414,"-")</f>
        <v>5.7471264367816091E-2</v>
      </c>
      <c r="S427" s="76">
        <f t="shared" si="30"/>
        <v>87288.4</v>
      </c>
      <c r="T427" s="305"/>
      <c r="U427" s="305"/>
      <c r="V427" s="43" t="s">
        <v>119</v>
      </c>
      <c r="W427" s="73">
        <v>83589</v>
      </c>
      <c r="X427" s="60">
        <f>IFERROR(W427/T414,"-")</f>
        <v>6.5038670422184527E-3</v>
      </c>
      <c r="Y427" s="73">
        <v>2</v>
      </c>
      <c r="Z427" s="60">
        <f>IFERROR(Y427/U414,"-")</f>
        <v>0.16666666666666666</v>
      </c>
      <c r="AA427" s="131">
        <f t="shared" si="31"/>
        <v>41794.5</v>
      </c>
      <c r="AB427" s="305"/>
      <c r="AC427" s="305"/>
      <c r="AD427" s="43" t="s">
        <v>119</v>
      </c>
      <c r="AE427" s="73">
        <v>400</v>
      </c>
      <c r="AF427" s="60">
        <f>IFERROR(AE427/AB414,"-")</f>
        <v>1.3052444722896599E-4</v>
      </c>
      <c r="AG427" s="73">
        <v>1</v>
      </c>
      <c r="AH427" s="60">
        <f>IFERROR(AG427/AC414,"-")</f>
        <v>0.16666666666666666</v>
      </c>
      <c r="AI427" s="76">
        <f t="shared" si="28"/>
        <v>400</v>
      </c>
      <c r="AJ427" s="305"/>
      <c r="AK427" s="305"/>
      <c r="AL427" s="43" t="s">
        <v>119</v>
      </c>
      <c r="AM427" s="73">
        <v>468346</v>
      </c>
      <c r="AN427" s="60">
        <f>IFERROR(AM427/AJ414,"-")</f>
        <v>1.819208692811549E-2</v>
      </c>
      <c r="AO427" s="73">
        <v>6</v>
      </c>
      <c r="AP427" s="60">
        <f>IFERROR(AO427/AK414,"-")</f>
        <v>0.16666666666666666</v>
      </c>
      <c r="AQ427" s="76">
        <f t="shared" si="32"/>
        <v>78057.666666666672</v>
      </c>
      <c r="AR427" s="305"/>
      <c r="AS427" s="305"/>
      <c r="AT427" s="43" t="s">
        <v>119</v>
      </c>
      <c r="AU427" s="73">
        <v>2912637</v>
      </c>
      <c r="AV427" s="60">
        <f>IFERROR(AU427/AR414,"-")</f>
        <v>9.9206734282569105E-3</v>
      </c>
      <c r="AW427" s="73">
        <v>40</v>
      </c>
      <c r="AX427" s="60">
        <f>IFERROR(AW427/AS414,"-")</f>
        <v>8.4566596194503171E-2</v>
      </c>
      <c r="AY427" s="131">
        <f t="shared" si="33"/>
        <v>72815.925000000003</v>
      </c>
      <c r="AZ427" s="179"/>
    </row>
    <row r="428" spans="2:52" s="8" customFormat="1" ht="13.15" customHeight="1">
      <c r="B428" s="328"/>
      <c r="C428" s="340"/>
      <c r="D428" s="305"/>
      <c r="E428" s="305"/>
      <c r="F428" s="43" t="s">
        <v>120</v>
      </c>
      <c r="G428" s="73">
        <v>933217</v>
      </c>
      <c r="H428" s="60">
        <f>IFERROR(G428/D414,"-")</f>
        <v>1.0240399197111146E-2</v>
      </c>
      <c r="I428" s="73">
        <v>15</v>
      </c>
      <c r="J428" s="60">
        <f>IFERROR(I428/E414,"-")</f>
        <v>0.13157894736842105</v>
      </c>
      <c r="K428" s="76">
        <f t="shared" si="29"/>
        <v>62214.466666666667</v>
      </c>
      <c r="L428" s="305"/>
      <c r="M428" s="305"/>
      <c r="N428" s="43" t="s">
        <v>120</v>
      </c>
      <c r="O428" s="73">
        <v>933217</v>
      </c>
      <c r="P428" s="60">
        <f>IFERROR(O428/L414,"-")</f>
        <v>1.5670934506023596E-2</v>
      </c>
      <c r="Q428" s="73">
        <v>15</v>
      </c>
      <c r="R428" s="60">
        <f>IFERROR(Q428/M414,"-")</f>
        <v>0.17241379310344829</v>
      </c>
      <c r="S428" s="76">
        <f t="shared" si="30"/>
        <v>62214.466666666667</v>
      </c>
      <c r="T428" s="305"/>
      <c r="U428" s="305"/>
      <c r="V428" s="43" t="s">
        <v>120</v>
      </c>
      <c r="W428" s="73">
        <v>171089</v>
      </c>
      <c r="X428" s="60">
        <f>IFERROR(W428/T414,"-")</f>
        <v>1.3312039962029848E-2</v>
      </c>
      <c r="Y428" s="73">
        <v>3</v>
      </c>
      <c r="Z428" s="60">
        <f>IFERROR(Y428/U414,"-")</f>
        <v>0.25</v>
      </c>
      <c r="AA428" s="131">
        <f t="shared" si="31"/>
        <v>57029.666666666664</v>
      </c>
      <c r="AB428" s="305"/>
      <c r="AC428" s="305"/>
      <c r="AD428" s="43" t="s">
        <v>120</v>
      </c>
      <c r="AE428" s="73">
        <v>171089</v>
      </c>
      <c r="AF428" s="60">
        <f>IFERROR(AE428/AB414,"-")</f>
        <v>5.5828242879891403E-2</v>
      </c>
      <c r="AG428" s="73">
        <v>3</v>
      </c>
      <c r="AH428" s="60">
        <f>IFERROR(AG428/AC414,"-")</f>
        <v>0.5</v>
      </c>
      <c r="AI428" s="76">
        <f t="shared" si="28"/>
        <v>57029.666666666664</v>
      </c>
      <c r="AJ428" s="305"/>
      <c r="AK428" s="305"/>
      <c r="AL428" s="43" t="s">
        <v>120</v>
      </c>
      <c r="AM428" s="73">
        <v>471249</v>
      </c>
      <c r="AN428" s="60">
        <f>IFERROR(AM428/AJ414,"-")</f>
        <v>1.8304848921070101E-2</v>
      </c>
      <c r="AO428" s="73">
        <v>7</v>
      </c>
      <c r="AP428" s="60">
        <f>IFERROR(AO428/AK414,"-")</f>
        <v>0.19444444444444445</v>
      </c>
      <c r="AQ428" s="76">
        <f t="shared" si="32"/>
        <v>67321.28571428571</v>
      </c>
      <c r="AR428" s="305"/>
      <c r="AS428" s="305"/>
      <c r="AT428" s="43" t="s">
        <v>120</v>
      </c>
      <c r="AU428" s="73">
        <v>2515268</v>
      </c>
      <c r="AV428" s="60">
        <f>IFERROR(AU428/AR414,"-")</f>
        <v>8.5672029890936988E-3</v>
      </c>
      <c r="AW428" s="73">
        <v>22</v>
      </c>
      <c r="AX428" s="60">
        <f>IFERROR(AW428/AS414,"-")</f>
        <v>4.6511627906976744E-2</v>
      </c>
      <c r="AY428" s="131">
        <f t="shared" si="33"/>
        <v>114330.36363636363</v>
      </c>
      <c r="AZ428" s="179"/>
    </row>
    <row r="429" spans="2:52" s="8" customFormat="1" ht="13.15" customHeight="1">
      <c r="B429" s="328"/>
      <c r="C429" s="340"/>
      <c r="D429" s="305"/>
      <c r="E429" s="305"/>
      <c r="F429" s="44" t="s">
        <v>121</v>
      </c>
      <c r="G429" s="74">
        <v>246583</v>
      </c>
      <c r="H429" s="61">
        <f>IFERROR(G429/D414,"-")</f>
        <v>2.7058104976883804E-3</v>
      </c>
      <c r="I429" s="74">
        <v>13</v>
      </c>
      <c r="J429" s="61">
        <f>IFERROR(I429/E414,"-")</f>
        <v>0.11403508771929824</v>
      </c>
      <c r="K429" s="77">
        <f t="shared" si="29"/>
        <v>18967.923076923078</v>
      </c>
      <c r="L429" s="305"/>
      <c r="M429" s="305"/>
      <c r="N429" s="44" t="s">
        <v>121</v>
      </c>
      <c r="O429" s="74">
        <v>219591</v>
      </c>
      <c r="P429" s="61">
        <f>IFERROR(O429/L414,"-")</f>
        <v>3.6874555211834194E-3</v>
      </c>
      <c r="Q429" s="74">
        <v>9</v>
      </c>
      <c r="R429" s="61">
        <f>IFERROR(Q429/M414,"-")</f>
        <v>0.10344827586206896</v>
      </c>
      <c r="S429" s="77">
        <f t="shared" si="30"/>
        <v>24399</v>
      </c>
      <c r="T429" s="305"/>
      <c r="U429" s="305"/>
      <c r="V429" s="44" t="s">
        <v>121</v>
      </c>
      <c r="W429" s="74">
        <v>26553</v>
      </c>
      <c r="X429" s="61">
        <f>IFERROR(W429/T414,"-")</f>
        <v>2.0660276061685938E-3</v>
      </c>
      <c r="Y429" s="74">
        <v>3</v>
      </c>
      <c r="Z429" s="61">
        <f>IFERROR(Y429/U414,"-")</f>
        <v>0.25</v>
      </c>
      <c r="AA429" s="132">
        <f t="shared" si="31"/>
        <v>8851</v>
      </c>
      <c r="AB429" s="305"/>
      <c r="AC429" s="305"/>
      <c r="AD429" s="44" t="s">
        <v>121</v>
      </c>
      <c r="AE429" s="74">
        <v>3947</v>
      </c>
      <c r="AF429" s="61">
        <f>IFERROR(AE429/AB414,"-")</f>
        <v>1.2879499830318218E-3</v>
      </c>
      <c r="AG429" s="74">
        <v>1</v>
      </c>
      <c r="AH429" s="61">
        <f>IFERROR(AG429/AC414,"-")</f>
        <v>0.16666666666666666</v>
      </c>
      <c r="AI429" s="77">
        <f t="shared" si="28"/>
        <v>3947</v>
      </c>
      <c r="AJ429" s="305"/>
      <c r="AK429" s="305"/>
      <c r="AL429" s="44" t="s">
        <v>121</v>
      </c>
      <c r="AM429" s="74">
        <v>184012</v>
      </c>
      <c r="AN429" s="61">
        <f>IFERROR(AM429/AJ414,"-")</f>
        <v>7.1476265406694795E-3</v>
      </c>
      <c r="AO429" s="74">
        <v>5</v>
      </c>
      <c r="AP429" s="61">
        <f>IFERROR(AO429/AK414,"-")</f>
        <v>0.1388888888888889</v>
      </c>
      <c r="AQ429" s="77">
        <f t="shared" si="32"/>
        <v>36802.400000000001</v>
      </c>
      <c r="AR429" s="305"/>
      <c r="AS429" s="305"/>
      <c r="AT429" s="44" t="s">
        <v>121</v>
      </c>
      <c r="AU429" s="74">
        <v>341166</v>
      </c>
      <c r="AV429" s="61">
        <f>IFERROR(AU429/AR414,"-")</f>
        <v>1.1620385481694757E-3</v>
      </c>
      <c r="AW429" s="74">
        <v>35</v>
      </c>
      <c r="AX429" s="63">
        <f>IFERROR(AW429/AS414,"-")</f>
        <v>7.399577167019028E-2</v>
      </c>
      <c r="AY429" s="132">
        <f t="shared" si="33"/>
        <v>9747.6</v>
      </c>
      <c r="AZ429" s="179"/>
    </row>
    <row r="430" spans="2:52" s="8" customFormat="1" ht="13.15" customHeight="1">
      <c r="B430" s="329"/>
      <c r="C430" s="341"/>
      <c r="D430" s="306"/>
      <c r="E430" s="306"/>
      <c r="F430" s="45" t="s">
        <v>71</v>
      </c>
      <c r="G430" s="69">
        <f>SUM(G414:G429)</f>
        <v>18829906</v>
      </c>
      <c r="H430" s="61">
        <f>IFERROR(G430/D414,"-")</f>
        <v>0.20662477674975738</v>
      </c>
      <c r="I430" s="74">
        <v>97</v>
      </c>
      <c r="J430" s="61">
        <f>IFERROR(I430/E414,"-")</f>
        <v>0.85087719298245612</v>
      </c>
      <c r="K430" s="77">
        <f t="shared" si="29"/>
        <v>194122.74226804124</v>
      </c>
      <c r="L430" s="306"/>
      <c r="M430" s="306"/>
      <c r="N430" s="45" t="s">
        <v>71</v>
      </c>
      <c r="O430" s="69">
        <f>SUM(O414:O429)</f>
        <v>13959230</v>
      </c>
      <c r="P430" s="61">
        <f>IFERROR(O430/L414,"-")</f>
        <v>0.2344086949600358</v>
      </c>
      <c r="Q430" s="74">
        <v>74</v>
      </c>
      <c r="R430" s="61">
        <f>IFERROR(Q430/M414,"-")</f>
        <v>0.85057471264367812</v>
      </c>
      <c r="S430" s="77">
        <f t="shared" si="30"/>
        <v>188638.24324324325</v>
      </c>
      <c r="T430" s="306"/>
      <c r="U430" s="306"/>
      <c r="V430" s="45" t="s">
        <v>71</v>
      </c>
      <c r="W430" s="69">
        <f>SUM(W414:W429)</f>
        <v>4297821</v>
      </c>
      <c r="X430" s="61">
        <f>IFERROR(W430/T414,"-")</f>
        <v>0.33440352624453401</v>
      </c>
      <c r="Y430" s="74">
        <v>11</v>
      </c>
      <c r="Z430" s="61">
        <f>IFERROR(Y430/U414,"-")</f>
        <v>0.91666666666666663</v>
      </c>
      <c r="AA430" s="132">
        <f t="shared" si="31"/>
        <v>390711</v>
      </c>
      <c r="AB430" s="306"/>
      <c r="AC430" s="306"/>
      <c r="AD430" s="45" t="s">
        <v>71</v>
      </c>
      <c r="AE430" s="69">
        <f>SUM(AE414:AE429)</f>
        <v>816332</v>
      </c>
      <c r="AF430" s="61">
        <f>IFERROR(AE430/AB414,"-")</f>
        <v>0.26637820763829068</v>
      </c>
      <c r="AG430" s="74">
        <v>6</v>
      </c>
      <c r="AH430" s="61">
        <f>IFERROR(AG430/AC414,"-")</f>
        <v>1</v>
      </c>
      <c r="AI430" s="77">
        <f t="shared" si="28"/>
        <v>136055.33333333334</v>
      </c>
      <c r="AJ430" s="306"/>
      <c r="AK430" s="306"/>
      <c r="AL430" s="45" t="s">
        <v>71</v>
      </c>
      <c r="AM430" s="69">
        <f>SUM(AM414:AM429)</f>
        <v>5657881</v>
      </c>
      <c r="AN430" s="61">
        <f>IFERROR(AM430/AJ414,"-")</f>
        <v>0.21977056061316422</v>
      </c>
      <c r="AO430" s="74">
        <v>31</v>
      </c>
      <c r="AP430" s="61">
        <f>IFERROR(AO430/AK414,"-")</f>
        <v>0.86111111111111116</v>
      </c>
      <c r="AQ430" s="77">
        <f t="shared" si="32"/>
        <v>182512.29032258064</v>
      </c>
      <c r="AR430" s="306"/>
      <c r="AS430" s="306"/>
      <c r="AT430" s="45" t="s">
        <v>71</v>
      </c>
      <c r="AU430" s="133">
        <f>SUM(AU414:AU429)</f>
        <v>44309933</v>
      </c>
      <c r="AV430" s="103">
        <f>IFERROR(AU430/AR414,"-")</f>
        <v>0.15092315826549757</v>
      </c>
      <c r="AW430" s="271">
        <v>371</v>
      </c>
      <c r="AX430" s="103">
        <f>IFERROR(AW430/AS414,"-")</f>
        <v>0.78435517970401691</v>
      </c>
      <c r="AY430" s="148">
        <f t="shared" si="33"/>
        <v>119433.78167115903</v>
      </c>
      <c r="AZ430" s="179"/>
    </row>
    <row r="431" spans="2:52" s="8" customFormat="1" ht="13.15" customHeight="1">
      <c r="B431" s="327">
        <v>26</v>
      </c>
      <c r="C431" s="339" t="s">
        <v>34</v>
      </c>
      <c r="D431" s="304">
        <v>1194693740</v>
      </c>
      <c r="E431" s="304">
        <v>1699</v>
      </c>
      <c r="F431" s="41" t="s">
        <v>107</v>
      </c>
      <c r="G431" s="72">
        <v>25509811</v>
      </c>
      <c r="H431" s="59">
        <f>IFERROR(G431/D431,"-")</f>
        <v>2.1352594515143271E-2</v>
      </c>
      <c r="I431" s="72">
        <v>358</v>
      </c>
      <c r="J431" s="59">
        <f>IFERROR(I431/E431,"-")</f>
        <v>0.2107121836374338</v>
      </c>
      <c r="K431" s="75">
        <f t="shared" si="29"/>
        <v>71256.455307262571</v>
      </c>
      <c r="L431" s="304">
        <v>940534310</v>
      </c>
      <c r="M431" s="304">
        <v>1320</v>
      </c>
      <c r="N431" s="41" t="s">
        <v>107</v>
      </c>
      <c r="O431" s="72">
        <v>22102806</v>
      </c>
      <c r="P431" s="59">
        <f>IFERROR(O431/L431,"-")</f>
        <v>2.3500265503339265E-2</v>
      </c>
      <c r="Q431" s="72">
        <v>274</v>
      </c>
      <c r="R431" s="59">
        <f>IFERROR(Q431/M431,"-")</f>
        <v>0.20757575757575758</v>
      </c>
      <c r="S431" s="75">
        <f t="shared" si="30"/>
        <v>80667.175182481747</v>
      </c>
      <c r="T431" s="304">
        <v>183957480</v>
      </c>
      <c r="U431" s="304">
        <v>174</v>
      </c>
      <c r="V431" s="41" t="s">
        <v>107</v>
      </c>
      <c r="W431" s="72">
        <v>7630651</v>
      </c>
      <c r="X431" s="59">
        <f>IFERROR(W431/T431,"-")</f>
        <v>4.1480514953781709E-2</v>
      </c>
      <c r="Y431" s="72">
        <v>53</v>
      </c>
      <c r="Z431" s="59">
        <f>IFERROR(Y431/U431,"-")</f>
        <v>0.3045977011494253</v>
      </c>
      <c r="AA431" s="130">
        <f t="shared" si="31"/>
        <v>143974.54716981133</v>
      </c>
      <c r="AB431" s="304">
        <v>143566300</v>
      </c>
      <c r="AC431" s="304">
        <v>139</v>
      </c>
      <c r="AD431" s="41" t="s">
        <v>107</v>
      </c>
      <c r="AE431" s="72">
        <v>6505942</v>
      </c>
      <c r="AF431" s="59">
        <f>IFERROR(AE431/AB431,"-")</f>
        <v>4.5316637678898181E-2</v>
      </c>
      <c r="AG431" s="72">
        <v>41</v>
      </c>
      <c r="AH431" s="59">
        <f>IFERROR(AG431/AC431,"-")</f>
        <v>0.29496402877697842</v>
      </c>
      <c r="AI431" s="75">
        <f t="shared" si="28"/>
        <v>158681.51219512196</v>
      </c>
      <c r="AJ431" s="304">
        <v>422453330</v>
      </c>
      <c r="AK431" s="304">
        <v>558</v>
      </c>
      <c r="AL431" s="41" t="s">
        <v>107</v>
      </c>
      <c r="AM431" s="72">
        <v>3933535</v>
      </c>
      <c r="AN431" s="59">
        <f>IFERROR(AM431/AJ431,"-")</f>
        <v>9.3111705380568306E-3</v>
      </c>
      <c r="AO431" s="72">
        <v>126</v>
      </c>
      <c r="AP431" s="59">
        <f>IFERROR(AO431/AK431,"-")</f>
        <v>0.22580645161290322</v>
      </c>
      <c r="AQ431" s="75">
        <f t="shared" si="32"/>
        <v>31218.531746031746</v>
      </c>
      <c r="AR431" s="304">
        <v>3775895820</v>
      </c>
      <c r="AS431" s="304">
        <v>6302</v>
      </c>
      <c r="AT431" s="41" t="s">
        <v>107</v>
      </c>
      <c r="AU431" s="72">
        <v>63059001</v>
      </c>
      <c r="AV431" s="59">
        <f>IFERROR(AU431/AR431,"-")</f>
        <v>1.6700408063694935E-2</v>
      </c>
      <c r="AW431" s="72">
        <v>1087</v>
      </c>
      <c r="AX431" s="59">
        <f>IFERROR(AW431/AS431,"-")</f>
        <v>0.17248492542050142</v>
      </c>
      <c r="AY431" s="130">
        <f t="shared" si="33"/>
        <v>58011.960441582334</v>
      </c>
      <c r="AZ431" s="179"/>
    </row>
    <row r="432" spans="2:52" s="8" customFormat="1" ht="13.15" customHeight="1">
      <c r="B432" s="328"/>
      <c r="C432" s="340"/>
      <c r="D432" s="305"/>
      <c r="E432" s="305"/>
      <c r="F432" s="42" t="s">
        <v>108</v>
      </c>
      <c r="G432" s="73">
        <v>21740197</v>
      </c>
      <c r="H432" s="60">
        <f>IFERROR(G432/D431,"-")</f>
        <v>1.8197297158349553E-2</v>
      </c>
      <c r="I432" s="73">
        <v>481</v>
      </c>
      <c r="J432" s="60">
        <f>IFERROR(I432/E431,"-")</f>
        <v>0.2831077104178929</v>
      </c>
      <c r="K432" s="76">
        <f t="shared" si="29"/>
        <v>45197.914760914762</v>
      </c>
      <c r="L432" s="305"/>
      <c r="M432" s="305"/>
      <c r="N432" s="42" t="s">
        <v>108</v>
      </c>
      <c r="O432" s="73">
        <v>18685342</v>
      </c>
      <c r="P432" s="60">
        <f>IFERROR(O432/L431,"-")</f>
        <v>1.986673085854784E-2</v>
      </c>
      <c r="Q432" s="73">
        <v>386</v>
      </c>
      <c r="R432" s="60">
        <f>IFERROR(Q432/M431,"-")</f>
        <v>0.29242424242424242</v>
      </c>
      <c r="S432" s="76">
        <f t="shared" si="30"/>
        <v>48407.621761658032</v>
      </c>
      <c r="T432" s="305"/>
      <c r="U432" s="305"/>
      <c r="V432" s="42" t="s">
        <v>108</v>
      </c>
      <c r="W432" s="73">
        <v>3461176</v>
      </c>
      <c r="X432" s="60">
        <f>IFERROR(W432/T431,"-")</f>
        <v>1.8815087051638237E-2</v>
      </c>
      <c r="Y432" s="73">
        <v>52</v>
      </c>
      <c r="Z432" s="60">
        <f>IFERROR(Y432/U431,"-")</f>
        <v>0.2988505747126437</v>
      </c>
      <c r="AA432" s="131">
        <f t="shared" si="31"/>
        <v>66561.076923076922</v>
      </c>
      <c r="AB432" s="305"/>
      <c r="AC432" s="305"/>
      <c r="AD432" s="42" t="s">
        <v>108</v>
      </c>
      <c r="AE432" s="73">
        <v>3292117</v>
      </c>
      <c r="AF432" s="60">
        <f>IFERROR(AE432/AB431,"-")</f>
        <v>2.2930987286013501E-2</v>
      </c>
      <c r="AG432" s="73">
        <v>43</v>
      </c>
      <c r="AH432" s="60">
        <f>IFERROR(AG432/AC431,"-")</f>
        <v>0.30935251798561153</v>
      </c>
      <c r="AI432" s="76">
        <f t="shared" si="28"/>
        <v>76560.860465116275</v>
      </c>
      <c r="AJ432" s="305"/>
      <c r="AK432" s="305"/>
      <c r="AL432" s="42" t="s">
        <v>108</v>
      </c>
      <c r="AM432" s="73">
        <v>7739093</v>
      </c>
      <c r="AN432" s="60">
        <f>IFERROR(AM432/AJ431,"-")</f>
        <v>1.8319403471147924E-2</v>
      </c>
      <c r="AO432" s="73">
        <v>165</v>
      </c>
      <c r="AP432" s="60">
        <f>IFERROR(AO432/AK431,"-")</f>
        <v>0.29569892473118281</v>
      </c>
      <c r="AQ432" s="76">
        <f t="shared" si="32"/>
        <v>46903.593939393941</v>
      </c>
      <c r="AR432" s="305"/>
      <c r="AS432" s="305"/>
      <c r="AT432" s="42" t="s">
        <v>108</v>
      </c>
      <c r="AU432" s="73">
        <v>109374389</v>
      </c>
      <c r="AV432" s="60">
        <f>IFERROR(AU432/AR431,"-")</f>
        <v>2.8966474239217756E-2</v>
      </c>
      <c r="AW432" s="73">
        <v>1621</v>
      </c>
      <c r="AX432" s="60">
        <f>IFERROR(AW432/AS431,"-")</f>
        <v>0.25721993018089495</v>
      </c>
      <c r="AY432" s="131">
        <f t="shared" si="33"/>
        <v>67473.40468846391</v>
      </c>
      <c r="AZ432" s="179"/>
    </row>
    <row r="433" spans="2:52" s="8" customFormat="1" ht="13.15" customHeight="1">
      <c r="B433" s="328"/>
      <c r="C433" s="340"/>
      <c r="D433" s="305"/>
      <c r="E433" s="305"/>
      <c r="F433" s="43" t="s">
        <v>109</v>
      </c>
      <c r="G433" s="73">
        <v>29890896</v>
      </c>
      <c r="H433" s="60">
        <f>IFERROR(G433/D431,"-")</f>
        <v>2.5019714257479914E-2</v>
      </c>
      <c r="I433" s="73">
        <v>539</v>
      </c>
      <c r="J433" s="60">
        <f>IFERROR(I433/E431,"-")</f>
        <v>0.31724543849323134</v>
      </c>
      <c r="K433" s="76">
        <f t="shared" si="29"/>
        <v>55456.207792207795</v>
      </c>
      <c r="L433" s="305"/>
      <c r="M433" s="305"/>
      <c r="N433" s="43" t="s">
        <v>109</v>
      </c>
      <c r="O433" s="73">
        <v>24844071</v>
      </c>
      <c r="P433" s="60">
        <f>IFERROR(O433/L431,"-")</f>
        <v>2.6414848172843369E-2</v>
      </c>
      <c r="Q433" s="73">
        <v>427</v>
      </c>
      <c r="R433" s="60">
        <f>IFERROR(Q433/M431,"-")</f>
        <v>0.32348484848484849</v>
      </c>
      <c r="S433" s="76">
        <f t="shared" si="30"/>
        <v>58182.836065573771</v>
      </c>
      <c r="T433" s="305"/>
      <c r="U433" s="305"/>
      <c r="V433" s="43" t="s">
        <v>109</v>
      </c>
      <c r="W433" s="73">
        <v>4153302</v>
      </c>
      <c r="X433" s="60">
        <f>IFERROR(W433/T431,"-")</f>
        <v>2.2577510846528231E-2</v>
      </c>
      <c r="Y433" s="73">
        <v>46</v>
      </c>
      <c r="Z433" s="60">
        <f>IFERROR(Y433/U431,"-")</f>
        <v>0.26436781609195403</v>
      </c>
      <c r="AA433" s="131">
        <f t="shared" si="31"/>
        <v>90289.173913043473</v>
      </c>
      <c r="AB433" s="305"/>
      <c r="AC433" s="305"/>
      <c r="AD433" s="43" t="s">
        <v>109</v>
      </c>
      <c r="AE433" s="73">
        <v>3989724</v>
      </c>
      <c r="AF433" s="60">
        <f>IFERROR(AE433/AB431,"-")</f>
        <v>2.7790115089683303E-2</v>
      </c>
      <c r="AG433" s="73">
        <v>37</v>
      </c>
      <c r="AH433" s="60">
        <f>IFERROR(AG433/AC431,"-")</f>
        <v>0.26618705035971224</v>
      </c>
      <c r="AI433" s="76">
        <f t="shared" si="28"/>
        <v>107830.37837837837</v>
      </c>
      <c r="AJ433" s="305"/>
      <c r="AK433" s="305"/>
      <c r="AL433" s="43" t="s">
        <v>109</v>
      </c>
      <c r="AM433" s="73">
        <v>11746691</v>
      </c>
      <c r="AN433" s="60">
        <f>IFERROR(AM433/AJ431,"-")</f>
        <v>2.7805890416344924E-2</v>
      </c>
      <c r="AO433" s="73">
        <v>157</v>
      </c>
      <c r="AP433" s="60">
        <f>IFERROR(AO433/AK431,"-")</f>
        <v>0.28136200716845877</v>
      </c>
      <c r="AQ433" s="76">
        <f t="shared" si="32"/>
        <v>74819.687898089178</v>
      </c>
      <c r="AR433" s="305"/>
      <c r="AS433" s="305"/>
      <c r="AT433" s="43" t="s">
        <v>109</v>
      </c>
      <c r="AU433" s="73">
        <v>79481663</v>
      </c>
      <c r="AV433" s="60">
        <f>IFERROR(AU433/AR431,"-")</f>
        <v>2.1049749990189083E-2</v>
      </c>
      <c r="AW433" s="73">
        <v>1761</v>
      </c>
      <c r="AX433" s="60">
        <f>IFERROR(AW433/AS431,"-")</f>
        <v>0.27943509996826404</v>
      </c>
      <c r="AY433" s="131">
        <f t="shared" si="33"/>
        <v>45134.391254968767</v>
      </c>
      <c r="AZ433" s="179"/>
    </row>
    <row r="434" spans="2:52" s="8" customFormat="1" ht="13.15" customHeight="1">
      <c r="B434" s="328"/>
      <c r="C434" s="340"/>
      <c r="D434" s="305"/>
      <c r="E434" s="305"/>
      <c r="F434" s="43" t="s">
        <v>110</v>
      </c>
      <c r="G434" s="73">
        <v>4952164</v>
      </c>
      <c r="H434" s="60">
        <f>IFERROR(G434/D431,"-")</f>
        <v>4.1451326262076172E-3</v>
      </c>
      <c r="I434" s="73">
        <v>81</v>
      </c>
      <c r="J434" s="60">
        <f>IFERROR(I434/E431,"-")</f>
        <v>4.7675103001765744E-2</v>
      </c>
      <c r="K434" s="76">
        <f t="shared" si="29"/>
        <v>61137.827160493827</v>
      </c>
      <c r="L434" s="305"/>
      <c r="M434" s="305"/>
      <c r="N434" s="43" t="s">
        <v>110</v>
      </c>
      <c r="O434" s="73">
        <v>4743045</v>
      </c>
      <c r="P434" s="60">
        <f>IFERROR(O434/L431,"-")</f>
        <v>5.0429260789008326E-3</v>
      </c>
      <c r="Q434" s="73">
        <v>67</v>
      </c>
      <c r="R434" s="60">
        <f>IFERROR(Q434/M431,"-")</f>
        <v>5.0757575757575758E-2</v>
      </c>
      <c r="S434" s="76">
        <f t="shared" si="30"/>
        <v>70791.716417910444</v>
      </c>
      <c r="T434" s="305"/>
      <c r="U434" s="305"/>
      <c r="V434" s="43" t="s">
        <v>110</v>
      </c>
      <c r="W434" s="73">
        <v>175092</v>
      </c>
      <c r="X434" s="60">
        <f>IFERROR(W434/T431,"-")</f>
        <v>9.5180690668300084E-4</v>
      </c>
      <c r="Y434" s="73">
        <v>2</v>
      </c>
      <c r="Z434" s="60">
        <f>IFERROR(Y434/U431,"-")</f>
        <v>1.1494252873563218E-2</v>
      </c>
      <c r="AA434" s="131">
        <f t="shared" si="31"/>
        <v>87546</v>
      </c>
      <c r="AB434" s="305"/>
      <c r="AC434" s="305"/>
      <c r="AD434" s="43" t="s">
        <v>110</v>
      </c>
      <c r="AE434" s="73">
        <v>116847</v>
      </c>
      <c r="AF434" s="60">
        <f>IFERROR(AE434/AB431,"-")</f>
        <v>8.1388877473334619E-4</v>
      </c>
      <c r="AG434" s="73">
        <v>1</v>
      </c>
      <c r="AH434" s="60">
        <f>IFERROR(AG434/AC431,"-")</f>
        <v>7.1942446043165471E-3</v>
      </c>
      <c r="AI434" s="76">
        <f t="shared" si="28"/>
        <v>116847</v>
      </c>
      <c r="AJ434" s="305"/>
      <c r="AK434" s="305"/>
      <c r="AL434" s="43" t="s">
        <v>110</v>
      </c>
      <c r="AM434" s="73">
        <v>402051</v>
      </c>
      <c r="AN434" s="60">
        <f>IFERROR(AM434/AJ431,"-")</f>
        <v>9.5170512681246944E-4</v>
      </c>
      <c r="AO434" s="73">
        <v>36</v>
      </c>
      <c r="AP434" s="60">
        <f>IFERROR(AO434/AK431,"-")</f>
        <v>6.4516129032258063E-2</v>
      </c>
      <c r="AQ434" s="76">
        <f t="shared" si="32"/>
        <v>11168.083333333334</v>
      </c>
      <c r="AR434" s="305"/>
      <c r="AS434" s="305"/>
      <c r="AT434" s="43" t="s">
        <v>110</v>
      </c>
      <c r="AU434" s="73">
        <v>26751994</v>
      </c>
      <c r="AV434" s="60">
        <f>IFERROR(AU434/AR431,"-")</f>
        <v>7.0849396475138977E-3</v>
      </c>
      <c r="AW434" s="73">
        <v>283</v>
      </c>
      <c r="AX434" s="60">
        <f>IFERROR(AW434/AS431,"-")</f>
        <v>4.4906378927324658E-2</v>
      </c>
      <c r="AY434" s="131">
        <f t="shared" si="33"/>
        <v>94530.014134275625</v>
      </c>
      <c r="AZ434" s="179"/>
    </row>
    <row r="435" spans="2:52" s="8" customFormat="1" ht="13.15" customHeight="1">
      <c r="B435" s="328"/>
      <c r="C435" s="340"/>
      <c r="D435" s="305"/>
      <c r="E435" s="305"/>
      <c r="F435" s="43" t="s">
        <v>111</v>
      </c>
      <c r="G435" s="73">
        <v>31305004</v>
      </c>
      <c r="H435" s="60">
        <f>IFERROR(G435/D431,"-")</f>
        <v>2.620337158542406E-2</v>
      </c>
      <c r="I435" s="73">
        <v>641</v>
      </c>
      <c r="J435" s="60">
        <f>IFERROR(I435/E431,"-")</f>
        <v>0.37728075338434375</v>
      </c>
      <c r="K435" s="76">
        <f t="shared" si="29"/>
        <v>48837.759750390018</v>
      </c>
      <c r="L435" s="305"/>
      <c r="M435" s="305"/>
      <c r="N435" s="43" t="s">
        <v>111</v>
      </c>
      <c r="O435" s="73">
        <v>24147389</v>
      </c>
      <c r="P435" s="60">
        <f>IFERROR(O435/L431,"-")</f>
        <v>2.5674118150990154E-2</v>
      </c>
      <c r="Q435" s="73">
        <v>505</v>
      </c>
      <c r="R435" s="60">
        <f>IFERROR(Q435/M431,"-")</f>
        <v>0.38257575757575757</v>
      </c>
      <c r="S435" s="76">
        <f t="shared" si="30"/>
        <v>47816.611881188117</v>
      </c>
      <c r="T435" s="305"/>
      <c r="U435" s="305"/>
      <c r="V435" s="43" t="s">
        <v>111</v>
      </c>
      <c r="W435" s="73">
        <v>2620331</v>
      </c>
      <c r="X435" s="60">
        <f>IFERROR(W435/T431,"-")</f>
        <v>1.4244221001505348E-2</v>
      </c>
      <c r="Y435" s="73">
        <v>66</v>
      </c>
      <c r="Z435" s="60">
        <f>IFERROR(Y435/U431,"-")</f>
        <v>0.37931034482758619</v>
      </c>
      <c r="AA435" s="131">
        <f t="shared" si="31"/>
        <v>39701.984848484848</v>
      </c>
      <c r="AB435" s="305"/>
      <c r="AC435" s="305"/>
      <c r="AD435" s="43" t="s">
        <v>111</v>
      </c>
      <c r="AE435" s="73">
        <v>2244571</v>
      </c>
      <c r="AF435" s="60">
        <f>IFERROR(AE435/AB431,"-")</f>
        <v>1.5634386342755924E-2</v>
      </c>
      <c r="AG435" s="73">
        <v>53</v>
      </c>
      <c r="AH435" s="60">
        <f>IFERROR(AG435/AC431,"-")</f>
        <v>0.38129496402877699</v>
      </c>
      <c r="AI435" s="76">
        <f t="shared" si="28"/>
        <v>42350.396226415098</v>
      </c>
      <c r="AJ435" s="305"/>
      <c r="AK435" s="305"/>
      <c r="AL435" s="43" t="s">
        <v>111</v>
      </c>
      <c r="AM435" s="73">
        <v>9055736</v>
      </c>
      <c r="AN435" s="60">
        <f>IFERROR(AM435/AJ431,"-")</f>
        <v>2.1436062535002388E-2</v>
      </c>
      <c r="AO435" s="73">
        <v>207</v>
      </c>
      <c r="AP435" s="60">
        <f>IFERROR(AO435/AK431,"-")</f>
        <v>0.37096774193548387</v>
      </c>
      <c r="AQ435" s="76">
        <f t="shared" si="32"/>
        <v>43747.516908212558</v>
      </c>
      <c r="AR435" s="305"/>
      <c r="AS435" s="305"/>
      <c r="AT435" s="43" t="s">
        <v>111</v>
      </c>
      <c r="AU435" s="73">
        <v>82848662</v>
      </c>
      <c r="AV435" s="60">
        <f>IFERROR(AU435/AR431,"-")</f>
        <v>2.1941458649672171E-2</v>
      </c>
      <c r="AW435" s="73">
        <v>1964</v>
      </c>
      <c r="AX435" s="60">
        <f>IFERROR(AW435/AS431,"-")</f>
        <v>0.31164709615994923</v>
      </c>
      <c r="AY435" s="131">
        <f t="shared" si="33"/>
        <v>42183.636456211811</v>
      </c>
      <c r="AZ435" s="179"/>
    </row>
    <row r="436" spans="2:52" s="8" customFormat="1" ht="13.15" customHeight="1">
      <c r="B436" s="328"/>
      <c r="C436" s="340"/>
      <c r="D436" s="305"/>
      <c r="E436" s="305"/>
      <c r="F436" s="43" t="s">
        <v>112</v>
      </c>
      <c r="G436" s="73">
        <v>50885283</v>
      </c>
      <c r="H436" s="60">
        <f>IFERROR(G436/D431,"-")</f>
        <v>4.2592742638795443E-2</v>
      </c>
      <c r="I436" s="73">
        <v>727</v>
      </c>
      <c r="J436" s="60">
        <f>IFERROR(I436/E431,"-")</f>
        <v>0.42789876397881105</v>
      </c>
      <c r="K436" s="76">
        <f t="shared" si="29"/>
        <v>69993.511691884458</v>
      </c>
      <c r="L436" s="305"/>
      <c r="M436" s="305"/>
      <c r="N436" s="43" t="s">
        <v>112</v>
      </c>
      <c r="O436" s="73">
        <v>40574234</v>
      </c>
      <c r="P436" s="60">
        <f>IFERROR(O436/L431,"-")</f>
        <v>4.3139557556385155E-2</v>
      </c>
      <c r="Q436" s="73">
        <v>569</v>
      </c>
      <c r="R436" s="60">
        <f>IFERROR(Q436/M431,"-")</f>
        <v>0.43106060606060603</v>
      </c>
      <c r="S436" s="76">
        <f t="shared" si="30"/>
        <v>71307.968365553606</v>
      </c>
      <c r="T436" s="305"/>
      <c r="U436" s="305"/>
      <c r="V436" s="43" t="s">
        <v>112</v>
      </c>
      <c r="W436" s="73">
        <v>7541362</v>
      </c>
      <c r="X436" s="60">
        <f>IFERROR(W436/T431,"-")</f>
        <v>4.0995136484800729E-2</v>
      </c>
      <c r="Y436" s="73">
        <v>80</v>
      </c>
      <c r="Z436" s="60">
        <f>IFERROR(Y436/U431,"-")</f>
        <v>0.45977011494252873</v>
      </c>
      <c r="AA436" s="131">
        <f t="shared" si="31"/>
        <v>94267.024999999994</v>
      </c>
      <c r="AB436" s="305"/>
      <c r="AC436" s="305"/>
      <c r="AD436" s="43" t="s">
        <v>112</v>
      </c>
      <c r="AE436" s="73">
        <v>6782424</v>
      </c>
      <c r="AF436" s="60">
        <f>IFERROR(AE436/AB431,"-")</f>
        <v>4.7242451745291202E-2</v>
      </c>
      <c r="AG436" s="73">
        <v>66</v>
      </c>
      <c r="AH436" s="60">
        <f>IFERROR(AG436/AC431,"-")</f>
        <v>0.47482014388489208</v>
      </c>
      <c r="AI436" s="76">
        <f t="shared" si="28"/>
        <v>102764</v>
      </c>
      <c r="AJ436" s="305"/>
      <c r="AK436" s="305"/>
      <c r="AL436" s="43" t="s">
        <v>112</v>
      </c>
      <c r="AM436" s="73">
        <v>20712913</v>
      </c>
      <c r="AN436" s="60">
        <f>IFERROR(AM436/AJ431,"-")</f>
        <v>4.9030062089935475E-2</v>
      </c>
      <c r="AO436" s="73">
        <v>228</v>
      </c>
      <c r="AP436" s="60">
        <f>IFERROR(AO436/AK431,"-")</f>
        <v>0.40860215053763443</v>
      </c>
      <c r="AQ436" s="76">
        <f t="shared" si="32"/>
        <v>90846.109649122809</v>
      </c>
      <c r="AR436" s="305"/>
      <c r="AS436" s="305"/>
      <c r="AT436" s="43" t="s">
        <v>112</v>
      </c>
      <c r="AU436" s="73">
        <v>140421900</v>
      </c>
      <c r="AV436" s="60">
        <f>IFERROR(AU436/AR431,"-")</f>
        <v>3.7189029224858221E-2</v>
      </c>
      <c r="AW436" s="73">
        <v>2220</v>
      </c>
      <c r="AX436" s="60">
        <f>IFERROR(AW436/AS431,"-")</f>
        <v>0.35226912091399554</v>
      </c>
      <c r="AY436" s="131">
        <f t="shared" si="33"/>
        <v>63253.108108108107</v>
      </c>
      <c r="AZ436" s="179"/>
    </row>
    <row r="437" spans="2:52" s="8" customFormat="1" ht="13.15" customHeight="1">
      <c r="B437" s="328"/>
      <c r="C437" s="340"/>
      <c r="D437" s="305"/>
      <c r="E437" s="305"/>
      <c r="F437" s="43" t="s">
        <v>113</v>
      </c>
      <c r="G437" s="73">
        <v>24543804</v>
      </c>
      <c r="H437" s="60">
        <f>IFERROR(G437/D431,"-")</f>
        <v>2.0544013229700189E-2</v>
      </c>
      <c r="I437" s="73">
        <v>201</v>
      </c>
      <c r="J437" s="60">
        <f>IFERROR(I437/E431,"-")</f>
        <v>0.11830488522660389</v>
      </c>
      <c r="K437" s="76">
        <f t="shared" si="29"/>
        <v>122108.4776119403</v>
      </c>
      <c r="L437" s="305"/>
      <c r="M437" s="305"/>
      <c r="N437" s="43" t="s">
        <v>113</v>
      </c>
      <c r="O437" s="73">
        <v>16444015</v>
      </c>
      <c r="P437" s="60">
        <f>IFERROR(O437/L431,"-")</f>
        <v>1.748369498609785E-2</v>
      </c>
      <c r="Q437" s="73">
        <v>153</v>
      </c>
      <c r="R437" s="60">
        <f>IFERROR(Q437/M431,"-")</f>
        <v>0.11590909090909091</v>
      </c>
      <c r="S437" s="76">
        <f t="shared" si="30"/>
        <v>107477.22222222222</v>
      </c>
      <c r="T437" s="305"/>
      <c r="U437" s="305"/>
      <c r="V437" s="43" t="s">
        <v>113</v>
      </c>
      <c r="W437" s="73">
        <v>3792343</v>
      </c>
      <c r="X437" s="60">
        <f>IFERROR(W437/T431,"-")</f>
        <v>2.0615323715023712E-2</v>
      </c>
      <c r="Y437" s="73">
        <v>28</v>
      </c>
      <c r="Z437" s="60">
        <f>IFERROR(Y437/U431,"-")</f>
        <v>0.16091954022988506</v>
      </c>
      <c r="AA437" s="131">
        <f t="shared" si="31"/>
        <v>135440.82142857142</v>
      </c>
      <c r="AB437" s="305"/>
      <c r="AC437" s="305"/>
      <c r="AD437" s="43" t="s">
        <v>113</v>
      </c>
      <c r="AE437" s="73">
        <v>3692107</v>
      </c>
      <c r="AF437" s="60">
        <f>IFERROR(AE437/AB431,"-")</f>
        <v>2.571708680936961E-2</v>
      </c>
      <c r="AG437" s="73">
        <v>22</v>
      </c>
      <c r="AH437" s="60">
        <f>IFERROR(AG437/AC431,"-")</f>
        <v>0.15827338129496402</v>
      </c>
      <c r="AI437" s="76">
        <f t="shared" si="28"/>
        <v>167823.04545454544</v>
      </c>
      <c r="AJ437" s="305"/>
      <c r="AK437" s="305"/>
      <c r="AL437" s="43" t="s">
        <v>113</v>
      </c>
      <c r="AM437" s="73">
        <v>15301246</v>
      </c>
      <c r="AN437" s="60">
        <f>IFERROR(AM437/AJ431,"-")</f>
        <v>3.6219967777269033E-2</v>
      </c>
      <c r="AO437" s="73">
        <v>64</v>
      </c>
      <c r="AP437" s="60">
        <f>IFERROR(AO437/AK431,"-")</f>
        <v>0.11469534050179211</v>
      </c>
      <c r="AQ437" s="76">
        <f t="shared" si="32"/>
        <v>239081.96875</v>
      </c>
      <c r="AR437" s="305"/>
      <c r="AS437" s="305"/>
      <c r="AT437" s="43" t="s">
        <v>113</v>
      </c>
      <c r="AU437" s="73">
        <v>77700330</v>
      </c>
      <c r="AV437" s="60">
        <f>IFERROR(AU437/AR431,"-")</f>
        <v>2.0577985650038405E-2</v>
      </c>
      <c r="AW437" s="73">
        <v>556</v>
      </c>
      <c r="AX437" s="60">
        <f>IFERROR(AW437/AS431,"-")</f>
        <v>8.8225960012694379E-2</v>
      </c>
      <c r="AY437" s="131">
        <f t="shared" si="33"/>
        <v>139748.79496402878</v>
      </c>
      <c r="AZ437" s="179"/>
    </row>
    <row r="438" spans="2:52" s="8" customFormat="1" ht="13.15" customHeight="1">
      <c r="B438" s="328"/>
      <c r="C438" s="340"/>
      <c r="D438" s="305"/>
      <c r="E438" s="305"/>
      <c r="F438" s="43" t="s">
        <v>123</v>
      </c>
      <c r="G438" s="73">
        <v>2776</v>
      </c>
      <c r="H438" s="60">
        <f>IFERROR(G438/D431,"-")</f>
        <v>2.3236080570741086E-6</v>
      </c>
      <c r="I438" s="73">
        <v>1</v>
      </c>
      <c r="J438" s="60">
        <f>IFERROR(I438/E431,"-")</f>
        <v>5.885815185403178E-4</v>
      </c>
      <c r="K438" s="76">
        <f t="shared" si="29"/>
        <v>2776</v>
      </c>
      <c r="L438" s="305"/>
      <c r="M438" s="305"/>
      <c r="N438" s="43" t="s">
        <v>123</v>
      </c>
      <c r="O438" s="73">
        <v>2776</v>
      </c>
      <c r="P438" s="60">
        <f>IFERROR(O438/L431,"-")</f>
        <v>2.9515138049562487E-6</v>
      </c>
      <c r="Q438" s="73">
        <v>1</v>
      </c>
      <c r="R438" s="60">
        <f>IFERROR(Q438/M431,"-")</f>
        <v>7.5757575757575758E-4</v>
      </c>
      <c r="S438" s="76">
        <f t="shared" si="30"/>
        <v>2776</v>
      </c>
      <c r="T438" s="305"/>
      <c r="U438" s="305"/>
      <c r="V438" s="43" t="s">
        <v>123</v>
      </c>
      <c r="W438" s="73">
        <v>2776</v>
      </c>
      <c r="X438" s="60">
        <f>IFERROR(W438/T431,"-")</f>
        <v>1.5090443726452438E-5</v>
      </c>
      <c r="Y438" s="73">
        <v>1</v>
      </c>
      <c r="Z438" s="60">
        <f>IFERROR(Y438/U431,"-")</f>
        <v>5.7471264367816091E-3</v>
      </c>
      <c r="AA438" s="131">
        <f t="shared" si="31"/>
        <v>2776</v>
      </c>
      <c r="AB438" s="305"/>
      <c r="AC438" s="305"/>
      <c r="AD438" s="43" t="s">
        <v>123</v>
      </c>
      <c r="AE438" s="73">
        <v>2776</v>
      </c>
      <c r="AF438" s="60">
        <f>IFERROR(AE438/AB431,"-")</f>
        <v>1.9336014092443699E-5</v>
      </c>
      <c r="AG438" s="73">
        <v>1</v>
      </c>
      <c r="AH438" s="60">
        <f>IFERROR(AG438/AC431,"-")</f>
        <v>7.1942446043165471E-3</v>
      </c>
      <c r="AI438" s="76">
        <f t="shared" si="28"/>
        <v>2776</v>
      </c>
      <c r="AJ438" s="305"/>
      <c r="AK438" s="305"/>
      <c r="AL438" s="43" t="s">
        <v>123</v>
      </c>
      <c r="AM438" s="73">
        <v>0</v>
      </c>
      <c r="AN438" s="60">
        <f>IFERROR(AM438/AJ431,"-")</f>
        <v>0</v>
      </c>
      <c r="AO438" s="73">
        <v>0</v>
      </c>
      <c r="AP438" s="60">
        <f>IFERROR(AO438/AK431,"-")</f>
        <v>0</v>
      </c>
      <c r="AQ438" s="76" t="str">
        <f t="shared" si="32"/>
        <v>-</v>
      </c>
      <c r="AR438" s="305"/>
      <c r="AS438" s="305"/>
      <c r="AT438" s="43" t="s">
        <v>123</v>
      </c>
      <c r="AU438" s="73">
        <v>2607</v>
      </c>
      <c r="AV438" s="60">
        <f>IFERROR(AU438/AR431,"-")</f>
        <v>6.9043218464645031E-7</v>
      </c>
      <c r="AW438" s="73">
        <v>2</v>
      </c>
      <c r="AX438" s="60">
        <f>IFERROR(AW438/AS431,"-")</f>
        <v>3.1735956839098697E-4</v>
      </c>
      <c r="AY438" s="131">
        <f t="shared" si="33"/>
        <v>1303.5</v>
      </c>
      <c r="AZ438" s="179"/>
    </row>
    <row r="439" spans="2:52" s="8" customFormat="1" ht="13.15" customHeight="1">
      <c r="B439" s="328"/>
      <c r="C439" s="340"/>
      <c r="D439" s="305"/>
      <c r="E439" s="305"/>
      <c r="F439" s="43" t="s">
        <v>114</v>
      </c>
      <c r="G439" s="73">
        <v>353696</v>
      </c>
      <c r="H439" s="60">
        <f>IFERROR(G439/D431,"-")</f>
        <v>2.9605579083389185E-4</v>
      </c>
      <c r="I439" s="73">
        <v>19</v>
      </c>
      <c r="J439" s="60">
        <f>IFERROR(I439/E431,"-")</f>
        <v>1.1183048852266038E-2</v>
      </c>
      <c r="K439" s="76">
        <f t="shared" si="29"/>
        <v>18615.57894736842</v>
      </c>
      <c r="L439" s="305"/>
      <c r="M439" s="305"/>
      <c r="N439" s="43" t="s">
        <v>114</v>
      </c>
      <c r="O439" s="73">
        <v>300522</v>
      </c>
      <c r="P439" s="60">
        <f>IFERROR(O439/L431,"-")</f>
        <v>3.1952263389519516E-4</v>
      </c>
      <c r="Q439" s="73">
        <v>15</v>
      </c>
      <c r="R439" s="60">
        <f>IFERROR(Q439/M431,"-")</f>
        <v>1.1363636363636364E-2</v>
      </c>
      <c r="S439" s="76">
        <f t="shared" si="30"/>
        <v>20034.8</v>
      </c>
      <c r="T439" s="305"/>
      <c r="U439" s="305"/>
      <c r="V439" s="43" t="s">
        <v>114</v>
      </c>
      <c r="W439" s="73">
        <v>78629</v>
      </c>
      <c r="X439" s="60">
        <f>IFERROR(W439/T431,"-")</f>
        <v>4.2743029530519769E-4</v>
      </c>
      <c r="Y439" s="73">
        <v>2</v>
      </c>
      <c r="Z439" s="60">
        <f>IFERROR(Y439/U431,"-")</f>
        <v>1.1494252873563218E-2</v>
      </c>
      <c r="AA439" s="131">
        <f t="shared" si="31"/>
        <v>39314.5</v>
      </c>
      <c r="AB439" s="305"/>
      <c r="AC439" s="305"/>
      <c r="AD439" s="43" t="s">
        <v>114</v>
      </c>
      <c r="AE439" s="73">
        <v>78629</v>
      </c>
      <c r="AF439" s="60">
        <f>IFERROR(AE439/AB431,"-")</f>
        <v>5.4768424066093508E-4</v>
      </c>
      <c r="AG439" s="73">
        <v>2</v>
      </c>
      <c r="AH439" s="60">
        <f>IFERROR(AG439/AC431,"-")</f>
        <v>1.4388489208633094E-2</v>
      </c>
      <c r="AI439" s="76">
        <f t="shared" si="28"/>
        <v>39314.5</v>
      </c>
      <c r="AJ439" s="305"/>
      <c r="AK439" s="305"/>
      <c r="AL439" s="43" t="s">
        <v>114</v>
      </c>
      <c r="AM439" s="73">
        <v>87364</v>
      </c>
      <c r="AN439" s="60">
        <f>IFERROR(AM439/AJ431,"-")</f>
        <v>2.0680154184132008E-4</v>
      </c>
      <c r="AO439" s="73">
        <v>5</v>
      </c>
      <c r="AP439" s="60">
        <f>IFERROR(AO439/AK431,"-")</f>
        <v>8.9605734767025085E-3</v>
      </c>
      <c r="AQ439" s="76">
        <f t="shared" si="32"/>
        <v>17472.8</v>
      </c>
      <c r="AR439" s="305"/>
      <c r="AS439" s="305"/>
      <c r="AT439" s="43" t="s">
        <v>114</v>
      </c>
      <c r="AU439" s="73">
        <v>825673</v>
      </c>
      <c r="AV439" s="60">
        <f>IFERROR(AU439/AR431,"-")</f>
        <v>2.1866943352266536E-4</v>
      </c>
      <c r="AW439" s="73">
        <v>42</v>
      </c>
      <c r="AX439" s="60">
        <f>IFERROR(AW439/AS431,"-")</f>
        <v>6.664550936210727E-3</v>
      </c>
      <c r="AY439" s="131">
        <f t="shared" si="33"/>
        <v>19658.880952380954</v>
      </c>
      <c r="AZ439" s="179"/>
    </row>
    <row r="440" spans="2:52" s="8" customFormat="1" ht="13.15" customHeight="1">
      <c r="B440" s="328"/>
      <c r="C440" s="340"/>
      <c r="D440" s="305"/>
      <c r="E440" s="305"/>
      <c r="F440" s="43" t="s">
        <v>115</v>
      </c>
      <c r="G440" s="73">
        <v>1012523</v>
      </c>
      <c r="H440" s="60">
        <f>IFERROR(G440/D431,"-")</f>
        <v>8.4751678702191908E-4</v>
      </c>
      <c r="I440" s="73">
        <v>96</v>
      </c>
      <c r="J440" s="60">
        <f>IFERROR(I440/E431,"-")</f>
        <v>5.6503825779870509E-2</v>
      </c>
      <c r="K440" s="76">
        <f t="shared" si="29"/>
        <v>10547.114583333334</v>
      </c>
      <c r="L440" s="305"/>
      <c r="M440" s="305"/>
      <c r="N440" s="43" t="s">
        <v>115</v>
      </c>
      <c r="O440" s="73">
        <v>692035</v>
      </c>
      <c r="P440" s="60">
        <f>IFERROR(O440/L431,"-")</f>
        <v>7.3578921326113026E-4</v>
      </c>
      <c r="Q440" s="73">
        <v>71</v>
      </c>
      <c r="R440" s="60">
        <f>IFERROR(Q440/M431,"-")</f>
        <v>5.3787878787878787E-2</v>
      </c>
      <c r="S440" s="76">
        <f t="shared" si="30"/>
        <v>9746.9718309859163</v>
      </c>
      <c r="T440" s="305"/>
      <c r="U440" s="305"/>
      <c r="V440" s="43" t="s">
        <v>115</v>
      </c>
      <c r="W440" s="73">
        <v>201844</v>
      </c>
      <c r="X440" s="60">
        <f>IFERROR(W440/T431,"-")</f>
        <v>1.0972318168307154E-3</v>
      </c>
      <c r="Y440" s="73">
        <v>16</v>
      </c>
      <c r="Z440" s="60">
        <f>IFERROR(Y440/U431,"-")</f>
        <v>9.1954022988505746E-2</v>
      </c>
      <c r="AA440" s="131">
        <f t="shared" si="31"/>
        <v>12615.25</v>
      </c>
      <c r="AB440" s="305"/>
      <c r="AC440" s="305"/>
      <c r="AD440" s="43" t="s">
        <v>115</v>
      </c>
      <c r="AE440" s="73">
        <v>199466</v>
      </c>
      <c r="AF440" s="60">
        <f>IFERROR(AE440/AB431,"-")</f>
        <v>1.389365052940697E-3</v>
      </c>
      <c r="AG440" s="73">
        <v>14</v>
      </c>
      <c r="AH440" s="60">
        <f>IFERROR(AG440/AC431,"-")</f>
        <v>0.10071942446043165</v>
      </c>
      <c r="AI440" s="76">
        <f t="shared" si="28"/>
        <v>14247.571428571429</v>
      </c>
      <c r="AJ440" s="305"/>
      <c r="AK440" s="305"/>
      <c r="AL440" s="43" t="s">
        <v>115</v>
      </c>
      <c r="AM440" s="73">
        <v>365213</v>
      </c>
      <c r="AN440" s="60">
        <f>IFERROR(AM440/AJ431,"-")</f>
        <v>8.6450496200373187E-4</v>
      </c>
      <c r="AO440" s="73">
        <v>31</v>
      </c>
      <c r="AP440" s="60">
        <f>IFERROR(AO440/AK431,"-")</f>
        <v>5.5555555555555552E-2</v>
      </c>
      <c r="AQ440" s="76">
        <f t="shared" si="32"/>
        <v>11781.064516129032</v>
      </c>
      <c r="AR440" s="305"/>
      <c r="AS440" s="305"/>
      <c r="AT440" s="43" t="s">
        <v>115</v>
      </c>
      <c r="AU440" s="73">
        <v>2600061</v>
      </c>
      <c r="AV440" s="60">
        <f>IFERROR(AU440/AR431,"-")</f>
        <v>6.8859447504565955E-4</v>
      </c>
      <c r="AW440" s="73">
        <v>202</v>
      </c>
      <c r="AX440" s="60">
        <f>IFERROR(AW440/AS431,"-")</f>
        <v>3.2053316407489686E-2</v>
      </c>
      <c r="AY440" s="131">
        <f t="shared" si="33"/>
        <v>12871.589108910892</v>
      </c>
      <c r="AZ440" s="179"/>
    </row>
    <row r="441" spans="2:52" s="8" customFormat="1" ht="13.15" customHeight="1">
      <c r="B441" s="328"/>
      <c r="C441" s="340"/>
      <c r="D441" s="305"/>
      <c r="E441" s="305"/>
      <c r="F441" s="43" t="s">
        <v>116</v>
      </c>
      <c r="G441" s="73">
        <v>345624</v>
      </c>
      <c r="H441" s="60">
        <f>IFERROR(G441/D431,"-")</f>
        <v>2.8929924752095878E-4</v>
      </c>
      <c r="I441" s="73">
        <v>14</v>
      </c>
      <c r="J441" s="60">
        <f>IFERROR(I441/E431,"-")</f>
        <v>8.2401412595644492E-3</v>
      </c>
      <c r="K441" s="76">
        <f t="shared" si="29"/>
        <v>24687.428571428572</v>
      </c>
      <c r="L441" s="305"/>
      <c r="M441" s="305"/>
      <c r="N441" s="43" t="s">
        <v>116</v>
      </c>
      <c r="O441" s="73">
        <v>317810</v>
      </c>
      <c r="P441" s="60">
        <f>IFERROR(O441/L431,"-")</f>
        <v>3.3790367519925986E-4</v>
      </c>
      <c r="Q441" s="73">
        <v>12</v>
      </c>
      <c r="R441" s="60">
        <f>IFERROR(Q441/M431,"-")</f>
        <v>9.0909090909090905E-3</v>
      </c>
      <c r="S441" s="76">
        <f t="shared" si="30"/>
        <v>26484.166666666668</v>
      </c>
      <c r="T441" s="305"/>
      <c r="U441" s="305"/>
      <c r="V441" s="43" t="s">
        <v>116</v>
      </c>
      <c r="W441" s="73">
        <v>270820</v>
      </c>
      <c r="X441" s="60">
        <f>IFERROR(W441/T431,"-")</f>
        <v>1.4721880295381303E-3</v>
      </c>
      <c r="Y441" s="73">
        <v>4</v>
      </c>
      <c r="Z441" s="60">
        <f>IFERROR(Y441/U431,"-")</f>
        <v>2.2988505747126436E-2</v>
      </c>
      <c r="AA441" s="131">
        <f t="shared" si="31"/>
        <v>67705</v>
      </c>
      <c r="AB441" s="305"/>
      <c r="AC441" s="305"/>
      <c r="AD441" s="43" t="s">
        <v>116</v>
      </c>
      <c r="AE441" s="73">
        <v>270820</v>
      </c>
      <c r="AF441" s="60">
        <f>IFERROR(AE441/AB431,"-")</f>
        <v>1.886375841684295E-3</v>
      </c>
      <c r="AG441" s="73">
        <v>4</v>
      </c>
      <c r="AH441" s="60">
        <f>IFERROR(AG441/AC431,"-")</f>
        <v>2.8776978417266189E-2</v>
      </c>
      <c r="AI441" s="76">
        <f t="shared" si="28"/>
        <v>67705</v>
      </c>
      <c r="AJ441" s="305"/>
      <c r="AK441" s="305"/>
      <c r="AL441" s="43" t="s">
        <v>116</v>
      </c>
      <c r="AM441" s="73">
        <v>283354</v>
      </c>
      <c r="AN441" s="60">
        <f>IFERROR(AM441/AJ431,"-")</f>
        <v>6.7073444538832256E-4</v>
      </c>
      <c r="AO441" s="73">
        <v>6</v>
      </c>
      <c r="AP441" s="60">
        <f>IFERROR(AO441/AK431,"-")</f>
        <v>1.0752688172043012E-2</v>
      </c>
      <c r="AQ441" s="76">
        <f t="shared" si="32"/>
        <v>47225.666666666664</v>
      </c>
      <c r="AR441" s="305"/>
      <c r="AS441" s="305"/>
      <c r="AT441" s="43" t="s">
        <v>116</v>
      </c>
      <c r="AU441" s="73">
        <v>287230</v>
      </c>
      <c r="AV441" s="60">
        <f>IFERROR(AU441/AR431,"-")</f>
        <v>7.6069365706175649E-5</v>
      </c>
      <c r="AW441" s="73">
        <v>18</v>
      </c>
      <c r="AX441" s="60">
        <f>IFERROR(AW441/AS431,"-")</f>
        <v>2.8562361155188829E-3</v>
      </c>
      <c r="AY441" s="131">
        <f t="shared" si="33"/>
        <v>15957.222222222223</v>
      </c>
      <c r="AZ441" s="179"/>
    </row>
    <row r="442" spans="2:52" s="8" customFormat="1" ht="13.15" customHeight="1">
      <c r="B442" s="328"/>
      <c r="C442" s="340"/>
      <c r="D442" s="305"/>
      <c r="E442" s="305"/>
      <c r="F442" s="43" t="s">
        <v>117</v>
      </c>
      <c r="G442" s="73">
        <v>7691481</v>
      </c>
      <c r="H442" s="60">
        <f>IFERROR(G442/D431,"-")</f>
        <v>6.4380357429511597E-3</v>
      </c>
      <c r="I442" s="73">
        <v>15</v>
      </c>
      <c r="J442" s="60">
        <f>IFERROR(I442/E431,"-")</f>
        <v>8.828722778104767E-3</v>
      </c>
      <c r="K442" s="76">
        <f t="shared" si="29"/>
        <v>512765.4</v>
      </c>
      <c r="L442" s="305"/>
      <c r="M442" s="305"/>
      <c r="N442" s="43" t="s">
        <v>117</v>
      </c>
      <c r="O442" s="73">
        <v>7402723</v>
      </c>
      <c r="P442" s="60">
        <f>IFERROR(O442/L431,"-")</f>
        <v>7.8707633749161149E-3</v>
      </c>
      <c r="Q442" s="73">
        <v>12</v>
      </c>
      <c r="R442" s="60">
        <f>IFERROR(Q442/M431,"-")</f>
        <v>9.0909090909090905E-3</v>
      </c>
      <c r="S442" s="76">
        <f t="shared" si="30"/>
        <v>616893.58333333337</v>
      </c>
      <c r="T442" s="305"/>
      <c r="U442" s="305"/>
      <c r="V442" s="43" t="s">
        <v>117</v>
      </c>
      <c r="W442" s="73">
        <v>2827653</v>
      </c>
      <c r="X442" s="60">
        <f>IFERROR(W442/T431,"-")</f>
        <v>1.5371231438917297E-2</v>
      </c>
      <c r="Y442" s="73">
        <v>2</v>
      </c>
      <c r="Z442" s="60">
        <f>IFERROR(Y442/U431,"-")</f>
        <v>1.1494252873563218E-2</v>
      </c>
      <c r="AA442" s="131">
        <f t="shared" si="31"/>
        <v>1413826.5</v>
      </c>
      <c r="AB442" s="305"/>
      <c r="AC442" s="305"/>
      <c r="AD442" s="43" t="s">
        <v>117</v>
      </c>
      <c r="AE442" s="73">
        <v>2814719</v>
      </c>
      <c r="AF442" s="60">
        <f>IFERROR(AE442/AB431,"-")</f>
        <v>1.9605708303411039E-2</v>
      </c>
      <c r="AG442" s="73">
        <v>1</v>
      </c>
      <c r="AH442" s="60">
        <f>IFERROR(AG442/AC431,"-")</f>
        <v>7.1942446043165471E-3</v>
      </c>
      <c r="AI442" s="76">
        <f t="shared" si="28"/>
        <v>2814719</v>
      </c>
      <c r="AJ442" s="305"/>
      <c r="AK442" s="305"/>
      <c r="AL442" s="43" t="s">
        <v>117</v>
      </c>
      <c r="AM442" s="73">
        <v>3805406</v>
      </c>
      <c r="AN442" s="60">
        <f>IFERROR(AM442/AJ431,"-")</f>
        <v>9.0078731300330863E-3</v>
      </c>
      <c r="AO442" s="73">
        <v>7</v>
      </c>
      <c r="AP442" s="60">
        <f>IFERROR(AO442/AK431,"-")</f>
        <v>1.2544802867383513E-2</v>
      </c>
      <c r="AQ442" s="76">
        <f t="shared" si="32"/>
        <v>543629.42857142852</v>
      </c>
      <c r="AR442" s="305"/>
      <c r="AS442" s="305"/>
      <c r="AT442" s="43" t="s">
        <v>117</v>
      </c>
      <c r="AU442" s="73">
        <v>11133051</v>
      </c>
      <c r="AV442" s="60">
        <f>IFERROR(AU442/AR431,"-")</f>
        <v>2.9484529051439774E-3</v>
      </c>
      <c r="AW442" s="73">
        <v>36</v>
      </c>
      <c r="AX442" s="60">
        <f>IFERROR(AW442/AS431,"-")</f>
        <v>5.7124722310377659E-3</v>
      </c>
      <c r="AY442" s="131">
        <f t="shared" si="33"/>
        <v>309251.41666666669</v>
      </c>
      <c r="AZ442" s="179"/>
    </row>
    <row r="443" spans="2:52" s="8" customFormat="1" ht="13.15" customHeight="1">
      <c r="B443" s="328"/>
      <c r="C443" s="340"/>
      <c r="D443" s="305"/>
      <c r="E443" s="305"/>
      <c r="F443" s="43" t="s">
        <v>118</v>
      </c>
      <c r="G443" s="73">
        <v>9006695</v>
      </c>
      <c r="H443" s="60">
        <f>IFERROR(G443/D431,"-")</f>
        <v>7.5389153708966452E-3</v>
      </c>
      <c r="I443" s="73">
        <v>251</v>
      </c>
      <c r="J443" s="60">
        <f>IFERROR(I443/E431,"-")</f>
        <v>0.14773396115361978</v>
      </c>
      <c r="K443" s="76">
        <f t="shared" si="29"/>
        <v>35883.247011952189</v>
      </c>
      <c r="L443" s="305"/>
      <c r="M443" s="305"/>
      <c r="N443" s="43" t="s">
        <v>118</v>
      </c>
      <c r="O443" s="73">
        <v>6730777</v>
      </c>
      <c r="P443" s="60">
        <f>IFERROR(O443/L431,"-")</f>
        <v>7.1563332973998582E-3</v>
      </c>
      <c r="Q443" s="73">
        <v>187</v>
      </c>
      <c r="R443" s="60">
        <f>IFERROR(Q443/M431,"-")</f>
        <v>0.14166666666666666</v>
      </c>
      <c r="S443" s="76">
        <f t="shared" si="30"/>
        <v>35993.45989304813</v>
      </c>
      <c r="T443" s="305"/>
      <c r="U443" s="305"/>
      <c r="V443" s="43" t="s">
        <v>118</v>
      </c>
      <c r="W443" s="73">
        <v>1904865</v>
      </c>
      <c r="X443" s="60">
        <f>IFERROR(W443/T431,"-")</f>
        <v>1.0354920060874937E-2</v>
      </c>
      <c r="Y443" s="73">
        <v>33</v>
      </c>
      <c r="Z443" s="60">
        <f>IFERROR(Y443/U431,"-")</f>
        <v>0.18965517241379309</v>
      </c>
      <c r="AA443" s="131">
        <f t="shared" si="31"/>
        <v>57723.181818181816</v>
      </c>
      <c r="AB443" s="305"/>
      <c r="AC443" s="305"/>
      <c r="AD443" s="43" t="s">
        <v>118</v>
      </c>
      <c r="AE443" s="73">
        <v>1689830</v>
      </c>
      <c r="AF443" s="60">
        <f>IFERROR(AE443/AB431,"-")</f>
        <v>1.1770380653398464E-2</v>
      </c>
      <c r="AG443" s="73">
        <v>26</v>
      </c>
      <c r="AH443" s="60">
        <f>IFERROR(AG443/AC431,"-")</f>
        <v>0.18705035971223022</v>
      </c>
      <c r="AI443" s="76">
        <f t="shared" si="28"/>
        <v>64993.461538461539</v>
      </c>
      <c r="AJ443" s="305"/>
      <c r="AK443" s="305"/>
      <c r="AL443" s="43" t="s">
        <v>118</v>
      </c>
      <c r="AM443" s="73">
        <v>3328591</v>
      </c>
      <c r="AN443" s="60">
        <f>IFERROR(AM443/AJ431,"-")</f>
        <v>7.8791922411879205E-3</v>
      </c>
      <c r="AO443" s="73">
        <v>97</v>
      </c>
      <c r="AP443" s="60">
        <f>IFERROR(AO443/AK431,"-")</f>
        <v>0.17383512544802868</v>
      </c>
      <c r="AQ443" s="76">
        <f t="shared" si="32"/>
        <v>34315.371134020621</v>
      </c>
      <c r="AR443" s="305"/>
      <c r="AS443" s="305"/>
      <c r="AT443" s="43" t="s">
        <v>118</v>
      </c>
      <c r="AU443" s="73">
        <v>21137639</v>
      </c>
      <c r="AV443" s="60">
        <f>IFERROR(AU443/AR431,"-")</f>
        <v>5.5980461346520939E-3</v>
      </c>
      <c r="AW443" s="73">
        <v>634</v>
      </c>
      <c r="AX443" s="60">
        <f>IFERROR(AW443/AS431,"-")</f>
        <v>0.10060298317994287</v>
      </c>
      <c r="AY443" s="131">
        <f t="shared" si="33"/>
        <v>33340.124605678233</v>
      </c>
      <c r="AZ443" s="179"/>
    </row>
    <row r="444" spans="2:52" s="8" customFormat="1" ht="13.15" customHeight="1">
      <c r="B444" s="328"/>
      <c r="C444" s="340"/>
      <c r="D444" s="305"/>
      <c r="E444" s="305"/>
      <c r="F444" s="43" t="s">
        <v>119</v>
      </c>
      <c r="G444" s="73">
        <v>4969887</v>
      </c>
      <c r="H444" s="60">
        <f>IFERROR(G444/D431,"-")</f>
        <v>4.1599673904711343E-3</v>
      </c>
      <c r="I444" s="73">
        <v>100</v>
      </c>
      <c r="J444" s="60">
        <f>IFERROR(I444/E431,"-")</f>
        <v>5.885815185403178E-2</v>
      </c>
      <c r="K444" s="76">
        <f t="shared" si="29"/>
        <v>49698.87</v>
      </c>
      <c r="L444" s="305"/>
      <c r="M444" s="305"/>
      <c r="N444" s="43" t="s">
        <v>119</v>
      </c>
      <c r="O444" s="73">
        <v>4195020</v>
      </c>
      <c r="P444" s="60">
        <f>IFERROR(O444/L431,"-")</f>
        <v>4.4602519603989775E-3</v>
      </c>
      <c r="Q444" s="73">
        <v>78</v>
      </c>
      <c r="R444" s="60">
        <f>IFERROR(Q444/M431,"-")</f>
        <v>5.909090909090909E-2</v>
      </c>
      <c r="S444" s="76">
        <f t="shared" si="30"/>
        <v>53782.307692307695</v>
      </c>
      <c r="T444" s="305"/>
      <c r="U444" s="305"/>
      <c r="V444" s="43" t="s">
        <v>119</v>
      </c>
      <c r="W444" s="73">
        <v>400707</v>
      </c>
      <c r="X444" s="60">
        <f>IFERROR(W444/T431,"-")</f>
        <v>2.1782588019796747E-3</v>
      </c>
      <c r="Y444" s="73">
        <v>16</v>
      </c>
      <c r="Z444" s="60">
        <f>IFERROR(Y444/U431,"-")</f>
        <v>9.1954022988505746E-2</v>
      </c>
      <c r="AA444" s="131">
        <f t="shared" si="31"/>
        <v>25044.1875</v>
      </c>
      <c r="AB444" s="305"/>
      <c r="AC444" s="305"/>
      <c r="AD444" s="43" t="s">
        <v>119</v>
      </c>
      <c r="AE444" s="73">
        <v>373229</v>
      </c>
      <c r="AF444" s="60">
        <f>IFERROR(AE444/AB431,"-")</f>
        <v>2.5996978399526909E-3</v>
      </c>
      <c r="AG444" s="73">
        <v>14</v>
      </c>
      <c r="AH444" s="60">
        <f>IFERROR(AG444/AC431,"-")</f>
        <v>0.10071942446043165</v>
      </c>
      <c r="AI444" s="76">
        <f t="shared" si="28"/>
        <v>26659.214285714286</v>
      </c>
      <c r="AJ444" s="305"/>
      <c r="AK444" s="305"/>
      <c r="AL444" s="43" t="s">
        <v>119</v>
      </c>
      <c r="AM444" s="73">
        <v>5581263</v>
      </c>
      <c r="AN444" s="60">
        <f>IFERROR(AM444/AJ431,"-")</f>
        <v>1.3211549308890522E-2</v>
      </c>
      <c r="AO444" s="73">
        <v>59</v>
      </c>
      <c r="AP444" s="60">
        <f>IFERROR(AO444/AK431,"-")</f>
        <v>0.1057347670250896</v>
      </c>
      <c r="AQ444" s="76">
        <f t="shared" si="32"/>
        <v>94597.677966101692</v>
      </c>
      <c r="AR444" s="305"/>
      <c r="AS444" s="305"/>
      <c r="AT444" s="43" t="s">
        <v>119</v>
      </c>
      <c r="AU444" s="73">
        <v>27273793</v>
      </c>
      <c r="AV444" s="60">
        <f>IFERROR(AU444/AR431,"-")</f>
        <v>7.2231317547315167E-3</v>
      </c>
      <c r="AW444" s="73">
        <v>441</v>
      </c>
      <c r="AX444" s="60">
        <f>IFERROR(AW444/AS431,"-")</f>
        <v>6.9977784830212636E-2</v>
      </c>
      <c r="AY444" s="131">
        <f t="shared" si="33"/>
        <v>61845.335600907027</v>
      </c>
      <c r="AZ444" s="179"/>
    </row>
    <row r="445" spans="2:52" s="8" customFormat="1" ht="13.15" customHeight="1">
      <c r="B445" s="328"/>
      <c r="C445" s="340"/>
      <c r="D445" s="305"/>
      <c r="E445" s="305"/>
      <c r="F445" s="43" t="s">
        <v>120</v>
      </c>
      <c r="G445" s="73">
        <v>10999838</v>
      </c>
      <c r="H445" s="60">
        <f>IFERROR(G445/D431,"-")</f>
        <v>9.2072450300107883E-3</v>
      </c>
      <c r="I445" s="73">
        <v>145</v>
      </c>
      <c r="J445" s="60">
        <f>IFERROR(I445/E431,"-")</f>
        <v>8.534432018834609E-2</v>
      </c>
      <c r="K445" s="76">
        <f t="shared" si="29"/>
        <v>75860.951724137936</v>
      </c>
      <c r="L445" s="305"/>
      <c r="M445" s="305"/>
      <c r="N445" s="43" t="s">
        <v>120</v>
      </c>
      <c r="O445" s="73">
        <v>9879874</v>
      </c>
      <c r="P445" s="60">
        <f>IFERROR(O445/L431,"-")</f>
        <v>1.0504533322128355E-2</v>
      </c>
      <c r="Q445" s="73">
        <v>112</v>
      </c>
      <c r="R445" s="60">
        <f>IFERROR(Q445/M431,"-")</f>
        <v>8.4848484848484854E-2</v>
      </c>
      <c r="S445" s="76">
        <f t="shared" si="30"/>
        <v>88213.16071428571</v>
      </c>
      <c r="T445" s="305"/>
      <c r="U445" s="305"/>
      <c r="V445" s="43" t="s">
        <v>120</v>
      </c>
      <c r="W445" s="73">
        <v>1873626</v>
      </c>
      <c r="X445" s="60">
        <f>IFERROR(W445/T431,"-")</f>
        <v>1.0185103644603091E-2</v>
      </c>
      <c r="Y445" s="73">
        <v>24</v>
      </c>
      <c r="Z445" s="60">
        <f>IFERROR(Y445/U431,"-")</f>
        <v>0.13793103448275862</v>
      </c>
      <c r="AA445" s="131">
        <f t="shared" si="31"/>
        <v>78067.75</v>
      </c>
      <c r="AB445" s="305"/>
      <c r="AC445" s="305"/>
      <c r="AD445" s="43" t="s">
        <v>120</v>
      </c>
      <c r="AE445" s="73">
        <v>1754034</v>
      </c>
      <c r="AF445" s="60">
        <f>IFERROR(AE445/AB431,"-")</f>
        <v>1.2217588668092721E-2</v>
      </c>
      <c r="AG445" s="73">
        <v>18</v>
      </c>
      <c r="AH445" s="60">
        <f>IFERROR(AG445/AC431,"-")</f>
        <v>0.12949640287769784</v>
      </c>
      <c r="AI445" s="76">
        <f t="shared" si="28"/>
        <v>97446.333333333328</v>
      </c>
      <c r="AJ445" s="305"/>
      <c r="AK445" s="305"/>
      <c r="AL445" s="43" t="s">
        <v>120</v>
      </c>
      <c r="AM445" s="73">
        <v>4858377</v>
      </c>
      <c r="AN445" s="60">
        <f>IFERROR(AM445/AJ431,"-")</f>
        <v>1.15003875102606E-2</v>
      </c>
      <c r="AO445" s="73">
        <v>58</v>
      </c>
      <c r="AP445" s="60">
        <f>IFERROR(AO445/AK431,"-")</f>
        <v>0.1039426523297491</v>
      </c>
      <c r="AQ445" s="76">
        <f t="shared" si="32"/>
        <v>83765.120689655174</v>
      </c>
      <c r="AR445" s="305"/>
      <c r="AS445" s="305"/>
      <c r="AT445" s="43" t="s">
        <v>120</v>
      </c>
      <c r="AU445" s="73">
        <v>18905343</v>
      </c>
      <c r="AV445" s="60">
        <f>IFERROR(AU445/AR431,"-")</f>
        <v>5.0068497387727182E-3</v>
      </c>
      <c r="AW445" s="73">
        <v>330</v>
      </c>
      <c r="AX445" s="60">
        <f>IFERROR(AW445/AS431,"-")</f>
        <v>5.2364328784512852E-2</v>
      </c>
      <c r="AY445" s="131">
        <f t="shared" si="33"/>
        <v>57288.918181818182</v>
      </c>
      <c r="AZ445" s="179"/>
    </row>
    <row r="446" spans="2:52" s="8" customFormat="1" ht="13.15" customHeight="1">
      <c r="B446" s="328"/>
      <c r="C446" s="340"/>
      <c r="D446" s="305"/>
      <c r="E446" s="305"/>
      <c r="F446" s="44" t="s">
        <v>121</v>
      </c>
      <c r="G446" s="74">
        <v>3726946</v>
      </c>
      <c r="H446" s="61">
        <f>IFERROR(G446/D431,"-")</f>
        <v>3.1195827643660376E-3</v>
      </c>
      <c r="I446" s="74">
        <v>175</v>
      </c>
      <c r="J446" s="61">
        <f>IFERROR(I446/E431,"-")</f>
        <v>0.10300176574455562</v>
      </c>
      <c r="K446" s="77">
        <f t="shared" si="29"/>
        <v>21296.834285714285</v>
      </c>
      <c r="L446" s="305"/>
      <c r="M446" s="305"/>
      <c r="N446" s="44" t="s">
        <v>121</v>
      </c>
      <c r="O446" s="74">
        <v>3456591</v>
      </c>
      <c r="P446" s="61">
        <f>IFERROR(O446/L431,"-")</f>
        <v>3.6751354663499729E-3</v>
      </c>
      <c r="Q446" s="74">
        <v>139</v>
      </c>
      <c r="R446" s="61">
        <f>IFERROR(Q446/M431,"-")</f>
        <v>0.1053030303030303</v>
      </c>
      <c r="S446" s="77">
        <f t="shared" si="30"/>
        <v>24867.561151079135</v>
      </c>
      <c r="T446" s="305"/>
      <c r="U446" s="305"/>
      <c r="V446" s="44" t="s">
        <v>121</v>
      </c>
      <c r="W446" s="74">
        <v>350523</v>
      </c>
      <c r="X446" s="61">
        <f>IFERROR(W446/T431,"-")</f>
        <v>1.9054566305213574E-3</v>
      </c>
      <c r="Y446" s="74">
        <v>28</v>
      </c>
      <c r="Z446" s="61">
        <f>IFERROR(Y446/U431,"-")</f>
        <v>0.16091954022988506</v>
      </c>
      <c r="AA446" s="132">
        <f t="shared" si="31"/>
        <v>12518.678571428571</v>
      </c>
      <c r="AB446" s="305"/>
      <c r="AC446" s="305"/>
      <c r="AD446" s="44" t="s">
        <v>121</v>
      </c>
      <c r="AE446" s="74">
        <v>308712</v>
      </c>
      <c r="AF446" s="61">
        <f>IFERROR(AE446/AB431,"-")</f>
        <v>2.1503096478769738E-3</v>
      </c>
      <c r="AG446" s="74">
        <v>23</v>
      </c>
      <c r="AH446" s="61">
        <f>IFERROR(AG446/AC431,"-")</f>
        <v>0.16546762589928057</v>
      </c>
      <c r="AI446" s="77">
        <f t="shared" si="28"/>
        <v>13422.260869565218</v>
      </c>
      <c r="AJ446" s="305"/>
      <c r="AK446" s="305"/>
      <c r="AL446" s="44" t="s">
        <v>121</v>
      </c>
      <c r="AM446" s="74">
        <v>1109670</v>
      </c>
      <c r="AN446" s="61">
        <f>IFERROR(AM446/AJ431,"-")</f>
        <v>2.6267280222409418E-3</v>
      </c>
      <c r="AO446" s="74">
        <v>67</v>
      </c>
      <c r="AP446" s="61">
        <f>IFERROR(AO446/AK431,"-")</f>
        <v>0.12007168458781362</v>
      </c>
      <c r="AQ446" s="77">
        <f t="shared" si="32"/>
        <v>16562.238805970148</v>
      </c>
      <c r="AR446" s="305"/>
      <c r="AS446" s="305"/>
      <c r="AT446" s="44" t="s">
        <v>121</v>
      </c>
      <c r="AU446" s="74">
        <v>6447757</v>
      </c>
      <c r="AV446" s="61">
        <f>IFERROR(AU446/AR431,"-")</f>
        <v>1.7076098778593949E-3</v>
      </c>
      <c r="AW446" s="74">
        <v>487</v>
      </c>
      <c r="AX446" s="61">
        <f>IFERROR(AW446/AS431,"-")</f>
        <v>7.7277054903205328E-2</v>
      </c>
      <c r="AY446" s="155">
        <f t="shared" si="33"/>
        <v>13239.747433264887</v>
      </c>
      <c r="AZ446" s="179"/>
    </row>
    <row r="447" spans="2:52" s="8" customFormat="1" ht="13.15" customHeight="1">
      <c r="B447" s="329"/>
      <c r="C447" s="341"/>
      <c r="D447" s="306"/>
      <c r="E447" s="306"/>
      <c r="F447" s="45" t="s">
        <v>71</v>
      </c>
      <c r="G447" s="69">
        <f>SUM(G431:G446)</f>
        <v>226936625</v>
      </c>
      <c r="H447" s="61">
        <f>IFERROR(G447/D431,"-")</f>
        <v>0.18995380774322965</v>
      </c>
      <c r="I447" s="74">
        <v>1408</v>
      </c>
      <c r="J447" s="61">
        <f>IFERROR(I447/E431,"-")</f>
        <v>0.82872277810476747</v>
      </c>
      <c r="K447" s="77">
        <f t="shared" si="29"/>
        <v>161176.58025568182</v>
      </c>
      <c r="L447" s="306"/>
      <c r="M447" s="306"/>
      <c r="N447" s="45" t="s">
        <v>71</v>
      </c>
      <c r="O447" s="69">
        <f>SUM(O431:O446)</f>
        <v>184519030</v>
      </c>
      <c r="P447" s="61">
        <f>IFERROR(O447/L431,"-")</f>
        <v>0.1961853257644583</v>
      </c>
      <c r="Q447" s="74">
        <v>1087</v>
      </c>
      <c r="R447" s="61">
        <f>IFERROR(Q447/M431,"-")</f>
        <v>0.82348484848484849</v>
      </c>
      <c r="S447" s="77">
        <f t="shared" si="30"/>
        <v>169750.71757129714</v>
      </c>
      <c r="T447" s="306"/>
      <c r="U447" s="306"/>
      <c r="V447" s="45" t="s">
        <v>71</v>
      </c>
      <c r="W447" s="69">
        <f>SUM(W431:W446)</f>
        <v>37285700</v>
      </c>
      <c r="X447" s="61">
        <f>IFERROR(W447/T431,"-")</f>
        <v>0.20268651212225783</v>
      </c>
      <c r="Y447" s="74">
        <v>151</v>
      </c>
      <c r="Z447" s="61">
        <f>IFERROR(Y447/U431,"-")</f>
        <v>0.86781609195402298</v>
      </c>
      <c r="AA447" s="132">
        <f t="shared" si="31"/>
        <v>246925.1655629139</v>
      </c>
      <c r="AB447" s="306"/>
      <c r="AC447" s="306"/>
      <c r="AD447" s="45" t="s">
        <v>71</v>
      </c>
      <c r="AE447" s="69">
        <f>SUM(AE431:AE446)</f>
        <v>34115947</v>
      </c>
      <c r="AF447" s="61">
        <f>IFERROR(AE447/AB431,"-")</f>
        <v>0.23763199998885531</v>
      </c>
      <c r="AG447" s="74">
        <v>118</v>
      </c>
      <c r="AH447" s="61">
        <f>IFERROR(AG447/AC431,"-")</f>
        <v>0.84892086330935257</v>
      </c>
      <c r="AI447" s="77">
        <f t="shared" si="28"/>
        <v>289118.19491525425</v>
      </c>
      <c r="AJ447" s="306"/>
      <c r="AK447" s="306"/>
      <c r="AL447" s="45" t="s">
        <v>71</v>
      </c>
      <c r="AM447" s="69">
        <f>SUM(AM431:AM446)</f>
        <v>88310503</v>
      </c>
      <c r="AN447" s="61">
        <f>IFERROR(AM447/AJ431,"-")</f>
        <v>0.20904203311641548</v>
      </c>
      <c r="AO447" s="74">
        <v>452</v>
      </c>
      <c r="AP447" s="61">
        <f>IFERROR(AO447/AK431,"-")</f>
        <v>0.81003584229390679</v>
      </c>
      <c r="AQ447" s="77">
        <f t="shared" si="32"/>
        <v>195377.21902654867</v>
      </c>
      <c r="AR447" s="306"/>
      <c r="AS447" s="306"/>
      <c r="AT447" s="45" t="s">
        <v>71</v>
      </c>
      <c r="AU447" s="69">
        <f>SUM(AU431:AU446)</f>
        <v>668251093</v>
      </c>
      <c r="AV447" s="61">
        <f>IFERROR(AU447/AR431,"-")</f>
        <v>0.17697815958280333</v>
      </c>
      <c r="AW447" s="74">
        <v>4821</v>
      </c>
      <c r="AX447" s="103">
        <f>IFERROR(AW447/AS431,"-")</f>
        <v>0.76499523960647409</v>
      </c>
      <c r="AY447" s="148">
        <f t="shared" si="33"/>
        <v>138612.54781165734</v>
      </c>
      <c r="AZ447" s="179"/>
    </row>
    <row r="448" spans="2:52" s="8" customFormat="1" ht="13.15" customHeight="1">
      <c r="B448" s="327">
        <v>27</v>
      </c>
      <c r="C448" s="339" t="s">
        <v>35</v>
      </c>
      <c r="D448" s="304">
        <v>197565670</v>
      </c>
      <c r="E448" s="304">
        <v>240</v>
      </c>
      <c r="F448" s="41" t="s">
        <v>107</v>
      </c>
      <c r="G448" s="72">
        <v>1229183</v>
      </c>
      <c r="H448" s="59">
        <f>IFERROR(G448/D448,"-")</f>
        <v>6.2216426568441775E-3</v>
      </c>
      <c r="I448" s="72">
        <v>40</v>
      </c>
      <c r="J448" s="59">
        <f>IFERROR(I448/E448,"-")</f>
        <v>0.16666666666666666</v>
      </c>
      <c r="K448" s="75">
        <f t="shared" si="29"/>
        <v>30729.575000000001</v>
      </c>
      <c r="L448" s="304">
        <v>150586260</v>
      </c>
      <c r="M448" s="304">
        <v>175</v>
      </c>
      <c r="N448" s="41" t="s">
        <v>107</v>
      </c>
      <c r="O448" s="72">
        <v>1119811</v>
      </c>
      <c r="P448" s="59">
        <f>IFERROR(O448/L448,"-")</f>
        <v>7.4363424657734375E-3</v>
      </c>
      <c r="Q448" s="72">
        <v>31</v>
      </c>
      <c r="R448" s="59">
        <f>IFERROR(Q448/M448,"-")</f>
        <v>0.17714285714285713</v>
      </c>
      <c r="S448" s="75">
        <f t="shared" si="30"/>
        <v>36122.93548387097</v>
      </c>
      <c r="T448" s="304">
        <v>29836930</v>
      </c>
      <c r="U448" s="304">
        <v>26</v>
      </c>
      <c r="V448" s="41" t="s">
        <v>107</v>
      </c>
      <c r="W448" s="72">
        <v>333031</v>
      </c>
      <c r="X448" s="59">
        <f>IFERROR(W448/T448,"-")</f>
        <v>1.1161704639183723E-2</v>
      </c>
      <c r="Y448" s="72">
        <v>7</v>
      </c>
      <c r="Z448" s="59">
        <f>IFERROR(Y448/U448,"-")</f>
        <v>0.26923076923076922</v>
      </c>
      <c r="AA448" s="130">
        <f t="shared" si="31"/>
        <v>47575.857142857145</v>
      </c>
      <c r="AB448" s="304">
        <v>26052440</v>
      </c>
      <c r="AC448" s="304">
        <v>21</v>
      </c>
      <c r="AD448" s="41" t="s">
        <v>107</v>
      </c>
      <c r="AE448" s="72">
        <v>331960</v>
      </c>
      <c r="AF448" s="59">
        <f>IFERROR(AE448/AB448,"-")</f>
        <v>1.2741992688592701E-2</v>
      </c>
      <c r="AG448" s="72">
        <v>6</v>
      </c>
      <c r="AH448" s="59">
        <f>IFERROR(AG448/AC448,"-")</f>
        <v>0.2857142857142857</v>
      </c>
      <c r="AI448" s="75">
        <f t="shared" si="28"/>
        <v>55326.666666666664</v>
      </c>
      <c r="AJ448" s="304">
        <v>53780050</v>
      </c>
      <c r="AK448" s="304">
        <v>58</v>
      </c>
      <c r="AL448" s="41" t="s">
        <v>107</v>
      </c>
      <c r="AM448" s="72">
        <v>560631</v>
      </c>
      <c r="AN448" s="59">
        <f>IFERROR(AM448/AJ448,"-")</f>
        <v>1.0424516154224475E-2</v>
      </c>
      <c r="AO448" s="72">
        <v>14</v>
      </c>
      <c r="AP448" s="59">
        <f>IFERROR(AO448/AK448,"-")</f>
        <v>0.2413793103448276</v>
      </c>
      <c r="AQ448" s="75">
        <f t="shared" si="32"/>
        <v>40045.071428571428</v>
      </c>
      <c r="AR448" s="304">
        <v>574671420</v>
      </c>
      <c r="AS448" s="304">
        <v>987</v>
      </c>
      <c r="AT448" s="41" t="s">
        <v>107</v>
      </c>
      <c r="AU448" s="72">
        <v>5440360</v>
      </c>
      <c r="AV448" s="59">
        <f>IFERROR(AU448/AR448,"-")</f>
        <v>9.4669054535546585E-3</v>
      </c>
      <c r="AW448" s="75">
        <v>161</v>
      </c>
      <c r="AX448" s="59">
        <f>IFERROR(AW448/AS448,"-")</f>
        <v>0.16312056737588654</v>
      </c>
      <c r="AY448" s="156">
        <f t="shared" si="33"/>
        <v>33791.055900621119</v>
      </c>
      <c r="AZ448" s="179"/>
    </row>
    <row r="449" spans="2:52" s="8" customFormat="1" ht="13.15" customHeight="1">
      <c r="B449" s="328"/>
      <c r="C449" s="340"/>
      <c r="D449" s="305"/>
      <c r="E449" s="305"/>
      <c r="F449" s="42" t="s">
        <v>108</v>
      </c>
      <c r="G449" s="73">
        <v>4953124</v>
      </c>
      <c r="H449" s="60">
        <f>IFERROR(G449/D448,"-")</f>
        <v>2.5070772670170886E-2</v>
      </c>
      <c r="I449" s="73">
        <v>68</v>
      </c>
      <c r="J449" s="60">
        <f>IFERROR(I449/E448,"-")</f>
        <v>0.28333333333333333</v>
      </c>
      <c r="K449" s="76">
        <f t="shared" si="29"/>
        <v>72840.058823529413</v>
      </c>
      <c r="L449" s="305"/>
      <c r="M449" s="305"/>
      <c r="N449" s="42" t="s">
        <v>108</v>
      </c>
      <c r="O449" s="73">
        <v>4338426</v>
      </c>
      <c r="P449" s="60">
        <f>IFERROR(O449/L448,"-")</f>
        <v>2.8810238065544624E-2</v>
      </c>
      <c r="Q449" s="73">
        <v>49</v>
      </c>
      <c r="R449" s="60">
        <f>IFERROR(Q449/M448,"-")</f>
        <v>0.28000000000000003</v>
      </c>
      <c r="S449" s="76">
        <f t="shared" si="30"/>
        <v>88539.306122448979</v>
      </c>
      <c r="T449" s="305"/>
      <c r="U449" s="305"/>
      <c r="V449" s="42" t="s">
        <v>108</v>
      </c>
      <c r="W449" s="73">
        <v>997052</v>
      </c>
      <c r="X449" s="60">
        <f>IFERROR(W449/T448,"-")</f>
        <v>3.3416708756564432E-2</v>
      </c>
      <c r="Y449" s="73">
        <v>7</v>
      </c>
      <c r="Z449" s="60">
        <f>IFERROR(Y449/U448,"-")</f>
        <v>0.26923076923076922</v>
      </c>
      <c r="AA449" s="131">
        <f t="shared" si="31"/>
        <v>142436</v>
      </c>
      <c r="AB449" s="305"/>
      <c r="AC449" s="305"/>
      <c r="AD449" s="42" t="s">
        <v>108</v>
      </c>
      <c r="AE449" s="73">
        <v>926683</v>
      </c>
      <c r="AF449" s="60">
        <f>IFERROR(AE449/AB448,"-")</f>
        <v>3.5569912069656429E-2</v>
      </c>
      <c r="AG449" s="73">
        <v>5</v>
      </c>
      <c r="AH449" s="60">
        <f>IFERROR(AG449/AC448,"-")</f>
        <v>0.23809523809523808</v>
      </c>
      <c r="AI449" s="76">
        <f t="shared" si="28"/>
        <v>185336.6</v>
      </c>
      <c r="AJ449" s="305"/>
      <c r="AK449" s="305"/>
      <c r="AL449" s="42" t="s">
        <v>108</v>
      </c>
      <c r="AM449" s="73">
        <v>398307</v>
      </c>
      <c r="AN449" s="60">
        <f>IFERROR(AM449/AJ448,"-")</f>
        <v>7.4062221957770583E-3</v>
      </c>
      <c r="AO449" s="73">
        <v>19</v>
      </c>
      <c r="AP449" s="60">
        <f>IFERROR(AO449/AK448,"-")</f>
        <v>0.32758620689655171</v>
      </c>
      <c r="AQ449" s="76">
        <f t="shared" si="32"/>
        <v>20963.526315789473</v>
      </c>
      <c r="AR449" s="305"/>
      <c r="AS449" s="305"/>
      <c r="AT449" s="42" t="s">
        <v>108</v>
      </c>
      <c r="AU449" s="73">
        <v>15756696</v>
      </c>
      <c r="AV449" s="60">
        <f>IFERROR(AU449/AR448,"-")</f>
        <v>2.7418617755516708E-2</v>
      </c>
      <c r="AW449" s="76">
        <v>282</v>
      </c>
      <c r="AX449" s="60">
        <f>IFERROR(AW449/AS448,"-")</f>
        <v>0.2857142857142857</v>
      </c>
      <c r="AY449" s="157">
        <f t="shared" si="33"/>
        <v>55874.808510638301</v>
      </c>
      <c r="AZ449" s="179"/>
    </row>
    <row r="450" spans="2:52" s="8" customFormat="1" ht="13.15" customHeight="1">
      <c r="B450" s="328"/>
      <c r="C450" s="340"/>
      <c r="D450" s="305"/>
      <c r="E450" s="305"/>
      <c r="F450" s="43" t="s">
        <v>109</v>
      </c>
      <c r="G450" s="73">
        <v>2751103</v>
      </c>
      <c r="H450" s="60">
        <f>IFERROR(G450/D448,"-")</f>
        <v>1.392500529064589E-2</v>
      </c>
      <c r="I450" s="73">
        <v>80</v>
      </c>
      <c r="J450" s="60">
        <f>IFERROR(I450/E448,"-")</f>
        <v>0.33333333333333331</v>
      </c>
      <c r="K450" s="76">
        <f t="shared" si="29"/>
        <v>34388.787499999999</v>
      </c>
      <c r="L450" s="305"/>
      <c r="M450" s="305"/>
      <c r="N450" s="43" t="s">
        <v>109</v>
      </c>
      <c r="O450" s="73">
        <v>1858096</v>
      </c>
      <c r="P450" s="60">
        <f>IFERROR(O450/L448,"-")</f>
        <v>1.233908060403386E-2</v>
      </c>
      <c r="Q450" s="73">
        <v>56</v>
      </c>
      <c r="R450" s="60">
        <f>IFERROR(Q450/M448,"-")</f>
        <v>0.32</v>
      </c>
      <c r="S450" s="76">
        <f t="shared" si="30"/>
        <v>33180.285714285717</v>
      </c>
      <c r="T450" s="305"/>
      <c r="U450" s="305"/>
      <c r="V450" s="43" t="s">
        <v>109</v>
      </c>
      <c r="W450" s="73">
        <v>247172</v>
      </c>
      <c r="X450" s="60">
        <f>IFERROR(W450/T448,"-")</f>
        <v>8.2840962525300016E-3</v>
      </c>
      <c r="Y450" s="73">
        <v>8</v>
      </c>
      <c r="Z450" s="60">
        <f>IFERROR(Y450/U448,"-")</f>
        <v>0.30769230769230771</v>
      </c>
      <c r="AA450" s="131">
        <f t="shared" si="31"/>
        <v>30896.5</v>
      </c>
      <c r="AB450" s="305"/>
      <c r="AC450" s="305"/>
      <c r="AD450" s="43" t="s">
        <v>109</v>
      </c>
      <c r="AE450" s="73">
        <v>225513</v>
      </c>
      <c r="AF450" s="60">
        <f>IFERROR(AE450/AB448,"-")</f>
        <v>8.6561181985257436E-3</v>
      </c>
      <c r="AG450" s="73">
        <v>6</v>
      </c>
      <c r="AH450" s="60">
        <f>IFERROR(AG450/AC448,"-")</f>
        <v>0.2857142857142857</v>
      </c>
      <c r="AI450" s="76">
        <f t="shared" si="28"/>
        <v>37585.5</v>
      </c>
      <c r="AJ450" s="305"/>
      <c r="AK450" s="305"/>
      <c r="AL450" s="43" t="s">
        <v>109</v>
      </c>
      <c r="AM450" s="73">
        <v>461234</v>
      </c>
      <c r="AN450" s="60">
        <f>IFERROR(AM450/AJ448,"-")</f>
        <v>8.5763029227380778E-3</v>
      </c>
      <c r="AO450" s="73">
        <v>10</v>
      </c>
      <c r="AP450" s="60">
        <f>IFERROR(AO450/AK448,"-")</f>
        <v>0.17241379310344829</v>
      </c>
      <c r="AQ450" s="76">
        <f t="shared" si="32"/>
        <v>46123.4</v>
      </c>
      <c r="AR450" s="305"/>
      <c r="AS450" s="305"/>
      <c r="AT450" s="43" t="s">
        <v>109</v>
      </c>
      <c r="AU450" s="73">
        <v>8453567</v>
      </c>
      <c r="AV450" s="60">
        <f>IFERROR(AU450/AR448,"-")</f>
        <v>1.4710261735306065E-2</v>
      </c>
      <c r="AW450" s="76">
        <v>266</v>
      </c>
      <c r="AX450" s="60">
        <f>IFERROR(AW450/AS448,"-")</f>
        <v>0.26950354609929078</v>
      </c>
      <c r="AY450" s="157">
        <f t="shared" si="33"/>
        <v>31780.327067669172</v>
      </c>
      <c r="AZ450" s="179"/>
    </row>
    <row r="451" spans="2:52" s="8" customFormat="1" ht="13.15" customHeight="1">
      <c r="B451" s="328"/>
      <c r="C451" s="340"/>
      <c r="D451" s="305"/>
      <c r="E451" s="305"/>
      <c r="F451" s="43" t="s">
        <v>110</v>
      </c>
      <c r="G451" s="73">
        <v>168444</v>
      </c>
      <c r="H451" s="60">
        <f>IFERROR(G451/D448,"-")</f>
        <v>8.5259751858711083E-4</v>
      </c>
      <c r="I451" s="73">
        <v>6</v>
      </c>
      <c r="J451" s="60">
        <f>IFERROR(I451/E448,"-")</f>
        <v>2.5000000000000001E-2</v>
      </c>
      <c r="K451" s="76">
        <f t="shared" si="29"/>
        <v>28074</v>
      </c>
      <c r="L451" s="305"/>
      <c r="M451" s="305"/>
      <c r="N451" s="43" t="s">
        <v>110</v>
      </c>
      <c r="O451" s="73">
        <v>168444</v>
      </c>
      <c r="P451" s="60">
        <f>IFERROR(O451/L448,"-")</f>
        <v>1.1185881102299771E-3</v>
      </c>
      <c r="Q451" s="73">
        <v>6</v>
      </c>
      <c r="R451" s="60">
        <f>IFERROR(Q451/M448,"-")</f>
        <v>3.4285714285714287E-2</v>
      </c>
      <c r="S451" s="76">
        <f t="shared" si="30"/>
        <v>28074</v>
      </c>
      <c r="T451" s="305"/>
      <c r="U451" s="305"/>
      <c r="V451" s="43" t="s">
        <v>110</v>
      </c>
      <c r="W451" s="73">
        <v>116847</v>
      </c>
      <c r="X451" s="60">
        <f>IFERROR(W451/T448,"-")</f>
        <v>3.9161870876125663E-3</v>
      </c>
      <c r="Y451" s="73">
        <v>1</v>
      </c>
      <c r="Z451" s="60">
        <f>IFERROR(Y451/U448,"-")</f>
        <v>3.8461538461538464E-2</v>
      </c>
      <c r="AA451" s="131">
        <f t="shared" si="31"/>
        <v>116847</v>
      </c>
      <c r="AB451" s="305"/>
      <c r="AC451" s="305"/>
      <c r="AD451" s="43" t="s">
        <v>110</v>
      </c>
      <c r="AE451" s="73">
        <v>116847</v>
      </c>
      <c r="AF451" s="60">
        <f>IFERROR(AE451/AB448,"-")</f>
        <v>4.4850693447523529E-3</v>
      </c>
      <c r="AG451" s="73">
        <v>1</v>
      </c>
      <c r="AH451" s="60">
        <f>IFERROR(AG451/AC448,"-")</f>
        <v>4.7619047619047616E-2</v>
      </c>
      <c r="AI451" s="76">
        <f t="shared" si="28"/>
        <v>116847</v>
      </c>
      <c r="AJ451" s="305"/>
      <c r="AK451" s="305"/>
      <c r="AL451" s="43" t="s">
        <v>110</v>
      </c>
      <c r="AM451" s="73">
        <v>91119</v>
      </c>
      <c r="AN451" s="60">
        <f>IFERROR(AM451/AJ448,"-")</f>
        <v>1.6942899829955531E-3</v>
      </c>
      <c r="AO451" s="73">
        <v>4</v>
      </c>
      <c r="AP451" s="60">
        <f>IFERROR(AO451/AK448,"-")</f>
        <v>6.8965517241379309E-2</v>
      </c>
      <c r="AQ451" s="76">
        <f t="shared" si="32"/>
        <v>22779.75</v>
      </c>
      <c r="AR451" s="305"/>
      <c r="AS451" s="305"/>
      <c r="AT451" s="43" t="s">
        <v>110</v>
      </c>
      <c r="AU451" s="73">
        <v>8101025</v>
      </c>
      <c r="AV451" s="60">
        <f>IFERROR(AU451/AR448,"-")</f>
        <v>1.4096794651802937E-2</v>
      </c>
      <c r="AW451" s="76">
        <v>46</v>
      </c>
      <c r="AX451" s="60">
        <f>IFERROR(AW451/AS448,"-")</f>
        <v>4.6605876393110438E-2</v>
      </c>
      <c r="AY451" s="157">
        <f t="shared" si="33"/>
        <v>176109.23913043478</v>
      </c>
      <c r="AZ451" s="179"/>
    </row>
    <row r="452" spans="2:52" s="8" customFormat="1" ht="13.15" customHeight="1">
      <c r="B452" s="328"/>
      <c r="C452" s="340"/>
      <c r="D452" s="305"/>
      <c r="E452" s="305"/>
      <c r="F452" s="43" t="s">
        <v>111</v>
      </c>
      <c r="G452" s="73">
        <v>4558428</v>
      </c>
      <c r="H452" s="60">
        <f>IFERROR(G452/D448,"-")</f>
        <v>2.3072976190650938E-2</v>
      </c>
      <c r="I452" s="73">
        <v>89</v>
      </c>
      <c r="J452" s="60">
        <f>IFERROR(I452/E448,"-")</f>
        <v>0.37083333333333335</v>
      </c>
      <c r="K452" s="76">
        <f t="shared" si="29"/>
        <v>51218.292134831463</v>
      </c>
      <c r="L452" s="305"/>
      <c r="M452" s="305"/>
      <c r="N452" s="43" t="s">
        <v>111</v>
      </c>
      <c r="O452" s="73">
        <v>2636061</v>
      </c>
      <c r="P452" s="60">
        <f>IFERROR(O452/L448,"-")</f>
        <v>1.7505322198718528E-2</v>
      </c>
      <c r="Q452" s="73">
        <v>68</v>
      </c>
      <c r="R452" s="60">
        <f>IFERROR(Q452/M448,"-")</f>
        <v>0.38857142857142857</v>
      </c>
      <c r="S452" s="76">
        <f t="shared" si="30"/>
        <v>38765.602941176468</v>
      </c>
      <c r="T452" s="305"/>
      <c r="U452" s="305"/>
      <c r="V452" s="43" t="s">
        <v>111</v>
      </c>
      <c r="W452" s="73">
        <v>422104</v>
      </c>
      <c r="X452" s="60">
        <f>IFERROR(W452/T448,"-")</f>
        <v>1.4147031882971874E-2</v>
      </c>
      <c r="Y452" s="73">
        <v>15</v>
      </c>
      <c r="Z452" s="60">
        <f>IFERROR(Y452/U448,"-")</f>
        <v>0.57692307692307687</v>
      </c>
      <c r="AA452" s="131">
        <f t="shared" si="31"/>
        <v>28140.266666666666</v>
      </c>
      <c r="AB452" s="305"/>
      <c r="AC452" s="305"/>
      <c r="AD452" s="43" t="s">
        <v>111</v>
      </c>
      <c r="AE452" s="73">
        <v>362405</v>
      </c>
      <c r="AF452" s="60">
        <f>IFERROR(AE452/AB448,"-")</f>
        <v>1.3910597241563554E-2</v>
      </c>
      <c r="AG452" s="73">
        <v>11</v>
      </c>
      <c r="AH452" s="60">
        <f>IFERROR(AG452/AC448,"-")</f>
        <v>0.52380952380952384</v>
      </c>
      <c r="AI452" s="76">
        <f t="shared" si="28"/>
        <v>32945.909090909088</v>
      </c>
      <c r="AJ452" s="305"/>
      <c r="AK452" s="305"/>
      <c r="AL452" s="43" t="s">
        <v>111</v>
      </c>
      <c r="AM452" s="73">
        <v>324640</v>
      </c>
      <c r="AN452" s="60">
        <f>IFERROR(AM452/AJ448,"-")</f>
        <v>6.0364391628494208E-3</v>
      </c>
      <c r="AO452" s="73">
        <v>15</v>
      </c>
      <c r="AP452" s="60">
        <f>IFERROR(AO452/AK448,"-")</f>
        <v>0.25862068965517243</v>
      </c>
      <c r="AQ452" s="76">
        <f t="shared" si="32"/>
        <v>21642.666666666668</v>
      </c>
      <c r="AR452" s="305"/>
      <c r="AS452" s="305"/>
      <c r="AT452" s="43" t="s">
        <v>111</v>
      </c>
      <c r="AU452" s="73">
        <v>13112182</v>
      </c>
      <c r="AV452" s="60">
        <f>IFERROR(AU452/AR448,"-")</f>
        <v>2.2816833313200089E-2</v>
      </c>
      <c r="AW452" s="76">
        <v>289</v>
      </c>
      <c r="AX452" s="60">
        <f>IFERROR(AW452/AS448,"-")</f>
        <v>0.29280648429584599</v>
      </c>
      <c r="AY452" s="157">
        <f t="shared" si="33"/>
        <v>45370.871972318339</v>
      </c>
      <c r="AZ452" s="179"/>
    </row>
    <row r="453" spans="2:52" s="8" customFormat="1" ht="13.15" customHeight="1">
      <c r="B453" s="328"/>
      <c r="C453" s="340"/>
      <c r="D453" s="305"/>
      <c r="E453" s="305"/>
      <c r="F453" s="43" t="s">
        <v>112</v>
      </c>
      <c r="G453" s="73">
        <v>6728828</v>
      </c>
      <c r="H453" s="60">
        <f>IFERROR(G453/D448,"-")</f>
        <v>3.4058690459734225E-2</v>
      </c>
      <c r="I453" s="73">
        <v>108</v>
      </c>
      <c r="J453" s="60">
        <f>IFERROR(I453/E448,"-")</f>
        <v>0.45</v>
      </c>
      <c r="K453" s="76">
        <f t="shared" si="29"/>
        <v>62303.962962962964</v>
      </c>
      <c r="L453" s="305"/>
      <c r="M453" s="305"/>
      <c r="N453" s="43" t="s">
        <v>112</v>
      </c>
      <c r="O453" s="73">
        <v>4305411</v>
      </c>
      <c r="P453" s="60">
        <f>IFERROR(O453/L448,"-")</f>
        <v>2.859099495531664E-2</v>
      </c>
      <c r="Q453" s="73">
        <v>76</v>
      </c>
      <c r="R453" s="60">
        <f>IFERROR(Q453/M448,"-")</f>
        <v>0.43428571428571427</v>
      </c>
      <c r="S453" s="76">
        <f t="shared" si="30"/>
        <v>56650.144736842107</v>
      </c>
      <c r="T453" s="305"/>
      <c r="U453" s="305"/>
      <c r="V453" s="43" t="s">
        <v>112</v>
      </c>
      <c r="W453" s="73">
        <v>481369</v>
      </c>
      <c r="X453" s="60">
        <f>IFERROR(W453/T448,"-")</f>
        <v>1.6133328730536287E-2</v>
      </c>
      <c r="Y453" s="73">
        <v>14</v>
      </c>
      <c r="Z453" s="60">
        <f>IFERROR(Y453/U448,"-")</f>
        <v>0.53846153846153844</v>
      </c>
      <c r="AA453" s="131">
        <f t="shared" si="31"/>
        <v>34383.5</v>
      </c>
      <c r="AB453" s="305"/>
      <c r="AC453" s="305"/>
      <c r="AD453" s="43" t="s">
        <v>112</v>
      </c>
      <c r="AE453" s="73">
        <v>329068</v>
      </c>
      <c r="AF453" s="60">
        <f>IFERROR(AE453/AB448,"-")</f>
        <v>1.2630985811693645E-2</v>
      </c>
      <c r="AG453" s="73">
        <v>10</v>
      </c>
      <c r="AH453" s="60">
        <f>IFERROR(AG453/AC448,"-")</f>
        <v>0.47619047619047616</v>
      </c>
      <c r="AI453" s="76">
        <f t="shared" ref="AI453:AI516" si="34">IFERROR(AE453/AG453,"-")</f>
        <v>32906.800000000003</v>
      </c>
      <c r="AJ453" s="305"/>
      <c r="AK453" s="305"/>
      <c r="AL453" s="43" t="s">
        <v>112</v>
      </c>
      <c r="AM453" s="73">
        <v>911881</v>
      </c>
      <c r="AN453" s="60">
        <f>IFERROR(AM453/AJ448,"-")</f>
        <v>1.695574846062806E-2</v>
      </c>
      <c r="AO453" s="73">
        <v>23</v>
      </c>
      <c r="AP453" s="60">
        <f>IFERROR(AO453/AK448,"-")</f>
        <v>0.39655172413793105</v>
      </c>
      <c r="AQ453" s="76">
        <f t="shared" si="32"/>
        <v>39647</v>
      </c>
      <c r="AR453" s="305"/>
      <c r="AS453" s="305"/>
      <c r="AT453" s="43" t="s">
        <v>112</v>
      </c>
      <c r="AU453" s="73">
        <v>19534001</v>
      </c>
      <c r="AV453" s="60">
        <f>IFERROR(AU453/AR448,"-")</f>
        <v>3.399159993026972E-2</v>
      </c>
      <c r="AW453" s="76">
        <v>376</v>
      </c>
      <c r="AX453" s="60">
        <f>IFERROR(AW453/AS448,"-")</f>
        <v>0.38095238095238093</v>
      </c>
      <c r="AY453" s="157">
        <f t="shared" si="33"/>
        <v>51952.130319148935</v>
      </c>
      <c r="AZ453" s="179"/>
    </row>
    <row r="454" spans="2:52" s="8" customFormat="1" ht="13.15" customHeight="1">
      <c r="B454" s="328"/>
      <c r="C454" s="340"/>
      <c r="D454" s="305"/>
      <c r="E454" s="305"/>
      <c r="F454" s="43" t="s">
        <v>113</v>
      </c>
      <c r="G454" s="73">
        <v>6598949</v>
      </c>
      <c r="H454" s="60">
        <f>IFERROR(G454/D448,"-")</f>
        <v>3.3401293858391488E-2</v>
      </c>
      <c r="I454" s="73">
        <v>32</v>
      </c>
      <c r="J454" s="60">
        <f>IFERROR(I454/E448,"-")</f>
        <v>0.13333333333333333</v>
      </c>
      <c r="K454" s="76">
        <f t="shared" si="29"/>
        <v>206217.15625</v>
      </c>
      <c r="L454" s="305"/>
      <c r="M454" s="305"/>
      <c r="N454" s="43" t="s">
        <v>113</v>
      </c>
      <c r="O454" s="73">
        <v>3450080</v>
      </c>
      <c r="P454" s="60">
        <f>IFERROR(O454/L448,"-")</f>
        <v>2.291098802772577E-2</v>
      </c>
      <c r="Q454" s="73">
        <v>21</v>
      </c>
      <c r="R454" s="60">
        <f>IFERROR(Q454/M448,"-")</f>
        <v>0.12</v>
      </c>
      <c r="S454" s="76">
        <f t="shared" si="30"/>
        <v>164289.52380952382</v>
      </c>
      <c r="T454" s="305"/>
      <c r="U454" s="305"/>
      <c r="V454" s="43" t="s">
        <v>113</v>
      </c>
      <c r="W454" s="73">
        <v>133845</v>
      </c>
      <c r="X454" s="60">
        <f>IFERROR(W454/T448,"-")</f>
        <v>4.4858837688730039E-3</v>
      </c>
      <c r="Y454" s="73">
        <v>5</v>
      </c>
      <c r="Z454" s="60">
        <f>IFERROR(Y454/U448,"-")</f>
        <v>0.19230769230769232</v>
      </c>
      <c r="AA454" s="131">
        <f t="shared" si="31"/>
        <v>26769</v>
      </c>
      <c r="AB454" s="305"/>
      <c r="AC454" s="305"/>
      <c r="AD454" s="43" t="s">
        <v>113</v>
      </c>
      <c r="AE454" s="73">
        <v>86705</v>
      </c>
      <c r="AF454" s="60">
        <f>IFERROR(AE454/AB448,"-")</f>
        <v>3.3280951803362755E-3</v>
      </c>
      <c r="AG454" s="73">
        <v>4</v>
      </c>
      <c r="AH454" s="60">
        <f>IFERROR(AG454/AC448,"-")</f>
        <v>0.19047619047619047</v>
      </c>
      <c r="AI454" s="76">
        <f t="shared" si="34"/>
        <v>21676.25</v>
      </c>
      <c r="AJ454" s="305"/>
      <c r="AK454" s="305"/>
      <c r="AL454" s="43" t="s">
        <v>113</v>
      </c>
      <c r="AM454" s="73">
        <v>1706358</v>
      </c>
      <c r="AN454" s="60">
        <f>IFERROR(AM454/AJ448,"-")</f>
        <v>3.1728456927801296E-2</v>
      </c>
      <c r="AO454" s="73">
        <v>7</v>
      </c>
      <c r="AP454" s="60">
        <f>IFERROR(AO454/AK448,"-")</f>
        <v>0.1206896551724138</v>
      </c>
      <c r="AQ454" s="76">
        <f t="shared" si="32"/>
        <v>243765.42857142858</v>
      </c>
      <c r="AR454" s="305"/>
      <c r="AS454" s="305"/>
      <c r="AT454" s="43" t="s">
        <v>113</v>
      </c>
      <c r="AU454" s="73">
        <v>6671217</v>
      </c>
      <c r="AV454" s="60">
        <f>IFERROR(AU454/AR448,"-")</f>
        <v>1.1608750266369606E-2</v>
      </c>
      <c r="AW454" s="76">
        <v>91</v>
      </c>
      <c r="AX454" s="60">
        <f>IFERROR(AW454/AS448,"-")</f>
        <v>9.2198581560283682E-2</v>
      </c>
      <c r="AY454" s="157">
        <f t="shared" si="33"/>
        <v>73310.076923076922</v>
      </c>
      <c r="AZ454" s="179"/>
    </row>
    <row r="455" spans="2:52" s="8" customFormat="1" ht="13.15" customHeight="1">
      <c r="B455" s="328"/>
      <c r="C455" s="340"/>
      <c r="D455" s="305"/>
      <c r="E455" s="305"/>
      <c r="F455" s="43" t="s">
        <v>123</v>
      </c>
      <c r="G455" s="73">
        <v>0</v>
      </c>
      <c r="H455" s="60">
        <f>IFERROR(G455/D448,"-")</f>
        <v>0</v>
      </c>
      <c r="I455" s="73">
        <v>0</v>
      </c>
      <c r="J455" s="60">
        <f>IFERROR(I455/E448,"-")</f>
        <v>0</v>
      </c>
      <c r="K455" s="76" t="str">
        <f t="shared" si="29"/>
        <v>-</v>
      </c>
      <c r="L455" s="305"/>
      <c r="M455" s="305"/>
      <c r="N455" s="43" t="s">
        <v>123</v>
      </c>
      <c r="O455" s="73">
        <v>0</v>
      </c>
      <c r="P455" s="60">
        <f>IFERROR(O455/L448,"-")</f>
        <v>0</v>
      </c>
      <c r="Q455" s="73">
        <v>0</v>
      </c>
      <c r="R455" s="60">
        <f>IFERROR(Q455/M448,"-")</f>
        <v>0</v>
      </c>
      <c r="S455" s="76" t="str">
        <f t="shared" si="30"/>
        <v>-</v>
      </c>
      <c r="T455" s="305"/>
      <c r="U455" s="305"/>
      <c r="V455" s="43" t="s">
        <v>123</v>
      </c>
      <c r="W455" s="73">
        <v>0</v>
      </c>
      <c r="X455" s="60">
        <f>IFERROR(W455/T448,"-")</f>
        <v>0</v>
      </c>
      <c r="Y455" s="73">
        <v>0</v>
      </c>
      <c r="Z455" s="60">
        <f>IFERROR(Y455/U448,"-")</f>
        <v>0</v>
      </c>
      <c r="AA455" s="131" t="str">
        <f t="shared" si="31"/>
        <v>-</v>
      </c>
      <c r="AB455" s="305"/>
      <c r="AC455" s="305"/>
      <c r="AD455" s="43" t="s">
        <v>123</v>
      </c>
      <c r="AE455" s="73">
        <v>0</v>
      </c>
      <c r="AF455" s="60">
        <f>IFERROR(AE455/AB448,"-")</f>
        <v>0</v>
      </c>
      <c r="AG455" s="73">
        <v>0</v>
      </c>
      <c r="AH455" s="60">
        <f>IFERROR(AG455/AC448,"-")</f>
        <v>0</v>
      </c>
      <c r="AI455" s="76" t="str">
        <f t="shared" si="34"/>
        <v>-</v>
      </c>
      <c r="AJ455" s="305"/>
      <c r="AK455" s="305"/>
      <c r="AL455" s="43" t="s">
        <v>123</v>
      </c>
      <c r="AM455" s="73">
        <v>0</v>
      </c>
      <c r="AN455" s="60">
        <f>IFERROR(AM455/AJ448,"-")</f>
        <v>0</v>
      </c>
      <c r="AO455" s="73">
        <v>0</v>
      </c>
      <c r="AP455" s="60">
        <f>IFERROR(AO455/AK448,"-")</f>
        <v>0</v>
      </c>
      <c r="AQ455" s="76" t="str">
        <f t="shared" si="32"/>
        <v>-</v>
      </c>
      <c r="AR455" s="305"/>
      <c r="AS455" s="305"/>
      <c r="AT455" s="43" t="s">
        <v>123</v>
      </c>
      <c r="AU455" s="73">
        <v>1226</v>
      </c>
      <c r="AV455" s="60">
        <f>IFERROR(AU455/AR448,"-")</f>
        <v>2.1333930265750817E-6</v>
      </c>
      <c r="AW455" s="76">
        <v>1</v>
      </c>
      <c r="AX455" s="60">
        <f>IFERROR(AW455/AS448,"-")</f>
        <v>1.0131712259371835E-3</v>
      </c>
      <c r="AY455" s="157">
        <f t="shared" si="33"/>
        <v>1226</v>
      </c>
      <c r="AZ455" s="179"/>
    </row>
    <row r="456" spans="2:52" s="8" customFormat="1" ht="13.15" customHeight="1">
      <c r="B456" s="328"/>
      <c r="C456" s="340"/>
      <c r="D456" s="305"/>
      <c r="E456" s="305"/>
      <c r="F456" s="43" t="s">
        <v>114</v>
      </c>
      <c r="G456" s="73">
        <v>55946</v>
      </c>
      <c r="H456" s="60">
        <f>IFERROR(G456/D448,"-")</f>
        <v>2.8317672802162443E-4</v>
      </c>
      <c r="I456" s="73">
        <v>2</v>
      </c>
      <c r="J456" s="60">
        <f>IFERROR(I456/E448,"-")</f>
        <v>8.3333333333333332E-3</v>
      </c>
      <c r="K456" s="76">
        <f t="shared" si="29"/>
        <v>27973</v>
      </c>
      <c r="L456" s="305"/>
      <c r="M456" s="305"/>
      <c r="N456" s="43" t="s">
        <v>114</v>
      </c>
      <c r="O456" s="73">
        <v>55946</v>
      </c>
      <c r="P456" s="60">
        <f>IFERROR(O456/L448,"-")</f>
        <v>3.715212795642843E-4</v>
      </c>
      <c r="Q456" s="73">
        <v>2</v>
      </c>
      <c r="R456" s="60">
        <f>IFERROR(Q456/M448,"-")</f>
        <v>1.1428571428571429E-2</v>
      </c>
      <c r="S456" s="76">
        <f t="shared" si="30"/>
        <v>27973</v>
      </c>
      <c r="T456" s="305"/>
      <c r="U456" s="305"/>
      <c r="V456" s="43" t="s">
        <v>114</v>
      </c>
      <c r="W456" s="73">
        <v>0</v>
      </c>
      <c r="X456" s="60">
        <f>IFERROR(W456/T448,"-")</f>
        <v>0</v>
      </c>
      <c r="Y456" s="73">
        <v>0</v>
      </c>
      <c r="Z456" s="60">
        <f>IFERROR(Y456/U448,"-")</f>
        <v>0</v>
      </c>
      <c r="AA456" s="131" t="str">
        <f t="shared" si="31"/>
        <v>-</v>
      </c>
      <c r="AB456" s="305"/>
      <c r="AC456" s="305"/>
      <c r="AD456" s="43" t="s">
        <v>114</v>
      </c>
      <c r="AE456" s="73">
        <v>0</v>
      </c>
      <c r="AF456" s="60">
        <f>IFERROR(AE456/AB448,"-")</f>
        <v>0</v>
      </c>
      <c r="AG456" s="73">
        <v>0</v>
      </c>
      <c r="AH456" s="60">
        <f>IFERROR(AG456/AC448,"-")</f>
        <v>0</v>
      </c>
      <c r="AI456" s="76" t="str">
        <f t="shared" si="34"/>
        <v>-</v>
      </c>
      <c r="AJ456" s="305"/>
      <c r="AK456" s="305"/>
      <c r="AL456" s="43" t="s">
        <v>114</v>
      </c>
      <c r="AM456" s="73">
        <v>0</v>
      </c>
      <c r="AN456" s="60">
        <f>IFERROR(AM456/AJ448,"-")</f>
        <v>0</v>
      </c>
      <c r="AO456" s="73">
        <v>0</v>
      </c>
      <c r="AP456" s="60">
        <f>IFERROR(AO456/AK448,"-")</f>
        <v>0</v>
      </c>
      <c r="AQ456" s="76" t="str">
        <f t="shared" si="32"/>
        <v>-</v>
      </c>
      <c r="AR456" s="305"/>
      <c r="AS456" s="305"/>
      <c r="AT456" s="43" t="s">
        <v>114</v>
      </c>
      <c r="AU456" s="73">
        <v>90407</v>
      </c>
      <c r="AV456" s="60">
        <f>IFERROR(AU456/AR448,"-")</f>
        <v>1.573194643993258E-4</v>
      </c>
      <c r="AW456" s="76">
        <v>5</v>
      </c>
      <c r="AX456" s="60">
        <f>IFERROR(AW456/AS448,"-")</f>
        <v>5.065856129685917E-3</v>
      </c>
      <c r="AY456" s="157">
        <f t="shared" si="33"/>
        <v>18081.400000000001</v>
      </c>
      <c r="AZ456" s="179"/>
    </row>
    <row r="457" spans="2:52" s="8" customFormat="1" ht="13.15" customHeight="1">
      <c r="B457" s="328"/>
      <c r="C457" s="340"/>
      <c r="D457" s="305"/>
      <c r="E457" s="305"/>
      <c r="F457" s="43" t="s">
        <v>115</v>
      </c>
      <c r="G457" s="73">
        <v>136356</v>
      </c>
      <c r="H457" s="60">
        <f>IFERROR(G457/D448,"-")</f>
        <v>6.9018063715219351E-4</v>
      </c>
      <c r="I457" s="73">
        <v>17</v>
      </c>
      <c r="J457" s="60">
        <f>IFERROR(I457/E448,"-")</f>
        <v>7.0833333333333331E-2</v>
      </c>
      <c r="K457" s="76">
        <f t="shared" si="29"/>
        <v>8020.9411764705883</v>
      </c>
      <c r="L457" s="305"/>
      <c r="M457" s="305"/>
      <c r="N457" s="43" t="s">
        <v>115</v>
      </c>
      <c r="O457" s="73">
        <v>122552</v>
      </c>
      <c r="P457" s="60">
        <f>IFERROR(O457/L448,"-")</f>
        <v>8.1383255019415446E-4</v>
      </c>
      <c r="Q457" s="73">
        <v>15</v>
      </c>
      <c r="R457" s="60">
        <f>IFERROR(Q457/M448,"-")</f>
        <v>8.5714285714285715E-2</v>
      </c>
      <c r="S457" s="76">
        <f t="shared" si="30"/>
        <v>8170.1333333333332</v>
      </c>
      <c r="T457" s="305"/>
      <c r="U457" s="305"/>
      <c r="V457" s="43" t="s">
        <v>115</v>
      </c>
      <c r="W457" s="73">
        <v>36769</v>
      </c>
      <c r="X457" s="60">
        <f>IFERROR(W457/T448,"-")</f>
        <v>1.2323318786483729E-3</v>
      </c>
      <c r="Y457" s="73">
        <v>3</v>
      </c>
      <c r="Z457" s="60">
        <f>IFERROR(Y457/U448,"-")</f>
        <v>0.11538461538461539</v>
      </c>
      <c r="AA457" s="131">
        <f t="shared" si="31"/>
        <v>12256.333333333334</v>
      </c>
      <c r="AB457" s="305"/>
      <c r="AC457" s="305"/>
      <c r="AD457" s="43" t="s">
        <v>115</v>
      </c>
      <c r="AE457" s="73">
        <v>36769</v>
      </c>
      <c r="AF457" s="60">
        <f>IFERROR(AE457/AB448,"-")</f>
        <v>1.4113457319160892E-3</v>
      </c>
      <c r="AG457" s="73">
        <v>3</v>
      </c>
      <c r="AH457" s="60">
        <f>IFERROR(AG457/AC448,"-")</f>
        <v>0.14285714285714285</v>
      </c>
      <c r="AI457" s="76">
        <f t="shared" si="34"/>
        <v>12256.333333333334</v>
      </c>
      <c r="AJ457" s="305"/>
      <c r="AK457" s="305"/>
      <c r="AL457" s="43" t="s">
        <v>115</v>
      </c>
      <c r="AM457" s="73">
        <v>126138</v>
      </c>
      <c r="AN457" s="60">
        <f>IFERROR(AM457/AJ448,"-")</f>
        <v>2.3454422225341926E-3</v>
      </c>
      <c r="AO457" s="73">
        <v>5</v>
      </c>
      <c r="AP457" s="60">
        <f>IFERROR(AO457/AK448,"-")</f>
        <v>8.6206896551724144E-2</v>
      </c>
      <c r="AQ457" s="76">
        <f t="shared" si="32"/>
        <v>25227.599999999999</v>
      </c>
      <c r="AR457" s="305"/>
      <c r="AS457" s="305"/>
      <c r="AT457" s="43" t="s">
        <v>115</v>
      </c>
      <c r="AU457" s="73">
        <v>485156</v>
      </c>
      <c r="AV457" s="60">
        <f>IFERROR(AU457/AR448,"-")</f>
        <v>8.4423199608569361E-4</v>
      </c>
      <c r="AW457" s="76">
        <v>24</v>
      </c>
      <c r="AX457" s="60">
        <f>IFERROR(AW457/AS448,"-")</f>
        <v>2.4316109422492401E-2</v>
      </c>
      <c r="AY457" s="157">
        <f t="shared" si="33"/>
        <v>20214.833333333332</v>
      </c>
      <c r="AZ457" s="179"/>
    </row>
    <row r="458" spans="2:52" s="8" customFormat="1" ht="13.15" customHeight="1">
      <c r="B458" s="328"/>
      <c r="C458" s="340"/>
      <c r="D458" s="305"/>
      <c r="E458" s="305"/>
      <c r="F458" s="43" t="s">
        <v>116</v>
      </c>
      <c r="G458" s="73">
        <v>260361</v>
      </c>
      <c r="H458" s="60">
        <f>IFERROR(G458/D448,"-")</f>
        <v>1.3178453523833367E-3</v>
      </c>
      <c r="I458" s="73">
        <v>2</v>
      </c>
      <c r="J458" s="60">
        <f>IFERROR(I458/E448,"-")</f>
        <v>8.3333333333333332E-3</v>
      </c>
      <c r="K458" s="76">
        <f t="shared" si="29"/>
        <v>130180.5</v>
      </c>
      <c r="L458" s="305"/>
      <c r="M458" s="305"/>
      <c r="N458" s="43" t="s">
        <v>116</v>
      </c>
      <c r="O458" s="73">
        <v>260361</v>
      </c>
      <c r="P458" s="60">
        <f>IFERROR(O458/L448,"-")</f>
        <v>1.7289824450119153E-3</v>
      </c>
      <c r="Q458" s="73">
        <v>2</v>
      </c>
      <c r="R458" s="60">
        <f>IFERROR(Q458/M448,"-")</f>
        <v>1.1428571428571429E-2</v>
      </c>
      <c r="S458" s="76">
        <f t="shared" si="30"/>
        <v>130180.5</v>
      </c>
      <c r="T458" s="305"/>
      <c r="U458" s="305"/>
      <c r="V458" s="43" t="s">
        <v>116</v>
      </c>
      <c r="W458" s="73">
        <v>253895</v>
      </c>
      <c r="X458" s="60">
        <f>IFERROR(W458/T448,"-")</f>
        <v>8.5094210429826397E-3</v>
      </c>
      <c r="Y458" s="73">
        <v>1</v>
      </c>
      <c r="Z458" s="60">
        <f>IFERROR(Y458/U448,"-")</f>
        <v>3.8461538461538464E-2</v>
      </c>
      <c r="AA458" s="131">
        <f t="shared" si="31"/>
        <v>253895</v>
      </c>
      <c r="AB458" s="305"/>
      <c r="AC458" s="305"/>
      <c r="AD458" s="43" t="s">
        <v>116</v>
      </c>
      <c r="AE458" s="73">
        <v>253895</v>
      </c>
      <c r="AF458" s="60">
        <f>IFERROR(AE458/AB448,"-")</f>
        <v>9.7455363106104462E-3</v>
      </c>
      <c r="AG458" s="73">
        <v>1</v>
      </c>
      <c r="AH458" s="60">
        <f>IFERROR(AG458/AC448,"-")</f>
        <v>4.7619047619047616E-2</v>
      </c>
      <c r="AI458" s="76">
        <f t="shared" si="34"/>
        <v>253895</v>
      </c>
      <c r="AJ458" s="305"/>
      <c r="AK458" s="305"/>
      <c r="AL458" s="43" t="s">
        <v>116</v>
      </c>
      <c r="AM458" s="73">
        <v>253895</v>
      </c>
      <c r="AN458" s="60">
        <f>IFERROR(AM458/AJ448,"-")</f>
        <v>4.7209885450087904E-3</v>
      </c>
      <c r="AO458" s="73">
        <v>1</v>
      </c>
      <c r="AP458" s="60">
        <f>IFERROR(AO458/AK448,"-")</f>
        <v>1.7241379310344827E-2</v>
      </c>
      <c r="AQ458" s="76">
        <f t="shared" si="32"/>
        <v>253895</v>
      </c>
      <c r="AR458" s="305"/>
      <c r="AS458" s="305"/>
      <c r="AT458" s="43" t="s">
        <v>116</v>
      </c>
      <c r="AU458" s="73">
        <v>5129</v>
      </c>
      <c r="AV458" s="60">
        <f>IFERROR(AU458/AR448,"-")</f>
        <v>8.9251001902965703E-6</v>
      </c>
      <c r="AW458" s="76">
        <v>2</v>
      </c>
      <c r="AX458" s="60">
        <f>IFERROR(AW458/AS448,"-")</f>
        <v>2.0263424518743669E-3</v>
      </c>
      <c r="AY458" s="157">
        <f t="shared" si="33"/>
        <v>2564.5</v>
      </c>
      <c r="AZ458" s="179"/>
    </row>
    <row r="459" spans="2:52" s="8" customFormat="1" ht="13.15" customHeight="1">
      <c r="B459" s="328"/>
      <c r="C459" s="340"/>
      <c r="D459" s="305"/>
      <c r="E459" s="305"/>
      <c r="F459" s="43" t="s">
        <v>117</v>
      </c>
      <c r="G459" s="73">
        <v>2780287</v>
      </c>
      <c r="H459" s="60">
        <f>IFERROR(G459/D448,"-")</f>
        <v>1.4072723262093054E-2</v>
      </c>
      <c r="I459" s="73">
        <v>1</v>
      </c>
      <c r="J459" s="60">
        <f>IFERROR(I459/E448,"-")</f>
        <v>4.1666666666666666E-3</v>
      </c>
      <c r="K459" s="76">
        <f t="shared" si="29"/>
        <v>2780287</v>
      </c>
      <c r="L459" s="305"/>
      <c r="M459" s="305"/>
      <c r="N459" s="43" t="s">
        <v>117</v>
      </c>
      <c r="O459" s="73">
        <v>2780287</v>
      </c>
      <c r="P459" s="60">
        <f>IFERROR(O459/L448,"-")</f>
        <v>1.8463085543129899E-2</v>
      </c>
      <c r="Q459" s="73">
        <v>1</v>
      </c>
      <c r="R459" s="60">
        <f>IFERROR(Q459/M448,"-")</f>
        <v>5.7142857142857143E-3</v>
      </c>
      <c r="S459" s="76">
        <f t="shared" si="30"/>
        <v>2780287</v>
      </c>
      <c r="T459" s="305"/>
      <c r="U459" s="305"/>
      <c r="V459" s="43" t="s">
        <v>117</v>
      </c>
      <c r="W459" s="73">
        <v>0</v>
      </c>
      <c r="X459" s="60">
        <f>IFERROR(W459/T448,"-")</f>
        <v>0</v>
      </c>
      <c r="Y459" s="73">
        <v>0</v>
      </c>
      <c r="Z459" s="60">
        <f>IFERROR(Y459/U448,"-")</f>
        <v>0</v>
      </c>
      <c r="AA459" s="131" t="str">
        <f t="shared" si="31"/>
        <v>-</v>
      </c>
      <c r="AB459" s="305"/>
      <c r="AC459" s="305"/>
      <c r="AD459" s="43" t="s">
        <v>117</v>
      </c>
      <c r="AE459" s="73">
        <v>0</v>
      </c>
      <c r="AF459" s="60">
        <f>IFERROR(AE459/AB448,"-")</f>
        <v>0</v>
      </c>
      <c r="AG459" s="73">
        <v>0</v>
      </c>
      <c r="AH459" s="60">
        <f>IFERROR(AG459/AC448,"-")</f>
        <v>0</v>
      </c>
      <c r="AI459" s="76" t="str">
        <f t="shared" si="34"/>
        <v>-</v>
      </c>
      <c r="AJ459" s="305"/>
      <c r="AK459" s="305"/>
      <c r="AL459" s="43" t="s">
        <v>117</v>
      </c>
      <c r="AM459" s="73">
        <v>2780287</v>
      </c>
      <c r="AN459" s="60">
        <f>IFERROR(AM459/AJ448,"-")</f>
        <v>5.1697367332310028E-2</v>
      </c>
      <c r="AO459" s="73">
        <v>1</v>
      </c>
      <c r="AP459" s="60">
        <f>IFERROR(AO459/AK448,"-")</f>
        <v>1.7241379310344827E-2</v>
      </c>
      <c r="AQ459" s="76">
        <f t="shared" si="32"/>
        <v>2780287</v>
      </c>
      <c r="AR459" s="305"/>
      <c r="AS459" s="305"/>
      <c r="AT459" s="43" t="s">
        <v>117</v>
      </c>
      <c r="AU459" s="73">
        <v>1281392</v>
      </c>
      <c r="AV459" s="60">
        <f>IFERROR(AU459/AR448,"-")</f>
        <v>2.2297820204805036E-3</v>
      </c>
      <c r="AW459" s="76">
        <v>4</v>
      </c>
      <c r="AX459" s="60">
        <f>IFERROR(AW459/AS448,"-")</f>
        <v>4.0526849037487338E-3</v>
      </c>
      <c r="AY459" s="157">
        <f t="shared" si="33"/>
        <v>320348</v>
      </c>
      <c r="AZ459" s="179"/>
    </row>
    <row r="460" spans="2:52" s="8" customFormat="1" ht="13.15" customHeight="1">
      <c r="B460" s="328"/>
      <c r="C460" s="340"/>
      <c r="D460" s="305"/>
      <c r="E460" s="305"/>
      <c r="F460" s="43" t="s">
        <v>118</v>
      </c>
      <c r="G460" s="73">
        <v>1178070</v>
      </c>
      <c r="H460" s="60">
        <f>IFERROR(G460/D448,"-")</f>
        <v>5.9629286808786158E-3</v>
      </c>
      <c r="I460" s="73">
        <v>33</v>
      </c>
      <c r="J460" s="60">
        <f>IFERROR(I460/E448,"-")</f>
        <v>0.13750000000000001</v>
      </c>
      <c r="K460" s="76">
        <f t="shared" si="29"/>
        <v>35699.090909090912</v>
      </c>
      <c r="L460" s="305"/>
      <c r="M460" s="305"/>
      <c r="N460" s="43" t="s">
        <v>118</v>
      </c>
      <c r="O460" s="73">
        <v>804133</v>
      </c>
      <c r="P460" s="60">
        <f>IFERROR(O460/L448,"-")</f>
        <v>5.3400157491128343E-3</v>
      </c>
      <c r="Q460" s="73">
        <v>21</v>
      </c>
      <c r="R460" s="60">
        <f>IFERROR(Q460/M448,"-")</f>
        <v>0.12</v>
      </c>
      <c r="S460" s="76">
        <f t="shared" si="30"/>
        <v>38292.047619047618</v>
      </c>
      <c r="T460" s="305"/>
      <c r="U460" s="305"/>
      <c r="V460" s="43" t="s">
        <v>118</v>
      </c>
      <c r="W460" s="73">
        <v>318926</v>
      </c>
      <c r="X460" s="60">
        <f>IFERROR(W460/T448,"-")</f>
        <v>1.0688968335549267E-2</v>
      </c>
      <c r="Y460" s="73">
        <v>2</v>
      </c>
      <c r="Z460" s="60">
        <f>IFERROR(Y460/U448,"-")</f>
        <v>7.6923076923076927E-2</v>
      </c>
      <c r="AA460" s="131">
        <f t="shared" si="31"/>
        <v>159463</v>
      </c>
      <c r="AB460" s="305"/>
      <c r="AC460" s="305"/>
      <c r="AD460" s="43" t="s">
        <v>118</v>
      </c>
      <c r="AE460" s="73">
        <v>318926</v>
      </c>
      <c r="AF460" s="60">
        <f>IFERROR(AE460/AB448,"-")</f>
        <v>1.2241694060134098E-2</v>
      </c>
      <c r="AG460" s="73">
        <v>2</v>
      </c>
      <c r="AH460" s="60">
        <f>IFERROR(AG460/AC448,"-")</f>
        <v>9.5238095238095233E-2</v>
      </c>
      <c r="AI460" s="76">
        <f t="shared" si="34"/>
        <v>159463</v>
      </c>
      <c r="AJ460" s="305"/>
      <c r="AK460" s="305"/>
      <c r="AL460" s="43" t="s">
        <v>118</v>
      </c>
      <c r="AM460" s="73">
        <v>753250</v>
      </c>
      <c r="AN460" s="60">
        <f>IFERROR(AM460/AJ448,"-")</f>
        <v>1.4006123088394303E-2</v>
      </c>
      <c r="AO460" s="73">
        <v>10</v>
      </c>
      <c r="AP460" s="60">
        <f>IFERROR(AO460/AK448,"-")</f>
        <v>0.17241379310344829</v>
      </c>
      <c r="AQ460" s="76">
        <f t="shared" si="32"/>
        <v>75325</v>
      </c>
      <c r="AR460" s="305"/>
      <c r="AS460" s="305"/>
      <c r="AT460" s="43" t="s">
        <v>118</v>
      </c>
      <c r="AU460" s="73">
        <v>2357535</v>
      </c>
      <c r="AV460" s="60">
        <f>IFERROR(AU460/AR448,"-")</f>
        <v>4.1024051622403634E-3</v>
      </c>
      <c r="AW460" s="76">
        <v>90</v>
      </c>
      <c r="AX460" s="60">
        <f>IFERROR(AW460/AS448,"-")</f>
        <v>9.1185410334346503E-2</v>
      </c>
      <c r="AY460" s="157">
        <f t="shared" si="33"/>
        <v>26194.833333333332</v>
      </c>
      <c r="AZ460" s="179"/>
    </row>
    <row r="461" spans="2:52" s="8" customFormat="1" ht="13.15" customHeight="1">
      <c r="B461" s="328"/>
      <c r="C461" s="340"/>
      <c r="D461" s="305"/>
      <c r="E461" s="305"/>
      <c r="F461" s="43" t="s">
        <v>119</v>
      </c>
      <c r="G461" s="73">
        <v>1109745</v>
      </c>
      <c r="H461" s="60">
        <f>IFERROR(G461/D448,"-")</f>
        <v>5.6170943059085116E-3</v>
      </c>
      <c r="I461" s="73">
        <v>18</v>
      </c>
      <c r="J461" s="60">
        <f>IFERROR(I461/E448,"-")</f>
        <v>7.4999999999999997E-2</v>
      </c>
      <c r="K461" s="76">
        <f t="shared" si="29"/>
        <v>61652.5</v>
      </c>
      <c r="L461" s="305"/>
      <c r="M461" s="305"/>
      <c r="N461" s="43" t="s">
        <v>119</v>
      </c>
      <c r="O461" s="73">
        <v>1094185</v>
      </c>
      <c r="P461" s="60">
        <f>IFERROR(O461/L448,"-")</f>
        <v>7.2661675773075182E-3</v>
      </c>
      <c r="Q461" s="73">
        <v>13</v>
      </c>
      <c r="R461" s="60">
        <f>IFERROR(Q461/M448,"-")</f>
        <v>7.4285714285714288E-2</v>
      </c>
      <c r="S461" s="76">
        <f t="shared" si="30"/>
        <v>84168.076923076922</v>
      </c>
      <c r="T461" s="305"/>
      <c r="U461" s="305"/>
      <c r="V461" s="43" t="s">
        <v>119</v>
      </c>
      <c r="W461" s="73">
        <v>46998</v>
      </c>
      <c r="X461" s="60">
        <f>IFERROR(W461/T448,"-")</f>
        <v>1.5751620558817547E-3</v>
      </c>
      <c r="Y461" s="73">
        <v>3</v>
      </c>
      <c r="Z461" s="60">
        <f>IFERROR(Y461/U448,"-")</f>
        <v>0.11538461538461539</v>
      </c>
      <c r="AA461" s="131">
        <f t="shared" si="31"/>
        <v>15666</v>
      </c>
      <c r="AB461" s="305"/>
      <c r="AC461" s="305"/>
      <c r="AD461" s="43" t="s">
        <v>119</v>
      </c>
      <c r="AE461" s="73">
        <v>46998</v>
      </c>
      <c r="AF461" s="60">
        <f>IFERROR(AE461/AB448,"-")</f>
        <v>1.803976901971562E-3</v>
      </c>
      <c r="AG461" s="73">
        <v>3</v>
      </c>
      <c r="AH461" s="60">
        <f>IFERROR(AG461/AC448,"-")</f>
        <v>0.14285714285714285</v>
      </c>
      <c r="AI461" s="76">
        <f t="shared" si="34"/>
        <v>15666</v>
      </c>
      <c r="AJ461" s="305"/>
      <c r="AK461" s="305"/>
      <c r="AL461" s="43" t="s">
        <v>119</v>
      </c>
      <c r="AM461" s="73">
        <v>1495262</v>
      </c>
      <c r="AN461" s="60">
        <f>IFERROR(AM461/AJ448,"-")</f>
        <v>2.7803283931495042E-2</v>
      </c>
      <c r="AO461" s="73">
        <v>12</v>
      </c>
      <c r="AP461" s="60">
        <f>IFERROR(AO461/AK448,"-")</f>
        <v>0.20689655172413793</v>
      </c>
      <c r="AQ461" s="76">
        <f t="shared" si="32"/>
        <v>124605.16666666667</v>
      </c>
      <c r="AR461" s="305"/>
      <c r="AS461" s="305"/>
      <c r="AT461" s="43" t="s">
        <v>119</v>
      </c>
      <c r="AU461" s="73">
        <v>5755423</v>
      </c>
      <c r="AV461" s="60">
        <f>IFERROR(AU461/AR448,"-")</f>
        <v>1.0015154399012918E-2</v>
      </c>
      <c r="AW461" s="76">
        <v>78</v>
      </c>
      <c r="AX461" s="60">
        <f>IFERROR(AW461/AS448,"-")</f>
        <v>7.9027355623100301E-2</v>
      </c>
      <c r="AY461" s="157">
        <f t="shared" si="33"/>
        <v>73787.474358974359</v>
      </c>
      <c r="AZ461" s="179"/>
    </row>
    <row r="462" spans="2:52" s="8" customFormat="1" ht="13.15" customHeight="1">
      <c r="B462" s="328"/>
      <c r="C462" s="340"/>
      <c r="D462" s="305"/>
      <c r="E462" s="305"/>
      <c r="F462" s="43" t="s">
        <v>120</v>
      </c>
      <c r="G462" s="73">
        <v>882057</v>
      </c>
      <c r="H462" s="60">
        <f>IFERROR(G462/D448,"-")</f>
        <v>4.4646268757117568E-3</v>
      </c>
      <c r="I462" s="73">
        <v>16</v>
      </c>
      <c r="J462" s="60">
        <f>IFERROR(I462/E448,"-")</f>
        <v>6.6666666666666666E-2</v>
      </c>
      <c r="K462" s="76">
        <f t="shared" ref="K462:K549" si="35">IFERROR(G462/I462,"-")</f>
        <v>55128.5625</v>
      </c>
      <c r="L462" s="305"/>
      <c r="M462" s="305"/>
      <c r="N462" s="43" t="s">
        <v>120</v>
      </c>
      <c r="O462" s="73">
        <v>815190</v>
      </c>
      <c r="P462" s="60">
        <f>IFERROR(O462/L448,"-")</f>
        <v>5.4134421028850842E-3</v>
      </c>
      <c r="Q462" s="73">
        <v>12</v>
      </c>
      <c r="R462" s="60">
        <f>IFERROR(Q462/M448,"-")</f>
        <v>6.8571428571428575E-2</v>
      </c>
      <c r="S462" s="76">
        <f t="shared" ref="S462:S549" si="36">IFERROR(O462/Q462,"-")</f>
        <v>67932.5</v>
      </c>
      <c r="T462" s="305"/>
      <c r="U462" s="305"/>
      <c r="V462" s="43" t="s">
        <v>120</v>
      </c>
      <c r="W462" s="73">
        <v>77493</v>
      </c>
      <c r="X462" s="60">
        <f>IFERROR(W462/T448,"-")</f>
        <v>2.597217609184323E-3</v>
      </c>
      <c r="Y462" s="73">
        <v>4</v>
      </c>
      <c r="Z462" s="60">
        <f>IFERROR(Y462/U448,"-")</f>
        <v>0.15384615384615385</v>
      </c>
      <c r="AA462" s="131">
        <f t="shared" ref="AA462:AA549" si="37">IFERROR(W462/Y462,"-")</f>
        <v>19373.25</v>
      </c>
      <c r="AB462" s="305"/>
      <c r="AC462" s="305"/>
      <c r="AD462" s="43" t="s">
        <v>120</v>
      </c>
      <c r="AE462" s="73">
        <v>65868</v>
      </c>
      <c r="AF462" s="60">
        <f>IFERROR(AE462/AB448,"-")</f>
        <v>2.5282852585016987E-3</v>
      </c>
      <c r="AG462" s="73">
        <v>3</v>
      </c>
      <c r="AH462" s="60">
        <f>IFERROR(AG462/AC448,"-")</f>
        <v>0.14285714285714285</v>
      </c>
      <c r="AI462" s="76">
        <f t="shared" si="34"/>
        <v>21956</v>
      </c>
      <c r="AJ462" s="305"/>
      <c r="AK462" s="305"/>
      <c r="AL462" s="43" t="s">
        <v>120</v>
      </c>
      <c r="AM462" s="73">
        <v>898114</v>
      </c>
      <c r="AN462" s="60">
        <f>IFERROR(AM462/AJ448,"-")</f>
        <v>1.6699761342728391E-2</v>
      </c>
      <c r="AO462" s="73">
        <v>9</v>
      </c>
      <c r="AP462" s="60">
        <f>IFERROR(AO462/AK448,"-")</f>
        <v>0.15517241379310345</v>
      </c>
      <c r="AQ462" s="76">
        <f t="shared" ref="AQ462:AQ549" si="38">IFERROR(AM462/AO462,"-")</f>
        <v>99790.444444444438</v>
      </c>
      <c r="AR462" s="305"/>
      <c r="AS462" s="305"/>
      <c r="AT462" s="43" t="s">
        <v>120</v>
      </c>
      <c r="AU462" s="73">
        <v>6049720</v>
      </c>
      <c r="AV462" s="60">
        <f>IFERROR(AU462/AR448,"-")</f>
        <v>1.052726791250555E-2</v>
      </c>
      <c r="AW462" s="76">
        <v>54</v>
      </c>
      <c r="AX462" s="60">
        <f>IFERROR(AW462/AS448,"-")</f>
        <v>5.4711246200607903E-2</v>
      </c>
      <c r="AY462" s="157">
        <f t="shared" ref="AY462:AY549" si="39">IFERROR(AU462/AW462,"-")</f>
        <v>112031.85185185185</v>
      </c>
      <c r="AZ462" s="179"/>
    </row>
    <row r="463" spans="2:52" s="8" customFormat="1" ht="13.15" customHeight="1">
      <c r="B463" s="328"/>
      <c r="C463" s="340"/>
      <c r="D463" s="305"/>
      <c r="E463" s="305"/>
      <c r="F463" s="44" t="s">
        <v>121</v>
      </c>
      <c r="G463" s="74">
        <v>2218513</v>
      </c>
      <c r="H463" s="61">
        <f>IFERROR(G463/D448,"-")</f>
        <v>1.1229243420681335E-2</v>
      </c>
      <c r="I463" s="74">
        <v>33</v>
      </c>
      <c r="J463" s="61">
        <f>IFERROR(I463/E448,"-")</f>
        <v>0.13750000000000001</v>
      </c>
      <c r="K463" s="77">
        <f t="shared" si="35"/>
        <v>67227.666666666672</v>
      </c>
      <c r="L463" s="305"/>
      <c r="M463" s="305"/>
      <c r="N463" s="44" t="s">
        <v>121</v>
      </c>
      <c r="O463" s="74">
        <v>2157975</v>
      </c>
      <c r="P463" s="61">
        <f>IFERROR(O463/L448,"-")</f>
        <v>1.4330490710108612E-2</v>
      </c>
      <c r="Q463" s="74">
        <v>23</v>
      </c>
      <c r="R463" s="61">
        <f>IFERROR(Q463/M448,"-")</f>
        <v>0.13142857142857142</v>
      </c>
      <c r="S463" s="77">
        <f t="shared" si="36"/>
        <v>93825</v>
      </c>
      <c r="T463" s="305"/>
      <c r="U463" s="305"/>
      <c r="V463" s="44" t="s">
        <v>121</v>
      </c>
      <c r="W463" s="74">
        <v>204268</v>
      </c>
      <c r="X463" s="61">
        <f>IFERROR(W463/T448,"-")</f>
        <v>6.8461467047715701E-3</v>
      </c>
      <c r="Y463" s="74">
        <v>5</v>
      </c>
      <c r="Z463" s="61">
        <f>IFERROR(Y463/U448,"-")</f>
        <v>0.19230769230769232</v>
      </c>
      <c r="AA463" s="132">
        <f t="shared" si="37"/>
        <v>40853.599999999999</v>
      </c>
      <c r="AB463" s="305"/>
      <c r="AC463" s="305"/>
      <c r="AD463" s="44" t="s">
        <v>121</v>
      </c>
      <c r="AE463" s="74">
        <v>181006</v>
      </c>
      <c r="AF463" s="61">
        <f>IFERROR(AE463/AB448,"-")</f>
        <v>6.9477561410754615E-3</v>
      </c>
      <c r="AG463" s="74">
        <v>4</v>
      </c>
      <c r="AH463" s="61">
        <f>IFERROR(AG463/AC448,"-")</f>
        <v>0.19047619047619047</v>
      </c>
      <c r="AI463" s="77">
        <f t="shared" si="34"/>
        <v>45251.5</v>
      </c>
      <c r="AJ463" s="305"/>
      <c r="AK463" s="305"/>
      <c r="AL463" s="44" t="s">
        <v>121</v>
      </c>
      <c r="AM463" s="74">
        <v>333084</v>
      </c>
      <c r="AN463" s="61">
        <f>IFERROR(AM463/AJ448,"-")</f>
        <v>6.1934490577825792E-3</v>
      </c>
      <c r="AO463" s="74">
        <v>11</v>
      </c>
      <c r="AP463" s="61">
        <f>IFERROR(AO463/AK448,"-")</f>
        <v>0.18965517241379309</v>
      </c>
      <c r="AQ463" s="77">
        <f t="shared" si="38"/>
        <v>30280.363636363636</v>
      </c>
      <c r="AR463" s="305"/>
      <c r="AS463" s="305"/>
      <c r="AT463" s="44" t="s">
        <v>121</v>
      </c>
      <c r="AU463" s="74">
        <v>951388</v>
      </c>
      <c r="AV463" s="61">
        <f>IFERROR(AU463/AR448,"-")</f>
        <v>1.6555338701200765E-3</v>
      </c>
      <c r="AW463" s="77">
        <v>87</v>
      </c>
      <c r="AX463" s="63">
        <f>IFERROR(AW463/AS448,"-")</f>
        <v>8.8145896656534953E-2</v>
      </c>
      <c r="AY463" s="158">
        <f t="shared" si="39"/>
        <v>10935.494252873563</v>
      </c>
      <c r="AZ463" s="179"/>
    </row>
    <row r="464" spans="2:52" s="8" customFormat="1" ht="13.15" customHeight="1">
      <c r="B464" s="329"/>
      <c r="C464" s="341"/>
      <c r="D464" s="306"/>
      <c r="E464" s="306"/>
      <c r="F464" s="45" t="s">
        <v>71</v>
      </c>
      <c r="G464" s="69">
        <f>SUM(G448:G463)</f>
        <v>35609394</v>
      </c>
      <c r="H464" s="61">
        <f>IFERROR(G464/D448,"-")</f>
        <v>0.18024079790785513</v>
      </c>
      <c r="I464" s="74">
        <v>205</v>
      </c>
      <c r="J464" s="61">
        <f>IFERROR(I464/E448,"-")</f>
        <v>0.85416666666666663</v>
      </c>
      <c r="K464" s="77">
        <f t="shared" si="35"/>
        <v>173704.36097560974</v>
      </c>
      <c r="L464" s="306"/>
      <c r="M464" s="306"/>
      <c r="N464" s="45" t="s">
        <v>71</v>
      </c>
      <c r="O464" s="69">
        <f>SUM(O448:O463)</f>
        <v>25966958</v>
      </c>
      <c r="P464" s="61">
        <f>IFERROR(O464/L448,"-")</f>
        <v>0.17243909238465713</v>
      </c>
      <c r="Q464" s="74">
        <v>148</v>
      </c>
      <c r="R464" s="61">
        <f>IFERROR(Q464/M448,"-")</f>
        <v>0.84571428571428575</v>
      </c>
      <c r="S464" s="77">
        <f t="shared" si="36"/>
        <v>175452.41891891891</v>
      </c>
      <c r="T464" s="306"/>
      <c r="U464" s="306"/>
      <c r="V464" s="45" t="s">
        <v>71</v>
      </c>
      <c r="W464" s="69">
        <f>SUM(W448:W463)</f>
        <v>3669769</v>
      </c>
      <c r="X464" s="61">
        <f>IFERROR(W464/T448,"-")</f>
        <v>0.12299418874528982</v>
      </c>
      <c r="Y464" s="74">
        <v>22</v>
      </c>
      <c r="Z464" s="61">
        <f>IFERROR(Y464/U448,"-")</f>
        <v>0.84615384615384615</v>
      </c>
      <c r="AA464" s="132">
        <f t="shared" si="37"/>
        <v>166807.68181818182</v>
      </c>
      <c r="AB464" s="306"/>
      <c r="AC464" s="306"/>
      <c r="AD464" s="45" t="s">
        <v>71</v>
      </c>
      <c r="AE464" s="69">
        <f>SUM(AE448:AE463)</f>
        <v>3282643</v>
      </c>
      <c r="AF464" s="61">
        <f>IFERROR(AE464/AB448,"-")</f>
        <v>0.12600136493933006</v>
      </c>
      <c r="AG464" s="74">
        <v>17</v>
      </c>
      <c r="AH464" s="61">
        <f>IFERROR(AG464/AC448,"-")</f>
        <v>0.80952380952380953</v>
      </c>
      <c r="AI464" s="77">
        <f t="shared" si="34"/>
        <v>193096.64705882352</v>
      </c>
      <c r="AJ464" s="306"/>
      <c r="AK464" s="306"/>
      <c r="AL464" s="45" t="s">
        <v>71</v>
      </c>
      <c r="AM464" s="69">
        <f>SUM(AM448:AM463)</f>
        <v>11094200</v>
      </c>
      <c r="AN464" s="61">
        <f>IFERROR(AM464/AJ448,"-")</f>
        <v>0.20628839132726726</v>
      </c>
      <c r="AO464" s="74">
        <v>49</v>
      </c>
      <c r="AP464" s="61">
        <f>IFERROR(AO464/AK448,"-")</f>
        <v>0.84482758620689657</v>
      </c>
      <c r="AQ464" s="77">
        <f t="shared" si="38"/>
        <v>226412.24489795917</v>
      </c>
      <c r="AR464" s="306"/>
      <c r="AS464" s="306"/>
      <c r="AT464" s="45" t="s">
        <v>71</v>
      </c>
      <c r="AU464" s="69">
        <f>SUM(AU448:AU463)</f>
        <v>94046424</v>
      </c>
      <c r="AV464" s="61">
        <f>IFERROR(AU464/AR448,"-")</f>
        <v>0.16365251642408107</v>
      </c>
      <c r="AW464" s="77">
        <v>771</v>
      </c>
      <c r="AX464" s="103">
        <f>IFERROR(AW464/AS448,"-")</f>
        <v>0.78115501519756836</v>
      </c>
      <c r="AY464" s="159">
        <f t="shared" si="39"/>
        <v>121979.79766536965</v>
      </c>
      <c r="AZ464" s="179"/>
    </row>
    <row r="465" spans="2:52" s="8" customFormat="1" ht="13.15" customHeight="1">
      <c r="B465" s="327">
        <v>28</v>
      </c>
      <c r="C465" s="339" t="s">
        <v>36</v>
      </c>
      <c r="D465" s="304">
        <v>121339660</v>
      </c>
      <c r="E465" s="304">
        <v>178</v>
      </c>
      <c r="F465" s="41" t="s">
        <v>107</v>
      </c>
      <c r="G465" s="72">
        <v>7652633</v>
      </c>
      <c r="H465" s="59">
        <f>IFERROR(G465/D465,"-")</f>
        <v>6.3067862560353308E-2</v>
      </c>
      <c r="I465" s="72">
        <v>46</v>
      </c>
      <c r="J465" s="59">
        <f>IFERROR(I465/E465,"-")</f>
        <v>0.25842696629213485</v>
      </c>
      <c r="K465" s="75">
        <f t="shared" si="35"/>
        <v>166361.58695652173</v>
      </c>
      <c r="L465" s="304">
        <v>91329190</v>
      </c>
      <c r="M465" s="304">
        <v>138</v>
      </c>
      <c r="N465" s="41" t="s">
        <v>107</v>
      </c>
      <c r="O465" s="72">
        <v>7384596</v>
      </c>
      <c r="P465" s="59">
        <f>IFERROR(O465/L465,"-")</f>
        <v>8.0856908946635789E-2</v>
      </c>
      <c r="Q465" s="72">
        <v>37</v>
      </c>
      <c r="R465" s="59">
        <f>IFERROR(Q465/M465,"-")</f>
        <v>0.26811594202898553</v>
      </c>
      <c r="S465" s="75">
        <f t="shared" si="36"/>
        <v>199583.67567567568</v>
      </c>
      <c r="T465" s="304">
        <v>8887930</v>
      </c>
      <c r="U465" s="304">
        <v>13</v>
      </c>
      <c r="V465" s="41" t="s">
        <v>107</v>
      </c>
      <c r="W465" s="72">
        <v>110177</v>
      </c>
      <c r="X465" s="59">
        <f>IFERROR(W465/T465,"-")</f>
        <v>1.239624974544129E-2</v>
      </c>
      <c r="Y465" s="72">
        <v>3</v>
      </c>
      <c r="Z465" s="59">
        <f>IFERROR(Y465/U465,"-")</f>
        <v>0.23076923076923078</v>
      </c>
      <c r="AA465" s="130">
        <f t="shared" si="37"/>
        <v>36725.666666666664</v>
      </c>
      <c r="AB465" s="304">
        <v>4140740</v>
      </c>
      <c r="AC465" s="304">
        <v>11</v>
      </c>
      <c r="AD465" s="41" t="s">
        <v>107</v>
      </c>
      <c r="AE465" s="72">
        <v>93635</v>
      </c>
      <c r="AF465" s="59">
        <f>IFERROR(AE465/AB465,"-")</f>
        <v>2.2613107801987085E-2</v>
      </c>
      <c r="AG465" s="72">
        <v>2</v>
      </c>
      <c r="AH465" s="59">
        <f>IFERROR(AG465/AC465,"-")</f>
        <v>0.18181818181818182</v>
      </c>
      <c r="AI465" s="75">
        <f t="shared" si="34"/>
        <v>46817.5</v>
      </c>
      <c r="AJ465" s="304">
        <v>35862690</v>
      </c>
      <c r="AK465" s="304">
        <v>58</v>
      </c>
      <c r="AL465" s="41" t="s">
        <v>107</v>
      </c>
      <c r="AM465" s="72">
        <v>372796</v>
      </c>
      <c r="AN465" s="59">
        <f>IFERROR(AM465/AJ465,"-")</f>
        <v>1.0395093061898035E-2</v>
      </c>
      <c r="AO465" s="72">
        <v>18</v>
      </c>
      <c r="AP465" s="59">
        <f>IFERROR(AO465/AK465,"-")</f>
        <v>0.31034482758620691</v>
      </c>
      <c r="AQ465" s="75">
        <f t="shared" si="38"/>
        <v>20710.888888888891</v>
      </c>
      <c r="AR465" s="304">
        <v>320231620</v>
      </c>
      <c r="AS465" s="304">
        <v>535</v>
      </c>
      <c r="AT465" s="41" t="s">
        <v>107</v>
      </c>
      <c r="AU465" s="72">
        <v>7574268</v>
      </c>
      <c r="AV465" s="59">
        <f>IFERROR(AU465/AR465,"-")</f>
        <v>2.3652467548332671E-2</v>
      </c>
      <c r="AW465" s="75">
        <v>90</v>
      </c>
      <c r="AX465" s="62">
        <f>IFERROR(AW465/AS465,"-")</f>
        <v>0.16822429906542055</v>
      </c>
      <c r="AY465" s="157">
        <f t="shared" si="39"/>
        <v>84158.53333333334</v>
      </c>
      <c r="AZ465" s="179"/>
    </row>
    <row r="466" spans="2:52" s="8" customFormat="1" ht="13.15" customHeight="1">
      <c r="B466" s="328"/>
      <c r="C466" s="340"/>
      <c r="D466" s="305"/>
      <c r="E466" s="305"/>
      <c r="F466" s="42" t="s">
        <v>108</v>
      </c>
      <c r="G466" s="73">
        <v>920659</v>
      </c>
      <c r="H466" s="60">
        <f>IFERROR(G466/D465,"-")</f>
        <v>7.5874532696069861E-3</v>
      </c>
      <c r="I466" s="73">
        <v>56</v>
      </c>
      <c r="J466" s="60">
        <f>IFERROR(I466/E465,"-")</f>
        <v>0.3146067415730337</v>
      </c>
      <c r="K466" s="76">
        <f t="shared" si="35"/>
        <v>16440.339285714286</v>
      </c>
      <c r="L466" s="305"/>
      <c r="M466" s="305"/>
      <c r="N466" s="42" t="s">
        <v>108</v>
      </c>
      <c r="O466" s="73">
        <v>719020</v>
      </c>
      <c r="P466" s="60">
        <f>IFERROR(O466/L465,"-")</f>
        <v>7.872838902874317E-3</v>
      </c>
      <c r="Q466" s="73">
        <v>42</v>
      </c>
      <c r="R466" s="60">
        <f>IFERROR(Q466/M465,"-")</f>
        <v>0.30434782608695654</v>
      </c>
      <c r="S466" s="76">
        <f t="shared" si="36"/>
        <v>17119.523809523809</v>
      </c>
      <c r="T466" s="305"/>
      <c r="U466" s="305"/>
      <c r="V466" s="42" t="s">
        <v>108</v>
      </c>
      <c r="W466" s="73">
        <v>131195</v>
      </c>
      <c r="X466" s="60">
        <f>IFERROR(W466/T465,"-")</f>
        <v>1.4761029846094648E-2</v>
      </c>
      <c r="Y466" s="73">
        <v>3</v>
      </c>
      <c r="Z466" s="60">
        <f>IFERROR(Y466/U465,"-")</f>
        <v>0.23076923076923078</v>
      </c>
      <c r="AA466" s="131">
        <f t="shared" si="37"/>
        <v>43731.666666666664</v>
      </c>
      <c r="AB466" s="305"/>
      <c r="AC466" s="305"/>
      <c r="AD466" s="42" t="s">
        <v>108</v>
      </c>
      <c r="AE466" s="73">
        <v>103080</v>
      </c>
      <c r="AF466" s="60">
        <f>IFERROR(AE466/AB465,"-")</f>
        <v>2.4894101054400906E-2</v>
      </c>
      <c r="AG466" s="73">
        <v>2</v>
      </c>
      <c r="AH466" s="60">
        <f>IFERROR(AG466/AC465,"-")</f>
        <v>0.18181818181818182</v>
      </c>
      <c r="AI466" s="76">
        <f t="shared" si="34"/>
        <v>51540</v>
      </c>
      <c r="AJ466" s="305"/>
      <c r="AK466" s="305"/>
      <c r="AL466" s="42" t="s">
        <v>108</v>
      </c>
      <c r="AM466" s="73">
        <v>894983</v>
      </c>
      <c r="AN466" s="60">
        <f>IFERROR(AM466/AJ465,"-")</f>
        <v>2.4955824563076556E-2</v>
      </c>
      <c r="AO466" s="73">
        <v>16</v>
      </c>
      <c r="AP466" s="60">
        <f>IFERROR(AO466/AK465,"-")</f>
        <v>0.27586206896551724</v>
      </c>
      <c r="AQ466" s="76">
        <f t="shared" si="38"/>
        <v>55936.4375</v>
      </c>
      <c r="AR466" s="305"/>
      <c r="AS466" s="305"/>
      <c r="AT466" s="42" t="s">
        <v>108</v>
      </c>
      <c r="AU466" s="73">
        <v>7594467</v>
      </c>
      <c r="AV466" s="60">
        <f>IFERROR(AU466/AR465,"-")</f>
        <v>2.3715543767976442E-2</v>
      </c>
      <c r="AW466" s="76">
        <v>134</v>
      </c>
      <c r="AX466" s="60">
        <f>IFERROR(AW466/AS465,"-")</f>
        <v>0.25046728971962617</v>
      </c>
      <c r="AY466" s="157">
        <f t="shared" si="39"/>
        <v>56675.126865671642</v>
      </c>
      <c r="AZ466" s="179"/>
    </row>
    <row r="467" spans="2:52" s="8" customFormat="1" ht="13.15" customHeight="1">
      <c r="B467" s="328"/>
      <c r="C467" s="340"/>
      <c r="D467" s="305"/>
      <c r="E467" s="305"/>
      <c r="F467" s="43" t="s">
        <v>109</v>
      </c>
      <c r="G467" s="73">
        <v>5384887</v>
      </c>
      <c r="H467" s="60">
        <f>IFERROR(G467/D465,"-")</f>
        <v>4.4378622784998739E-2</v>
      </c>
      <c r="I467" s="73">
        <v>61</v>
      </c>
      <c r="J467" s="60">
        <f>IFERROR(I467/E465,"-")</f>
        <v>0.34269662921348315</v>
      </c>
      <c r="K467" s="76">
        <f t="shared" si="35"/>
        <v>88276.836065573763</v>
      </c>
      <c r="L467" s="305"/>
      <c r="M467" s="305"/>
      <c r="N467" s="43" t="s">
        <v>109</v>
      </c>
      <c r="O467" s="73">
        <v>5035683</v>
      </c>
      <c r="P467" s="60">
        <f>IFERROR(O467/L465,"-")</f>
        <v>5.513771664897061E-2</v>
      </c>
      <c r="Q467" s="73">
        <v>47</v>
      </c>
      <c r="R467" s="60">
        <f>IFERROR(Q467/M465,"-")</f>
        <v>0.34057971014492755</v>
      </c>
      <c r="S467" s="76">
        <f t="shared" si="36"/>
        <v>107142.19148936171</v>
      </c>
      <c r="T467" s="305"/>
      <c r="U467" s="305"/>
      <c r="V467" s="43" t="s">
        <v>109</v>
      </c>
      <c r="W467" s="73">
        <v>78132</v>
      </c>
      <c r="X467" s="60">
        <f>IFERROR(W467/T465,"-")</f>
        <v>8.7907983073674065E-3</v>
      </c>
      <c r="Y467" s="73">
        <v>3</v>
      </c>
      <c r="Z467" s="60">
        <f>IFERROR(Y467/U465,"-")</f>
        <v>0.23076923076923078</v>
      </c>
      <c r="AA467" s="131">
        <f t="shared" si="37"/>
        <v>26044</v>
      </c>
      <c r="AB467" s="305"/>
      <c r="AC467" s="305"/>
      <c r="AD467" s="43" t="s">
        <v>109</v>
      </c>
      <c r="AE467" s="73">
        <v>20174</v>
      </c>
      <c r="AF467" s="60">
        <f>IFERROR(AE467/AB465,"-")</f>
        <v>4.8720760057381048E-3</v>
      </c>
      <c r="AG467" s="73">
        <v>2</v>
      </c>
      <c r="AH467" s="60">
        <f>IFERROR(AG467/AC465,"-")</f>
        <v>0.18181818181818182</v>
      </c>
      <c r="AI467" s="76">
        <f t="shared" si="34"/>
        <v>10087</v>
      </c>
      <c r="AJ467" s="305"/>
      <c r="AK467" s="305"/>
      <c r="AL467" s="43" t="s">
        <v>109</v>
      </c>
      <c r="AM467" s="73">
        <v>1976335</v>
      </c>
      <c r="AN467" s="60">
        <f>IFERROR(AM467/AJ465,"-")</f>
        <v>5.5108387017259439E-2</v>
      </c>
      <c r="AO467" s="73">
        <v>11</v>
      </c>
      <c r="AP467" s="60">
        <f>IFERROR(AO467/AK465,"-")</f>
        <v>0.18965517241379309</v>
      </c>
      <c r="AQ467" s="76">
        <f t="shared" si="38"/>
        <v>179666.81818181818</v>
      </c>
      <c r="AR467" s="305"/>
      <c r="AS467" s="305"/>
      <c r="AT467" s="43" t="s">
        <v>109</v>
      </c>
      <c r="AU467" s="73">
        <v>7606120</v>
      </c>
      <c r="AV467" s="60">
        <f>IFERROR(AU467/AR465,"-")</f>
        <v>2.3751933053956384E-2</v>
      </c>
      <c r="AW467" s="76">
        <v>143</v>
      </c>
      <c r="AX467" s="60">
        <f>IFERROR(AW467/AS465,"-")</f>
        <v>0.26728971962616821</v>
      </c>
      <c r="AY467" s="157">
        <f t="shared" si="39"/>
        <v>53189.65034965035</v>
      </c>
      <c r="AZ467" s="179"/>
    </row>
    <row r="468" spans="2:52" s="8" customFormat="1" ht="13.15" customHeight="1">
      <c r="B468" s="328"/>
      <c r="C468" s="340"/>
      <c r="D468" s="305"/>
      <c r="E468" s="305"/>
      <c r="F468" s="43" t="s">
        <v>110</v>
      </c>
      <c r="G468" s="73">
        <v>1758399</v>
      </c>
      <c r="H468" s="60">
        <f>IFERROR(G468/D465,"-")</f>
        <v>1.4491543820050263E-2</v>
      </c>
      <c r="I468" s="73">
        <v>15</v>
      </c>
      <c r="J468" s="60">
        <f>IFERROR(I468/E465,"-")</f>
        <v>8.4269662921348312E-2</v>
      </c>
      <c r="K468" s="76">
        <f t="shared" si="35"/>
        <v>117226.6</v>
      </c>
      <c r="L468" s="305"/>
      <c r="M468" s="305"/>
      <c r="N468" s="43" t="s">
        <v>110</v>
      </c>
      <c r="O468" s="73">
        <v>1728001</v>
      </c>
      <c r="P468" s="60">
        <f>IFERROR(O468/L465,"-")</f>
        <v>1.8920577309401297E-2</v>
      </c>
      <c r="Q468" s="73">
        <v>13</v>
      </c>
      <c r="R468" s="60">
        <f>IFERROR(Q468/M465,"-")</f>
        <v>9.420289855072464E-2</v>
      </c>
      <c r="S468" s="76">
        <f t="shared" si="36"/>
        <v>132923.15384615384</v>
      </c>
      <c r="T468" s="305"/>
      <c r="U468" s="305"/>
      <c r="V468" s="43" t="s">
        <v>110</v>
      </c>
      <c r="W468" s="73">
        <v>0</v>
      </c>
      <c r="X468" s="60">
        <f>IFERROR(W468/T465,"-")</f>
        <v>0</v>
      </c>
      <c r="Y468" s="73">
        <v>0</v>
      </c>
      <c r="Z468" s="60">
        <f>IFERROR(Y468/U465,"-")</f>
        <v>0</v>
      </c>
      <c r="AA468" s="131" t="str">
        <f t="shared" si="37"/>
        <v>-</v>
      </c>
      <c r="AB468" s="305"/>
      <c r="AC468" s="305"/>
      <c r="AD468" s="43" t="s">
        <v>110</v>
      </c>
      <c r="AE468" s="73">
        <v>0</v>
      </c>
      <c r="AF468" s="60">
        <f>IFERROR(AE468/AB465,"-")</f>
        <v>0</v>
      </c>
      <c r="AG468" s="73">
        <v>0</v>
      </c>
      <c r="AH468" s="60">
        <f>IFERROR(AG468/AC465,"-")</f>
        <v>0</v>
      </c>
      <c r="AI468" s="76" t="str">
        <f t="shared" si="34"/>
        <v>-</v>
      </c>
      <c r="AJ468" s="305"/>
      <c r="AK468" s="305"/>
      <c r="AL468" s="43" t="s">
        <v>110</v>
      </c>
      <c r="AM468" s="73">
        <v>47078</v>
      </c>
      <c r="AN468" s="60">
        <f>IFERROR(AM468/AJ465,"-")</f>
        <v>1.3127291901416207E-3</v>
      </c>
      <c r="AO468" s="73">
        <v>4</v>
      </c>
      <c r="AP468" s="60">
        <f>IFERROR(AO468/AK465,"-")</f>
        <v>6.8965517241379309E-2</v>
      </c>
      <c r="AQ468" s="76">
        <f t="shared" si="38"/>
        <v>11769.5</v>
      </c>
      <c r="AR468" s="305"/>
      <c r="AS468" s="305"/>
      <c r="AT468" s="43" t="s">
        <v>110</v>
      </c>
      <c r="AU468" s="73">
        <v>2199980</v>
      </c>
      <c r="AV468" s="60">
        <f>IFERROR(AU468/AR465,"-")</f>
        <v>6.8699649335065664E-3</v>
      </c>
      <c r="AW468" s="76">
        <v>23</v>
      </c>
      <c r="AX468" s="60">
        <f>IFERROR(AW468/AS465,"-")</f>
        <v>4.2990654205607479E-2</v>
      </c>
      <c r="AY468" s="157">
        <f t="shared" si="39"/>
        <v>95651.304347826081</v>
      </c>
      <c r="AZ468" s="179"/>
    </row>
    <row r="469" spans="2:52" s="8" customFormat="1" ht="13.15" customHeight="1">
      <c r="B469" s="328"/>
      <c r="C469" s="340"/>
      <c r="D469" s="305"/>
      <c r="E469" s="305"/>
      <c r="F469" s="43" t="s">
        <v>111</v>
      </c>
      <c r="G469" s="73">
        <v>3251279</v>
      </c>
      <c r="H469" s="60">
        <f>IFERROR(G469/D465,"-")</f>
        <v>2.6794858334035221E-2</v>
      </c>
      <c r="I469" s="73">
        <v>76</v>
      </c>
      <c r="J469" s="60">
        <f>IFERROR(I469/E465,"-")</f>
        <v>0.42696629213483145</v>
      </c>
      <c r="K469" s="76">
        <f t="shared" si="35"/>
        <v>42779.98684210526</v>
      </c>
      <c r="L469" s="305"/>
      <c r="M469" s="305"/>
      <c r="N469" s="43" t="s">
        <v>111</v>
      </c>
      <c r="O469" s="73">
        <v>1658175</v>
      </c>
      <c r="P469" s="60">
        <f>IFERROR(O469/L465,"-")</f>
        <v>1.8156024377310256E-2</v>
      </c>
      <c r="Q469" s="73">
        <v>52</v>
      </c>
      <c r="R469" s="60">
        <f>IFERROR(Q469/M465,"-")</f>
        <v>0.37681159420289856</v>
      </c>
      <c r="S469" s="76">
        <f t="shared" si="36"/>
        <v>31887.98076923077</v>
      </c>
      <c r="T469" s="305"/>
      <c r="U469" s="305"/>
      <c r="V469" s="43" t="s">
        <v>111</v>
      </c>
      <c r="W469" s="73">
        <v>82412</v>
      </c>
      <c r="X469" s="60">
        <f>IFERROR(W469/T465,"-")</f>
        <v>9.2723502547837344E-3</v>
      </c>
      <c r="Y469" s="73">
        <v>5</v>
      </c>
      <c r="Z469" s="60">
        <f>IFERROR(Y469/U465,"-")</f>
        <v>0.38461538461538464</v>
      </c>
      <c r="AA469" s="131">
        <f t="shared" si="37"/>
        <v>16482.400000000001</v>
      </c>
      <c r="AB469" s="305"/>
      <c r="AC469" s="305"/>
      <c r="AD469" s="43" t="s">
        <v>111</v>
      </c>
      <c r="AE469" s="73">
        <v>67504</v>
      </c>
      <c r="AF469" s="60">
        <f>IFERROR(AE469/AB465,"-")</f>
        <v>1.6302400054096611E-2</v>
      </c>
      <c r="AG469" s="73">
        <v>4</v>
      </c>
      <c r="AH469" s="60">
        <f>IFERROR(AG469/AC465,"-")</f>
        <v>0.36363636363636365</v>
      </c>
      <c r="AI469" s="76">
        <f t="shared" si="34"/>
        <v>16876</v>
      </c>
      <c r="AJ469" s="305"/>
      <c r="AK469" s="305"/>
      <c r="AL469" s="43" t="s">
        <v>111</v>
      </c>
      <c r="AM469" s="73">
        <v>1576201</v>
      </c>
      <c r="AN469" s="60">
        <f>IFERROR(AM469/AJ465,"-")</f>
        <v>4.3950997540898352E-2</v>
      </c>
      <c r="AO469" s="73">
        <v>23</v>
      </c>
      <c r="AP469" s="60">
        <f>IFERROR(AO469/AK465,"-")</f>
        <v>0.39655172413793105</v>
      </c>
      <c r="AQ469" s="76">
        <f t="shared" si="38"/>
        <v>68530.478260869568</v>
      </c>
      <c r="AR469" s="305"/>
      <c r="AS469" s="305"/>
      <c r="AT469" s="43" t="s">
        <v>111</v>
      </c>
      <c r="AU469" s="73">
        <v>6216723</v>
      </c>
      <c r="AV469" s="60">
        <f>IFERROR(AU469/AR465,"-")</f>
        <v>1.941320785249127E-2</v>
      </c>
      <c r="AW469" s="76">
        <v>199</v>
      </c>
      <c r="AX469" s="60">
        <f>IFERROR(AW469/AS465,"-")</f>
        <v>0.37196261682242993</v>
      </c>
      <c r="AY469" s="157">
        <f t="shared" si="39"/>
        <v>31239.81407035176</v>
      </c>
      <c r="AZ469" s="179"/>
    </row>
    <row r="470" spans="2:52" s="8" customFormat="1" ht="13.15" customHeight="1">
      <c r="B470" s="328"/>
      <c r="C470" s="340"/>
      <c r="D470" s="305"/>
      <c r="E470" s="305"/>
      <c r="F470" s="43" t="s">
        <v>112</v>
      </c>
      <c r="G470" s="73">
        <v>4287666</v>
      </c>
      <c r="H470" s="60">
        <f>IFERROR(G470/D465,"-")</f>
        <v>3.5336064070065794E-2</v>
      </c>
      <c r="I470" s="73">
        <v>73</v>
      </c>
      <c r="J470" s="60">
        <f>IFERROR(I470/E465,"-")</f>
        <v>0.4101123595505618</v>
      </c>
      <c r="K470" s="76">
        <f t="shared" si="35"/>
        <v>58735.150684931505</v>
      </c>
      <c r="L470" s="305"/>
      <c r="M470" s="305"/>
      <c r="N470" s="43" t="s">
        <v>112</v>
      </c>
      <c r="O470" s="73">
        <v>3665574</v>
      </c>
      <c r="P470" s="60">
        <f>IFERROR(O470/L465,"-")</f>
        <v>4.0135842658847627E-2</v>
      </c>
      <c r="Q470" s="73">
        <v>56</v>
      </c>
      <c r="R470" s="60">
        <f>IFERROR(Q470/M465,"-")</f>
        <v>0.40579710144927539</v>
      </c>
      <c r="S470" s="76">
        <f t="shared" si="36"/>
        <v>65456.678571428572</v>
      </c>
      <c r="T470" s="305"/>
      <c r="U470" s="305"/>
      <c r="V470" s="43" t="s">
        <v>112</v>
      </c>
      <c r="W470" s="73">
        <v>201066</v>
      </c>
      <c r="X470" s="60">
        <f>IFERROR(W470/T465,"-")</f>
        <v>2.2622365387666196E-2</v>
      </c>
      <c r="Y470" s="73">
        <v>3</v>
      </c>
      <c r="Z470" s="60">
        <f>IFERROR(Y470/U465,"-")</f>
        <v>0.23076923076923078</v>
      </c>
      <c r="AA470" s="131">
        <f t="shared" si="37"/>
        <v>67022</v>
      </c>
      <c r="AB470" s="305"/>
      <c r="AC470" s="305"/>
      <c r="AD470" s="43" t="s">
        <v>112</v>
      </c>
      <c r="AE470" s="73">
        <v>201066</v>
      </c>
      <c r="AF470" s="60">
        <f>IFERROR(AE470/AB465,"-")</f>
        <v>4.8557987219675712E-2</v>
      </c>
      <c r="AG470" s="73">
        <v>3</v>
      </c>
      <c r="AH470" s="60">
        <f>IFERROR(AG470/AC465,"-")</f>
        <v>0.27272727272727271</v>
      </c>
      <c r="AI470" s="76">
        <f t="shared" si="34"/>
        <v>67022</v>
      </c>
      <c r="AJ470" s="305"/>
      <c r="AK470" s="305"/>
      <c r="AL470" s="43" t="s">
        <v>112</v>
      </c>
      <c r="AM470" s="73">
        <v>1505437</v>
      </c>
      <c r="AN470" s="60">
        <f>IFERROR(AM470/AJ465,"-")</f>
        <v>4.1977804788207465E-2</v>
      </c>
      <c r="AO470" s="73">
        <v>23</v>
      </c>
      <c r="AP470" s="60">
        <f>IFERROR(AO470/AK465,"-")</f>
        <v>0.39655172413793105</v>
      </c>
      <c r="AQ470" s="76">
        <f t="shared" si="38"/>
        <v>65453.782608695656</v>
      </c>
      <c r="AR470" s="305"/>
      <c r="AS470" s="305"/>
      <c r="AT470" s="43" t="s">
        <v>112</v>
      </c>
      <c r="AU470" s="73">
        <v>10545756</v>
      </c>
      <c r="AV470" s="60">
        <f>IFERROR(AU470/AR465,"-")</f>
        <v>3.2931651159245297E-2</v>
      </c>
      <c r="AW470" s="76">
        <v>173</v>
      </c>
      <c r="AX470" s="60">
        <f>IFERROR(AW470/AS465,"-")</f>
        <v>0.3233644859813084</v>
      </c>
      <c r="AY470" s="157">
        <f t="shared" si="39"/>
        <v>60958.12716763006</v>
      </c>
      <c r="AZ470" s="179"/>
    </row>
    <row r="471" spans="2:52" s="8" customFormat="1" ht="13.15" customHeight="1">
      <c r="B471" s="328"/>
      <c r="C471" s="340"/>
      <c r="D471" s="305"/>
      <c r="E471" s="305"/>
      <c r="F471" s="43" t="s">
        <v>113</v>
      </c>
      <c r="G471" s="73">
        <v>221617</v>
      </c>
      <c r="H471" s="60">
        <f>IFERROR(G471/D465,"-")</f>
        <v>1.8264185015847252E-3</v>
      </c>
      <c r="I471" s="73">
        <v>18</v>
      </c>
      <c r="J471" s="60">
        <f>IFERROR(I471/E465,"-")</f>
        <v>0.10112359550561797</v>
      </c>
      <c r="K471" s="76">
        <f t="shared" si="35"/>
        <v>12312.055555555555</v>
      </c>
      <c r="L471" s="305"/>
      <c r="M471" s="305"/>
      <c r="N471" s="43" t="s">
        <v>113</v>
      </c>
      <c r="O471" s="73">
        <v>157716</v>
      </c>
      <c r="P471" s="60">
        <f>IFERROR(O471/L465,"-")</f>
        <v>1.726895858815785E-3</v>
      </c>
      <c r="Q471" s="73">
        <v>14</v>
      </c>
      <c r="R471" s="60">
        <f>IFERROR(Q471/M465,"-")</f>
        <v>0.10144927536231885</v>
      </c>
      <c r="S471" s="76">
        <f t="shared" si="36"/>
        <v>11265.428571428571</v>
      </c>
      <c r="T471" s="305"/>
      <c r="U471" s="305"/>
      <c r="V471" s="43" t="s">
        <v>113</v>
      </c>
      <c r="W471" s="73">
        <v>19167</v>
      </c>
      <c r="X471" s="60">
        <f>IFERROR(W471/T465,"-")</f>
        <v>2.1565201346095209E-3</v>
      </c>
      <c r="Y471" s="73">
        <v>1</v>
      </c>
      <c r="Z471" s="60">
        <f>IFERROR(Y471/U465,"-")</f>
        <v>7.6923076923076927E-2</v>
      </c>
      <c r="AA471" s="131">
        <f t="shared" si="37"/>
        <v>19167</v>
      </c>
      <c r="AB471" s="305"/>
      <c r="AC471" s="305"/>
      <c r="AD471" s="43" t="s">
        <v>113</v>
      </c>
      <c r="AE471" s="73">
        <v>19167</v>
      </c>
      <c r="AF471" s="60">
        <f>IFERROR(AE471/AB465,"-")</f>
        <v>4.628882760086361E-3</v>
      </c>
      <c r="AG471" s="73">
        <v>1</v>
      </c>
      <c r="AH471" s="60">
        <f>IFERROR(AG471/AC465,"-")</f>
        <v>9.0909090909090912E-2</v>
      </c>
      <c r="AI471" s="76">
        <f t="shared" si="34"/>
        <v>19167</v>
      </c>
      <c r="AJ471" s="305"/>
      <c r="AK471" s="305"/>
      <c r="AL471" s="43" t="s">
        <v>113</v>
      </c>
      <c r="AM471" s="73">
        <v>1617107</v>
      </c>
      <c r="AN471" s="60">
        <f>IFERROR(AM471/AJ465,"-")</f>
        <v>4.5091625865209775E-2</v>
      </c>
      <c r="AO471" s="73">
        <v>5</v>
      </c>
      <c r="AP471" s="60">
        <f>IFERROR(AO471/AK465,"-")</f>
        <v>8.6206896551724144E-2</v>
      </c>
      <c r="AQ471" s="76">
        <f t="shared" si="38"/>
        <v>323421.40000000002</v>
      </c>
      <c r="AR471" s="305"/>
      <c r="AS471" s="305"/>
      <c r="AT471" s="43" t="s">
        <v>113</v>
      </c>
      <c r="AU471" s="73">
        <v>5071956</v>
      </c>
      <c r="AV471" s="60">
        <f>IFERROR(AU471/AR465,"-")</f>
        <v>1.5838398469208006E-2</v>
      </c>
      <c r="AW471" s="76">
        <v>50</v>
      </c>
      <c r="AX471" s="60">
        <f>IFERROR(AW471/AS465,"-")</f>
        <v>9.3457943925233641E-2</v>
      </c>
      <c r="AY471" s="157">
        <f t="shared" si="39"/>
        <v>101439.12</v>
      </c>
      <c r="AZ471" s="179"/>
    </row>
    <row r="472" spans="2:52" s="8" customFormat="1" ht="13.15" customHeight="1">
      <c r="B472" s="328"/>
      <c r="C472" s="340"/>
      <c r="D472" s="305"/>
      <c r="E472" s="305"/>
      <c r="F472" s="43" t="s">
        <v>123</v>
      </c>
      <c r="G472" s="73">
        <v>0</v>
      </c>
      <c r="H472" s="60">
        <f>IFERROR(G472/D465,"-")</f>
        <v>0</v>
      </c>
      <c r="I472" s="73">
        <v>0</v>
      </c>
      <c r="J472" s="60">
        <f>IFERROR(I472/E465,"-")</f>
        <v>0</v>
      </c>
      <c r="K472" s="76" t="str">
        <f t="shared" si="35"/>
        <v>-</v>
      </c>
      <c r="L472" s="305"/>
      <c r="M472" s="305"/>
      <c r="N472" s="43" t="s">
        <v>123</v>
      </c>
      <c r="O472" s="73">
        <v>0</v>
      </c>
      <c r="P472" s="60">
        <f>IFERROR(O472/L465,"-")</f>
        <v>0</v>
      </c>
      <c r="Q472" s="73">
        <v>0</v>
      </c>
      <c r="R472" s="60">
        <f>IFERROR(Q472/M465,"-")</f>
        <v>0</v>
      </c>
      <c r="S472" s="76" t="str">
        <f t="shared" si="36"/>
        <v>-</v>
      </c>
      <c r="T472" s="305"/>
      <c r="U472" s="305"/>
      <c r="V472" s="43" t="s">
        <v>123</v>
      </c>
      <c r="W472" s="73">
        <v>0</v>
      </c>
      <c r="X472" s="60">
        <f>IFERROR(W472/T465,"-")</f>
        <v>0</v>
      </c>
      <c r="Y472" s="73">
        <v>0</v>
      </c>
      <c r="Z472" s="60">
        <f>IFERROR(Y472/U465,"-")</f>
        <v>0</v>
      </c>
      <c r="AA472" s="131" t="str">
        <f t="shared" si="37"/>
        <v>-</v>
      </c>
      <c r="AB472" s="305"/>
      <c r="AC472" s="305"/>
      <c r="AD472" s="43" t="s">
        <v>123</v>
      </c>
      <c r="AE472" s="73">
        <v>0</v>
      </c>
      <c r="AF472" s="60">
        <f>IFERROR(AE472/AB465,"-")</f>
        <v>0</v>
      </c>
      <c r="AG472" s="73">
        <v>0</v>
      </c>
      <c r="AH472" s="60">
        <f>IFERROR(AG472/AC465,"-")</f>
        <v>0</v>
      </c>
      <c r="AI472" s="76" t="str">
        <f t="shared" si="34"/>
        <v>-</v>
      </c>
      <c r="AJ472" s="305"/>
      <c r="AK472" s="305"/>
      <c r="AL472" s="43" t="s">
        <v>123</v>
      </c>
      <c r="AM472" s="73">
        <v>0</v>
      </c>
      <c r="AN472" s="60">
        <f>IFERROR(AM472/AJ465,"-")</f>
        <v>0</v>
      </c>
      <c r="AO472" s="73">
        <v>0</v>
      </c>
      <c r="AP472" s="60">
        <f>IFERROR(AO472/AK465,"-")</f>
        <v>0</v>
      </c>
      <c r="AQ472" s="76" t="str">
        <f t="shared" si="38"/>
        <v>-</v>
      </c>
      <c r="AR472" s="305"/>
      <c r="AS472" s="305"/>
      <c r="AT472" s="43" t="s">
        <v>123</v>
      </c>
      <c r="AU472" s="73">
        <v>0</v>
      </c>
      <c r="AV472" s="60">
        <f>IFERROR(AU472/AR465,"-")</f>
        <v>0</v>
      </c>
      <c r="AW472" s="76">
        <v>0</v>
      </c>
      <c r="AX472" s="60">
        <f>IFERROR(AW472/AS465,"-")</f>
        <v>0</v>
      </c>
      <c r="AY472" s="157" t="str">
        <f t="shared" si="39"/>
        <v>-</v>
      </c>
      <c r="AZ472" s="179"/>
    </row>
    <row r="473" spans="2:52" s="8" customFormat="1" ht="13.15" customHeight="1">
      <c r="B473" s="328"/>
      <c r="C473" s="340"/>
      <c r="D473" s="305"/>
      <c r="E473" s="305"/>
      <c r="F473" s="43" t="s">
        <v>114</v>
      </c>
      <c r="G473" s="73">
        <v>26498</v>
      </c>
      <c r="H473" s="60">
        <f>IFERROR(G473/D465,"-")</f>
        <v>2.1837872299955348E-4</v>
      </c>
      <c r="I473" s="73">
        <v>2</v>
      </c>
      <c r="J473" s="60">
        <f>IFERROR(I473/E465,"-")</f>
        <v>1.1235955056179775E-2</v>
      </c>
      <c r="K473" s="76">
        <f t="shared" si="35"/>
        <v>13249</v>
      </c>
      <c r="L473" s="305"/>
      <c r="M473" s="305"/>
      <c r="N473" s="43" t="s">
        <v>114</v>
      </c>
      <c r="O473" s="73">
        <v>24268</v>
      </c>
      <c r="P473" s="60">
        <f>IFERROR(O473/L465,"-")</f>
        <v>2.6572008357897403E-4</v>
      </c>
      <c r="Q473" s="73">
        <v>1</v>
      </c>
      <c r="R473" s="60">
        <f>IFERROR(Q473/M465,"-")</f>
        <v>7.246376811594203E-3</v>
      </c>
      <c r="S473" s="76">
        <f t="shared" si="36"/>
        <v>24268</v>
      </c>
      <c r="T473" s="305"/>
      <c r="U473" s="305"/>
      <c r="V473" s="43" t="s">
        <v>114</v>
      </c>
      <c r="W473" s="73">
        <v>0</v>
      </c>
      <c r="X473" s="60">
        <f>IFERROR(W473/T465,"-")</f>
        <v>0</v>
      </c>
      <c r="Y473" s="73">
        <v>0</v>
      </c>
      <c r="Z473" s="60">
        <f>IFERROR(Y473/U465,"-")</f>
        <v>0</v>
      </c>
      <c r="AA473" s="131" t="str">
        <f t="shared" si="37"/>
        <v>-</v>
      </c>
      <c r="AB473" s="305"/>
      <c r="AC473" s="305"/>
      <c r="AD473" s="43" t="s">
        <v>114</v>
      </c>
      <c r="AE473" s="73">
        <v>0</v>
      </c>
      <c r="AF473" s="60">
        <f>IFERROR(AE473/AB465,"-")</f>
        <v>0</v>
      </c>
      <c r="AG473" s="73">
        <v>0</v>
      </c>
      <c r="AH473" s="60">
        <f>IFERROR(AG473/AC465,"-")</f>
        <v>0</v>
      </c>
      <c r="AI473" s="76" t="str">
        <f t="shared" si="34"/>
        <v>-</v>
      </c>
      <c r="AJ473" s="305"/>
      <c r="AK473" s="305"/>
      <c r="AL473" s="43" t="s">
        <v>114</v>
      </c>
      <c r="AM473" s="73">
        <v>32939</v>
      </c>
      <c r="AN473" s="60">
        <f>IFERROR(AM473/AJ465,"-")</f>
        <v>9.184754406320329E-4</v>
      </c>
      <c r="AO473" s="73">
        <v>3</v>
      </c>
      <c r="AP473" s="60">
        <f>IFERROR(AO473/AK465,"-")</f>
        <v>5.1724137931034482E-2</v>
      </c>
      <c r="AQ473" s="76">
        <f t="shared" si="38"/>
        <v>10979.666666666666</v>
      </c>
      <c r="AR473" s="305"/>
      <c r="AS473" s="305"/>
      <c r="AT473" s="43" t="s">
        <v>114</v>
      </c>
      <c r="AU473" s="73">
        <v>33827</v>
      </c>
      <c r="AV473" s="60">
        <f>IFERROR(AU473/AR465,"-")</f>
        <v>1.0563291657457186E-4</v>
      </c>
      <c r="AW473" s="76">
        <v>3</v>
      </c>
      <c r="AX473" s="60">
        <f>IFERROR(AW473/AS465,"-")</f>
        <v>5.6074766355140183E-3</v>
      </c>
      <c r="AY473" s="157">
        <f t="shared" si="39"/>
        <v>11275.666666666666</v>
      </c>
      <c r="AZ473" s="179"/>
    </row>
    <row r="474" spans="2:52" s="8" customFormat="1" ht="13.15" customHeight="1">
      <c r="B474" s="328"/>
      <c r="C474" s="340"/>
      <c r="D474" s="305"/>
      <c r="E474" s="305"/>
      <c r="F474" s="43" t="s">
        <v>115</v>
      </c>
      <c r="G474" s="73">
        <v>89978</v>
      </c>
      <c r="H474" s="60">
        <f>IFERROR(G474/D465,"-")</f>
        <v>7.4153825715351433E-4</v>
      </c>
      <c r="I474" s="73">
        <v>11</v>
      </c>
      <c r="J474" s="60">
        <f>IFERROR(I474/E465,"-")</f>
        <v>6.1797752808988762E-2</v>
      </c>
      <c r="K474" s="76">
        <f t="shared" si="35"/>
        <v>8179.818181818182</v>
      </c>
      <c r="L474" s="305"/>
      <c r="M474" s="305"/>
      <c r="N474" s="43" t="s">
        <v>115</v>
      </c>
      <c r="O474" s="73">
        <v>43619</v>
      </c>
      <c r="P474" s="60">
        <f>IFERROR(O474/L465,"-")</f>
        <v>4.7760195836621345E-4</v>
      </c>
      <c r="Q474" s="73">
        <v>8</v>
      </c>
      <c r="R474" s="60">
        <f>IFERROR(Q474/M465,"-")</f>
        <v>5.7971014492753624E-2</v>
      </c>
      <c r="S474" s="76">
        <f t="shared" si="36"/>
        <v>5452.375</v>
      </c>
      <c r="T474" s="305"/>
      <c r="U474" s="305"/>
      <c r="V474" s="43" t="s">
        <v>115</v>
      </c>
      <c r="W474" s="73">
        <v>0</v>
      </c>
      <c r="X474" s="60">
        <f>IFERROR(W474/T465,"-")</f>
        <v>0</v>
      </c>
      <c r="Y474" s="73">
        <v>0</v>
      </c>
      <c r="Z474" s="60">
        <f>IFERROR(Y474/U465,"-")</f>
        <v>0</v>
      </c>
      <c r="AA474" s="131" t="str">
        <f t="shared" si="37"/>
        <v>-</v>
      </c>
      <c r="AB474" s="305"/>
      <c r="AC474" s="305"/>
      <c r="AD474" s="43" t="s">
        <v>115</v>
      </c>
      <c r="AE474" s="73">
        <v>0</v>
      </c>
      <c r="AF474" s="60">
        <f>IFERROR(AE474/AB465,"-")</f>
        <v>0</v>
      </c>
      <c r="AG474" s="73">
        <v>0</v>
      </c>
      <c r="AH474" s="60">
        <f>IFERROR(AG474/AC465,"-")</f>
        <v>0</v>
      </c>
      <c r="AI474" s="76" t="str">
        <f t="shared" si="34"/>
        <v>-</v>
      </c>
      <c r="AJ474" s="305"/>
      <c r="AK474" s="305"/>
      <c r="AL474" s="43" t="s">
        <v>115</v>
      </c>
      <c r="AM474" s="73">
        <v>38261</v>
      </c>
      <c r="AN474" s="60">
        <f>IFERROR(AM474/AJ465,"-")</f>
        <v>1.0668747938316952E-3</v>
      </c>
      <c r="AO474" s="73">
        <v>2</v>
      </c>
      <c r="AP474" s="60">
        <f>IFERROR(AO474/AK465,"-")</f>
        <v>3.4482758620689655E-2</v>
      </c>
      <c r="AQ474" s="76">
        <f t="shared" si="38"/>
        <v>19130.5</v>
      </c>
      <c r="AR474" s="305"/>
      <c r="AS474" s="305"/>
      <c r="AT474" s="43" t="s">
        <v>115</v>
      </c>
      <c r="AU474" s="73">
        <v>117627</v>
      </c>
      <c r="AV474" s="60">
        <f>IFERROR(AU474/AR465,"-")</f>
        <v>3.6731850527440109E-4</v>
      </c>
      <c r="AW474" s="76">
        <v>14</v>
      </c>
      <c r="AX474" s="60">
        <f>IFERROR(AW474/AS465,"-")</f>
        <v>2.6168224299065422E-2</v>
      </c>
      <c r="AY474" s="157">
        <f t="shared" si="39"/>
        <v>8401.9285714285706</v>
      </c>
      <c r="AZ474" s="179"/>
    </row>
    <row r="475" spans="2:52" s="8" customFormat="1" ht="13.15" customHeight="1">
      <c r="B475" s="328"/>
      <c r="C475" s="340"/>
      <c r="D475" s="305"/>
      <c r="E475" s="305"/>
      <c r="F475" s="43" t="s">
        <v>116</v>
      </c>
      <c r="G475" s="73">
        <v>18327</v>
      </c>
      <c r="H475" s="60">
        <f>IFERROR(G475/D465,"-")</f>
        <v>1.5103882770068746E-4</v>
      </c>
      <c r="I475" s="73">
        <v>3</v>
      </c>
      <c r="J475" s="60">
        <f>IFERROR(I475/E465,"-")</f>
        <v>1.6853932584269662E-2</v>
      </c>
      <c r="K475" s="76">
        <f t="shared" si="35"/>
        <v>6109</v>
      </c>
      <c r="L475" s="305"/>
      <c r="M475" s="305"/>
      <c r="N475" s="43" t="s">
        <v>116</v>
      </c>
      <c r="O475" s="73">
        <v>18327</v>
      </c>
      <c r="P475" s="60">
        <f>IFERROR(O475/L465,"-")</f>
        <v>2.0066968731464714E-4</v>
      </c>
      <c r="Q475" s="73">
        <v>3</v>
      </c>
      <c r="R475" s="60">
        <f>IFERROR(Q475/M465,"-")</f>
        <v>2.1739130434782608E-2</v>
      </c>
      <c r="S475" s="76">
        <f t="shared" si="36"/>
        <v>6109</v>
      </c>
      <c r="T475" s="305"/>
      <c r="U475" s="305"/>
      <c r="V475" s="43" t="s">
        <v>116</v>
      </c>
      <c r="W475" s="73">
        <v>0</v>
      </c>
      <c r="X475" s="60">
        <f>IFERROR(W475/T465,"-")</f>
        <v>0</v>
      </c>
      <c r="Y475" s="73">
        <v>0</v>
      </c>
      <c r="Z475" s="60">
        <f>IFERROR(Y475/U465,"-")</f>
        <v>0</v>
      </c>
      <c r="AA475" s="131" t="str">
        <f t="shared" si="37"/>
        <v>-</v>
      </c>
      <c r="AB475" s="305"/>
      <c r="AC475" s="305"/>
      <c r="AD475" s="43" t="s">
        <v>116</v>
      </c>
      <c r="AE475" s="73">
        <v>0</v>
      </c>
      <c r="AF475" s="60">
        <f>IFERROR(AE475/AB465,"-")</f>
        <v>0</v>
      </c>
      <c r="AG475" s="73">
        <v>0</v>
      </c>
      <c r="AH475" s="60">
        <f>IFERROR(AG475/AC465,"-")</f>
        <v>0</v>
      </c>
      <c r="AI475" s="76" t="str">
        <f t="shared" si="34"/>
        <v>-</v>
      </c>
      <c r="AJ475" s="305"/>
      <c r="AK475" s="305"/>
      <c r="AL475" s="43" t="s">
        <v>116</v>
      </c>
      <c r="AM475" s="73">
        <v>0</v>
      </c>
      <c r="AN475" s="60">
        <f>IFERROR(AM475/AJ465,"-")</f>
        <v>0</v>
      </c>
      <c r="AO475" s="73">
        <v>0</v>
      </c>
      <c r="AP475" s="60">
        <f>IFERROR(AO475/AK465,"-")</f>
        <v>0</v>
      </c>
      <c r="AQ475" s="76" t="str">
        <f t="shared" si="38"/>
        <v>-</v>
      </c>
      <c r="AR475" s="305"/>
      <c r="AS475" s="305"/>
      <c r="AT475" s="43" t="s">
        <v>116</v>
      </c>
      <c r="AU475" s="73">
        <v>32359</v>
      </c>
      <c r="AV475" s="60">
        <f>IFERROR(AU475/AR465,"-")</f>
        <v>1.0104873466274192E-4</v>
      </c>
      <c r="AW475" s="76">
        <v>4</v>
      </c>
      <c r="AX475" s="60">
        <f>IFERROR(AW475/AS465,"-")</f>
        <v>7.4766355140186919E-3</v>
      </c>
      <c r="AY475" s="157">
        <f t="shared" si="39"/>
        <v>8089.75</v>
      </c>
      <c r="AZ475" s="179"/>
    </row>
    <row r="476" spans="2:52" s="8" customFormat="1" ht="13.15" customHeight="1">
      <c r="B476" s="328"/>
      <c r="C476" s="340"/>
      <c r="D476" s="305"/>
      <c r="E476" s="305"/>
      <c r="F476" s="43" t="s">
        <v>117</v>
      </c>
      <c r="G476" s="73">
        <v>32898</v>
      </c>
      <c r="H476" s="60">
        <f>IFERROR(G476/D465,"-")</f>
        <v>2.7112322549774739E-4</v>
      </c>
      <c r="I476" s="73">
        <v>3</v>
      </c>
      <c r="J476" s="60">
        <f>IFERROR(I476/E465,"-")</f>
        <v>1.6853932584269662E-2</v>
      </c>
      <c r="K476" s="76">
        <f t="shared" si="35"/>
        <v>10966</v>
      </c>
      <c r="L476" s="305"/>
      <c r="M476" s="305"/>
      <c r="N476" s="43" t="s">
        <v>117</v>
      </c>
      <c r="O476" s="73">
        <v>32898</v>
      </c>
      <c r="P476" s="60">
        <f>IFERROR(O476/L465,"-")</f>
        <v>3.6021342136068437E-4</v>
      </c>
      <c r="Q476" s="73">
        <v>3</v>
      </c>
      <c r="R476" s="60">
        <f>IFERROR(Q476/M465,"-")</f>
        <v>2.1739130434782608E-2</v>
      </c>
      <c r="S476" s="76">
        <f t="shared" si="36"/>
        <v>10966</v>
      </c>
      <c r="T476" s="305"/>
      <c r="U476" s="305"/>
      <c r="V476" s="43" t="s">
        <v>117</v>
      </c>
      <c r="W476" s="73">
        <v>0</v>
      </c>
      <c r="X476" s="60">
        <f>IFERROR(W476/T465,"-")</f>
        <v>0</v>
      </c>
      <c r="Y476" s="73">
        <v>0</v>
      </c>
      <c r="Z476" s="60">
        <f>IFERROR(Y476/U465,"-")</f>
        <v>0</v>
      </c>
      <c r="AA476" s="131" t="str">
        <f t="shared" si="37"/>
        <v>-</v>
      </c>
      <c r="AB476" s="305"/>
      <c r="AC476" s="305"/>
      <c r="AD476" s="43" t="s">
        <v>117</v>
      </c>
      <c r="AE476" s="73">
        <v>0</v>
      </c>
      <c r="AF476" s="60">
        <f>IFERROR(AE476/AB465,"-")</f>
        <v>0</v>
      </c>
      <c r="AG476" s="73">
        <v>0</v>
      </c>
      <c r="AH476" s="60">
        <f>IFERROR(AG476/AC465,"-")</f>
        <v>0</v>
      </c>
      <c r="AI476" s="76" t="str">
        <f t="shared" si="34"/>
        <v>-</v>
      </c>
      <c r="AJ476" s="305"/>
      <c r="AK476" s="305"/>
      <c r="AL476" s="43" t="s">
        <v>117</v>
      </c>
      <c r="AM476" s="73">
        <v>11363</v>
      </c>
      <c r="AN476" s="60">
        <f>IFERROR(AM476/AJ465,"-")</f>
        <v>3.1684739767150763E-4</v>
      </c>
      <c r="AO476" s="73">
        <v>2</v>
      </c>
      <c r="AP476" s="60">
        <f>IFERROR(AO476/AK465,"-")</f>
        <v>3.4482758620689655E-2</v>
      </c>
      <c r="AQ476" s="76">
        <f t="shared" si="38"/>
        <v>5681.5</v>
      </c>
      <c r="AR476" s="305"/>
      <c r="AS476" s="305"/>
      <c r="AT476" s="43" t="s">
        <v>117</v>
      </c>
      <c r="AU476" s="73">
        <v>1231292</v>
      </c>
      <c r="AV476" s="60">
        <f>IFERROR(AU476/AR465,"-")</f>
        <v>3.8450044377254188E-3</v>
      </c>
      <c r="AW476" s="76">
        <v>7</v>
      </c>
      <c r="AX476" s="60">
        <f>IFERROR(AW476/AS465,"-")</f>
        <v>1.3084112149532711E-2</v>
      </c>
      <c r="AY476" s="157">
        <f t="shared" si="39"/>
        <v>175898.85714285713</v>
      </c>
      <c r="AZ476" s="179"/>
    </row>
    <row r="477" spans="2:52" s="8" customFormat="1" ht="13.15" customHeight="1">
      <c r="B477" s="328"/>
      <c r="C477" s="340"/>
      <c r="D477" s="305"/>
      <c r="E477" s="305"/>
      <c r="F477" s="43" t="s">
        <v>118</v>
      </c>
      <c r="G477" s="73">
        <v>727478</v>
      </c>
      <c r="H477" s="60">
        <f>IFERROR(G477/D465,"-")</f>
        <v>5.9953851856845482E-3</v>
      </c>
      <c r="I477" s="73">
        <v>30</v>
      </c>
      <c r="J477" s="60">
        <f>IFERROR(I477/E465,"-")</f>
        <v>0.16853932584269662</v>
      </c>
      <c r="K477" s="76">
        <f t="shared" si="35"/>
        <v>24249.266666666666</v>
      </c>
      <c r="L477" s="305"/>
      <c r="M477" s="305"/>
      <c r="N477" s="43" t="s">
        <v>118</v>
      </c>
      <c r="O477" s="73">
        <v>586095</v>
      </c>
      <c r="P477" s="60">
        <f>IFERROR(O477/L465,"-")</f>
        <v>6.4173896647939177E-3</v>
      </c>
      <c r="Q477" s="73">
        <v>26</v>
      </c>
      <c r="R477" s="60">
        <f>IFERROR(Q477/M465,"-")</f>
        <v>0.18840579710144928</v>
      </c>
      <c r="S477" s="76">
        <f t="shared" si="36"/>
        <v>22542.115384615383</v>
      </c>
      <c r="T477" s="305"/>
      <c r="U477" s="305"/>
      <c r="V477" s="43" t="s">
        <v>118</v>
      </c>
      <c r="W477" s="73">
        <v>36531</v>
      </c>
      <c r="X477" s="60">
        <f>IFERROR(W477/T465,"-")</f>
        <v>4.1101808857630521E-3</v>
      </c>
      <c r="Y477" s="73">
        <v>4</v>
      </c>
      <c r="Z477" s="60">
        <f>IFERROR(Y477/U465,"-")</f>
        <v>0.30769230769230771</v>
      </c>
      <c r="AA477" s="131">
        <f t="shared" si="37"/>
        <v>9132.75</v>
      </c>
      <c r="AB477" s="305"/>
      <c r="AC477" s="305"/>
      <c r="AD477" s="43" t="s">
        <v>118</v>
      </c>
      <c r="AE477" s="73">
        <v>21572</v>
      </c>
      <c r="AF477" s="60">
        <f>IFERROR(AE477/AB465,"-")</f>
        <v>5.2096968174770693E-3</v>
      </c>
      <c r="AG477" s="73">
        <v>3</v>
      </c>
      <c r="AH477" s="60">
        <f>IFERROR(AG477/AC465,"-")</f>
        <v>0.27272727272727271</v>
      </c>
      <c r="AI477" s="76">
        <f t="shared" si="34"/>
        <v>7190.666666666667</v>
      </c>
      <c r="AJ477" s="305"/>
      <c r="AK477" s="305"/>
      <c r="AL477" s="43" t="s">
        <v>118</v>
      </c>
      <c r="AM477" s="73">
        <v>211434</v>
      </c>
      <c r="AN477" s="60">
        <f>IFERROR(AM477/AJ465,"-")</f>
        <v>5.8956536723820769E-3</v>
      </c>
      <c r="AO477" s="73">
        <v>10</v>
      </c>
      <c r="AP477" s="60">
        <f>IFERROR(AO477/AK465,"-")</f>
        <v>0.17241379310344829</v>
      </c>
      <c r="AQ477" s="76">
        <f t="shared" si="38"/>
        <v>21143.4</v>
      </c>
      <c r="AR477" s="305"/>
      <c r="AS477" s="305"/>
      <c r="AT477" s="43" t="s">
        <v>118</v>
      </c>
      <c r="AU477" s="73">
        <v>3716300</v>
      </c>
      <c r="AV477" s="60">
        <f>IFERROR(AU477/AR465,"-")</f>
        <v>1.1605037628701376E-2</v>
      </c>
      <c r="AW477" s="76">
        <v>47</v>
      </c>
      <c r="AX477" s="60">
        <f>IFERROR(AW477/AS465,"-")</f>
        <v>8.7850467289719625E-2</v>
      </c>
      <c r="AY477" s="157">
        <f t="shared" si="39"/>
        <v>79070.212765957447</v>
      </c>
      <c r="AZ477" s="179"/>
    </row>
    <row r="478" spans="2:52" s="8" customFormat="1" ht="13.15" customHeight="1">
      <c r="B478" s="328"/>
      <c r="C478" s="340"/>
      <c r="D478" s="305"/>
      <c r="E478" s="305"/>
      <c r="F478" s="43" t="s">
        <v>119</v>
      </c>
      <c r="G478" s="73">
        <v>445506</v>
      </c>
      <c r="H478" s="60">
        <f>IFERROR(G478/D465,"-")</f>
        <v>3.6715613015563088E-3</v>
      </c>
      <c r="I478" s="73">
        <v>10</v>
      </c>
      <c r="J478" s="60">
        <f>IFERROR(I478/E465,"-")</f>
        <v>5.6179775280898875E-2</v>
      </c>
      <c r="K478" s="76">
        <f t="shared" si="35"/>
        <v>44550.6</v>
      </c>
      <c r="L478" s="305"/>
      <c r="M478" s="305"/>
      <c r="N478" s="43" t="s">
        <v>119</v>
      </c>
      <c r="O478" s="73">
        <v>154460</v>
      </c>
      <c r="P478" s="60">
        <f>IFERROR(O478/L465,"-")</f>
        <v>1.6912446064615268E-3</v>
      </c>
      <c r="Q478" s="73">
        <v>7</v>
      </c>
      <c r="R478" s="60">
        <f>IFERROR(Q478/M465,"-")</f>
        <v>5.0724637681159424E-2</v>
      </c>
      <c r="S478" s="76">
        <f t="shared" si="36"/>
        <v>22065.714285714286</v>
      </c>
      <c r="T478" s="305"/>
      <c r="U478" s="305"/>
      <c r="V478" s="43" t="s">
        <v>119</v>
      </c>
      <c r="W478" s="73">
        <v>0</v>
      </c>
      <c r="X478" s="60">
        <f>IFERROR(W478/T465,"-")</f>
        <v>0</v>
      </c>
      <c r="Y478" s="73">
        <v>0</v>
      </c>
      <c r="Z478" s="60">
        <f>IFERROR(Y478/U465,"-")</f>
        <v>0</v>
      </c>
      <c r="AA478" s="131" t="str">
        <f t="shared" si="37"/>
        <v>-</v>
      </c>
      <c r="AB478" s="305"/>
      <c r="AC478" s="305"/>
      <c r="AD478" s="43" t="s">
        <v>119</v>
      </c>
      <c r="AE478" s="73">
        <v>0</v>
      </c>
      <c r="AF478" s="60">
        <f>IFERROR(AE478/AB465,"-")</f>
        <v>0</v>
      </c>
      <c r="AG478" s="73">
        <v>0</v>
      </c>
      <c r="AH478" s="60">
        <f>IFERROR(AG478/AC465,"-")</f>
        <v>0</v>
      </c>
      <c r="AI478" s="76" t="str">
        <f t="shared" si="34"/>
        <v>-</v>
      </c>
      <c r="AJ478" s="305"/>
      <c r="AK478" s="305"/>
      <c r="AL478" s="43" t="s">
        <v>119</v>
      </c>
      <c r="AM478" s="73">
        <v>1296266</v>
      </c>
      <c r="AN478" s="60">
        <f>IFERROR(AM478/AJ465,"-")</f>
        <v>3.6145252907687629E-2</v>
      </c>
      <c r="AO478" s="73">
        <v>7</v>
      </c>
      <c r="AP478" s="60">
        <f>IFERROR(AO478/AK465,"-")</f>
        <v>0.1206896551724138</v>
      </c>
      <c r="AQ478" s="76">
        <f t="shared" si="38"/>
        <v>185180.85714285713</v>
      </c>
      <c r="AR478" s="305"/>
      <c r="AS478" s="305"/>
      <c r="AT478" s="43" t="s">
        <v>119</v>
      </c>
      <c r="AU478" s="73">
        <v>2379967</v>
      </c>
      <c r="AV478" s="60">
        <f>IFERROR(AU478/AR465,"-")</f>
        <v>7.4320174878420809E-3</v>
      </c>
      <c r="AW478" s="76">
        <v>36</v>
      </c>
      <c r="AX478" s="60">
        <f>IFERROR(AW478/AS465,"-")</f>
        <v>6.7289719626168226E-2</v>
      </c>
      <c r="AY478" s="157">
        <f t="shared" si="39"/>
        <v>66110.194444444438</v>
      </c>
      <c r="AZ478" s="179"/>
    </row>
    <row r="479" spans="2:52" s="8" customFormat="1" ht="13.15" customHeight="1">
      <c r="B479" s="328"/>
      <c r="C479" s="340"/>
      <c r="D479" s="305"/>
      <c r="E479" s="305"/>
      <c r="F479" s="43" t="s">
        <v>120</v>
      </c>
      <c r="G479" s="73">
        <v>1506855</v>
      </c>
      <c r="H479" s="60">
        <f>IFERROR(G479/D465,"-")</f>
        <v>1.2418487079986874E-2</v>
      </c>
      <c r="I479" s="73">
        <v>17</v>
      </c>
      <c r="J479" s="60">
        <f>IFERROR(I479/E465,"-")</f>
        <v>9.5505617977528087E-2</v>
      </c>
      <c r="K479" s="76">
        <f t="shared" si="35"/>
        <v>88638.529411764699</v>
      </c>
      <c r="L479" s="305"/>
      <c r="M479" s="305"/>
      <c r="N479" s="43" t="s">
        <v>120</v>
      </c>
      <c r="O479" s="73">
        <v>1340669</v>
      </c>
      <c r="P479" s="60">
        <f>IFERROR(O479/L465,"-")</f>
        <v>1.4679523600285955E-2</v>
      </c>
      <c r="Q479" s="73">
        <v>14</v>
      </c>
      <c r="R479" s="60">
        <f>IFERROR(Q479/M465,"-")</f>
        <v>0.10144927536231885</v>
      </c>
      <c r="S479" s="76">
        <f t="shared" si="36"/>
        <v>95762.071428571435</v>
      </c>
      <c r="T479" s="305"/>
      <c r="U479" s="305"/>
      <c r="V479" s="43" t="s">
        <v>120</v>
      </c>
      <c r="W479" s="73">
        <v>25697</v>
      </c>
      <c r="X479" s="60">
        <f>IFERROR(W479/T465,"-")</f>
        <v>2.8912243908311608E-3</v>
      </c>
      <c r="Y479" s="73">
        <v>1</v>
      </c>
      <c r="Z479" s="60">
        <f>IFERROR(Y479/U465,"-")</f>
        <v>7.6923076923076927E-2</v>
      </c>
      <c r="AA479" s="131">
        <f t="shared" si="37"/>
        <v>25697</v>
      </c>
      <c r="AB479" s="305"/>
      <c r="AC479" s="305"/>
      <c r="AD479" s="43" t="s">
        <v>120</v>
      </c>
      <c r="AE479" s="73">
        <v>25697</v>
      </c>
      <c r="AF479" s="60">
        <f>IFERROR(AE479/AB465,"-")</f>
        <v>6.2058955645609235E-3</v>
      </c>
      <c r="AG479" s="73">
        <v>1</v>
      </c>
      <c r="AH479" s="60">
        <f>IFERROR(AG479/AC465,"-")</f>
        <v>9.0909090909090912E-2</v>
      </c>
      <c r="AI479" s="76">
        <f t="shared" si="34"/>
        <v>25697</v>
      </c>
      <c r="AJ479" s="305"/>
      <c r="AK479" s="305"/>
      <c r="AL479" s="43" t="s">
        <v>120</v>
      </c>
      <c r="AM479" s="73">
        <v>140208</v>
      </c>
      <c r="AN479" s="60">
        <f>IFERROR(AM479/AJ465,"-")</f>
        <v>3.90957845047318E-3</v>
      </c>
      <c r="AO479" s="73">
        <v>5</v>
      </c>
      <c r="AP479" s="60">
        <f>IFERROR(AO479/AK465,"-")</f>
        <v>8.6206896551724144E-2</v>
      </c>
      <c r="AQ479" s="76">
        <f t="shared" si="38"/>
        <v>28041.599999999999</v>
      </c>
      <c r="AR479" s="305"/>
      <c r="AS479" s="305"/>
      <c r="AT479" s="43" t="s">
        <v>120</v>
      </c>
      <c r="AU479" s="73">
        <v>561185</v>
      </c>
      <c r="AV479" s="60">
        <f>IFERROR(AU479/AR465,"-")</f>
        <v>1.7524346908653181E-3</v>
      </c>
      <c r="AW479" s="76">
        <v>28</v>
      </c>
      <c r="AX479" s="60">
        <f>IFERROR(AW479/AS465,"-")</f>
        <v>5.2336448598130844E-2</v>
      </c>
      <c r="AY479" s="157">
        <f t="shared" si="39"/>
        <v>20042.321428571428</v>
      </c>
      <c r="AZ479" s="179"/>
    </row>
    <row r="480" spans="2:52" s="8" customFormat="1" ht="13.15" customHeight="1">
      <c r="B480" s="328"/>
      <c r="C480" s="340"/>
      <c r="D480" s="305"/>
      <c r="E480" s="305"/>
      <c r="F480" s="44" t="s">
        <v>121</v>
      </c>
      <c r="G480" s="74">
        <v>155419</v>
      </c>
      <c r="H480" s="61">
        <f>IFERROR(G480/D465,"-")</f>
        <v>1.2808590365260624E-3</v>
      </c>
      <c r="I480" s="74">
        <v>12</v>
      </c>
      <c r="J480" s="61">
        <f>IFERROR(I480/E465,"-")</f>
        <v>6.741573033707865E-2</v>
      </c>
      <c r="K480" s="77">
        <f t="shared" si="35"/>
        <v>12951.583333333334</v>
      </c>
      <c r="L480" s="305"/>
      <c r="M480" s="305"/>
      <c r="N480" s="44" t="s">
        <v>121</v>
      </c>
      <c r="O480" s="74">
        <v>143712</v>
      </c>
      <c r="P480" s="61">
        <f>IFERROR(O480/L465,"-")</f>
        <v>1.5735604356066225E-3</v>
      </c>
      <c r="Q480" s="74">
        <v>10</v>
      </c>
      <c r="R480" s="61">
        <f>IFERROR(Q480/M465,"-")</f>
        <v>7.2463768115942032E-2</v>
      </c>
      <c r="S480" s="77">
        <f t="shared" si="36"/>
        <v>14371.2</v>
      </c>
      <c r="T480" s="305"/>
      <c r="U480" s="305"/>
      <c r="V480" s="44" t="s">
        <v>121</v>
      </c>
      <c r="W480" s="74">
        <v>10749</v>
      </c>
      <c r="X480" s="61">
        <f>IFERROR(W480/T465,"-")</f>
        <v>1.2093929632659122E-3</v>
      </c>
      <c r="Y480" s="74">
        <v>1</v>
      </c>
      <c r="Z480" s="61">
        <f>IFERROR(Y480/U465,"-")</f>
        <v>7.6923076923076927E-2</v>
      </c>
      <c r="AA480" s="132">
        <f t="shared" si="37"/>
        <v>10749</v>
      </c>
      <c r="AB480" s="305"/>
      <c r="AC480" s="305"/>
      <c r="AD480" s="44" t="s">
        <v>121</v>
      </c>
      <c r="AE480" s="74">
        <v>0</v>
      </c>
      <c r="AF480" s="61">
        <f>IFERROR(AE480/AB465,"-")</f>
        <v>0</v>
      </c>
      <c r="AG480" s="74">
        <v>0</v>
      </c>
      <c r="AH480" s="61">
        <f>IFERROR(AG480/AC465,"-")</f>
        <v>0</v>
      </c>
      <c r="AI480" s="77" t="str">
        <f t="shared" si="34"/>
        <v>-</v>
      </c>
      <c r="AJ480" s="305"/>
      <c r="AK480" s="305"/>
      <c r="AL480" s="44" t="s">
        <v>121</v>
      </c>
      <c r="AM480" s="74">
        <v>64747</v>
      </c>
      <c r="AN480" s="61">
        <f>IFERROR(AM480/AJ465,"-")</f>
        <v>1.8054139273991996E-3</v>
      </c>
      <c r="AO480" s="74">
        <v>3</v>
      </c>
      <c r="AP480" s="61">
        <f>IFERROR(AO480/AK465,"-")</f>
        <v>5.1724137931034482E-2</v>
      </c>
      <c r="AQ480" s="77">
        <f t="shared" si="38"/>
        <v>21582.333333333332</v>
      </c>
      <c r="AR480" s="305"/>
      <c r="AS480" s="305"/>
      <c r="AT480" s="44" t="s">
        <v>121</v>
      </c>
      <c r="AU480" s="74">
        <v>486492</v>
      </c>
      <c r="AV480" s="61">
        <f>IFERROR(AU480/AR465,"-")</f>
        <v>1.519187892813333E-3</v>
      </c>
      <c r="AW480" s="77">
        <v>42</v>
      </c>
      <c r="AX480" s="63">
        <f>IFERROR(AW480/AS465,"-")</f>
        <v>7.8504672897196259E-2</v>
      </c>
      <c r="AY480" s="158">
        <f t="shared" si="39"/>
        <v>11583.142857142857</v>
      </c>
      <c r="AZ480" s="179"/>
    </row>
    <row r="481" spans="2:52" s="8" customFormat="1" ht="13.15" customHeight="1">
      <c r="B481" s="329"/>
      <c r="C481" s="341"/>
      <c r="D481" s="306"/>
      <c r="E481" s="306"/>
      <c r="F481" s="45" t="s">
        <v>71</v>
      </c>
      <c r="G481" s="69">
        <f>SUM(G465:G480)</f>
        <v>26480099</v>
      </c>
      <c r="H481" s="61">
        <f>IFERROR(G481/D465,"-")</f>
        <v>0.21823119497780033</v>
      </c>
      <c r="I481" s="74">
        <v>150</v>
      </c>
      <c r="J481" s="61">
        <f>IFERROR(I481/E465,"-")</f>
        <v>0.84269662921348309</v>
      </c>
      <c r="K481" s="77">
        <f t="shared" si="35"/>
        <v>176533.99333333335</v>
      </c>
      <c r="L481" s="306"/>
      <c r="M481" s="306"/>
      <c r="N481" s="45" t="s">
        <v>71</v>
      </c>
      <c r="O481" s="69">
        <f>SUM(O465:O480)</f>
        <v>22692813</v>
      </c>
      <c r="P481" s="61">
        <f>IFERROR(O481/L465,"-")</f>
        <v>0.24847272816062421</v>
      </c>
      <c r="Q481" s="74">
        <v>117</v>
      </c>
      <c r="R481" s="61">
        <f>IFERROR(Q481/M465,"-")</f>
        <v>0.84782608695652173</v>
      </c>
      <c r="S481" s="77">
        <f t="shared" si="36"/>
        <v>193955.66666666666</v>
      </c>
      <c r="T481" s="306"/>
      <c r="U481" s="306"/>
      <c r="V481" s="45" t="s">
        <v>71</v>
      </c>
      <c r="W481" s="69">
        <f>SUM(W465:W480)</f>
        <v>695126</v>
      </c>
      <c r="X481" s="61">
        <f>IFERROR(W481/T465,"-")</f>
        <v>7.8210111915822916E-2</v>
      </c>
      <c r="Y481" s="74">
        <v>11</v>
      </c>
      <c r="Z481" s="61">
        <f>IFERROR(Y481/U465,"-")</f>
        <v>0.84615384615384615</v>
      </c>
      <c r="AA481" s="132">
        <f t="shared" si="37"/>
        <v>63193.272727272728</v>
      </c>
      <c r="AB481" s="306"/>
      <c r="AC481" s="306"/>
      <c r="AD481" s="45" t="s">
        <v>71</v>
      </c>
      <c r="AE481" s="69">
        <f>SUM(AE465:AE480)</f>
        <v>551895</v>
      </c>
      <c r="AF481" s="61">
        <f>IFERROR(AE481/AB465,"-")</f>
        <v>0.13328414727802276</v>
      </c>
      <c r="AG481" s="74">
        <v>9</v>
      </c>
      <c r="AH481" s="61">
        <f>IFERROR(AG481/AC465,"-")</f>
        <v>0.81818181818181823</v>
      </c>
      <c r="AI481" s="77">
        <f t="shared" si="34"/>
        <v>61321.666666666664</v>
      </c>
      <c r="AJ481" s="306"/>
      <c r="AK481" s="306"/>
      <c r="AL481" s="45" t="s">
        <v>71</v>
      </c>
      <c r="AM481" s="69">
        <f>SUM(AM465:AM480)</f>
        <v>9785155</v>
      </c>
      <c r="AN481" s="61">
        <f>IFERROR(AM481/AJ465,"-")</f>
        <v>0.27285055861676855</v>
      </c>
      <c r="AO481" s="74">
        <v>44</v>
      </c>
      <c r="AP481" s="61">
        <f>IFERROR(AO481/AK465,"-")</f>
        <v>0.75862068965517238</v>
      </c>
      <c r="AQ481" s="77">
        <f t="shared" si="38"/>
        <v>222389.88636363635</v>
      </c>
      <c r="AR481" s="306"/>
      <c r="AS481" s="306"/>
      <c r="AT481" s="45" t="s">
        <v>71</v>
      </c>
      <c r="AU481" s="69">
        <f>SUM(AU465:AU480)</f>
        <v>55368319</v>
      </c>
      <c r="AV481" s="61">
        <f>IFERROR(AU481/AR465,"-")</f>
        <v>0.17290084907917588</v>
      </c>
      <c r="AW481" s="77">
        <v>402</v>
      </c>
      <c r="AX481" s="103">
        <f>IFERROR(AW481/AS465,"-")</f>
        <v>0.75140186915887852</v>
      </c>
      <c r="AY481" s="159">
        <f t="shared" si="39"/>
        <v>137732.13681592038</v>
      </c>
      <c r="AZ481" s="179"/>
    </row>
    <row r="482" spans="2:52" s="8" customFormat="1" ht="13.15" customHeight="1">
      <c r="B482" s="327">
        <v>29</v>
      </c>
      <c r="C482" s="339" t="s">
        <v>37</v>
      </c>
      <c r="D482" s="304">
        <v>167630810</v>
      </c>
      <c r="E482" s="304">
        <v>169</v>
      </c>
      <c r="F482" s="41" t="s">
        <v>107</v>
      </c>
      <c r="G482" s="72">
        <v>1708409</v>
      </c>
      <c r="H482" s="59">
        <f>IFERROR(G482/D482,"-")</f>
        <v>1.019149761311778E-2</v>
      </c>
      <c r="I482" s="72">
        <v>39</v>
      </c>
      <c r="J482" s="59">
        <f>IFERROR(I482/E482,"-")</f>
        <v>0.23076923076923078</v>
      </c>
      <c r="K482" s="75">
        <f t="shared" si="35"/>
        <v>43805.358974358976</v>
      </c>
      <c r="L482" s="304">
        <v>148365290</v>
      </c>
      <c r="M482" s="304">
        <v>141</v>
      </c>
      <c r="N482" s="41" t="s">
        <v>107</v>
      </c>
      <c r="O482" s="72">
        <v>676434</v>
      </c>
      <c r="P482" s="59">
        <f>IFERROR(O482/L482,"-")</f>
        <v>4.5592469775107098E-3</v>
      </c>
      <c r="Q482" s="72">
        <v>33</v>
      </c>
      <c r="R482" s="59">
        <f>IFERROR(Q482/M482,"-")</f>
        <v>0.23404255319148937</v>
      </c>
      <c r="S482" s="75">
        <f t="shared" si="36"/>
        <v>20498</v>
      </c>
      <c r="T482" s="304">
        <v>15961260</v>
      </c>
      <c r="U482" s="304">
        <v>15</v>
      </c>
      <c r="V482" s="41" t="s">
        <v>107</v>
      </c>
      <c r="W482" s="72">
        <v>1066147</v>
      </c>
      <c r="X482" s="59">
        <f>IFERROR(W482/T482,"-")</f>
        <v>6.6795917114313028E-2</v>
      </c>
      <c r="Y482" s="72">
        <v>5</v>
      </c>
      <c r="Z482" s="59">
        <f>IFERROR(Y482/U482,"-")</f>
        <v>0.33333333333333331</v>
      </c>
      <c r="AA482" s="130">
        <f t="shared" si="37"/>
        <v>213229.4</v>
      </c>
      <c r="AB482" s="304">
        <v>11776780</v>
      </c>
      <c r="AC482" s="304">
        <v>12</v>
      </c>
      <c r="AD482" s="41" t="s">
        <v>107</v>
      </c>
      <c r="AE482" s="72">
        <v>113940</v>
      </c>
      <c r="AF482" s="59">
        <f>IFERROR(AE482/AB482,"-")</f>
        <v>9.6749705776961112E-3</v>
      </c>
      <c r="AG482" s="72">
        <v>4</v>
      </c>
      <c r="AH482" s="59">
        <f>IFERROR(AG482/AC482,"-")</f>
        <v>0.33333333333333331</v>
      </c>
      <c r="AI482" s="75">
        <f t="shared" si="34"/>
        <v>28485</v>
      </c>
      <c r="AJ482" s="304">
        <v>49328440</v>
      </c>
      <c r="AK482" s="304">
        <v>67</v>
      </c>
      <c r="AL482" s="41" t="s">
        <v>107</v>
      </c>
      <c r="AM482" s="72">
        <v>231200</v>
      </c>
      <c r="AN482" s="59">
        <f>IFERROR(AM482/AJ482,"-")</f>
        <v>4.6869513813937759E-3</v>
      </c>
      <c r="AO482" s="72">
        <v>15</v>
      </c>
      <c r="AP482" s="59">
        <f>IFERROR(AO482/AK482,"-")</f>
        <v>0.22388059701492538</v>
      </c>
      <c r="AQ482" s="75">
        <f t="shared" si="38"/>
        <v>15413.333333333334</v>
      </c>
      <c r="AR482" s="304">
        <v>384109890</v>
      </c>
      <c r="AS482" s="304">
        <v>632</v>
      </c>
      <c r="AT482" s="41" t="s">
        <v>107</v>
      </c>
      <c r="AU482" s="72">
        <v>3598017</v>
      </c>
      <c r="AV482" s="59">
        <f>IFERROR(AU482/AR482,"-")</f>
        <v>9.3671553210983444E-3</v>
      </c>
      <c r="AW482" s="75">
        <v>114</v>
      </c>
      <c r="AX482" s="59">
        <f>IFERROR(AW482/AS482,"-")</f>
        <v>0.18037974683544303</v>
      </c>
      <c r="AY482" s="157">
        <f t="shared" si="39"/>
        <v>31561.552631578947</v>
      </c>
      <c r="AZ482" s="179"/>
    </row>
    <row r="483" spans="2:52" s="8" customFormat="1" ht="13.15" customHeight="1">
      <c r="B483" s="328"/>
      <c r="C483" s="340"/>
      <c r="D483" s="305"/>
      <c r="E483" s="305"/>
      <c r="F483" s="42" t="s">
        <v>108</v>
      </c>
      <c r="G483" s="73">
        <v>1634824</v>
      </c>
      <c r="H483" s="60">
        <f>IFERROR(G483/D482,"-")</f>
        <v>9.752526996677998E-3</v>
      </c>
      <c r="I483" s="73">
        <v>56</v>
      </c>
      <c r="J483" s="60">
        <f>IFERROR(I483/E482,"-")</f>
        <v>0.33136094674556216</v>
      </c>
      <c r="K483" s="76">
        <f t="shared" si="35"/>
        <v>29193.285714285714</v>
      </c>
      <c r="L483" s="305"/>
      <c r="M483" s="305"/>
      <c r="N483" s="42" t="s">
        <v>108</v>
      </c>
      <c r="O483" s="73">
        <v>1584767</v>
      </c>
      <c r="P483" s="60">
        <f>IFERROR(O483/L482,"-")</f>
        <v>1.0681521264171694E-2</v>
      </c>
      <c r="Q483" s="73">
        <v>49</v>
      </c>
      <c r="R483" s="60">
        <f>IFERROR(Q483/M482,"-")</f>
        <v>0.3475177304964539</v>
      </c>
      <c r="S483" s="76">
        <f t="shared" si="36"/>
        <v>32342.183673469386</v>
      </c>
      <c r="T483" s="305"/>
      <c r="U483" s="305"/>
      <c r="V483" s="42" t="s">
        <v>108</v>
      </c>
      <c r="W483" s="73">
        <v>186373</v>
      </c>
      <c r="X483" s="60">
        <f>IFERROR(W483/T482,"-")</f>
        <v>1.1676584430051262E-2</v>
      </c>
      <c r="Y483" s="73">
        <v>7</v>
      </c>
      <c r="Z483" s="60">
        <f>IFERROR(Y483/U482,"-")</f>
        <v>0.46666666666666667</v>
      </c>
      <c r="AA483" s="131">
        <f t="shared" si="37"/>
        <v>26624.714285714286</v>
      </c>
      <c r="AB483" s="305"/>
      <c r="AC483" s="305"/>
      <c r="AD483" s="42" t="s">
        <v>108</v>
      </c>
      <c r="AE483" s="73">
        <v>186373</v>
      </c>
      <c r="AF483" s="60">
        <f>IFERROR(AE483/AB482,"-")</f>
        <v>1.5825463326987511E-2</v>
      </c>
      <c r="AG483" s="73">
        <v>7</v>
      </c>
      <c r="AH483" s="60">
        <f>IFERROR(AG483/AC482,"-")</f>
        <v>0.58333333333333337</v>
      </c>
      <c r="AI483" s="76">
        <f t="shared" si="34"/>
        <v>26624.714285714286</v>
      </c>
      <c r="AJ483" s="305"/>
      <c r="AK483" s="305"/>
      <c r="AL483" s="42" t="s">
        <v>108</v>
      </c>
      <c r="AM483" s="73">
        <v>562330</v>
      </c>
      <c r="AN483" s="60">
        <f>IFERROR(AM483/AJ482,"-")</f>
        <v>1.1399711809252431E-2</v>
      </c>
      <c r="AO483" s="73">
        <v>20</v>
      </c>
      <c r="AP483" s="60">
        <f>IFERROR(AO483/AK482,"-")</f>
        <v>0.29850746268656714</v>
      </c>
      <c r="AQ483" s="76">
        <f t="shared" si="38"/>
        <v>28116.5</v>
      </c>
      <c r="AR483" s="305"/>
      <c r="AS483" s="305"/>
      <c r="AT483" s="42" t="s">
        <v>108</v>
      </c>
      <c r="AU483" s="73">
        <v>8372850</v>
      </c>
      <c r="AV483" s="60">
        <f>IFERROR(AU483/AR482,"-")</f>
        <v>2.1798058883617914E-2</v>
      </c>
      <c r="AW483" s="76">
        <v>140</v>
      </c>
      <c r="AX483" s="60">
        <f>IFERROR(AW483/AS482,"-")</f>
        <v>0.22151898734177214</v>
      </c>
      <c r="AY483" s="157">
        <f t="shared" si="39"/>
        <v>59806.071428571428</v>
      </c>
      <c r="AZ483" s="179"/>
    </row>
    <row r="484" spans="2:52" s="8" customFormat="1" ht="13.15" customHeight="1">
      <c r="B484" s="328"/>
      <c r="C484" s="340"/>
      <c r="D484" s="305"/>
      <c r="E484" s="305"/>
      <c r="F484" s="43" t="s">
        <v>109</v>
      </c>
      <c r="G484" s="73">
        <v>4484855</v>
      </c>
      <c r="H484" s="60">
        <f>IFERROR(G484/D482,"-")</f>
        <v>2.675435977431595E-2</v>
      </c>
      <c r="I484" s="73">
        <v>60</v>
      </c>
      <c r="J484" s="60">
        <f>IFERROR(I484/E482,"-")</f>
        <v>0.35502958579881655</v>
      </c>
      <c r="K484" s="76">
        <f t="shared" si="35"/>
        <v>74747.583333333328</v>
      </c>
      <c r="L484" s="305"/>
      <c r="M484" s="305"/>
      <c r="N484" s="43" t="s">
        <v>109</v>
      </c>
      <c r="O484" s="73">
        <v>4215638</v>
      </c>
      <c r="P484" s="60">
        <f>IFERROR(O484/L482,"-")</f>
        <v>2.8413910018980856E-2</v>
      </c>
      <c r="Q484" s="73">
        <v>51</v>
      </c>
      <c r="R484" s="60">
        <f>IFERROR(Q484/M482,"-")</f>
        <v>0.36170212765957449</v>
      </c>
      <c r="S484" s="76">
        <f t="shared" si="36"/>
        <v>82659.568627450979</v>
      </c>
      <c r="T484" s="305"/>
      <c r="U484" s="305"/>
      <c r="V484" s="43" t="s">
        <v>109</v>
      </c>
      <c r="W484" s="73">
        <v>207995</v>
      </c>
      <c r="X484" s="60">
        <f>IFERROR(W484/T482,"-")</f>
        <v>1.3031239388369089E-2</v>
      </c>
      <c r="Y484" s="73">
        <v>6</v>
      </c>
      <c r="Z484" s="60">
        <f>IFERROR(Y484/U482,"-")</f>
        <v>0.4</v>
      </c>
      <c r="AA484" s="131">
        <f t="shared" si="37"/>
        <v>34665.833333333336</v>
      </c>
      <c r="AB484" s="305"/>
      <c r="AC484" s="305"/>
      <c r="AD484" s="43" t="s">
        <v>109</v>
      </c>
      <c r="AE484" s="73">
        <v>201702</v>
      </c>
      <c r="AF484" s="60">
        <f>IFERROR(AE484/AB482,"-")</f>
        <v>1.7127092465003168E-2</v>
      </c>
      <c r="AG484" s="73">
        <v>5</v>
      </c>
      <c r="AH484" s="60">
        <f>IFERROR(AG484/AC482,"-")</f>
        <v>0.41666666666666669</v>
      </c>
      <c r="AI484" s="76">
        <f t="shared" si="34"/>
        <v>40340.400000000001</v>
      </c>
      <c r="AJ484" s="305"/>
      <c r="AK484" s="305"/>
      <c r="AL484" s="43" t="s">
        <v>109</v>
      </c>
      <c r="AM484" s="73">
        <v>3623522</v>
      </c>
      <c r="AN484" s="60">
        <f>IFERROR(AM484/AJ482,"-")</f>
        <v>7.345705641613641E-2</v>
      </c>
      <c r="AO484" s="73">
        <v>26</v>
      </c>
      <c r="AP484" s="60">
        <f>IFERROR(AO484/AK482,"-")</f>
        <v>0.38805970149253732</v>
      </c>
      <c r="AQ484" s="76">
        <f t="shared" si="38"/>
        <v>139366.23076923078</v>
      </c>
      <c r="AR484" s="305"/>
      <c r="AS484" s="305"/>
      <c r="AT484" s="43" t="s">
        <v>109</v>
      </c>
      <c r="AU484" s="73">
        <v>10841009</v>
      </c>
      <c r="AV484" s="60">
        <f>IFERROR(AU484/AR482,"-")</f>
        <v>2.8223717436695005E-2</v>
      </c>
      <c r="AW484" s="76">
        <v>193</v>
      </c>
      <c r="AX484" s="60">
        <f>IFERROR(AW484/AS482,"-")</f>
        <v>0.30537974683544306</v>
      </c>
      <c r="AY484" s="157">
        <f t="shared" si="39"/>
        <v>56171.031088082898</v>
      </c>
      <c r="AZ484" s="179"/>
    </row>
    <row r="485" spans="2:52" s="8" customFormat="1" ht="13.15" customHeight="1">
      <c r="B485" s="328"/>
      <c r="C485" s="340"/>
      <c r="D485" s="305"/>
      <c r="E485" s="305"/>
      <c r="F485" s="43" t="s">
        <v>110</v>
      </c>
      <c r="G485" s="73">
        <v>2358570</v>
      </c>
      <c r="H485" s="60">
        <f>IFERROR(G485/D482,"-")</f>
        <v>1.4070026864393246E-2</v>
      </c>
      <c r="I485" s="73">
        <v>12</v>
      </c>
      <c r="J485" s="60">
        <f>IFERROR(I485/E482,"-")</f>
        <v>7.1005917159763315E-2</v>
      </c>
      <c r="K485" s="76">
        <f t="shared" si="35"/>
        <v>196547.5</v>
      </c>
      <c r="L485" s="305"/>
      <c r="M485" s="305"/>
      <c r="N485" s="43" t="s">
        <v>110</v>
      </c>
      <c r="O485" s="73">
        <v>2299466</v>
      </c>
      <c r="P485" s="60">
        <f>IFERROR(O485/L482,"-")</f>
        <v>1.5498678969993587E-2</v>
      </c>
      <c r="Q485" s="73">
        <v>10</v>
      </c>
      <c r="R485" s="60">
        <f>IFERROR(Q485/M482,"-")</f>
        <v>7.0921985815602842E-2</v>
      </c>
      <c r="S485" s="76">
        <f t="shared" si="36"/>
        <v>229946.6</v>
      </c>
      <c r="T485" s="305"/>
      <c r="U485" s="305"/>
      <c r="V485" s="43" t="s">
        <v>110</v>
      </c>
      <c r="W485" s="73">
        <v>58245</v>
      </c>
      <c r="X485" s="60">
        <f>IFERROR(W485/T482,"-")</f>
        <v>3.6491479995940171E-3</v>
      </c>
      <c r="Y485" s="73">
        <v>1</v>
      </c>
      <c r="Z485" s="60">
        <f>IFERROR(Y485/U482,"-")</f>
        <v>6.6666666666666666E-2</v>
      </c>
      <c r="AA485" s="131">
        <f t="shared" si="37"/>
        <v>58245</v>
      </c>
      <c r="AB485" s="305"/>
      <c r="AC485" s="305"/>
      <c r="AD485" s="43" t="s">
        <v>110</v>
      </c>
      <c r="AE485" s="73">
        <v>0</v>
      </c>
      <c r="AF485" s="60">
        <f>IFERROR(AE485/AB482,"-")</f>
        <v>0</v>
      </c>
      <c r="AG485" s="73">
        <v>0</v>
      </c>
      <c r="AH485" s="60">
        <f>IFERROR(AG485/AC482,"-")</f>
        <v>0</v>
      </c>
      <c r="AI485" s="76" t="str">
        <f t="shared" si="34"/>
        <v>-</v>
      </c>
      <c r="AJ485" s="305"/>
      <c r="AK485" s="305"/>
      <c r="AL485" s="43" t="s">
        <v>110</v>
      </c>
      <c r="AM485" s="73">
        <v>95528</v>
      </c>
      <c r="AN485" s="60">
        <f>IFERROR(AM485/AJ482,"-")</f>
        <v>1.9365704652326325E-3</v>
      </c>
      <c r="AO485" s="73">
        <v>6</v>
      </c>
      <c r="AP485" s="60">
        <f>IFERROR(AO485/AK482,"-")</f>
        <v>8.9552238805970144E-2</v>
      </c>
      <c r="AQ485" s="76">
        <f t="shared" si="38"/>
        <v>15921.333333333334</v>
      </c>
      <c r="AR485" s="305"/>
      <c r="AS485" s="305"/>
      <c r="AT485" s="43" t="s">
        <v>110</v>
      </c>
      <c r="AU485" s="73">
        <v>357424</v>
      </c>
      <c r="AV485" s="60">
        <f>IFERROR(AU485/AR482,"-")</f>
        <v>9.305253764749457E-4</v>
      </c>
      <c r="AW485" s="76">
        <v>27</v>
      </c>
      <c r="AX485" s="60">
        <f>IFERROR(AW485/AS482,"-")</f>
        <v>4.2721518987341771E-2</v>
      </c>
      <c r="AY485" s="157">
        <f t="shared" si="39"/>
        <v>13237.925925925925</v>
      </c>
      <c r="AZ485" s="179"/>
    </row>
    <row r="486" spans="2:52" s="8" customFormat="1" ht="13.15" customHeight="1">
      <c r="B486" s="328"/>
      <c r="C486" s="340"/>
      <c r="D486" s="305"/>
      <c r="E486" s="305"/>
      <c r="F486" s="43" t="s">
        <v>111</v>
      </c>
      <c r="G486" s="73">
        <v>2324789</v>
      </c>
      <c r="H486" s="60">
        <f>IFERROR(G486/D482,"-")</f>
        <v>1.3868506630732143E-2</v>
      </c>
      <c r="I486" s="73">
        <v>81</v>
      </c>
      <c r="J486" s="60">
        <f>IFERROR(I486/E482,"-")</f>
        <v>0.47928994082840237</v>
      </c>
      <c r="K486" s="76">
        <f t="shared" si="35"/>
        <v>28701.0987654321</v>
      </c>
      <c r="L486" s="305"/>
      <c r="M486" s="305"/>
      <c r="N486" s="43" t="s">
        <v>111</v>
      </c>
      <c r="O486" s="73">
        <v>2029268</v>
      </c>
      <c r="P486" s="60">
        <f>IFERROR(O486/L482,"-")</f>
        <v>1.3677511768419689E-2</v>
      </c>
      <c r="Q486" s="73">
        <v>68</v>
      </c>
      <c r="R486" s="60">
        <f>IFERROR(Q486/M482,"-")</f>
        <v>0.48226950354609927</v>
      </c>
      <c r="S486" s="76">
        <f t="shared" si="36"/>
        <v>29842.176470588234</v>
      </c>
      <c r="T486" s="305"/>
      <c r="U486" s="305"/>
      <c r="V486" s="43" t="s">
        <v>111</v>
      </c>
      <c r="W486" s="73">
        <v>156992</v>
      </c>
      <c r="X486" s="60">
        <f>IFERROR(W486/T482,"-")</f>
        <v>9.8358149669888224E-3</v>
      </c>
      <c r="Y486" s="73">
        <v>6</v>
      </c>
      <c r="Z486" s="60">
        <f>IFERROR(Y486/U482,"-")</f>
        <v>0.4</v>
      </c>
      <c r="AA486" s="131">
        <f t="shared" si="37"/>
        <v>26165.333333333332</v>
      </c>
      <c r="AB486" s="305"/>
      <c r="AC486" s="305"/>
      <c r="AD486" s="43" t="s">
        <v>111</v>
      </c>
      <c r="AE486" s="73">
        <v>121034</v>
      </c>
      <c r="AF486" s="60">
        <f>IFERROR(AE486/AB482,"-")</f>
        <v>1.0277342363532307E-2</v>
      </c>
      <c r="AG486" s="73">
        <v>5</v>
      </c>
      <c r="AH486" s="60">
        <f>IFERROR(AG486/AC482,"-")</f>
        <v>0.41666666666666669</v>
      </c>
      <c r="AI486" s="76">
        <f t="shared" si="34"/>
        <v>24206.799999999999</v>
      </c>
      <c r="AJ486" s="305"/>
      <c r="AK486" s="305"/>
      <c r="AL486" s="43" t="s">
        <v>111</v>
      </c>
      <c r="AM486" s="73">
        <v>1301850</v>
      </c>
      <c r="AN486" s="60">
        <f>IFERROR(AM486/AJ482,"-")</f>
        <v>2.6391469099772868E-2</v>
      </c>
      <c r="AO486" s="73">
        <v>33</v>
      </c>
      <c r="AP486" s="60">
        <f>IFERROR(AO486/AK482,"-")</f>
        <v>0.4925373134328358</v>
      </c>
      <c r="AQ486" s="76">
        <f t="shared" si="38"/>
        <v>39450</v>
      </c>
      <c r="AR486" s="305"/>
      <c r="AS486" s="305"/>
      <c r="AT486" s="43" t="s">
        <v>111</v>
      </c>
      <c r="AU486" s="73">
        <v>6166472</v>
      </c>
      <c r="AV486" s="60">
        <f>IFERROR(AU486/AR482,"-")</f>
        <v>1.605392665104249E-2</v>
      </c>
      <c r="AW486" s="76">
        <v>216</v>
      </c>
      <c r="AX486" s="60">
        <f>IFERROR(AW486/AS482,"-")</f>
        <v>0.34177215189873417</v>
      </c>
      <c r="AY486" s="157">
        <f t="shared" si="39"/>
        <v>28548.481481481482</v>
      </c>
      <c r="AZ486" s="179"/>
    </row>
    <row r="487" spans="2:52" s="8" customFormat="1" ht="13.15" customHeight="1">
      <c r="B487" s="328"/>
      <c r="C487" s="340"/>
      <c r="D487" s="305"/>
      <c r="E487" s="305"/>
      <c r="F487" s="43" t="s">
        <v>112</v>
      </c>
      <c r="G487" s="73">
        <v>6702491</v>
      </c>
      <c r="H487" s="60">
        <f>IFERROR(G487/D482,"-")</f>
        <v>3.9983646204417911E-2</v>
      </c>
      <c r="I487" s="73">
        <v>80</v>
      </c>
      <c r="J487" s="60">
        <f>IFERROR(I487/E482,"-")</f>
        <v>0.47337278106508873</v>
      </c>
      <c r="K487" s="76">
        <f t="shared" si="35"/>
        <v>83781.137499999997</v>
      </c>
      <c r="L487" s="305"/>
      <c r="M487" s="305"/>
      <c r="N487" s="43" t="s">
        <v>112</v>
      </c>
      <c r="O487" s="73">
        <v>5221417</v>
      </c>
      <c r="P487" s="60">
        <f>IFERROR(O487/L482,"-")</f>
        <v>3.5192982132141552E-2</v>
      </c>
      <c r="Q487" s="73">
        <v>65</v>
      </c>
      <c r="R487" s="60">
        <f>IFERROR(Q487/M482,"-")</f>
        <v>0.46099290780141844</v>
      </c>
      <c r="S487" s="76">
        <f t="shared" si="36"/>
        <v>80329.492307692301</v>
      </c>
      <c r="T487" s="305"/>
      <c r="U487" s="305"/>
      <c r="V487" s="43" t="s">
        <v>112</v>
      </c>
      <c r="W487" s="73">
        <v>639558</v>
      </c>
      <c r="X487" s="60">
        <f>IFERROR(W487/T482,"-")</f>
        <v>4.0069393017844457E-2</v>
      </c>
      <c r="Y487" s="73">
        <v>6</v>
      </c>
      <c r="Z487" s="60">
        <f>IFERROR(Y487/U482,"-")</f>
        <v>0.4</v>
      </c>
      <c r="AA487" s="131">
        <f t="shared" si="37"/>
        <v>106593</v>
      </c>
      <c r="AB487" s="305"/>
      <c r="AC487" s="305"/>
      <c r="AD487" s="43" t="s">
        <v>112</v>
      </c>
      <c r="AE487" s="73">
        <v>444953</v>
      </c>
      <c r="AF487" s="60">
        <f>IFERROR(AE487/AB482,"-")</f>
        <v>3.7782229098276436E-2</v>
      </c>
      <c r="AG487" s="73">
        <v>5</v>
      </c>
      <c r="AH487" s="60">
        <f>IFERROR(AG487/AC482,"-")</f>
        <v>0.41666666666666669</v>
      </c>
      <c r="AI487" s="76">
        <f t="shared" si="34"/>
        <v>88990.6</v>
      </c>
      <c r="AJ487" s="305"/>
      <c r="AK487" s="305"/>
      <c r="AL487" s="43" t="s">
        <v>112</v>
      </c>
      <c r="AM487" s="73">
        <v>2991937</v>
      </c>
      <c r="AN487" s="60">
        <f>IFERROR(AM487/AJ482,"-")</f>
        <v>6.0653387781977292E-2</v>
      </c>
      <c r="AO487" s="73">
        <v>32</v>
      </c>
      <c r="AP487" s="60">
        <f>IFERROR(AO487/AK482,"-")</f>
        <v>0.47761194029850745</v>
      </c>
      <c r="AQ487" s="76">
        <f t="shared" si="38"/>
        <v>93498.03125</v>
      </c>
      <c r="AR487" s="305"/>
      <c r="AS487" s="305"/>
      <c r="AT487" s="43" t="s">
        <v>112</v>
      </c>
      <c r="AU487" s="73">
        <v>17844664</v>
      </c>
      <c r="AV487" s="60">
        <f>IFERROR(AU487/AR482,"-")</f>
        <v>4.6457184427091944E-2</v>
      </c>
      <c r="AW487" s="76">
        <v>233</v>
      </c>
      <c r="AX487" s="60">
        <f>IFERROR(AW487/AS482,"-")</f>
        <v>0.36867088607594939</v>
      </c>
      <c r="AY487" s="157">
        <f t="shared" si="39"/>
        <v>76586.540772532186</v>
      </c>
      <c r="AZ487" s="179"/>
    </row>
    <row r="488" spans="2:52" s="8" customFormat="1" ht="13.15" customHeight="1">
      <c r="B488" s="328"/>
      <c r="C488" s="340"/>
      <c r="D488" s="305"/>
      <c r="E488" s="305"/>
      <c r="F488" s="43" t="s">
        <v>113</v>
      </c>
      <c r="G488" s="73">
        <v>2629322</v>
      </c>
      <c r="H488" s="60">
        <f>IFERROR(G488/D482,"-")</f>
        <v>1.5685195340880354E-2</v>
      </c>
      <c r="I488" s="73">
        <v>26</v>
      </c>
      <c r="J488" s="60">
        <f>IFERROR(I488/E482,"-")</f>
        <v>0.15384615384615385</v>
      </c>
      <c r="K488" s="76">
        <f t="shared" si="35"/>
        <v>101127.76923076923</v>
      </c>
      <c r="L488" s="305"/>
      <c r="M488" s="305"/>
      <c r="N488" s="43" t="s">
        <v>113</v>
      </c>
      <c r="O488" s="73">
        <v>2372528</v>
      </c>
      <c r="P488" s="60">
        <f>IFERROR(O488/L482,"-")</f>
        <v>1.5991125687146907E-2</v>
      </c>
      <c r="Q488" s="73">
        <v>18</v>
      </c>
      <c r="R488" s="60">
        <f>IFERROR(Q488/M482,"-")</f>
        <v>0.1276595744680851</v>
      </c>
      <c r="S488" s="76">
        <f t="shared" si="36"/>
        <v>131807.11111111112</v>
      </c>
      <c r="T488" s="305"/>
      <c r="U488" s="305"/>
      <c r="V488" s="43" t="s">
        <v>113</v>
      </c>
      <c r="W488" s="73">
        <v>63759</v>
      </c>
      <c r="X488" s="60">
        <f>IFERROR(W488/T482,"-")</f>
        <v>3.9946094481262753E-3</v>
      </c>
      <c r="Y488" s="73">
        <v>5</v>
      </c>
      <c r="Z488" s="60">
        <f>IFERROR(Y488/U482,"-")</f>
        <v>0.33333333333333331</v>
      </c>
      <c r="AA488" s="131">
        <f t="shared" si="37"/>
        <v>12751.8</v>
      </c>
      <c r="AB488" s="305"/>
      <c r="AC488" s="305"/>
      <c r="AD488" s="43" t="s">
        <v>113</v>
      </c>
      <c r="AE488" s="73">
        <v>55226</v>
      </c>
      <c r="AF488" s="60">
        <f>IFERROR(AE488/AB482,"-")</f>
        <v>4.6893972715801773E-3</v>
      </c>
      <c r="AG488" s="73">
        <v>4</v>
      </c>
      <c r="AH488" s="60">
        <f>IFERROR(AG488/AC482,"-")</f>
        <v>0.33333333333333331</v>
      </c>
      <c r="AI488" s="76">
        <f t="shared" si="34"/>
        <v>13806.5</v>
      </c>
      <c r="AJ488" s="305"/>
      <c r="AK488" s="305"/>
      <c r="AL488" s="43" t="s">
        <v>113</v>
      </c>
      <c r="AM488" s="73">
        <v>1535743</v>
      </c>
      <c r="AN488" s="60">
        <f>IFERROR(AM488/AJ482,"-")</f>
        <v>3.1133013734064973E-2</v>
      </c>
      <c r="AO488" s="73">
        <v>11</v>
      </c>
      <c r="AP488" s="60">
        <f>IFERROR(AO488/AK482,"-")</f>
        <v>0.16417910447761194</v>
      </c>
      <c r="AQ488" s="76">
        <f t="shared" si="38"/>
        <v>139613</v>
      </c>
      <c r="AR488" s="305"/>
      <c r="AS488" s="305"/>
      <c r="AT488" s="43" t="s">
        <v>113</v>
      </c>
      <c r="AU488" s="73">
        <v>16211870</v>
      </c>
      <c r="AV488" s="60">
        <f>IFERROR(AU488/AR482,"-")</f>
        <v>4.220633319282667E-2</v>
      </c>
      <c r="AW488" s="76">
        <v>45</v>
      </c>
      <c r="AX488" s="60">
        <f>IFERROR(AW488/AS482,"-")</f>
        <v>7.1202531645569625E-2</v>
      </c>
      <c r="AY488" s="157">
        <f t="shared" si="39"/>
        <v>360263.77777777775</v>
      </c>
      <c r="AZ488" s="179"/>
    </row>
    <row r="489" spans="2:52" s="8" customFormat="1" ht="13.15" customHeight="1">
      <c r="B489" s="328"/>
      <c r="C489" s="340"/>
      <c r="D489" s="305"/>
      <c r="E489" s="305"/>
      <c r="F489" s="43" t="s">
        <v>123</v>
      </c>
      <c r="G489" s="73">
        <v>0</v>
      </c>
      <c r="H489" s="60">
        <f>IFERROR(G489/D482,"-")</f>
        <v>0</v>
      </c>
      <c r="I489" s="73">
        <v>0</v>
      </c>
      <c r="J489" s="60">
        <f>IFERROR(I489/E482,"-")</f>
        <v>0</v>
      </c>
      <c r="K489" s="76" t="str">
        <f t="shared" si="35"/>
        <v>-</v>
      </c>
      <c r="L489" s="305"/>
      <c r="M489" s="305"/>
      <c r="N489" s="43" t="s">
        <v>123</v>
      </c>
      <c r="O489" s="73">
        <v>0</v>
      </c>
      <c r="P489" s="60">
        <f>IFERROR(O489/L482,"-")</f>
        <v>0</v>
      </c>
      <c r="Q489" s="73">
        <v>0</v>
      </c>
      <c r="R489" s="60">
        <f>IFERROR(Q489/M482,"-")</f>
        <v>0</v>
      </c>
      <c r="S489" s="76" t="str">
        <f t="shared" si="36"/>
        <v>-</v>
      </c>
      <c r="T489" s="305"/>
      <c r="U489" s="305"/>
      <c r="V489" s="43" t="s">
        <v>123</v>
      </c>
      <c r="W489" s="73">
        <v>0</v>
      </c>
      <c r="X489" s="60">
        <f>IFERROR(W489/T482,"-")</f>
        <v>0</v>
      </c>
      <c r="Y489" s="73">
        <v>0</v>
      </c>
      <c r="Z489" s="60">
        <f>IFERROR(Y489/U482,"-")</f>
        <v>0</v>
      </c>
      <c r="AA489" s="131" t="str">
        <f t="shared" si="37"/>
        <v>-</v>
      </c>
      <c r="AB489" s="305"/>
      <c r="AC489" s="305"/>
      <c r="AD489" s="43" t="s">
        <v>123</v>
      </c>
      <c r="AE489" s="73">
        <v>0</v>
      </c>
      <c r="AF489" s="60">
        <f>IFERROR(AE489/AB482,"-")</f>
        <v>0</v>
      </c>
      <c r="AG489" s="73">
        <v>0</v>
      </c>
      <c r="AH489" s="60">
        <f>IFERROR(AG489/AC482,"-")</f>
        <v>0</v>
      </c>
      <c r="AI489" s="76" t="str">
        <f t="shared" si="34"/>
        <v>-</v>
      </c>
      <c r="AJ489" s="305"/>
      <c r="AK489" s="305"/>
      <c r="AL489" s="43" t="s">
        <v>123</v>
      </c>
      <c r="AM489" s="73">
        <v>0</v>
      </c>
      <c r="AN489" s="60">
        <f>IFERROR(AM489/AJ482,"-")</f>
        <v>0</v>
      </c>
      <c r="AO489" s="73">
        <v>0</v>
      </c>
      <c r="AP489" s="60">
        <f>IFERROR(AO489/AK482,"-")</f>
        <v>0</v>
      </c>
      <c r="AQ489" s="76" t="str">
        <f t="shared" si="38"/>
        <v>-</v>
      </c>
      <c r="AR489" s="305"/>
      <c r="AS489" s="305"/>
      <c r="AT489" s="43" t="s">
        <v>123</v>
      </c>
      <c r="AU489" s="73">
        <v>0</v>
      </c>
      <c r="AV489" s="60">
        <f>IFERROR(AU489/AR482,"-")</f>
        <v>0</v>
      </c>
      <c r="AW489" s="76">
        <v>0</v>
      </c>
      <c r="AX489" s="60">
        <f>IFERROR(AW489/AS482,"-")</f>
        <v>0</v>
      </c>
      <c r="AY489" s="157" t="str">
        <f t="shared" si="39"/>
        <v>-</v>
      </c>
      <c r="AZ489" s="179"/>
    </row>
    <row r="490" spans="2:52" s="8" customFormat="1" ht="13.15" customHeight="1">
      <c r="B490" s="328"/>
      <c r="C490" s="340"/>
      <c r="D490" s="305"/>
      <c r="E490" s="305"/>
      <c r="F490" s="43" t="s">
        <v>114</v>
      </c>
      <c r="G490" s="73">
        <v>80639</v>
      </c>
      <c r="H490" s="60">
        <f>IFERROR(G490/D482,"-")</f>
        <v>4.8105118623479779E-4</v>
      </c>
      <c r="I490" s="73">
        <v>2</v>
      </c>
      <c r="J490" s="60">
        <f>IFERROR(I490/E482,"-")</f>
        <v>1.1834319526627219E-2</v>
      </c>
      <c r="K490" s="76">
        <f t="shared" si="35"/>
        <v>40319.5</v>
      </c>
      <c r="L490" s="305"/>
      <c r="M490" s="305"/>
      <c r="N490" s="43" t="s">
        <v>114</v>
      </c>
      <c r="O490" s="73">
        <v>80639</v>
      </c>
      <c r="P490" s="60">
        <f>IFERROR(O490/L482,"-")</f>
        <v>5.4351661362303809E-4</v>
      </c>
      <c r="Q490" s="73">
        <v>2</v>
      </c>
      <c r="R490" s="60">
        <f>IFERROR(Q490/M482,"-")</f>
        <v>1.4184397163120567E-2</v>
      </c>
      <c r="S490" s="76">
        <f t="shared" si="36"/>
        <v>40319.5</v>
      </c>
      <c r="T490" s="305"/>
      <c r="U490" s="305"/>
      <c r="V490" s="43" t="s">
        <v>114</v>
      </c>
      <c r="W490" s="73">
        <v>41288</v>
      </c>
      <c r="X490" s="60">
        <f>IFERROR(W490/T482,"-")</f>
        <v>2.5867632003989658E-3</v>
      </c>
      <c r="Y490" s="73">
        <v>1</v>
      </c>
      <c r="Z490" s="60">
        <f>IFERROR(Y490/U482,"-")</f>
        <v>6.6666666666666666E-2</v>
      </c>
      <c r="AA490" s="131">
        <f t="shared" si="37"/>
        <v>41288</v>
      </c>
      <c r="AB490" s="305"/>
      <c r="AC490" s="305"/>
      <c r="AD490" s="43" t="s">
        <v>114</v>
      </c>
      <c r="AE490" s="73">
        <v>41288</v>
      </c>
      <c r="AF490" s="60">
        <f>IFERROR(AE490/AB482,"-")</f>
        <v>3.5058819133922856E-3</v>
      </c>
      <c r="AG490" s="73">
        <v>1</v>
      </c>
      <c r="AH490" s="60">
        <f>IFERROR(AG490/AC482,"-")</f>
        <v>8.3333333333333329E-2</v>
      </c>
      <c r="AI490" s="76">
        <f t="shared" si="34"/>
        <v>41288</v>
      </c>
      <c r="AJ490" s="305"/>
      <c r="AK490" s="305"/>
      <c r="AL490" s="43" t="s">
        <v>114</v>
      </c>
      <c r="AM490" s="73">
        <v>0</v>
      </c>
      <c r="AN490" s="60">
        <f>IFERROR(AM490/AJ482,"-")</f>
        <v>0</v>
      </c>
      <c r="AO490" s="73">
        <v>0</v>
      </c>
      <c r="AP490" s="60">
        <f>IFERROR(AO490/AK482,"-")</f>
        <v>0</v>
      </c>
      <c r="AQ490" s="76" t="str">
        <f t="shared" si="38"/>
        <v>-</v>
      </c>
      <c r="AR490" s="305"/>
      <c r="AS490" s="305"/>
      <c r="AT490" s="43" t="s">
        <v>114</v>
      </c>
      <c r="AU490" s="73">
        <v>0</v>
      </c>
      <c r="AV490" s="60">
        <f>IFERROR(AU490/AR482,"-")</f>
        <v>0</v>
      </c>
      <c r="AW490" s="76">
        <v>0</v>
      </c>
      <c r="AX490" s="60">
        <f>IFERROR(AW490/AS482,"-")</f>
        <v>0</v>
      </c>
      <c r="AY490" s="157" t="str">
        <f t="shared" si="39"/>
        <v>-</v>
      </c>
      <c r="AZ490" s="179"/>
    </row>
    <row r="491" spans="2:52" s="8" customFormat="1" ht="13.15" customHeight="1">
      <c r="B491" s="328"/>
      <c r="C491" s="340"/>
      <c r="D491" s="305"/>
      <c r="E491" s="305"/>
      <c r="F491" s="43" t="s">
        <v>115</v>
      </c>
      <c r="G491" s="73">
        <v>147338</v>
      </c>
      <c r="H491" s="60">
        <f>IFERROR(G491/D482,"-")</f>
        <v>8.7894343527899197E-4</v>
      </c>
      <c r="I491" s="73">
        <v>9</v>
      </c>
      <c r="J491" s="60">
        <f>IFERROR(I491/E482,"-")</f>
        <v>5.3254437869822487E-2</v>
      </c>
      <c r="K491" s="76">
        <f t="shared" si="35"/>
        <v>16370.888888888889</v>
      </c>
      <c r="L491" s="305"/>
      <c r="M491" s="305"/>
      <c r="N491" s="43" t="s">
        <v>115</v>
      </c>
      <c r="O491" s="73">
        <v>90032</v>
      </c>
      <c r="P491" s="60">
        <f>IFERROR(O491/L482,"-")</f>
        <v>6.0682656974552472E-4</v>
      </c>
      <c r="Q491" s="73">
        <v>8</v>
      </c>
      <c r="R491" s="60">
        <f>IFERROR(Q491/M482,"-")</f>
        <v>5.6737588652482268E-2</v>
      </c>
      <c r="S491" s="76">
        <f t="shared" si="36"/>
        <v>11254</v>
      </c>
      <c r="T491" s="305"/>
      <c r="U491" s="305"/>
      <c r="V491" s="43" t="s">
        <v>115</v>
      </c>
      <c r="W491" s="73">
        <v>6719</v>
      </c>
      <c r="X491" s="60">
        <f>IFERROR(W491/T482,"-")</f>
        <v>4.2095674151038201E-4</v>
      </c>
      <c r="Y491" s="73">
        <v>1</v>
      </c>
      <c r="Z491" s="60">
        <f>IFERROR(Y491/U482,"-")</f>
        <v>6.6666666666666666E-2</v>
      </c>
      <c r="AA491" s="131">
        <f t="shared" si="37"/>
        <v>6719</v>
      </c>
      <c r="AB491" s="305"/>
      <c r="AC491" s="305"/>
      <c r="AD491" s="43" t="s">
        <v>115</v>
      </c>
      <c r="AE491" s="73">
        <v>6719</v>
      </c>
      <c r="AF491" s="60">
        <f>IFERROR(AE491/AB482,"-")</f>
        <v>5.7052946560944505E-4</v>
      </c>
      <c r="AG491" s="73">
        <v>1</v>
      </c>
      <c r="AH491" s="60">
        <f>IFERROR(AG491/AC482,"-")</f>
        <v>8.3333333333333329E-2</v>
      </c>
      <c r="AI491" s="76">
        <f t="shared" si="34"/>
        <v>6719</v>
      </c>
      <c r="AJ491" s="305"/>
      <c r="AK491" s="305"/>
      <c r="AL491" s="43" t="s">
        <v>115</v>
      </c>
      <c r="AM491" s="73">
        <v>13851</v>
      </c>
      <c r="AN491" s="60">
        <f>IFERROR(AM491/AJ482,"-")</f>
        <v>2.8079136498133732E-4</v>
      </c>
      <c r="AO491" s="73">
        <v>2</v>
      </c>
      <c r="AP491" s="60">
        <f>IFERROR(AO491/AK482,"-")</f>
        <v>2.9850746268656716E-2</v>
      </c>
      <c r="AQ491" s="76">
        <f t="shared" si="38"/>
        <v>6925.5</v>
      </c>
      <c r="AR491" s="305"/>
      <c r="AS491" s="305"/>
      <c r="AT491" s="43" t="s">
        <v>115</v>
      </c>
      <c r="AU491" s="73">
        <v>382424</v>
      </c>
      <c r="AV491" s="60">
        <f>IFERROR(AU491/AR482,"-")</f>
        <v>9.9561091749030472E-4</v>
      </c>
      <c r="AW491" s="76">
        <v>21</v>
      </c>
      <c r="AX491" s="60">
        <f>IFERROR(AW491/AS482,"-")</f>
        <v>3.3227848101265819E-2</v>
      </c>
      <c r="AY491" s="157">
        <f t="shared" si="39"/>
        <v>18210.666666666668</v>
      </c>
      <c r="AZ491" s="179"/>
    </row>
    <row r="492" spans="2:52" s="8" customFormat="1" ht="13.15" customHeight="1">
      <c r="B492" s="328"/>
      <c r="C492" s="340"/>
      <c r="D492" s="305"/>
      <c r="E492" s="305"/>
      <c r="F492" s="43" t="s">
        <v>116</v>
      </c>
      <c r="G492" s="73">
        <v>12025</v>
      </c>
      <c r="H492" s="60">
        <f>IFERROR(G492/D482,"-")</f>
        <v>7.1735022935222952E-5</v>
      </c>
      <c r="I492" s="73">
        <v>2</v>
      </c>
      <c r="J492" s="60">
        <f>IFERROR(I492/E482,"-")</f>
        <v>1.1834319526627219E-2</v>
      </c>
      <c r="K492" s="76">
        <f t="shared" si="35"/>
        <v>6012.5</v>
      </c>
      <c r="L492" s="305"/>
      <c r="M492" s="305"/>
      <c r="N492" s="43" t="s">
        <v>116</v>
      </c>
      <c r="O492" s="73">
        <v>12025</v>
      </c>
      <c r="P492" s="60">
        <f>IFERROR(O492/L482,"-")</f>
        <v>8.1049954473853012E-5</v>
      </c>
      <c r="Q492" s="73">
        <v>2</v>
      </c>
      <c r="R492" s="60">
        <f>IFERROR(Q492/M482,"-")</f>
        <v>1.4184397163120567E-2</v>
      </c>
      <c r="S492" s="76">
        <f t="shared" si="36"/>
        <v>6012.5</v>
      </c>
      <c r="T492" s="305"/>
      <c r="U492" s="305"/>
      <c r="V492" s="43" t="s">
        <v>116</v>
      </c>
      <c r="W492" s="73">
        <v>12025</v>
      </c>
      <c r="X492" s="60">
        <f>IFERROR(W492/T482,"-")</f>
        <v>7.5338663739579455E-4</v>
      </c>
      <c r="Y492" s="73">
        <v>2</v>
      </c>
      <c r="Z492" s="60">
        <f>IFERROR(Y492/U482,"-")</f>
        <v>0.13333333333333333</v>
      </c>
      <c r="AA492" s="131">
        <f t="shared" si="37"/>
        <v>6012.5</v>
      </c>
      <c r="AB492" s="305"/>
      <c r="AC492" s="305"/>
      <c r="AD492" s="43" t="s">
        <v>116</v>
      </c>
      <c r="AE492" s="73">
        <v>12025</v>
      </c>
      <c r="AF492" s="60">
        <f>IFERROR(AE492/AB482,"-")</f>
        <v>1.0210770686044912E-3</v>
      </c>
      <c r="AG492" s="73">
        <v>2</v>
      </c>
      <c r="AH492" s="60">
        <f>IFERROR(AG492/AC482,"-")</f>
        <v>0.16666666666666666</v>
      </c>
      <c r="AI492" s="76">
        <f t="shared" si="34"/>
        <v>6012.5</v>
      </c>
      <c r="AJ492" s="305"/>
      <c r="AK492" s="305"/>
      <c r="AL492" s="43" t="s">
        <v>116</v>
      </c>
      <c r="AM492" s="73">
        <v>7236</v>
      </c>
      <c r="AN492" s="60">
        <f>IFERROR(AM492/AJ482,"-")</f>
        <v>1.4669022576023082E-4</v>
      </c>
      <c r="AO492" s="73">
        <v>1</v>
      </c>
      <c r="AP492" s="60">
        <f>IFERROR(AO492/AK482,"-")</f>
        <v>1.4925373134328358E-2</v>
      </c>
      <c r="AQ492" s="76">
        <f t="shared" si="38"/>
        <v>7236</v>
      </c>
      <c r="AR492" s="305"/>
      <c r="AS492" s="305"/>
      <c r="AT492" s="43" t="s">
        <v>116</v>
      </c>
      <c r="AU492" s="73">
        <v>0</v>
      </c>
      <c r="AV492" s="60">
        <f>IFERROR(AU492/AR482,"-")</f>
        <v>0</v>
      </c>
      <c r="AW492" s="76">
        <v>0</v>
      </c>
      <c r="AX492" s="60">
        <f>IFERROR(AW492/AS482,"-")</f>
        <v>0</v>
      </c>
      <c r="AY492" s="157" t="str">
        <f t="shared" si="39"/>
        <v>-</v>
      </c>
      <c r="AZ492" s="179"/>
    </row>
    <row r="493" spans="2:52" s="8" customFormat="1" ht="13.15" customHeight="1">
      <c r="B493" s="328"/>
      <c r="C493" s="340"/>
      <c r="D493" s="305"/>
      <c r="E493" s="305"/>
      <c r="F493" s="43" t="s">
        <v>117</v>
      </c>
      <c r="G493" s="73">
        <v>1903</v>
      </c>
      <c r="H493" s="60">
        <f>IFERROR(G493/D482,"-")</f>
        <v>1.1352328369707216E-5</v>
      </c>
      <c r="I493" s="73">
        <v>1</v>
      </c>
      <c r="J493" s="60">
        <f>IFERROR(I493/E482,"-")</f>
        <v>5.9171597633136093E-3</v>
      </c>
      <c r="K493" s="76">
        <f t="shared" si="35"/>
        <v>1903</v>
      </c>
      <c r="L493" s="305"/>
      <c r="M493" s="305"/>
      <c r="N493" s="43" t="s">
        <v>117</v>
      </c>
      <c r="O493" s="73">
        <v>1903</v>
      </c>
      <c r="P493" s="60">
        <f>IFERROR(O493/L482,"-")</f>
        <v>1.2826450175778984E-5</v>
      </c>
      <c r="Q493" s="73">
        <v>1</v>
      </c>
      <c r="R493" s="60">
        <f>IFERROR(Q493/M482,"-")</f>
        <v>7.0921985815602835E-3</v>
      </c>
      <c r="S493" s="76">
        <f t="shared" si="36"/>
        <v>1903</v>
      </c>
      <c r="T493" s="305"/>
      <c r="U493" s="305"/>
      <c r="V493" s="43" t="s">
        <v>117</v>
      </c>
      <c r="W493" s="73">
        <v>0</v>
      </c>
      <c r="X493" s="60">
        <f>IFERROR(W493/T482,"-")</f>
        <v>0</v>
      </c>
      <c r="Y493" s="73">
        <v>0</v>
      </c>
      <c r="Z493" s="60">
        <f>IFERROR(Y493/U482,"-")</f>
        <v>0</v>
      </c>
      <c r="AA493" s="131" t="str">
        <f t="shared" si="37"/>
        <v>-</v>
      </c>
      <c r="AB493" s="305"/>
      <c r="AC493" s="305"/>
      <c r="AD493" s="43" t="s">
        <v>117</v>
      </c>
      <c r="AE493" s="73">
        <v>0</v>
      </c>
      <c r="AF493" s="60">
        <f>IFERROR(AE493/AB482,"-")</f>
        <v>0</v>
      </c>
      <c r="AG493" s="73">
        <v>0</v>
      </c>
      <c r="AH493" s="60">
        <f>IFERROR(AG493/AC482,"-")</f>
        <v>0</v>
      </c>
      <c r="AI493" s="76" t="str">
        <f t="shared" si="34"/>
        <v>-</v>
      </c>
      <c r="AJ493" s="305"/>
      <c r="AK493" s="305"/>
      <c r="AL493" s="43" t="s">
        <v>117</v>
      </c>
      <c r="AM493" s="73">
        <v>0</v>
      </c>
      <c r="AN493" s="60">
        <f>IFERROR(AM493/AJ482,"-")</f>
        <v>0</v>
      </c>
      <c r="AO493" s="73">
        <v>0</v>
      </c>
      <c r="AP493" s="60">
        <f>IFERROR(AO493/AK482,"-")</f>
        <v>0</v>
      </c>
      <c r="AQ493" s="76" t="str">
        <f t="shared" si="38"/>
        <v>-</v>
      </c>
      <c r="AR493" s="305"/>
      <c r="AS493" s="305"/>
      <c r="AT493" s="43" t="s">
        <v>117</v>
      </c>
      <c r="AU493" s="73">
        <v>4563149</v>
      </c>
      <c r="AV493" s="60">
        <f>IFERROR(AU493/AR482,"-")</f>
        <v>1.187980085594776E-2</v>
      </c>
      <c r="AW493" s="76">
        <v>2</v>
      </c>
      <c r="AX493" s="60">
        <f>IFERROR(AW493/AS482,"-")</f>
        <v>3.1645569620253164E-3</v>
      </c>
      <c r="AY493" s="157">
        <f t="shared" si="39"/>
        <v>2281574.5</v>
      </c>
      <c r="AZ493" s="179"/>
    </row>
    <row r="494" spans="2:52" s="8" customFormat="1" ht="13.15" customHeight="1">
      <c r="B494" s="328"/>
      <c r="C494" s="340"/>
      <c r="D494" s="305"/>
      <c r="E494" s="305"/>
      <c r="F494" s="43" t="s">
        <v>118</v>
      </c>
      <c r="G494" s="73">
        <v>1223461</v>
      </c>
      <c r="H494" s="60">
        <f>IFERROR(G494/D482,"-")</f>
        <v>7.2985449393223123E-3</v>
      </c>
      <c r="I494" s="73">
        <v>29</v>
      </c>
      <c r="J494" s="60">
        <f>IFERROR(I494/E482,"-")</f>
        <v>0.17159763313609466</v>
      </c>
      <c r="K494" s="76">
        <f t="shared" si="35"/>
        <v>42188.310344827587</v>
      </c>
      <c r="L494" s="305"/>
      <c r="M494" s="305"/>
      <c r="N494" s="43" t="s">
        <v>118</v>
      </c>
      <c r="O494" s="73">
        <v>891362</v>
      </c>
      <c r="P494" s="60">
        <f>IFERROR(O494/L482,"-")</f>
        <v>6.0078876939478228E-3</v>
      </c>
      <c r="Q494" s="73">
        <v>20</v>
      </c>
      <c r="R494" s="60">
        <f>IFERROR(Q494/M482,"-")</f>
        <v>0.14184397163120568</v>
      </c>
      <c r="S494" s="76">
        <f t="shared" si="36"/>
        <v>44568.1</v>
      </c>
      <c r="T494" s="305"/>
      <c r="U494" s="305"/>
      <c r="V494" s="43" t="s">
        <v>118</v>
      </c>
      <c r="W494" s="73">
        <v>78438</v>
      </c>
      <c r="X494" s="60">
        <f>IFERROR(W494/T482,"-")</f>
        <v>4.9142736851601945E-3</v>
      </c>
      <c r="Y494" s="73">
        <v>4</v>
      </c>
      <c r="Z494" s="60">
        <f>IFERROR(Y494/U482,"-")</f>
        <v>0.26666666666666666</v>
      </c>
      <c r="AA494" s="131">
        <f t="shared" si="37"/>
        <v>19609.5</v>
      </c>
      <c r="AB494" s="305"/>
      <c r="AC494" s="305"/>
      <c r="AD494" s="43" t="s">
        <v>118</v>
      </c>
      <c r="AE494" s="73">
        <v>9144</v>
      </c>
      <c r="AF494" s="60">
        <f>IFERROR(AE494/AB482,"-")</f>
        <v>7.7644313640910334E-4</v>
      </c>
      <c r="AG494" s="73">
        <v>3</v>
      </c>
      <c r="AH494" s="60">
        <f>IFERROR(AG494/AC482,"-")</f>
        <v>0.25</v>
      </c>
      <c r="AI494" s="76">
        <f t="shared" si="34"/>
        <v>3048</v>
      </c>
      <c r="AJ494" s="305"/>
      <c r="AK494" s="305"/>
      <c r="AL494" s="43" t="s">
        <v>118</v>
      </c>
      <c r="AM494" s="73">
        <v>638191</v>
      </c>
      <c r="AN494" s="60">
        <f>IFERROR(AM494/AJ482,"-")</f>
        <v>1.2937587322850672E-2</v>
      </c>
      <c r="AO494" s="73">
        <v>13</v>
      </c>
      <c r="AP494" s="60">
        <f>IFERROR(AO494/AK482,"-")</f>
        <v>0.19402985074626866</v>
      </c>
      <c r="AQ494" s="76">
        <f t="shared" si="38"/>
        <v>49091.615384615383</v>
      </c>
      <c r="AR494" s="305"/>
      <c r="AS494" s="305"/>
      <c r="AT494" s="43" t="s">
        <v>118</v>
      </c>
      <c r="AU494" s="73">
        <v>1129429</v>
      </c>
      <c r="AV494" s="60">
        <f>IFERROR(AU494/AR482,"-")</f>
        <v>2.9403799001374319E-3</v>
      </c>
      <c r="AW494" s="76">
        <v>69</v>
      </c>
      <c r="AX494" s="60">
        <f>IFERROR(AW494/AS482,"-")</f>
        <v>0.10917721518987342</v>
      </c>
      <c r="AY494" s="157">
        <f t="shared" si="39"/>
        <v>16368.536231884058</v>
      </c>
      <c r="AZ494" s="179"/>
    </row>
    <row r="495" spans="2:52" s="8" customFormat="1" ht="13.15" customHeight="1">
      <c r="B495" s="328"/>
      <c r="C495" s="340"/>
      <c r="D495" s="305"/>
      <c r="E495" s="305"/>
      <c r="F495" s="43" t="s">
        <v>119</v>
      </c>
      <c r="G495" s="73">
        <v>779892</v>
      </c>
      <c r="H495" s="60">
        <f>IFERROR(G495/D482,"-")</f>
        <v>4.6524382958001579E-3</v>
      </c>
      <c r="I495" s="73">
        <v>12</v>
      </c>
      <c r="J495" s="60">
        <f>IFERROR(I495/E482,"-")</f>
        <v>7.1005917159763315E-2</v>
      </c>
      <c r="K495" s="76">
        <f t="shared" si="35"/>
        <v>64991</v>
      </c>
      <c r="L495" s="305"/>
      <c r="M495" s="305"/>
      <c r="N495" s="43" t="s">
        <v>119</v>
      </c>
      <c r="O495" s="73">
        <v>779892</v>
      </c>
      <c r="P495" s="60">
        <f>IFERROR(O495/L482,"-")</f>
        <v>5.2565664111868752E-3</v>
      </c>
      <c r="Q495" s="73">
        <v>12</v>
      </c>
      <c r="R495" s="60">
        <f>IFERROR(Q495/M482,"-")</f>
        <v>8.5106382978723402E-2</v>
      </c>
      <c r="S495" s="76">
        <f t="shared" si="36"/>
        <v>64991</v>
      </c>
      <c r="T495" s="305"/>
      <c r="U495" s="305"/>
      <c r="V495" s="43" t="s">
        <v>119</v>
      </c>
      <c r="W495" s="73">
        <v>45880</v>
      </c>
      <c r="X495" s="60">
        <f>IFERROR(W495/T482,"-")</f>
        <v>2.8744597857562624E-3</v>
      </c>
      <c r="Y495" s="73">
        <v>2</v>
      </c>
      <c r="Z495" s="60">
        <f>IFERROR(Y495/U482,"-")</f>
        <v>0.13333333333333333</v>
      </c>
      <c r="AA495" s="131">
        <f t="shared" si="37"/>
        <v>22940</v>
      </c>
      <c r="AB495" s="305"/>
      <c r="AC495" s="305"/>
      <c r="AD495" s="43" t="s">
        <v>119</v>
      </c>
      <c r="AE495" s="73">
        <v>45880</v>
      </c>
      <c r="AF495" s="60">
        <f>IFERROR(AE495/AB482,"-")</f>
        <v>3.8958017386755972E-3</v>
      </c>
      <c r="AG495" s="73">
        <v>2</v>
      </c>
      <c r="AH495" s="60">
        <f>IFERROR(AG495/AC482,"-")</f>
        <v>0.16666666666666666</v>
      </c>
      <c r="AI495" s="76">
        <f t="shared" si="34"/>
        <v>22940</v>
      </c>
      <c r="AJ495" s="305"/>
      <c r="AK495" s="305"/>
      <c r="AL495" s="43" t="s">
        <v>119</v>
      </c>
      <c r="AM495" s="73">
        <v>401597</v>
      </c>
      <c r="AN495" s="60">
        <f>IFERROR(AM495/AJ482,"-")</f>
        <v>8.1412872574117487E-3</v>
      </c>
      <c r="AO495" s="73">
        <v>8</v>
      </c>
      <c r="AP495" s="60">
        <f>IFERROR(AO495/AK482,"-")</f>
        <v>0.11940298507462686</v>
      </c>
      <c r="AQ495" s="76">
        <f t="shared" si="38"/>
        <v>50199.625</v>
      </c>
      <c r="AR495" s="305"/>
      <c r="AS495" s="305"/>
      <c r="AT495" s="43" t="s">
        <v>119</v>
      </c>
      <c r="AU495" s="73">
        <v>1796413</v>
      </c>
      <c r="AV495" s="60">
        <f>IFERROR(AU495/AR482,"-")</f>
        <v>4.6768204796809581E-3</v>
      </c>
      <c r="AW495" s="76">
        <v>55</v>
      </c>
      <c r="AX495" s="60">
        <f>IFERROR(AW495/AS482,"-")</f>
        <v>8.7025316455696208E-2</v>
      </c>
      <c r="AY495" s="157">
        <f t="shared" si="39"/>
        <v>32662.054545454546</v>
      </c>
      <c r="AZ495" s="179"/>
    </row>
    <row r="496" spans="2:52" s="8" customFormat="1" ht="13.15" customHeight="1">
      <c r="B496" s="328"/>
      <c r="C496" s="340"/>
      <c r="D496" s="305"/>
      <c r="E496" s="305"/>
      <c r="F496" s="43" t="s">
        <v>120</v>
      </c>
      <c r="G496" s="73">
        <v>376460</v>
      </c>
      <c r="H496" s="60">
        <f>IFERROR(G496/D482,"-")</f>
        <v>2.2457685433841189E-3</v>
      </c>
      <c r="I496" s="73">
        <v>10</v>
      </c>
      <c r="J496" s="60">
        <f>IFERROR(I496/E482,"-")</f>
        <v>5.9171597633136092E-2</v>
      </c>
      <c r="K496" s="76">
        <f t="shared" si="35"/>
        <v>37646</v>
      </c>
      <c r="L496" s="305"/>
      <c r="M496" s="305"/>
      <c r="N496" s="43" t="s">
        <v>120</v>
      </c>
      <c r="O496" s="73">
        <v>235802</v>
      </c>
      <c r="P496" s="60">
        <f>IFERROR(O496/L482,"-")</f>
        <v>1.5893340012343858E-3</v>
      </c>
      <c r="Q496" s="73">
        <v>6</v>
      </c>
      <c r="R496" s="60">
        <f>IFERROR(Q496/M482,"-")</f>
        <v>4.2553191489361701E-2</v>
      </c>
      <c r="S496" s="76">
        <f t="shared" si="36"/>
        <v>39300.333333333336</v>
      </c>
      <c r="T496" s="305"/>
      <c r="U496" s="305"/>
      <c r="V496" s="43" t="s">
        <v>120</v>
      </c>
      <c r="W496" s="73">
        <v>0</v>
      </c>
      <c r="X496" s="60">
        <f>IFERROR(W496/T482,"-")</f>
        <v>0</v>
      </c>
      <c r="Y496" s="73">
        <v>0</v>
      </c>
      <c r="Z496" s="60">
        <f>IFERROR(Y496/U482,"-")</f>
        <v>0</v>
      </c>
      <c r="AA496" s="131" t="str">
        <f t="shared" si="37"/>
        <v>-</v>
      </c>
      <c r="AB496" s="305"/>
      <c r="AC496" s="305"/>
      <c r="AD496" s="43" t="s">
        <v>120</v>
      </c>
      <c r="AE496" s="73">
        <v>0</v>
      </c>
      <c r="AF496" s="60">
        <f>IFERROR(AE496/AB482,"-")</f>
        <v>0</v>
      </c>
      <c r="AG496" s="73">
        <v>0</v>
      </c>
      <c r="AH496" s="60">
        <f>IFERROR(AG496/AC482,"-")</f>
        <v>0</v>
      </c>
      <c r="AI496" s="76" t="str">
        <f t="shared" si="34"/>
        <v>-</v>
      </c>
      <c r="AJ496" s="305"/>
      <c r="AK496" s="305"/>
      <c r="AL496" s="43" t="s">
        <v>120</v>
      </c>
      <c r="AM496" s="73">
        <v>190378</v>
      </c>
      <c r="AN496" s="60">
        <f>IFERROR(AM496/AJ482,"-")</f>
        <v>3.8593963239056416E-3</v>
      </c>
      <c r="AO496" s="73">
        <v>3</v>
      </c>
      <c r="AP496" s="60">
        <f>IFERROR(AO496/AK482,"-")</f>
        <v>4.4776119402985072E-2</v>
      </c>
      <c r="AQ496" s="76">
        <f t="shared" si="38"/>
        <v>63459.333333333336</v>
      </c>
      <c r="AR496" s="305"/>
      <c r="AS496" s="305"/>
      <c r="AT496" s="43" t="s">
        <v>120</v>
      </c>
      <c r="AU496" s="73">
        <v>1086160</v>
      </c>
      <c r="AV496" s="60">
        <f>IFERROR(AU496/AR482,"-")</f>
        <v>2.8277324491696896E-3</v>
      </c>
      <c r="AW496" s="76">
        <v>35</v>
      </c>
      <c r="AX496" s="60">
        <f>IFERROR(AW496/AS482,"-")</f>
        <v>5.5379746835443035E-2</v>
      </c>
      <c r="AY496" s="157">
        <f t="shared" si="39"/>
        <v>31033.142857142859</v>
      </c>
      <c r="AZ496" s="179"/>
    </row>
    <row r="497" spans="2:52" s="8" customFormat="1" ht="13.15" customHeight="1">
      <c r="B497" s="328"/>
      <c r="C497" s="340"/>
      <c r="D497" s="305"/>
      <c r="E497" s="305"/>
      <c r="F497" s="44" t="s">
        <v>121</v>
      </c>
      <c r="G497" s="74">
        <v>308962</v>
      </c>
      <c r="H497" s="61">
        <f>IFERROR(G497/D482,"-")</f>
        <v>1.8431098674521705E-3</v>
      </c>
      <c r="I497" s="74">
        <v>19</v>
      </c>
      <c r="J497" s="61">
        <f>IFERROR(I497/E482,"-")</f>
        <v>0.11242603550295859</v>
      </c>
      <c r="K497" s="77">
        <f t="shared" si="35"/>
        <v>16261.157894736842</v>
      </c>
      <c r="L497" s="305"/>
      <c r="M497" s="305"/>
      <c r="N497" s="44" t="s">
        <v>121</v>
      </c>
      <c r="O497" s="74">
        <v>308962</v>
      </c>
      <c r="P497" s="61">
        <f>IFERROR(O497/L482,"-")</f>
        <v>2.0824412502412123E-3</v>
      </c>
      <c r="Q497" s="74">
        <v>19</v>
      </c>
      <c r="R497" s="61">
        <f>IFERROR(Q497/M482,"-")</f>
        <v>0.13475177304964539</v>
      </c>
      <c r="S497" s="77">
        <f t="shared" si="36"/>
        <v>16261.157894736842</v>
      </c>
      <c r="T497" s="305"/>
      <c r="U497" s="305"/>
      <c r="V497" s="44" t="s">
        <v>121</v>
      </c>
      <c r="W497" s="74">
        <v>8318</v>
      </c>
      <c r="X497" s="61">
        <f>IFERROR(W497/T482,"-")</f>
        <v>5.2113680248301196E-4</v>
      </c>
      <c r="Y497" s="74">
        <v>1</v>
      </c>
      <c r="Z497" s="61">
        <f>IFERROR(Y497/U482,"-")</f>
        <v>6.6666666666666666E-2</v>
      </c>
      <c r="AA497" s="132">
        <f t="shared" si="37"/>
        <v>8318</v>
      </c>
      <c r="AB497" s="305"/>
      <c r="AC497" s="305"/>
      <c r="AD497" s="44" t="s">
        <v>121</v>
      </c>
      <c r="AE497" s="74">
        <v>8318</v>
      </c>
      <c r="AF497" s="61">
        <f>IFERROR(AE497/AB482,"-")</f>
        <v>7.0630511905631251E-4</v>
      </c>
      <c r="AG497" s="74">
        <v>1</v>
      </c>
      <c r="AH497" s="61">
        <f>IFERROR(AG497/AC482,"-")</f>
        <v>8.3333333333333329E-2</v>
      </c>
      <c r="AI497" s="77">
        <f t="shared" si="34"/>
        <v>8318</v>
      </c>
      <c r="AJ497" s="305"/>
      <c r="AK497" s="305"/>
      <c r="AL497" s="44" t="s">
        <v>121</v>
      </c>
      <c r="AM497" s="74">
        <v>104221</v>
      </c>
      <c r="AN497" s="61">
        <f>IFERROR(AM497/AJ482,"-")</f>
        <v>2.1127974044993112E-3</v>
      </c>
      <c r="AO497" s="74">
        <v>9</v>
      </c>
      <c r="AP497" s="61">
        <f>IFERROR(AO497/AK482,"-")</f>
        <v>0.13432835820895522</v>
      </c>
      <c r="AQ497" s="77">
        <f t="shared" si="38"/>
        <v>11580.111111111111</v>
      </c>
      <c r="AR497" s="305"/>
      <c r="AS497" s="305"/>
      <c r="AT497" s="44" t="s">
        <v>121</v>
      </c>
      <c r="AU497" s="74">
        <v>885223</v>
      </c>
      <c r="AV497" s="61">
        <f>IFERROR(AU497/AR482,"-")</f>
        <v>2.3046087149695624E-3</v>
      </c>
      <c r="AW497" s="77">
        <v>39</v>
      </c>
      <c r="AX497" s="63">
        <f>IFERROR(AW497/AS482,"-")</f>
        <v>6.1708860759493674E-2</v>
      </c>
      <c r="AY497" s="160">
        <f t="shared" si="39"/>
        <v>22698.025641025641</v>
      </c>
      <c r="AZ497" s="179"/>
    </row>
    <row r="498" spans="2:52" s="8" customFormat="1" ht="13.15" customHeight="1">
      <c r="B498" s="329"/>
      <c r="C498" s="341"/>
      <c r="D498" s="306"/>
      <c r="E498" s="306"/>
      <c r="F498" s="45" t="s">
        <v>71</v>
      </c>
      <c r="G498" s="69">
        <f>SUM(G482:G497)</f>
        <v>24773940</v>
      </c>
      <c r="H498" s="61">
        <f>IFERROR(G498/D482,"-")</f>
        <v>0.14778870304331287</v>
      </c>
      <c r="I498" s="74">
        <v>147</v>
      </c>
      <c r="J498" s="61">
        <f>IFERROR(I498/E482,"-")</f>
        <v>0.86982248520710059</v>
      </c>
      <c r="K498" s="77">
        <f t="shared" si="35"/>
        <v>168530.20408163266</v>
      </c>
      <c r="L498" s="306"/>
      <c r="M498" s="306"/>
      <c r="N498" s="45" t="s">
        <v>71</v>
      </c>
      <c r="O498" s="69">
        <f>SUM(O482:O497)</f>
        <v>20800135</v>
      </c>
      <c r="P498" s="61">
        <f>IFERROR(O498/L482,"-")</f>
        <v>0.14019542576299349</v>
      </c>
      <c r="Q498" s="74">
        <v>123</v>
      </c>
      <c r="R498" s="61">
        <f>IFERROR(Q498/M482,"-")</f>
        <v>0.87234042553191493</v>
      </c>
      <c r="S498" s="77">
        <f t="shared" si="36"/>
        <v>169106.78861788617</v>
      </c>
      <c r="T498" s="306"/>
      <c r="U498" s="306"/>
      <c r="V498" s="45" t="s">
        <v>71</v>
      </c>
      <c r="W498" s="69">
        <f>SUM(W482:W497)</f>
        <v>2571737</v>
      </c>
      <c r="X498" s="61">
        <f>IFERROR(W498/T482,"-")</f>
        <v>0.16112368321799156</v>
      </c>
      <c r="Y498" s="74">
        <v>14</v>
      </c>
      <c r="Z498" s="61">
        <f>IFERROR(Y498/U482,"-")</f>
        <v>0.93333333333333335</v>
      </c>
      <c r="AA498" s="132">
        <f t="shared" si="37"/>
        <v>183695.5</v>
      </c>
      <c r="AB498" s="306"/>
      <c r="AC498" s="306"/>
      <c r="AD498" s="45" t="s">
        <v>71</v>
      </c>
      <c r="AE498" s="69">
        <f>SUM(AE482:AE497)</f>
        <v>1246602</v>
      </c>
      <c r="AF498" s="61">
        <f>IFERROR(AE498/AB482,"-")</f>
        <v>0.10585253354482295</v>
      </c>
      <c r="AG498" s="74">
        <v>11</v>
      </c>
      <c r="AH498" s="61">
        <f>IFERROR(AG498/AC482,"-")</f>
        <v>0.91666666666666663</v>
      </c>
      <c r="AI498" s="77">
        <f t="shared" si="34"/>
        <v>113327.45454545454</v>
      </c>
      <c r="AJ498" s="306"/>
      <c r="AK498" s="306"/>
      <c r="AL498" s="45" t="s">
        <v>71</v>
      </c>
      <c r="AM498" s="69">
        <f>SUM(AM482:AM497)</f>
        <v>11697584</v>
      </c>
      <c r="AN498" s="61">
        <f>IFERROR(AM498/AJ482,"-")</f>
        <v>0.23713671058723934</v>
      </c>
      <c r="AO498" s="74">
        <v>56</v>
      </c>
      <c r="AP498" s="61">
        <f>IFERROR(AO498/AK482,"-")</f>
        <v>0.83582089552238803</v>
      </c>
      <c r="AQ498" s="77">
        <f t="shared" si="38"/>
        <v>208885.42857142858</v>
      </c>
      <c r="AR498" s="306"/>
      <c r="AS498" s="306"/>
      <c r="AT498" s="45" t="s">
        <v>71</v>
      </c>
      <c r="AU498" s="69">
        <f>SUM(AU482:AU497)</f>
        <v>73235104</v>
      </c>
      <c r="AV498" s="61">
        <f>IFERROR(AU498/AR482,"-")</f>
        <v>0.19066185460624302</v>
      </c>
      <c r="AW498" s="77">
        <v>490</v>
      </c>
      <c r="AX498" s="103">
        <f>IFERROR(AW498/AS482,"-")</f>
        <v>0.77531645569620256</v>
      </c>
      <c r="AY498" s="148">
        <f t="shared" si="39"/>
        <v>149459.39591836734</v>
      </c>
      <c r="AZ498" s="179"/>
    </row>
    <row r="499" spans="2:52" s="8" customFormat="1" ht="13.15" customHeight="1">
      <c r="B499" s="327">
        <v>30</v>
      </c>
      <c r="C499" s="339" t="s">
        <v>38</v>
      </c>
      <c r="D499" s="304">
        <v>185210230</v>
      </c>
      <c r="E499" s="304">
        <v>266</v>
      </c>
      <c r="F499" s="41" t="s">
        <v>107</v>
      </c>
      <c r="G499" s="72">
        <v>4839895</v>
      </c>
      <c r="H499" s="59">
        <f>IFERROR(G499/D499,"-")</f>
        <v>2.6131898869733061E-2</v>
      </c>
      <c r="I499" s="72">
        <v>64</v>
      </c>
      <c r="J499" s="59">
        <f>IFERROR(I499/E499,"-")</f>
        <v>0.24060150375939848</v>
      </c>
      <c r="K499" s="75">
        <f t="shared" si="35"/>
        <v>75623.359375</v>
      </c>
      <c r="L499" s="304">
        <v>134940860</v>
      </c>
      <c r="M499" s="304">
        <v>184</v>
      </c>
      <c r="N499" s="41" t="s">
        <v>107</v>
      </c>
      <c r="O499" s="72">
        <v>4501659</v>
      </c>
      <c r="P499" s="59">
        <f>IFERROR(O499/L499,"-")</f>
        <v>3.3360236476927742E-2</v>
      </c>
      <c r="Q499" s="72">
        <v>46</v>
      </c>
      <c r="R499" s="59">
        <f>IFERROR(Q499/M499,"-")</f>
        <v>0.25</v>
      </c>
      <c r="S499" s="75">
        <f t="shared" si="36"/>
        <v>97862.15217391304</v>
      </c>
      <c r="T499" s="304">
        <v>31148100</v>
      </c>
      <c r="U499" s="304">
        <v>27</v>
      </c>
      <c r="V499" s="41" t="s">
        <v>107</v>
      </c>
      <c r="W499" s="72">
        <v>255676</v>
      </c>
      <c r="X499" s="59">
        <f>IFERROR(W499/T499,"-")</f>
        <v>8.2083979440158474E-3</v>
      </c>
      <c r="Y499" s="72">
        <v>10</v>
      </c>
      <c r="Z499" s="59">
        <f>IFERROR(Y499/U499,"-")</f>
        <v>0.37037037037037035</v>
      </c>
      <c r="AA499" s="130">
        <f t="shared" si="37"/>
        <v>25567.599999999999</v>
      </c>
      <c r="AB499" s="304">
        <v>21671980</v>
      </c>
      <c r="AC499" s="304">
        <v>19</v>
      </c>
      <c r="AD499" s="41" t="s">
        <v>107</v>
      </c>
      <c r="AE499" s="72">
        <v>229535</v>
      </c>
      <c r="AF499" s="59">
        <f>IFERROR(AE499/AB499,"-")</f>
        <v>1.0591325757960278E-2</v>
      </c>
      <c r="AG499" s="72">
        <v>9</v>
      </c>
      <c r="AH499" s="59">
        <f>IFERROR(AG499/AC499,"-")</f>
        <v>0.47368421052631576</v>
      </c>
      <c r="AI499" s="75">
        <f t="shared" si="34"/>
        <v>25503.888888888891</v>
      </c>
      <c r="AJ499" s="304">
        <v>68287260</v>
      </c>
      <c r="AK499" s="304">
        <v>71</v>
      </c>
      <c r="AL499" s="41" t="s">
        <v>107</v>
      </c>
      <c r="AM499" s="72">
        <v>632833</v>
      </c>
      <c r="AN499" s="59">
        <f>IFERROR(AM499/AJ499,"-")</f>
        <v>9.267219097676492E-3</v>
      </c>
      <c r="AO499" s="72">
        <v>18</v>
      </c>
      <c r="AP499" s="59">
        <f>IFERROR(AO499/AK499,"-")</f>
        <v>0.25352112676056338</v>
      </c>
      <c r="AQ499" s="75">
        <f t="shared" si="38"/>
        <v>35157.388888888891</v>
      </c>
      <c r="AR499" s="304">
        <v>627662760</v>
      </c>
      <c r="AS499" s="304">
        <v>1014</v>
      </c>
      <c r="AT499" s="41" t="s">
        <v>107</v>
      </c>
      <c r="AU499" s="72">
        <v>14979865</v>
      </c>
      <c r="AV499" s="59">
        <f>IFERROR(AU499/AR499,"-")</f>
        <v>2.3866104466672516E-2</v>
      </c>
      <c r="AW499" s="75">
        <v>199</v>
      </c>
      <c r="AX499" s="62">
        <f>IFERROR(AW499/AS499,"-")</f>
        <v>0.19625246548323472</v>
      </c>
      <c r="AY499" s="130">
        <f t="shared" si="39"/>
        <v>75275.703517587943</v>
      </c>
      <c r="AZ499" s="179"/>
    </row>
    <row r="500" spans="2:52" s="8" customFormat="1" ht="13.15" customHeight="1">
      <c r="B500" s="328"/>
      <c r="C500" s="340"/>
      <c r="D500" s="305"/>
      <c r="E500" s="305"/>
      <c r="F500" s="42" t="s">
        <v>108</v>
      </c>
      <c r="G500" s="73">
        <v>3952031</v>
      </c>
      <c r="H500" s="60">
        <f>IFERROR(G500/D499,"-")</f>
        <v>2.1338081595168906E-2</v>
      </c>
      <c r="I500" s="73">
        <v>70</v>
      </c>
      <c r="J500" s="60">
        <f>IFERROR(I500/E499,"-")</f>
        <v>0.26315789473684209</v>
      </c>
      <c r="K500" s="76">
        <f t="shared" si="35"/>
        <v>56457.585714285713</v>
      </c>
      <c r="L500" s="305"/>
      <c r="M500" s="305"/>
      <c r="N500" s="42" t="s">
        <v>108</v>
      </c>
      <c r="O500" s="73">
        <v>3677210</v>
      </c>
      <c r="P500" s="60">
        <f>IFERROR(O500/L499,"-")</f>
        <v>2.7250530343440823E-2</v>
      </c>
      <c r="Q500" s="73">
        <v>54</v>
      </c>
      <c r="R500" s="60">
        <f>IFERROR(Q500/M499,"-")</f>
        <v>0.29347826086956524</v>
      </c>
      <c r="S500" s="76">
        <f t="shared" si="36"/>
        <v>68096.481481481474</v>
      </c>
      <c r="T500" s="305"/>
      <c r="U500" s="305"/>
      <c r="V500" s="42" t="s">
        <v>108</v>
      </c>
      <c r="W500" s="73">
        <v>735626</v>
      </c>
      <c r="X500" s="60">
        <f>IFERROR(W500/T499,"-")</f>
        <v>2.3617042452027573E-2</v>
      </c>
      <c r="Y500" s="73">
        <v>11</v>
      </c>
      <c r="Z500" s="60">
        <f>IFERROR(Y500/U499,"-")</f>
        <v>0.40740740740740738</v>
      </c>
      <c r="AA500" s="131">
        <f t="shared" si="37"/>
        <v>66875.090909090912</v>
      </c>
      <c r="AB500" s="305"/>
      <c r="AC500" s="305"/>
      <c r="AD500" s="42" t="s">
        <v>108</v>
      </c>
      <c r="AE500" s="73">
        <v>679774</v>
      </c>
      <c r="AF500" s="60">
        <f>IFERROR(AE500/AB499,"-")</f>
        <v>3.1366492586279611E-2</v>
      </c>
      <c r="AG500" s="73">
        <v>8</v>
      </c>
      <c r="AH500" s="60">
        <f>IFERROR(AG500/AC499,"-")</f>
        <v>0.42105263157894735</v>
      </c>
      <c r="AI500" s="76">
        <f t="shared" si="34"/>
        <v>84971.75</v>
      </c>
      <c r="AJ500" s="305"/>
      <c r="AK500" s="305"/>
      <c r="AL500" s="42" t="s">
        <v>108</v>
      </c>
      <c r="AM500" s="73">
        <v>810054</v>
      </c>
      <c r="AN500" s="60">
        <f>IFERROR(AM500/AJ499,"-")</f>
        <v>1.1862446963020627E-2</v>
      </c>
      <c r="AO500" s="73">
        <v>25</v>
      </c>
      <c r="AP500" s="60">
        <f>IFERROR(AO500/AK499,"-")</f>
        <v>0.352112676056338</v>
      </c>
      <c r="AQ500" s="76">
        <f t="shared" si="38"/>
        <v>32402.16</v>
      </c>
      <c r="AR500" s="305"/>
      <c r="AS500" s="305"/>
      <c r="AT500" s="42" t="s">
        <v>108</v>
      </c>
      <c r="AU500" s="73">
        <v>22992648</v>
      </c>
      <c r="AV500" s="60">
        <f>IFERROR(AU500/AR499,"-")</f>
        <v>3.6632168523109451E-2</v>
      </c>
      <c r="AW500" s="76">
        <v>263</v>
      </c>
      <c r="AX500" s="60">
        <f>IFERROR(AW500/AS499,"-")</f>
        <v>0.25936883629191321</v>
      </c>
      <c r="AY500" s="157">
        <f t="shared" si="39"/>
        <v>87424.517110266155</v>
      </c>
      <c r="AZ500" s="179"/>
    </row>
    <row r="501" spans="2:52" s="8" customFormat="1" ht="13.15" customHeight="1">
      <c r="B501" s="328"/>
      <c r="C501" s="340"/>
      <c r="D501" s="305"/>
      <c r="E501" s="305"/>
      <c r="F501" s="43" t="s">
        <v>109</v>
      </c>
      <c r="G501" s="73">
        <v>2223377</v>
      </c>
      <c r="H501" s="60">
        <f>IFERROR(G501/D499,"-")</f>
        <v>1.2004612272227079E-2</v>
      </c>
      <c r="I501" s="73">
        <v>78</v>
      </c>
      <c r="J501" s="60">
        <f>IFERROR(I501/E499,"-")</f>
        <v>0.2932330827067669</v>
      </c>
      <c r="K501" s="76">
        <f t="shared" si="35"/>
        <v>28504.833333333332</v>
      </c>
      <c r="L501" s="305"/>
      <c r="M501" s="305"/>
      <c r="N501" s="43" t="s">
        <v>109</v>
      </c>
      <c r="O501" s="73">
        <v>1477592</v>
      </c>
      <c r="P501" s="60">
        <f>IFERROR(O501/L499,"-")</f>
        <v>1.0949922803219129E-2</v>
      </c>
      <c r="Q501" s="73">
        <v>52</v>
      </c>
      <c r="R501" s="60">
        <f>IFERROR(Q501/M499,"-")</f>
        <v>0.28260869565217389</v>
      </c>
      <c r="S501" s="76">
        <f t="shared" si="36"/>
        <v>28415.23076923077</v>
      </c>
      <c r="T501" s="305"/>
      <c r="U501" s="305"/>
      <c r="V501" s="43" t="s">
        <v>109</v>
      </c>
      <c r="W501" s="73">
        <v>389246</v>
      </c>
      <c r="X501" s="60">
        <f>IFERROR(W501/T499,"-")</f>
        <v>1.2496620981697118E-2</v>
      </c>
      <c r="Y501" s="73">
        <v>11</v>
      </c>
      <c r="Z501" s="60">
        <f>IFERROR(Y501/U499,"-")</f>
        <v>0.40740740740740738</v>
      </c>
      <c r="AA501" s="131">
        <f t="shared" si="37"/>
        <v>35386</v>
      </c>
      <c r="AB501" s="305"/>
      <c r="AC501" s="305"/>
      <c r="AD501" s="43" t="s">
        <v>109</v>
      </c>
      <c r="AE501" s="73">
        <v>318047</v>
      </c>
      <c r="AF501" s="60">
        <f>IFERROR(AE501/AB499,"-")</f>
        <v>1.4675493425150817E-2</v>
      </c>
      <c r="AG501" s="73">
        <v>8</v>
      </c>
      <c r="AH501" s="60">
        <f>IFERROR(AG501/AC499,"-")</f>
        <v>0.42105263157894735</v>
      </c>
      <c r="AI501" s="76">
        <f t="shared" si="34"/>
        <v>39755.875</v>
      </c>
      <c r="AJ501" s="305"/>
      <c r="AK501" s="305"/>
      <c r="AL501" s="43" t="s">
        <v>109</v>
      </c>
      <c r="AM501" s="73">
        <v>850236</v>
      </c>
      <c r="AN501" s="60">
        <f>IFERROR(AM501/AJ499,"-")</f>
        <v>1.2450872973963226E-2</v>
      </c>
      <c r="AO501" s="73">
        <v>19</v>
      </c>
      <c r="AP501" s="60">
        <f>IFERROR(AO501/AK499,"-")</f>
        <v>0.26760563380281688</v>
      </c>
      <c r="AQ501" s="76">
        <f t="shared" si="38"/>
        <v>44749.26315789474</v>
      </c>
      <c r="AR501" s="305"/>
      <c r="AS501" s="305"/>
      <c r="AT501" s="43" t="s">
        <v>109</v>
      </c>
      <c r="AU501" s="73">
        <v>14426447</v>
      </c>
      <c r="AV501" s="60">
        <f>IFERROR(AU501/AR499,"-")</f>
        <v>2.2984392128027477E-2</v>
      </c>
      <c r="AW501" s="76">
        <v>293</v>
      </c>
      <c r="AX501" s="60">
        <f>IFERROR(AW501/AS499,"-")</f>
        <v>0.28895463510848124</v>
      </c>
      <c r="AY501" s="157">
        <f t="shared" si="39"/>
        <v>49237.020477815699</v>
      </c>
      <c r="AZ501" s="179"/>
    </row>
    <row r="502" spans="2:52" s="8" customFormat="1" ht="13.15" customHeight="1">
      <c r="B502" s="328"/>
      <c r="C502" s="340"/>
      <c r="D502" s="305"/>
      <c r="E502" s="305"/>
      <c r="F502" s="43" t="s">
        <v>110</v>
      </c>
      <c r="G502" s="73">
        <v>180110</v>
      </c>
      <c r="H502" s="60">
        <f>IFERROR(G502/D499,"-")</f>
        <v>9.7246248222897843E-4</v>
      </c>
      <c r="I502" s="73">
        <v>12</v>
      </c>
      <c r="J502" s="60">
        <f>IFERROR(I502/E499,"-")</f>
        <v>4.5112781954887216E-2</v>
      </c>
      <c r="K502" s="76">
        <f t="shared" si="35"/>
        <v>15009.166666666666</v>
      </c>
      <c r="L502" s="305"/>
      <c r="M502" s="305"/>
      <c r="N502" s="43" t="s">
        <v>110</v>
      </c>
      <c r="O502" s="73">
        <v>100527</v>
      </c>
      <c r="P502" s="60">
        <f>IFERROR(O502/L499,"-")</f>
        <v>7.4497079683648077E-4</v>
      </c>
      <c r="Q502" s="73">
        <v>8</v>
      </c>
      <c r="R502" s="60">
        <f>IFERROR(Q502/M499,"-")</f>
        <v>4.3478260869565216E-2</v>
      </c>
      <c r="S502" s="76">
        <f t="shared" si="36"/>
        <v>12565.875</v>
      </c>
      <c r="T502" s="305"/>
      <c r="U502" s="305"/>
      <c r="V502" s="43" t="s">
        <v>110</v>
      </c>
      <c r="W502" s="73">
        <v>0</v>
      </c>
      <c r="X502" s="60">
        <f>IFERROR(W502/T499,"-")</f>
        <v>0</v>
      </c>
      <c r="Y502" s="73">
        <v>0</v>
      </c>
      <c r="Z502" s="60">
        <f>IFERROR(Y502/U499,"-")</f>
        <v>0</v>
      </c>
      <c r="AA502" s="131" t="str">
        <f t="shared" si="37"/>
        <v>-</v>
      </c>
      <c r="AB502" s="305"/>
      <c r="AC502" s="305"/>
      <c r="AD502" s="43" t="s">
        <v>110</v>
      </c>
      <c r="AE502" s="73">
        <v>0</v>
      </c>
      <c r="AF502" s="60">
        <f>IFERROR(AE502/AB499,"-")</f>
        <v>0</v>
      </c>
      <c r="AG502" s="73">
        <v>0</v>
      </c>
      <c r="AH502" s="60">
        <f>IFERROR(AG502/AC499,"-")</f>
        <v>0</v>
      </c>
      <c r="AI502" s="76" t="str">
        <f t="shared" si="34"/>
        <v>-</v>
      </c>
      <c r="AJ502" s="305"/>
      <c r="AK502" s="305"/>
      <c r="AL502" s="43" t="s">
        <v>110</v>
      </c>
      <c r="AM502" s="73">
        <v>31947</v>
      </c>
      <c r="AN502" s="60">
        <f>IFERROR(AM502/AJ499,"-")</f>
        <v>4.6783250638552493E-4</v>
      </c>
      <c r="AO502" s="73">
        <v>4</v>
      </c>
      <c r="AP502" s="60">
        <f>IFERROR(AO502/AK499,"-")</f>
        <v>5.6338028169014086E-2</v>
      </c>
      <c r="AQ502" s="76">
        <f t="shared" si="38"/>
        <v>7986.75</v>
      </c>
      <c r="AR502" s="305"/>
      <c r="AS502" s="305"/>
      <c r="AT502" s="43" t="s">
        <v>110</v>
      </c>
      <c r="AU502" s="73">
        <v>495683</v>
      </c>
      <c r="AV502" s="60">
        <f>IFERROR(AU502/AR499,"-")</f>
        <v>7.8972822921659391E-4</v>
      </c>
      <c r="AW502" s="76">
        <v>45</v>
      </c>
      <c r="AX502" s="60">
        <f>IFERROR(AW502/AS499,"-")</f>
        <v>4.4378698224852069E-2</v>
      </c>
      <c r="AY502" s="157">
        <f t="shared" si="39"/>
        <v>11015.177777777777</v>
      </c>
      <c r="AZ502" s="179"/>
    </row>
    <row r="503" spans="2:52" s="8" customFormat="1" ht="13.15" customHeight="1">
      <c r="B503" s="328"/>
      <c r="C503" s="340"/>
      <c r="D503" s="305"/>
      <c r="E503" s="305"/>
      <c r="F503" s="43" t="s">
        <v>111</v>
      </c>
      <c r="G503" s="73">
        <v>4195074</v>
      </c>
      <c r="H503" s="60">
        <f>IFERROR(G503/D499,"-")</f>
        <v>2.2650336323214976E-2</v>
      </c>
      <c r="I503" s="73">
        <v>97</v>
      </c>
      <c r="J503" s="60">
        <f>IFERROR(I503/E499,"-")</f>
        <v>0.36466165413533835</v>
      </c>
      <c r="K503" s="76">
        <f t="shared" si="35"/>
        <v>43248.18556701031</v>
      </c>
      <c r="L503" s="305"/>
      <c r="M503" s="305"/>
      <c r="N503" s="43" t="s">
        <v>111</v>
      </c>
      <c r="O503" s="73">
        <v>3143960</v>
      </c>
      <c r="P503" s="60">
        <f>IFERROR(O503/L499,"-")</f>
        <v>2.3298799192475874E-2</v>
      </c>
      <c r="Q503" s="73">
        <v>71</v>
      </c>
      <c r="R503" s="60">
        <f>IFERROR(Q503/M499,"-")</f>
        <v>0.3858695652173913</v>
      </c>
      <c r="S503" s="76">
        <f t="shared" si="36"/>
        <v>44281.126760563384</v>
      </c>
      <c r="T503" s="305"/>
      <c r="U503" s="305"/>
      <c r="V503" s="43" t="s">
        <v>111</v>
      </c>
      <c r="W503" s="73">
        <v>436212</v>
      </c>
      <c r="X503" s="60">
        <f>IFERROR(W503/T499,"-")</f>
        <v>1.4004449709613107E-2</v>
      </c>
      <c r="Y503" s="73">
        <v>13</v>
      </c>
      <c r="Z503" s="60">
        <f>IFERROR(Y503/U499,"-")</f>
        <v>0.48148148148148145</v>
      </c>
      <c r="AA503" s="131">
        <f t="shared" si="37"/>
        <v>33554.769230769234</v>
      </c>
      <c r="AB503" s="305"/>
      <c r="AC503" s="305"/>
      <c r="AD503" s="43" t="s">
        <v>111</v>
      </c>
      <c r="AE503" s="73">
        <v>366061</v>
      </c>
      <c r="AF503" s="60">
        <f>IFERROR(AE503/AB499,"-")</f>
        <v>1.6890980888686683E-2</v>
      </c>
      <c r="AG503" s="73">
        <v>10</v>
      </c>
      <c r="AH503" s="60">
        <f>IFERROR(AG503/AC499,"-")</f>
        <v>0.52631578947368418</v>
      </c>
      <c r="AI503" s="76">
        <f t="shared" si="34"/>
        <v>36606.1</v>
      </c>
      <c r="AJ503" s="305"/>
      <c r="AK503" s="305"/>
      <c r="AL503" s="43" t="s">
        <v>111</v>
      </c>
      <c r="AM503" s="73">
        <v>908447</v>
      </c>
      <c r="AN503" s="60">
        <f>IFERROR(AM503/AJ499,"-")</f>
        <v>1.330331602117291E-2</v>
      </c>
      <c r="AO503" s="73">
        <v>28</v>
      </c>
      <c r="AP503" s="60">
        <f>IFERROR(AO503/AK499,"-")</f>
        <v>0.39436619718309857</v>
      </c>
      <c r="AQ503" s="76">
        <f t="shared" si="38"/>
        <v>32444.535714285714</v>
      </c>
      <c r="AR503" s="305"/>
      <c r="AS503" s="305"/>
      <c r="AT503" s="43" t="s">
        <v>111</v>
      </c>
      <c r="AU503" s="73">
        <v>12721550</v>
      </c>
      <c r="AV503" s="60">
        <f>IFERROR(AU503/AR499,"-")</f>
        <v>2.0268129337480529E-2</v>
      </c>
      <c r="AW503" s="76">
        <v>325</v>
      </c>
      <c r="AX503" s="60">
        <f>IFERROR(AW503/AS499,"-")</f>
        <v>0.32051282051282054</v>
      </c>
      <c r="AY503" s="157">
        <f t="shared" si="39"/>
        <v>39143.230769230766</v>
      </c>
      <c r="AZ503" s="179"/>
    </row>
    <row r="504" spans="2:52" s="8" customFormat="1" ht="13.15" customHeight="1">
      <c r="B504" s="328"/>
      <c r="C504" s="340"/>
      <c r="D504" s="305"/>
      <c r="E504" s="305"/>
      <c r="F504" s="43" t="s">
        <v>112</v>
      </c>
      <c r="G504" s="73">
        <v>6535955</v>
      </c>
      <c r="H504" s="60">
        <f>IFERROR(G504/D499,"-")</f>
        <v>3.5289384393075912E-2</v>
      </c>
      <c r="I504" s="73">
        <v>114</v>
      </c>
      <c r="J504" s="60">
        <f>IFERROR(I504/E499,"-")</f>
        <v>0.42857142857142855</v>
      </c>
      <c r="K504" s="76">
        <f t="shared" si="35"/>
        <v>57332.938596491229</v>
      </c>
      <c r="L504" s="305"/>
      <c r="M504" s="305"/>
      <c r="N504" s="43" t="s">
        <v>112</v>
      </c>
      <c r="O504" s="73">
        <v>4895570</v>
      </c>
      <c r="P504" s="60">
        <f>IFERROR(O504/L499,"-")</f>
        <v>3.6279374534888838E-2</v>
      </c>
      <c r="Q504" s="73">
        <v>83</v>
      </c>
      <c r="R504" s="60">
        <f>IFERROR(Q504/M499,"-")</f>
        <v>0.45108695652173914</v>
      </c>
      <c r="S504" s="76">
        <f t="shared" si="36"/>
        <v>58982.77108433735</v>
      </c>
      <c r="T504" s="305"/>
      <c r="U504" s="305"/>
      <c r="V504" s="43" t="s">
        <v>112</v>
      </c>
      <c r="W504" s="73">
        <v>822797</v>
      </c>
      <c r="X504" s="60">
        <f>IFERROR(W504/T499,"-")</f>
        <v>2.6415640119301018E-2</v>
      </c>
      <c r="Y504" s="73">
        <v>16</v>
      </c>
      <c r="Z504" s="60">
        <f>IFERROR(Y504/U499,"-")</f>
        <v>0.59259259259259256</v>
      </c>
      <c r="AA504" s="131">
        <f t="shared" si="37"/>
        <v>51424.8125</v>
      </c>
      <c r="AB504" s="305"/>
      <c r="AC504" s="305"/>
      <c r="AD504" s="43" t="s">
        <v>112</v>
      </c>
      <c r="AE504" s="73">
        <v>596396</v>
      </c>
      <c r="AF504" s="60">
        <f>IFERROR(AE504/AB499,"-")</f>
        <v>2.7519220671115421E-2</v>
      </c>
      <c r="AG504" s="73">
        <v>12</v>
      </c>
      <c r="AH504" s="60">
        <f>IFERROR(AG504/AC499,"-")</f>
        <v>0.63157894736842102</v>
      </c>
      <c r="AI504" s="76">
        <f t="shared" si="34"/>
        <v>49699.666666666664</v>
      </c>
      <c r="AJ504" s="305"/>
      <c r="AK504" s="305"/>
      <c r="AL504" s="43" t="s">
        <v>112</v>
      </c>
      <c r="AM504" s="73">
        <v>2134925</v>
      </c>
      <c r="AN504" s="60">
        <f>IFERROR(AM504/AJ499,"-")</f>
        <v>3.1263884361446045E-2</v>
      </c>
      <c r="AO504" s="73">
        <v>34</v>
      </c>
      <c r="AP504" s="60">
        <f>IFERROR(AO504/AK499,"-")</f>
        <v>0.47887323943661969</v>
      </c>
      <c r="AQ504" s="76">
        <f t="shared" si="38"/>
        <v>62791.911764705881</v>
      </c>
      <c r="AR504" s="305"/>
      <c r="AS504" s="305"/>
      <c r="AT504" s="43" t="s">
        <v>112</v>
      </c>
      <c r="AU504" s="73">
        <v>22738760</v>
      </c>
      <c r="AV504" s="60">
        <f>IFERROR(AU504/AR499,"-")</f>
        <v>3.6227671050613232E-2</v>
      </c>
      <c r="AW504" s="76">
        <v>371</v>
      </c>
      <c r="AX504" s="60">
        <f>IFERROR(AW504/AS499,"-")</f>
        <v>0.36587771203155817</v>
      </c>
      <c r="AY504" s="157">
        <f t="shared" si="39"/>
        <v>61290.458221024259</v>
      </c>
      <c r="AZ504" s="179"/>
    </row>
    <row r="505" spans="2:52" s="8" customFormat="1" ht="13.15" customHeight="1">
      <c r="B505" s="328"/>
      <c r="C505" s="340"/>
      <c r="D505" s="305"/>
      <c r="E505" s="305"/>
      <c r="F505" s="43" t="s">
        <v>113</v>
      </c>
      <c r="G505" s="73">
        <v>1818590</v>
      </c>
      <c r="H505" s="60">
        <f>IFERROR(G505/D499,"-")</f>
        <v>9.8190580509510735E-3</v>
      </c>
      <c r="I505" s="73">
        <v>33</v>
      </c>
      <c r="J505" s="60">
        <f>IFERROR(I505/E499,"-")</f>
        <v>0.12406015037593984</v>
      </c>
      <c r="K505" s="76">
        <f t="shared" si="35"/>
        <v>55108.78787878788</v>
      </c>
      <c r="L505" s="305"/>
      <c r="M505" s="305"/>
      <c r="N505" s="43" t="s">
        <v>113</v>
      </c>
      <c r="O505" s="73">
        <v>1279112</v>
      </c>
      <c r="P505" s="60">
        <f>IFERROR(O505/L499,"-")</f>
        <v>9.4790562324858461E-3</v>
      </c>
      <c r="Q505" s="73">
        <v>23</v>
      </c>
      <c r="R505" s="60">
        <f>IFERROR(Q505/M499,"-")</f>
        <v>0.125</v>
      </c>
      <c r="S505" s="76">
        <f t="shared" si="36"/>
        <v>55613.565217391304</v>
      </c>
      <c r="T505" s="305"/>
      <c r="U505" s="305"/>
      <c r="V505" s="43" t="s">
        <v>113</v>
      </c>
      <c r="W505" s="73">
        <v>32232</v>
      </c>
      <c r="X505" s="60">
        <f>IFERROR(W505/T499,"-")</f>
        <v>1.0347982701994665E-3</v>
      </c>
      <c r="Y505" s="73">
        <v>4</v>
      </c>
      <c r="Z505" s="60">
        <f>IFERROR(Y505/U499,"-")</f>
        <v>0.14814814814814814</v>
      </c>
      <c r="AA505" s="131">
        <f t="shared" si="37"/>
        <v>8058</v>
      </c>
      <c r="AB505" s="305"/>
      <c r="AC505" s="305"/>
      <c r="AD505" s="43" t="s">
        <v>113</v>
      </c>
      <c r="AE505" s="73">
        <v>28762</v>
      </c>
      <c r="AF505" s="60">
        <f>IFERROR(AE505/AB499,"-")</f>
        <v>1.3271514647023484E-3</v>
      </c>
      <c r="AG505" s="73">
        <v>2</v>
      </c>
      <c r="AH505" s="60">
        <f>IFERROR(AG505/AC499,"-")</f>
        <v>0.10526315789473684</v>
      </c>
      <c r="AI505" s="76">
        <f t="shared" si="34"/>
        <v>14381</v>
      </c>
      <c r="AJ505" s="305"/>
      <c r="AK505" s="305"/>
      <c r="AL505" s="43" t="s">
        <v>113</v>
      </c>
      <c r="AM505" s="73">
        <v>412382</v>
      </c>
      <c r="AN505" s="60">
        <f>IFERROR(AM505/AJ499,"-")</f>
        <v>6.0389302484826594E-3</v>
      </c>
      <c r="AO505" s="73">
        <v>8</v>
      </c>
      <c r="AP505" s="60">
        <f>IFERROR(AO505/AK499,"-")</f>
        <v>0.11267605633802817</v>
      </c>
      <c r="AQ505" s="76">
        <f t="shared" si="38"/>
        <v>51547.75</v>
      </c>
      <c r="AR505" s="305"/>
      <c r="AS505" s="305"/>
      <c r="AT505" s="43" t="s">
        <v>113</v>
      </c>
      <c r="AU505" s="73">
        <v>11136347</v>
      </c>
      <c r="AV505" s="60">
        <f>IFERROR(AU505/AR499,"-")</f>
        <v>1.7742564494347249E-2</v>
      </c>
      <c r="AW505" s="76">
        <v>99</v>
      </c>
      <c r="AX505" s="60">
        <f>IFERROR(AW505/AS499,"-")</f>
        <v>9.7633136094674555E-2</v>
      </c>
      <c r="AY505" s="157">
        <f t="shared" si="39"/>
        <v>112488.35353535354</v>
      </c>
      <c r="AZ505" s="179"/>
    </row>
    <row r="506" spans="2:52" s="8" customFormat="1" ht="13.15" customHeight="1">
      <c r="B506" s="328"/>
      <c r="C506" s="340"/>
      <c r="D506" s="305"/>
      <c r="E506" s="305"/>
      <c r="F506" s="43" t="s">
        <v>123</v>
      </c>
      <c r="G506" s="73">
        <v>0</v>
      </c>
      <c r="H506" s="60">
        <f>IFERROR(G506/D499,"-")</f>
        <v>0</v>
      </c>
      <c r="I506" s="73">
        <v>0</v>
      </c>
      <c r="J506" s="60">
        <f>IFERROR(I506/E499,"-")</f>
        <v>0</v>
      </c>
      <c r="K506" s="76" t="str">
        <f t="shared" si="35"/>
        <v>-</v>
      </c>
      <c r="L506" s="305"/>
      <c r="M506" s="305"/>
      <c r="N506" s="43" t="s">
        <v>123</v>
      </c>
      <c r="O506" s="73">
        <v>0</v>
      </c>
      <c r="P506" s="60">
        <f>IFERROR(O506/L499,"-")</f>
        <v>0</v>
      </c>
      <c r="Q506" s="73">
        <v>0</v>
      </c>
      <c r="R506" s="60">
        <f>IFERROR(Q506/M499,"-")</f>
        <v>0</v>
      </c>
      <c r="S506" s="76" t="str">
        <f t="shared" si="36"/>
        <v>-</v>
      </c>
      <c r="T506" s="305"/>
      <c r="U506" s="305"/>
      <c r="V506" s="43" t="s">
        <v>123</v>
      </c>
      <c r="W506" s="73">
        <v>0</v>
      </c>
      <c r="X506" s="60">
        <f>IFERROR(W506/T499,"-")</f>
        <v>0</v>
      </c>
      <c r="Y506" s="73">
        <v>0</v>
      </c>
      <c r="Z506" s="60">
        <f>IFERROR(Y506/U499,"-")</f>
        <v>0</v>
      </c>
      <c r="AA506" s="131" t="str">
        <f t="shared" si="37"/>
        <v>-</v>
      </c>
      <c r="AB506" s="305"/>
      <c r="AC506" s="305"/>
      <c r="AD506" s="43" t="s">
        <v>123</v>
      </c>
      <c r="AE506" s="73">
        <v>0</v>
      </c>
      <c r="AF506" s="60">
        <f>IFERROR(AE506/AB499,"-")</f>
        <v>0</v>
      </c>
      <c r="AG506" s="73">
        <v>0</v>
      </c>
      <c r="AH506" s="60">
        <f>IFERROR(AG506/AC499,"-")</f>
        <v>0</v>
      </c>
      <c r="AI506" s="76" t="str">
        <f t="shared" si="34"/>
        <v>-</v>
      </c>
      <c r="AJ506" s="305"/>
      <c r="AK506" s="305"/>
      <c r="AL506" s="43" t="s">
        <v>123</v>
      </c>
      <c r="AM506" s="73">
        <v>0</v>
      </c>
      <c r="AN506" s="60">
        <f>IFERROR(AM506/AJ499,"-")</f>
        <v>0</v>
      </c>
      <c r="AO506" s="73">
        <v>0</v>
      </c>
      <c r="AP506" s="60">
        <f>IFERROR(AO506/AK499,"-")</f>
        <v>0</v>
      </c>
      <c r="AQ506" s="76" t="str">
        <f t="shared" si="38"/>
        <v>-</v>
      </c>
      <c r="AR506" s="305"/>
      <c r="AS506" s="305"/>
      <c r="AT506" s="43" t="s">
        <v>123</v>
      </c>
      <c r="AU506" s="73">
        <v>0</v>
      </c>
      <c r="AV506" s="60">
        <f>IFERROR(AU506/AR499,"-")</f>
        <v>0</v>
      </c>
      <c r="AW506" s="76">
        <v>0</v>
      </c>
      <c r="AX506" s="60">
        <f>IFERROR(AW506/AS499,"-")</f>
        <v>0</v>
      </c>
      <c r="AY506" s="157" t="str">
        <f t="shared" si="39"/>
        <v>-</v>
      </c>
      <c r="AZ506" s="179"/>
    </row>
    <row r="507" spans="2:52" s="8" customFormat="1" ht="13.15" customHeight="1">
      <c r="B507" s="328"/>
      <c r="C507" s="340"/>
      <c r="D507" s="305"/>
      <c r="E507" s="305"/>
      <c r="F507" s="43" t="s">
        <v>114</v>
      </c>
      <c r="G507" s="73">
        <v>54628</v>
      </c>
      <c r="H507" s="60">
        <f>IFERROR(G507/D499,"-")</f>
        <v>2.949513101949066E-4</v>
      </c>
      <c r="I507" s="73">
        <v>3</v>
      </c>
      <c r="J507" s="60">
        <f>IFERROR(I507/E499,"-")</f>
        <v>1.1278195488721804E-2</v>
      </c>
      <c r="K507" s="76">
        <f t="shared" si="35"/>
        <v>18209.333333333332</v>
      </c>
      <c r="L507" s="305"/>
      <c r="M507" s="305"/>
      <c r="N507" s="43" t="s">
        <v>114</v>
      </c>
      <c r="O507" s="73">
        <v>26480</v>
      </c>
      <c r="P507" s="60">
        <f>IFERROR(O507/L499,"-")</f>
        <v>1.962341132256012E-4</v>
      </c>
      <c r="Q507" s="73">
        <v>1</v>
      </c>
      <c r="R507" s="60">
        <f>IFERROR(Q507/M499,"-")</f>
        <v>5.434782608695652E-3</v>
      </c>
      <c r="S507" s="76">
        <f t="shared" si="36"/>
        <v>26480</v>
      </c>
      <c r="T507" s="305"/>
      <c r="U507" s="305"/>
      <c r="V507" s="43" t="s">
        <v>114</v>
      </c>
      <c r="W507" s="73">
        <v>0</v>
      </c>
      <c r="X507" s="60">
        <f>IFERROR(W507/T499,"-")</f>
        <v>0</v>
      </c>
      <c r="Y507" s="73">
        <v>0</v>
      </c>
      <c r="Z507" s="60">
        <f>IFERROR(Y507/U499,"-")</f>
        <v>0</v>
      </c>
      <c r="AA507" s="131" t="str">
        <f t="shared" si="37"/>
        <v>-</v>
      </c>
      <c r="AB507" s="305"/>
      <c r="AC507" s="305"/>
      <c r="AD507" s="43" t="s">
        <v>114</v>
      </c>
      <c r="AE507" s="73">
        <v>0</v>
      </c>
      <c r="AF507" s="60">
        <f>IFERROR(AE507/AB499,"-")</f>
        <v>0</v>
      </c>
      <c r="AG507" s="73">
        <v>0</v>
      </c>
      <c r="AH507" s="60">
        <f>IFERROR(AG507/AC499,"-")</f>
        <v>0</v>
      </c>
      <c r="AI507" s="76" t="str">
        <f t="shared" si="34"/>
        <v>-</v>
      </c>
      <c r="AJ507" s="305"/>
      <c r="AK507" s="305"/>
      <c r="AL507" s="43" t="s">
        <v>114</v>
      </c>
      <c r="AM507" s="73">
        <v>0</v>
      </c>
      <c r="AN507" s="60">
        <f>IFERROR(AM507/AJ499,"-")</f>
        <v>0</v>
      </c>
      <c r="AO507" s="73">
        <v>0</v>
      </c>
      <c r="AP507" s="60">
        <f>IFERROR(AO507/AK499,"-")</f>
        <v>0</v>
      </c>
      <c r="AQ507" s="76" t="str">
        <f t="shared" si="38"/>
        <v>-</v>
      </c>
      <c r="AR507" s="305"/>
      <c r="AS507" s="305"/>
      <c r="AT507" s="43" t="s">
        <v>114</v>
      </c>
      <c r="AU507" s="73">
        <v>73855</v>
      </c>
      <c r="AV507" s="60">
        <f>IFERROR(AU507/AR499,"-")</f>
        <v>1.176666909472214E-4</v>
      </c>
      <c r="AW507" s="76">
        <v>5</v>
      </c>
      <c r="AX507" s="60">
        <f>IFERROR(AW507/AS499,"-")</f>
        <v>4.9309664694280079E-3</v>
      </c>
      <c r="AY507" s="157">
        <f t="shared" si="39"/>
        <v>14771</v>
      </c>
      <c r="AZ507" s="179"/>
    </row>
    <row r="508" spans="2:52" s="8" customFormat="1" ht="13.15" customHeight="1">
      <c r="B508" s="328"/>
      <c r="C508" s="340"/>
      <c r="D508" s="305"/>
      <c r="E508" s="305"/>
      <c r="F508" s="43" t="s">
        <v>115</v>
      </c>
      <c r="G508" s="73">
        <v>272223</v>
      </c>
      <c r="H508" s="60">
        <f>IFERROR(G508/D499,"-")</f>
        <v>1.4698054205753105E-3</v>
      </c>
      <c r="I508" s="73">
        <v>22</v>
      </c>
      <c r="J508" s="60">
        <f>IFERROR(I508/E499,"-")</f>
        <v>8.2706766917293228E-2</v>
      </c>
      <c r="K508" s="76">
        <f t="shared" si="35"/>
        <v>12373.772727272728</v>
      </c>
      <c r="L508" s="305"/>
      <c r="M508" s="305"/>
      <c r="N508" s="43" t="s">
        <v>115</v>
      </c>
      <c r="O508" s="73">
        <v>131593</v>
      </c>
      <c r="P508" s="60">
        <f>IFERROR(O508/L499,"-")</f>
        <v>9.7519016849307173E-4</v>
      </c>
      <c r="Q508" s="73">
        <v>15</v>
      </c>
      <c r="R508" s="60">
        <f>IFERROR(Q508/M499,"-")</f>
        <v>8.1521739130434784E-2</v>
      </c>
      <c r="S508" s="76">
        <f t="shared" si="36"/>
        <v>8772.8666666666668</v>
      </c>
      <c r="T508" s="305"/>
      <c r="U508" s="305"/>
      <c r="V508" s="43" t="s">
        <v>115</v>
      </c>
      <c r="W508" s="73">
        <v>10216</v>
      </c>
      <c r="X508" s="60">
        <f>IFERROR(W508/T499,"-")</f>
        <v>3.2798148201655962E-4</v>
      </c>
      <c r="Y508" s="73">
        <v>5</v>
      </c>
      <c r="Z508" s="60">
        <f>IFERROR(Y508/U499,"-")</f>
        <v>0.18518518518518517</v>
      </c>
      <c r="AA508" s="131">
        <f t="shared" si="37"/>
        <v>2043.2</v>
      </c>
      <c r="AB508" s="305"/>
      <c r="AC508" s="305"/>
      <c r="AD508" s="43" t="s">
        <v>115</v>
      </c>
      <c r="AE508" s="73">
        <v>8858</v>
      </c>
      <c r="AF508" s="60">
        <f>IFERROR(AE508/AB499,"-")</f>
        <v>4.0873053592703571E-4</v>
      </c>
      <c r="AG508" s="73">
        <v>4</v>
      </c>
      <c r="AH508" s="60">
        <f>IFERROR(AG508/AC499,"-")</f>
        <v>0.21052631578947367</v>
      </c>
      <c r="AI508" s="76">
        <f t="shared" si="34"/>
        <v>2214.5</v>
      </c>
      <c r="AJ508" s="305"/>
      <c r="AK508" s="305"/>
      <c r="AL508" s="43" t="s">
        <v>115</v>
      </c>
      <c r="AM508" s="73">
        <v>49904</v>
      </c>
      <c r="AN508" s="60">
        <f>IFERROR(AM508/AJ499,"-")</f>
        <v>7.3079517321386156E-4</v>
      </c>
      <c r="AO508" s="73">
        <v>9</v>
      </c>
      <c r="AP508" s="60">
        <f>IFERROR(AO508/AK499,"-")</f>
        <v>0.12676056338028169</v>
      </c>
      <c r="AQ508" s="76">
        <f t="shared" si="38"/>
        <v>5544.8888888888887</v>
      </c>
      <c r="AR508" s="305"/>
      <c r="AS508" s="305"/>
      <c r="AT508" s="43" t="s">
        <v>115</v>
      </c>
      <c r="AU508" s="73">
        <v>524373</v>
      </c>
      <c r="AV508" s="60">
        <f>IFERROR(AU508/AR499,"-")</f>
        <v>8.3543748875590453E-4</v>
      </c>
      <c r="AW508" s="76">
        <v>43</v>
      </c>
      <c r="AX508" s="60">
        <f>IFERROR(AW508/AS499,"-")</f>
        <v>4.2406311637080869E-2</v>
      </c>
      <c r="AY508" s="157">
        <f t="shared" si="39"/>
        <v>12194.720930232557</v>
      </c>
      <c r="AZ508" s="179"/>
    </row>
    <row r="509" spans="2:52" s="8" customFormat="1" ht="13.15" customHeight="1">
      <c r="B509" s="328"/>
      <c r="C509" s="340"/>
      <c r="D509" s="305"/>
      <c r="E509" s="305"/>
      <c r="F509" s="43" t="s">
        <v>116</v>
      </c>
      <c r="G509" s="73">
        <v>34340</v>
      </c>
      <c r="H509" s="60">
        <f>IFERROR(G509/D499,"-")</f>
        <v>1.8541092465572772E-4</v>
      </c>
      <c r="I509" s="73">
        <v>3</v>
      </c>
      <c r="J509" s="60">
        <f>IFERROR(I509/E499,"-")</f>
        <v>1.1278195488721804E-2</v>
      </c>
      <c r="K509" s="76">
        <f t="shared" si="35"/>
        <v>11446.666666666666</v>
      </c>
      <c r="L509" s="305"/>
      <c r="M509" s="305"/>
      <c r="N509" s="43" t="s">
        <v>116</v>
      </c>
      <c r="O509" s="73">
        <v>6526</v>
      </c>
      <c r="P509" s="60">
        <f>IFERROR(O509/L499,"-")</f>
        <v>4.8361926847064707E-5</v>
      </c>
      <c r="Q509" s="73">
        <v>1</v>
      </c>
      <c r="R509" s="60">
        <f>IFERROR(Q509/M499,"-")</f>
        <v>5.434782608695652E-3</v>
      </c>
      <c r="S509" s="76">
        <f t="shared" si="36"/>
        <v>6526</v>
      </c>
      <c r="T509" s="305"/>
      <c r="U509" s="305"/>
      <c r="V509" s="43" t="s">
        <v>116</v>
      </c>
      <c r="W509" s="73">
        <v>0</v>
      </c>
      <c r="X509" s="60">
        <f>IFERROR(W509/T499,"-")</f>
        <v>0</v>
      </c>
      <c r="Y509" s="73">
        <v>0</v>
      </c>
      <c r="Z509" s="60">
        <f>IFERROR(Y509/U499,"-")</f>
        <v>0</v>
      </c>
      <c r="AA509" s="131" t="str">
        <f t="shared" si="37"/>
        <v>-</v>
      </c>
      <c r="AB509" s="305"/>
      <c r="AC509" s="305"/>
      <c r="AD509" s="43" t="s">
        <v>116</v>
      </c>
      <c r="AE509" s="73">
        <v>0</v>
      </c>
      <c r="AF509" s="60">
        <f>IFERROR(AE509/AB499,"-")</f>
        <v>0</v>
      </c>
      <c r="AG509" s="73">
        <v>0</v>
      </c>
      <c r="AH509" s="60">
        <f>IFERROR(AG509/AC499,"-")</f>
        <v>0</v>
      </c>
      <c r="AI509" s="76" t="str">
        <f t="shared" si="34"/>
        <v>-</v>
      </c>
      <c r="AJ509" s="305"/>
      <c r="AK509" s="305"/>
      <c r="AL509" s="43" t="s">
        <v>116</v>
      </c>
      <c r="AM509" s="73">
        <v>6526</v>
      </c>
      <c r="AN509" s="60">
        <f>IFERROR(AM509/AJ499,"-")</f>
        <v>9.5566874406734139E-5</v>
      </c>
      <c r="AO509" s="73">
        <v>1</v>
      </c>
      <c r="AP509" s="60">
        <f>IFERROR(AO509/AK499,"-")</f>
        <v>1.4084507042253521E-2</v>
      </c>
      <c r="AQ509" s="76">
        <f t="shared" si="38"/>
        <v>6526</v>
      </c>
      <c r="AR509" s="305"/>
      <c r="AS509" s="305"/>
      <c r="AT509" s="43" t="s">
        <v>116</v>
      </c>
      <c r="AU509" s="73">
        <v>35759</v>
      </c>
      <c r="AV509" s="60">
        <f>IFERROR(AU509/AR499,"-")</f>
        <v>5.6971676955950037E-5</v>
      </c>
      <c r="AW509" s="76">
        <v>6</v>
      </c>
      <c r="AX509" s="60">
        <f>IFERROR(AW509/AS499,"-")</f>
        <v>5.9171597633136093E-3</v>
      </c>
      <c r="AY509" s="157">
        <f t="shared" si="39"/>
        <v>5959.833333333333</v>
      </c>
      <c r="AZ509" s="179"/>
    </row>
    <row r="510" spans="2:52" s="8" customFormat="1" ht="13.15" customHeight="1">
      <c r="B510" s="328"/>
      <c r="C510" s="340"/>
      <c r="D510" s="305"/>
      <c r="E510" s="305"/>
      <c r="F510" s="43" t="s">
        <v>117</v>
      </c>
      <c r="G510" s="73">
        <v>686486</v>
      </c>
      <c r="H510" s="60">
        <f>IFERROR(G510/D499,"-")</f>
        <v>3.7065231223998804E-3</v>
      </c>
      <c r="I510" s="73">
        <v>2</v>
      </c>
      <c r="J510" s="60">
        <f>IFERROR(I510/E499,"-")</f>
        <v>7.5187969924812026E-3</v>
      </c>
      <c r="K510" s="76">
        <f t="shared" si="35"/>
        <v>343243</v>
      </c>
      <c r="L510" s="305"/>
      <c r="M510" s="305"/>
      <c r="N510" s="43" t="s">
        <v>117</v>
      </c>
      <c r="O510" s="73">
        <v>413292</v>
      </c>
      <c r="P510" s="60">
        <f>IFERROR(O510/L499,"-")</f>
        <v>3.0627639396992134E-3</v>
      </c>
      <c r="Q510" s="73">
        <v>1</v>
      </c>
      <c r="R510" s="60">
        <f>IFERROR(Q510/M499,"-")</f>
        <v>5.434782608695652E-3</v>
      </c>
      <c r="S510" s="76">
        <f t="shared" si="36"/>
        <v>413292</v>
      </c>
      <c r="T510" s="305"/>
      <c r="U510" s="305"/>
      <c r="V510" s="43" t="s">
        <v>117</v>
      </c>
      <c r="W510" s="73">
        <v>0</v>
      </c>
      <c r="X510" s="60">
        <f>IFERROR(W510/T499,"-")</f>
        <v>0</v>
      </c>
      <c r="Y510" s="73">
        <v>0</v>
      </c>
      <c r="Z510" s="60">
        <f>IFERROR(Y510/U499,"-")</f>
        <v>0</v>
      </c>
      <c r="AA510" s="131" t="str">
        <f t="shared" si="37"/>
        <v>-</v>
      </c>
      <c r="AB510" s="305"/>
      <c r="AC510" s="305"/>
      <c r="AD510" s="43" t="s">
        <v>117</v>
      </c>
      <c r="AE510" s="73">
        <v>0</v>
      </c>
      <c r="AF510" s="60">
        <f>IFERROR(AE510/AB499,"-")</f>
        <v>0</v>
      </c>
      <c r="AG510" s="73">
        <v>0</v>
      </c>
      <c r="AH510" s="60">
        <f>IFERROR(AG510/AC499,"-")</f>
        <v>0</v>
      </c>
      <c r="AI510" s="76" t="str">
        <f t="shared" si="34"/>
        <v>-</v>
      </c>
      <c r="AJ510" s="305"/>
      <c r="AK510" s="305"/>
      <c r="AL510" s="43" t="s">
        <v>117</v>
      </c>
      <c r="AM510" s="73">
        <v>273194</v>
      </c>
      <c r="AN510" s="60">
        <f>IFERROR(AM510/AJ499,"-")</f>
        <v>4.0006583951384201E-3</v>
      </c>
      <c r="AO510" s="73">
        <v>1</v>
      </c>
      <c r="AP510" s="60">
        <f>IFERROR(AO510/AK499,"-")</f>
        <v>1.4084507042253521E-2</v>
      </c>
      <c r="AQ510" s="76">
        <f t="shared" si="38"/>
        <v>273194</v>
      </c>
      <c r="AR510" s="305"/>
      <c r="AS510" s="305"/>
      <c r="AT510" s="43" t="s">
        <v>117</v>
      </c>
      <c r="AU510" s="73">
        <v>1415969</v>
      </c>
      <c r="AV510" s="60">
        <f>IFERROR(AU510/AR499,"-")</f>
        <v>2.2559391607047071E-3</v>
      </c>
      <c r="AW510" s="76">
        <v>10</v>
      </c>
      <c r="AX510" s="60">
        <f>IFERROR(AW510/AS499,"-")</f>
        <v>9.8619329388560158E-3</v>
      </c>
      <c r="AY510" s="157">
        <f t="shared" si="39"/>
        <v>141596.9</v>
      </c>
      <c r="AZ510" s="179"/>
    </row>
    <row r="511" spans="2:52" s="8" customFormat="1" ht="13.15" customHeight="1">
      <c r="B511" s="328"/>
      <c r="C511" s="340"/>
      <c r="D511" s="305"/>
      <c r="E511" s="305"/>
      <c r="F511" s="43" t="s">
        <v>118</v>
      </c>
      <c r="G511" s="73">
        <v>2681044</v>
      </c>
      <c r="H511" s="60">
        <f>IFERROR(G511/D499,"-")</f>
        <v>1.4475679880101655E-2</v>
      </c>
      <c r="I511" s="73">
        <v>48</v>
      </c>
      <c r="J511" s="60">
        <f>IFERROR(I511/E499,"-")</f>
        <v>0.18045112781954886</v>
      </c>
      <c r="K511" s="76">
        <f t="shared" si="35"/>
        <v>55855.083333333336</v>
      </c>
      <c r="L511" s="305"/>
      <c r="M511" s="305"/>
      <c r="N511" s="43" t="s">
        <v>118</v>
      </c>
      <c r="O511" s="73">
        <v>2006228</v>
      </c>
      <c r="P511" s="60">
        <f>IFERROR(O511/L499,"-")</f>
        <v>1.4867461197446051E-2</v>
      </c>
      <c r="Q511" s="73">
        <v>30</v>
      </c>
      <c r="R511" s="60">
        <f>IFERROR(Q511/M499,"-")</f>
        <v>0.16304347826086957</v>
      </c>
      <c r="S511" s="76">
        <f t="shared" si="36"/>
        <v>66874.266666666663</v>
      </c>
      <c r="T511" s="305"/>
      <c r="U511" s="305"/>
      <c r="V511" s="43" t="s">
        <v>118</v>
      </c>
      <c r="W511" s="73">
        <v>1084053</v>
      </c>
      <c r="X511" s="60">
        <f>IFERROR(W511/T499,"-")</f>
        <v>3.4803182216571797E-2</v>
      </c>
      <c r="Y511" s="73">
        <v>7</v>
      </c>
      <c r="Z511" s="60">
        <f>IFERROR(Y511/U499,"-")</f>
        <v>0.25925925925925924</v>
      </c>
      <c r="AA511" s="131">
        <f t="shared" si="37"/>
        <v>154864.71428571429</v>
      </c>
      <c r="AB511" s="305"/>
      <c r="AC511" s="305"/>
      <c r="AD511" s="43" t="s">
        <v>118</v>
      </c>
      <c r="AE511" s="73">
        <v>992054</v>
      </c>
      <c r="AF511" s="60">
        <f>IFERROR(AE511/AB499,"-")</f>
        <v>4.577588203754341E-2</v>
      </c>
      <c r="AG511" s="73">
        <v>4</v>
      </c>
      <c r="AH511" s="60">
        <f>IFERROR(AG511/AC499,"-")</f>
        <v>0.21052631578947367</v>
      </c>
      <c r="AI511" s="76">
        <f t="shared" si="34"/>
        <v>248013.5</v>
      </c>
      <c r="AJ511" s="305"/>
      <c r="AK511" s="305"/>
      <c r="AL511" s="43" t="s">
        <v>118</v>
      </c>
      <c r="AM511" s="73">
        <v>662478</v>
      </c>
      <c r="AN511" s="60">
        <f>IFERROR(AM511/AJ499,"-")</f>
        <v>9.7013410700619706E-3</v>
      </c>
      <c r="AO511" s="73">
        <v>18</v>
      </c>
      <c r="AP511" s="60">
        <f>IFERROR(AO511/AK499,"-")</f>
        <v>0.25352112676056338</v>
      </c>
      <c r="AQ511" s="76">
        <f t="shared" si="38"/>
        <v>36804.333333333336</v>
      </c>
      <c r="AR511" s="305"/>
      <c r="AS511" s="305"/>
      <c r="AT511" s="43" t="s">
        <v>118</v>
      </c>
      <c r="AU511" s="73">
        <v>3074846</v>
      </c>
      <c r="AV511" s="60">
        <f>IFERROR(AU511/AR499,"-")</f>
        <v>4.8988823233674086E-3</v>
      </c>
      <c r="AW511" s="76">
        <v>120</v>
      </c>
      <c r="AX511" s="60">
        <f>IFERROR(AW511/AS499,"-")</f>
        <v>0.11834319526627218</v>
      </c>
      <c r="AY511" s="157">
        <f t="shared" si="39"/>
        <v>25623.716666666667</v>
      </c>
      <c r="AZ511" s="179"/>
    </row>
    <row r="512" spans="2:52" s="8" customFormat="1" ht="13.15" customHeight="1">
      <c r="B512" s="328"/>
      <c r="C512" s="340"/>
      <c r="D512" s="305"/>
      <c r="E512" s="305"/>
      <c r="F512" s="43" t="s">
        <v>119</v>
      </c>
      <c r="G512" s="73">
        <v>938399</v>
      </c>
      <c r="H512" s="60">
        <f>IFERROR(G512/D499,"-")</f>
        <v>5.0666693735005892E-3</v>
      </c>
      <c r="I512" s="73">
        <v>17</v>
      </c>
      <c r="J512" s="60">
        <f>IFERROR(I512/E499,"-")</f>
        <v>6.3909774436090222E-2</v>
      </c>
      <c r="K512" s="76">
        <f t="shared" si="35"/>
        <v>55199.941176470587</v>
      </c>
      <c r="L512" s="305"/>
      <c r="M512" s="305"/>
      <c r="N512" s="43" t="s">
        <v>119</v>
      </c>
      <c r="O512" s="73">
        <v>549099</v>
      </c>
      <c r="P512" s="60">
        <f>IFERROR(O512/L499,"-")</f>
        <v>4.0691826034012233E-3</v>
      </c>
      <c r="Q512" s="73">
        <v>11</v>
      </c>
      <c r="R512" s="60">
        <f>IFERROR(Q512/M499,"-")</f>
        <v>5.9782608695652176E-2</v>
      </c>
      <c r="S512" s="76">
        <f t="shared" si="36"/>
        <v>49918.090909090912</v>
      </c>
      <c r="T512" s="305"/>
      <c r="U512" s="305"/>
      <c r="V512" s="43" t="s">
        <v>119</v>
      </c>
      <c r="W512" s="73">
        <v>20931</v>
      </c>
      <c r="X512" s="60">
        <f>IFERROR(W512/T499,"-")</f>
        <v>6.7198320282778085E-4</v>
      </c>
      <c r="Y512" s="73">
        <v>2</v>
      </c>
      <c r="Z512" s="60">
        <f>IFERROR(Y512/U499,"-")</f>
        <v>7.407407407407407E-2</v>
      </c>
      <c r="AA512" s="131">
        <f t="shared" si="37"/>
        <v>10465.5</v>
      </c>
      <c r="AB512" s="305"/>
      <c r="AC512" s="305"/>
      <c r="AD512" s="43" t="s">
        <v>119</v>
      </c>
      <c r="AE512" s="73">
        <v>20931</v>
      </c>
      <c r="AF512" s="60">
        <f>IFERROR(AE512/AB499,"-")</f>
        <v>9.6580930768669956E-4</v>
      </c>
      <c r="AG512" s="73">
        <v>2</v>
      </c>
      <c r="AH512" s="60">
        <f>IFERROR(AG512/AC499,"-")</f>
        <v>0.10526315789473684</v>
      </c>
      <c r="AI512" s="76">
        <f t="shared" si="34"/>
        <v>10465.5</v>
      </c>
      <c r="AJ512" s="305"/>
      <c r="AK512" s="305"/>
      <c r="AL512" s="43" t="s">
        <v>119</v>
      </c>
      <c r="AM512" s="73">
        <v>629869</v>
      </c>
      <c r="AN512" s="60">
        <f>IFERROR(AM512/AJ499,"-")</f>
        <v>9.2238142224479354E-3</v>
      </c>
      <c r="AO512" s="73">
        <v>7</v>
      </c>
      <c r="AP512" s="60">
        <f>IFERROR(AO512/AK499,"-")</f>
        <v>9.8591549295774641E-2</v>
      </c>
      <c r="AQ512" s="76">
        <f t="shared" si="38"/>
        <v>89981.28571428571</v>
      </c>
      <c r="AR512" s="305"/>
      <c r="AS512" s="305"/>
      <c r="AT512" s="43" t="s">
        <v>119</v>
      </c>
      <c r="AU512" s="73">
        <v>4143201</v>
      </c>
      <c r="AV512" s="60">
        <f>IFERROR(AU512/AR499,"-")</f>
        <v>6.6009985999488001E-3</v>
      </c>
      <c r="AW512" s="76">
        <v>77</v>
      </c>
      <c r="AX512" s="60">
        <f>IFERROR(AW512/AS499,"-")</f>
        <v>7.5936883629191321E-2</v>
      </c>
      <c r="AY512" s="157">
        <f t="shared" si="39"/>
        <v>53807.805194805194</v>
      </c>
      <c r="AZ512" s="179"/>
    </row>
    <row r="513" spans="2:52" s="8" customFormat="1" ht="13.15" customHeight="1">
      <c r="B513" s="328"/>
      <c r="C513" s="340"/>
      <c r="D513" s="305"/>
      <c r="E513" s="305"/>
      <c r="F513" s="43" t="s">
        <v>120</v>
      </c>
      <c r="G513" s="73">
        <v>3263658</v>
      </c>
      <c r="H513" s="60">
        <f>IFERROR(G513/D499,"-")</f>
        <v>1.7621370050671607E-2</v>
      </c>
      <c r="I513" s="73">
        <v>30</v>
      </c>
      <c r="J513" s="60">
        <f>IFERROR(I513/E499,"-")</f>
        <v>0.11278195488721804</v>
      </c>
      <c r="K513" s="76">
        <f t="shared" si="35"/>
        <v>108788.6</v>
      </c>
      <c r="L513" s="305"/>
      <c r="M513" s="305"/>
      <c r="N513" s="43" t="s">
        <v>120</v>
      </c>
      <c r="O513" s="73">
        <v>2987842</v>
      </c>
      <c r="P513" s="60">
        <f>IFERROR(O513/L499,"-")</f>
        <v>2.2141862738980618E-2</v>
      </c>
      <c r="Q513" s="73">
        <v>22</v>
      </c>
      <c r="R513" s="60">
        <f>IFERROR(Q513/M499,"-")</f>
        <v>0.11956521739130435</v>
      </c>
      <c r="S513" s="76">
        <f t="shared" si="36"/>
        <v>135811</v>
      </c>
      <c r="T513" s="305"/>
      <c r="U513" s="305"/>
      <c r="V513" s="43" t="s">
        <v>120</v>
      </c>
      <c r="W513" s="73">
        <v>1372635</v>
      </c>
      <c r="X513" s="60">
        <f>IFERROR(W513/T499,"-")</f>
        <v>4.406801698980034E-2</v>
      </c>
      <c r="Y513" s="73">
        <v>7</v>
      </c>
      <c r="Z513" s="60">
        <f>IFERROR(Y513/U499,"-")</f>
        <v>0.25925925925925924</v>
      </c>
      <c r="AA513" s="131">
        <f t="shared" si="37"/>
        <v>196090.71428571429</v>
      </c>
      <c r="AB513" s="305"/>
      <c r="AC513" s="305"/>
      <c r="AD513" s="43" t="s">
        <v>120</v>
      </c>
      <c r="AE513" s="73">
        <v>1350699</v>
      </c>
      <c r="AF513" s="60">
        <f>IFERROR(AE513/AB499,"-")</f>
        <v>6.2324669919407459E-2</v>
      </c>
      <c r="AG513" s="73">
        <v>5</v>
      </c>
      <c r="AH513" s="60">
        <f>IFERROR(AG513/AC499,"-")</f>
        <v>0.26315789473684209</v>
      </c>
      <c r="AI513" s="76">
        <f t="shared" si="34"/>
        <v>270139.8</v>
      </c>
      <c r="AJ513" s="305"/>
      <c r="AK513" s="305"/>
      <c r="AL513" s="43" t="s">
        <v>120</v>
      </c>
      <c r="AM513" s="73">
        <v>2128999</v>
      </c>
      <c r="AN513" s="60">
        <f>IFERROR(AM513/AJ499,"-")</f>
        <v>3.1177103899028898E-2</v>
      </c>
      <c r="AO513" s="73">
        <v>8</v>
      </c>
      <c r="AP513" s="60">
        <f>IFERROR(AO513/AK499,"-")</f>
        <v>0.11267605633802817</v>
      </c>
      <c r="AQ513" s="76">
        <f t="shared" si="38"/>
        <v>266124.875</v>
      </c>
      <c r="AR513" s="305"/>
      <c r="AS513" s="305"/>
      <c r="AT513" s="43" t="s">
        <v>120</v>
      </c>
      <c r="AU513" s="73">
        <v>4818113</v>
      </c>
      <c r="AV513" s="60">
        <f>IFERROR(AU513/AR499,"-")</f>
        <v>7.6762766680629575E-3</v>
      </c>
      <c r="AW513" s="76">
        <v>62</v>
      </c>
      <c r="AX513" s="60">
        <f>IFERROR(AW513/AS499,"-")</f>
        <v>6.1143984220907298E-2</v>
      </c>
      <c r="AY513" s="157">
        <f t="shared" si="39"/>
        <v>77711.5</v>
      </c>
      <c r="AZ513" s="179"/>
    </row>
    <row r="514" spans="2:52" s="8" customFormat="1" ht="13.15" customHeight="1">
      <c r="B514" s="328"/>
      <c r="C514" s="340"/>
      <c r="D514" s="305"/>
      <c r="E514" s="305"/>
      <c r="F514" s="44" t="s">
        <v>121</v>
      </c>
      <c r="G514" s="74">
        <v>468875</v>
      </c>
      <c r="H514" s="61">
        <f>IFERROR(G514/D499,"-")</f>
        <v>2.5315826237028052E-3</v>
      </c>
      <c r="I514" s="74">
        <v>31</v>
      </c>
      <c r="J514" s="61">
        <f>IFERROR(I514/E499,"-")</f>
        <v>0.11654135338345864</v>
      </c>
      <c r="K514" s="77">
        <f t="shared" si="35"/>
        <v>15125</v>
      </c>
      <c r="L514" s="305"/>
      <c r="M514" s="305"/>
      <c r="N514" s="44" t="s">
        <v>121</v>
      </c>
      <c r="O514" s="74">
        <v>416506</v>
      </c>
      <c r="P514" s="61">
        <f>IFERROR(O514/L499,"-")</f>
        <v>3.0865817810854326E-3</v>
      </c>
      <c r="Q514" s="74">
        <v>21</v>
      </c>
      <c r="R514" s="61">
        <f>IFERROR(Q514/M499,"-")</f>
        <v>0.11413043478260869</v>
      </c>
      <c r="S514" s="77">
        <f t="shared" si="36"/>
        <v>19833.619047619046</v>
      </c>
      <c r="T514" s="305"/>
      <c r="U514" s="305"/>
      <c r="V514" s="44" t="s">
        <v>121</v>
      </c>
      <c r="W514" s="74">
        <v>47519</v>
      </c>
      <c r="X514" s="61">
        <f>IFERROR(W514/T499,"-")</f>
        <v>1.5255826198066656E-3</v>
      </c>
      <c r="Y514" s="74">
        <v>5</v>
      </c>
      <c r="Z514" s="61">
        <f>IFERROR(Y514/U499,"-")</f>
        <v>0.18518518518518517</v>
      </c>
      <c r="AA514" s="132">
        <f t="shared" si="37"/>
        <v>9503.7999999999993</v>
      </c>
      <c r="AB514" s="305"/>
      <c r="AC514" s="305"/>
      <c r="AD514" s="44" t="s">
        <v>121</v>
      </c>
      <c r="AE514" s="74">
        <v>41699</v>
      </c>
      <c r="AF514" s="61">
        <f>IFERROR(AE514/AB499,"-")</f>
        <v>1.9240973828879503E-3</v>
      </c>
      <c r="AG514" s="74">
        <v>4</v>
      </c>
      <c r="AH514" s="61">
        <f>IFERROR(AG514/AC499,"-")</f>
        <v>0.21052631578947367</v>
      </c>
      <c r="AI514" s="77">
        <f t="shared" si="34"/>
        <v>10424.75</v>
      </c>
      <c r="AJ514" s="305"/>
      <c r="AK514" s="305"/>
      <c r="AL514" s="44" t="s">
        <v>121</v>
      </c>
      <c r="AM514" s="74">
        <v>366668</v>
      </c>
      <c r="AN514" s="61">
        <f>IFERROR(AM514/AJ499,"-")</f>
        <v>5.3694935189960765E-3</v>
      </c>
      <c r="AO514" s="74">
        <v>13</v>
      </c>
      <c r="AP514" s="61">
        <f>IFERROR(AO514/AK499,"-")</f>
        <v>0.18309859154929578</v>
      </c>
      <c r="AQ514" s="77">
        <f t="shared" si="38"/>
        <v>28205.23076923077</v>
      </c>
      <c r="AR514" s="305"/>
      <c r="AS514" s="305"/>
      <c r="AT514" s="44" t="s">
        <v>121</v>
      </c>
      <c r="AU514" s="74">
        <v>1970688</v>
      </c>
      <c r="AV514" s="61">
        <f>IFERROR(AU514/AR499,"-")</f>
        <v>3.139724268490933E-3</v>
      </c>
      <c r="AW514" s="77">
        <v>83</v>
      </c>
      <c r="AX514" s="63">
        <f>IFERROR(AW514/AS499,"-")</f>
        <v>8.1854043392504933E-2</v>
      </c>
      <c r="AY514" s="158">
        <f t="shared" si="39"/>
        <v>23743.22891566265</v>
      </c>
      <c r="AZ514" s="179"/>
    </row>
    <row r="515" spans="2:52" s="8" customFormat="1" ht="13.15" customHeight="1">
      <c r="B515" s="329"/>
      <c r="C515" s="341"/>
      <c r="D515" s="306"/>
      <c r="E515" s="306"/>
      <c r="F515" s="45" t="s">
        <v>71</v>
      </c>
      <c r="G515" s="69">
        <f>SUM(G499:G514)</f>
        <v>32144685</v>
      </c>
      <c r="H515" s="61">
        <f>IFERROR(G515/D499,"-")</f>
        <v>0.17355782669240247</v>
      </c>
      <c r="I515" s="74">
        <v>222</v>
      </c>
      <c r="J515" s="61">
        <f>IFERROR(I515/E499,"-")</f>
        <v>0.83458646616541354</v>
      </c>
      <c r="K515" s="77">
        <f t="shared" si="35"/>
        <v>144795.87837837837</v>
      </c>
      <c r="L515" s="306"/>
      <c r="M515" s="306"/>
      <c r="N515" s="45" t="s">
        <v>71</v>
      </c>
      <c r="O515" s="69">
        <f>SUM(O499:O514)</f>
        <v>25613196</v>
      </c>
      <c r="P515" s="61">
        <f>IFERROR(O515/L499,"-")</f>
        <v>0.18981052884945301</v>
      </c>
      <c r="Q515" s="74">
        <v>152</v>
      </c>
      <c r="R515" s="61">
        <f>IFERROR(Q515/M499,"-")</f>
        <v>0.82608695652173914</v>
      </c>
      <c r="S515" s="77">
        <f t="shared" si="36"/>
        <v>168507.86842105264</v>
      </c>
      <c r="T515" s="306"/>
      <c r="U515" s="306"/>
      <c r="V515" s="45" t="s">
        <v>71</v>
      </c>
      <c r="W515" s="69">
        <f>SUM(W499:W514)</f>
        <v>5207143</v>
      </c>
      <c r="X515" s="61">
        <f>IFERROR(W515/T499,"-")</f>
        <v>0.16717369598787726</v>
      </c>
      <c r="Y515" s="74">
        <v>23</v>
      </c>
      <c r="Z515" s="61">
        <f>IFERROR(Y515/U499,"-")</f>
        <v>0.85185185185185186</v>
      </c>
      <c r="AA515" s="132">
        <f t="shared" si="37"/>
        <v>226397.52173913043</v>
      </c>
      <c r="AB515" s="306"/>
      <c r="AC515" s="306"/>
      <c r="AD515" s="45" t="s">
        <v>71</v>
      </c>
      <c r="AE515" s="69">
        <f>SUM(AE499:AE514)</f>
        <v>4632816</v>
      </c>
      <c r="AF515" s="61">
        <f>IFERROR(AE515/AB499,"-")</f>
        <v>0.21376985397734771</v>
      </c>
      <c r="AG515" s="74">
        <v>16</v>
      </c>
      <c r="AH515" s="61">
        <f>IFERROR(AG515/AC499,"-")</f>
        <v>0.84210526315789469</v>
      </c>
      <c r="AI515" s="77">
        <f t="shared" si="34"/>
        <v>289551</v>
      </c>
      <c r="AJ515" s="306"/>
      <c r="AK515" s="306"/>
      <c r="AL515" s="45" t="s">
        <v>71</v>
      </c>
      <c r="AM515" s="69">
        <f>SUM(AM499:AM514)</f>
        <v>9898462</v>
      </c>
      <c r="AN515" s="61">
        <f>IFERROR(AM515/AJ499,"-")</f>
        <v>0.14495327532544139</v>
      </c>
      <c r="AO515" s="74">
        <v>59</v>
      </c>
      <c r="AP515" s="61">
        <f>IFERROR(AO515/AK499,"-")</f>
        <v>0.83098591549295775</v>
      </c>
      <c r="AQ515" s="77">
        <f t="shared" si="38"/>
        <v>167770.54237288135</v>
      </c>
      <c r="AR515" s="306"/>
      <c r="AS515" s="306"/>
      <c r="AT515" s="45" t="s">
        <v>71</v>
      </c>
      <c r="AU515" s="133">
        <f>SUM(AU499:AU514)</f>
        <v>115548104</v>
      </c>
      <c r="AV515" s="103">
        <f>IFERROR(AU515/AR499,"-")</f>
        <v>0.18409265510670092</v>
      </c>
      <c r="AW515" s="272">
        <v>799</v>
      </c>
      <c r="AX515" s="103">
        <f>IFERROR(AW515/AS499,"-")</f>
        <v>0.78796844181459569</v>
      </c>
      <c r="AY515" s="159">
        <f t="shared" si="39"/>
        <v>144615.89987484354</v>
      </c>
      <c r="AZ515" s="179"/>
    </row>
    <row r="516" spans="2:52" s="8" customFormat="1" ht="13.15" customHeight="1">
      <c r="B516" s="327">
        <v>31</v>
      </c>
      <c r="C516" s="339" t="s">
        <v>39</v>
      </c>
      <c r="D516" s="304">
        <v>209523980</v>
      </c>
      <c r="E516" s="304">
        <v>355</v>
      </c>
      <c r="F516" s="41" t="s">
        <v>107</v>
      </c>
      <c r="G516" s="72">
        <v>4173981</v>
      </c>
      <c r="H516" s="59">
        <f>IFERROR(G516/D516,"-")</f>
        <v>1.9921256745886556E-2</v>
      </c>
      <c r="I516" s="72">
        <v>72</v>
      </c>
      <c r="J516" s="59">
        <f>IFERROR(I516/E516,"-")</f>
        <v>0.20281690140845071</v>
      </c>
      <c r="K516" s="75">
        <f t="shared" si="35"/>
        <v>57971.958333333336</v>
      </c>
      <c r="L516" s="304">
        <v>182611000</v>
      </c>
      <c r="M516" s="304">
        <v>313</v>
      </c>
      <c r="N516" s="41" t="s">
        <v>107</v>
      </c>
      <c r="O516" s="72">
        <v>3477248</v>
      </c>
      <c r="P516" s="59">
        <f>IFERROR(O516/L516,"-")</f>
        <v>1.9041832091166468E-2</v>
      </c>
      <c r="Q516" s="72">
        <v>60</v>
      </c>
      <c r="R516" s="59">
        <f>IFERROR(Q516/M516,"-")</f>
        <v>0.19169329073482427</v>
      </c>
      <c r="S516" s="75">
        <f t="shared" si="36"/>
        <v>57954.133333333331</v>
      </c>
      <c r="T516" s="304">
        <v>20981810</v>
      </c>
      <c r="U516" s="304">
        <v>28</v>
      </c>
      <c r="V516" s="41" t="s">
        <v>107</v>
      </c>
      <c r="W516" s="72">
        <v>2294431</v>
      </c>
      <c r="X516" s="59">
        <f>IFERROR(W516/T516,"-")</f>
        <v>0.10935333986915333</v>
      </c>
      <c r="Y516" s="72">
        <v>9</v>
      </c>
      <c r="Z516" s="59">
        <f>IFERROR(Y516/U516,"-")</f>
        <v>0.32142857142857145</v>
      </c>
      <c r="AA516" s="130">
        <f t="shared" si="37"/>
        <v>254936.77777777778</v>
      </c>
      <c r="AB516" s="304">
        <v>19770730</v>
      </c>
      <c r="AC516" s="304">
        <v>26</v>
      </c>
      <c r="AD516" s="41" t="s">
        <v>107</v>
      </c>
      <c r="AE516" s="72">
        <v>2264095</v>
      </c>
      <c r="AF516" s="59">
        <f>IFERROR(AE516/AB516,"-")</f>
        <v>0.11451752160896436</v>
      </c>
      <c r="AG516" s="72">
        <v>8</v>
      </c>
      <c r="AH516" s="59">
        <f>IFERROR(AG516/AC516,"-")</f>
        <v>0.30769230769230771</v>
      </c>
      <c r="AI516" s="75">
        <f t="shared" si="34"/>
        <v>283011.875</v>
      </c>
      <c r="AJ516" s="304">
        <v>71537470</v>
      </c>
      <c r="AK516" s="304">
        <v>115</v>
      </c>
      <c r="AL516" s="41" t="s">
        <v>107</v>
      </c>
      <c r="AM516" s="72">
        <v>310962</v>
      </c>
      <c r="AN516" s="59">
        <f>IFERROR(AM516/AJ516,"-")</f>
        <v>4.346840893310876E-3</v>
      </c>
      <c r="AO516" s="72">
        <v>22</v>
      </c>
      <c r="AP516" s="59">
        <f>IFERROR(AO516/AK516,"-")</f>
        <v>0.19130434782608696</v>
      </c>
      <c r="AQ516" s="75">
        <f t="shared" si="38"/>
        <v>14134.636363636364</v>
      </c>
      <c r="AR516" s="304">
        <v>766970820</v>
      </c>
      <c r="AS516" s="304">
        <v>1370</v>
      </c>
      <c r="AT516" s="41" t="s">
        <v>107</v>
      </c>
      <c r="AU516" s="72">
        <v>11772670</v>
      </c>
      <c r="AV516" s="59">
        <f>IFERROR(AU516/AR516,"-")</f>
        <v>1.5349567014818113E-2</v>
      </c>
      <c r="AW516" s="75">
        <v>232</v>
      </c>
      <c r="AX516" s="59">
        <f>IFERROR(AW516/AS516,"-")</f>
        <v>0.16934306569343066</v>
      </c>
      <c r="AY516" s="156">
        <f t="shared" si="39"/>
        <v>50744.267241379312</v>
      </c>
      <c r="AZ516" s="179"/>
    </row>
    <row r="517" spans="2:52" s="8" customFormat="1" ht="13.15" customHeight="1">
      <c r="B517" s="328"/>
      <c r="C517" s="340"/>
      <c r="D517" s="305"/>
      <c r="E517" s="305"/>
      <c r="F517" s="42" t="s">
        <v>108</v>
      </c>
      <c r="G517" s="73">
        <v>4172864</v>
      </c>
      <c r="H517" s="60">
        <f>IFERROR(G517/D516,"-")</f>
        <v>1.9915925613860522E-2</v>
      </c>
      <c r="I517" s="73">
        <v>104</v>
      </c>
      <c r="J517" s="60">
        <f>IFERROR(I517/E516,"-")</f>
        <v>0.29295774647887324</v>
      </c>
      <c r="K517" s="76">
        <f t="shared" si="35"/>
        <v>40123.692307692305</v>
      </c>
      <c r="L517" s="305"/>
      <c r="M517" s="305"/>
      <c r="N517" s="42" t="s">
        <v>108</v>
      </c>
      <c r="O517" s="73">
        <v>4119548</v>
      </c>
      <c r="P517" s="60">
        <f>IFERROR(O517/L516,"-")</f>
        <v>2.255914484888643E-2</v>
      </c>
      <c r="Q517" s="73">
        <v>92</v>
      </c>
      <c r="R517" s="60">
        <f>IFERROR(Q517/M516,"-")</f>
        <v>0.29392971246006389</v>
      </c>
      <c r="S517" s="76">
        <f t="shared" si="36"/>
        <v>44777.695652173912</v>
      </c>
      <c r="T517" s="305"/>
      <c r="U517" s="305"/>
      <c r="V517" s="42" t="s">
        <v>108</v>
      </c>
      <c r="W517" s="73">
        <v>78393</v>
      </c>
      <c r="X517" s="60">
        <f>IFERROR(W517/T516,"-")</f>
        <v>3.7362362922931814E-3</v>
      </c>
      <c r="Y517" s="73">
        <v>7</v>
      </c>
      <c r="Z517" s="60">
        <f>IFERROR(Y517/U516,"-")</f>
        <v>0.25</v>
      </c>
      <c r="AA517" s="131">
        <f t="shared" si="37"/>
        <v>11199</v>
      </c>
      <c r="AB517" s="305"/>
      <c r="AC517" s="305"/>
      <c r="AD517" s="42" t="s">
        <v>108</v>
      </c>
      <c r="AE517" s="73">
        <v>78393</v>
      </c>
      <c r="AF517" s="60">
        <f>IFERROR(AE517/AB516,"-")</f>
        <v>3.9651039693526747E-3</v>
      </c>
      <c r="AG517" s="73">
        <v>7</v>
      </c>
      <c r="AH517" s="60">
        <f>IFERROR(AG517/AC516,"-")</f>
        <v>0.26923076923076922</v>
      </c>
      <c r="AI517" s="76">
        <f t="shared" ref="AI517:AI604" si="40">IFERROR(AE517/AG517,"-")</f>
        <v>11199</v>
      </c>
      <c r="AJ517" s="305"/>
      <c r="AK517" s="305"/>
      <c r="AL517" s="42" t="s">
        <v>108</v>
      </c>
      <c r="AM517" s="73">
        <v>1881443</v>
      </c>
      <c r="AN517" s="60">
        <f>IFERROR(AM517/AJ516,"-")</f>
        <v>2.6300105385331632E-2</v>
      </c>
      <c r="AO517" s="73">
        <v>35</v>
      </c>
      <c r="AP517" s="60">
        <f>IFERROR(AO517/AK516,"-")</f>
        <v>0.30434782608695654</v>
      </c>
      <c r="AQ517" s="76">
        <f t="shared" si="38"/>
        <v>53755.514285714286</v>
      </c>
      <c r="AR517" s="305"/>
      <c r="AS517" s="305"/>
      <c r="AT517" s="42" t="s">
        <v>108</v>
      </c>
      <c r="AU517" s="73">
        <v>27785921</v>
      </c>
      <c r="AV517" s="60">
        <f>IFERROR(AU517/AR516,"-")</f>
        <v>3.6228133164179568E-2</v>
      </c>
      <c r="AW517" s="76">
        <v>382</v>
      </c>
      <c r="AX517" s="60">
        <f>IFERROR(AW517/AS516,"-")</f>
        <v>0.27883211678832115</v>
      </c>
      <c r="AY517" s="157">
        <f t="shared" si="39"/>
        <v>72738.013089005239</v>
      </c>
      <c r="AZ517" s="179"/>
    </row>
    <row r="518" spans="2:52" s="8" customFormat="1" ht="13.15" customHeight="1">
      <c r="B518" s="328"/>
      <c r="C518" s="340"/>
      <c r="D518" s="305"/>
      <c r="E518" s="305"/>
      <c r="F518" s="43" t="s">
        <v>109</v>
      </c>
      <c r="G518" s="73">
        <v>5278387</v>
      </c>
      <c r="H518" s="60">
        <f>IFERROR(G518/D516,"-")</f>
        <v>2.519228109355311E-2</v>
      </c>
      <c r="I518" s="73">
        <v>110</v>
      </c>
      <c r="J518" s="60">
        <f>IFERROR(I518/E516,"-")</f>
        <v>0.30985915492957744</v>
      </c>
      <c r="K518" s="76">
        <f t="shared" si="35"/>
        <v>47985.336363636365</v>
      </c>
      <c r="L518" s="305"/>
      <c r="M518" s="305"/>
      <c r="N518" s="43" t="s">
        <v>109</v>
      </c>
      <c r="O518" s="73">
        <v>3345964</v>
      </c>
      <c r="P518" s="60">
        <f>IFERROR(O518/L516,"-")</f>
        <v>1.832290497286582E-2</v>
      </c>
      <c r="Q518" s="73">
        <v>100</v>
      </c>
      <c r="R518" s="60">
        <f>IFERROR(Q518/M516,"-")</f>
        <v>0.31948881789137379</v>
      </c>
      <c r="S518" s="76">
        <f t="shared" si="36"/>
        <v>33459.64</v>
      </c>
      <c r="T518" s="305"/>
      <c r="U518" s="305"/>
      <c r="V518" s="43" t="s">
        <v>109</v>
      </c>
      <c r="W518" s="73">
        <v>124082</v>
      </c>
      <c r="X518" s="60">
        <f>IFERROR(W518/T516,"-")</f>
        <v>5.9137891344931632E-3</v>
      </c>
      <c r="Y518" s="73">
        <v>6</v>
      </c>
      <c r="Z518" s="60">
        <f>IFERROR(Y518/U516,"-")</f>
        <v>0.21428571428571427</v>
      </c>
      <c r="AA518" s="131">
        <f t="shared" si="37"/>
        <v>20680.333333333332</v>
      </c>
      <c r="AB518" s="305"/>
      <c r="AC518" s="305"/>
      <c r="AD518" s="43" t="s">
        <v>109</v>
      </c>
      <c r="AE518" s="73">
        <v>120657</v>
      </c>
      <c r="AF518" s="60">
        <f>IFERROR(AE518/AB516,"-")</f>
        <v>6.1028095573608058E-3</v>
      </c>
      <c r="AG518" s="73">
        <v>5</v>
      </c>
      <c r="AH518" s="60">
        <f>IFERROR(AG518/AC516,"-")</f>
        <v>0.19230769230769232</v>
      </c>
      <c r="AI518" s="76">
        <f t="shared" si="40"/>
        <v>24131.4</v>
      </c>
      <c r="AJ518" s="305"/>
      <c r="AK518" s="305"/>
      <c r="AL518" s="43" t="s">
        <v>109</v>
      </c>
      <c r="AM518" s="73">
        <v>2719643</v>
      </c>
      <c r="AN518" s="60">
        <f>IFERROR(AM518/AJ516,"-")</f>
        <v>3.8017041978140965E-2</v>
      </c>
      <c r="AO518" s="73">
        <v>33</v>
      </c>
      <c r="AP518" s="60">
        <f>IFERROR(AO518/AK516,"-")</f>
        <v>0.28695652173913044</v>
      </c>
      <c r="AQ518" s="76">
        <f t="shared" si="38"/>
        <v>82413.42424242424</v>
      </c>
      <c r="AR518" s="305"/>
      <c r="AS518" s="305"/>
      <c r="AT518" s="43" t="s">
        <v>109</v>
      </c>
      <c r="AU518" s="73">
        <v>13263669</v>
      </c>
      <c r="AV518" s="60">
        <f>IFERROR(AU518/AR516,"-")</f>
        <v>1.7293577088108775E-2</v>
      </c>
      <c r="AW518" s="76">
        <v>355</v>
      </c>
      <c r="AX518" s="60">
        <f>IFERROR(AW518/AS516,"-")</f>
        <v>0.25912408759124089</v>
      </c>
      <c r="AY518" s="157">
        <f t="shared" si="39"/>
        <v>37362.447887323942</v>
      </c>
      <c r="AZ518" s="179"/>
    </row>
    <row r="519" spans="2:52" s="8" customFormat="1" ht="13.15" customHeight="1">
      <c r="B519" s="328"/>
      <c r="C519" s="340"/>
      <c r="D519" s="305"/>
      <c r="E519" s="305"/>
      <c r="F519" s="43" t="s">
        <v>110</v>
      </c>
      <c r="G519" s="73">
        <v>241892</v>
      </c>
      <c r="H519" s="60">
        <f>IFERROR(G519/D516,"-")</f>
        <v>1.1544836061247023E-3</v>
      </c>
      <c r="I519" s="73">
        <v>13</v>
      </c>
      <c r="J519" s="60">
        <f>IFERROR(I519/E516,"-")</f>
        <v>3.6619718309859155E-2</v>
      </c>
      <c r="K519" s="76">
        <f t="shared" si="35"/>
        <v>18607.076923076922</v>
      </c>
      <c r="L519" s="305"/>
      <c r="M519" s="305"/>
      <c r="N519" s="43" t="s">
        <v>110</v>
      </c>
      <c r="O519" s="73">
        <v>241490</v>
      </c>
      <c r="P519" s="60">
        <f>IFERROR(O519/L516,"-")</f>
        <v>1.3224285503063891E-3</v>
      </c>
      <c r="Q519" s="73">
        <v>12</v>
      </c>
      <c r="R519" s="60">
        <f>IFERROR(Q519/M516,"-")</f>
        <v>3.8338658146964855E-2</v>
      </c>
      <c r="S519" s="76">
        <f t="shared" si="36"/>
        <v>20124.166666666668</v>
      </c>
      <c r="T519" s="305"/>
      <c r="U519" s="305"/>
      <c r="V519" s="43" t="s">
        <v>110</v>
      </c>
      <c r="W519" s="73">
        <v>0</v>
      </c>
      <c r="X519" s="60">
        <f>IFERROR(W519/T516,"-")</f>
        <v>0</v>
      </c>
      <c r="Y519" s="73">
        <v>0</v>
      </c>
      <c r="Z519" s="60">
        <f>IFERROR(Y519/U516,"-")</f>
        <v>0</v>
      </c>
      <c r="AA519" s="131" t="str">
        <f t="shared" si="37"/>
        <v>-</v>
      </c>
      <c r="AB519" s="305"/>
      <c r="AC519" s="305"/>
      <c r="AD519" s="43" t="s">
        <v>110</v>
      </c>
      <c r="AE519" s="73">
        <v>0</v>
      </c>
      <c r="AF519" s="60">
        <f>IFERROR(AE519/AB516,"-")</f>
        <v>0</v>
      </c>
      <c r="AG519" s="73">
        <v>0</v>
      </c>
      <c r="AH519" s="60">
        <f>IFERROR(AG519/AC516,"-")</f>
        <v>0</v>
      </c>
      <c r="AI519" s="76" t="str">
        <f t="shared" si="40"/>
        <v>-</v>
      </c>
      <c r="AJ519" s="305"/>
      <c r="AK519" s="305"/>
      <c r="AL519" s="43" t="s">
        <v>110</v>
      </c>
      <c r="AM519" s="73">
        <v>42664</v>
      </c>
      <c r="AN519" s="60">
        <f>IFERROR(AM519/AJ516,"-")</f>
        <v>5.9638676067241402E-4</v>
      </c>
      <c r="AO519" s="73">
        <v>5</v>
      </c>
      <c r="AP519" s="60">
        <f>IFERROR(AO519/AK516,"-")</f>
        <v>4.3478260869565216E-2</v>
      </c>
      <c r="AQ519" s="76">
        <f t="shared" si="38"/>
        <v>8532.7999999999993</v>
      </c>
      <c r="AR519" s="305"/>
      <c r="AS519" s="305"/>
      <c r="AT519" s="43" t="s">
        <v>110</v>
      </c>
      <c r="AU519" s="73">
        <v>5880688</v>
      </c>
      <c r="AV519" s="60">
        <f>IFERROR(AU519/AR516,"-")</f>
        <v>7.6674207761906771E-3</v>
      </c>
      <c r="AW519" s="76">
        <v>76</v>
      </c>
      <c r="AX519" s="60">
        <f>IFERROR(AW519/AS516,"-")</f>
        <v>5.5474452554744529E-2</v>
      </c>
      <c r="AY519" s="157">
        <f t="shared" si="39"/>
        <v>77377.473684210519</v>
      </c>
      <c r="AZ519" s="179"/>
    </row>
    <row r="520" spans="2:52" s="8" customFormat="1" ht="13.15" customHeight="1">
      <c r="B520" s="328"/>
      <c r="C520" s="340"/>
      <c r="D520" s="305"/>
      <c r="E520" s="305"/>
      <c r="F520" s="43" t="s">
        <v>111</v>
      </c>
      <c r="G520" s="73">
        <v>9290556</v>
      </c>
      <c r="H520" s="60">
        <f>IFERROR(G520/D516,"-")</f>
        <v>4.43412539223434E-2</v>
      </c>
      <c r="I520" s="73">
        <v>141</v>
      </c>
      <c r="J520" s="60">
        <f>IFERROR(I520/E516,"-")</f>
        <v>0.39718309859154932</v>
      </c>
      <c r="K520" s="76">
        <f t="shared" si="35"/>
        <v>65890.468085106389</v>
      </c>
      <c r="L520" s="305"/>
      <c r="M520" s="305"/>
      <c r="N520" s="43" t="s">
        <v>111</v>
      </c>
      <c r="O520" s="73">
        <v>8466600</v>
      </c>
      <c r="P520" s="60">
        <f>IFERROR(O520/L516,"-")</f>
        <v>4.6364129214559908E-2</v>
      </c>
      <c r="Q520" s="73">
        <v>124</v>
      </c>
      <c r="R520" s="60">
        <f>IFERROR(Q520/M516,"-")</f>
        <v>0.3961661341853035</v>
      </c>
      <c r="S520" s="76">
        <f t="shared" si="36"/>
        <v>68279.032258064515</v>
      </c>
      <c r="T520" s="305"/>
      <c r="U520" s="305"/>
      <c r="V520" s="43" t="s">
        <v>111</v>
      </c>
      <c r="W520" s="73">
        <v>229288</v>
      </c>
      <c r="X520" s="60">
        <f>IFERROR(W520/T516,"-")</f>
        <v>1.0927941869648043E-2</v>
      </c>
      <c r="Y520" s="73">
        <v>10</v>
      </c>
      <c r="Z520" s="60">
        <f>IFERROR(Y520/U516,"-")</f>
        <v>0.35714285714285715</v>
      </c>
      <c r="AA520" s="131">
        <f t="shared" si="37"/>
        <v>22928.799999999999</v>
      </c>
      <c r="AB520" s="305"/>
      <c r="AC520" s="305"/>
      <c r="AD520" s="43" t="s">
        <v>111</v>
      </c>
      <c r="AE520" s="73">
        <v>166475</v>
      </c>
      <c r="AF520" s="60">
        <f>IFERROR(AE520/AB516,"-")</f>
        <v>8.4202758320001334E-3</v>
      </c>
      <c r="AG520" s="73">
        <v>8</v>
      </c>
      <c r="AH520" s="60">
        <f>IFERROR(AG520/AC516,"-")</f>
        <v>0.30769230769230771</v>
      </c>
      <c r="AI520" s="76">
        <f t="shared" si="40"/>
        <v>20809.375</v>
      </c>
      <c r="AJ520" s="305"/>
      <c r="AK520" s="305"/>
      <c r="AL520" s="43" t="s">
        <v>111</v>
      </c>
      <c r="AM520" s="73">
        <v>1013650</v>
      </c>
      <c r="AN520" s="60">
        <f>IFERROR(AM520/AJ516,"-")</f>
        <v>1.4169497467550921E-2</v>
      </c>
      <c r="AO520" s="73">
        <v>42</v>
      </c>
      <c r="AP520" s="60">
        <f>IFERROR(AO520/AK516,"-")</f>
        <v>0.36521739130434783</v>
      </c>
      <c r="AQ520" s="76">
        <f t="shared" si="38"/>
        <v>24134.523809523809</v>
      </c>
      <c r="AR520" s="305"/>
      <c r="AS520" s="305"/>
      <c r="AT520" s="43" t="s">
        <v>111</v>
      </c>
      <c r="AU520" s="73">
        <v>14690685</v>
      </c>
      <c r="AV520" s="60">
        <f>IFERROR(AU520/AR516,"-")</f>
        <v>1.9154164170157088E-2</v>
      </c>
      <c r="AW520" s="76">
        <v>404</v>
      </c>
      <c r="AX520" s="60">
        <f>IFERROR(AW520/AS516,"-")</f>
        <v>0.29489051094890512</v>
      </c>
      <c r="AY520" s="157">
        <f t="shared" si="39"/>
        <v>36363.081683168319</v>
      </c>
      <c r="AZ520" s="179"/>
    </row>
    <row r="521" spans="2:52" s="8" customFormat="1" ht="13.15" customHeight="1">
      <c r="B521" s="328"/>
      <c r="C521" s="340"/>
      <c r="D521" s="305"/>
      <c r="E521" s="305"/>
      <c r="F521" s="43" t="s">
        <v>112</v>
      </c>
      <c r="G521" s="73">
        <v>10250215</v>
      </c>
      <c r="H521" s="60">
        <f>IFERROR(G521/D516,"-")</f>
        <v>4.8921440877554921E-2</v>
      </c>
      <c r="I521" s="73">
        <v>155</v>
      </c>
      <c r="J521" s="60">
        <f>IFERROR(I521/E516,"-")</f>
        <v>0.43661971830985913</v>
      </c>
      <c r="K521" s="76">
        <f t="shared" si="35"/>
        <v>66130.419354838712</v>
      </c>
      <c r="L521" s="305"/>
      <c r="M521" s="305"/>
      <c r="N521" s="43" t="s">
        <v>112</v>
      </c>
      <c r="O521" s="73">
        <v>9308001</v>
      </c>
      <c r="P521" s="60">
        <f>IFERROR(O521/L516,"-")</f>
        <v>5.0971743213716586E-2</v>
      </c>
      <c r="Q521" s="73">
        <v>134</v>
      </c>
      <c r="R521" s="60">
        <f>IFERROR(Q521/M516,"-")</f>
        <v>0.4281150159744409</v>
      </c>
      <c r="S521" s="76">
        <f t="shared" si="36"/>
        <v>69462.69402985074</v>
      </c>
      <c r="T521" s="305"/>
      <c r="U521" s="305"/>
      <c r="V521" s="43" t="s">
        <v>112</v>
      </c>
      <c r="W521" s="73">
        <v>565940</v>
      </c>
      <c r="X521" s="60">
        <f>IFERROR(W521/T516,"-")</f>
        <v>2.6972887467763745E-2</v>
      </c>
      <c r="Y521" s="73">
        <v>12</v>
      </c>
      <c r="Z521" s="60">
        <f>IFERROR(Y521/U516,"-")</f>
        <v>0.42857142857142855</v>
      </c>
      <c r="AA521" s="131">
        <f t="shared" si="37"/>
        <v>47161.666666666664</v>
      </c>
      <c r="AB521" s="305"/>
      <c r="AC521" s="305"/>
      <c r="AD521" s="43" t="s">
        <v>112</v>
      </c>
      <c r="AE521" s="73">
        <v>548111</v>
      </c>
      <c r="AF521" s="60">
        <f>IFERROR(AE521/AB516,"-")</f>
        <v>2.7723356699525005E-2</v>
      </c>
      <c r="AG521" s="73">
        <v>11</v>
      </c>
      <c r="AH521" s="60">
        <f>IFERROR(AG521/AC516,"-")</f>
        <v>0.42307692307692307</v>
      </c>
      <c r="AI521" s="76">
        <f t="shared" si="40"/>
        <v>49828.272727272728</v>
      </c>
      <c r="AJ521" s="305"/>
      <c r="AK521" s="305"/>
      <c r="AL521" s="43" t="s">
        <v>112</v>
      </c>
      <c r="AM521" s="73">
        <v>5330570</v>
      </c>
      <c r="AN521" s="60">
        <f>IFERROR(AM521/AJ516,"-")</f>
        <v>7.4514376871309546E-2</v>
      </c>
      <c r="AO521" s="73">
        <v>44</v>
      </c>
      <c r="AP521" s="60">
        <f>IFERROR(AO521/AK516,"-")</f>
        <v>0.38260869565217392</v>
      </c>
      <c r="AQ521" s="76">
        <f t="shared" si="38"/>
        <v>121149.31818181818</v>
      </c>
      <c r="AR521" s="305"/>
      <c r="AS521" s="305"/>
      <c r="AT521" s="43" t="s">
        <v>112</v>
      </c>
      <c r="AU521" s="73">
        <v>29828181</v>
      </c>
      <c r="AV521" s="60">
        <f>IFERROR(AU521/AR516,"-")</f>
        <v>3.8890894180302713E-2</v>
      </c>
      <c r="AW521" s="76">
        <v>477</v>
      </c>
      <c r="AX521" s="60">
        <f>IFERROR(AW521/AS516,"-")</f>
        <v>0.34817518248175183</v>
      </c>
      <c r="AY521" s="157">
        <f t="shared" si="39"/>
        <v>62532.874213836476</v>
      </c>
      <c r="AZ521" s="179"/>
    </row>
    <row r="522" spans="2:52" s="8" customFormat="1" ht="13.15" customHeight="1">
      <c r="B522" s="328"/>
      <c r="C522" s="340"/>
      <c r="D522" s="305"/>
      <c r="E522" s="305"/>
      <c r="F522" s="43" t="s">
        <v>113</v>
      </c>
      <c r="G522" s="73">
        <v>2368878</v>
      </c>
      <c r="H522" s="60">
        <f>IFERROR(G522/D516,"-")</f>
        <v>1.1305999437391367E-2</v>
      </c>
      <c r="I522" s="73">
        <v>33</v>
      </c>
      <c r="J522" s="60">
        <f>IFERROR(I522/E516,"-")</f>
        <v>9.295774647887324E-2</v>
      </c>
      <c r="K522" s="76">
        <f t="shared" si="35"/>
        <v>71784.181818181823</v>
      </c>
      <c r="L522" s="305"/>
      <c r="M522" s="305"/>
      <c r="N522" s="43" t="s">
        <v>113</v>
      </c>
      <c r="O522" s="73">
        <v>2341666</v>
      </c>
      <c r="P522" s="60">
        <f>IFERROR(O522/L516,"-")</f>
        <v>1.2823247230451616E-2</v>
      </c>
      <c r="Q522" s="73">
        <v>31</v>
      </c>
      <c r="R522" s="60">
        <f>IFERROR(Q522/M516,"-")</f>
        <v>9.9041533546325874E-2</v>
      </c>
      <c r="S522" s="76">
        <f t="shared" si="36"/>
        <v>75537.612903225803</v>
      </c>
      <c r="T522" s="305"/>
      <c r="U522" s="305"/>
      <c r="V522" s="43" t="s">
        <v>113</v>
      </c>
      <c r="W522" s="73">
        <v>20132</v>
      </c>
      <c r="X522" s="60">
        <f>IFERROR(W522/T516,"-")</f>
        <v>9.5949777450086526E-4</v>
      </c>
      <c r="Y522" s="73">
        <v>3</v>
      </c>
      <c r="Z522" s="60">
        <f>IFERROR(Y522/U516,"-")</f>
        <v>0.10714285714285714</v>
      </c>
      <c r="AA522" s="131">
        <f t="shared" si="37"/>
        <v>6710.666666666667</v>
      </c>
      <c r="AB522" s="305"/>
      <c r="AC522" s="305"/>
      <c r="AD522" s="43" t="s">
        <v>113</v>
      </c>
      <c r="AE522" s="73">
        <v>13773</v>
      </c>
      <c r="AF522" s="60">
        <f>IFERROR(AE522/AB516,"-")</f>
        <v>6.9663588547312118E-4</v>
      </c>
      <c r="AG522" s="73">
        <v>2</v>
      </c>
      <c r="AH522" s="60">
        <f>IFERROR(AG522/AC516,"-")</f>
        <v>7.6923076923076927E-2</v>
      </c>
      <c r="AI522" s="76">
        <f t="shared" si="40"/>
        <v>6886.5</v>
      </c>
      <c r="AJ522" s="305"/>
      <c r="AK522" s="305"/>
      <c r="AL522" s="43" t="s">
        <v>113</v>
      </c>
      <c r="AM522" s="73">
        <v>500754</v>
      </c>
      <c r="AN522" s="60">
        <f>IFERROR(AM522/AJ516,"-")</f>
        <v>6.9998841166734023E-3</v>
      </c>
      <c r="AO522" s="73">
        <v>8</v>
      </c>
      <c r="AP522" s="60">
        <f>IFERROR(AO522/AK516,"-")</f>
        <v>6.9565217391304349E-2</v>
      </c>
      <c r="AQ522" s="76">
        <f t="shared" si="38"/>
        <v>62594.25</v>
      </c>
      <c r="AR522" s="305"/>
      <c r="AS522" s="305"/>
      <c r="AT522" s="43" t="s">
        <v>113</v>
      </c>
      <c r="AU522" s="73">
        <v>12510719</v>
      </c>
      <c r="AV522" s="60">
        <f>IFERROR(AU522/AR516,"-")</f>
        <v>1.6311857861815396E-2</v>
      </c>
      <c r="AW522" s="76">
        <v>106</v>
      </c>
      <c r="AX522" s="60">
        <f>IFERROR(AW522/AS516,"-")</f>
        <v>7.7372262773722625E-2</v>
      </c>
      <c r="AY522" s="157">
        <f t="shared" si="39"/>
        <v>118025.65094339622</v>
      </c>
      <c r="AZ522" s="179"/>
    </row>
    <row r="523" spans="2:52" s="8" customFormat="1" ht="13.15" customHeight="1">
      <c r="B523" s="328"/>
      <c r="C523" s="340"/>
      <c r="D523" s="305"/>
      <c r="E523" s="305"/>
      <c r="F523" s="43" t="s">
        <v>123</v>
      </c>
      <c r="G523" s="73">
        <v>0</v>
      </c>
      <c r="H523" s="60">
        <f>IFERROR(G523/D516,"-")</f>
        <v>0</v>
      </c>
      <c r="I523" s="73">
        <v>0</v>
      </c>
      <c r="J523" s="60">
        <f>IFERROR(I523/E516,"-")</f>
        <v>0</v>
      </c>
      <c r="K523" s="76" t="str">
        <f t="shared" si="35"/>
        <v>-</v>
      </c>
      <c r="L523" s="305"/>
      <c r="M523" s="305"/>
      <c r="N523" s="43" t="s">
        <v>123</v>
      </c>
      <c r="O523" s="73">
        <v>0</v>
      </c>
      <c r="P523" s="60">
        <f>IFERROR(O523/L516,"-")</f>
        <v>0</v>
      </c>
      <c r="Q523" s="73">
        <v>0</v>
      </c>
      <c r="R523" s="60">
        <f>IFERROR(Q523/M516,"-")</f>
        <v>0</v>
      </c>
      <c r="S523" s="76" t="str">
        <f t="shared" si="36"/>
        <v>-</v>
      </c>
      <c r="T523" s="305"/>
      <c r="U523" s="305"/>
      <c r="V523" s="43" t="s">
        <v>123</v>
      </c>
      <c r="W523" s="73">
        <v>0</v>
      </c>
      <c r="X523" s="60">
        <f>IFERROR(W523/T516,"-")</f>
        <v>0</v>
      </c>
      <c r="Y523" s="73">
        <v>0</v>
      </c>
      <c r="Z523" s="60">
        <f>IFERROR(Y523/U516,"-")</f>
        <v>0</v>
      </c>
      <c r="AA523" s="131" t="str">
        <f t="shared" si="37"/>
        <v>-</v>
      </c>
      <c r="AB523" s="305"/>
      <c r="AC523" s="305"/>
      <c r="AD523" s="43" t="s">
        <v>123</v>
      </c>
      <c r="AE523" s="73">
        <v>0</v>
      </c>
      <c r="AF523" s="60">
        <f>IFERROR(AE523/AB516,"-")</f>
        <v>0</v>
      </c>
      <c r="AG523" s="73">
        <v>0</v>
      </c>
      <c r="AH523" s="60">
        <f>IFERROR(AG523/AC516,"-")</f>
        <v>0</v>
      </c>
      <c r="AI523" s="76" t="str">
        <f t="shared" si="40"/>
        <v>-</v>
      </c>
      <c r="AJ523" s="305"/>
      <c r="AK523" s="305"/>
      <c r="AL523" s="43" t="s">
        <v>123</v>
      </c>
      <c r="AM523" s="73">
        <v>0</v>
      </c>
      <c r="AN523" s="60">
        <f>IFERROR(AM523/AJ516,"-")</f>
        <v>0</v>
      </c>
      <c r="AO523" s="73">
        <v>0</v>
      </c>
      <c r="AP523" s="60">
        <f>IFERROR(AO523/AK516,"-")</f>
        <v>0</v>
      </c>
      <c r="AQ523" s="76" t="str">
        <f t="shared" si="38"/>
        <v>-</v>
      </c>
      <c r="AR523" s="305"/>
      <c r="AS523" s="305"/>
      <c r="AT523" s="43" t="s">
        <v>123</v>
      </c>
      <c r="AU523" s="73">
        <v>0</v>
      </c>
      <c r="AV523" s="60">
        <f>IFERROR(AU523/AR516,"-")</f>
        <v>0</v>
      </c>
      <c r="AW523" s="76">
        <v>0</v>
      </c>
      <c r="AX523" s="60">
        <f>IFERROR(AW523/AS516,"-")</f>
        <v>0</v>
      </c>
      <c r="AY523" s="157" t="str">
        <f t="shared" si="39"/>
        <v>-</v>
      </c>
      <c r="AZ523" s="179"/>
    </row>
    <row r="524" spans="2:52" s="8" customFormat="1" ht="13.15" customHeight="1">
      <c r="B524" s="328"/>
      <c r="C524" s="340"/>
      <c r="D524" s="305"/>
      <c r="E524" s="305"/>
      <c r="F524" s="43" t="s">
        <v>114</v>
      </c>
      <c r="G524" s="73">
        <v>66198</v>
      </c>
      <c r="H524" s="60">
        <f>IFERROR(G524/D516,"-")</f>
        <v>3.1594474293586823E-4</v>
      </c>
      <c r="I524" s="73">
        <v>6</v>
      </c>
      <c r="J524" s="60">
        <f>IFERROR(I524/E516,"-")</f>
        <v>1.6901408450704224E-2</v>
      </c>
      <c r="K524" s="76">
        <f t="shared" si="35"/>
        <v>11033</v>
      </c>
      <c r="L524" s="305"/>
      <c r="M524" s="305"/>
      <c r="N524" s="43" t="s">
        <v>114</v>
      </c>
      <c r="O524" s="73">
        <v>66198</v>
      </c>
      <c r="P524" s="60">
        <f>IFERROR(O524/L516,"-")</f>
        <v>3.6250828263357631E-4</v>
      </c>
      <c r="Q524" s="73">
        <v>6</v>
      </c>
      <c r="R524" s="60">
        <f>IFERROR(Q524/M516,"-")</f>
        <v>1.9169329073482427E-2</v>
      </c>
      <c r="S524" s="76">
        <f t="shared" si="36"/>
        <v>11033</v>
      </c>
      <c r="T524" s="305"/>
      <c r="U524" s="305"/>
      <c r="V524" s="43" t="s">
        <v>114</v>
      </c>
      <c r="W524" s="73">
        <v>0</v>
      </c>
      <c r="X524" s="60">
        <f>IFERROR(W524/T516,"-")</f>
        <v>0</v>
      </c>
      <c r="Y524" s="73">
        <v>0</v>
      </c>
      <c r="Z524" s="60">
        <f>IFERROR(Y524/U516,"-")</f>
        <v>0</v>
      </c>
      <c r="AA524" s="131" t="str">
        <f t="shared" si="37"/>
        <v>-</v>
      </c>
      <c r="AB524" s="305"/>
      <c r="AC524" s="305"/>
      <c r="AD524" s="43" t="s">
        <v>114</v>
      </c>
      <c r="AE524" s="73">
        <v>0</v>
      </c>
      <c r="AF524" s="60">
        <f>IFERROR(AE524/AB516,"-")</f>
        <v>0</v>
      </c>
      <c r="AG524" s="73">
        <v>0</v>
      </c>
      <c r="AH524" s="60">
        <f>IFERROR(AG524/AC516,"-")</f>
        <v>0</v>
      </c>
      <c r="AI524" s="76" t="str">
        <f t="shared" si="40"/>
        <v>-</v>
      </c>
      <c r="AJ524" s="305"/>
      <c r="AK524" s="305"/>
      <c r="AL524" s="43" t="s">
        <v>114</v>
      </c>
      <c r="AM524" s="73">
        <v>50533</v>
      </c>
      <c r="AN524" s="60">
        <f>IFERROR(AM524/AJ516,"-")</f>
        <v>7.0638505946603932E-4</v>
      </c>
      <c r="AO524" s="73">
        <v>1</v>
      </c>
      <c r="AP524" s="60">
        <f>IFERROR(AO524/AK516,"-")</f>
        <v>8.6956521739130436E-3</v>
      </c>
      <c r="AQ524" s="76">
        <f t="shared" si="38"/>
        <v>50533</v>
      </c>
      <c r="AR524" s="305"/>
      <c r="AS524" s="305"/>
      <c r="AT524" s="43" t="s">
        <v>114</v>
      </c>
      <c r="AU524" s="73">
        <v>199670</v>
      </c>
      <c r="AV524" s="60">
        <f>IFERROR(AU524/AR516,"-")</f>
        <v>2.603358495437936E-4</v>
      </c>
      <c r="AW524" s="76">
        <v>11</v>
      </c>
      <c r="AX524" s="60">
        <f>IFERROR(AW524/AS516,"-")</f>
        <v>8.0291970802919711E-3</v>
      </c>
      <c r="AY524" s="157">
        <f t="shared" si="39"/>
        <v>18151.81818181818</v>
      </c>
      <c r="AZ524" s="179"/>
    </row>
    <row r="525" spans="2:52" s="8" customFormat="1" ht="13.15" customHeight="1">
      <c r="B525" s="328"/>
      <c r="C525" s="340"/>
      <c r="D525" s="305"/>
      <c r="E525" s="305"/>
      <c r="F525" s="43" t="s">
        <v>115</v>
      </c>
      <c r="G525" s="73">
        <v>122112</v>
      </c>
      <c r="H525" s="60">
        <f>IFERROR(G525/D516,"-")</f>
        <v>5.8280679853446842E-4</v>
      </c>
      <c r="I525" s="73">
        <v>17</v>
      </c>
      <c r="J525" s="60">
        <f>IFERROR(I525/E516,"-")</f>
        <v>4.788732394366197E-2</v>
      </c>
      <c r="K525" s="76">
        <f t="shared" si="35"/>
        <v>7183.0588235294117</v>
      </c>
      <c r="L525" s="305"/>
      <c r="M525" s="305"/>
      <c r="N525" s="43" t="s">
        <v>115</v>
      </c>
      <c r="O525" s="73">
        <v>100978</v>
      </c>
      <c r="P525" s="60">
        <f>IFERROR(O525/L516,"-")</f>
        <v>5.5296778397796406E-4</v>
      </c>
      <c r="Q525" s="73">
        <v>12</v>
      </c>
      <c r="R525" s="60">
        <f>IFERROR(Q525/M516,"-")</f>
        <v>3.8338658146964855E-2</v>
      </c>
      <c r="S525" s="76">
        <f t="shared" si="36"/>
        <v>8414.8333333333339</v>
      </c>
      <c r="T525" s="305"/>
      <c r="U525" s="305"/>
      <c r="V525" s="43" t="s">
        <v>115</v>
      </c>
      <c r="W525" s="73">
        <v>31786</v>
      </c>
      <c r="X525" s="60">
        <f>IFERROR(W525/T516,"-")</f>
        <v>1.5149312666543067E-3</v>
      </c>
      <c r="Y525" s="73">
        <v>2</v>
      </c>
      <c r="Z525" s="60">
        <f>IFERROR(Y525/U516,"-")</f>
        <v>7.1428571428571425E-2</v>
      </c>
      <c r="AA525" s="131">
        <f t="shared" si="37"/>
        <v>15893</v>
      </c>
      <c r="AB525" s="305"/>
      <c r="AC525" s="305"/>
      <c r="AD525" s="43" t="s">
        <v>115</v>
      </c>
      <c r="AE525" s="73">
        <v>31786</v>
      </c>
      <c r="AF525" s="60">
        <f>IFERROR(AE525/AB516,"-")</f>
        <v>1.6077302153233593E-3</v>
      </c>
      <c r="AG525" s="73">
        <v>2</v>
      </c>
      <c r="AH525" s="60">
        <f>IFERROR(AG525/AC516,"-")</f>
        <v>7.6923076923076927E-2</v>
      </c>
      <c r="AI525" s="76">
        <f t="shared" si="40"/>
        <v>15893</v>
      </c>
      <c r="AJ525" s="305"/>
      <c r="AK525" s="305"/>
      <c r="AL525" s="43" t="s">
        <v>115</v>
      </c>
      <c r="AM525" s="73">
        <v>28623</v>
      </c>
      <c r="AN525" s="60">
        <f>IFERROR(AM525/AJ516,"-")</f>
        <v>4.0011199725123074E-4</v>
      </c>
      <c r="AO525" s="73">
        <v>4</v>
      </c>
      <c r="AP525" s="60">
        <f>IFERROR(AO525/AK516,"-")</f>
        <v>3.4782608695652174E-2</v>
      </c>
      <c r="AQ525" s="76">
        <f t="shared" si="38"/>
        <v>7155.75</v>
      </c>
      <c r="AR525" s="305"/>
      <c r="AS525" s="305"/>
      <c r="AT525" s="43" t="s">
        <v>115</v>
      </c>
      <c r="AU525" s="73">
        <v>605279</v>
      </c>
      <c r="AV525" s="60">
        <f>IFERROR(AU525/AR516,"-")</f>
        <v>7.8918126246315344E-4</v>
      </c>
      <c r="AW525" s="76">
        <v>51</v>
      </c>
      <c r="AX525" s="60">
        <f>IFERROR(AW525/AS516,"-")</f>
        <v>3.7226277372262771E-2</v>
      </c>
      <c r="AY525" s="157">
        <f t="shared" si="39"/>
        <v>11868.215686274511</v>
      </c>
      <c r="AZ525" s="179"/>
    </row>
    <row r="526" spans="2:52" s="8" customFormat="1" ht="13.15" customHeight="1">
      <c r="B526" s="328"/>
      <c r="C526" s="340"/>
      <c r="D526" s="305"/>
      <c r="E526" s="305"/>
      <c r="F526" s="43" t="s">
        <v>116</v>
      </c>
      <c r="G526" s="73">
        <v>2275</v>
      </c>
      <c r="H526" s="60">
        <f>IFERROR(G526/D516,"-")</f>
        <v>1.085794571103508E-5</v>
      </c>
      <c r="I526" s="73">
        <v>1</v>
      </c>
      <c r="J526" s="60">
        <f>IFERROR(I526/E516,"-")</f>
        <v>2.8169014084507044E-3</v>
      </c>
      <c r="K526" s="76">
        <f t="shared" si="35"/>
        <v>2275</v>
      </c>
      <c r="L526" s="305"/>
      <c r="M526" s="305"/>
      <c r="N526" s="43" t="s">
        <v>116</v>
      </c>
      <c r="O526" s="73">
        <v>2275</v>
      </c>
      <c r="P526" s="60">
        <f>IFERROR(O526/L516,"-")</f>
        <v>1.2458176123015591E-5</v>
      </c>
      <c r="Q526" s="73">
        <v>1</v>
      </c>
      <c r="R526" s="60">
        <f>IFERROR(Q526/M516,"-")</f>
        <v>3.1948881789137379E-3</v>
      </c>
      <c r="S526" s="76">
        <f t="shared" si="36"/>
        <v>2275</v>
      </c>
      <c r="T526" s="305"/>
      <c r="U526" s="305"/>
      <c r="V526" s="43" t="s">
        <v>116</v>
      </c>
      <c r="W526" s="73">
        <v>0</v>
      </c>
      <c r="X526" s="60">
        <f>IFERROR(W526/T516,"-")</f>
        <v>0</v>
      </c>
      <c r="Y526" s="73">
        <v>0</v>
      </c>
      <c r="Z526" s="60">
        <f>IFERROR(Y526/U516,"-")</f>
        <v>0</v>
      </c>
      <c r="AA526" s="131" t="str">
        <f t="shared" si="37"/>
        <v>-</v>
      </c>
      <c r="AB526" s="305"/>
      <c r="AC526" s="305"/>
      <c r="AD526" s="43" t="s">
        <v>116</v>
      </c>
      <c r="AE526" s="73">
        <v>0</v>
      </c>
      <c r="AF526" s="60">
        <f>IFERROR(AE526/AB516,"-")</f>
        <v>0</v>
      </c>
      <c r="AG526" s="73">
        <v>0</v>
      </c>
      <c r="AH526" s="60">
        <f>IFERROR(AG526/AC516,"-")</f>
        <v>0</v>
      </c>
      <c r="AI526" s="76" t="str">
        <f t="shared" si="40"/>
        <v>-</v>
      </c>
      <c r="AJ526" s="305"/>
      <c r="AK526" s="305"/>
      <c r="AL526" s="43" t="s">
        <v>116</v>
      </c>
      <c r="AM526" s="73">
        <v>0</v>
      </c>
      <c r="AN526" s="60">
        <f>IFERROR(AM526/AJ516,"-")</f>
        <v>0</v>
      </c>
      <c r="AO526" s="73">
        <v>0</v>
      </c>
      <c r="AP526" s="60">
        <f>IFERROR(AO526/AK516,"-")</f>
        <v>0</v>
      </c>
      <c r="AQ526" s="76" t="str">
        <f t="shared" si="38"/>
        <v>-</v>
      </c>
      <c r="AR526" s="305"/>
      <c r="AS526" s="305"/>
      <c r="AT526" s="43" t="s">
        <v>116</v>
      </c>
      <c r="AU526" s="73">
        <v>8230</v>
      </c>
      <c r="AV526" s="60">
        <f>IFERROR(AU526/AR516,"-")</f>
        <v>1.0730525575927386E-5</v>
      </c>
      <c r="AW526" s="76">
        <v>1</v>
      </c>
      <c r="AX526" s="60">
        <f>IFERROR(AW526/AS516,"-")</f>
        <v>7.2992700729927003E-4</v>
      </c>
      <c r="AY526" s="157">
        <f t="shared" si="39"/>
        <v>8230</v>
      </c>
      <c r="AZ526" s="179"/>
    </row>
    <row r="527" spans="2:52" s="8" customFormat="1" ht="13.15" customHeight="1">
      <c r="B527" s="328"/>
      <c r="C527" s="340"/>
      <c r="D527" s="305"/>
      <c r="E527" s="305"/>
      <c r="F527" s="43" t="s">
        <v>117</v>
      </c>
      <c r="G527" s="73">
        <v>1339717</v>
      </c>
      <c r="H527" s="60">
        <f>IFERROR(G527/D516,"-")</f>
        <v>6.3940986611651799E-3</v>
      </c>
      <c r="I527" s="73">
        <v>2</v>
      </c>
      <c r="J527" s="60">
        <f>IFERROR(I527/E516,"-")</f>
        <v>5.6338028169014088E-3</v>
      </c>
      <c r="K527" s="76">
        <f t="shared" si="35"/>
        <v>669858.5</v>
      </c>
      <c r="L527" s="305"/>
      <c r="M527" s="305"/>
      <c r="N527" s="43" t="s">
        <v>117</v>
      </c>
      <c r="O527" s="73">
        <v>1339717</v>
      </c>
      <c r="P527" s="60">
        <f>IFERROR(O527/L516,"-")</f>
        <v>7.336452897142012E-3</v>
      </c>
      <c r="Q527" s="73">
        <v>2</v>
      </c>
      <c r="R527" s="60">
        <f>IFERROR(Q527/M516,"-")</f>
        <v>6.3897763578274758E-3</v>
      </c>
      <c r="S527" s="76">
        <f t="shared" si="36"/>
        <v>669858.5</v>
      </c>
      <c r="T527" s="305"/>
      <c r="U527" s="305"/>
      <c r="V527" s="43" t="s">
        <v>117</v>
      </c>
      <c r="W527" s="73">
        <v>0</v>
      </c>
      <c r="X527" s="60">
        <f>IFERROR(W527/T516,"-")</f>
        <v>0</v>
      </c>
      <c r="Y527" s="73">
        <v>0</v>
      </c>
      <c r="Z527" s="60">
        <f>IFERROR(Y527/U516,"-")</f>
        <v>0</v>
      </c>
      <c r="AA527" s="131" t="str">
        <f t="shared" si="37"/>
        <v>-</v>
      </c>
      <c r="AB527" s="305"/>
      <c r="AC527" s="305"/>
      <c r="AD527" s="43" t="s">
        <v>117</v>
      </c>
      <c r="AE527" s="73">
        <v>0</v>
      </c>
      <c r="AF527" s="60">
        <f>IFERROR(AE527/AB516,"-")</f>
        <v>0</v>
      </c>
      <c r="AG527" s="73">
        <v>0</v>
      </c>
      <c r="AH527" s="60">
        <f>IFERROR(AG527/AC516,"-")</f>
        <v>0</v>
      </c>
      <c r="AI527" s="76" t="str">
        <f t="shared" si="40"/>
        <v>-</v>
      </c>
      <c r="AJ527" s="305"/>
      <c r="AK527" s="305"/>
      <c r="AL527" s="43" t="s">
        <v>117</v>
      </c>
      <c r="AM527" s="73">
        <v>0</v>
      </c>
      <c r="AN527" s="60">
        <f>IFERROR(AM527/AJ516,"-")</f>
        <v>0</v>
      </c>
      <c r="AO527" s="73">
        <v>0</v>
      </c>
      <c r="AP527" s="60">
        <f>IFERROR(AO527/AK516,"-")</f>
        <v>0</v>
      </c>
      <c r="AQ527" s="76" t="str">
        <f t="shared" si="38"/>
        <v>-</v>
      </c>
      <c r="AR527" s="305"/>
      <c r="AS527" s="305"/>
      <c r="AT527" s="43" t="s">
        <v>117</v>
      </c>
      <c r="AU527" s="73">
        <v>64147</v>
      </c>
      <c r="AV527" s="60">
        <f>IFERROR(AU527/AR516,"-")</f>
        <v>8.3636819455530257E-5</v>
      </c>
      <c r="AW527" s="76">
        <v>5</v>
      </c>
      <c r="AX527" s="60">
        <f>IFERROR(AW527/AS516,"-")</f>
        <v>3.6496350364963502E-3</v>
      </c>
      <c r="AY527" s="157">
        <f t="shared" si="39"/>
        <v>12829.4</v>
      </c>
      <c r="AZ527" s="179"/>
    </row>
    <row r="528" spans="2:52" s="8" customFormat="1" ht="13.15" customHeight="1">
      <c r="B528" s="328"/>
      <c r="C528" s="340"/>
      <c r="D528" s="305"/>
      <c r="E528" s="305"/>
      <c r="F528" s="43" t="s">
        <v>118</v>
      </c>
      <c r="G528" s="73">
        <v>1775730</v>
      </c>
      <c r="H528" s="60">
        <f>IFERROR(G528/D516,"-")</f>
        <v>8.4750681043764056E-3</v>
      </c>
      <c r="I528" s="73">
        <v>57</v>
      </c>
      <c r="J528" s="60">
        <f>IFERROR(I528/E516,"-")</f>
        <v>0.16056338028169015</v>
      </c>
      <c r="K528" s="76">
        <f t="shared" si="35"/>
        <v>31153.157894736843</v>
      </c>
      <c r="L528" s="305"/>
      <c r="M528" s="305"/>
      <c r="N528" s="43" t="s">
        <v>118</v>
      </c>
      <c r="O528" s="73">
        <v>1333380</v>
      </c>
      <c r="P528" s="60">
        <f>IFERROR(O528/L516,"-")</f>
        <v>7.3017507160028691E-3</v>
      </c>
      <c r="Q528" s="73">
        <v>50</v>
      </c>
      <c r="R528" s="60">
        <f>IFERROR(Q528/M516,"-")</f>
        <v>0.15974440894568689</v>
      </c>
      <c r="S528" s="76">
        <f t="shared" si="36"/>
        <v>26667.599999999999</v>
      </c>
      <c r="T528" s="305"/>
      <c r="U528" s="305"/>
      <c r="V528" s="43" t="s">
        <v>118</v>
      </c>
      <c r="W528" s="73">
        <v>173115</v>
      </c>
      <c r="X528" s="60">
        <f>IFERROR(W528/T516,"-")</f>
        <v>8.2507181220304628E-3</v>
      </c>
      <c r="Y528" s="73">
        <v>4</v>
      </c>
      <c r="Z528" s="60">
        <f>IFERROR(Y528/U516,"-")</f>
        <v>0.14285714285714285</v>
      </c>
      <c r="AA528" s="131">
        <f t="shared" si="37"/>
        <v>43278.75</v>
      </c>
      <c r="AB528" s="305"/>
      <c r="AC528" s="305"/>
      <c r="AD528" s="43" t="s">
        <v>118</v>
      </c>
      <c r="AE528" s="73">
        <v>173115</v>
      </c>
      <c r="AF528" s="60">
        <f>IFERROR(AE528/AB516,"-")</f>
        <v>8.7561258486661842E-3</v>
      </c>
      <c r="AG528" s="73">
        <v>4</v>
      </c>
      <c r="AH528" s="60">
        <f>IFERROR(AG528/AC516,"-")</f>
        <v>0.15384615384615385</v>
      </c>
      <c r="AI528" s="76">
        <f t="shared" si="40"/>
        <v>43278.75</v>
      </c>
      <c r="AJ528" s="305"/>
      <c r="AK528" s="305"/>
      <c r="AL528" s="43" t="s">
        <v>118</v>
      </c>
      <c r="AM528" s="73">
        <v>532128</v>
      </c>
      <c r="AN528" s="60">
        <f>IFERROR(AM528/AJ516,"-")</f>
        <v>7.4384514856340317E-3</v>
      </c>
      <c r="AO528" s="73">
        <v>26</v>
      </c>
      <c r="AP528" s="60">
        <f>IFERROR(AO528/AK516,"-")</f>
        <v>0.22608695652173913</v>
      </c>
      <c r="AQ528" s="76">
        <f t="shared" si="38"/>
        <v>20466.461538461539</v>
      </c>
      <c r="AR528" s="305"/>
      <c r="AS528" s="305"/>
      <c r="AT528" s="43" t="s">
        <v>118</v>
      </c>
      <c r="AU528" s="73">
        <v>4538394</v>
      </c>
      <c r="AV528" s="60">
        <f>IFERROR(AU528/AR516,"-")</f>
        <v>5.9172968275377153E-3</v>
      </c>
      <c r="AW528" s="76">
        <v>132</v>
      </c>
      <c r="AX528" s="60">
        <f>IFERROR(AW528/AS516,"-")</f>
        <v>9.6350364963503646E-2</v>
      </c>
      <c r="AY528" s="157">
        <f t="shared" si="39"/>
        <v>34381.772727272728</v>
      </c>
      <c r="AZ528" s="179"/>
    </row>
    <row r="529" spans="2:52" s="8" customFormat="1" ht="13.15" customHeight="1">
      <c r="B529" s="328"/>
      <c r="C529" s="340"/>
      <c r="D529" s="305"/>
      <c r="E529" s="305"/>
      <c r="F529" s="43" t="s">
        <v>119</v>
      </c>
      <c r="G529" s="73">
        <v>830344</v>
      </c>
      <c r="H529" s="60">
        <f>IFERROR(G529/D516,"-")</f>
        <v>3.9630022301027313E-3</v>
      </c>
      <c r="I529" s="73">
        <v>17</v>
      </c>
      <c r="J529" s="60">
        <f>IFERROR(I529/E516,"-")</f>
        <v>4.788732394366197E-2</v>
      </c>
      <c r="K529" s="76">
        <f t="shared" si="35"/>
        <v>48843.76470588235</v>
      </c>
      <c r="L529" s="305"/>
      <c r="M529" s="305"/>
      <c r="N529" s="43" t="s">
        <v>119</v>
      </c>
      <c r="O529" s="73">
        <v>810359</v>
      </c>
      <c r="P529" s="60">
        <f>IFERROR(O529/L516,"-")</f>
        <v>4.4376242395036446E-3</v>
      </c>
      <c r="Q529" s="73">
        <v>13</v>
      </c>
      <c r="R529" s="60">
        <f>IFERROR(Q529/M516,"-")</f>
        <v>4.1533546325878593E-2</v>
      </c>
      <c r="S529" s="76">
        <f t="shared" si="36"/>
        <v>62335.307692307695</v>
      </c>
      <c r="T529" s="305"/>
      <c r="U529" s="305"/>
      <c r="V529" s="43" t="s">
        <v>119</v>
      </c>
      <c r="W529" s="73">
        <v>136086</v>
      </c>
      <c r="X529" s="60">
        <f>IFERROR(W529/T516,"-")</f>
        <v>6.4859037423368147E-3</v>
      </c>
      <c r="Y529" s="73">
        <v>2</v>
      </c>
      <c r="Z529" s="60">
        <f>IFERROR(Y529/U516,"-")</f>
        <v>7.1428571428571425E-2</v>
      </c>
      <c r="AA529" s="131">
        <f t="shared" si="37"/>
        <v>68043</v>
      </c>
      <c r="AB529" s="305"/>
      <c r="AC529" s="305"/>
      <c r="AD529" s="43" t="s">
        <v>119</v>
      </c>
      <c r="AE529" s="73">
        <v>136086</v>
      </c>
      <c r="AF529" s="60">
        <f>IFERROR(AE529/AB516,"-")</f>
        <v>6.8832056277132909E-3</v>
      </c>
      <c r="AG529" s="73">
        <v>2</v>
      </c>
      <c r="AH529" s="60">
        <f>IFERROR(AG529/AC516,"-")</f>
        <v>7.6923076923076927E-2</v>
      </c>
      <c r="AI529" s="76">
        <f t="shared" si="40"/>
        <v>68043</v>
      </c>
      <c r="AJ529" s="305"/>
      <c r="AK529" s="305"/>
      <c r="AL529" s="43" t="s">
        <v>119</v>
      </c>
      <c r="AM529" s="73">
        <v>302374</v>
      </c>
      <c r="AN529" s="60">
        <f>IFERROR(AM529/AJ516,"-")</f>
        <v>4.2267919175782986E-3</v>
      </c>
      <c r="AO529" s="73">
        <v>8</v>
      </c>
      <c r="AP529" s="60">
        <f>IFERROR(AO529/AK516,"-")</f>
        <v>6.9565217391304349E-2</v>
      </c>
      <c r="AQ529" s="76">
        <f t="shared" si="38"/>
        <v>37796.75</v>
      </c>
      <c r="AR529" s="305"/>
      <c r="AS529" s="305"/>
      <c r="AT529" s="43" t="s">
        <v>119</v>
      </c>
      <c r="AU529" s="73">
        <v>5226748</v>
      </c>
      <c r="AV529" s="60">
        <f>IFERROR(AU529/AR516,"-")</f>
        <v>6.8147938144504641E-3</v>
      </c>
      <c r="AW529" s="76">
        <v>80</v>
      </c>
      <c r="AX529" s="60">
        <f>IFERROR(AW529/AS516,"-")</f>
        <v>5.8394160583941604E-2</v>
      </c>
      <c r="AY529" s="157">
        <f t="shared" si="39"/>
        <v>65334.35</v>
      </c>
      <c r="AZ529" s="179"/>
    </row>
    <row r="530" spans="2:52" s="8" customFormat="1" ht="13.15" customHeight="1">
      <c r="B530" s="328"/>
      <c r="C530" s="340"/>
      <c r="D530" s="305"/>
      <c r="E530" s="305"/>
      <c r="F530" s="43" t="s">
        <v>120</v>
      </c>
      <c r="G530" s="73">
        <v>2964150</v>
      </c>
      <c r="H530" s="60">
        <f>IFERROR(G530/D516,"-")</f>
        <v>1.4147068034885553E-2</v>
      </c>
      <c r="I530" s="73">
        <v>26</v>
      </c>
      <c r="J530" s="60">
        <f>IFERROR(I530/E516,"-")</f>
        <v>7.3239436619718309E-2</v>
      </c>
      <c r="K530" s="76">
        <f t="shared" si="35"/>
        <v>114005.76923076923</v>
      </c>
      <c r="L530" s="305"/>
      <c r="M530" s="305"/>
      <c r="N530" s="43" t="s">
        <v>120</v>
      </c>
      <c r="O530" s="73">
        <v>2930033</v>
      </c>
      <c r="P530" s="60">
        <f>IFERROR(O530/L516,"-")</f>
        <v>1.6045216334174831E-2</v>
      </c>
      <c r="Q530" s="73">
        <v>24</v>
      </c>
      <c r="R530" s="60">
        <f>IFERROR(Q530/M516,"-")</f>
        <v>7.6677316293929709E-2</v>
      </c>
      <c r="S530" s="76">
        <f t="shared" si="36"/>
        <v>122084.70833333333</v>
      </c>
      <c r="T530" s="305"/>
      <c r="U530" s="305"/>
      <c r="V530" s="43" t="s">
        <v>120</v>
      </c>
      <c r="W530" s="73">
        <v>99671</v>
      </c>
      <c r="X530" s="60">
        <f>IFERROR(W530/T516,"-")</f>
        <v>4.7503528055968481E-3</v>
      </c>
      <c r="Y530" s="73">
        <v>4</v>
      </c>
      <c r="Z530" s="60">
        <f>IFERROR(Y530/U516,"-")</f>
        <v>0.14285714285714285</v>
      </c>
      <c r="AA530" s="131">
        <f t="shared" si="37"/>
        <v>24917.75</v>
      </c>
      <c r="AB530" s="305"/>
      <c r="AC530" s="305"/>
      <c r="AD530" s="43" t="s">
        <v>120</v>
      </c>
      <c r="AE530" s="73">
        <v>99671</v>
      </c>
      <c r="AF530" s="60">
        <f>IFERROR(AE530/AB516,"-")</f>
        <v>5.0413414173376501E-3</v>
      </c>
      <c r="AG530" s="73">
        <v>4</v>
      </c>
      <c r="AH530" s="60">
        <f>IFERROR(AG530/AC516,"-")</f>
        <v>0.15384615384615385</v>
      </c>
      <c r="AI530" s="76">
        <f t="shared" si="40"/>
        <v>24917.75</v>
      </c>
      <c r="AJ530" s="305"/>
      <c r="AK530" s="305"/>
      <c r="AL530" s="43" t="s">
        <v>120</v>
      </c>
      <c r="AM530" s="73">
        <v>366855</v>
      </c>
      <c r="AN530" s="60">
        <f>IFERROR(AM530/AJ516,"-")</f>
        <v>5.1281517224469921E-3</v>
      </c>
      <c r="AO530" s="73">
        <v>11</v>
      </c>
      <c r="AP530" s="60">
        <f>IFERROR(AO530/AK516,"-")</f>
        <v>9.5652173913043481E-2</v>
      </c>
      <c r="AQ530" s="76">
        <f t="shared" si="38"/>
        <v>33350.454545454544</v>
      </c>
      <c r="AR530" s="305"/>
      <c r="AS530" s="305"/>
      <c r="AT530" s="43" t="s">
        <v>120</v>
      </c>
      <c r="AU530" s="73">
        <v>2634325</v>
      </c>
      <c r="AV530" s="60">
        <f>IFERROR(AU530/AR516,"-")</f>
        <v>3.4347134614586771E-3</v>
      </c>
      <c r="AW530" s="76">
        <v>60</v>
      </c>
      <c r="AX530" s="60">
        <f>IFERROR(AW530/AS516,"-")</f>
        <v>4.3795620437956206E-2</v>
      </c>
      <c r="AY530" s="157">
        <f t="shared" si="39"/>
        <v>43905.416666666664</v>
      </c>
      <c r="AZ530" s="179"/>
    </row>
    <row r="531" spans="2:52" s="8" customFormat="1" ht="13.15" customHeight="1">
      <c r="B531" s="328"/>
      <c r="C531" s="340"/>
      <c r="D531" s="305"/>
      <c r="E531" s="305"/>
      <c r="F531" s="44" t="s">
        <v>121</v>
      </c>
      <c r="G531" s="74">
        <v>293793</v>
      </c>
      <c r="H531" s="61">
        <f>IFERROR(G531/D516,"-")</f>
        <v>1.4021927227613755E-3</v>
      </c>
      <c r="I531" s="74">
        <v>40</v>
      </c>
      <c r="J531" s="61">
        <f>IFERROR(I531/E516,"-")</f>
        <v>0.11267605633802817</v>
      </c>
      <c r="K531" s="77">
        <f t="shared" si="35"/>
        <v>7344.8249999999998</v>
      </c>
      <c r="L531" s="305"/>
      <c r="M531" s="305"/>
      <c r="N531" s="44" t="s">
        <v>121</v>
      </c>
      <c r="O531" s="74">
        <v>261844</v>
      </c>
      <c r="P531" s="61">
        <f>IFERROR(O531/L516,"-")</f>
        <v>1.433889524727426E-3</v>
      </c>
      <c r="Q531" s="74">
        <v>34</v>
      </c>
      <c r="R531" s="61">
        <f>IFERROR(Q531/M516,"-")</f>
        <v>0.10862619808306709</v>
      </c>
      <c r="S531" s="77">
        <f t="shared" si="36"/>
        <v>7701.2941176470586</v>
      </c>
      <c r="T531" s="305"/>
      <c r="U531" s="305"/>
      <c r="V531" s="44" t="s">
        <v>121</v>
      </c>
      <c r="W531" s="74">
        <v>11831</v>
      </c>
      <c r="X531" s="61">
        <f>IFERROR(W531/T516,"-")</f>
        <v>5.6386937065963324E-4</v>
      </c>
      <c r="Y531" s="74">
        <v>4</v>
      </c>
      <c r="Z531" s="61">
        <f>IFERROR(Y531/U516,"-")</f>
        <v>0.14285714285714285</v>
      </c>
      <c r="AA531" s="132">
        <f t="shared" si="37"/>
        <v>2957.75</v>
      </c>
      <c r="AB531" s="305"/>
      <c r="AC531" s="305"/>
      <c r="AD531" s="44" t="s">
        <v>121</v>
      </c>
      <c r="AE531" s="74">
        <v>11831</v>
      </c>
      <c r="AF531" s="61">
        <f>IFERROR(AE531/AB516,"-")</f>
        <v>5.9840987156265857E-4</v>
      </c>
      <c r="AG531" s="74">
        <v>4</v>
      </c>
      <c r="AH531" s="61">
        <f>IFERROR(AG531/AC516,"-")</f>
        <v>0.15384615384615385</v>
      </c>
      <c r="AI531" s="77">
        <f t="shared" si="40"/>
        <v>2957.75</v>
      </c>
      <c r="AJ531" s="305"/>
      <c r="AK531" s="305"/>
      <c r="AL531" s="44" t="s">
        <v>121</v>
      </c>
      <c r="AM531" s="74">
        <v>94775</v>
      </c>
      <c r="AN531" s="61">
        <f>IFERROR(AM531/AJ516,"-")</f>
        <v>1.3248301903883378E-3</v>
      </c>
      <c r="AO531" s="74">
        <v>13</v>
      </c>
      <c r="AP531" s="61">
        <f>IFERROR(AO531/AK516,"-")</f>
        <v>0.11304347826086956</v>
      </c>
      <c r="AQ531" s="77">
        <f t="shared" si="38"/>
        <v>7290.3846153846152</v>
      </c>
      <c r="AR531" s="305"/>
      <c r="AS531" s="305"/>
      <c r="AT531" s="44" t="s">
        <v>121</v>
      </c>
      <c r="AU531" s="74">
        <v>1112434</v>
      </c>
      <c r="AV531" s="61">
        <f>IFERROR(AU531/AR516,"-")</f>
        <v>1.4504254542565256E-3</v>
      </c>
      <c r="AW531" s="77">
        <v>113</v>
      </c>
      <c r="AX531" s="61">
        <f>IFERROR(AW531/AS516,"-")</f>
        <v>8.2481751824817512E-2</v>
      </c>
      <c r="AY531" s="158">
        <f t="shared" si="39"/>
        <v>9844.5486725663723</v>
      </c>
      <c r="AZ531" s="179"/>
    </row>
    <row r="532" spans="2:52" s="8" customFormat="1" ht="13.15" customHeight="1">
      <c r="B532" s="329"/>
      <c r="C532" s="341"/>
      <c r="D532" s="306"/>
      <c r="E532" s="306"/>
      <c r="F532" s="45" t="s">
        <v>71</v>
      </c>
      <c r="G532" s="69">
        <f>SUM(G516:G531)</f>
        <v>43171092</v>
      </c>
      <c r="H532" s="61">
        <f>IFERROR(G532/D516,"-")</f>
        <v>0.20604368053718719</v>
      </c>
      <c r="I532" s="74">
        <v>294</v>
      </c>
      <c r="J532" s="61">
        <f>IFERROR(I532/E516,"-")</f>
        <v>0.82816901408450705</v>
      </c>
      <c r="K532" s="77">
        <f t="shared" si="35"/>
        <v>146840.44897959183</v>
      </c>
      <c r="L532" s="306"/>
      <c r="M532" s="306"/>
      <c r="N532" s="45" t="s">
        <v>71</v>
      </c>
      <c r="O532" s="69">
        <f>SUM(O516:O531)</f>
        <v>38145301</v>
      </c>
      <c r="P532" s="61">
        <f>IFERROR(O532/L516,"-")</f>
        <v>0.20888829807623857</v>
      </c>
      <c r="Q532" s="74">
        <v>258</v>
      </c>
      <c r="R532" s="61">
        <f>IFERROR(Q532/M516,"-")</f>
        <v>0.82428115015974446</v>
      </c>
      <c r="S532" s="77">
        <f t="shared" si="36"/>
        <v>147850.00387596898</v>
      </c>
      <c r="T532" s="306"/>
      <c r="U532" s="306"/>
      <c r="V532" s="45" t="s">
        <v>71</v>
      </c>
      <c r="W532" s="69">
        <f>SUM(W516:W531)</f>
        <v>3764755</v>
      </c>
      <c r="X532" s="61">
        <f>IFERROR(W532/T516,"-")</f>
        <v>0.17942946771513038</v>
      </c>
      <c r="Y532" s="74">
        <v>26</v>
      </c>
      <c r="Z532" s="61">
        <f>IFERROR(Y532/U516,"-")</f>
        <v>0.9285714285714286</v>
      </c>
      <c r="AA532" s="132">
        <f t="shared" si="37"/>
        <v>144798.26923076922</v>
      </c>
      <c r="AB532" s="306"/>
      <c r="AC532" s="306"/>
      <c r="AD532" s="45" t="s">
        <v>71</v>
      </c>
      <c r="AE532" s="69">
        <f>SUM(AE516:AE531)</f>
        <v>3643993</v>
      </c>
      <c r="AF532" s="61">
        <f>IFERROR(AE532/AB516,"-")</f>
        <v>0.18431251653327924</v>
      </c>
      <c r="AG532" s="74">
        <v>24</v>
      </c>
      <c r="AH532" s="61">
        <f>IFERROR(AG532/AC516,"-")</f>
        <v>0.92307692307692313</v>
      </c>
      <c r="AI532" s="77">
        <f t="shared" si="40"/>
        <v>151833.04166666666</v>
      </c>
      <c r="AJ532" s="306"/>
      <c r="AK532" s="306"/>
      <c r="AL532" s="45" t="s">
        <v>71</v>
      </c>
      <c r="AM532" s="69">
        <f>SUM(AM516:AM531)</f>
        <v>13174974</v>
      </c>
      <c r="AN532" s="61">
        <f>IFERROR(AM532/AJ516,"-")</f>
        <v>0.18416885584575468</v>
      </c>
      <c r="AO532" s="74">
        <v>91</v>
      </c>
      <c r="AP532" s="61">
        <f>IFERROR(AO532/AK516,"-")</f>
        <v>0.79130434782608694</v>
      </c>
      <c r="AQ532" s="77">
        <f t="shared" si="38"/>
        <v>144779.93406593407</v>
      </c>
      <c r="AR532" s="306"/>
      <c r="AS532" s="306"/>
      <c r="AT532" s="45" t="s">
        <v>71</v>
      </c>
      <c r="AU532" s="69">
        <f>SUM(AU516:AU531)</f>
        <v>130121760</v>
      </c>
      <c r="AV532" s="61">
        <f>IFERROR(AU532/AR516,"-")</f>
        <v>0.16965672827031411</v>
      </c>
      <c r="AW532" s="77">
        <v>1028</v>
      </c>
      <c r="AX532" s="134">
        <f>IFERROR(AW532/AS516,"-")</f>
        <v>0.75036496350364967</v>
      </c>
      <c r="AY532" s="159">
        <f t="shared" si="39"/>
        <v>126577.58754863813</v>
      </c>
      <c r="AZ532" s="179"/>
    </row>
    <row r="533" spans="2:52" s="8" customFormat="1" ht="13.15" customHeight="1" thickBot="1">
      <c r="B533" s="330">
        <v>32</v>
      </c>
      <c r="C533" s="343" t="s">
        <v>40</v>
      </c>
      <c r="D533" s="304">
        <v>249769510</v>
      </c>
      <c r="E533" s="304">
        <v>406</v>
      </c>
      <c r="F533" s="41" t="s">
        <v>107</v>
      </c>
      <c r="G533" s="72">
        <v>2301869</v>
      </c>
      <c r="H533" s="59">
        <f>IFERROR(G533/D533,"-")</f>
        <v>9.2159727582441908E-3</v>
      </c>
      <c r="I533" s="72">
        <v>76</v>
      </c>
      <c r="J533" s="59">
        <f>IFERROR(I533/E533,"-")</f>
        <v>0.18719211822660098</v>
      </c>
      <c r="K533" s="75">
        <f t="shared" si="35"/>
        <v>30287.75</v>
      </c>
      <c r="L533" s="304">
        <v>178806140</v>
      </c>
      <c r="M533" s="304">
        <v>301</v>
      </c>
      <c r="N533" s="41" t="s">
        <v>107</v>
      </c>
      <c r="O533" s="72">
        <v>1372703</v>
      </c>
      <c r="P533" s="59">
        <f>IFERROR(O533/L533,"-")</f>
        <v>7.6770462132899914E-3</v>
      </c>
      <c r="Q533" s="72">
        <v>49</v>
      </c>
      <c r="R533" s="59">
        <f>IFERROR(Q533/M533,"-")</f>
        <v>0.16279069767441862</v>
      </c>
      <c r="S533" s="75">
        <f t="shared" si="36"/>
        <v>28014.34693877551</v>
      </c>
      <c r="T533" s="304">
        <v>54654120</v>
      </c>
      <c r="U533" s="304">
        <v>48</v>
      </c>
      <c r="V533" s="41" t="s">
        <v>107</v>
      </c>
      <c r="W533" s="72">
        <v>184894</v>
      </c>
      <c r="X533" s="59">
        <f>IFERROR(W533/T533,"-")</f>
        <v>3.3829837531004067E-3</v>
      </c>
      <c r="Y533" s="72">
        <v>12</v>
      </c>
      <c r="Z533" s="59">
        <f>IFERROR(Y533/U533,"-")</f>
        <v>0.25</v>
      </c>
      <c r="AA533" s="130">
        <f t="shared" si="37"/>
        <v>15407.833333333334</v>
      </c>
      <c r="AB533" s="304">
        <v>38622850</v>
      </c>
      <c r="AC533" s="304">
        <v>35</v>
      </c>
      <c r="AD533" s="41" t="s">
        <v>107</v>
      </c>
      <c r="AE533" s="72">
        <v>86482</v>
      </c>
      <c r="AF533" s="59">
        <f>IFERROR(AE533/AB533,"-")</f>
        <v>2.2391408194889812E-3</v>
      </c>
      <c r="AG533" s="72">
        <v>5</v>
      </c>
      <c r="AH533" s="59">
        <f>IFERROR(AG533/AC533,"-")</f>
        <v>0.14285714285714285</v>
      </c>
      <c r="AI533" s="75">
        <f t="shared" si="40"/>
        <v>17296.400000000001</v>
      </c>
      <c r="AJ533" s="304">
        <v>112818710</v>
      </c>
      <c r="AK533" s="304">
        <v>161</v>
      </c>
      <c r="AL533" s="41" t="s">
        <v>107</v>
      </c>
      <c r="AM533" s="72">
        <v>1323566</v>
      </c>
      <c r="AN533" s="59">
        <f>IFERROR(AM533/AJ533,"-")</f>
        <v>1.1731795196027326E-2</v>
      </c>
      <c r="AO533" s="72">
        <v>33</v>
      </c>
      <c r="AP533" s="59">
        <f>IFERROR(AO533/AK533,"-")</f>
        <v>0.20496894409937888</v>
      </c>
      <c r="AQ533" s="75">
        <f t="shared" si="38"/>
        <v>40108.060606060608</v>
      </c>
      <c r="AR533" s="304">
        <v>920837740</v>
      </c>
      <c r="AS533" s="304">
        <v>1427</v>
      </c>
      <c r="AT533" s="41" t="s">
        <v>107</v>
      </c>
      <c r="AU533" s="72">
        <v>17408576</v>
      </c>
      <c r="AV533" s="59">
        <f>IFERROR(AU533/AR533,"-")</f>
        <v>1.8905150433995026E-2</v>
      </c>
      <c r="AW533" s="75">
        <v>243</v>
      </c>
      <c r="AX533" s="62">
        <f>IFERROR(AW533/AS533,"-")</f>
        <v>0.1702873160476524</v>
      </c>
      <c r="AY533" s="156">
        <f t="shared" si="39"/>
        <v>71640.230452674892</v>
      </c>
      <c r="AZ533" s="179"/>
    </row>
    <row r="534" spans="2:52" s="8" customFormat="1" ht="13.15" customHeight="1" thickTop="1" thickBot="1">
      <c r="B534" s="331"/>
      <c r="C534" s="344"/>
      <c r="D534" s="305"/>
      <c r="E534" s="305"/>
      <c r="F534" s="42" t="s">
        <v>108</v>
      </c>
      <c r="G534" s="73">
        <v>4758565</v>
      </c>
      <c r="H534" s="60">
        <f>IFERROR(G534/D533,"-")</f>
        <v>1.9051825020595988E-2</v>
      </c>
      <c r="I534" s="73">
        <v>106</v>
      </c>
      <c r="J534" s="60">
        <f>IFERROR(I534/E533,"-")</f>
        <v>0.26108374384236455</v>
      </c>
      <c r="K534" s="76">
        <f t="shared" si="35"/>
        <v>44892.122641509435</v>
      </c>
      <c r="L534" s="305"/>
      <c r="M534" s="305"/>
      <c r="N534" s="42" t="s">
        <v>108</v>
      </c>
      <c r="O534" s="73">
        <v>2950405</v>
      </c>
      <c r="P534" s="60">
        <f>IFERROR(O534/L533,"-")</f>
        <v>1.6500579901786369E-2</v>
      </c>
      <c r="Q534" s="73">
        <v>82</v>
      </c>
      <c r="R534" s="60">
        <f>IFERROR(Q534/M533,"-")</f>
        <v>0.27242524916943522</v>
      </c>
      <c r="S534" s="76">
        <f t="shared" si="36"/>
        <v>35980.548780487807</v>
      </c>
      <c r="T534" s="305"/>
      <c r="U534" s="305"/>
      <c r="V534" s="42" t="s">
        <v>108</v>
      </c>
      <c r="W534" s="73">
        <v>505673</v>
      </c>
      <c r="X534" s="60">
        <f>IFERROR(W534/T533,"-")</f>
        <v>9.2522393554227925E-3</v>
      </c>
      <c r="Y534" s="73">
        <v>12</v>
      </c>
      <c r="Z534" s="60">
        <f>IFERROR(Y534/U533,"-")</f>
        <v>0.25</v>
      </c>
      <c r="AA534" s="131">
        <f t="shared" si="37"/>
        <v>42139.416666666664</v>
      </c>
      <c r="AB534" s="305"/>
      <c r="AC534" s="305"/>
      <c r="AD534" s="42" t="s">
        <v>108</v>
      </c>
      <c r="AE534" s="73">
        <v>490950</v>
      </c>
      <c r="AF534" s="60">
        <f>IFERROR(AE534/AB533,"-")</f>
        <v>1.2711387171065833E-2</v>
      </c>
      <c r="AG534" s="73">
        <v>9</v>
      </c>
      <c r="AH534" s="60">
        <f>IFERROR(AG534/AC533,"-")</f>
        <v>0.25714285714285712</v>
      </c>
      <c r="AI534" s="76">
        <f t="shared" si="40"/>
        <v>54550</v>
      </c>
      <c r="AJ534" s="305"/>
      <c r="AK534" s="305"/>
      <c r="AL534" s="42" t="s">
        <v>108</v>
      </c>
      <c r="AM534" s="73">
        <v>2761933</v>
      </c>
      <c r="AN534" s="60">
        <f>IFERROR(AM534/AJ533,"-")</f>
        <v>2.4481160970551783E-2</v>
      </c>
      <c r="AO534" s="73">
        <v>41</v>
      </c>
      <c r="AP534" s="60">
        <f>IFERROR(AO534/AK533,"-")</f>
        <v>0.25465838509316768</v>
      </c>
      <c r="AQ534" s="76">
        <f t="shared" si="38"/>
        <v>67364.219512195123</v>
      </c>
      <c r="AR534" s="305"/>
      <c r="AS534" s="305"/>
      <c r="AT534" s="42" t="s">
        <v>108</v>
      </c>
      <c r="AU534" s="73">
        <v>23999827</v>
      </c>
      <c r="AV534" s="60">
        <f>IFERROR(AU534/AR533,"-")</f>
        <v>2.6063035817797824E-2</v>
      </c>
      <c r="AW534" s="76">
        <v>346</v>
      </c>
      <c r="AX534" s="60">
        <f>IFERROR(AW534/AS533,"-")</f>
        <v>0.2424667133847232</v>
      </c>
      <c r="AY534" s="157">
        <f t="shared" si="39"/>
        <v>69363.661849710988</v>
      </c>
      <c r="AZ534" s="179"/>
    </row>
    <row r="535" spans="2:52" s="8" customFormat="1" ht="13.15" customHeight="1" thickTop="1" thickBot="1">
      <c r="B535" s="331"/>
      <c r="C535" s="344"/>
      <c r="D535" s="305"/>
      <c r="E535" s="305"/>
      <c r="F535" s="43" t="s">
        <v>109</v>
      </c>
      <c r="G535" s="73">
        <v>6957940</v>
      </c>
      <c r="H535" s="60">
        <f>IFERROR(G535/D533,"-")</f>
        <v>2.7857443448561836E-2</v>
      </c>
      <c r="I535" s="73">
        <v>119</v>
      </c>
      <c r="J535" s="60">
        <f>IFERROR(I535/E533,"-")</f>
        <v>0.29310344827586204</v>
      </c>
      <c r="K535" s="76">
        <f t="shared" si="35"/>
        <v>58470.084033613442</v>
      </c>
      <c r="L535" s="305"/>
      <c r="M535" s="305"/>
      <c r="N535" s="43" t="s">
        <v>109</v>
      </c>
      <c r="O535" s="73">
        <v>6266258</v>
      </c>
      <c r="P535" s="60">
        <f>IFERROR(O535/L533,"-")</f>
        <v>3.5044982236068625E-2</v>
      </c>
      <c r="Q535" s="73">
        <v>97</v>
      </c>
      <c r="R535" s="60">
        <f>IFERROR(Q535/M533,"-")</f>
        <v>0.32225913621262459</v>
      </c>
      <c r="S535" s="76">
        <f t="shared" si="36"/>
        <v>64600.597938144332</v>
      </c>
      <c r="T535" s="305"/>
      <c r="U535" s="305"/>
      <c r="V535" s="43" t="s">
        <v>109</v>
      </c>
      <c r="W535" s="73">
        <v>2946867</v>
      </c>
      <c r="X535" s="60">
        <f>IFERROR(W535/T533,"-")</f>
        <v>5.3918478606919298E-2</v>
      </c>
      <c r="Y535" s="73">
        <v>6</v>
      </c>
      <c r="Z535" s="60">
        <f>IFERROR(Y535/U533,"-")</f>
        <v>0.125</v>
      </c>
      <c r="AA535" s="131">
        <f t="shared" si="37"/>
        <v>491144.5</v>
      </c>
      <c r="AB535" s="305"/>
      <c r="AC535" s="305"/>
      <c r="AD535" s="43" t="s">
        <v>109</v>
      </c>
      <c r="AE535" s="73">
        <v>2943823</v>
      </c>
      <c r="AF535" s="60">
        <f>IFERROR(AE535/AB533,"-")</f>
        <v>7.6219724851998238E-2</v>
      </c>
      <c r="AG535" s="73">
        <v>5</v>
      </c>
      <c r="AH535" s="60">
        <f>IFERROR(AG535/AC533,"-")</f>
        <v>0.14285714285714285</v>
      </c>
      <c r="AI535" s="76">
        <f t="shared" si="40"/>
        <v>588764.6</v>
      </c>
      <c r="AJ535" s="305"/>
      <c r="AK535" s="305"/>
      <c r="AL535" s="43" t="s">
        <v>109</v>
      </c>
      <c r="AM535" s="73">
        <v>1556661</v>
      </c>
      <c r="AN535" s="60">
        <f>IFERROR(AM535/AJ533,"-")</f>
        <v>1.3797897529585297E-2</v>
      </c>
      <c r="AO535" s="73">
        <v>49</v>
      </c>
      <c r="AP535" s="60">
        <f>IFERROR(AO535/AK533,"-")</f>
        <v>0.30434782608695654</v>
      </c>
      <c r="AQ535" s="76">
        <f t="shared" si="38"/>
        <v>31768.591836734693</v>
      </c>
      <c r="AR535" s="305"/>
      <c r="AS535" s="305"/>
      <c r="AT535" s="43" t="s">
        <v>109</v>
      </c>
      <c r="AU535" s="73">
        <v>21882137</v>
      </c>
      <c r="AV535" s="60">
        <f>IFERROR(AU535/AR533,"-")</f>
        <v>2.3763292977110169E-2</v>
      </c>
      <c r="AW535" s="76">
        <v>410</v>
      </c>
      <c r="AX535" s="60">
        <f>IFERROR(AW535/AS533,"-")</f>
        <v>0.28731604765241764</v>
      </c>
      <c r="AY535" s="157">
        <f t="shared" si="39"/>
        <v>53371.06585365854</v>
      </c>
      <c r="AZ535" s="179"/>
    </row>
    <row r="536" spans="2:52" s="8" customFormat="1" ht="13.15" customHeight="1" thickTop="1" thickBot="1">
      <c r="B536" s="331"/>
      <c r="C536" s="344"/>
      <c r="D536" s="305"/>
      <c r="E536" s="305"/>
      <c r="F536" s="43" t="s">
        <v>110</v>
      </c>
      <c r="G536" s="73">
        <v>190626</v>
      </c>
      <c r="H536" s="60">
        <f>IFERROR(G536/D533,"-")</f>
        <v>7.6320764692215637E-4</v>
      </c>
      <c r="I536" s="73">
        <v>19</v>
      </c>
      <c r="J536" s="60">
        <f>IFERROR(I536/E533,"-")</f>
        <v>4.6798029556650245E-2</v>
      </c>
      <c r="K536" s="76">
        <f t="shared" si="35"/>
        <v>10032.947368421053</v>
      </c>
      <c r="L536" s="305"/>
      <c r="M536" s="305"/>
      <c r="N536" s="43" t="s">
        <v>110</v>
      </c>
      <c r="O536" s="73">
        <v>160610</v>
      </c>
      <c r="P536" s="60">
        <f>IFERROR(O536/L533,"-")</f>
        <v>8.9823537379644795E-4</v>
      </c>
      <c r="Q536" s="73">
        <v>15</v>
      </c>
      <c r="R536" s="60">
        <f>IFERROR(Q536/M533,"-")</f>
        <v>4.9833887043189369E-2</v>
      </c>
      <c r="S536" s="76">
        <f t="shared" si="36"/>
        <v>10707.333333333334</v>
      </c>
      <c r="T536" s="305"/>
      <c r="U536" s="305"/>
      <c r="V536" s="43" t="s">
        <v>110</v>
      </c>
      <c r="W536" s="73">
        <v>0</v>
      </c>
      <c r="X536" s="60">
        <f>IFERROR(W536/T533,"-")</f>
        <v>0</v>
      </c>
      <c r="Y536" s="73">
        <v>0</v>
      </c>
      <c r="Z536" s="60">
        <f>IFERROR(Y536/U533,"-")</f>
        <v>0</v>
      </c>
      <c r="AA536" s="131" t="str">
        <f t="shared" si="37"/>
        <v>-</v>
      </c>
      <c r="AB536" s="305"/>
      <c r="AC536" s="305"/>
      <c r="AD536" s="43" t="s">
        <v>110</v>
      </c>
      <c r="AE536" s="73">
        <v>0</v>
      </c>
      <c r="AF536" s="60">
        <f>IFERROR(AE536/AB533,"-")</f>
        <v>0</v>
      </c>
      <c r="AG536" s="73">
        <v>0</v>
      </c>
      <c r="AH536" s="60">
        <f>IFERROR(AG536/AC533,"-")</f>
        <v>0</v>
      </c>
      <c r="AI536" s="76" t="str">
        <f t="shared" si="40"/>
        <v>-</v>
      </c>
      <c r="AJ536" s="305"/>
      <c r="AK536" s="305"/>
      <c r="AL536" s="43" t="s">
        <v>110</v>
      </c>
      <c r="AM536" s="73">
        <v>59931</v>
      </c>
      <c r="AN536" s="60">
        <f>IFERROR(AM536/AJ533,"-")</f>
        <v>5.312150794845997E-4</v>
      </c>
      <c r="AO536" s="73">
        <v>11</v>
      </c>
      <c r="AP536" s="60">
        <f>IFERROR(AO536/AK533,"-")</f>
        <v>6.8322981366459631E-2</v>
      </c>
      <c r="AQ536" s="76">
        <f t="shared" si="38"/>
        <v>5448.272727272727</v>
      </c>
      <c r="AR536" s="305"/>
      <c r="AS536" s="305"/>
      <c r="AT536" s="43" t="s">
        <v>110</v>
      </c>
      <c r="AU536" s="73">
        <v>8071854</v>
      </c>
      <c r="AV536" s="60">
        <f>IFERROR(AU536/AR533,"-")</f>
        <v>8.7657723498604651E-3</v>
      </c>
      <c r="AW536" s="76">
        <v>53</v>
      </c>
      <c r="AX536" s="60">
        <f>IFERROR(AW536/AS533,"-")</f>
        <v>3.7140854940434481E-2</v>
      </c>
      <c r="AY536" s="157">
        <f t="shared" si="39"/>
        <v>152299.13207547169</v>
      </c>
      <c r="AZ536" s="179"/>
    </row>
    <row r="537" spans="2:52" s="8" customFormat="1" ht="13.15" customHeight="1" thickTop="1" thickBot="1">
      <c r="B537" s="331"/>
      <c r="C537" s="344"/>
      <c r="D537" s="305"/>
      <c r="E537" s="305"/>
      <c r="F537" s="43" t="s">
        <v>111</v>
      </c>
      <c r="G537" s="73">
        <v>6930706</v>
      </c>
      <c r="H537" s="60">
        <f>IFERROR(G537/D533,"-")</f>
        <v>2.7748406921245111E-2</v>
      </c>
      <c r="I537" s="73">
        <v>132</v>
      </c>
      <c r="J537" s="60">
        <f>IFERROR(I537/E533,"-")</f>
        <v>0.3251231527093596</v>
      </c>
      <c r="K537" s="76">
        <f t="shared" si="35"/>
        <v>52505.348484848488</v>
      </c>
      <c r="L537" s="305"/>
      <c r="M537" s="305"/>
      <c r="N537" s="43" t="s">
        <v>111</v>
      </c>
      <c r="O537" s="73">
        <v>5697553</v>
      </c>
      <c r="P537" s="60">
        <f>IFERROR(O537/L533,"-")</f>
        <v>3.1864414723118566E-2</v>
      </c>
      <c r="Q537" s="73">
        <v>104</v>
      </c>
      <c r="R537" s="60">
        <f>IFERROR(Q537/M533,"-")</f>
        <v>0.34551495016611294</v>
      </c>
      <c r="S537" s="76">
        <f t="shared" si="36"/>
        <v>54784.163461538461</v>
      </c>
      <c r="T537" s="305"/>
      <c r="U537" s="305"/>
      <c r="V537" s="43" t="s">
        <v>111</v>
      </c>
      <c r="W537" s="73">
        <v>1194564</v>
      </c>
      <c r="X537" s="60">
        <f>IFERROR(W537/T533,"-")</f>
        <v>2.1856796889237261E-2</v>
      </c>
      <c r="Y537" s="73">
        <v>14</v>
      </c>
      <c r="Z537" s="60">
        <f>IFERROR(Y537/U533,"-")</f>
        <v>0.29166666666666669</v>
      </c>
      <c r="AA537" s="131">
        <f t="shared" si="37"/>
        <v>85326</v>
      </c>
      <c r="AB537" s="305"/>
      <c r="AC537" s="305"/>
      <c r="AD537" s="43" t="s">
        <v>111</v>
      </c>
      <c r="AE537" s="73">
        <v>1062333</v>
      </c>
      <c r="AF537" s="60">
        <f>IFERROR(AE537/AB533,"-")</f>
        <v>2.7505298029534331E-2</v>
      </c>
      <c r="AG537" s="73">
        <v>12</v>
      </c>
      <c r="AH537" s="60">
        <f>IFERROR(AG537/AC533,"-")</f>
        <v>0.34285714285714286</v>
      </c>
      <c r="AI537" s="76">
        <f t="shared" si="40"/>
        <v>88527.75</v>
      </c>
      <c r="AJ537" s="305"/>
      <c r="AK537" s="305"/>
      <c r="AL537" s="43" t="s">
        <v>111</v>
      </c>
      <c r="AM537" s="73">
        <v>3445893</v>
      </c>
      <c r="AN537" s="60">
        <f>IFERROR(AM537/AJ533,"-")</f>
        <v>3.0543630573333095E-2</v>
      </c>
      <c r="AO537" s="73">
        <v>59</v>
      </c>
      <c r="AP537" s="60">
        <f>IFERROR(AO537/AK533,"-")</f>
        <v>0.36645962732919257</v>
      </c>
      <c r="AQ537" s="76">
        <f t="shared" si="38"/>
        <v>58404.966101694918</v>
      </c>
      <c r="AR537" s="305"/>
      <c r="AS537" s="305"/>
      <c r="AT537" s="43" t="s">
        <v>111</v>
      </c>
      <c r="AU537" s="73">
        <v>20268144</v>
      </c>
      <c r="AV537" s="60">
        <f>IFERROR(AU537/AR533,"-")</f>
        <v>2.2010548785717666E-2</v>
      </c>
      <c r="AW537" s="76">
        <v>428</v>
      </c>
      <c r="AX537" s="60">
        <f>IFERROR(AW537/AS533,"-")</f>
        <v>0.2999299229152067</v>
      </c>
      <c r="AY537" s="157">
        <f t="shared" si="39"/>
        <v>47355.476635514016</v>
      </c>
      <c r="AZ537" s="179"/>
    </row>
    <row r="538" spans="2:52" s="8" customFormat="1" ht="13.15" customHeight="1" thickTop="1" thickBot="1">
      <c r="B538" s="331"/>
      <c r="C538" s="344"/>
      <c r="D538" s="305"/>
      <c r="E538" s="305"/>
      <c r="F538" s="43" t="s">
        <v>112</v>
      </c>
      <c r="G538" s="73">
        <v>14130629</v>
      </c>
      <c r="H538" s="60">
        <f>IFERROR(G538/D533,"-")</f>
        <v>5.6574675587905028E-2</v>
      </c>
      <c r="I538" s="73">
        <v>158</v>
      </c>
      <c r="J538" s="60">
        <f>IFERROR(I538/E533,"-")</f>
        <v>0.3891625615763547</v>
      </c>
      <c r="K538" s="76">
        <f t="shared" si="35"/>
        <v>89434.360759493677</v>
      </c>
      <c r="L538" s="305"/>
      <c r="M538" s="305"/>
      <c r="N538" s="43" t="s">
        <v>112</v>
      </c>
      <c r="O538" s="73">
        <v>11263705</v>
      </c>
      <c r="P538" s="60">
        <f>IFERROR(O538/L533,"-")</f>
        <v>6.2993949760338203E-2</v>
      </c>
      <c r="Q538" s="73">
        <v>122</v>
      </c>
      <c r="R538" s="60">
        <f>IFERROR(Q538/M533,"-")</f>
        <v>0.40531561461794019</v>
      </c>
      <c r="S538" s="76">
        <f t="shared" si="36"/>
        <v>92325.450819672129</v>
      </c>
      <c r="T538" s="305"/>
      <c r="U538" s="305"/>
      <c r="V538" s="43" t="s">
        <v>112</v>
      </c>
      <c r="W538" s="73">
        <v>3746816</v>
      </c>
      <c r="X538" s="60">
        <f>IFERROR(W538/T533,"-")</f>
        <v>6.8555051293479802E-2</v>
      </c>
      <c r="Y538" s="73">
        <v>20</v>
      </c>
      <c r="Z538" s="60">
        <f>IFERROR(Y538/U533,"-")</f>
        <v>0.41666666666666669</v>
      </c>
      <c r="AA538" s="131">
        <f t="shared" si="37"/>
        <v>187340.79999999999</v>
      </c>
      <c r="AB538" s="305"/>
      <c r="AC538" s="305"/>
      <c r="AD538" s="43" t="s">
        <v>112</v>
      </c>
      <c r="AE538" s="73">
        <v>3579014</v>
      </c>
      <c r="AF538" s="60">
        <f>IFERROR(AE538/AB533,"-")</f>
        <v>9.2665714725868237E-2</v>
      </c>
      <c r="AG538" s="73">
        <v>16</v>
      </c>
      <c r="AH538" s="60">
        <f>IFERROR(AG538/AC533,"-")</f>
        <v>0.45714285714285713</v>
      </c>
      <c r="AI538" s="76">
        <f t="shared" si="40"/>
        <v>223688.375</v>
      </c>
      <c r="AJ538" s="305"/>
      <c r="AK538" s="305"/>
      <c r="AL538" s="43" t="s">
        <v>112</v>
      </c>
      <c r="AM538" s="73">
        <v>7311830</v>
      </c>
      <c r="AN538" s="60">
        <f>IFERROR(AM538/AJ533,"-")</f>
        <v>6.4810437914065849E-2</v>
      </c>
      <c r="AO538" s="73">
        <v>57</v>
      </c>
      <c r="AP538" s="60">
        <f>IFERROR(AO538/AK533,"-")</f>
        <v>0.35403726708074534</v>
      </c>
      <c r="AQ538" s="76">
        <f t="shared" si="38"/>
        <v>128277.71929824562</v>
      </c>
      <c r="AR538" s="305"/>
      <c r="AS538" s="305"/>
      <c r="AT538" s="43" t="s">
        <v>112</v>
      </c>
      <c r="AU538" s="73">
        <v>31987551</v>
      </c>
      <c r="AV538" s="60">
        <f>IFERROR(AU538/AR533,"-")</f>
        <v>3.4737445708947594E-2</v>
      </c>
      <c r="AW538" s="76">
        <v>466</v>
      </c>
      <c r="AX538" s="60">
        <f>IFERROR(AW538/AS533,"-")</f>
        <v>0.32655921513665032</v>
      </c>
      <c r="AY538" s="157">
        <f t="shared" si="39"/>
        <v>68642.813304721029</v>
      </c>
      <c r="AZ538" s="179"/>
    </row>
    <row r="539" spans="2:52" s="8" customFormat="1" ht="13.15" customHeight="1" thickTop="1" thickBot="1">
      <c r="B539" s="331"/>
      <c r="C539" s="344"/>
      <c r="D539" s="305"/>
      <c r="E539" s="305"/>
      <c r="F539" s="43" t="s">
        <v>113</v>
      </c>
      <c r="G539" s="73">
        <v>8264220</v>
      </c>
      <c r="H539" s="60">
        <f>IFERROR(G539/D533,"-")</f>
        <v>3.308738524570113E-2</v>
      </c>
      <c r="I539" s="73">
        <v>46</v>
      </c>
      <c r="J539" s="60">
        <f>IFERROR(I539/E533,"-")</f>
        <v>0.11330049261083744</v>
      </c>
      <c r="K539" s="76">
        <f t="shared" si="35"/>
        <v>179656.95652173914</v>
      </c>
      <c r="L539" s="305"/>
      <c r="M539" s="305"/>
      <c r="N539" s="43" t="s">
        <v>113</v>
      </c>
      <c r="O539" s="73">
        <v>6708405</v>
      </c>
      <c r="P539" s="60">
        <f>IFERROR(O539/L533,"-")</f>
        <v>3.7517755262766704E-2</v>
      </c>
      <c r="Q539" s="73">
        <v>36</v>
      </c>
      <c r="R539" s="60">
        <f>IFERROR(Q539/M533,"-")</f>
        <v>0.11960132890365449</v>
      </c>
      <c r="S539" s="76">
        <f t="shared" si="36"/>
        <v>186344.58333333334</v>
      </c>
      <c r="T539" s="305"/>
      <c r="U539" s="305"/>
      <c r="V539" s="43" t="s">
        <v>113</v>
      </c>
      <c r="W539" s="73">
        <v>3484100</v>
      </c>
      <c r="X539" s="60">
        <f>IFERROR(W539/T533,"-")</f>
        <v>6.3748167567239208E-2</v>
      </c>
      <c r="Y539" s="73">
        <v>7</v>
      </c>
      <c r="Z539" s="60">
        <f>IFERROR(Y539/U533,"-")</f>
        <v>0.14583333333333334</v>
      </c>
      <c r="AA539" s="131">
        <f t="shared" si="37"/>
        <v>497728.57142857142</v>
      </c>
      <c r="AB539" s="305"/>
      <c r="AC539" s="305"/>
      <c r="AD539" s="43" t="s">
        <v>113</v>
      </c>
      <c r="AE539" s="73">
        <v>3449366</v>
      </c>
      <c r="AF539" s="60">
        <f>IFERROR(AE539/AB533,"-")</f>
        <v>8.9308945352297928E-2</v>
      </c>
      <c r="AG539" s="73">
        <v>6</v>
      </c>
      <c r="AH539" s="60">
        <f>IFERROR(AG539/AC533,"-")</f>
        <v>0.17142857142857143</v>
      </c>
      <c r="AI539" s="76">
        <f t="shared" si="40"/>
        <v>574894.33333333337</v>
      </c>
      <c r="AJ539" s="305"/>
      <c r="AK539" s="305"/>
      <c r="AL539" s="43" t="s">
        <v>113</v>
      </c>
      <c r="AM539" s="73">
        <v>6208650</v>
      </c>
      <c r="AN539" s="60">
        <f>IFERROR(AM539/AJ533,"-")</f>
        <v>5.5032095296959169E-2</v>
      </c>
      <c r="AO539" s="73">
        <v>21</v>
      </c>
      <c r="AP539" s="60">
        <f>IFERROR(AO539/AK533,"-")</f>
        <v>0.13043478260869565</v>
      </c>
      <c r="AQ539" s="76">
        <f t="shared" si="38"/>
        <v>295650</v>
      </c>
      <c r="AR539" s="305"/>
      <c r="AS539" s="305"/>
      <c r="AT539" s="43" t="s">
        <v>113</v>
      </c>
      <c r="AU539" s="73">
        <v>24697962</v>
      </c>
      <c r="AV539" s="60">
        <f>IFERROR(AU539/AR533,"-")</f>
        <v>2.6821187845754452E-2</v>
      </c>
      <c r="AW539" s="76">
        <v>139</v>
      </c>
      <c r="AX539" s="60">
        <f>IFERROR(AW539/AS533,"-")</f>
        <v>9.740714786264891E-2</v>
      </c>
      <c r="AY539" s="157">
        <f t="shared" si="39"/>
        <v>177683.17985611511</v>
      </c>
      <c r="AZ539" s="179"/>
    </row>
    <row r="540" spans="2:52" s="8" customFormat="1" ht="13.15" customHeight="1" thickTop="1" thickBot="1">
      <c r="B540" s="331"/>
      <c r="C540" s="344"/>
      <c r="D540" s="305"/>
      <c r="E540" s="305"/>
      <c r="F540" s="43" t="s">
        <v>123</v>
      </c>
      <c r="G540" s="73">
        <v>2776</v>
      </c>
      <c r="H540" s="60">
        <f>IFERROR(G540/D533,"-")</f>
        <v>1.1114246891063685E-5</v>
      </c>
      <c r="I540" s="73">
        <v>1</v>
      </c>
      <c r="J540" s="60">
        <f>IFERROR(I540/E533,"-")</f>
        <v>2.4630541871921183E-3</v>
      </c>
      <c r="K540" s="76">
        <f t="shared" si="35"/>
        <v>2776</v>
      </c>
      <c r="L540" s="305"/>
      <c r="M540" s="305"/>
      <c r="N540" s="43" t="s">
        <v>123</v>
      </c>
      <c r="O540" s="73">
        <v>2776</v>
      </c>
      <c r="P540" s="60">
        <f>IFERROR(O540/L533,"-")</f>
        <v>1.5525193933496914E-5</v>
      </c>
      <c r="Q540" s="73">
        <v>1</v>
      </c>
      <c r="R540" s="60">
        <f>IFERROR(Q540/M533,"-")</f>
        <v>3.3222591362126247E-3</v>
      </c>
      <c r="S540" s="76">
        <f t="shared" si="36"/>
        <v>2776</v>
      </c>
      <c r="T540" s="305"/>
      <c r="U540" s="305"/>
      <c r="V540" s="43" t="s">
        <v>123</v>
      </c>
      <c r="W540" s="73">
        <v>2776</v>
      </c>
      <c r="X540" s="60">
        <f>IFERROR(W540/T533,"-")</f>
        <v>5.0792145221622817E-5</v>
      </c>
      <c r="Y540" s="73">
        <v>1</v>
      </c>
      <c r="Z540" s="60">
        <f>IFERROR(Y540/U533,"-")</f>
        <v>2.0833333333333332E-2</v>
      </c>
      <c r="AA540" s="131">
        <f t="shared" si="37"/>
        <v>2776</v>
      </c>
      <c r="AB540" s="305"/>
      <c r="AC540" s="305"/>
      <c r="AD540" s="43" t="s">
        <v>123</v>
      </c>
      <c r="AE540" s="73">
        <v>2776</v>
      </c>
      <c r="AF540" s="60">
        <f>IFERROR(AE540/AB533,"-")</f>
        <v>7.1874550945877892E-5</v>
      </c>
      <c r="AG540" s="73">
        <v>1</v>
      </c>
      <c r="AH540" s="60">
        <f>IFERROR(AG540/AC533,"-")</f>
        <v>2.8571428571428571E-2</v>
      </c>
      <c r="AI540" s="76">
        <f t="shared" si="40"/>
        <v>2776</v>
      </c>
      <c r="AJ540" s="305"/>
      <c r="AK540" s="305"/>
      <c r="AL540" s="43" t="s">
        <v>123</v>
      </c>
      <c r="AM540" s="73">
        <v>0</v>
      </c>
      <c r="AN540" s="60">
        <f>IFERROR(AM540/AJ533,"-")</f>
        <v>0</v>
      </c>
      <c r="AO540" s="73">
        <v>0</v>
      </c>
      <c r="AP540" s="60">
        <f>IFERROR(AO540/AK533,"-")</f>
        <v>0</v>
      </c>
      <c r="AQ540" s="76" t="str">
        <f t="shared" si="38"/>
        <v>-</v>
      </c>
      <c r="AR540" s="305"/>
      <c r="AS540" s="305"/>
      <c r="AT540" s="43" t="s">
        <v>123</v>
      </c>
      <c r="AU540" s="73">
        <v>1381</v>
      </c>
      <c r="AV540" s="60">
        <f>IFERROR(AU540/AR533,"-")</f>
        <v>1.4997213298403691E-6</v>
      </c>
      <c r="AW540" s="76">
        <v>1</v>
      </c>
      <c r="AX540" s="60">
        <f>IFERROR(AW540/AS533,"-")</f>
        <v>7.0077084793272596E-4</v>
      </c>
      <c r="AY540" s="157">
        <f t="shared" si="39"/>
        <v>1381</v>
      </c>
      <c r="AZ540" s="179"/>
    </row>
    <row r="541" spans="2:52" s="8" customFormat="1" ht="13.15" customHeight="1" thickTop="1" thickBot="1">
      <c r="B541" s="331"/>
      <c r="C541" s="344"/>
      <c r="D541" s="305"/>
      <c r="E541" s="305"/>
      <c r="F541" s="43" t="s">
        <v>114</v>
      </c>
      <c r="G541" s="73">
        <v>65895</v>
      </c>
      <c r="H541" s="60">
        <f>IFERROR(G541/D533,"-")</f>
        <v>2.6382323446925125E-4</v>
      </c>
      <c r="I541" s="73">
        <v>3</v>
      </c>
      <c r="J541" s="60">
        <f>IFERROR(I541/E533,"-")</f>
        <v>7.3891625615763543E-3</v>
      </c>
      <c r="K541" s="76">
        <f t="shared" si="35"/>
        <v>21965</v>
      </c>
      <c r="L541" s="305"/>
      <c r="M541" s="305"/>
      <c r="N541" s="43" t="s">
        <v>114</v>
      </c>
      <c r="O541" s="73">
        <v>43099</v>
      </c>
      <c r="P541" s="60">
        <f>IFERROR(O541/L533,"-")</f>
        <v>2.4103758405611799E-4</v>
      </c>
      <c r="Q541" s="73">
        <v>2</v>
      </c>
      <c r="R541" s="60">
        <f>IFERROR(Q541/M533,"-")</f>
        <v>6.6445182724252493E-3</v>
      </c>
      <c r="S541" s="76">
        <f t="shared" si="36"/>
        <v>21549.5</v>
      </c>
      <c r="T541" s="305"/>
      <c r="U541" s="305"/>
      <c r="V541" s="43" t="s">
        <v>114</v>
      </c>
      <c r="W541" s="73">
        <v>37341</v>
      </c>
      <c r="X541" s="60">
        <f>IFERROR(W541/T533,"-")</f>
        <v>6.8322388138350779E-4</v>
      </c>
      <c r="Y541" s="73">
        <v>1</v>
      </c>
      <c r="Z541" s="60">
        <f>IFERROR(Y541/U533,"-")</f>
        <v>2.0833333333333332E-2</v>
      </c>
      <c r="AA541" s="131">
        <f t="shared" si="37"/>
        <v>37341</v>
      </c>
      <c r="AB541" s="305"/>
      <c r="AC541" s="305"/>
      <c r="AD541" s="43" t="s">
        <v>114</v>
      </c>
      <c r="AE541" s="73">
        <v>37341</v>
      </c>
      <c r="AF541" s="60">
        <f>IFERROR(AE541/AB533,"-")</f>
        <v>9.6681109757565799E-4</v>
      </c>
      <c r="AG541" s="73">
        <v>1</v>
      </c>
      <c r="AH541" s="60">
        <f>IFERROR(AG541/AC533,"-")</f>
        <v>2.8571428571428571E-2</v>
      </c>
      <c r="AI541" s="76">
        <f t="shared" si="40"/>
        <v>37341</v>
      </c>
      <c r="AJ541" s="305"/>
      <c r="AK541" s="305"/>
      <c r="AL541" s="43" t="s">
        <v>114</v>
      </c>
      <c r="AM541" s="73">
        <v>0</v>
      </c>
      <c r="AN541" s="60">
        <f>IFERROR(AM541/AJ533,"-")</f>
        <v>0</v>
      </c>
      <c r="AO541" s="73">
        <v>0</v>
      </c>
      <c r="AP541" s="60">
        <f>IFERROR(AO541/AK533,"-")</f>
        <v>0</v>
      </c>
      <c r="AQ541" s="76" t="str">
        <f t="shared" si="38"/>
        <v>-</v>
      </c>
      <c r="AR541" s="305"/>
      <c r="AS541" s="305"/>
      <c r="AT541" s="43" t="s">
        <v>114</v>
      </c>
      <c r="AU541" s="73">
        <v>421294</v>
      </c>
      <c r="AV541" s="60">
        <f>IFERROR(AU541/AR533,"-")</f>
        <v>4.5751165672249704E-4</v>
      </c>
      <c r="AW541" s="76">
        <v>16</v>
      </c>
      <c r="AX541" s="60">
        <f>IFERROR(AW541/AS533,"-")</f>
        <v>1.1212333566923615E-2</v>
      </c>
      <c r="AY541" s="157">
        <f t="shared" si="39"/>
        <v>26330.875</v>
      </c>
      <c r="AZ541" s="179"/>
    </row>
    <row r="542" spans="2:52" s="8" customFormat="1" ht="13.15" customHeight="1" thickTop="1" thickBot="1">
      <c r="B542" s="331"/>
      <c r="C542" s="344"/>
      <c r="D542" s="305"/>
      <c r="E542" s="305"/>
      <c r="F542" s="43" t="s">
        <v>115</v>
      </c>
      <c r="G542" s="73">
        <v>197688</v>
      </c>
      <c r="H542" s="60">
        <f>IFERROR(G542/D533,"-")</f>
        <v>7.9148171448148333E-4</v>
      </c>
      <c r="I542" s="73">
        <v>16</v>
      </c>
      <c r="J542" s="60">
        <f>IFERROR(I542/E533,"-")</f>
        <v>3.9408866995073892E-2</v>
      </c>
      <c r="K542" s="76">
        <f t="shared" si="35"/>
        <v>12355.5</v>
      </c>
      <c r="L542" s="305"/>
      <c r="M542" s="305"/>
      <c r="N542" s="43" t="s">
        <v>115</v>
      </c>
      <c r="O542" s="73">
        <v>156433</v>
      </c>
      <c r="P542" s="60">
        <f>IFERROR(O542/L533,"-")</f>
        <v>8.7487487845775314E-4</v>
      </c>
      <c r="Q542" s="73">
        <v>9</v>
      </c>
      <c r="R542" s="60">
        <f>IFERROR(Q542/M533,"-")</f>
        <v>2.9900332225913623E-2</v>
      </c>
      <c r="S542" s="76">
        <f t="shared" si="36"/>
        <v>17381.444444444445</v>
      </c>
      <c r="T542" s="305"/>
      <c r="U542" s="305"/>
      <c r="V542" s="43" t="s">
        <v>115</v>
      </c>
      <c r="W542" s="73">
        <v>89892</v>
      </c>
      <c r="X542" s="60">
        <f>IFERROR(W542/T533,"-")</f>
        <v>1.6447433423134432E-3</v>
      </c>
      <c r="Y542" s="73">
        <v>3</v>
      </c>
      <c r="Z542" s="60">
        <f>IFERROR(Y542/U533,"-")</f>
        <v>6.25E-2</v>
      </c>
      <c r="AA542" s="131">
        <f t="shared" si="37"/>
        <v>29964</v>
      </c>
      <c r="AB542" s="305"/>
      <c r="AC542" s="305"/>
      <c r="AD542" s="43" t="s">
        <v>115</v>
      </c>
      <c r="AE542" s="73">
        <v>88872</v>
      </c>
      <c r="AF542" s="60">
        <f>IFERROR(AE542/AB533,"-")</f>
        <v>2.3010212866217796E-3</v>
      </c>
      <c r="AG542" s="73">
        <v>2</v>
      </c>
      <c r="AH542" s="60">
        <f>IFERROR(AG542/AC533,"-")</f>
        <v>5.7142857142857141E-2</v>
      </c>
      <c r="AI542" s="76">
        <f t="shared" si="40"/>
        <v>44436</v>
      </c>
      <c r="AJ542" s="305"/>
      <c r="AK542" s="305"/>
      <c r="AL542" s="43" t="s">
        <v>115</v>
      </c>
      <c r="AM542" s="73">
        <v>86931</v>
      </c>
      <c r="AN542" s="60">
        <f>IFERROR(AM542/AJ533,"-")</f>
        <v>7.7053708555965589E-4</v>
      </c>
      <c r="AO542" s="73">
        <v>6</v>
      </c>
      <c r="AP542" s="60">
        <f>IFERROR(AO542/AK533,"-")</f>
        <v>3.7267080745341616E-2</v>
      </c>
      <c r="AQ542" s="76">
        <f t="shared" si="38"/>
        <v>14488.5</v>
      </c>
      <c r="AR542" s="305"/>
      <c r="AS542" s="305"/>
      <c r="AT542" s="43" t="s">
        <v>115</v>
      </c>
      <c r="AU542" s="73">
        <v>439722</v>
      </c>
      <c r="AV542" s="60">
        <f>IFERROR(AU542/AR533,"-")</f>
        <v>4.7752386864595713E-4</v>
      </c>
      <c r="AW542" s="76">
        <v>38</v>
      </c>
      <c r="AX542" s="60">
        <f>IFERROR(AW542/AS533,"-")</f>
        <v>2.6629292221443588E-2</v>
      </c>
      <c r="AY542" s="157">
        <f t="shared" si="39"/>
        <v>11571.631578947368</v>
      </c>
      <c r="AZ542" s="179"/>
    </row>
    <row r="543" spans="2:52" s="8" customFormat="1" ht="13.15" customHeight="1" thickTop="1" thickBot="1">
      <c r="B543" s="331"/>
      <c r="C543" s="344"/>
      <c r="D543" s="305"/>
      <c r="E543" s="305"/>
      <c r="F543" s="43" t="s">
        <v>116</v>
      </c>
      <c r="G543" s="73">
        <v>5152</v>
      </c>
      <c r="H543" s="60">
        <f>IFERROR(G543/D533,"-")</f>
        <v>2.0627017284855944E-5</v>
      </c>
      <c r="I543" s="73">
        <v>1</v>
      </c>
      <c r="J543" s="60">
        <f>IFERROR(I543/E533,"-")</f>
        <v>2.4630541871921183E-3</v>
      </c>
      <c r="K543" s="76">
        <f t="shared" si="35"/>
        <v>5152</v>
      </c>
      <c r="L543" s="305"/>
      <c r="M543" s="305"/>
      <c r="N543" s="43" t="s">
        <v>116</v>
      </c>
      <c r="O543" s="73">
        <v>5152</v>
      </c>
      <c r="P543" s="60">
        <f>IFERROR(O543/L533,"-")</f>
        <v>2.8813328222397734E-5</v>
      </c>
      <c r="Q543" s="73">
        <v>1</v>
      </c>
      <c r="R543" s="60">
        <f>IFERROR(Q543/M533,"-")</f>
        <v>3.3222591362126247E-3</v>
      </c>
      <c r="S543" s="76">
        <f t="shared" si="36"/>
        <v>5152</v>
      </c>
      <c r="T543" s="305"/>
      <c r="U543" s="305"/>
      <c r="V543" s="43" t="s">
        <v>116</v>
      </c>
      <c r="W543" s="73">
        <v>0</v>
      </c>
      <c r="X543" s="60">
        <f>IFERROR(W543/T533,"-")</f>
        <v>0</v>
      </c>
      <c r="Y543" s="73">
        <v>0</v>
      </c>
      <c r="Z543" s="60">
        <f>IFERROR(Y543/U533,"-")</f>
        <v>0</v>
      </c>
      <c r="AA543" s="131" t="str">
        <f t="shared" si="37"/>
        <v>-</v>
      </c>
      <c r="AB543" s="305"/>
      <c r="AC543" s="305"/>
      <c r="AD543" s="43" t="s">
        <v>116</v>
      </c>
      <c r="AE543" s="73">
        <v>0</v>
      </c>
      <c r="AF543" s="60">
        <f>IFERROR(AE543/AB533,"-")</f>
        <v>0</v>
      </c>
      <c r="AG543" s="73">
        <v>0</v>
      </c>
      <c r="AH543" s="60">
        <f>IFERROR(AG543/AC533,"-")</f>
        <v>0</v>
      </c>
      <c r="AI543" s="76" t="str">
        <f t="shared" si="40"/>
        <v>-</v>
      </c>
      <c r="AJ543" s="305"/>
      <c r="AK543" s="305"/>
      <c r="AL543" s="43" t="s">
        <v>116</v>
      </c>
      <c r="AM543" s="73">
        <v>7453</v>
      </c>
      <c r="AN543" s="60">
        <f>IFERROR(AM543/AJ533,"-")</f>
        <v>6.606173745471828E-5</v>
      </c>
      <c r="AO543" s="73">
        <v>2</v>
      </c>
      <c r="AP543" s="60">
        <f>IFERROR(AO543/AK533,"-")</f>
        <v>1.2422360248447204E-2</v>
      </c>
      <c r="AQ543" s="76">
        <f t="shared" si="38"/>
        <v>3726.5</v>
      </c>
      <c r="AR543" s="305"/>
      <c r="AS543" s="305"/>
      <c r="AT543" s="43" t="s">
        <v>116</v>
      </c>
      <c r="AU543" s="73">
        <v>203750</v>
      </c>
      <c r="AV543" s="60">
        <f>IFERROR(AU543/AR533,"-")</f>
        <v>2.2126590945327674E-4</v>
      </c>
      <c r="AW543" s="76">
        <v>4</v>
      </c>
      <c r="AX543" s="60">
        <f>IFERROR(AW543/AS533,"-")</f>
        <v>2.8030833917309038E-3</v>
      </c>
      <c r="AY543" s="157">
        <f t="shared" si="39"/>
        <v>50937.5</v>
      </c>
      <c r="AZ543" s="179"/>
    </row>
    <row r="544" spans="2:52" s="8" customFormat="1" ht="13.15" customHeight="1" thickTop="1" thickBot="1">
      <c r="B544" s="331"/>
      <c r="C544" s="344"/>
      <c r="D544" s="305"/>
      <c r="E544" s="305"/>
      <c r="F544" s="43" t="s">
        <v>117</v>
      </c>
      <c r="G544" s="73">
        <v>2850190</v>
      </c>
      <c r="H544" s="60">
        <f>IFERROR(G544/D533,"-")</f>
        <v>1.1411280744395102E-2</v>
      </c>
      <c r="I544" s="73">
        <v>6</v>
      </c>
      <c r="J544" s="60">
        <f>IFERROR(I544/E533,"-")</f>
        <v>1.4778325123152709E-2</v>
      </c>
      <c r="K544" s="76">
        <f t="shared" si="35"/>
        <v>475031.66666666669</v>
      </c>
      <c r="L544" s="305"/>
      <c r="M544" s="305"/>
      <c r="N544" s="43" t="s">
        <v>117</v>
      </c>
      <c r="O544" s="73">
        <v>2834626</v>
      </c>
      <c r="P544" s="60">
        <f>IFERROR(O544/L533,"-")</f>
        <v>1.5853068580307141E-2</v>
      </c>
      <c r="Q544" s="73">
        <v>4</v>
      </c>
      <c r="R544" s="60">
        <f>IFERROR(Q544/M533,"-")</f>
        <v>1.3289036544850499E-2</v>
      </c>
      <c r="S544" s="76">
        <f t="shared" si="36"/>
        <v>708656.5</v>
      </c>
      <c r="T544" s="305"/>
      <c r="U544" s="305"/>
      <c r="V544" s="43" t="s">
        <v>117</v>
      </c>
      <c r="W544" s="73">
        <v>2827653</v>
      </c>
      <c r="X544" s="60">
        <f>IFERROR(W544/T533,"-")</f>
        <v>5.1737234082261316E-2</v>
      </c>
      <c r="Y544" s="73">
        <v>2</v>
      </c>
      <c r="Z544" s="60">
        <f>IFERROR(Y544/U533,"-")</f>
        <v>4.1666666666666664E-2</v>
      </c>
      <c r="AA544" s="131">
        <f t="shared" si="37"/>
        <v>1413826.5</v>
      </c>
      <c r="AB544" s="305"/>
      <c r="AC544" s="305"/>
      <c r="AD544" s="43" t="s">
        <v>117</v>
      </c>
      <c r="AE544" s="73">
        <v>2814719</v>
      </c>
      <c r="AF544" s="60">
        <f>IFERROR(AE544/AB533,"-")</f>
        <v>7.287704040483807E-2</v>
      </c>
      <c r="AG544" s="73">
        <v>1</v>
      </c>
      <c r="AH544" s="60">
        <f>IFERROR(AG544/AC533,"-")</f>
        <v>2.8571428571428571E-2</v>
      </c>
      <c r="AI544" s="76">
        <f t="shared" si="40"/>
        <v>2814719</v>
      </c>
      <c r="AJ544" s="305"/>
      <c r="AK544" s="305"/>
      <c r="AL544" s="43" t="s">
        <v>117</v>
      </c>
      <c r="AM544" s="73">
        <v>740562</v>
      </c>
      <c r="AN544" s="60">
        <f>IFERROR(AM544/AJ533,"-")</f>
        <v>6.5641771652946573E-3</v>
      </c>
      <c r="AO544" s="73">
        <v>3</v>
      </c>
      <c r="AP544" s="60">
        <f>IFERROR(AO544/AK533,"-")</f>
        <v>1.8633540372670808E-2</v>
      </c>
      <c r="AQ544" s="76">
        <f t="shared" si="38"/>
        <v>246854</v>
      </c>
      <c r="AR544" s="305"/>
      <c r="AS544" s="305"/>
      <c r="AT544" s="43" t="s">
        <v>117</v>
      </c>
      <c r="AU544" s="73">
        <v>1751930</v>
      </c>
      <c r="AV544" s="60">
        <f>IFERROR(AU544/AR533,"-")</f>
        <v>1.9025393116489774E-3</v>
      </c>
      <c r="AW544" s="76">
        <v>6</v>
      </c>
      <c r="AX544" s="60">
        <f>IFERROR(AW544/AS533,"-")</f>
        <v>4.2046250875963564E-3</v>
      </c>
      <c r="AY544" s="157">
        <f t="shared" si="39"/>
        <v>291988.33333333331</v>
      </c>
      <c r="AZ544" s="179"/>
    </row>
    <row r="545" spans="2:52" s="8" customFormat="1" ht="13.15" customHeight="1" thickTop="1" thickBot="1">
      <c r="B545" s="331"/>
      <c r="C545" s="344"/>
      <c r="D545" s="305"/>
      <c r="E545" s="305"/>
      <c r="F545" s="43" t="s">
        <v>118</v>
      </c>
      <c r="G545" s="73">
        <v>1279915</v>
      </c>
      <c r="H545" s="60">
        <f>IFERROR(G545/D533,"-")</f>
        <v>5.1243844775128878E-3</v>
      </c>
      <c r="I545" s="73">
        <v>47</v>
      </c>
      <c r="J545" s="60">
        <f>IFERROR(I545/E533,"-")</f>
        <v>0.11576354679802955</v>
      </c>
      <c r="K545" s="76">
        <f t="shared" si="35"/>
        <v>27232.234042553191</v>
      </c>
      <c r="L545" s="305"/>
      <c r="M545" s="305"/>
      <c r="N545" s="43" t="s">
        <v>118</v>
      </c>
      <c r="O545" s="73">
        <v>1001827</v>
      </c>
      <c r="P545" s="60">
        <f>IFERROR(O545/L533,"-")</f>
        <v>5.6028668814169357E-3</v>
      </c>
      <c r="Q545" s="73">
        <v>35</v>
      </c>
      <c r="R545" s="60">
        <f>IFERROR(Q545/M533,"-")</f>
        <v>0.11627906976744186</v>
      </c>
      <c r="S545" s="76">
        <f t="shared" si="36"/>
        <v>28623.628571428573</v>
      </c>
      <c r="T545" s="305"/>
      <c r="U545" s="305"/>
      <c r="V545" s="43" t="s">
        <v>118</v>
      </c>
      <c r="W545" s="73">
        <v>96601</v>
      </c>
      <c r="X545" s="60">
        <f>IFERROR(W545/T533,"-")</f>
        <v>1.7674971255597931E-3</v>
      </c>
      <c r="Y545" s="73">
        <v>8</v>
      </c>
      <c r="Z545" s="60">
        <f>IFERROR(Y545/U533,"-")</f>
        <v>0.16666666666666666</v>
      </c>
      <c r="AA545" s="131">
        <f t="shared" si="37"/>
        <v>12075.125</v>
      </c>
      <c r="AB545" s="305"/>
      <c r="AC545" s="305"/>
      <c r="AD545" s="43" t="s">
        <v>118</v>
      </c>
      <c r="AE545" s="73">
        <v>85153</v>
      </c>
      <c r="AF545" s="60">
        <f>IFERROR(AE545/AB533,"-")</f>
        <v>2.2047311371377306E-3</v>
      </c>
      <c r="AG545" s="73">
        <v>7</v>
      </c>
      <c r="AH545" s="60">
        <f>IFERROR(AG545/AC533,"-")</f>
        <v>0.2</v>
      </c>
      <c r="AI545" s="76">
        <f t="shared" si="40"/>
        <v>12164.714285714286</v>
      </c>
      <c r="AJ545" s="305"/>
      <c r="AK545" s="305"/>
      <c r="AL545" s="43" t="s">
        <v>118</v>
      </c>
      <c r="AM545" s="73">
        <v>389924</v>
      </c>
      <c r="AN545" s="60">
        <f>IFERROR(AM545/AJ533,"-")</f>
        <v>3.4561997739559333E-3</v>
      </c>
      <c r="AO545" s="73">
        <v>15</v>
      </c>
      <c r="AP545" s="60">
        <f>IFERROR(AO545/AK533,"-")</f>
        <v>9.3167701863354033E-2</v>
      </c>
      <c r="AQ545" s="76">
        <f t="shared" si="38"/>
        <v>25994.933333333334</v>
      </c>
      <c r="AR545" s="305"/>
      <c r="AS545" s="305"/>
      <c r="AT545" s="43" t="s">
        <v>118</v>
      </c>
      <c r="AU545" s="73">
        <v>5260572</v>
      </c>
      <c r="AV545" s="60">
        <f>IFERROR(AU545/AR533,"-")</f>
        <v>5.7128110322672045E-3</v>
      </c>
      <c r="AW545" s="76">
        <v>143</v>
      </c>
      <c r="AX545" s="60">
        <f>IFERROR(AW545/AS533,"-")</f>
        <v>0.10021023125437982</v>
      </c>
      <c r="AY545" s="157">
        <f t="shared" si="39"/>
        <v>36787.216783216783</v>
      </c>
      <c r="AZ545" s="179"/>
    </row>
    <row r="546" spans="2:52" s="8" customFormat="1" ht="13.15" customHeight="1" thickTop="1" thickBot="1">
      <c r="B546" s="331"/>
      <c r="C546" s="344"/>
      <c r="D546" s="305"/>
      <c r="E546" s="305"/>
      <c r="F546" s="43" t="s">
        <v>119</v>
      </c>
      <c r="G546" s="73">
        <v>737896</v>
      </c>
      <c r="H546" s="60">
        <f>IFERROR(G546/D533,"-")</f>
        <v>2.9543077535764874E-3</v>
      </c>
      <c r="I546" s="73">
        <v>18</v>
      </c>
      <c r="J546" s="60">
        <f>IFERROR(I546/E533,"-")</f>
        <v>4.4334975369458129E-2</v>
      </c>
      <c r="K546" s="76">
        <f t="shared" si="35"/>
        <v>40994.222222222219</v>
      </c>
      <c r="L546" s="305"/>
      <c r="M546" s="305"/>
      <c r="N546" s="43" t="s">
        <v>119</v>
      </c>
      <c r="O546" s="73">
        <v>678920</v>
      </c>
      <c r="P546" s="60">
        <f>IFERROR(O546/L533,"-")</f>
        <v>3.7969613347729556E-3</v>
      </c>
      <c r="Q546" s="73">
        <v>14</v>
      </c>
      <c r="R546" s="60">
        <f>IFERROR(Q546/M533,"-")</f>
        <v>4.6511627906976744E-2</v>
      </c>
      <c r="S546" s="76">
        <f t="shared" si="36"/>
        <v>48494.285714285717</v>
      </c>
      <c r="T546" s="305"/>
      <c r="U546" s="305"/>
      <c r="V546" s="43" t="s">
        <v>119</v>
      </c>
      <c r="W546" s="73">
        <v>73157</v>
      </c>
      <c r="X546" s="60">
        <f>IFERROR(W546/T533,"-")</f>
        <v>1.338545017283235E-3</v>
      </c>
      <c r="Y546" s="73">
        <v>4</v>
      </c>
      <c r="Z546" s="60">
        <f>IFERROR(Y546/U533,"-")</f>
        <v>8.3333333333333329E-2</v>
      </c>
      <c r="AA546" s="131">
        <f t="shared" si="37"/>
        <v>18289.25</v>
      </c>
      <c r="AB546" s="305"/>
      <c r="AC546" s="305"/>
      <c r="AD546" s="43" t="s">
        <v>119</v>
      </c>
      <c r="AE546" s="73">
        <v>45679</v>
      </c>
      <c r="AF546" s="60">
        <f>IFERROR(AE546/AB533,"-")</f>
        <v>1.1826936645017133E-3</v>
      </c>
      <c r="AG546" s="73">
        <v>2</v>
      </c>
      <c r="AH546" s="60">
        <f>IFERROR(AG546/AC533,"-")</f>
        <v>5.7142857142857141E-2</v>
      </c>
      <c r="AI546" s="76">
        <f t="shared" si="40"/>
        <v>22839.5</v>
      </c>
      <c r="AJ546" s="305"/>
      <c r="AK546" s="305"/>
      <c r="AL546" s="43" t="s">
        <v>119</v>
      </c>
      <c r="AM546" s="73">
        <v>1414080</v>
      </c>
      <c r="AN546" s="60">
        <f>IFERROR(AM546/AJ533,"-")</f>
        <v>1.2534091198170942E-2</v>
      </c>
      <c r="AO546" s="73">
        <v>15</v>
      </c>
      <c r="AP546" s="60">
        <f>IFERROR(AO546/AK533,"-")</f>
        <v>9.3167701863354033E-2</v>
      </c>
      <c r="AQ546" s="76">
        <f t="shared" si="38"/>
        <v>94272</v>
      </c>
      <c r="AR546" s="305"/>
      <c r="AS546" s="305"/>
      <c r="AT546" s="43" t="s">
        <v>119</v>
      </c>
      <c r="AU546" s="73">
        <v>6007785</v>
      </c>
      <c r="AV546" s="60">
        <f>IFERROR(AU546/AR533,"-")</f>
        <v>6.52426018073499E-3</v>
      </c>
      <c r="AW546" s="76">
        <v>92</v>
      </c>
      <c r="AX546" s="60">
        <f>IFERROR(AW546/AS533,"-")</f>
        <v>6.4470918009810793E-2</v>
      </c>
      <c r="AY546" s="157">
        <f t="shared" si="39"/>
        <v>65302.010869565216</v>
      </c>
      <c r="AZ546" s="179"/>
    </row>
    <row r="547" spans="2:52" s="8" customFormat="1" ht="13.15" customHeight="1" thickTop="1" thickBot="1">
      <c r="B547" s="331"/>
      <c r="C547" s="344"/>
      <c r="D547" s="305"/>
      <c r="E547" s="305"/>
      <c r="F547" s="43" t="s">
        <v>120</v>
      </c>
      <c r="G547" s="73">
        <v>1648334</v>
      </c>
      <c r="H547" s="60">
        <f>IFERROR(G547/D533,"-")</f>
        <v>6.5994204016334903E-3</v>
      </c>
      <c r="I547" s="73">
        <v>35</v>
      </c>
      <c r="J547" s="60">
        <f>IFERROR(I547/E533,"-")</f>
        <v>8.6206896551724144E-2</v>
      </c>
      <c r="K547" s="76">
        <f t="shared" si="35"/>
        <v>47095.257142857146</v>
      </c>
      <c r="L547" s="305"/>
      <c r="M547" s="305"/>
      <c r="N547" s="43" t="s">
        <v>120</v>
      </c>
      <c r="O547" s="73">
        <v>1264645</v>
      </c>
      <c r="P547" s="60">
        <f>IFERROR(O547/L533,"-")</f>
        <v>7.0727157356005781E-3</v>
      </c>
      <c r="Q547" s="73">
        <v>25</v>
      </c>
      <c r="R547" s="60">
        <f>IFERROR(Q547/M533,"-")</f>
        <v>8.3056478405315617E-2</v>
      </c>
      <c r="S547" s="76">
        <f t="shared" si="36"/>
        <v>50585.8</v>
      </c>
      <c r="T547" s="305"/>
      <c r="U547" s="305"/>
      <c r="V547" s="43" t="s">
        <v>120</v>
      </c>
      <c r="W547" s="73">
        <v>150108</v>
      </c>
      <c r="X547" s="60">
        <f>IFERROR(W547/T533,"-")</f>
        <v>2.7465084059536591E-3</v>
      </c>
      <c r="Y547" s="73">
        <v>5</v>
      </c>
      <c r="Z547" s="60">
        <f>IFERROR(Y547/U533,"-")</f>
        <v>0.10416666666666667</v>
      </c>
      <c r="AA547" s="131">
        <f t="shared" si="37"/>
        <v>30021.599999999999</v>
      </c>
      <c r="AB547" s="305"/>
      <c r="AC547" s="305"/>
      <c r="AD547" s="43" t="s">
        <v>120</v>
      </c>
      <c r="AE547" s="73">
        <v>88476</v>
      </c>
      <c r="AF547" s="60">
        <f>IFERROR(AE547/AB533,"-")</f>
        <v>2.2907682887202785E-3</v>
      </c>
      <c r="AG547" s="73">
        <v>3</v>
      </c>
      <c r="AH547" s="60">
        <f>IFERROR(AG547/AC533,"-")</f>
        <v>8.5714285714285715E-2</v>
      </c>
      <c r="AI547" s="76">
        <f t="shared" si="40"/>
        <v>29492</v>
      </c>
      <c r="AJ547" s="305"/>
      <c r="AK547" s="305"/>
      <c r="AL547" s="43" t="s">
        <v>120</v>
      </c>
      <c r="AM547" s="73">
        <v>1020980</v>
      </c>
      <c r="AN547" s="60">
        <f>IFERROR(AM547/AJ533,"-")</f>
        <v>9.0497400652781793E-3</v>
      </c>
      <c r="AO547" s="73">
        <v>16</v>
      </c>
      <c r="AP547" s="60">
        <f>IFERROR(AO547/AK533,"-")</f>
        <v>9.9378881987577633E-2</v>
      </c>
      <c r="AQ547" s="76">
        <f t="shared" si="38"/>
        <v>63811.25</v>
      </c>
      <c r="AR547" s="305"/>
      <c r="AS547" s="305"/>
      <c r="AT547" s="43" t="s">
        <v>120</v>
      </c>
      <c r="AU547" s="73">
        <v>2951112</v>
      </c>
      <c r="AV547" s="60">
        <f>IFERROR(AU547/AR533,"-")</f>
        <v>3.204812174618299E-3</v>
      </c>
      <c r="AW547" s="76">
        <v>69</v>
      </c>
      <c r="AX547" s="60">
        <f>IFERROR(AW547/AS533,"-")</f>
        <v>4.8353188507358091E-2</v>
      </c>
      <c r="AY547" s="157">
        <f t="shared" si="39"/>
        <v>42769.739130434784</v>
      </c>
      <c r="AZ547" s="179"/>
    </row>
    <row r="548" spans="2:52" s="8" customFormat="1" ht="13.15" customHeight="1" thickTop="1" thickBot="1">
      <c r="B548" s="331"/>
      <c r="C548" s="344"/>
      <c r="D548" s="305"/>
      <c r="E548" s="305"/>
      <c r="F548" s="44" t="s">
        <v>121</v>
      </c>
      <c r="G548" s="74">
        <v>147735</v>
      </c>
      <c r="H548" s="61">
        <f>IFERROR(G548/D533,"-")</f>
        <v>5.9148532581098474E-4</v>
      </c>
      <c r="I548" s="74">
        <v>30</v>
      </c>
      <c r="J548" s="61">
        <f>IFERROR(I548/E533,"-")</f>
        <v>7.3891625615763554E-2</v>
      </c>
      <c r="K548" s="77">
        <f t="shared" si="35"/>
        <v>4924.5</v>
      </c>
      <c r="L548" s="305"/>
      <c r="M548" s="305"/>
      <c r="N548" s="44" t="s">
        <v>121</v>
      </c>
      <c r="O548" s="74">
        <v>104948</v>
      </c>
      <c r="P548" s="61">
        <f>IFERROR(O548/L533,"-")</f>
        <v>5.8693733895267804E-4</v>
      </c>
      <c r="Q548" s="74">
        <v>23</v>
      </c>
      <c r="R548" s="61">
        <f>IFERROR(Q548/M533,"-")</f>
        <v>7.6411960132890366E-2</v>
      </c>
      <c r="S548" s="77">
        <f t="shared" si="36"/>
        <v>4562.95652173913</v>
      </c>
      <c r="T548" s="305"/>
      <c r="U548" s="305"/>
      <c r="V548" s="44" t="s">
        <v>121</v>
      </c>
      <c r="W548" s="74">
        <v>44232</v>
      </c>
      <c r="X548" s="61">
        <f>IFERROR(W548/T533,"-")</f>
        <v>8.0930769720562699E-4</v>
      </c>
      <c r="Y548" s="74">
        <v>8</v>
      </c>
      <c r="Z548" s="61">
        <f>IFERROR(Y548/U533,"-")</f>
        <v>0.16666666666666666</v>
      </c>
      <c r="AA548" s="132">
        <f t="shared" si="37"/>
        <v>5529</v>
      </c>
      <c r="AB548" s="305"/>
      <c r="AC548" s="305"/>
      <c r="AD548" s="44" t="s">
        <v>121</v>
      </c>
      <c r="AE548" s="74">
        <v>42252</v>
      </c>
      <c r="AF548" s="61">
        <f>IFERROR(AE548/AB533,"-")</f>
        <v>1.0939638063995796E-3</v>
      </c>
      <c r="AG548" s="74">
        <v>6</v>
      </c>
      <c r="AH548" s="61">
        <f>IFERROR(AG548/AC533,"-")</f>
        <v>0.17142857142857143</v>
      </c>
      <c r="AI548" s="77">
        <f t="shared" si="40"/>
        <v>7042</v>
      </c>
      <c r="AJ548" s="305"/>
      <c r="AK548" s="305"/>
      <c r="AL548" s="44" t="s">
        <v>121</v>
      </c>
      <c r="AM548" s="74">
        <v>99291</v>
      </c>
      <c r="AN548" s="61">
        <f>IFERROR(AM548/AJ533,"-")</f>
        <v>8.8009338167401485E-4</v>
      </c>
      <c r="AO548" s="74">
        <v>14</v>
      </c>
      <c r="AP548" s="61">
        <f>IFERROR(AO548/AK533,"-")</f>
        <v>8.6956521739130432E-2</v>
      </c>
      <c r="AQ548" s="77">
        <f t="shared" si="38"/>
        <v>7092.2142857142853</v>
      </c>
      <c r="AR548" s="305"/>
      <c r="AS548" s="305"/>
      <c r="AT548" s="44" t="s">
        <v>121</v>
      </c>
      <c r="AU548" s="74">
        <v>911483</v>
      </c>
      <c r="AV548" s="61">
        <f>IFERROR(AU548/AR533,"-")</f>
        <v>9.8984105495068006E-4</v>
      </c>
      <c r="AW548" s="77">
        <v>103</v>
      </c>
      <c r="AX548" s="61">
        <f>IFERROR(AW548/AS533,"-")</f>
        <v>7.217939733707078E-2</v>
      </c>
      <c r="AY548" s="158">
        <f t="shared" si="39"/>
        <v>8849.3495145631059</v>
      </c>
      <c r="AZ548" s="179"/>
    </row>
    <row r="549" spans="2:52" s="8" customFormat="1" ht="13.15" customHeight="1" thickTop="1">
      <c r="B549" s="332"/>
      <c r="C549" s="345"/>
      <c r="D549" s="306"/>
      <c r="E549" s="306"/>
      <c r="F549" s="46" t="s">
        <v>71</v>
      </c>
      <c r="G549" s="104">
        <f>SUM(G533:G548)</f>
        <v>50470136</v>
      </c>
      <c r="H549" s="105">
        <f>IFERROR(G549/D533,"-")</f>
        <v>0.20206684154523105</v>
      </c>
      <c r="I549" s="257">
        <v>322</v>
      </c>
      <c r="J549" s="105">
        <f>IFERROR(I549/E533,"-")</f>
        <v>0.7931034482758621</v>
      </c>
      <c r="K549" s="106">
        <f t="shared" si="35"/>
        <v>156739.55279503105</v>
      </c>
      <c r="L549" s="306"/>
      <c r="M549" s="306"/>
      <c r="N549" s="46" t="s">
        <v>71</v>
      </c>
      <c r="O549" s="104">
        <f>SUM(O533:O548)</f>
        <v>40512065</v>
      </c>
      <c r="P549" s="105">
        <f>IFERROR(O549/L533,"-")</f>
        <v>0.22656976432688497</v>
      </c>
      <c r="Q549" s="257">
        <v>235</v>
      </c>
      <c r="R549" s="105">
        <f>IFERROR(Q549/M533,"-")</f>
        <v>0.78073089700996678</v>
      </c>
      <c r="S549" s="106">
        <f t="shared" si="36"/>
        <v>172391.7659574468</v>
      </c>
      <c r="T549" s="306"/>
      <c r="U549" s="306"/>
      <c r="V549" s="46" t="s">
        <v>71</v>
      </c>
      <c r="W549" s="104">
        <f>SUM(W533:W548)</f>
        <v>15384674</v>
      </c>
      <c r="X549" s="105">
        <f>IFERROR(W549/T533,"-")</f>
        <v>0.28149156916258095</v>
      </c>
      <c r="Y549" s="257">
        <v>40</v>
      </c>
      <c r="Z549" s="105">
        <f>IFERROR(Y549/U533,"-")</f>
        <v>0.83333333333333337</v>
      </c>
      <c r="AA549" s="81">
        <f t="shared" si="37"/>
        <v>384616.85</v>
      </c>
      <c r="AB549" s="306"/>
      <c r="AC549" s="306"/>
      <c r="AD549" s="46" t="s">
        <v>71</v>
      </c>
      <c r="AE549" s="104">
        <f>SUM(AE533:AE548)</f>
        <v>14817236</v>
      </c>
      <c r="AF549" s="105">
        <f>IFERROR(AE549/AB533,"-")</f>
        <v>0.38363911518699423</v>
      </c>
      <c r="AG549" s="257">
        <v>27</v>
      </c>
      <c r="AH549" s="105">
        <f>IFERROR(AG549/AC533,"-")</f>
        <v>0.77142857142857146</v>
      </c>
      <c r="AI549" s="106">
        <f t="shared" si="40"/>
        <v>548786.51851851854</v>
      </c>
      <c r="AJ549" s="306"/>
      <c r="AK549" s="306"/>
      <c r="AL549" s="46" t="s">
        <v>71</v>
      </c>
      <c r="AM549" s="104">
        <f>SUM(AM533:AM548)</f>
        <v>26427685</v>
      </c>
      <c r="AN549" s="105">
        <f>IFERROR(AM549/AJ533,"-")</f>
        <v>0.23424913296739522</v>
      </c>
      <c r="AO549" s="257">
        <v>128</v>
      </c>
      <c r="AP549" s="105">
        <f>IFERROR(AO549/AK533,"-")</f>
        <v>0.79503105590062106</v>
      </c>
      <c r="AQ549" s="106">
        <f t="shared" si="38"/>
        <v>206466.2890625</v>
      </c>
      <c r="AR549" s="306"/>
      <c r="AS549" s="306"/>
      <c r="AT549" s="46" t="s">
        <v>71</v>
      </c>
      <c r="AU549" s="104">
        <f>SUM(AU533:AU548)</f>
        <v>166265080</v>
      </c>
      <c r="AV549" s="105">
        <f>IFERROR(AU549/AR533,"-")</f>
        <v>0.18055849882955491</v>
      </c>
      <c r="AW549" s="106">
        <v>1073</v>
      </c>
      <c r="AX549" s="135">
        <f>IFERROR(AW549/AS533,"-")</f>
        <v>0.75192711983181504</v>
      </c>
      <c r="AY549" s="161">
        <f t="shared" si="39"/>
        <v>154953.47623485554</v>
      </c>
      <c r="AZ549" s="179"/>
    </row>
    <row r="550" spans="2:52" s="8" customFormat="1" ht="13.15" customHeight="1">
      <c r="B550" s="327">
        <v>33</v>
      </c>
      <c r="C550" s="339" t="s">
        <v>41</v>
      </c>
      <c r="D550" s="304">
        <v>63653880</v>
      </c>
      <c r="E550" s="304">
        <v>85</v>
      </c>
      <c r="F550" s="41" t="s">
        <v>107</v>
      </c>
      <c r="G550" s="72">
        <v>3603841</v>
      </c>
      <c r="H550" s="59">
        <f>IFERROR(G550/D550,"-")</f>
        <v>5.6616203128544561E-2</v>
      </c>
      <c r="I550" s="72">
        <v>21</v>
      </c>
      <c r="J550" s="59">
        <f>IFERROR(I550/E550,"-")</f>
        <v>0.24705882352941178</v>
      </c>
      <c r="K550" s="75">
        <f t="shared" ref="K550:K613" si="41">IFERROR(G550/I550,"-")</f>
        <v>171611.47619047618</v>
      </c>
      <c r="L550" s="304">
        <v>53895570</v>
      </c>
      <c r="M550" s="304">
        <v>68</v>
      </c>
      <c r="N550" s="41" t="s">
        <v>107</v>
      </c>
      <c r="O550" s="72">
        <v>3570355</v>
      </c>
      <c r="P550" s="59">
        <f>IFERROR(O550/L550,"-")</f>
        <v>6.6245797196318734E-2</v>
      </c>
      <c r="Q550" s="72">
        <v>18</v>
      </c>
      <c r="R550" s="59">
        <f>IFERROR(Q550/M550,"-")</f>
        <v>0.26470588235294118</v>
      </c>
      <c r="S550" s="75">
        <f t="shared" ref="S550:S613" si="42">IFERROR(O550/Q550,"-")</f>
        <v>198353.05555555556</v>
      </c>
      <c r="T550" s="304">
        <v>22487330</v>
      </c>
      <c r="U550" s="304">
        <v>17</v>
      </c>
      <c r="V550" s="41" t="s">
        <v>107</v>
      </c>
      <c r="W550" s="72">
        <v>3386295</v>
      </c>
      <c r="X550" s="59">
        <f>IFERROR(W550/T550,"-")</f>
        <v>0.15058679709863287</v>
      </c>
      <c r="Y550" s="72">
        <v>7</v>
      </c>
      <c r="Z550" s="59">
        <f>IFERROR(Y550/U550,"-")</f>
        <v>0.41176470588235292</v>
      </c>
      <c r="AA550" s="130">
        <f t="shared" ref="AA550:AA613" si="43">IFERROR(W550/Y550,"-")</f>
        <v>483756.42857142858</v>
      </c>
      <c r="AB550" s="304">
        <v>21530780</v>
      </c>
      <c r="AC550" s="304">
        <v>15</v>
      </c>
      <c r="AD550" s="41" t="s">
        <v>107</v>
      </c>
      <c r="AE550" s="72">
        <v>3386295</v>
      </c>
      <c r="AF550" s="59">
        <f>IFERROR(AE550/AB550,"-")</f>
        <v>0.15727693097974155</v>
      </c>
      <c r="AG550" s="72">
        <v>7</v>
      </c>
      <c r="AH550" s="59">
        <f>IFERROR(AG550/AC550,"-")</f>
        <v>0.46666666666666667</v>
      </c>
      <c r="AI550" s="75">
        <f t="shared" si="40"/>
        <v>483756.42857142858</v>
      </c>
      <c r="AJ550" s="304">
        <v>30838710</v>
      </c>
      <c r="AK550" s="304">
        <v>28</v>
      </c>
      <c r="AL550" s="41" t="s">
        <v>107</v>
      </c>
      <c r="AM550" s="72">
        <v>501547</v>
      </c>
      <c r="AN550" s="59">
        <f>IFERROR(AM550/AJ550,"-")</f>
        <v>1.6263553177159485E-2</v>
      </c>
      <c r="AO550" s="72">
        <v>6</v>
      </c>
      <c r="AP550" s="59">
        <f>IFERROR(AO550/AK550,"-")</f>
        <v>0.21428571428571427</v>
      </c>
      <c r="AQ550" s="75">
        <f t="shared" ref="AQ550:AQ613" si="44">IFERROR(AM550/AO550,"-")</f>
        <v>83591.166666666672</v>
      </c>
      <c r="AR550" s="304">
        <v>181411570</v>
      </c>
      <c r="AS550" s="304">
        <v>337</v>
      </c>
      <c r="AT550" s="41" t="s">
        <v>107</v>
      </c>
      <c r="AU550" s="72">
        <v>2285245</v>
      </c>
      <c r="AV550" s="59">
        <f>IFERROR(AU550/AR550,"-")</f>
        <v>1.2597019032468546E-2</v>
      </c>
      <c r="AW550" s="72">
        <v>48</v>
      </c>
      <c r="AX550" s="59">
        <f>IFERROR(AW550/AS550,"-")</f>
        <v>0.14243323442136499</v>
      </c>
      <c r="AY550" s="130">
        <f t="shared" ref="AY550:AY613" si="45">IFERROR(AU550/AW550,"-")</f>
        <v>47609.270833333336</v>
      </c>
      <c r="AZ550" s="179"/>
    </row>
    <row r="551" spans="2:52" s="8" customFormat="1" ht="13.15" customHeight="1">
      <c r="B551" s="328"/>
      <c r="C551" s="340"/>
      <c r="D551" s="305"/>
      <c r="E551" s="305"/>
      <c r="F551" s="42" t="s">
        <v>108</v>
      </c>
      <c r="G551" s="73">
        <v>1348130</v>
      </c>
      <c r="H551" s="60">
        <f>IFERROR(G551/D550,"-")</f>
        <v>2.1179070309618204E-2</v>
      </c>
      <c r="I551" s="73">
        <v>21</v>
      </c>
      <c r="J551" s="60">
        <f>IFERROR(I551/E550,"-")</f>
        <v>0.24705882352941178</v>
      </c>
      <c r="K551" s="76">
        <f t="shared" si="41"/>
        <v>64196.666666666664</v>
      </c>
      <c r="L551" s="305"/>
      <c r="M551" s="305"/>
      <c r="N551" s="42" t="s">
        <v>108</v>
      </c>
      <c r="O551" s="73">
        <v>1295966</v>
      </c>
      <c r="P551" s="60">
        <f>IFERROR(O551/L550,"-")</f>
        <v>2.4045872415859041E-2</v>
      </c>
      <c r="Q551" s="73">
        <v>18</v>
      </c>
      <c r="R551" s="60">
        <f>IFERROR(Q551/M550,"-")</f>
        <v>0.26470588235294118</v>
      </c>
      <c r="S551" s="76">
        <f t="shared" si="42"/>
        <v>71998.111111111109</v>
      </c>
      <c r="T551" s="305"/>
      <c r="U551" s="305"/>
      <c r="V551" s="42" t="s">
        <v>108</v>
      </c>
      <c r="W551" s="73">
        <v>826864</v>
      </c>
      <c r="X551" s="60">
        <f>IFERROR(W551/T550,"-")</f>
        <v>3.6770216828765356E-2</v>
      </c>
      <c r="Y551" s="73">
        <v>5</v>
      </c>
      <c r="Z551" s="60">
        <f>IFERROR(Y551/U550,"-")</f>
        <v>0.29411764705882354</v>
      </c>
      <c r="AA551" s="131">
        <f t="shared" si="43"/>
        <v>165372.79999999999</v>
      </c>
      <c r="AB551" s="305"/>
      <c r="AC551" s="305"/>
      <c r="AD551" s="42" t="s">
        <v>108</v>
      </c>
      <c r="AE551" s="73">
        <v>826864</v>
      </c>
      <c r="AF551" s="60">
        <f>IFERROR(AE551/AB550,"-")</f>
        <v>3.8403810730498388E-2</v>
      </c>
      <c r="AG551" s="73">
        <v>5</v>
      </c>
      <c r="AH551" s="60">
        <f>IFERROR(AG551/AC550,"-")</f>
        <v>0.33333333333333331</v>
      </c>
      <c r="AI551" s="76">
        <f t="shared" si="40"/>
        <v>165372.79999999999</v>
      </c>
      <c r="AJ551" s="305"/>
      <c r="AK551" s="305"/>
      <c r="AL551" s="42" t="s">
        <v>108</v>
      </c>
      <c r="AM551" s="73">
        <v>430043</v>
      </c>
      <c r="AN551" s="60">
        <f>IFERROR(AM551/AJ550,"-")</f>
        <v>1.3944908849948652E-2</v>
      </c>
      <c r="AO551" s="73">
        <v>9</v>
      </c>
      <c r="AP551" s="60">
        <f>IFERROR(AO551/AK550,"-")</f>
        <v>0.32142857142857145</v>
      </c>
      <c r="AQ551" s="76">
        <f t="shared" si="44"/>
        <v>47782.555555555555</v>
      </c>
      <c r="AR551" s="305"/>
      <c r="AS551" s="305"/>
      <c r="AT551" s="42" t="s">
        <v>108</v>
      </c>
      <c r="AU551" s="73">
        <v>2871980</v>
      </c>
      <c r="AV551" s="60">
        <f>IFERROR(AU551/AR550,"-")</f>
        <v>1.5831294553043117E-2</v>
      </c>
      <c r="AW551" s="73">
        <v>74</v>
      </c>
      <c r="AX551" s="60">
        <f>IFERROR(AW551/AS550,"-")</f>
        <v>0.21958456973293769</v>
      </c>
      <c r="AY551" s="131">
        <f t="shared" si="45"/>
        <v>38810.54054054054</v>
      </c>
      <c r="AZ551" s="179"/>
    </row>
    <row r="552" spans="2:52" s="8" customFormat="1" ht="13.15" customHeight="1">
      <c r="B552" s="328"/>
      <c r="C552" s="340"/>
      <c r="D552" s="305"/>
      <c r="E552" s="305"/>
      <c r="F552" s="43" t="s">
        <v>109</v>
      </c>
      <c r="G552" s="73">
        <v>2810347</v>
      </c>
      <c r="H552" s="60">
        <f>IFERROR(G552/D550,"-")</f>
        <v>4.4150442989492548E-2</v>
      </c>
      <c r="I552" s="73">
        <v>31</v>
      </c>
      <c r="J552" s="60">
        <f>IFERROR(I552/E550,"-")</f>
        <v>0.36470588235294116</v>
      </c>
      <c r="K552" s="76">
        <f t="shared" si="41"/>
        <v>90656.354838709682</v>
      </c>
      <c r="L552" s="305"/>
      <c r="M552" s="305"/>
      <c r="N552" s="43" t="s">
        <v>109</v>
      </c>
      <c r="O552" s="73">
        <v>2644840</v>
      </c>
      <c r="P552" s="60">
        <f>IFERROR(O552/L550,"-")</f>
        <v>4.9073421062250572E-2</v>
      </c>
      <c r="Q552" s="73">
        <v>24</v>
      </c>
      <c r="R552" s="60">
        <f>IFERROR(Q552/M550,"-")</f>
        <v>0.35294117647058826</v>
      </c>
      <c r="S552" s="76">
        <f t="shared" si="42"/>
        <v>110201.66666666667</v>
      </c>
      <c r="T552" s="305"/>
      <c r="U552" s="305"/>
      <c r="V552" s="43" t="s">
        <v>109</v>
      </c>
      <c r="W552" s="73">
        <v>159808</v>
      </c>
      <c r="X552" s="60">
        <f>IFERROR(W552/T550,"-")</f>
        <v>7.1065795716965955E-3</v>
      </c>
      <c r="Y552" s="73">
        <v>6</v>
      </c>
      <c r="Z552" s="60">
        <f>IFERROR(Y552/U550,"-")</f>
        <v>0.35294117647058826</v>
      </c>
      <c r="AA552" s="131">
        <f t="shared" si="43"/>
        <v>26634.666666666668</v>
      </c>
      <c r="AB552" s="305"/>
      <c r="AC552" s="305"/>
      <c r="AD552" s="43" t="s">
        <v>109</v>
      </c>
      <c r="AE552" s="73">
        <v>159808</v>
      </c>
      <c r="AF552" s="60">
        <f>IFERROR(AE552/AB550,"-")</f>
        <v>7.4223042546531061E-3</v>
      </c>
      <c r="AG552" s="73">
        <v>6</v>
      </c>
      <c r="AH552" s="60">
        <f>IFERROR(AG552/AC550,"-")</f>
        <v>0.4</v>
      </c>
      <c r="AI552" s="76">
        <f t="shared" si="40"/>
        <v>26634.666666666668</v>
      </c>
      <c r="AJ552" s="305"/>
      <c r="AK552" s="305"/>
      <c r="AL552" s="43" t="s">
        <v>109</v>
      </c>
      <c r="AM552" s="73">
        <v>559060</v>
      </c>
      <c r="AN552" s="60">
        <f>IFERROR(AM552/AJ550,"-")</f>
        <v>1.8128514454722654E-2</v>
      </c>
      <c r="AO552" s="73">
        <v>9</v>
      </c>
      <c r="AP552" s="60">
        <f>IFERROR(AO552/AK550,"-")</f>
        <v>0.32142857142857145</v>
      </c>
      <c r="AQ552" s="76">
        <f t="shared" si="44"/>
        <v>62117.777777777781</v>
      </c>
      <c r="AR552" s="305"/>
      <c r="AS552" s="305"/>
      <c r="AT552" s="43" t="s">
        <v>109</v>
      </c>
      <c r="AU552" s="73">
        <v>3008714</v>
      </c>
      <c r="AV552" s="60">
        <f>IFERROR(AU552/AR550,"-")</f>
        <v>1.6585017151882871E-2</v>
      </c>
      <c r="AW552" s="73">
        <v>101</v>
      </c>
      <c r="AX552" s="60">
        <f>IFERROR(AW552/AS550,"-")</f>
        <v>0.29970326409495551</v>
      </c>
      <c r="AY552" s="131">
        <f t="shared" si="45"/>
        <v>29789.247524752474</v>
      </c>
      <c r="AZ552" s="179"/>
    </row>
    <row r="553" spans="2:52" s="8" customFormat="1" ht="13.15" customHeight="1">
      <c r="B553" s="328"/>
      <c r="C553" s="340"/>
      <c r="D553" s="305"/>
      <c r="E553" s="305"/>
      <c r="F553" s="43" t="s">
        <v>110</v>
      </c>
      <c r="G553" s="73">
        <v>54123</v>
      </c>
      <c r="H553" s="60">
        <f>IFERROR(G553/D550,"-")</f>
        <v>8.5027024275660809E-4</v>
      </c>
      <c r="I553" s="73">
        <v>4</v>
      </c>
      <c r="J553" s="60">
        <f>IFERROR(I553/E550,"-")</f>
        <v>4.7058823529411764E-2</v>
      </c>
      <c r="K553" s="76">
        <f t="shared" si="41"/>
        <v>13530.75</v>
      </c>
      <c r="L553" s="305"/>
      <c r="M553" s="305"/>
      <c r="N553" s="43" t="s">
        <v>110</v>
      </c>
      <c r="O553" s="73">
        <v>44507</v>
      </c>
      <c r="P553" s="60">
        <f>IFERROR(O553/L550,"-")</f>
        <v>8.258007105222192E-4</v>
      </c>
      <c r="Q553" s="73">
        <v>3</v>
      </c>
      <c r="R553" s="60">
        <f>IFERROR(Q553/M550,"-")</f>
        <v>4.4117647058823532E-2</v>
      </c>
      <c r="S553" s="76">
        <f t="shared" si="42"/>
        <v>14835.666666666666</v>
      </c>
      <c r="T553" s="305"/>
      <c r="U553" s="305"/>
      <c r="V553" s="43" t="s">
        <v>110</v>
      </c>
      <c r="W553" s="73">
        <v>0</v>
      </c>
      <c r="X553" s="60">
        <f>IFERROR(W553/T550,"-")</f>
        <v>0</v>
      </c>
      <c r="Y553" s="73">
        <v>0</v>
      </c>
      <c r="Z553" s="60">
        <f>IFERROR(Y553/U550,"-")</f>
        <v>0</v>
      </c>
      <c r="AA553" s="131" t="str">
        <f t="shared" si="43"/>
        <v>-</v>
      </c>
      <c r="AB553" s="305"/>
      <c r="AC553" s="305"/>
      <c r="AD553" s="43" t="s">
        <v>110</v>
      </c>
      <c r="AE553" s="73">
        <v>0</v>
      </c>
      <c r="AF553" s="60">
        <f>IFERROR(AE553/AB550,"-")</f>
        <v>0</v>
      </c>
      <c r="AG553" s="73">
        <v>0</v>
      </c>
      <c r="AH553" s="60">
        <f>IFERROR(AG553/AC550,"-")</f>
        <v>0</v>
      </c>
      <c r="AI553" s="76" t="str">
        <f t="shared" si="40"/>
        <v>-</v>
      </c>
      <c r="AJ553" s="305"/>
      <c r="AK553" s="305"/>
      <c r="AL553" s="43" t="s">
        <v>110</v>
      </c>
      <c r="AM553" s="73">
        <v>33784</v>
      </c>
      <c r="AN553" s="60">
        <f>IFERROR(AM553/AJ550,"-")</f>
        <v>1.0955062646913572E-3</v>
      </c>
      <c r="AO553" s="73">
        <v>2</v>
      </c>
      <c r="AP553" s="60">
        <f>IFERROR(AO553/AK550,"-")</f>
        <v>7.1428571428571425E-2</v>
      </c>
      <c r="AQ553" s="76">
        <f t="shared" si="44"/>
        <v>16892</v>
      </c>
      <c r="AR553" s="305"/>
      <c r="AS553" s="305"/>
      <c r="AT553" s="43" t="s">
        <v>110</v>
      </c>
      <c r="AU553" s="73">
        <v>1645340</v>
      </c>
      <c r="AV553" s="60">
        <f>IFERROR(AU553/AR550,"-")</f>
        <v>9.0696530546535703E-3</v>
      </c>
      <c r="AW553" s="73">
        <v>13</v>
      </c>
      <c r="AX553" s="60">
        <f>IFERROR(AW553/AS550,"-")</f>
        <v>3.857566765578635E-2</v>
      </c>
      <c r="AY553" s="131">
        <f t="shared" si="45"/>
        <v>126564.61538461539</v>
      </c>
      <c r="AZ553" s="179"/>
    </row>
    <row r="554" spans="2:52" s="8" customFormat="1" ht="13.15" customHeight="1">
      <c r="B554" s="328"/>
      <c r="C554" s="340"/>
      <c r="D554" s="305"/>
      <c r="E554" s="305"/>
      <c r="F554" s="43" t="s">
        <v>111</v>
      </c>
      <c r="G554" s="73">
        <v>754172</v>
      </c>
      <c r="H554" s="60">
        <f>IFERROR(G554/D550,"-")</f>
        <v>1.1848013035497601E-2</v>
      </c>
      <c r="I554" s="73">
        <v>25</v>
      </c>
      <c r="J554" s="60">
        <f>IFERROR(I554/E550,"-")</f>
        <v>0.29411764705882354</v>
      </c>
      <c r="K554" s="76">
        <f t="shared" si="41"/>
        <v>30166.880000000001</v>
      </c>
      <c r="L554" s="305"/>
      <c r="M554" s="305"/>
      <c r="N554" s="43" t="s">
        <v>111</v>
      </c>
      <c r="O554" s="73">
        <v>515772</v>
      </c>
      <c r="P554" s="60">
        <f>IFERROR(O554/L550,"-")</f>
        <v>9.5698403412376939E-3</v>
      </c>
      <c r="Q554" s="73">
        <v>18</v>
      </c>
      <c r="R554" s="60">
        <f>IFERROR(Q554/M550,"-")</f>
        <v>0.26470588235294118</v>
      </c>
      <c r="S554" s="76">
        <f t="shared" si="42"/>
        <v>28654</v>
      </c>
      <c r="T554" s="305"/>
      <c r="U554" s="305"/>
      <c r="V554" s="43" t="s">
        <v>111</v>
      </c>
      <c r="W554" s="73">
        <v>98759</v>
      </c>
      <c r="X554" s="60">
        <f>IFERROR(W554/T550,"-")</f>
        <v>4.3917619388340011E-3</v>
      </c>
      <c r="Y554" s="73">
        <v>3</v>
      </c>
      <c r="Z554" s="60">
        <f>IFERROR(Y554/U550,"-")</f>
        <v>0.17647058823529413</v>
      </c>
      <c r="AA554" s="131">
        <f t="shared" si="43"/>
        <v>32919.666666666664</v>
      </c>
      <c r="AB554" s="305"/>
      <c r="AC554" s="305"/>
      <c r="AD554" s="43" t="s">
        <v>111</v>
      </c>
      <c r="AE554" s="73">
        <v>98759</v>
      </c>
      <c r="AF554" s="60">
        <f>IFERROR(AE554/AB550,"-")</f>
        <v>4.5868751619774113E-3</v>
      </c>
      <c r="AG554" s="73">
        <v>3</v>
      </c>
      <c r="AH554" s="60">
        <f>IFERROR(AG554/AC550,"-")</f>
        <v>0.2</v>
      </c>
      <c r="AI554" s="76">
        <f t="shared" si="40"/>
        <v>32919.666666666664</v>
      </c>
      <c r="AJ554" s="305"/>
      <c r="AK554" s="305"/>
      <c r="AL554" s="43" t="s">
        <v>111</v>
      </c>
      <c r="AM554" s="73">
        <v>485055</v>
      </c>
      <c r="AN554" s="60">
        <f>IFERROR(AM554/AJ550,"-")</f>
        <v>1.5728770755975202E-2</v>
      </c>
      <c r="AO554" s="73">
        <v>7</v>
      </c>
      <c r="AP554" s="60">
        <f>IFERROR(AO554/AK550,"-")</f>
        <v>0.25</v>
      </c>
      <c r="AQ554" s="76">
        <f t="shared" si="44"/>
        <v>69293.571428571435</v>
      </c>
      <c r="AR554" s="305"/>
      <c r="AS554" s="305"/>
      <c r="AT554" s="43" t="s">
        <v>111</v>
      </c>
      <c r="AU554" s="73">
        <v>9672906</v>
      </c>
      <c r="AV554" s="60">
        <f>IFERROR(AU554/AR550,"-")</f>
        <v>5.3320226488310529E-2</v>
      </c>
      <c r="AW554" s="73">
        <v>103</v>
      </c>
      <c r="AX554" s="60">
        <f>IFERROR(AW554/AS550,"-")</f>
        <v>0.3056379821958457</v>
      </c>
      <c r="AY554" s="131">
        <f t="shared" si="45"/>
        <v>93911.708737864072</v>
      </c>
      <c r="AZ554" s="179"/>
    </row>
    <row r="555" spans="2:52" s="8" customFormat="1" ht="13.15" customHeight="1">
      <c r="B555" s="328"/>
      <c r="C555" s="340"/>
      <c r="D555" s="305"/>
      <c r="E555" s="305"/>
      <c r="F555" s="43" t="s">
        <v>112</v>
      </c>
      <c r="G555" s="73">
        <v>2249499</v>
      </c>
      <c r="H555" s="60">
        <f>IFERROR(G555/D550,"-")</f>
        <v>3.5339542538490976E-2</v>
      </c>
      <c r="I555" s="73">
        <v>39</v>
      </c>
      <c r="J555" s="60">
        <f>IFERROR(I555/E550,"-")</f>
        <v>0.45882352941176469</v>
      </c>
      <c r="K555" s="76">
        <f t="shared" si="41"/>
        <v>57679.461538461539</v>
      </c>
      <c r="L555" s="305"/>
      <c r="M555" s="305"/>
      <c r="N555" s="43" t="s">
        <v>112</v>
      </c>
      <c r="O555" s="73">
        <v>1914556</v>
      </c>
      <c r="P555" s="60">
        <f>IFERROR(O555/L550,"-")</f>
        <v>3.5523439124959623E-2</v>
      </c>
      <c r="Q555" s="73">
        <v>33</v>
      </c>
      <c r="R555" s="60">
        <f>IFERROR(Q555/M550,"-")</f>
        <v>0.48529411764705882</v>
      </c>
      <c r="S555" s="76">
        <f t="shared" si="42"/>
        <v>58016.848484848488</v>
      </c>
      <c r="T555" s="305"/>
      <c r="U555" s="305"/>
      <c r="V555" s="43" t="s">
        <v>112</v>
      </c>
      <c r="W555" s="73">
        <v>1083816</v>
      </c>
      <c r="X555" s="60">
        <f>IFERROR(W555/T550,"-")</f>
        <v>4.8196740119880836E-2</v>
      </c>
      <c r="Y555" s="73">
        <v>9</v>
      </c>
      <c r="Z555" s="60">
        <f>IFERROR(Y555/U550,"-")</f>
        <v>0.52941176470588236</v>
      </c>
      <c r="AA555" s="131">
        <f t="shared" si="43"/>
        <v>120424</v>
      </c>
      <c r="AB555" s="305"/>
      <c r="AC555" s="305"/>
      <c r="AD555" s="43" t="s">
        <v>112</v>
      </c>
      <c r="AE555" s="73">
        <v>1083816</v>
      </c>
      <c r="AF555" s="60">
        <f>IFERROR(AE555/AB550,"-")</f>
        <v>5.0337981252885404E-2</v>
      </c>
      <c r="AG555" s="73">
        <v>9</v>
      </c>
      <c r="AH555" s="60">
        <f>IFERROR(AG555/AC550,"-")</f>
        <v>0.6</v>
      </c>
      <c r="AI555" s="76">
        <f t="shared" si="40"/>
        <v>120424</v>
      </c>
      <c r="AJ555" s="305"/>
      <c r="AK555" s="305"/>
      <c r="AL555" s="43" t="s">
        <v>112</v>
      </c>
      <c r="AM555" s="73">
        <v>526333</v>
      </c>
      <c r="AN555" s="60">
        <f>IFERROR(AM555/AJ550,"-")</f>
        <v>1.706728329427528E-2</v>
      </c>
      <c r="AO555" s="73">
        <v>15</v>
      </c>
      <c r="AP555" s="60">
        <f>IFERROR(AO555/AK550,"-")</f>
        <v>0.5357142857142857</v>
      </c>
      <c r="AQ555" s="76">
        <f t="shared" si="44"/>
        <v>35088.866666666669</v>
      </c>
      <c r="AR555" s="305"/>
      <c r="AS555" s="305"/>
      <c r="AT555" s="43" t="s">
        <v>112</v>
      </c>
      <c r="AU555" s="73">
        <v>7942987</v>
      </c>
      <c r="AV555" s="60">
        <f>IFERROR(AU555/AR550,"-")</f>
        <v>4.3784346279567503E-2</v>
      </c>
      <c r="AW555" s="73">
        <v>124</v>
      </c>
      <c r="AX555" s="60">
        <f>IFERROR(AW555/AS550,"-")</f>
        <v>0.36795252225519287</v>
      </c>
      <c r="AY555" s="131">
        <f t="shared" si="45"/>
        <v>64056.346774193546</v>
      </c>
      <c r="AZ555" s="179"/>
    </row>
    <row r="556" spans="2:52" s="8" customFormat="1" ht="13.15" customHeight="1">
      <c r="B556" s="328"/>
      <c r="C556" s="340"/>
      <c r="D556" s="305"/>
      <c r="E556" s="305"/>
      <c r="F556" s="43" t="s">
        <v>113</v>
      </c>
      <c r="G556" s="73">
        <v>2642228</v>
      </c>
      <c r="H556" s="60">
        <f>IFERROR(G556/D550,"-")</f>
        <v>4.1509299982970399E-2</v>
      </c>
      <c r="I556" s="73">
        <v>13</v>
      </c>
      <c r="J556" s="60">
        <f>IFERROR(I556/E550,"-")</f>
        <v>0.15294117647058825</v>
      </c>
      <c r="K556" s="76">
        <f t="shared" si="41"/>
        <v>203248.30769230769</v>
      </c>
      <c r="L556" s="305"/>
      <c r="M556" s="305"/>
      <c r="N556" s="43" t="s">
        <v>113</v>
      </c>
      <c r="O556" s="73">
        <v>134508</v>
      </c>
      <c r="P556" s="60">
        <f>IFERROR(O556/L550,"-")</f>
        <v>2.4957153250257861E-3</v>
      </c>
      <c r="Q556" s="73">
        <v>10</v>
      </c>
      <c r="R556" s="60">
        <f>IFERROR(Q556/M550,"-")</f>
        <v>0.14705882352941177</v>
      </c>
      <c r="S556" s="76">
        <f t="shared" si="42"/>
        <v>13450.8</v>
      </c>
      <c r="T556" s="305"/>
      <c r="U556" s="305"/>
      <c r="V556" s="43" t="s">
        <v>113</v>
      </c>
      <c r="W556" s="73">
        <v>39108</v>
      </c>
      <c r="X556" s="60">
        <f>IFERROR(W556/T550,"-")</f>
        <v>1.7391126469883263E-3</v>
      </c>
      <c r="Y556" s="73">
        <v>3</v>
      </c>
      <c r="Z556" s="60">
        <f>IFERROR(Y556/U550,"-")</f>
        <v>0.17647058823529413</v>
      </c>
      <c r="AA556" s="131">
        <f t="shared" si="43"/>
        <v>13036</v>
      </c>
      <c r="AB556" s="305"/>
      <c r="AC556" s="305"/>
      <c r="AD556" s="43" t="s">
        <v>113</v>
      </c>
      <c r="AE556" s="73">
        <v>39108</v>
      </c>
      <c r="AF556" s="60">
        <f>IFERROR(AE556/AB550,"-")</f>
        <v>1.8163763690864892E-3</v>
      </c>
      <c r="AG556" s="73">
        <v>3</v>
      </c>
      <c r="AH556" s="60">
        <f>IFERROR(AG556/AC550,"-")</f>
        <v>0.2</v>
      </c>
      <c r="AI556" s="76">
        <f t="shared" si="40"/>
        <v>13036</v>
      </c>
      <c r="AJ556" s="305"/>
      <c r="AK556" s="305"/>
      <c r="AL556" s="43" t="s">
        <v>113</v>
      </c>
      <c r="AM556" s="73">
        <v>3320252</v>
      </c>
      <c r="AN556" s="60">
        <f>IFERROR(AM556/AJ550,"-")</f>
        <v>0.10766507418760382</v>
      </c>
      <c r="AO556" s="73">
        <v>4</v>
      </c>
      <c r="AP556" s="60">
        <f>IFERROR(AO556/AK550,"-")</f>
        <v>0.14285714285714285</v>
      </c>
      <c r="AQ556" s="76">
        <f t="shared" si="44"/>
        <v>830063</v>
      </c>
      <c r="AR556" s="305"/>
      <c r="AS556" s="305"/>
      <c r="AT556" s="43" t="s">
        <v>113</v>
      </c>
      <c r="AU556" s="73">
        <v>1400259</v>
      </c>
      <c r="AV556" s="60">
        <f>IFERROR(AU556/AR550,"-")</f>
        <v>7.7186862998870473E-3</v>
      </c>
      <c r="AW556" s="73">
        <v>26</v>
      </c>
      <c r="AX556" s="60">
        <f>IFERROR(AW556/AS550,"-")</f>
        <v>7.71513353115727E-2</v>
      </c>
      <c r="AY556" s="131">
        <f t="shared" si="45"/>
        <v>53856.115384615383</v>
      </c>
      <c r="AZ556" s="179"/>
    </row>
    <row r="557" spans="2:52" s="8" customFormat="1" ht="13.15" customHeight="1">
      <c r="B557" s="328"/>
      <c r="C557" s="340"/>
      <c r="D557" s="305"/>
      <c r="E557" s="305"/>
      <c r="F557" s="43" t="s">
        <v>123</v>
      </c>
      <c r="G557" s="73">
        <v>0</v>
      </c>
      <c r="H557" s="60">
        <f>IFERROR(G557/D550,"-")</f>
        <v>0</v>
      </c>
      <c r="I557" s="73">
        <v>0</v>
      </c>
      <c r="J557" s="60">
        <f>IFERROR(I557/E550,"-")</f>
        <v>0</v>
      </c>
      <c r="K557" s="76" t="str">
        <f t="shared" si="41"/>
        <v>-</v>
      </c>
      <c r="L557" s="305"/>
      <c r="M557" s="305"/>
      <c r="N557" s="43" t="s">
        <v>123</v>
      </c>
      <c r="O557" s="73">
        <v>0</v>
      </c>
      <c r="P557" s="60">
        <f>IFERROR(O557/L550,"-")</f>
        <v>0</v>
      </c>
      <c r="Q557" s="73">
        <v>0</v>
      </c>
      <c r="R557" s="60">
        <f>IFERROR(Q557/M550,"-")</f>
        <v>0</v>
      </c>
      <c r="S557" s="76" t="str">
        <f t="shared" si="42"/>
        <v>-</v>
      </c>
      <c r="T557" s="305"/>
      <c r="U557" s="305"/>
      <c r="V557" s="43" t="s">
        <v>123</v>
      </c>
      <c r="W557" s="73">
        <v>0</v>
      </c>
      <c r="X557" s="60">
        <f>IFERROR(W557/T550,"-")</f>
        <v>0</v>
      </c>
      <c r="Y557" s="73">
        <v>0</v>
      </c>
      <c r="Z557" s="60">
        <f>IFERROR(Y557/U550,"-")</f>
        <v>0</v>
      </c>
      <c r="AA557" s="131" t="str">
        <f t="shared" si="43"/>
        <v>-</v>
      </c>
      <c r="AB557" s="305"/>
      <c r="AC557" s="305"/>
      <c r="AD557" s="43" t="s">
        <v>123</v>
      </c>
      <c r="AE557" s="73">
        <v>0</v>
      </c>
      <c r="AF557" s="60">
        <f>IFERROR(AE557/AB550,"-")</f>
        <v>0</v>
      </c>
      <c r="AG557" s="73">
        <v>0</v>
      </c>
      <c r="AH557" s="60">
        <f>IFERROR(AG557/AC550,"-")</f>
        <v>0</v>
      </c>
      <c r="AI557" s="76" t="str">
        <f t="shared" si="40"/>
        <v>-</v>
      </c>
      <c r="AJ557" s="305"/>
      <c r="AK557" s="305"/>
      <c r="AL557" s="43" t="s">
        <v>123</v>
      </c>
      <c r="AM557" s="73">
        <v>0</v>
      </c>
      <c r="AN557" s="60">
        <f>IFERROR(AM557/AJ550,"-")</f>
        <v>0</v>
      </c>
      <c r="AO557" s="73">
        <v>0</v>
      </c>
      <c r="AP557" s="60">
        <f>IFERROR(AO557/AK550,"-")</f>
        <v>0</v>
      </c>
      <c r="AQ557" s="76" t="str">
        <f t="shared" si="44"/>
        <v>-</v>
      </c>
      <c r="AR557" s="305"/>
      <c r="AS557" s="305"/>
      <c r="AT557" s="43" t="s">
        <v>123</v>
      </c>
      <c r="AU557" s="73">
        <v>0</v>
      </c>
      <c r="AV557" s="60">
        <f>IFERROR(AU557/AR550,"-")</f>
        <v>0</v>
      </c>
      <c r="AW557" s="73">
        <v>0</v>
      </c>
      <c r="AX557" s="60">
        <f>IFERROR(AW557/AS550,"-")</f>
        <v>0</v>
      </c>
      <c r="AY557" s="131" t="str">
        <f t="shared" si="45"/>
        <v>-</v>
      </c>
      <c r="AZ557" s="179"/>
    </row>
    <row r="558" spans="2:52" s="8" customFormat="1" ht="13.15" customHeight="1">
      <c r="B558" s="328"/>
      <c r="C558" s="340"/>
      <c r="D558" s="305"/>
      <c r="E558" s="305"/>
      <c r="F558" s="43" t="s">
        <v>114</v>
      </c>
      <c r="G558" s="73">
        <v>3892</v>
      </c>
      <c r="H558" s="60">
        <f>IFERROR(G558/D550,"-")</f>
        <v>6.1143169905746516E-5</v>
      </c>
      <c r="I558" s="73">
        <v>1</v>
      </c>
      <c r="J558" s="60">
        <f>IFERROR(I558/E550,"-")</f>
        <v>1.1764705882352941E-2</v>
      </c>
      <c r="K558" s="76">
        <f t="shared" si="41"/>
        <v>3892</v>
      </c>
      <c r="L558" s="305"/>
      <c r="M558" s="305"/>
      <c r="N558" s="43" t="s">
        <v>114</v>
      </c>
      <c r="O558" s="73">
        <v>3892</v>
      </c>
      <c r="P558" s="60">
        <f>IFERROR(O558/L550,"-")</f>
        <v>7.221372739911648E-5</v>
      </c>
      <c r="Q558" s="73">
        <v>1</v>
      </c>
      <c r="R558" s="60">
        <f>IFERROR(Q558/M550,"-")</f>
        <v>1.4705882352941176E-2</v>
      </c>
      <c r="S558" s="76">
        <f t="shared" si="42"/>
        <v>3892</v>
      </c>
      <c r="T558" s="305"/>
      <c r="U558" s="305"/>
      <c r="V558" s="43" t="s">
        <v>114</v>
      </c>
      <c r="W558" s="73">
        <v>0</v>
      </c>
      <c r="X558" s="60">
        <f>IFERROR(W558/T550,"-")</f>
        <v>0</v>
      </c>
      <c r="Y558" s="73">
        <v>0</v>
      </c>
      <c r="Z558" s="60">
        <f>IFERROR(Y558/U550,"-")</f>
        <v>0</v>
      </c>
      <c r="AA558" s="131" t="str">
        <f t="shared" si="43"/>
        <v>-</v>
      </c>
      <c r="AB558" s="305"/>
      <c r="AC558" s="305"/>
      <c r="AD558" s="43" t="s">
        <v>114</v>
      </c>
      <c r="AE558" s="73">
        <v>0</v>
      </c>
      <c r="AF558" s="60">
        <f>IFERROR(AE558/AB550,"-")</f>
        <v>0</v>
      </c>
      <c r="AG558" s="73">
        <v>0</v>
      </c>
      <c r="AH558" s="60">
        <f>IFERROR(AG558/AC550,"-")</f>
        <v>0</v>
      </c>
      <c r="AI558" s="76" t="str">
        <f t="shared" si="40"/>
        <v>-</v>
      </c>
      <c r="AJ558" s="305"/>
      <c r="AK558" s="305"/>
      <c r="AL558" s="43" t="s">
        <v>114</v>
      </c>
      <c r="AM558" s="73">
        <v>3892</v>
      </c>
      <c r="AN558" s="60">
        <f>IFERROR(AM558/AJ550,"-")</f>
        <v>1.262050196003659E-4</v>
      </c>
      <c r="AO558" s="73">
        <v>1</v>
      </c>
      <c r="AP558" s="60">
        <f>IFERROR(AO558/AK550,"-")</f>
        <v>3.5714285714285712E-2</v>
      </c>
      <c r="AQ558" s="76">
        <f t="shared" si="44"/>
        <v>3892</v>
      </c>
      <c r="AR558" s="305"/>
      <c r="AS558" s="305"/>
      <c r="AT558" s="43" t="s">
        <v>114</v>
      </c>
      <c r="AU558" s="73">
        <v>6620</v>
      </c>
      <c r="AV558" s="60">
        <f>IFERROR(AU558/AR550,"-")</f>
        <v>3.6491608556168714E-5</v>
      </c>
      <c r="AW558" s="73">
        <v>2</v>
      </c>
      <c r="AX558" s="60">
        <f>IFERROR(AW558/AS550,"-")</f>
        <v>5.9347181008902079E-3</v>
      </c>
      <c r="AY558" s="131">
        <f t="shared" si="45"/>
        <v>3310</v>
      </c>
      <c r="AZ558" s="179"/>
    </row>
    <row r="559" spans="2:52" s="8" customFormat="1" ht="13.15" customHeight="1">
      <c r="B559" s="328"/>
      <c r="C559" s="340"/>
      <c r="D559" s="305"/>
      <c r="E559" s="305"/>
      <c r="F559" s="43" t="s">
        <v>115</v>
      </c>
      <c r="G559" s="73">
        <v>46828</v>
      </c>
      <c r="H559" s="60">
        <f>IFERROR(G559/D550,"-")</f>
        <v>7.3566607408692133E-4</v>
      </c>
      <c r="I559" s="73">
        <v>4</v>
      </c>
      <c r="J559" s="60">
        <f>IFERROR(I559/E550,"-")</f>
        <v>4.7058823529411764E-2</v>
      </c>
      <c r="K559" s="76">
        <f t="shared" si="41"/>
        <v>11707</v>
      </c>
      <c r="L559" s="305"/>
      <c r="M559" s="305"/>
      <c r="N559" s="43" t="s">
        <v>115</v>
      </c>
      <c r="O559" s="73">
        <v>46828</v>
      </c>
      <c r="P559" s="60">
        <f>IFERROR(O559/L550,"-")</f>
        <v>8.6886547447220612E-4</v>
      </c>
      <c r="Q559" s="73">
        <v>4</v>
      </c>
      <c r="R559" s="60">
        <f>IFERROR(Q559/M550,"-")</f>
        <v>5.8823529411764705E-2</v>
      </c>
      <c r="S559" s="76">
        <f t="shared" si="42"/>
        <v>11707</v>
      </c>
      <c r="T559" s="305"/>
      <c r="U559" s="305"/>
      <c r="V559" s="43" t="s">
        <v>115</v>
      </c>
      <c r="W559" s="73">
        <v>26462</v>
      </c>
      <c r="X559" s="60">
        <f>IFERROR(W559/T550,"-")</f>
        <v>1.1767515307508716E-3</v>
      </c>
      <c r="Y559" s="73">
        <v>2</v>
      </c>
      <c r="Z559" s="60">
        <f>IFERROR(Y559/U550,"-")</f>
        <v>0.11764705882352941</v>
      </c>
      <c r="AA559" s="131">
        <f t="shared" si="43"/>
        <v>13231</v>
      </c>
      <c r="AB559" s="305"/>
      <c r="AC559" s="305"/>
      <c r="AD559" s="43" t="s">
        <v>115</v>
      </c>
      <c r="AE559" s="73">
        <v>26462</v>
      </c>
      <c r="AF559" s="60">
        <f>IFERROR(AE559/AB550,"-")</f>
        <v>1.2290311823352428E-3</v>
      </c>
      <c r="AG559" s="73">
        <v>2</v>
      </c>
      <c r="AH559" s="60">
        <f>IFERROR(AG559/AC550,"-")</f>
        <v>0.13333333333333333</v>
      </c>
      <c r="AI559" s="76">
        <f t="shared" si="40"/>
        <v>13231</v>
      </c>
      <c r="AJ559" s="305"/>
      <c r="AK559" s="305"/>
      <c r="AL559" s="43" t="s">
        <v>115</v>
      </c>
      <c r="AM559" s="73">
        <v>21505</v>
      </c>
      <c r="AN559" s="60">
        <f>IFERROR(AM559/AJ550,"-")</f>
        <v>6.9733785881445751E-4</v>
      </c>
      <c r="AO559" s="73">
        <v>3</v>
      </c>
      <c r="AP559" s="60">
        <f>IFERROR(AO559/AK550,"-")</f>
        <v>0.10714285714285714</v>
      </c>
      <c r="AQ559" s="76">
        <f t="shared" si="44"/>
        <v>7168.333333333333</v>
      </c>
      <c r="AR559" s="305"/>
      <c r="AS559" s="305"/>
      <c r="AT559" s="43" t="s">
        <v>115</v>
      </c>
      <c r="AU559" s="73">
        <v>45480</v>
      </c>
      <c r="AV559" s="60">
        <f>IFERROR(AU559/AR550,"-")</f>
        <v>2.5070065817742496E-4</v>
      </c>
      <c r="AW559" s="73">
        <v>11</v>
      </c>
      <c r="AX559" s="60">
        <f>IFERROR(AW559/AS550,"-")</f>
        <v>3.2640949554896145E-2</v>
      </c>
      <c r="AY559" s="131">
        <f t="shared" si="45"/>
        <v>4134.545454545455</v>
      </c>
      <c r="AZ559" s="179"/>
    </row>
    <row r="560" spans="2:52" s="8" customFormat="1" ht="13.15" customHeight="1">
      <c r="B560" s="328"/>
      <c r="C560" s="340"/>
      <c r="D560" s="305"/>
      <c r="E560" s="305"/>
      <c r="F560" s="43" t="s">
        <v>116</v>
      </c>
      <c r="G560" s="73">
        <v>13144</v>
      </c>
      <c r="H560" s="60">
        <f>IFERROR(G560/D550,"-")</f>
        <v>2.0649173310409357E-4</v>
      </c>
      <c r="I560" s="73">
        <v>2</v>
      </c>
      <c r="J560" s="60">
        <f>IFERROR(I560/E550,"-")</f>
        <v>2.3529411764705882E-2</v>
      </c>
      <c r="K560" s="76">
        <f t="shared" si="41"/>
        <v>6572</v>
      </c>
      <c r="L560" s="305"/>
      <c r="M560" s="305"/>
      <c r="N560" s="43" t="s">
        <v>116</v>
      </c>
      <c r="O560" s="73">
        <v>13144</v>
      </c>
      <c r="P560" s="60">
        <f>IFERROR(O560/L550,"-")</f>
        <v>2.4387904237769449E-4</v>
      </c>
      <c r="Q560" s="73">
        <v>2</v>
      </c>
      <c r="R560" s="60">
        <f>IFERROR(Q560/M550,"-")</f>
        <v>2.9411764705882353E-2</v>
      </c>
      <c r="S560" s="76">
        <f t="shared" si="42"/>
        <v>6572</v>
      </c>
      <c r="T560" s="305"/>
      <c r="U560" s="305"/>
      <c r="V560" s="43" t="s">
        <v>116</v>
      </c>
      <c r="W560" s="73">
        <v>4900</v>
      </c>
      <c r="X560" s="60">
        <f>IFERROR(W560/T550,"-")</f>
        <v>2.1790047995915923E-4</v>
      </c>
      <c r="Y560" s="73">
        <v>1</v>
      </c>
      <c r="Z560" s="60">
        <f>IFERROR(Y560/U550,"-")</f>
        <v>5.8823529411764705E-2</v>
      </c>
      <c r="AA560" s="131">
        <f t="shared" si="43"/>
        <v>4900</v>
      </c>
      <c r="AB560" s="305"/>
      <c r="AC560" s="305"/>
      <c r="AD560" s="43" t="s">
        <v>116</v>
      </c>
      <c r="AE560" s="73">
        <v>4900</v>
      </c>
      <c r="AF560" s="60">
        <f>IFERROR(AE560/AB550,"-")</f>
        <v>2.2758116519698776E-4</v>
      </c>
      <c r="AG560" s="73">
        <v>1</v>
      </c>
      <c r="AH560" s="60">
        <f>IFERROR(AG560/AC550,"-")</f>
        <v>6.6666666666666666E-2</v>
      </c>
      <c r="AI560" s="76">
        <f t="shared" si="40"/>
        <v>4900</v>
      </c>
      <c r="AJ560" s="305"/>
      <c r="AK560" s="305"/>
      <c r="AL560" s="43" t="s">
        <v>116</v>
      </c>
      <c r="AM560" s="73">
        <v>8244</v>
      </c>
      <c r="AN560" s="60">
        <f>IFERROR(AM560/AJ550,"-")</f>
        <v>2.673263570363352E-4</v>
      </c>
      <c r="AO560" s="73">
        <v>1</v>
      </c>
      <c r="AP560" s="60">
        <f>IFERROR(AO560/AK550,"-")</f>
        <v>3.5714285714285712E-2</v>
      </c>
      <c r="AQ560" s="76">
        <f t="shared" si="44"/>
        <v>8244</v>
      </c>
      <c r="AR560" s="305"/>
      <c r="AS560" s="305"/>
      <c r="AT560" s="43" t="s">
        <v>116</v>
      </c>
      <c r="AU560" s="73">
        <v>2003</v>
      </c>
      <c r="AV560" s="60">
        <f>IFERROR(AU560/AR550,"-")</f>
        <v>1.1041192135650444E-5</v>
      </c>
      <c r="AW560" s="73">
        <v>1</v>
      </c>
      <c r="AX560" s="60">
        <f>IFERROR(AW560/AS550,"-")</f>
        <v>2.967359050445104E-3</v>
      </c>
      <c r="AY560" s="131">
        <f t="shared" si="45"/>
        <v>2003</v>
      </c>
      <c r="AZ560" s="179"/>
    </row>
    <row r="561" spans="2:52" s="8" customFormat="1" ht="13.15" customHeight="1">
      <c r="B561" s="328"/>
      <c r="C561" s="340"/>
      <c r="D561" s="305"/>
      <c r="E561" s="305"/>
      <c r="F561" s="43" t="s">
        <v>117</v>
      </c>
      <c r="G561" s="73">
        <v>0</v>
      </c>
      <c r="H561" s="60">
        <f>IFERROR(G561/D550,"-")</f>
        <v>0</v>
      </c>
      <c r="I561" s="73">
        <v>0</v>
      </c>
      <c r="J561" s="60">
        <f>IFERROR(I561/E550,"-")</f>
        <v>0</v>
      </c>
      <c r="K561" s="76" t="str">
        <f t="shared" si="41"/>
        <v>-</v>
      </c>
      <c r="L561" s="305"/>
      <c r="M561" s="305"/>
      <c r="N561" s="43" t="s">
        <v>117</v>
      </c>
      <c r="O561" s="73">
        <v>0</v>
      </c>
      <c r="P561" s="60">
        <f>IFERROR(O561/L550,"-")</f>
        <v>0</v>
      </c>
      <c r="Q561" s="73">
        <v>0</v>
      </c>
      <c r="R561" s="60">
        <f>IFERROR(Q561/M550,"-")</f>
        <v>0</v>
      </c>
      <c r="S561" s="76" t="str">
        <f t="shared" si="42"/>
        <v>-</v>
      </c>
      <c r="T561" s="305"/>
      <c r="U561" s="305"/>
      <c r="V561" s="43" t="s">
        <v>117</v>
      </c>
      <c r="W561" s="73">
        <v>0</v>
      </c>
      <c r="X561" s="60">
        <f>IFERROR(W561/T550,"-")</f>
        <v>0</v>
      </c>
      <c r="Y561" s="73">
        <v>0</v>
      </c>
      <c r="Z561" s="60">
        <f>IFERROR(Y561/U550,"-")</f>
        <v>0</v>
      </c>
      <c r="AA561" s="131" t="str">
        <f t="shared" si="43"/>
        <v>-</v>
      </c>
      <c r="AB561" s="305"/>
      <c r="AC561" s="305"/>
      <c r="AD561" s="43" t="s">
        <v>117</v>
      </c>
      <c r="AE561" s="73">
        <v>0</v>
      </c>
      <c r="AF561" s="60">
        <f>IFERROR(AE561/AB550,"-")</f>
        <v>0</v>
      </c>
      <c r="AG561" s="73">
        <v>0</v>
      </c>
      <c r="AH561" s="60">
        <f>IFERROR(AG561/AC550,"-")</f>
        <v>0</v>
      </c>
      <c r="AI561" s="76" t="str">
        <f t="shared" si="40"/>
        <v>-</v>
      </c>
      <c r="AJ561" s="305"/>
      <c r="AK561" s="305"/>
      <c r="AL561" s="43" t="s">
        <v>117</v>
      </c>
      <c r="AM561" s="73">
        <v>0</v>
      </c>
      <c r="AN561" s="60">
        <f>IFERROR(AM561/AJ550,"-")</f>
        <v>0</v>
      </c>
      <c r="AO561" s="73">
        <v>0</v>
      </c>
      <c r="AP561" s="60">
        <f>IFERROR(AO561/AK550,"-")</f>
        <v>0</v>
      </c>
      <c r="AQ561" s="76" t="str">
        <f t="shared" si="44"/>
        <v>-</v>
      </c>
      <c r="AR561" s="305"/>
      <c r="AS561" s="305"/>
      <c r="AT561" s="43" t="s">
        <v>117</v>
      </c>
      <c r="AU561" s="73">
        <v>825172</v>
      </c>
      <c r="AV561" s="60">
        <f>IFERROR(AU561/AR550,"-")</f>
        <v>4.5486183709230891E-3</v>
      </c>
      <c r="AW561" s="73">
        <v>2</v>
      </c>
      <c r="AX561" s="60">
        <f>IFERROR(AW561/AS550,"-")</f>
        <v>5.9347181008902079E-3</v>
      </c>
      <c r="AY561" s="131">
        <f t="shared" si="45"/>
        <v>412586</v>
      </c>
      <c r="AZ561" s="179"/>
    </row>
    <row r="562" spans="2:52" s="8" customFormat="1" ht="13.15" customHeight="1">
      <c r="B562" s="328"/>
      <c r="C562" s="340"/>
      <c r="D562" s="305"/>
      <c r="E562" s="305"/>
      <c r="F562" s="43" t="s">
        <v>118</v>
      </c>
      <c r="G562" s="73">
        <v>140997</v>
      </c>
      <c r="H562" s="60">
        <f>IFERROR(G562/D550,"-")</f>
        <v>2.2150574324770146E-3</v>
      </c>
      <c r="I562" s="73">
        <v>7</v>
      </c>
      <c r="J562" s="60">
        <f>IFERROR(I562/E550,"-")</f>
        <v>8.2352941176470587E-2</v>
      </c>
      <c r="K562" s="76">
        <f t="shared" si="41"/>
        <v>20142.428571428572</v>
      </c>
      <c r="L562" s="305"/>
      <c r="M562" s="305"/>
      <c r="N562" s="43" t="s">
        <v>118</v>
      </c>
      <c r="O562" s="73">
        <v>107752</v>
      </c>
      <c r="P562" s="60">
        <f>IFERROR(O562/L550,"-")</f>
        <v>1.9992737807578618E-3</v>
      </c>
      <c r="Q562" s="73">
        <v>5</v>
      </c>
      <c r="R562" s="60">
        <f>IFERROR(Q562/M550,"-")</f>
        <v>7.3529411764705885E-2</v>
      </c>
      <c r="S562" s="76">
        <f t="shared" si="42"/>
        <v>21550.400000000001</v>
      </c>
      <c r="T562" s="305"/>
      <c r="U562" s="305"/>
      <c r="V562" s="43" t="s">
        <v>118</v>
      </c>
      <c r="W562" s="73">
        <v>117201</v>
      </c>
      <c r="X562" s="60">
        <f>IFERROR(W562/T550,"-")</f>
        <v>5.2118681942231468E-3</v>
      </c>
      <c r="Y562" s="73">
        <v>4</v>
      </c>
      <c r="Z562" s="60">
        <f>IFERROR(Y562/U550,"-")</f>
        <v>0.23529411764705882</v>
      </c>
      <c r="AA562" s="131">
        <f t="shared" si="43"/>
        <v>29300.25</v>
      </c>
      <c r="AB562" s="305"/>
      <c r="AC562" s="305"/>
      <c r="AD562" s="43" t="s">
        <v>118</v>
      </c>
      <c r="AE562" s="73">
        <v>89866</v>
      </c>
      <c r="AF562" s="60">
        <f>IFERROR(AE562/AB550,"-")</f>
        <v>4.1738385697127553E-3</v>
      </c>
      <c r="AG562" s="73">
        <v>3</v>
      </c>
      <c r="AH562" s="60">
        <f>IFERROR(AG562/AC550,"-")</f>
        <v>0.2</v>
      </c>
      <c r="AI562" s="76">
        <f t="shared" si="40"/>
        <v>29955.333333333332</v>
      </c>
      <c r="AJ562" s="305"/>
      <c r="AK562" s="305"/>
      <c r="AL562" s="43" t="s">
        <v>118</v>
      </c>
      <c r="AM562" s="73">
        <v>141186</v>
      </c>
      <c r="AN562" s="60">
        <f>IFERROR(AM562/AJ550,"-")</f>
        <v>4.5782070650815156E-3</v>
      </c>
      <c r="AO562" s="73">
        <v>5</v>
      </c>
      <c r="AP562" s="60">
        <f>IFERROR(AO562/AK550,"-")</f>
        <v>0.17857142857142858</v>
      </c>
      <c r="AQ562" s="76">
        <f t="shared" si="44"/>
        <v>28237.200000000001</v>
      </c>
      <c r="AR562" s="305"/>
      <c r="AS562" s="305"/>
      <c r="AT562" s="43" t="s">
        <v>118</v>
      </c>
      <c r="AU562" s="73">
        <v>1060563</v>
      </c>
      <c r="AV562" s="60">
        <f>IFERROR(AU562/AR550,"-")</f>
        <v>5.8461706714737103E-3</v>
      </c>
      <c r="AW562" s="73">
        <v>33</v>
      </c>
      <c r="AX562" s="60">
        <f>IFERROR(AW562/AS550,"-")</f>
        <v>9.7922848664688422E-2</v>
      </c>
      <c r="AY562" s="131">
        <f t="shared" si="45"/>
        <v>32138.272727272728</v>
      </c>
      <c r="AZ562" s="179"/>
    </row>
    <row r="563" spans="2:52" s="8" customFormat="1" ht="13.15" customHeight="1">
      <c r="B563" s="328"/>
      <c r="C563" s="340"/>
      <c r="D563" s="305"/>
      <c r="E563" s="305"/>
      <c r="F563" s="43" t="s">
        <v>119</v>
      </c>
      <c r="G563" s="73">
        <v>128105</v>
      </c>
      <c r="H563" s="60">
        <f>IFERROR(G563/D550,"-")</f>
        <v>2.012524609654588E-3</v>
      </c>
      <c r="I563" s="73">
        <v>8</v>
      </c>
      <c r="J563" s="60">
        <f>IFERROR(I563/E550,"-")</f>
        <v>9.4117647058823528E-2</v>
      </c>
      <c r="K563" s="76">
        <f t="shared" si="41"/>
        <v>16013.125</v>
      </c>
      <c r="L563" s="305"/>
      <c r="M563" s="305"/>
      <c r="N563" s="43" t="s">
        <v>119</v>
      </c>
      <c r="O563" s="73">
        <v>128105</v>
      </c>
      <c r="P563" s="60">
        <f>IFERROR(O563/L550,"-")</f>
        <v>2.3769114975497985E-3</v>
      </c>
      <c r="Q563" s="73">
        <v>8</v>
      </c>
      <c r="R563" s="60">
        <f>IFERROR(Q563/M550,"-")</f>
        <v>0.11764705882352941</v>
      </c>
      <c r="S563" s="76">
        <f t="shared" si="42"/>
        <v>16013.125</v>
      </c>
      <c r="T563" s="305"/>
      <c r="U563" s="305"/>
      <c r="V563" s="43" t="s">
        <v>119</v>
      </c>
      <c r="W563" s="73">
        <v>77655</v>
      </c>
      <c r="X563" s="60">
        <f>IFERROR(W563/T550,"-")</f>
        <v>3.453277912495614E-3</v>
      </c>
      <c r="Y563" s="73">
        <v>3</v>
      </c>
      <c r="Z563" s="60">
        <f>IFERROR(Y563/U550,"-")</f>
        <v>0.17647058823529413</v>
      </c>
      <c r="AA563" s="131">
        <f t="shared" si="43"/>
        <v>25885</v>
      </c>
      <c r="AB563" s="305"/>
      <c r="AC563" s="305"/>
      <c r="AD563" s="43" t="s">
        <v>119</v>
      </c>
      <c r="AE563" s="73">
        <v>77655</v>
      </c>
      <c r="AF563" s="60">
        <f>IFERROR(AE563/AB550,"-")</f>
        <v>3.6066970170147111E-3</v>
      </c>
      <c r="AG563" s="73">
        <v>3</v>
      </c>
      <c r="AH563" s="60">
        <f>IFERROR(AG563/AC550,"-")</f>
        <v>0.2</v>
      </c>
      <c r="AI563" s="76">
        <f t="shared" si="40"/>
        <v>25885</v>
      </c>
      <c r="AJ563" s="305"/>
      <c r="AK563" s="305"/>
      <c r="AL563" s="43" t="s">
        <v>119</v>
      </c>
      <c r="AM563" s="73">
        <v>41815</v>
      </c>
      <c r="AN563" s="60">
        <f>IFERROR(AM563/AJ550,"-")</f>
        <v>1.3559257180342499E-3</v>
      </c>
      <c r="AO563" s="73">
        <v>2</v>
      </c>
      <c r="AP563" s="60">
        <f>IFERROR(AO563/AK550,"-")</f>
        <v>7.1428571428571425E-2</v>
      </c>
      <c r="AQ563" s="76">
        <f t="shared" si="44"/>
        <v>20907.5</v>
      </c>
      <c r="AR563" s="305"/>
      <c r="AS563" s="305"/>
      <c r="AT563" s="43" t="s">
        <v>119</v>
      </c>
      <c r="AU563" s="73">
        <v>1964256</v>
      </c>
      <c r="AV563" s="60">
        <f>IFERROR(AU563/AR550,"-")</f>
        <v>1.0827622516028057E-2</v>
      </c>
      <c r="AW563" s="73">
        <v>23</v>
      </c>
      <c r="AX563" s="60">
        <f>IFERROR(AW563/AS550,"-")</f>
        <v>6.8249258160237386E-2</v>
      </c>
      <c r="AY563" s="131">
        <f t="shared" si="45"/>
        <v>85402.434782608689</v>
      </c>
      <c r="AZ563" s="179"/>
    </row>
    <row r="564" spans="2:52" s="8" customFormat="1" ht="13.15" customHeight="1">
      <c r="B564" s="328"/>
      <c r="C564" s="340"/>
      <c r="D564" s="305"/>
      <c r="E564" s="305"/>
      <c r="F564" s="43" t="s">
        <v>120</v>
      </c>
      <c r="G564" s="73">
        <v>358324</v>
      </c>
      <c r="H564" s="60">
        <f>IFERROR(G564/D550,"-")</f>
        <v>5.6292562213018276E-3</v>
      </c>
      <c r="I564" s="73">
        <v>11</v>
      </c>
      <c r="J564" s="60">
        <f>IFERROR(I564/E550,"-")</f>
        <v>0.12941176470588237</v>
      </c>
      <c r="K564" s="76">
        <f t="shared" si="41"/>
        <v>32574.909090909092</v>
      </c>
      <c r="L564" s="305"/>
      <c r="M564" s="305"/>
      <c r="N564" s="43" t="s">
        <v>120</v>
      </c>
      <c r="O564" s="73">
        <v>305693</v>
      </c>
      <c r="P564" s="60">
        <f>IFERROR(O564/L550,"-")</f>
        <v>5.6719504033448387E-3</v>
      </c>
      <c r="Q564" s="73">
        <v>9</v>
      </c>
      <c r="R564" s="60">
        <f>IFERROR(Q564/M550,"-")</f>
        <v>0.13235294117647059</v>
      </c>
      <c r="S564" s="76">
        <f t="shared" si="42"/>
        <v>33965.888888888891</v>
      </c>
      <c r="T564" s="305"/>
      <c r="U564" s="305"/>
      <c r="V564" s="43" t="s">
        <v>120</v>
      </c>
      <c r="W564" s="73">
        <v>148022</v>
      </c>
      <c r="X564" s="60">
        <f>IFERROR(W564/T550,"-")</f>
        <v>6.5824622131662588E-3</v>
      </c>
      <c r="Y564" s="73">
        <v>3</v>
      </c>
      <c r="Z564" s="60">
        <f>IFERROR(Y564/U550,"-")</f>
        <v>0.17647058823529413</v>
      </c>
      <c r="AA564" s="131">
        <f t="shared" si="43"/>
        <v>49340.666666666664</v>
      </c>
      <c r="AB564" s="305"/>
      <c r="AC564" s="305"/>
      <c r="AD564" s="43" t="s">
        <v>120</v>
      </c>
      <c r="AE564" s="73">
        <v>123623</v>
      </c>
      <c r="AF564" s="60">
        <f>IFERROR(AE564/AB550,"-")</f>
        <v>5.7416870173769832E-3</v>
      </c>
      <c r="AG564" s="73">
        <v>2</v>
      </c>
      <c r="AH564" s="60">
        <f>IFERROR(AG564/AC550,"-")</f>
        <v>0.13333333333333333</v>
      </c>
      <c r="AI564" s="76">
        <f t="shared" si="40"/>
        <v>61811.5</v>
      </c>
      <c r="AJ564" s="305"/>
      <c r="AK564" s="305"/>
      <c r="AL564" s="43" t="s">
        <v>120</v>
      </c>
      <c r="AM564" s="73">
        <v>112843</v>
      </c>
      <c r="AN564" s="60">
        <f>IFERROR(AM564/AJ550,"-")</f>
        <v>3.6591348989630239E-3</v>
      </c>
      <c r="AO564" s="73">
        <v>6</v>
      </c>
      <c r="AP564" s="60">
        <f>IFERROR(AO564/AK550,"-")</f>
        <v>0.21428571428571427</v>
      </c>
      <c r="AQ564" s="76">
        <f t="shared" si="44"/>
        <v>18807.166666666668</v>
      </c>
      <c r="AR564" s="305"/>
      <c r="AS564" s="305"/>
      <c r="AT564" s="43" t="s">
        <v>120</v>
      </c>
      <c r="AU564" s="73">
        <v>804728</v>
      </c>
      <c r="AV564" s="60">
        <f>IFERROR(AU564/AR550,"-")</f>
        <v>4.4359243459499301E-3</v>
      </c>
      <c r="AW564" s="73">
        <v>22</v>
      </c>
      <c r="AX564" s="60">
        <f>IFERROR(AW564/AS550,"-")</f>
        <v>6.5281899109792291E-2</v>
      </c>
      <c r="AY564" s="131">
        <f t="shared" si="45"/>
        <v>36578.545454545456</v>
      </c>
      <c r="AZ564" s="179"/>
    </row>
    <row r="565" spans="2:52" s="8" customFormat="1" ht="13.15" customHeight="1">
      <c r="B565" s="328"/>
      <c r="C565" s="340"/>
      <c r="D565" s="305"/>
      <c r="E565" s="305"/>
      <c r="F565" s="44" t="s">
        <v>121</v>
      </c>
      <c r="G565" s="74">
        <v>133649</v>
      </c>
      <c r="H565" s="61">
        <f>IFERROR(G565/D550,"-")</f>
        <v>2.0996206358512631E-3</v>
      </c>
      <c r="I565" s="74">
        <v>10</v>
      </c>
      <c r="J565" s="61">
        <f>IFERROR(I565/E550,"-")</f>
        <v>0.11764705882352941</v>
      </c>
      <c r="K565" s="77">
        <f t="shared" si="41"/>
        <v>13364.9</v>
      </c>
      <c r="L565" s="305"/>
      <c r="M565" s="305"/>
      <c r="N565" s="44" t="s">
        <v>121</v>
      </c>
      <c r="O565" s="74">
        <v>62644</v>
      </c>
      <c r="P565" s="61">
        <f>IFERROR(O565/L550,"-")</f>
        <v>1.1623218754342889E-3</v>
      </c>
      <c r="Q565" s="74">
        <v>9</v>
      </c>
      <c r="R565" s="61">
        <f>IFERROR(Q565/M550,"-")</f>
        <v>0.13235294117647059</v>
      </c>
      <c r="S565" s="77">
        <f t="shared" si="42"/>
        <v>6960.4444444444443</v>
      </c>
      <c r="T565" s="305"/>
      <c r="U565" s="305"/>
      <c r="V565" s="44" t="s">
        <v>121</v>
      </c>
      <c r="W565" s="74">
        <v>23606</v>
      </c>
      <c r="X565" s="61">
        <f>IFERROR(W565/T550,"-")</f>
        <v>1.0497466795746761E-3</v>
      </c>
      <c r="Y565" s="74">
        <v>4</v>
      </c>
      <c r="Z565" s="61">
        <f>IFERROR(Y565/U550,"-")</f>
        <v>0.23529411764705882</v>
      </c>
      <c r="AA565" s="132">
        <f t="shared" si="43"/>
        <v>5901.5</v>
      </c>
      <c r="AB565" s="305"/>
      <c r="AC565" s="305"/>
      <c r="AD565" s="44" t="s">
        <v>121</v>
      </c>
      <c r="AE565" s="74">
        <v>23606</v>
      </c>
      <c r="AF565" s="61">
        <f>IFERROR(AE565/AB550,"-")</f>
        <v>1.0963838746204271E-3</v>
      </c>
      <c r="AG565" s="74">
        <v>4</v>
      </c>
      <c r="AH565" s="61">
        <f>IFERROR(AG565/AC550,"-")</f>
        <v>0.26666666666666666</v>
      </c>
      <c r="AI565" s="77">
        <f t="shared" si="40"/>
        <v>5901.5</v>
      </c>
      <c r="AJ565" s="305"/>
      <c r="AK565" s="305"/>
      <c r="AL565" s="44" t="s">
        <v>121</v>
      </c>
      <c r="AM565" s="74">
        <v>46884</v>
      </c>
      <c r="AN565" s="61">
        <f>IFERROR(AM565/AJ550,"-")</f>
        <v>1.5202970552270182E-3</v>
      </c>
      <c r="AO565" s="74">
        <v>4</v>
      </c>
      <c r="AP565" s="61">
        <f>IFERROR(AO565/AK550,"-")</f>
        <v>0.14285714285714285</v>
      </c>
      <c r="AQ565" s="77">
        <f t="shared" si="44"/>
        <v>11721</v>
      </c>
      <c r="AR565" s="305"/>
      <c r="AS565" s="305"/>
      <c r="AT565" s="44" t="s">
        <v>121</v>
      </c>
      <c r="AU565" s="74">
        <v>130049</v>
      </c>
      <c r="AV565" s="61">
        <f>IFERROR(AU565/AR550,"-")</f>
        <v>7.1687268899111559E-4</v>
      </c>
      <c r="AW565" s="74">
        <v>20</v>
      </c>
      <c r="AX565" s="63">
        <f>IFERROR(AW565/AS550,"-")</f>
        <v>5.9347181008902079E-2</v>
      </c>
      <c r="AY565" s="132">
        <f t="shared" si="45"/>
        <v>6502.45</v>
      </c>
      <c r="AZ565" s="179"/>
    </row>
    <row r="566" spans="2:52" s="8" customFormat="1" ht="13.15" customHeight="1">
      <c r="B566" s="329"/>
      <c r="C566" s="341"/>
      <c r="D566" s="306"/>
      <c r="E566" s="306"/>
      <c r="F566" s="45" t="s">
        <v>71</v>
      </c>
      <c r="G566" s="69">
        <f>SUM(G550:G565)</f>
        <v>14287279</v>
      </c>
      <c r="H566" s="61">
        <f>IFERROR(G566/D550,"-")</f>
        <v>0.22445260210375237</v>
      </c>
      <c r="I566" s="74">
        <v>68</v>
      </c>
      <c r="J566" s="61">
        <f>IFERROR(I566/E550,"-")</f>
        <v>0.8</v>
      </c>
      <c r="K566" s="77">
        <f t="shared" si="41"/>
        <v>210107.04411764705</v>
      </c>
      <c r="L566" s="306"/>
      <c r="M566" s="306"/>
      <c r="N566" s="45" t="s">
        <v>71</v>
      </c>
      <c r="O566" s="69">
        <f>SUM(O550:O565)</f>
        <v>10788562</v>
      </c>
      <c r="P566" s="61">
        <f>IFERROR(O566/L550,"-")</f>
        <v>0.20017530197750946</v>
      </c>
      <c r="Q566" s="74">
        <v>54</v>
      </c>
      <c r="R566" s="61">
        <f>IFERROR(Q566/M550,"-")</f>
        <v>0.79411764705882348</v>
      </c>
      <c r="S566" s="77">
        <f t="shared" si="42"/>
        <v>199788.1851851852</v>
      </c>
      <c r="T566" s="306"/>
      <c r="U566" s="306"/>
      <c r="V566" s="45" t="s">
        <v>71</v>
      </c>
      <c r="W566" s="69">
        <f>SUM(W550:W565)</f>
        <v>5992496</v>
      </c>
      <c r="X566" s="61">
        <f>IFERROR(W566/T550,"-")</f>
        <v>0.26648321521496771</v>
      </c>
      <c r="Y566" s="74">
        <v>15</v>
      </c>
      <c r="Z566" s="61">
        <f>IFERROR(Y566/U550,"-")</f>
        <v>0.88235294117647056</v>
      </c>
      <c r="AA566" s="132">
        <f t="shared" si="43"/>
        <v>399499.73333333334</v>
      </c>
      <c r="AB566" s="306"/>
      <c r="AC566" s="306"/>
      <c r="AD566" s="45" t="s">
        <v>71</v>
      </c>
      <c r="AE566" s="69">
        <f>SUM(AE550:AE565)</f>
        <v>5940762</v>
      </c>
      <c r="AF566" s="61">
        <f>IFERROR(AE566/AB550,"-")</f>
        <v>0.27591949757509948</v>
      </c>
      <c r="AG566" s="74">
        <v>14</v>
      </c>
      <c r="AH566" s="61">
        <f>IFERROR(AG566/AC550,"-")</f>
        <v>0.93333333333333335</v>
      </c>
      <c r="AI566" s="77">
        <f t="shared" si="40"/>
        <v>424340.14285714284</v>
      </c>
      <c r="AJ566" s="306"/>
      <c r="AK566" s="306"/>
      <c r="AL566" s="45" t="s">
        <v>71</v>
      </c>
      <c r="AM566" s="69">
        <f>SUM(AM550:AM565)</f>
        <v>6232443</v>
      </c>
      <c r="AN566" s="61">
        <f>IFERROR(AM566/AJ550,"-")</f>
        <v>0.20209804495713343</v>
      </c>
      <c r="AO566" s="74">
        <v>25</v>
      </c>
      <c r="AP566" s="61">
        <f>IFERROR(AO566/AK550,"-")</f>
        <v>0.8928571428571429</v>
      </c>
      <c r="AQ566" s="77">
        <f t="shared" si="44"/>
        <v>249297.72</v>
      </c>
      <c r="AR566" s="306"/>
      <c r="AS566" s="306"/>
      <c r="AT566" s="45" t="s">
        <v>71</v>
      </c>
      <c r="AU566" s="69">
        <f>SUM(AU550:AU565)</f>
        <v>33666302</v>
      </c>
      <c r="AV566" s="61">
        <f>IFERROR(AU566/AR550,"-")</f>
        <v>0.18557968491204832</v>
      </c>
      <c r="AW566" s="74">
        <v>258</v>
      </c>
      <c r="AX566" s="103">
        <f>IFERROR(AW566/AS550,"-")</f>
        <v>0.76557863501483681</v>
      </c>
      <c r="AY566" s="155">
        <f t="shared" si="45"/>
        <v>130489.54263565892</v>
      </c>
      <c r="AZ566" s="179"/>
    </row>
    <row r="567" spans="2:52" s="8" customFormat="1" ht="13.15" customHeight="1">
      <c r="B567" s="327">
        <v>34</v>
      </c>
      <c r="C567" s="339" t="s">
        <v>43</v>
      </c>
      <c r="D567" s="304">
        <v>315741800</v>
      </c>
      <c r="E567" s="304">
        <v>429</v>
      </c>
      <c r="F567" s="41" t="s">
        <v>107</v>
      </c>
      <c r="G567" s="72">
        <v>6627711</v>
      </c>
      <c r="H567" s="59">
        <f>IFERROR(G567/D567,"-")</f>
        <v>2.0990920429287473E-2</v>
      </c>
      <c r="I567" s="72">
        <v>75</v>
      </c>
      <c r="J567" s="59">
        <f>IFERROR(I567/E567,"-")</f>
        <v>0.17482517482517482</v>
      </c>
      <c r="K567" s="75">
        <f t="shared" si="41"/>
        <v>88369.48</v>
      </c>
      <c r="L567" s="304">
        <v>218784930</v>
      </c>
      <c r="M567" s="304">
        <v>289</v>
      </c>
      <c r="N567" s="41" t="s">
        <v>107</v>
      </c>
      <c r="O567" s="72">
        <v>5637744</v>
      </c>
      <c r="P567" s="59">
        <f>IFERROR(O567/L567,"-")</f>
        <v>2.5768429297209822E-2</v>
      </c>
      <c r="Q567" s="72">
        <v>50</v>
      </c>
      <c r="R567" s="59">
        <f>IFERROR(Q567/M567,"-")</f>
        <v>0.17301038062283736</v>
      </c>
      <c r="S567" s="75">
        <f t="shared" si="42"/>
        <v>112754.88</v>
      </c>
      <c r="T567" s="304">
        <v>39150620</v>
      </c>
      <c r="U567" s="304">
        <v>41</v>
      </c>
      <c r="V567" s="41" t="s">
        <v>107</v>
      </c>
      <c r="W567" s="72">
        <v>627921</v>
      </c>
      <c r="X567" s="59">
        <f>IFERROR(W567/T567,"-")</f>
        <v>1.6038596579058009E-2</v>
      </c>
      <c r="Y567" s="72">
        <v>10</v>
      </c>
      <c r="Z567" s="59">
        <f>IFERROR(Y567/U567,"-")</f>
        <v>0.24390243902439024</v>
      </c>
      <c r="AA567" s="130">
        <f t="shared" si="43"/>
        <v>62792.1</v>
      </c>
      <c r="AB567" s="304">
        <v>32587870</v>
      </c>
      <c r="AC567" s="304">
        <v>29</v>
      </c>
      <c r="AD567" s="41" t="s">
        <v>107</v>
      </c>
      <c r="AE567" s="72">
        <v>586213</v>
      </c>
      <c r="AF567" s="59">
        <f>IFERROR(AE567/AB567,"-")</f>
        <v>1.7988687201710329E-2</v>
      </c>
      <c r="AG567" s="72">
        <v>8</v>
      </c>
      <c r="AH567" s="59">
        <f>IFERROR(AG567/AC567,"-")</f>
        <v>0.27586206896551724</v>
      </c>
      <c r="AI567" s="75">
        <f t="shared" si="40"/>
        <v>73276.625</v>
      </c>
      <c r="AJ567" s="304">
        <v>129697540</v>
      </c>
      <c r="AK567" s="304">
        <v>166</v>
      </c>
      <c r="AL567" s="41" t="s">
        <v>107</v>
      </c>
      <c r="AM567" s="72">
        <v>1573434</v>
      </c>
      <c r="AN567" s="59">
        <f>IFERROR(AM567/AJ567,"-")</f>
        <v>1.2131563944852E-2</v>
      </c>
      <c r="AO567" s="72">
        <v>31</v>
      </c>
      <c r="AP567" s="59">
        <f>IFERROR(AO567/AK567,"-")</f>
        <v>0.18674698795180722</v>
      </c>
      <c r="AQ567" s="75">
        <f t="shared" si="44"/>
        <v>50755.93548387097</v>
      </c>
      <c r="AR567" s="304">
        <v>910683170</v>
      </c>
      <c r="AS567" s="304">
        <v>1506</v>
      </c>
      <c r="AT567" s="41" t="s">
        <v>107</v>
      </c>
      <c r="AU567" s="72">
        <v>5750734</v>
      </c>
      <c r="AV567" s="59">
        <f>IFERROR(AU567/AR567,"-")</f>
        <v>6.3147472023667682E-3</v>
      </c>
      <c r="AW567" s="72">
        <v>217</v>
      </c>
      <c r="AX567" s="59">
        <f>IFERROR(AW567/AS567,"-")</f>
        <v>0.14409030544488713</v>
      </c>
      <c r="AY567" s="130">
        <f t="shared" si="45"/>
        <v>26501.078341013825</v>
      </c>
      <c r="AZ567" s="179"/>
    </row>
    <row r="568" spans="2:52" s="8" customFormat="1" ht="13.15" customHeight="1">
      <c r="B568" s="328"/>
      <c r="C568" s="340"/>
      <c r="D568" s="305"/>
      <c r="E568" s="305"/>
      <c r="F568" s="42" t="s">
        <v>108</v>
      </c>
      <c r="G568" s="73">
        <v>11525126</v>
      </c>
      <c r="H568" s="60">
        <f>IFERROR(G568/D567,"-")</f>
        <v>3.6501742879783416E-2</v>
      </c>
      <c r="I568" s="73">
        <v>129</v>
      </c>
      <c r="J568" s="60">
        <f>IFERROR(I568/E567,"-")</f>
        <v>0.30069930069930068</v>
      </c>
      <c r="K568" s="76">
        <f t="shared" si="41"/>
        <v>89342.062015503878</v>
      </c>
      <c r="L568" s="305"/>
      <c r="M568" s="305"/>
      <c r="N568" s="42" t="s">
        <v>108</v>
      </c>
      <c r="O568" s="73">
        <v>8101947</v>
      </c>
      <c r="P568" s="60">
        <f>IFERROR(O568/L567,"-")</f>
        <v>3.7031558800690707E-2</v>
      </c>
      <c r="Q568" s="73">
        <v>81</v>
      </c>
      <c r="R568" s="60">
        <f>IFERROR(Q568/M567,"-")</f>
        <v>0.28027681660899656</v>
      </c>
      <c r="S568" s="76">
        <f t="shared" si="42"/>
        <v>100024.03703703704</v>
      </c>
      <c r="T568" s="305"/>
      <c r="U568" s="305"/>
      <c r="V568" s="42" t="s">
        <v>108</v>
      </c>
      <c r="W568" s="73">
        <v>952207</v>
      </c>
      <c r="X568" s="60">
        <f>IFERROR(W568/T567,"-")</f>
        <v>2.4321632709775734E-2</v>
      </c>
      <c r="Y568" s="73">
        <v>15</v>
      </c>
      <c r="Z568" s="60">
        <f>IFERROR(Y568/U567,"-")</f>
        <v>0.36585365853658536</v>
      </c>
      <c r="AA568" s="131">
        <f t="shared" si="43"/>
        <v>63480.466666666667</v>
      </c>
      <c r="AB568" s="305"/>
      <c r="AC568" s="305"/>
      <c r="AD568" s="42" t="s">
        <v>108</v>
      </c>
      <c r="AE568" s="73">
        <v>912884</v>
      </c>
      <c r="AF568" s="60">
        <f>IFERROR(AE568/AB567,"-")</f>
        <v>2.801299992911473E-2</v>
      </c>
      <c r="AG568" s="73">
        <v>11</v>
      </c>
      <c r="AH568" s="60">
        <f>IFERROR(AG568/AC567,"-")</f>
        <v>0.37931034482758619</v>
      </c>
      <c r="AI568" s="76">
        <f t="shared" si="40"/>
        <v>82989.454545454544</v>
      </c>
      <c r="AJ568" s="305"/>
      <c r="AK568" s="305"/>
      <c r="AL568" s="42" t="s">
        <v>108</v>
      </c>
      <c r="AM568" s="73">
        <v>4835162</v>
      </c>
      <c r="AN568" s="60">
        <f>IFERROR(AM568/AJ567,"-")</f>
        <v>3.7280290744142103E-2</v>
      </c>
      <c r="AO568" s="73">
        <v>49</v>
      </c>
      <c r="AP568" s="60">
        <f>IFERROR(AO568/AK567,"-")</f>
        <v>0.29518072289156627</v>
      </c>
      <c r="AQ568" s="76">
        <f t="shared" si="44"/>
        <v>98676.775510204083</v>
      </c>
      <c r="AR568" s="305"/>
      <c r="AS568" s="305"/>
      <c r="AT568" s="42" t="s">
        <v>108</v>
      </c>
      <c r="AU568" s="73">
        <v>21486646</v>
      </c>
      <c r="AV568" s="60">
        <f>IFERROR(AU568/AR567,"-")</f>
        <v>2.3593986040172456E-2</v>
      </c>
      <c r="AW568" s="73">
        <v>378</v>
      </c>
      <c r="AX568" s="60">
        <f>IFERROR(AW568/AS567,"-")</f>
        <v>0.25099601593625498</v>
      </c>
      <c r="AY568" s="131">
        <f t="shared" si="45"/>
        <v>56842.978835978836</v>
      </c>
      <c r="AZ568" s="179"/>
    </row>
    <row r="569" spans="2:52" s="8" customFormat="1" ht="13.15" customHeight="1">
      <c r="B569" s="328"/>
      <c r="C569" s="340"/>
      <c r="D569" s="305"/>
      <c r="E569" s="305"/>
      <c r="F569" s="43" t="s">
        <v>109</v>
      </c>
      <c r="G569" s="73">
        <v>9684600</v>
      </c>
      <c r="H569" s="60">
        <f>IFERROR(G569/D567,"-")</f>
        <v>3.06725305296923E-2</v>
      </c>
      <c r="I569" s="73">
        <v>150</v>
      </c>
      <c r="J569" s="60">
        <f>IFERROR(I569/E567,"-")</f>
        <v>0.34965034965034963</v>
      </c>
      <c r="K569" s="76">
        <f t="shared" si="41"/>
        <v>64564</v>
      </c>
      <c r="L569" s="305"/>
      <c r="M569" s="305"/>
      <c r="N569" s="43" t="s">
        <v>109</v>
      </c>
      <c r="O569" s="73">
        <v>3905571</v>
      </c>
      <c r="P569" s="60">
        <f>IFERROR(O569/L567,"-")</f>
        <v>1.7851188379382436E-2</v>
      </c>
      <c r="Q569" s="73">
        <v>107</v>
      </c>
      <c r="R569" s="60">
        <f>IFERROR(Q569/M567,"-")</f>
        <v>0.37024221453287198</v>
      </c>
      <c r="S569" s="76">
        <f t="shared" si="42"/>
        <v>36500.663551401871</v>
      </c>
      <c r="T569" s="305"/>
      <c r="U569" s="305"/>
      <c r="V569" s="43" t="s">
        <v>109</v>
      </c>
      <c r="W569" s="73">
        <v>222676</v>
      </c>
      <c r="X569" s="60">
        <f>IFERROR(W569/T567,"-")</f>
        <v>5.6876749333727022E-3</v>
      </c>
      <c r="Y569" s="73">
        <v>11</v>
      </c>
      <c r="Z569" s="60">
        <f>IFERROR(Y569/U567,"-")</f>
        <v>0.26829268292682928</v>
      </c>
      <c r="AA569" s="131">
        <f t="shared" si="43"/>
        <v>20243.272727272728</v>
      </c>
      <c r="AB569" s="305"/>
      <c r="AC569" s="305"/>
      <c r="AD569" s="43" t="s">
        <v>109</v>
      </c>
      <c r="AE569" s="73">
        <v>217639</v>
      </c>
      <c r="AF569" s="60">
        <f>IFERROR(AE569/AB567,"-")</f>
        <v>6.6785279307914266E-3</v>
      </c>
      <c r="AG569" s="73">
        <v>9</v>
      </c>
      <c r="AH569" s="60">
        <f>IFERROR(AG569/AC567,"-")</f>
        <v>0.31034482758620691</v>
      </c>
      <c r="AI569" s="76">
        <f t="shared" si="40"/>
        <v>24182.111111111109</v>
      </c>
      <c r="AJ569" s="305"/>
      <c r="AK569" s="305"/>
      <c r="AL569" s="43" t="s">
        <v>109</v>
      </c>
      <c r="AM569" s="73">
        <v>1101983</v>
      </c>
      <c r="AN569" s="60">
        <f>IFERROR(AM569/AJ567,"-")</f>
        <v>8.4965605361520345E-3</v>
      </c>
      <c r="AO569" s="73">
        <v>41</v>
      </c>
      <c r="AP569" s="60">
        <f>IFERROR(AO569/AK567,"-")</f>
        <v>0.24698795180722891</v>
      </c>
      <c r="AQ569" s="76">
        <f t="shared" si="44"/>
        <v>26877.634146341465</v>
      </c>
      <c r="AR569" s="305"/>
      <c r="AS569" s="305"/>
      <c r="AT569" s="43" t="s">
        <v>109</v>
      </c>
      <c r="AU569" s="73">
        <v>18524162</v>
      </c>
      <c r="AV569" s="60">
        <f>IFERROR(AU569/AR567,"-")</f>
        <v>2.0340951288250995E-2</v>
      </c>
      <c r="AW569" s="73">
        <v>399</v>
      </c>
      <c r="AX569" s="60">
        <f>IFERROR(AW569/AS567,"-")</f>
        <v>0.26494023904382469</v>
      </c>
      <c r="AY569" s="131">
        <f t="shared" si="45"/>
        <v>46426.471177944863</v>
      </c>
      <c r="AZ569" s="179"/>
    </row>
    <row r="570" spans="2:52" s="8" customFormat="1" ht="13.15" customHeight="1">
      <c r="B570" s="328"/>
      <c r="C570" s="340"/>
      <c r="D570" s="305"/>
      <c r="E570" s="305"/>
      <c r="F570" s="43" t="s">
        <v>110</v>
      </c>
      <c r="G570" s="73">
        <v>384375</v>
      </c>
      <c r="H570" s="60">
        <f>IFERROR(G570/D567,"-")</f>
        <v>1.2173712824846124E-3</v>
      </c>
      <c r="I570" s="73">
        <v>25</v>
      </c>
      <c r="J570" s="60">
        <f>IFERROR(I570/E567,"-")</f>
        <v>5.8275058275058272E-2</v>
      </c>
      <c r="K570" s="76">
        <f t="shared" si="41"/>
        <v>15375</v>
      </c>
      <c r="L570" s="305"/>
      <c r="M570" s="305"/>
      <c r="N570" s="43" t="s">
        <v>110</v>
      </c>
      <c r="O570" s="73">
        <v>237733</v>
      </c>
      <c r="P570" s="60">
        <f>IFERROR(O570/L567,"-")</f>
        <v>1.0866059193382286E-3</v>
      </c>
      <c r="Q570" s="73">
        <v>17</v>
      </c>
      <c r="R570" s="60">
        <f>IFERROR(Q570/M567,"-")</f>
        <v>5.8823529411764705E-2</v>
      </c>
      <c r="S570" s="76">
        <f t="shared" si="42"/>
        <v>13984.294117647059</v>
      </c>
      <c r="T570" s="305"/>
      <c r="U570" s="305"/>
      <c r="V570" s="43" t="s">
        <v>110</v>
      </c>
      <c r="W570" s="73">
        <v>19701</v>
      </c>
      <c r="X570" s="60">
        <f>IFERROR(W570/T567,"-")</f>
        <v>5.0321042169957969E-4</v>
      </c>
      <c r="Y570" s="73">
        <v>3</v>
      </c>
      <c r="Z570" s="60">
        <f>IFERROR(Y570/U567,"-")</f>
        <v>7.3170731707317069E-2</v>
      </c>
      <c r="AA570" s="131">
        <f t="shared" si="43"/>
        <v>6567</v>
      </c>
      <c r="AB570" s="305"/>
      <c r="AC570" s="305"/>
      <c r="AD570" s="43" t="s">
        <v>110</v>
      </c>
      <c r="AE570" s="73">
        <v>19149</v>
      </c>
      <c r="AF570" s="60">
        <f>IFERROR(AE570/AB567,"-")</f>
        <v>5.8761127990261403E-4</v>
      </c>
      <c r="AG570" s="73">
        <v>2</v>
      </c>
      <c r="AH570" s="60">
        <f>IFERROR(AG570/AC567,"-")</f>
        <v>6.8965517241379309E-2</v>
      </c>
      <c r="AI570" s="76">
        <f t="shared" si="40"/>
        <v>9574.5</v>
      </c>
      <c r="AJ570" s="305"/>
      <c r="AK570" s="305"/>
      <c r="AL570" s="43" t="s">
        <v>110</v>
      </c>
      <c r="AM570" s="73">
        <v>494716</v>
      </c>
      <c r="AN570" s="60">
        <f>IFERROR(AM570/AJ567,"-")</f>
        <v>3.814382292833002E-3</v>
      </c>
      <c r="AO570" s="73">
        <v>5</v>
      </c>
      <c r="AP570" s="60">
        <f>IFERROR(AO570/AK567,"-")</f>
        <v>3.0120481927710843E-2</v>
      </c>
      <c r="AQ570" s="76">
        <f t="shared" si="44"/>
        <v>98943.2</v>
      </c>
      <c r="AR570" s="305"/>
      <c r="AS570" s="305"/>
      <c r="AT570" s="43" t="s">
        <v>110</v>
      </c>
      <c r="AU570" s="73">
        <v>1185442</v>
      </c>
      <c r="AV570" s="60">
        <f>IFERROR(AU570/AR567,"-")</f>
        <v>1.3017062783756068E-3</v>
      </c>
      <c r="AW570" s="73">
        <v>47</v>
      </c>
      <c r="AX570" s="60">
        <f>IFERROR(AW570/AS567,"-")</f>
        <v>3.1208499335989376E-2</v>
      </c>
      <c r="AY570" s="131">
        <f t="shared" si="45"/>
        <v>25222.170212765959</v>
      </c>
      <c r="AZ570" s="179"/>
    </row>
    <row r="571" spans="2:52" s="8" customFormat="1" ht="13.15" customHeight="1">
      <c r="B571" s="328"/>
      <c r="C571" s="340"/>
      <c r="D571" s="305"/>
      <c r="E571" s="305"/>
      <c r="F571" s="43" t="s">
        <v>111</v>
      </c>
      <c r="G571" s="73">
        <v>5375447</v>
      </c>
      <c r="H571" s="60">
        <f>IFERROR(G571/D567,"-")</f>
        <v>1.7024819013510405E-2</v>
      </c>
      <c r="I571" s="73">
        <v>151</v>
      </c>
      <c r="J571" s="60">
        <f>IFERROR(I571/E567,"-")</f>
        <v>0.351981351981352</v>
      </c>
      <c r="K571" s="76">
        <f t="shared" si="41"/>
        <v>35598.986754966885</v>
      </c>
      <c r="L571" s="305"/>
      <c r="M571" s="305"/>
      <c r="N571" s="43" t="s">
        <v>111</v>
      </c>
      <c r="O571" s="73">
        <v>3266690</v>
      </c>
      <c r="P571" s="60">
        <f>IFERROR(O571/L567,"-")</f>
        <v>1.4931055809008418E-2</v>
      </c>
      <c r="Q571" s="73">
        <v>106</v>
      </c>
      <c r="R571" s="60">
        <f>IFERROR(Q571/M567,"-")</f>
        <v>0.36678200692041524</v>
      </c>
      <c r="S571" s="76">
        <f t="shared" si="42"/>
        <v>30817.830188679247</v>
      </c>
      <c r="T571" s="305"/>
      <c r="U571" s="305"/>
      <c r="V571" s="43" t="s">
        <v>111</v>
      </c>
      <c r="W571" s="73">
        <v>415515</v>
      </c>
      <c r="X571" s="60">
        <f>IFERROR(W571/T567,"-")</f>
        <v>1.0613241884802846E-2</v>
      </c>
      <c r="Y571" s="73">
        <v>16</v>
      </c>
      <c r="Z571" s="60">
        <f>IFERROR(Y571/U567,"-")</f>
        <v>0.3902439024390244</v>
      </c>
      <c r="AA571" s="131">
        <f t="shared" si="43"/>
        <v>25969.6875</v>
      </c>
      <c r="AB571" s="305"/>
      <c r="AC571" s="305"/>
      <c r="AD571" s="43" t="s">
        <v>111</v>
      </c>
      <c r="AE571" s="73">
        <v>393659</v>
      </c>
      <c r="AF571" s="60">
        <f>IFERROR(AE571/AB567,"-")</f>
        <v>1.2079924217201063E-2</v>
      </c>
      <c r="AG571" s="73">
        <v>12</v>
      </c>
      <c r="AH571" s="60">
        <f>IFERROR(AG571/AC567,"-")</f>
        <v>0.41379310344827586</v>
      </c>
      <c r="AI571" s="76">
        <f t="shared" si="40"/>
        <v>32804.916666666664</v>
      </c>
      <c r="AJ571" s="305"/>
      <c r="AK571" s="305"/>
      <c r="AL571" s="43" t="s">
        <v>111</v>
      </c>
      <c r="AM571" s="73">
        <v>1499798</v>
      </c>
      <c r="AN571" s="60">
        <f>IFERROR(AM571/AJ567,"-")</f>
        <v>1.1563812235760215E-2</v>
      </c>
      <c r="AO571" s="73">
        <v>47</v>
      </c>
      <c r="AP571" s="60">
        <f>IFERROR(AO571/AK567,"-")</f>
        <v>0.28313253012048195</v>
      </c>
      <c r="AQ571" s="76">
        <f t="shared" si="44"/>
        <v>31910.59574468085</v>
      </c>
      <c r="AR571" s="305"/>
      <c r="AS571" s="305"/>
      <c r="AT571" s="43" t="s">
        <v>111</v>
      </c>
      <c r="AU571" s="73">
        <v>19900685</v>
      </c>
      <c r="AV571" s="60">
        <f>IFERROR(AU571/AR567,"-")</f>
        <v>2.185247916682154E-2</v>
      </c>
      <c r="AW571" s="73">
        <v>432</v>
      </c>
      <c r="AX571" s="60">
        <f>IFERROR(AW571/AS567,"-")</f>
        <v>0.28685258964143429</v>
      </c>
      <c r="AY571" s="131">
        <f t="shared" si="45"/>
        <v>46066.400462962964</v>
      </c>
      <c r="AZ571" s="179"/>
    </row>
    <row r="572" spans="2:52" s="8" customFormat="1" ht="13.15" customHeight="1">
      <c r="B572" s="328"/>
      <c r="C572" s="340"/>
      <c r="D572" s="305"/>
      <c r="E572" s="305"/>
      <c r="F572" s="43" t="s">
        <v>112</v>
      </c>
      <c r="G572" s="73">
        <v>10565183</v>
      </c>
      <c r="H572" s="60">
        <f>IFERROR(G572/D567,"-")</f>
        <v>3.346146439907545E-2</v>
      </c>
      <c r="I572" s="73">
        <v>172</v>
      </c>
      <c r="J572" s="60">
        <f>IFERROR(I572/E567,"-")</f>
        <v>0.40093240093240096</v>
      </c>
      <c r="K572" s="76">
        <f t="shared" si="41"/>
        <v>61425.482558139534</v>
      </c>
      <c r="L572" s="305"/>
      <c r="M572" s="305"/>
      <c r="N572" s="43" t="s">
        <v>112</v>
      </c>
      <c r="O572" s="73">
        <v>7978415</v>
      </c>
      <c r="P572" s="60">
        <f>IFERROR(O572/L567,"-")</f>
        <v>3.64669312461329E-2</v>
      </c>
      <c r="Q572" s="73">
        <v>127</v>
      </c>
      <c r="R572" s="60">
        <f>IFERROR(Q572/M567,"-")</f>
        <v>0.43944636678200694</v>
      </c>
      <c r="S572" s="76">
        <f t="shared" si="42"/>
        <v>62822.165354330711</v>
      </c>
      <c r="T572" s="305"/>
      <c r="U572" s="305"/>
      <c r="V572" s="43" t="s">
        <v>112</v>
      </c>
      <c r="W572" s="73">
        <v>1528231</v>
      </c>
      <c r="X572" s="60">
        <f>IFERROR(W572/T567,"-")</f>
        <v>3.9034656411571514E-2</v>
      </c>
      <c r="Y572" s="73">
        <v>21</v>
      </c>
      <c r="Z572" s="60">
        <f>IFERROR(Y572/U567,"-")</f>
        <v>0.51219512195121952</v>
      </c>
      <c r="AA572" s="131">
        <f t="shared" si="43"/>
        <v>72772.904761904763</v>
      </c>
      <c r="AB572" s="305"/>
      <c r="AC572" s="305"/>
      <c r="AD572" s="43" t="s">
        <v>112</v>
      </c>
      <c r="AE572" s="73">
        <v>1100455</v>
      </c>
      <c r="AF572" s="60">
        <f>IFERROR(AE572/AB567,"-")</f>
        <v>3.3768853257362327E-2</v>
      </c>
      <c r="AG572" s="73">
        <v>15</v>
      </c>
      <c r="AH572" s="60">
        <f>IFERROR(AG572/AC567,"-")</f>
        <v>0.51724137931034486</v>
      </c>
      <c r="AI572" s="76">
        <f t="shared" si="40"/>
        <v>73363.666666666672</v>
      </c>
      <c r="AJ572" s="305"/>
      <c r="AK572" s="305"/>
      <c r="AL572" s="43" t="s">
        <v>112</v>
      </c>
      <c r="AM572" s="73">
        <v>4849532</v>
      </c>
      <c r="AN572" s="60">
        <f>IFERROR(AM572/AJ567,"-")</f>
        <v>3.7391086985921244E-2</v>
      </c>
      <c r="AO572" s="73">
        <v>55</v>
      </c>
      <c r="AP572" s="60">
        <f>IFERROR(AO572/AK567,"-")</f>
        <v>0.33132530120481929</v>
      </c>
      <c r="AQ572" s="76">
        <f t="shared" si="44"/>
        <v>88173.309090909097</v>
      </c>
      <c r="AR572" s="305"/>
      <c r="AS572" s="305"/>
      <c r="AT572" s="43" t="s">
        <v>112</v>
      </c>
      <c r="AU572" s="73">
        <v>31797635</v>
      </c>
      <c r="AV572" s="60">
        <f>IFERROR(AU572/AR567,"-")</f>
        <v>3.4916243154026881E-2</v>
      </c>
      <c r="AW572" s="73">
        <v>469</v>
      </c>
      <c r="AX572" s="60">
        <f>IFERROR(AW572/AS567,"-")</f>
        <v>0.31142098273572377</v>
      </c>
      <c r="AY572" s="131">
        <f t="shared" si="45"/>
        <v>67798.795309168447</v>
      </c>
      <c r="AZ572" s="179"/>
    </row>
    <row r="573" spans="2:52" s="8" customFormat="1" ht="13.15" customHeight="1">
      <c r="B573" s="328"/>
      <c r="C573" s="340"/>
      <c r="D573" s="305"/>
      <c r="E573" s="305"/>
      <c r="F573" s="43" t="s">
        <v>113</v>
      </c>
      <c r="G573" s="73">
        <v>10511034</v>
      </c>
      <c r="H573" s="60">
        <f>IFERROR(G573/D567,"-")</f>
        <v>3.3289966675302415E-2</v>
      </c>
      <c r="I573" s="73">
        <v>54</v>
      </c>
      <c r="J573" s="60">
        <f>IFERROR(I573/E567,"-")</f>
        <v>0.12587412587412589</v>
      </c>
      <c r="K573" s="76">
        <f t="shared" si="41"/>
        <v>194648.77777777778</v>
      </c>
      <c r="L573" s="305"/>
      <c r="M573" s="305"/>
      <c r="N573" s="43" t="s">
        <v>113</v>
      </c>
      <c r="O573" s="73">
        <v>7366455</v>
      </c>
      <c r="P573" s="60">
        <f>IFERROR(O573/L567,"-")</f>
        <v>3.3669846456060755E-2</v>
      </c>
      <c r="Q573" s="73">
        <v>37</v>
      </c>
      <c r="R573" s="60">
        <f>IFERROR(Q573/M567,"-")</f>
        <v>0.12802768166089964</v>
      </c>
      <c r="S573" s="76">
        <f t="shared" si="42"/>
        <v>199093.37837837837</v>
      </c>
      <c r="T573" s="305"/>
      <c r="U573" s="305"/>
      <c r="V573" s="43" t="s">
        <v>113</v>
      </c>
      <c r="W573" s="73">
        <v>226360</v>
      </c>
      <c r="X573" s="60">
        <f>IFERROR(W573/T567,"-")</f>
        <v>5.7817730600434932E-3</v>
      </c>
      <c r="Y573" s="73">
        <v>7</v>
      </c>
      <c r="Z573" s="60">
        <f>IFERROR(Y573/U567,"-")</f>
        <v>0.17073170731707318</v>
      </c>
      <c r="AA573" s="131">
        <f t="shared" si="43"/>
        <v>32337.142857142859</v>
      </c>
      <c r="AB573" s="305"/>
      <c r="AC573" s="305"/>
      <c r="AD573" s="43" t="s">
        <v>113</v>
      </c>
      <c r="AE573" s="73">
        <v>182838</v>
      </c>
      <c r="AF573" s="60">
        <f>IFERROR(AE573/AB567,"-")</f>
        <v>5.6106152381238785E-3</v>
      </c>
      <c r="AG573" s="73">
        <v>6</v>
      </c>
      <c r="AH573" s="60">
        <f>IFERROR(AG573/AC567,"-")</f>
        <v>0.20689655172413793</v>
      </c>
      <c r="AI573" s="76">
        <f t="shared" si="40"/>
        <v>30473</v>
      </c>
      <c r="AJ573" s="305"/>
      <c r="AK573" s="305"/>
      <c r="AL573" s="43" t="s">
        <v>113</v>
      </c>
      <c r="AM573" s="73">
        <v>3635848</v>
      </c>
      <c r="AN573" s="60">
        <f>IFERROR(AM573/AJ567,"-")</f>
        <v>2.8033284208782989E-2</v>
      </c>
      <c r="AO573" s="73">
        <v>20</v>
      </c>
      <c r="AP573" s="60">
        <f>IFERROR(AO573/AK567,"-")</f>
        <v>0.12048192771084337</v>
      </c>
      <c r="AQ573" s="76">
        <f t="shared" si="44"/>
        <v>181792.4</v>
      </c>
      <c r="AR573" s="305"/>
      <c r="AS573" s="305"/>
      <c r="AT573" s="43" t="s">
        <v>113</v>
      </c>
      <c r="AU573" s="73">
        <v>33807642</v>
      </c>
      <c r="AV573" s="60">
        <f>IFERROR(AU573/AR567,"-")</f>
        <v>3.7123385073647513E-2</v>
      </c>
      <c r="AW573" s="73">
        <v>133</v>
      </c>
      <c r="AX573" s="60">
        <f>IFERROR(AW573/AS567,"-")</f>
        <v>8.8313413014608239E-2</v>
      </c>
      <c r="AY573" s="131">
        <f t="shared" si="45"/>
        <v>254192.79699248119</v>
      </c>
      <c r="AZ573" s="179"/>
    </row>
    <row r="574" spans="2:52" s="8" customFormat="1" ht="13.15" customHeight="1">
      <c r="B574" s="328"/>
      <c r="C574" s="340"/>
      <c r="D574" s="305"/>
      <c r="E574" s="305"/>
      <c r="F574" s="43" t="s">
        <v>123</v>
      </c>
      <c r="G574" s="73">
        <v>0</v>
      </c>
      <c r="H574" s="60">
        <f>IFERROR(G574/D567,"-")</f>
        <v>0</v>
      </c>
      <c r="I574" s="73">
        <v>0</v>
      </c>
      <c r="J574" s="60">
        <f>IFERROR(I574/E567,"-")</f>
        <v>0</v>
      </c>
      <c r="K574" s="76" t="str">
        <f t="shared" si="41"/>
        <v>-</v>
      </c>
      <c r="L574" s="305"/>
      <c r="M574" s="305"/>
      <c r="N574" s="43" t="s">
        <v>123</v>
      </c>
      <c r="O574" s="73">
        <v>0</v>
      </c>
      <c r="P574" s="60">
        <f>IFERROR(O574/L567,"-")</f>
        <v>0</v>
      </c>
      <c r="Q574" s="73">
        <v>0</v>
      </c>
      <c r="R574" s="60">
        <f>IFERROR(Q574/M567,"-")</f>
        <v>0</v>
      </c>
      <c r="S574" s="76" t="str">
        <f t="shared" si="42"/>
        <v>-</v>
      </c>
      <c r="T574" s="305"/>
      <c r="U574" s="305"/>
      <c r="V574" s="43" t="s">
        <v>123</v>
      </c>
      <c r="W574" s="73">
        <v>0</v>
      </c>
      <c r="X574" s="60">
        <f>IFERROR(W574/T567,"-")</f>
        <v>0</v>
      </c>
      <c r="Y574" s="73">
        <v>0</v>
      </c>
      <c r="Z574" s="60">
        <f>IFERROR(Y574/U567,"-")</f>
        <v>0</v>
      </c>
      <c r="AA574" s="131" t="str">
        <f t="shared" si="43"/>
        <v>-</v>
      </c>
      <c r="AB574" s="305"/>
      <c r="AC574" s="305"/>
      <c r="AD574" s="43" t="s">
        <v>123</v>
      </c>
      <c r="AE574" s="73">
        <v>0</v>
      </c>
      <c r="AF574" s="60">
        <f>IFERROR(AE574/AB567,"-")</f>
        <v>0</v>
      </c>
      <c r="AG574" s="73">
        <v>0</v>
      </c>
      <c r="AH574" s="60">
        <f>IFERROR(AG574/AC567,"-")</f>
        <v>0</v>
      </c>
      <c r="AI574" s="76" t="str">
        <f t="shared" si="40"/>
        <v>-</v>
      </c>
      <c r="AJ574" s="305"/>
      <c r="AK574" s="305"/>
      <c r="AL574" s="43" t="s">
        <v>123</v>
      </c>
      <c r="AM574" s="73">
        <v>0</v>
      </c>
      <c r="AN574" s="60">
        <f>IFERROR(AM574/AJ567,"-")</f>
        <v>0</v>
      </c>
      <c r="AO574" s="73">
        <v>0</v>
      </c>
      <c r="AP574" s="60">
        <f>IFERROR(AO574/AK567,"-")</f>
        <v>0</v>
      </c>
      <c r="AQ574" s="76" t="str">
        <f t="shared" si="44"/>
        <v>-</v>
      </c>
      <c r="AR574" s="305"/>
      <c r="AS574" s="305"/>
      <c r="AT574" s="43" t="s">
        <v>123</v>
      </c>
      <c r="AU574" s="73">
        <v>7189</v>
      </c>
      <c r="AV574" s="60">
        <f>IFERROR(AU574/AR567,"-")</f>
        <v>7.8940736326553617E-6</v>
      </c>
      <c r="AW574" s="73">
        <v>1</v>
      </c>
      <c r="AX574" s="60">
        <f>IFERROR(AW574/AS567,"-")</f>
        <v>6.6401062416998667E-4</v>
      </c>
      <c r="AY574" s="131">
        <f t="shared" si="45"/>
        <v>7189</v>
      </c>
      <c r="AZ574" s="179"/>
    </row>
    <row r="575" spans="2:52" s="8" customFormat="1" ht="13.15" customHeight="1">
      <c r="B575" s="328"/>
      <c r="C575" s="340"/>
      <c r="D575" s="305"/>
      <c r="E575" s="305"/>
      <c r="F575" s="43" t="s">
        <v>114</v>
      </c>
      <c r="G575" s="73">
        <v>47967</v>
      </c>
      <c r="H575" s="60">
        <f>IFERROR(G575/D567,"-")</f>
        <v>1.5191843461967975E-4</v>
      </c>
      <c r="I575" s="73">
        <v>3</v>
      </c>
      <c r="J575" s="60">
        <f>IFERROR(I575/E567,"-")</f>
        <v>6.993006993006993E-3</v>
      </c>
      <c r="K575" s="76">
        <f t="shared" si="41"/>
        <v>15989</v>
      </c>
      <c r="L575" s="305"/>
      <c r="M575" s="305"/>
      <c r="N575" s="43" t="s">
        <v>114</v>
      </c>
      <c r="O575" s="73">
        <v>47967</v>
      </c>
      <c r="P575" s="60">
        <f>IFERROR(O575/L567,"-")</f>
        <v>2.192427056104824E-4</v>
      </c>
      <c r="Q575" s="73">
        <v>3</v>
      </c>
      <c r="R575" s="60">
        <f>IFERROR(Q575/M567,"-")</f>
        <v>1.0380622837370242E-2</v>
      </c>
      <c r="S575" s="76">
        <f t="shared" si="42"/>
        <v>15989</v>
      </c>
      <c r="T575" s="305"/>
      <c r="U575" s="305"/>
      <c r="V575" s="43" t="s">
        <v>114</v>
      </c>
      <c r="W575" s="73">
        <v>21971</v>
      </c>
      <c r="X575" s="60">
        <f>IFERROR(W575/T567,"-")</f>
        <v>5.6119162352984446E-4</v>
      </c>
      <c r="Y575" s="73">
        <v>1</v>
      </c>
      <c r="Z575" s="60">
        <f>IFERROR(Y575/U567,"-")</f>
        <v>2.4390243902439025E-2</v>
      </c>
      <c r="AA575" s="131">
        <f t="shared" si="43"/>
        <v>21971</v>
      </c>
      <c r="AB575" s="305"/>
      <c r="AC575" s="305"/>
      <c r="AD575" s="43" t="s">
        <v>114</v>
      </c>
      <c r="AE575" s="73">
        <v>21971</v>
      </c>
      <c r="AF575" s="60">
        <f>IFERROR(AE575/AB567,"-")</f>
        <v>6.7420791846782254E-4</v>
      </c>
      <c r="AG575" s="73">
        <v>1</v>
      </c>
      <c r="AH575" s="60">
        <f>IFERROR(AG575/AC567,"-")</f>
        <v>3.4482758620689655E-2</v>
      </c>
      <c r="AI575" s="76">
        <f t="shared" si="40"/>
        <v>21971</v>
      </c>
      <c r="AJ575" s="305"/>
      <c r="AK575" s="305"/>
      <c r="AL575" s="43" t="s">
        <v>114</v>
      </c>
      <c r="AM575" s="73">
        <v>0</v>
      </c>
      <c r="AN575" s="60">
        <f>IFERROR(AM575/AJ567,"-")</f>
        <v>0</v>
      </c>
      <c r="AO575" s="73">
        <v>0</v>
      </c>
      <c r="AP575" s="60">
        <f>IFERROR(AO575/AK567,"-")</f>
        <v>0</v>
      </c>
      <c r="AQ575" s="76" t="str">
        <f t="shared" si="44"/>
        <v>-</v>
      </c>
      <c r="AR575" s="305"/>
      <c r="AS575" s="305"/>
      <c r="AT575" s="43" t="s">
        <v>114</v>
      </c>
      <c r="AU575" s="73">
        <v>129713</v>
      </c>
      <c r="AV575" s="60">
        <f>IFERROR(AU575/AR567,"-")</f>
        <v>1.4243482725172137E-4</v>
      </c>
      <c r="AW575" s="73">
        <v>9</v>
      </c>
      <c r="AX575" s="60">
        <f>IFERROR(AW575/AS567,"-")</f>
        <v>5.9760956175298804E-3</v>
      </c>
      <c r="AY575" s="131">
        <f t="shared" si="45"/>
        <v>14412.555555555555</v>
      </c>
      <c r="AZ575" s="179"/>
    </row>
    <row r="576" spans="2:52" s="8" customFormat="1" ht="13.15" customHeight="1">
      <c r="B576" s="328"/>
      <c r="C576" s="340"/>
      <c r="D576" s="305"/>
      <c r="E576" s="305"/>
      <c r="F576" s="43" t="s">
        <v>115</v>
      </c>
      <c r="G576" s="73">
        <v>196943</v>
      </c>
      <c r="H576" s="60">
        <f>IFERROR(G576/D567,"-")</f>
        <v>6.2374699833851581E-4</v>
      </c>
      <c r="I576" s="73">
        <v>18</v>
      </c>
      <c r="J576" s="60">
        <f>IFERROR(I576/E567,"-")</f>
        <v>4.195804195804196E-2</v>
      </c>
      <c r="K576" s="76">
        <f t="shared" si="41"/>
        <v>10941.277777777777</v>
      </c>
      <c r="L576" s="305"/>
      <c r="M576" s="305"/>
      <c r="N576" s="43" t="s">
        <v>115</v>
      </c>
      <c r="O576" s="73">
        <v>165893</v>
      </c>
      <c r="P576" s="60">
        <f>IFERROR(O576/L567,"-")</f>
        <v>7.5824692313131441E-4</v>
      </c>
      <c r="Q576" s="73">
        <v>11</v>
      </c>
      <c r="R576" s="60">
        <f>IFERROR(Q576/M567,"-")</f>
        <v>3.8062283737024222E-2</v>
      </c>
      <c r="S576" s="76">
        <f t="shared" si="42"/>
        <v>15081.181818181818</v>
      </c>
      <c r="T576" s="305"/>
      <c r="U576" s="305"/>
      <c r="V576" s="43" t="s">
        <v>115</v>
      </c>
      <c r="W576" s="73">
        <v>29338</v>
      </c>
      <c r="X576" s="60">
        <f>IFERROR(W576/T567,"-")</f>
        <v>7.4936233449176539E-4</v>
      </c>
      <c r="Y576" s="73">
        <v>5</v>
      </c>
      <c r="Z576" s="60">
        <f>IFERROR(Y576/U567,"-")</f>
        <v>0.12195121951219512</v>
      </c>
      <c r="AA576" s="131">
        <f t="shared" si="43"/>
        <v>5867.6</v>
      </c>
      <c r="AB576" s="305"/>
      <c r="AC576" s="305"/>
      <c r="AD576" s="43" t="s">
        <v>115</v>
      </c>
      <c r="AE576" s="73">
        <v>13220</v>
      </c>
      <c r="AF576" s="60">
        <f>IFERROR(AE576/AB567,"-")</f>
        <v>4.0567241737493121E-4</v>
      </c>
      <c r="AG576" s="73">
        <v>3</v>
      </c>
      <c r="AH576" s="60">
        <f>IFERROR(AG576/AC567,"-")</f>
        <v>0.10344827586206896</v>
      </c>
      <c r="AI576" s="76">
        <f t="shared" si="40"/>
        <v>4406.666666666667</v>
      </c>
      <c r="AJ576" s="305"/>
      <c r="AK576" s="305"/>
      <c r="AL576" s="43" t="s">
        <v>115</v>
      </c>
      <c r="AM576" s="73">
        <v>164070</v>
      </c>
      <c r="AN576" s="60">
        <f>IFERROR(AM576/AJ567,"-")</f>
        <v>1.265020138392756E-3</v>
      </c>
      <c r="AO576" s="73">
        <v>7</v>
      </c>
      <c r="AP576" s="60">
        <f>IFERROR(AO576/AK567,"-")</f>
        <v>4.2168674698795178E-2</v>
      </c>
      <c r="AQ576" s="76">
        <f t="shared" si="44"/>
        <v>23438.571428571428</v>
      </c>
      <c r="AR576" s="305"/>
      <c r="AS576" s="305"/>
      <c r="AT576" s="43" t="s">
        <v>115</v>
      </c>
      <c r="AU576" s="73">
        <v>686396</v>
      </c>
      <c r="AV576" s="60">
        <f>IFERROR(AU576/AR567,"-")</f>
        <v>7.5371547714009031E-4</v>
      </c>
      <c r="AW576" s="73">
        <v>59</v>
      </c>
      <c r="AX576" s="60">
        <f>IFERROR(AW576/AS567,"-")</f>
        <v>3.9176626826029216E-2</v>
      </c>
      <c r="AY576" s="131">
        <f t="shared" si="45"/>
        <v>11633.830508474577</v>
      </c>
      <c r="AZ576" s="179"/>
    </row>
    <row r="577" spans="2:52" s="8" customFormat="1" ht="13.15" customHeight="1">
      <c r="B577" s="328"/>
      <c r="C577" s="340"/>
      <c r="D577" s="305"/>
      <c r="E577" s="305"/>
      <c r="F577" s="43" t="s">
        <v>116</v>
      </c>
      <c r="G577" s="73">
        <v>8901</v>
      </c>
      <c r="H577" s="60">
        <f>IFERROR(G577/D567,"-")</f>
        <v>2.819075586444367E-5</v>
      </c>
      <c r="I577" s="73">
        <v>3</v>
      </c>
      <c r="J577" s="60">
        <f>IFERROR(I577/E567,"-")</f>
        <v>6.993006993006993E-3</v>
      </c>
      <c r="K577" s="76">
        <f t="shared" si="41"/>
        <v>2967</v>
      </c>
      <c r="L577" s="305"/>
      <c r="M577" s="305"/>
      <c r="N577" s="43" t="s">
        <v>116</v>
      </c>
      <c r="O577" s="73">
        <v>2661</v>
      </c>
      <c r="P577" s="60">
        <f>IFERROR(O577/L567,"-")</f>
        <v>1.2162629299924816E-5</v>
      </c>
      <c r="Q577" s="73">
        <v>2</v>
      </c>
      <c r="R577" s="60">
        <f>IFERROR(Q577/M567,"-")</f>
        <v>6.920415224913495E-3</v>
      </c>
      <c r="S577" s="76">
        <f t="shared" si="42"/>
        <v>1330.5</v>
      </c>
      <c r="T577" s="305"/>
      <c r="U577" s="305"/>
      <c r="V577" s="43" t="s">
        <v>116</v>
      </c>
      <c r="W577" s="73">
        <v>0</v>
      </c>
      <c r="X577" s="60">
        <f>IFERROR(W577/T567,"-")</f>
        <v>0</v>
      </c>
      <c r="Y577" s="73">
        <v>0</v>
      </c>
      <c r="Z577" s="60">
        <f>IFERROR(Y577/U567,"-")</f>
        <v>0</v>
      </c>
      <c r="AA577" s="131" t="str">
        <f t="shared" si="43"/>
        <v>-</v>
      </c>
      <c r="AB577" s="305"/>
      <c r="AC577" s="305"/>
      <c r="AD577" s="43" t="s">
        <v>116</v>
      </c>
      <c r="AE577" s="73">
        <v>0</v>
      </c>
      <c r="AF577" s="60">
        <f>IFERROR(AE577/AB567,"-")</f>
        <v>0</v>
      </c>
      <c r="AG577" s="73">
        <v>0</v>
      </c>
      <c r="AH577" s="60">
        <f>IFERROR(AG577/AC567,"-")</f>
        <v>0</v>
      </c>
      <c r="AI577" s="76" t="str">
        <f t="shared" si="40"/>
        <v>-</v>
      </c>
      <c r="AJ577" s="305"/>
      <c r="AK577" s="305"/>
      <c r="AL577" s="43" t="s">
        <v>116</v>
      </c>
      <c r="AM577" s="73">
        <v>0</v>
      </c>
      <c r="AN577" s="60">
        <f>IFERROR(AM577/AJ567,"-")</f>
        <v>0</v>
      </c>
      <c r="AO577" s="73">
        <v>0</v>
      </c>
      <c r="AP577" s="60">
        <f>IFERROR(AO577/AK567,"-")</f>
        <v>0</v>
      </c>
      <c r="AQ577" s="76" t="str">
        <f t="shared" si="44"/>
        <v>-</v>
      </c>
      <c r="AR577" s="305"/>
      <c r="AS577" s="305"/>
      <c r="AT577" s="43" t="s">
        <v>116</v>
      </c>
      <c r="AU577" s="73">
        <v>266037</v>
      </c>
      <c r="AV577" s="60">
        <f>IFERROR(AU577/AR567,"-")</f>
        <v>2.9212903978449495E-4</v>
      </c>
      <c r="AW577" s="73">
        <v>8</v>
      </c>
      <c r="AX577" s="60">
        <f>IFERROR(AW577/AS567,"-")</f>
        <v>5.3120849933598934E-3</v>
      </c>
      <c r="AY577" s="131">
        <f t="shared" si="45"/>
        <v>33254.625</v>
      </c>
      <c r="AZ577" s="179"/>
    </row>
    <row r="578" spans="2:52" s="8" customFormat="1" ht="13.15" customHeight="1">
      <c r="B578" s="328"/>
      <c r="C578" s="340"/>
      <c r="D578" s="305"/>
      <c r="E578" s="305"/>
      <c r="F578" s="43" t="s">
        <v>117</v>
      </c>
      <c r="G578" s="73">
        <v>28766</v>
      </c>
      <c r="H578" s="60">
        <f>IFERROR(G578/D567,"-")</f>
        <v>9.1106087315648423E-5</v>
      </c>
      <c r="I578" s="73">
        <v>5</v>
      </c>
      <c r="J578" s="60">
        <f>IFERROR(I578/E567,"-")</f>
        <v>1.1655011655011656E-2</v>
      </c>
      <c r="K578" s="76">
        <f t="shared" si="41"/>
        <v>5753.2</v>
      </c>
      <c r="L578" s="305"/>
      <c r="M578" s="305"/>
      <c r="N578" s="43" t="s">
        <v>117</v>
      </c>
      <c r="O578" s="73">
        <v>28001</v>
      </c>
      <c r="P578" s="60">
        <f>IFERROR(O578/L567,"-")</f>
        <v>1.279841349219071E-4</v>
      </c>
      <c r="Q578" s="73">
        <v>3</v>
      </c>
      <c r="R578" s="60">
        <f>IFERROR(Q578/M567,"-")</f>
        <v>1.0380622837370242E-2</v>
      </c>
      <c r="S578" s="76">
        <f t="shared" si="42"/>
        <v>9333.6666666666661</v>
      </c>
      <c r="T578" s="305"/>
      <c r="U578" s="305"/>
      <c r="V578" s="43" t="s">
        <v>117</v>
      </c>
      <c r="W578" s="73">
        <v>3843</v>
      </c>
      <c r="X578" s="60">
        <f>IFERROR(W578/T567,"-")</f>
        <v>9.815936503687553E-5</v>
      </c>
      <c r="Y578" s="73">
        <v>1</v>
      </c>
      <c r="Z578" s="60">
        <f>IFERROR(Y578/U567,"-")</f>
        <v>2.4390243902439025E-2</v>
      </c>
      <c r="AA578" s="131">
        <f t="shared" si="43"/>
        <v>3843</v>
      </c>
      <c r="AB578" s="305"/>
      <c r="AC578" s="305"/>
      <c r="AD578" s="43" t="s">
        <v>117</v>
      </c>
      <c r="AE578" s="73">
        <v>3843</v>
      </c>
      <c r="AF578" s="60">
        <f>IFERROR(AE578/AB567,"-")</f>
        <v>1.1792731467260671E-4</v>
      </c>
      <c r="AG578" s="73">
        <v>1</v>
      </c>
      <c r="AH578" s="60">
        <f>IFERROR(AG578/AC567,"-")</f>
        <v>3.4482758620689655E-2</v>
      </c>
      <c r="AI578" s="76">
        <f t="shared" si="40"/>
        <v>3843</v>
      </c>
      <c r="AJ578" s="305"/>
      <c r="AK578" s="305"/>
      <c r="AL578" s="43" t="s">
        <v>117</v>
      </c>
      <c r="AM578" s="73">
        <v>24158</v>
      </c>
      <c r="AN578" s="60">
        <f>IFERROR(AM578/AJ567,"-")</f>
        <v>1.8626413423107331E-4</v>
      </c>
      <c r="AO578" s="73">
        <v>2</v>
      </c>
      <c r="AP578" s="60">
        <f>IFERROR(AO578/AK567,"-")</f>
        <v>1.2048192771084338E-2</v>
      </c>
      <c r="AQ578" s="76">
        <f t="shared" si="44"/>
        <v>12079</v>
      </c>
      <c r="AR578" s="305"/>
      <c r="AS578" s="305"/>
      <c r="AT578" s="43" t="s">
        <v>117</v>
      </c>
      <c r="AU578" s="73">
        <v>3581806</v>
      </c>
      <c r="AV578" s="60">
        <f>IFERROR(AU578/AR567,"-")</f>
        <v>3.9330978302805353E-3</v>
      </c>
      <c r="AW578" s="73">
        <v>7</v>
      </c>
      <c r="AX578" s="60">
        <f>IFERROR(AW578/AS567,"-")</f>
        <v>4.6480743691899072E-3</v>
      </c>
      <c r="AY578" s="131">
        <f t="shared" si="45"/>
        <v>511686.57142857142</v>
      </c>
      <c r="AZ578" s="179"/>
    </row>
    <row r="579" spans="2:52" s="8" customFormat="1" ht="13.15" customHeight="1">
      <c r="B579" s="328"/>
      <c r="C579" s="340"/>
      <c r="D579" s="305"/>
      <c r="E579" s="305"/>
      <c r="F579" s="43" t="s">
        <v>118</v>
      </c>
      <c r="G579" s="73">
        <v>1229800</v>
      </c>
      <c r="H579" s="60">
        <f>IFERROR(G579/D567,"-")</f>
        <v>3.8949546749907677E-3</v>
      </c>
      <c r="I579" s="73">
        <v>49</v>
      </c>
      <c r="J579" s="60">
        <f>IFERROR(I579/E567,"-")</f>
        <v>0.11421911421911422</v>
      </c>
      <c r="K579" s="76">
        <f t="shared" si="41"/>
        <v>25097.959183673469</v>
      </c>
      <c r="L579" s="305"/>
      <c r="M579" s="305"/>
      <c r="N579" s="43" t="s">
        <v>118</v>
      </c>
      <c r="O579" s="73">
        <v>745733</v>
      </c>
      <c r="P579" s="60">
        <f>IFERROR(O579/L567,"-")</f>
        <v>3.4085208702445821E-3</v>
      </c>
      <c r="Q579" s="73">
        <v>30</v>
      </c>
      <c r="R579" s="60">
        <f>IFERROR(Q579/M567,"-")</f>
        <v>0.10380622837370242</v>
      </c>
      <c r="S579" s="76">
        <f t="shared" si="42"/>
        <v>24857.766666666666</v>
      </c>
      <c r="T579" s="305"/>
      <c r="U579" s="305"/>
      <c r="V579" s="43" t="s">
        <v>118</v>
      </c>
      <c r="W579" s="73">
        <v>207036</v>
      </c>
      <c r="X579" s="60">
        <f>IFERROR(W579/T567,"-")</f>
        <v>5.2881921154760763E-3</v>
      </c>
      <c r="Y579" s="73">
        <v>5</v>
      </c>
      <c r="Z579" s="60">
        <f>IFERROR(Y579/U567,"-")</f>
        <v>0.12195121951219512</v>
      </c>
      <c r="AA579" s="131">
        <f t="shared" si="43"/>
        <v>41407.199999999997</v>
      </c>
      <c r="AB579" s="305"/>
      <c r="AC579" s="305"/>
      <c r="AD579" s="43" t="s">
        <v>118</v>
      </c>
      <c r="AE579" s="73">
        <v>120233</v>
      </c>
      <c r="AF579" s="60">
        <f>IFERROR(AE579/AB567,"-")</f>
        <v>3.6895016458577991E-3</v>
      </c>
      <c r="AG579" s="73">
        <v>3</v>
      </c>
      <c r="AH579" s="60">
        <f>IFERROR(AG579/AC567,"-")</f>
        <v>0.10344827586206896</v>
      </c>
      <c r="AI579" s="76">
        <f t="shared" si="40"/>
        <v>40077.666666666664</v>
      </c>
      <c r="AJ579" s="305"/>
      <c r="AK579" s="305"/>
      <c r="AL579" s="43" t="s">
        <v>118</v>
      </c>
      <c r="AM579" s="73">
        <v>578151</v>
      </c>
      <c r="AN579" s="60">
        <f>IFERROR(AM579/AJ567,"-")</f>
        <v>4.4576867070878906E-3</v>
      </c>
      <c r="AO579" s="73">
        <v>21</v>
      </c>
      <c r="AP579" s="60">
        <f>IFERROR(AO579/AK567,"-")</f>
        <v>0.12650602409638553</v>
      </c>
      <c r="AQ579" s="76">
        <f t="shared" si="44"/>
        <v>27531</v>
      </c>
      <c r="AR579" s="305"/>
      <c r="AS579" s="305"/>
      <c r="AT579" s="43" t="s">
        <v>118</v>
      </c>
      <c r="AU579" s="73">
        <v>5576486</v>
      </c>
      <c r="AV579" s="60">
        <f>IFERROR(AU579/AR567,"-")</f>
        <v>6.1234095278163538E-3</v>
      </c>
      <c r="AW579" s="73">
        <v>148</v>
      </c>
      <c r="AX579" s="60">
        <f>IFERROR(AW579/AS567,"-")</f>
        <v>9.8273572377158031E-2</v>
      </c>
      <c r="AY579" s="131">
        <f t="shared" si="45"/>
        <v>37678.95945945946</v>
      </c>
      <c r="AZ579" s="179"/>
    </row>
    <row r="580" spans="2:52" s="8" customFormat="1" ht="13.15" customHeight="1">
      <c r="B580" s="328"/>
      <c r="C580" s="340"/>
      <c r="D580" s="305"/>
      <c r="E580" s="305"/>
      <c r="F580" s="43" t="s">
        <v>119</v>
      </c>
      <c r="G580" s="73">
        <v>1978644</v>
      </c>
      <c r="H580" s="60">
        <f>IFERROR(G580/D567,"-")</f>
        <v>6.2666520555719899E-3</v>
      </c>
      <c r="I580" s="73">
        <v>32</v>
      </c>
      <c r="J580" s="60">
        <f>IFERROR(I580/E567,"-")</f>
        <v>7.4592074592074592E-2</v>
      </c>
      <c r="K580" s="76">
        <f t="shared" si="41"/>
        <v>61832.625</v>
      </c>
      <c r="L580" s="305"/>
      <c r="M580" s="305"/>
      <c r="N580" s="43" t="s">
        <v>119</v>
      </c>
      <c r="O580" s="73">
        <v>779909</v>
      </c>
      <c r="P580" s="60">
        <f>IFERROR(O580/L567,"-")</f>
        <v>3.5647290697764238E-3</v>
      </c>
      <c r="Q580" s="73">
        <v>21</v>
      </c>
      <c r="R580" s="60">
        <f>IFERROR(Q580/M567,"-")</f>
        <v>7.2664359861591699E-2</v>
      </c>
      <c r="S580" s="76">
        <f t="shared" si="42"/>
        <v>37138.523809523809</v>
      </c>
      <c r="T580" s="305"/>
      <c r="U580" s="305"/>
      <c r="V580" s="43" t="s">
        <v>119</v>
      </c>
      <c r="W580" s="73">
        <v>455460</v>
      </c>
      <c r="X580" s="60">
        <f>IFERROR(W580/T567,"-")</f>
        <v>1.163353224035788E-2</v>
      </c>
      <c r="Y580" s="73">
        <v>7</v>
      </c>
      <c r="Z580" s="60">
        <f>IFERROR(Y580/U567,"-")</f>
        <v>0.17073170731707318</v>
      </c>
      <c r="AA580" s="131">
        <f t="shared" si="43"/>
        <v>65065.714285714283</v>
      </c>
      <c r="AB580" s="305"/>
      <c r="AC580" s="305"/>
      <c r="AD580" s="43" t="s">
        <v>119</v>
      </c>
      <c r="AE580" s="73">
        <v>88100</v>
      </c>
      <c r="AF580" s="60">
        <f>IFERROR(AE580/AB567,"-")</f>
        <v>2.703459907014481E-3</v>
      </c>
      <c r="AG580" s="73">
        <v>4</v>
      </c>
      <c r="AH580" s="60">
        <f>IFERROR(AG580/AC567,"-")</f>
        <v>0.13793103448275862</v>
      </c>
      <c r="AI580" s="76">
        <f t="shared" si="40"/>
        <v>22025</v>
      </c>
      <c r="AJ580" s="305"/>
      <c r="AK580" s="305"/>
      <c r="AL580" s="43" t="s">
        <v>119</v>
      </c>
      <c r="AM580" s="73">
        <v>1792005</v>
      </c>
      <c r="AN580" s="60">
        <f>IFERROR(AM580/AJ567,"-")</f>
        <v>1.3816800226126108E-2</v>
      </c>
      <c r="AO580" s="73">
        <v>20</v>
      </c>
      <c r="AP580" s="60">
        <f>IFERROR(AO580/AK567,"-")</f>
        <v>0.12048192771084337</v>
      </c>
      <c r="AQ580" s="76">
        <f t="shared" si="44"/>
        <v>89600.25</v>
      </c>
      <c r="AR580" s="305"/>
      <c r="AS580" s="305"/>
      <c r="AT580" s="43" t="s">
        <v>119</v>
      </c>
      <c r="AU580" s="73">
        <v>7384644</v>
      </c>
      <c r="AV580" s="60">
        <f>IFERROR(AU580/AR567,"-")</f>
        <v>8.1089057569824208E-3</v>
      </c>
      <c r="AW580" s="73">
        <v>116</v>
      </c>
      <c r="AX580" s="60">
        <f>IFERROR(AW580/AS567,"-")</f>
        <v>7.702523240371846E-2</v>
      </c>
      <c r="AY580" s="131">
        <f t="shared" si="45"/>
        <v>63660.724137931036</v>
      </c>
      <c r="AZ580" s="179"/>
    </row>
    <row r="581" spans="2:52" s="8" customFormat="1" ht="13.15" customHeight="1">
      <c r="B581" s="328"/>
      <c r="C581" s="340"/>
      <c r="D581" s="305"/>
      <c r="E581" s="305"/>
      <c r="F581" s="43" t="s">
        <v>120</v>
      </c>
      <c r="G581" s="73">
        <v>1355064</v>
      </c>
      <c r="H581" s="60">
        <f>IFERROR(G581/D567,"-")</f>
        <v>4.2916839012129534E-3</v>
      </c>
      <c r="I581" s="73">
        <v>38</v>
      </c>
      <c r="J581" s="60">
        <f>IFERROR(I581/E567,"-")</f>
        <v>8.8578088578088576E-2</v>
      </c>
      <c r="K581" s="76">
        <f t="shared" si="41"/>
        <v>35659.57894736842</v>
      </c>
      <c r="L581" s="305"/>
      <c r="M581" s="305"/>
      <c r="N581" s="43" t="s">
        <v>120</v>
      </c>
      <c r="O581" s="73">
        <v>1121291</v>
      </c>
      <c r="P581" s="60">
        <f>IFERROR(O581/L567,"-")</f>
        <v>5.1250833409778266E-3</v>
      </c>
      <c r="Q581" s="73">
        <v>28</v>
      </c>
      <c r="R581" s="60">
        <f>IFERROR(Q581/M567,"-")</f>
        <v>9.6885813148788927E-2</v>
      </c>
      <c r="S581" s="76">
        <f t="shared" si="42"/>
        <v>40046.107142857145</v>
      </c>
      <c r="T581" s="305"/>
      <c r="U581" s="305"/>
      <c r="V581" s="43" t="s">
        <v>120</v>
      </c>
      <c r="W581" s="73">
        <v>182337</v>
      </c>
      <c r="X581" s="60">
        <f>IFERROR(W581/T567,"-")</f>
        <v>4.6573208802312711E-3</v>
      </c>
      <c r="Y581" s="73">
        <v>5</v>
      </c>
      <c r="Z581" s="60">
        <f>IFERROR(Y581/U567,"-")</f>
        <v>0.12195121951219512</v>
      </c>
      <c r="AA581" s="131">
        <f t="shared" si="43"/>
        <v>36467.4</v>
      </c>
      <c r="AB581" s="305"/>
      <c r="AC581" s="305"/>
      <c r="AD581" s="43" t="s">
        <v>120</v>
      </c>
      <c r="AE581" s="73">
        <v>178209</v>
      </c>
      <c r="AF581" s="60">
        <f>IFERROR(AE581/AB567,"-")</f>
        <v>5.4685685195135494E-3</v>
      </c>
      <c r="AG581" s="73">
        <v>4</v>
      </c>
      <c r="AH581" s="60">
        <f>IFERROR(AG581/AC567,"-")</f>
        <v>0.13793103448275862</v>
      </c>
      <c r="AI581" s="76">
        <f t="shared" si="40"/>
        <v>44552.25</v>
      </c>
      <c r="AJ581" s="305"/>
      <c r="AK581" s="305"/>
      <c r="AL581" s="43" t="s">
        <v>120</v>
      </c>
      <c r="AM581" s="73">
        <v>698734</v>
      </c>
      <c r="AN581" s="60">
        <f>IFERROR(AM581/AJ567,"-")</f>
        <v>5.3874113572238919E-3</v>
      </c>
      <c r="AO581" s="73">
        <v>18</v>
      </c>
      <c r="AP581" s="60">
        <f>IFERROR(AO581/AK567,"-")</f>
        <v>0.10843373493975904</v>
      </c>
      <c r="AQ581" s="76">
        <f t="shared" si="44"/>
        <v>38818.555555555555</v>
      </c>
      <c r="AR581" s="305"/>
      <c r="AS581" s="305"/>
      <c r="AT581" s="43" t="s">
        <v>120</v>
      </c>
      <c r="AU581" s="73">
        <v>3041806</v>
      </c>
      <c r="AV581" s="60">
        <f>IFERROR(AU581/AR567,"-")</f>
        <v>3.3401363945267594E-3</v>
      </c>
      <c r="AW581" s="73">
        <v>62</v>
      </c>
      <c r="AX581" s="60">
        <f>IFERROR(AW581/AS567,"-")</f>
        <v>4.1168658698539175E-2</v>
      </c>
      <c r="AY581" s="131">
        <f t="shared" si="45"/>
        <v>49061.387096774197</v>
      </c>
      <c r="AZ581" s="179"/>
    </row>
    <row r="582" spans="2:52" s="8" customFormat="1" ht="13.15" customHeight="1">
      <c r="B582" s="328"/>
      <c r="C582" s="340"/>
      <c r="D582" s="305"/>
      <c r="E582" s="305"/>
      <c r="F582" s="44" t="s">
        <v>121</v>
      </c>
      <c r="G582" s="74">
        <v>424801</v>
      </c>
      <c r="H582" s="61">
        <f>IFERROR(G582/D567,"-")</f>
        <v>1.3454062781677941E-3</v>
      </c>
      <c r="I582" s="74">
        <v>35</v>
      </c>
      <c r="J582" s="61">
        <f>IFERROR(I582/E567,"-")</f>
        <v>8.1585081585081584E-2</v>
      </c>
      <c r="K582" s="77">
        <f t="shared" si="41"/>
        <v>12137.171428571428</v>
      </c>
      <c r="L582" s="305"/>
      <c r="M582" s="305"/>
      <c r="N582" s="44" t="s">
        <v>121</v>
      </c>
      <c r="O582" s="74">
        <v>276846</v>
      </c>
      <c r="P582" s="61">
        <f>IFERROR(O582/L567,"-")</f>
        <v>1.2653796584618511E-3</v>
      </c>
      <c r="Q582" s="74">
        <v>24</v>
      </c>
      <c r="R582" s="61">
        <f>IFERROR(Q582/M567,"-")</f>
        <v>8.3044982698961933E-2</v>
      </c>
      <c r="S582" s="77">
        <f t="shared" si="42"/>
        <v>11535.25</v>
      </c>
      <c r="T582" s="305"/>
      <c r="U582" s="305"/>
      <c r="V582" s="44" t="s">
        <v>121</v>
      </c>
      <c r="W582" s="74">
        <v>153756</v>
      </c>
      <c r="X582" s="61">
        <f>IFERROR(W582/T567,"-")</f>
        <v>3.9272941271428141E-3</v>
      </c>
      <c r="Y582" s="74">
        <v>7</v>
      </c>
      <c r="Z582" s="61">
        <f>IFERROR(Y582/U567,"-")</f>
        <v>0.17073170731707318</v>
      </c>
      <c r="AA582" s="132">
        <f t="shared" si="43"/>
        <v>21965.142857142859</v>
      </c>
      <c r="AB582" s="305"/>
      <c r="AC582" s="305"/>
      <c r="AD582" s="44" t="s">
        <v>121</v>
      </c>
      <c r="AE582" s="74">
        <v>147390</v>
      </c>
      <c r="AF582" s="61">
        <f>IFERROR(AE582/AB567,"-")</f>
        <v>4.5228485322913094E-3</v>
      </c>
      <c r="AG582" s="74">
        <v>5</v>
      </c>
      <c r="AH582" s="61">
        <f>IFERROR(AG582/AC567,"-")</f>
        <v>0.17241379310344829</v>
      </c>
      <c r="AI582" s="77">
        <f t="shared" si="40"/>
        <v>29478</v>
      </c>
      <c r="AJ582" s="305"/>
      <c r="AK582" s="305"/>
      <c r="AL582" s="44" t="s">
        <v>121</v>
      </c>
      <c r="AM582" s="74">
        <v>165203</v>
      </c>
      <c r="AN582" s="61">
        <f>IFERROR(AM582/AJ567,"-")</f>
        <v>1.2737558476436793E-3</v>
      </c>
      <c r="AO582" s="74">
        <v>16</v>
      </c>
      <c r="AP582" s="61">
        <f>IFERROR(AO582/AK567,"-")</f>
        <v>9.6385542168674704E-2</v>
      </c>
      <c r="AQ582" s="77">
        <f t="shared" si="44"/>
        <v>10325.1875</v>
      </c>
      <c r="AR582" s="305"/>
      <c r="AS582" s="305"/>
      <c r="AT582" s="44" t="s">
        <v>121</v>
      </c>
      <c r="AU582" s="74">
        <v>766037</v>
      </c>
      <c r="AV582" s="61">
        <f>IFERROR(AU582/AR567,"-")</f>
        <v>8.4116740622317639E-4</v>
      </c>
      <c r="AW582" s="74">
        <v>97</v>
      </c>
      <c r="AX582" s="61">
        <f>IFERROR(AW582/AS567,"-")</f>
        <v>6.440903054448871E-2</v>
      </c>
      <c r="AY582" s="155">
        <f t="shared" si="45"/>
        <v>7897.2886597938141</v>
      </c>
      <c r="AZ582" s="179"/>
    </row>
    <row r="583" spans="2:52" s="8" customFormat="1" ht="13.15" customHeight="1">
      <c r="B583" s="329"/>
      <c r="C583" s="341"/>
      <c r="D583" s="306"/>
      <c r="E583" s="306"/>
      <c r="F583" s="45" t="s">
        <v>71</v>
      </c>
      <c r="G583" s="69">
        <f>SUM(G567:G582)</f>
        <v>59944362</v>
      </c>
      <c r="H583" s="61">
        <f>IFERROR(G583/D567,"-")</f>
        <v>0.18985247439521785</v>
      </c>
      <c r="I583" s="74">
        <v>353</v>
      </c>
      <c r="J583" s="61">
        <f>IFERROR(I583/E567,"-")</f>
        <v>0.82284382284382285</v>
      </c>
      <c r="K583" s="77">
        <f t="shared" si="41"/>
        <v>169814.05665722379</v>
      </c>
      <c r="L583" s="306"/>
      <c r="M583" s="306"/>
      <c r="N583" s="45" t="s">
        <v>71</v>
      </c>
      <c r="O583" s="69">
        <f>SUM(O567:O582)</f>
        <v>39662856</v>
      </c>
      <c r="P583" s="61">
        <f>IFERROR(O583/L567,"-")</f>
        <v>0.18128696524024759</v>
      </c>
      <c r="Q583" s="74">
        <v>245</v>
      </c>
      <c r="R583" s="61">
        <f>IFERROR(Q583/M567,"-")</f>
        <v>0.84775086505190311</v>
      </c>
      <c r="S583" s="77">
        <f t="shared" si="42"/>
        <v>161889.20816326531</v>
      </c>
      <c r="T583" s="306"/>
      <c r="U583" s="306"/>
      <c r="V583" s="45" t="s">
        <v>71</v>
      </c>
      <c r="W583" s="69">
        <f>SUM(W567:W582)</f>
        <v>5046352</v>
      </c>
      <c r="X583" s="61">
        <f>IFERROR(W583/T567,"-")</f>
        <v>0.12889583868659041</v>
      </c>
      <c r="Y583" s="74">
        <v>38</v>
      </c>
      <c r="Z583" s="61">
        <f>IFERROR(Y583/U567,"-")</f>
        <v>0.92682926829268297</v>
      </c>
      <c r="AA583" s="132">
        <f t="shared" si="43"/>
        <v>132798.73684210525</v>
      </c>
      <c r="AB583" s="306"/>
      <c r="AC583" s="306"/>
      <c r="AD583" s="45" t="s">
        <v>71</v>
      </c>
      <c r="AE583" s="69">
        <f>SUM(AE567:AE582)</f>
        <v>3985803</v>
      </c>
      <c r="AF583" s="61">
        <f>IFERROR(AE583/AB567,"-")</f>
        <v>0.12230940530939886</v>
      </c>
      <c r="AG583" s="74">
        <v>28</v>
      </c>
      <c r="AH583" s="61">
        <f>IFERROR(AG583/AC567,"-")</f>
        <v>0.96551724137931039</v>
      </c>
      <c r="AI583" s="77">
        <f t="shared" si="40"/>
        <v>142350.10714285713</v>
      </c>
      <c r="AJ583" s="306"/>
      <c r="AK583" s="306"/>
      <c r="AL583" s="45" t="s">
        <v>71</v>
      </c>
      <c r="AM583" s="69">
        <f>SUM(AM567:AM582)</f>
        <v>21412794</v>
      </c>
      <c r="AN583" s="61">
        <f>IFERROR(AM583/AJ567,"-")</f>
        <v>0.165097919359149</v>
      </c>
      <c r="AO583" s="74">
        <v>130</v>
      </c>
      <c r="AP583" s="61">
        <f>IFERROR(AO583/AK567,"-")</f>
        <v>0.7831325301204819</v>
      </c>
      <c r="AQ583" s="77">
        <f t="shared" si="44"/>
        <v>164713.79999999999</v>
      </c>
      <c r="AR583" s="306"/>
      <c r="AS583" s="306"/>
      <c r="AT583" s="45" t="s">
        <v>71</v>
      </c>
      <c r="AU583" s="69">
        <f>SUM(AU567:AU582)</f>
        <v>153893060</v>
      </c>
      <c r="AV583" s="61">
        <f>IFERROR(AU583/AR567,"-")</f>
        <v>0.16898638853729997</v>
      </c>
      <c r="AW583" s="74">
        <v>1125</v>
      </c>
      <c r="AX583" s="103">
        <f>IFERROR(AW583/AS567,"-")</f>
        <v>0.74701195219123506</v>
      </c>
      <c r="AY583" s="148">
        <f t="shared" si="45"/>
        <v>136793.83111111113</v>
      </c>
      <c r="AZ583" s="179"/>
    </row>
    <row r="584" spans="2:52" s="8" customFormat="1" ht="13.15" customHeight="1">
      <c r="B584" s="327">
        <v>35</v>
      </c>
      <c r="C584" s="339" t="s">
        <v>0</v>
      </c>
      <c r="D584" s="304">
        <v>674719740</v>
      </c>
      <c r="E584" s="304">
        <v>959</v>
      </c>
      <c r="F584" s="41" t="s">
        <v>107</v>
      </c>
      <c r="G584" s="72">
        <v>19347278</v>
      </c>
      <c r="H584" s="59">
        <f>IFERROR(G584/D584,"-")</f>
        <v>2.8674539742975357E-2</v>
      </c>
      <c r="I584" s="72">
        <v>194</v>
      </c>
      <c r="J584" s="59">
        <f>IFERROR(I584/E584,"-")</f>
        <v>0.20229405630865485</v>
      </c>
      <c r="K584" s="75">
        <f t="shared" si="41"/>
        <v>99728.237113402065</v>
      </c>
      <c r="L584" s="304">
        <v>551355290</v>
      </c>
      <c r="M584" s="304">
        <v>764</v>
      </c>
      <c r="N584" s="41" t="s">
        <v>107</v>
      </c>
      <c r="O584" s="72">
        <v>16574847</v>
      </c>
      <c r="P584" s="59">
        <f>IFERROR(O584/L584,"-")</f>
        <v>3.006200774821622E-2</v>
      </c>
      <c r="Q584" s="72">
        <v>150</v>
      </c>
      <c r="R584" s="59">
        <f>IFERROR(Q584/M584,"-")</f>
        <v>0.19633507853403143</v>
      </c>
      <c r="S584" s="75">
        <f t="shared" si="42"/>
        <v>110498.98</v>
      </c>
      <c r="T584" s="304">
        <v>112616470</v>
      </c>
      <c r="U584" s="304">
        <v>112</v>
      </c>
      <c r="V584" s="41" t="s">
        <v>107</v>
      </c>
      <c r="W584" s="72">
        <v>4538217</v>
      </c>
      <c r="X584" s="59">
        <f>IFERROR(W584/T584,"-")</f>
        <v>4.0297986608885894E-2</v>
      </c>
      <c r="Y584" s="72">
        <v>27</v>
      </c>
      <c r="Z584" s="59">
        <f>IFERROR(Y584/U584,"-")</f>
        <v>0.24107142857142858</v>
      </c>
      <c r="AA584" s="130">
        <f t="shared" si="43"/>
        <v>168082.11111111112</v>
      </c>
      <c r="AB584" s="304">
        <v>81617590</v>
      </c>
      <c r="AC584" s="304">
        <v>88</v>
      </c>
      <c r="AD584" s="41" t="s">
        <v>107</v>
      </c>
      <c r="AE584" s="72">
        <v>3142467</v>
      </c>
      <c r="AF584" s="59">
        <f>IFERROR(AE584/AB584,"-")</f>
        <v>3.8502325295319308E-2</v>
      </c>
      <c r="AG584" s="72">
        <v>18</v>
      </c>
      <c r="AH584" s="59">
        <f>IFERROR(AG584/AC584,"-")</f>
        <v>0.20454545454545456</v>
      </c>
      <c r="AI584" s="75">
        <f t="shared" si="40"/>
        <v>174581.5</v>
      </c>
      <c r="AJ584" s="304">
        <v>273931990</v>
      </c>
      <c r="AK584" s="304">
        <v>328</v>
      </c>
      <c r="AL584" s="41" t="s">
        <v>107</v>
      </c>
      <c r="AM584" s="72">
        <v>15777125</v>
      </c>
      <c r="AN584" s="59">
        <f>IFERROR(AM584/AJ584,"-")</f>
        <v>5.7595043937730676E-2</v>
      </c>
      <c r="AO584" s="72">
        <v>95</v>
      </c>
      <c r="AP584" s="59">
        <f>IFERROR(AO584/AK584,"-")</f>
        <v>0.28963414634146339</v>
      </c>
      <c r="AQ584" s="75">
        <f t="shared" si="44"/>
        <v>166075</v>
      </c>
      <c r="AR584" s="304">
        <v>2149656960</v>
      </c>
      <c r="AS584" s="304">
        <v>3759</v>
      </c>
      <c r="AT584" s="41" t="s">
        <v>107</v>
      </c>
      <c r="AU584" s="72">
        <v>42878975</v>
      </c>
      <c r="AV584" s="59">
        <f>IFERROR(AU584/AR584,"-")</f>
        <v>1.994689189851017E-2</v>
      </c>
      <c r="AW584" s="75">
        <v>666</v>
      </c>
      <c r="AX584" s="59">
        <f>IFERROR(AW584/AS584,"-")</f>
        <v>0.17717478052673583</v>
      </c>
      <c r="AY584" s="156">
        <f t="shared" si="45"/>
        <v>64382.845345345348</v>
      </c>
      <c r="AZ584" s="179"/>
    </row>
    <row r="585" spans="2:52" s="8" customFormat="1" ht="13.15" customHeight="1">
      <c r="B585" s="328"/>
      <c r="C585" s="340"/>
      <c r="D585" s="305"/>
      <c r="E585" s="305"/>
      <c r="F585" s="42" t="s">
        <v>108</v>
      </c>
      <c r="G585" s="73">
        <v>18698910</v>
      </c>
      <c r="H585" s="60">
        <f>IFERROR(G585/D584,"-")</f>
        <v>2.7713595573771118E-2</v>
      </c>
      <c r="I585" s="73">
        <v>255</v>
      </c>
      <c r="J585" s="60">
        <f>IFERROR(I585/E584,"-")</f>
        <v>0.26590198123044839</v>
      </c>
      <c r="K585" s="76">
        <f t="shared" si="41"/>
        <v>73329.058823529413</v>
      </c>
      <c r="L585" s="305"/>
      <c r="M585" s="305"/>
      <c r="N585" s="42" t="s">
        <v>108</v>
      </c>
      <c r="O585" s="73">
        <v>15671093</v>
      </c>
      <c r="P585" s="60">
        <f>IFERROR(O585/L584,"-")</f>
        <v>2.8422857791026181E-2</v>
      </c>
      <c r="Q585" s="73">
        <v>209</v>
      </c>
      <c r="R585" s="60">
        <f>IFERROR(Q585/M584,"-")</f>
        <v>0.27356020942408377</v>
      </c>
      <c r="S585" s="76">
        <f t="shared" si="42"/>
        <v>74981.306220095692</v>
      </c>
      <c r="T585" s="305"/>
      <c r="U585" s="305"/>
      <c r="V585" s="42" t="s">
        <v>108</v>
      </c>
      <c r="W585" s="73">
        <v>4424407</v>
      </c>
      <c r="X585" s="60">
        <f>IFERROR(W585/T584,"-")</f>
        <v>3.9287388425511827E-2</v>
      </c>
      <c r="Y585" s="73">
        <v>27</v>
      </c>
      <c r="Z585" s="60">
        <f>IFERROR(Y585/U584,"-")</f>
        <v>0.24107142857142858</v>
      </c>
      <c r="AA585" s="131">
        <f t="shared" si="43"/>
        <v>163866.92592592593</v>
      </c>
      <c r="AB585" s="305"/>
      <c r="AC585" s="305"/>
      <c r="AD585" s="42" t="s">
        <v>108</v>
      </c>
      <c r="AE585" s="73">
        <v>2146920</v>
      </c>
      <c r="AF585" s="60">
        <f>IFERROR(AE585/AB584,"-")</f>
        <v>2.6304623794944203E-2</v>
      </c>
      <c r="AG585" s="73">
        <v>20</v>
      </c>
      <c r="AH585" s="60">
        <f>IFERROR(AG585/AC584,"-")</f>
        <v>0.22727272727272727</v>
      </c>
      <c r="AI585" s="76">
        <f t="shared" si="40"/>
        <v>107346</v>
      </c>
      <c r="AJ585" s="305"/>
      <c r="AK585" s="305"/>
      <c r="AL585" s="42" t="s">
        <v>108</v>
      </c>
      <c r="AM585" s="73">
        <v>12020105</v>
      </c>
      <c r="AN585" s="60">
        <f>IFERROR(AM585/AJ584,"-")</f>
        <v>4.3879887850995426E-2</v>
      </c>
      <c r="AO585" s="73">
        <v>86</v>
      </c>
      <c r="AP585" s="60">
        <f>IFERROR(AO585/AK584,"-")</f>
        <v>0.26219512195121952</v>
      </c>
      <c r="AQ585" s="76">
        <f t="shared" si="44"/>
        <v>139768.66279069768</v>
      </c>
      <c r="AR585" s="305"/>
      <c r="AS585" s="305"/>
      <c r="AT585" s="42" t="s">
        <v>108</v>
      </c>
      <c r="AU585" s="73">
        <v>62032133</v>
      </c>
      <c r="AV585" s="60">
        <f>IFERROR(AU585/AR584,"-")</f>
        <v>2.8856759080295304E-2</v>
      </c>
      <c r="AW585" s="76">
        <v>843</v>
      </c>
      <c r="AX585" s="60">
        <f>IFERROR(AW585/AS584,"-")</f>
        <v>0.22426177174780526</v>
      </c>
      <c r="AY585" s="157">
        <f t="shared" si="45"/>
        <v>73584.97390272835</v>
      </c>
      <c r="AZ585" s="179"/>
    </row>
    <row r="586" spans="2:52" s="8" customFormat="1" ht="13.15" customHeight="1">
      <c r="B586" s="328"/>
      <c r="C586" s="340"/>
      <c r="D586" s="305"/>
      <c r="E586" s="305"/>
      <c r="F586" s="43" t="s">
        <v>109</v>
      </c>
      <c r="G586" s="73">
        <v>9965521</v>
      </c>
      <c r="H586" s="60">
        <f>IFERROR(G586/D584,"-")</f>
        <v>1.4769867263702705E-2</v>
      </c>
      <c r="I586" s="73">
        <v>295</v>
      </c>
      <c r="J586" s="60">
        <f>IFERROR(I586/E584,"-")</f>
        <v>0.30761209593326383</v>
      </c>
      <c r="K586" s="76">
        <f t="shared" si="41"/>
        <v>33781.427118644067</v>
      </c>
      <c r="L586" s="305"/>
      <c r="M586" s="305"/>
      <c r="N586" s="43" t="s">
        <v>109</v>
      </c>
      <c r="O586" s="73">
        <v>8571338</v>
      </c>
      <c r="P586" s="60">
        <f>IFERROR(O586/L584,"-")</f>
        <v>1.5545943161259956E-2</v>
      </c>
      <c r="Q586" s="73">
        <v>235</v>
      </c>
      <c r="R586" s="60">
        <f>IFERROR(Q586/M584,"-")</f>
        <v>0.30759162303664922</v>
      </c>
      <c r="S586" s="76">
        <f t="shared" si="42"/>
        <v>36473.778723404255</v>
      </c>
      <c r="T586" s="305"/>
      <c r="U586" s="305"/>
      <c r="V586" s="43" t="s">
        <v>109</v>
      </c>
      <c r="W586" s="73">
        <v>879124</v>
      </c>
      <c r="X586" s="60">
        <f>IFERROR(W586/T584,"-")</f>
        <v>7.8063537242820703E-3</v>
      </c>
      <c r="Y586" s="73">
        <v>37</v>
      </c>
      <c r="Z586" s="60">
        <f>IFERROR(Y586/U584,"-")</f>
        <v>0.33035714285714285</v>
      </c>
      <c r="AA586" s="131">
        <f t="shared" si="43"/>
        <v>23760.108108108107</v>
      </c>
      <c r="AB586" s="305"/>
      <c r="AC586" s="305"/>
      <c r="AD586" s="43" t="s">
        <v>109</v>
      </c>
      <c r="AE586" s="73">
        <v>770537</v>
      </c>
      <c r="AF586" s="60">
        <f>IFERROR(AE586/AB584,"-")</f>
        <v>9.4408202937626556E-3</v>
      </c>
      <c r="AG586" s="73">
        <v>32</v>
      </c>
      <c r="AH586" s="60">
        <f>IFERROR(AG586/AC584,"-")</f>
        <v>0.36363636363636365</v>
      </c>
      <c r="AI586" s="76">
        <f t="shared" si="40"/>
        <v>24079.28125</v>
      </c>
      <c r="AJ586" s="305"/>
      <c r="AK586" s="305"/>
      <c r="AL586" s="43" t="s">
        <v>109</v>
      </c>
      <c r="AM586" s="73">
        <v>3344986</v>
      </c>
      <c r="AN586" s="60">
        <f>IFERROR(AM586/AJ584,"-")</f>
        <v>1.2211009017238183E-2</v>
      </c>
      <c r="AO586" s="73">
        <v>94</v>
      </c>
      <c r="AP586" s="60">
        <f>IFERROR(AO586/AK584,"-")</f>
        <v>0.28658536585365851</v>
      </c>
      <c r="AQ586" s="76">
        <f t="shared" si="44"/>
        <v>35584.957446808512</v>
      </c>
      <c r="AR586" s="305"/>
      <c r="AS586" s="305"/>
      <c r="AT586" s="43" t="s">
        <v>109</v>
      </c>
      <c r="AU586" s="73">
        <v>33684737</v>
      </c>
      <c r="AV586" s="60">
        <f>IFERROR(AU586/AR584,"-")</f>
        <v>1.5669819709280497E-2</v>
      </c>
      <c r="AW586" s="76">
        <v>999</v>
      </c>
      <c r="AX586" s="60">
        <f>IFERROR(AW586/AS584,"-")</f>
        <v>0.26576217079010372</v>
      </c>
      <c r="AY586" s="157">
        <f t="shared" si="45"/>
        <v>33718.455455455456</v>
      </c>
      <c r="AZ586" s="179"/>
    </row>
    <row r="587" spans="2:52" s="8" customFormat="1" ht="13.15" customHeight="1">
      <c r="B587" s="328"/>
      <c r="C587" s="340"/>
      <c r="D587" s="305"/>
      <c r="E587" s="305"/>
      <c r="F587" s="43" t="s">
        <v>110</v>
      </c>
      <c r="G587" s="73">
        <v>2920033</v>
      </c>
      <c r="H587" s="60">
        <f>IFERROR(G587/D584,"-")</f>
        <v>4.3277717056269911E-3</v>
      </c>
      <c r="I587" s="73">
        <v>48</v>
      </c>
      <c r="J587" s="60">
        <f>IFERROR(I587/E584,"-")</f>
        <v>5.0052137643378521E-2</v>
      </c>
      <c r="K587" s="76">
        <f t="shared" si="41"/>
        <v>60834.020833333336</v>
      </c>
      <c r="L587" s="305"/>
      <c r="M587" s="305"/>
      <c r="N587" s="43" t="s">
        <v>110</v>
      </c>
      <c r="O587" s="73">
        <v>2861733</v>
      </c>
      <c r="P587" s="60">
        <f>IFERROR(O587/L584,"-")</f>
        <v>5.1903610102299012E-3</v>
      </c>
      <c r="Q587" s="73">
        <v>39</v>
      </c>
      <c r="R587" s="60">
        <f>IFERROR(Q587/M584,"-")</f>
        <v>5.1047120418848166E-2</v>
      </c>
      <c r="S587" s="76">
        <f t="shared" si="42"/>
        <v>73377.769230769234</v>
      </c>
      <c r="T587" s="305"/>
      <c r="U587" s="305"/>
      <c r="V587" s="43" t="s">
        <v>110</v>
      </c>
      <c r="W587" s="73">
        <v>169165</v>
      </c>
      <c r="X587" s="60">
        <f>IFERROR(W587/T584,"-")</f>
        <v>1.5021337465115005E-3</v>
      </c>
      <c r="Y587" s="73">
        <v>8</v>
      </c>
      <c r="Z587" s="60">
        <f>IFERROR(Y587/U584,"-")</f>
        <v>7.1428571428571425E-2</v>
      </c>
      <c r="AA587" s="131">
        <f t="shared" si="43"/>
        <v>21145.625</v>
      </c>
      <c r="AB587" s="305"/>
      <c r="AC587" s="305"/>
      <c r="AD587" s="43" t="s">
        <v>110</v>
      </c>
      <c r="AE587" s="73">
        <v>151861</v>
      </c>
      <c r="AF587" s="60">
        <f>IFERROR(AE587/AB584,"-")</f>
        <v>1.8606405800514324E-3</v>
      </c>
      <c r="AG587" s="73">
        <v>6</v>
      </c>
      <c r="AH587" s="60">
        <f>IFERROR(AG587/AC584,"-")</f>
        <v>6.8181818181818177E-2</v>
      </c>
      <c r="AI587" s="76">
        <f t="shared" si="40"/>
        <v>25310.166666666668</v>
      </c>
      <c r="AJ587" s="305"/>
      <c r="AK587" s="305"/>
      <c r="AL587" s="43" t="s">
        <v>110</v>
      </c>
      <c r="AM587" s="73">
        <v>460395</v>
      </c>
      <c r="AN587" s="60">
        <f>IFERROR(AM587/AJ584,"-")</f>
        <v>1.6806908897350763E-3</v>
      </c>
      <c r="AO587" s="73">
        <v>19</v>
      </c>
      <c r="AP587" s="60">
        <f>IFERROR(AO587/AK584,"-")</f>
        <v>5.7926829268292686E-2</v>
      </c>
      <c r="AQ587" s="76">
        <f t="shared" si="44"/>
        <v>24231.315789473683</v>
      </c>
      <c r="AR587" s="305"/>
      <c r="AS587" s="305"/>
      <c r="AT587" s="43" t="s">
        <v>110</v>
      </c>
      <c r="AU587" s="73">
        <v>6124844</v>
      </c>
      <c r="AV587" s="60">
        <f>IFERROR(AU587/AR584,"-")</f>
        <v>2.8492192540339085E-3</v>
      </c>
      <c r="AW587" s="76">
        <v>141</v>
      </c>
      <c r="AX587" s="60">
        <f>IFERROR(AW587/AS584,"-")</f>
        <v>3.7509976057462091E-2</v>
      </c>
      <c r="AY587" s="157">
        <f t="shared" si="45"/>
        <v>43438.609929078011</v>
      </c>
      <c r="AZ587" s="179"/>
    </row>
    <row r="588" spans="2:52" s="8" customFormat="1" ht="13.15" customHeight="1">
      <c r="B588" s="328"/>
      <c r="C588" s="340"/>
      <c r="D588" s="305"/>
      <c r="E588" s="305"/>
      <c r="F588" s="43" t="s">
        <v>111</v>
      </c>
      <c r="G588" s="73">
        <v>12741807</v>
      </c>
      <c r="H588" s="60">
        <f>IFERROR(G588/D584,"-")</f>
        <v>1.8884591993706897E-2</v>
      </c>
      <c r="I588" s="73">
        <v>384</v>
      </c>
      <c r="J588" s="60">
        <f>IFERROR(I588/E584,"-")</f>
        <v>0.40041710114702816</v>
      </c>
      <c r="K588" s="76">
        <f t="shared" si="41"/>
        <v>33181.7890625</v>
      </c>
      <c r="L588" s="305"/>
      <c r="M588" s="305"/>
      <c r="N588" s="43" t="s">
        <v>111</v>
      </c>
      <c r="O588" s="73">
        <v>9823540</v>
      </c>
      <c r="P588" s="60">
        <f>IFERROR(O588/L584,"-")</f>
        <v>1.7817077623395978E-2</v>
      </c>
      <c r="Q588" s="73">
        <v>307</v>
      </c>
      <c r="R588" s="60">
        <f>IFERROR(Q588/M584,"-")</f>
        <v>0.40183246073298429</v>
      </c>
      <c r="S588" s="76">
        <f t="shared" si="42"/>
        <v>31998.501628664497</v>
      </c>
      <c r="T588" s="305"/>
      <c r="U588" s="305"/>
      <c r="V588" s="43" t="s">
        <v>111</v>
      </c>
      <c r="W588" s="73">
        <v>2164780</v>
      </c>
      <c r="X588" s="60">
        <f>IFERROR(W588/T584,"-")</f>
        <v>1.9222587957161152E-2</v>
      </c>
      <c r="Y588" s="73">
        <v>46</v>
      </c>
      <c r="Z588" s="60">
        <f>IFERROR(Y588/U584,"-")</f>
        <v>0.4107142857142857</v>
      </c>
      <c r="AA588" s="131">
        <f t="shared" si="43"/>
        <v>47060.434782608696</v>
      </c>
      <c r="AB588" s="305"/>
      <c r="AC588" s="305"/>
      <c r="AD588" s="43" t="s">
        <v>111</v>
      </c>
      <c r="AE588" s="73">
        <v>1660718</v>
      </c>
      <c r="AF588" s="60">
        <f>IFERROR(AE588/AB584,"-")</f>
        <v>2.0347550080809785E-2</v>
      </c>
      <c r="AG588" s="73">
        <v>35</v>
      </c>
      <c r="AH588" s="60">
        <f>IFERROR(AG588/AC584,"-")</f>
        <v>0.39772727272727271</v>
      </c>
      <c r="AI588" s="76">
        <f t="shared" si="40"/>
        <v>47449.085714285713</v>
      </c>
      <c r="AJ588" s="305"/>
      <c r="AK588" s="305"/>
      <c r="AL588" s="43" t="s">
        <v>111</v>
      </c>
      <c r="AM588" s="73">
        <v>6153922</v>
      </c>
      <c r="AN588" s="60">
        <f>IFERROR(AM588/AJ584,"-")</f>
        <v>2.246514545453417E-2</v>
      </c>
      <c r="AO588" s="73">
        <v>127</v>
      </c>
      <c r="AP588" s="60">
        <f>IFERROR(AO588/AK584,"-")</f>
        <v>0.38719512195121952</v>
      </c>
      <c r="AQ588" s="76">
        <f t="shared" si="44"/>
        <v>48456.078740157478</v>
      </c>
      <c r="AR588" s="305"/>
      <c r="AS588" s="305"/>
      <c r="AT588" s="43" t="s">
        <v>111</v>
      </c>
      <c r="AU588" s="73">
        <v>49684879</v>
      </c>
      <c r="AV588" s="60">
        <f>IFERROR(AU588/AR584,"-")</f>
        <v>2.3112933795725248E-2</v>
      </c>
      <c r="AW588" s="76">
        <v>1205</v>
      </c>
      <c r="AX588" s="60">
        <f>IFERROR(AW588/AS584,"-")</f>
        <v>0.32056397978185686</v>
      </c>
      <c r="AY588" s="157">
        <f t="shared" si="45"/>
        <v>41232.264730290459</v>
      </c>
      <c r="AZ588" s="179"/>
    </row>
    <row r="589" spans="2:52" s="8" customFormat="1" ht="13.15" customHeight="1">
      <c r="B589" s="328"/>
      <c r="C589" s="340"/>
      <c r="D589" s="305"/>
      <c r="E589" s="305"/>
      <c r="F589" s="43" t="s">
        <v>112</v>
      </c>
      <c r="G589" s="73">
        <v>31856463</v>
      </c>
      <c r="H589" s="60">
        <f>IFERROR(G589/D584,"-")</f>
        <v>4.7214363403685213E-2</v>
      </c>
      <c r="I589" s="73">
        <v>436</v>
      </c>
      <c r="J589" s="60">
        <f>IFERROR(I589/E584,"-")</f>
        <v>0.45464025026068822</v>
      </c>
      <c r="K589" s="76">
        <f t="shared" si="41"/>
        <v>73065.28211009175</v>
      </c>
      <c r="L589" s="305"/>
      <c r="M589" s="305"/>
      <c r="N589" s="43" t="s">
        <v>112</v>
      </c>
      <c r="O589" s="73">
        <v>26050850</v>
      </c>
      <c r="P589" s="60">
        <f>IFERROR(O589/L584,"-")</f>
        <v>4.7248753158784421E-2</v>
      </c>
      <c r="Q589" s="73">
        <v>344</v>
      </c>
      <c r="R589" s="60">
        <f>IFERROR(Q589/M584,"-")</f>
        <v>0.45026178010471202</v>
      </c>
      <c r="S589" s="76">
        <f t="shared" si="42"/>
        <v>75729.215116279069</v>
      </c>
      <c r="T589" s="305"/>
      <c r="U589" s="305"/>
      <c r="V589" s="43" t="s">
        <v>112</v>
      </c>
      <c r="W589" s="73">
        <v>4830505</v>
      </c>
      <c r="X589" s="60">
        <f>IFERROR(W589/T584,"-")</f>
        <v>4.2893415146114951E-2</v>
      </c>
      <c r="Y589" s="73">
        <v>58</v>
      </c>
      <c r="Z589" s="60">
        <f>IFERROR(Y589/U584,"-")</f>
        <v>0.5178571428571429</v>
      </c>
      <c r="AA589" s="131">
        <f t="shared" si="43"/>
        <v>83284.568965517246</v>
      </c>
      <c r="AB589" s="305"/>
      <c r="AC589" s="305"/>
      <c r="AD589" s="43" t="s">
        <v>112</v>
      </c>
      <c r="AE589" s="73">
        <v>4199676</v>
      </c>
      <c r="AF589" s="60">
        <f>IFERROR(AE589/AB584,"-")</f>
        <v>5.1455525702241392E-2</v>
      </c>
      <c r="AG589" s="73">
        <v>45</v>
      </c>
      <c r="AH589" s="60">
        <f>IFERROR(AG589/AC584,"-")</f>
        <v>0.51136363636363635</v>
      </c>
      <c r="AI589" s="76">
        <f t="shared" si="40"/>
        <v>93326.133333333331</v>
      </c>
      <c r="AJ589" s="305"/>
      <c r="AK589" s="305"/>
      <c r="AL589" s="43" t="s">
        <v>112</v>
      </c>
      <c r="AM589" s="73">
        <v>10623101</v>
      </c>
      <c r="AN589" s="60">
        <f>IFERROR(AM589/AJ584,"-")</f>
        <v>3.8780067271442085E-2</v>
      </c>
      <c r="AO589" s="73">
        <v>140</v>
      </c>
      <c r="AP589" s="60">
        <f>IFERROR(AO589/AK584,"-")</f>
        <v>0.42682926829268292</v>
      </c>
      <c r="AQ589" s="76">
        <f t="shared" si="44"/>
        <v>75879.292857142864</v>
      </c>
      <c r="AR589" s="305"/>
      <c r="AS589" s="305"/>
      <c r="AT589" s="43" t="s">
        <v>112</v>
      </c>
      <c r="AU589" s="73">
        <v>88346443</v>
      </c>
      <c r="AV589" s="60">
        <f>IFERROR(AU589/AR584,"-")</f>
        <v>4.1097926154692141E-2</v>
      </c>
      <c r="AW589" s="76">
        <v>1356</v>
      </c>
      <c r="AX589" s="60">
        <f>IFERROR(AW589/AS584,"-")</f>
        <v>0.36073423782920988</v>
      </c>
      <c r="AY589" s="157">
        <f t="shared" si="45"/>
        <v>65152.244100294985</v>
      </c>
      <c r="AZ589" s="179"/>
    </row>
    <row r="590" spans="2:52" s="8" customFormat="1" ht="13.15" customHeight="1">
      <c r="B590" s="328"/>
      <c r="C590" s="340"/>
      <c r="D590" s="305"/>
      <c r="E590" s="305"/>
      <c r="F590" s="43" t="s">
        <v>113</v>
      </c>
      <c r="G590" s="73">
        <v>11424891</v>
      </c>
      <c r="H590" s="60">
        <f>IFERROR(G590/D584,"-")</f>
        <v>1.6932794940903908E-2</v>
      </c>
      <c r="I590" s="73">
        <v>99</v>
      </c>
      <c r="J590" s="60">
        <f>IFERROR(I590/E584,"-")</f>
        <v>0.10323253388946819</v>
      </c>
      <c r="K590" s="76">
        <f t="shared" si="41"/>
        <v>115402.93939393939</v>
      </c>
      <c r="L590" s="305"/>
      <c r="M590" s="305"/>
      <c r="N590" s="43" t="s">
        <v>113</v>
      </c>
      <c r="O590" s="73">
        <v>6930406</v>
      </c>
      <c r="P590" s="60">
        <f>IFERROR(O590/L584,"-")</f>
        <v>1.2569764225895067E-2</v>
      </c>
      <c r="Q590" s="73">
        <v>77</v>
      </c>
      <c r="R590" s="60">
        <f>IFERROR(Q590/M584,"-")</f>
        <v>0.10078534031413612</v>
      </c>
      <c r="S590" s="76">
        <f t="shared" si="42"/>
        <v>90005.272727272721</v>
      </c>
      <c r="T590" s="305"/>
      <c r="U590" s="305"/>
      <c r="V590" s="43" t="s">
        <v>113</v>
      </c>
      <c r="W590" s="73">
        <v>4515724</v>
      </c>
      <c r="X590" s="60">
        <f>IFERROR(W590/T584,"-")</f>
        <v>4.0098255610391625E-2</v>
      </c>
      <c r="Y590" s="73">
        <v>20</v>
      </c>
      <c r="Z590" s="60">
        <f>IFERROR(Y590/U584,"-")</f>
        <v>0.17857142857142858</v>
      </c>
      <c r="AA590" s="131">
        <f t="shared" si="43"/>
        <v>225786.2</v>
      </c>
      <c r="AB590" s="305"/>
      <c r="AC590" s="305"/>
      <c r="AD590" s="43" t="s">
        <v>113</v>
      </c>
      <c r="AE590" s="73">
        <v>351509</v>
      </c>
      <c r="AF590" s="60">
        <f>IFERROR(AE590/AB584,"-")</f>
        <v>4.3067799478029188E-3</v>
      </c>
      <c r="AG590" s="73">
        <v>16</v>
      </c>
      <c r="AH590" s="60">
        <f>IFERROR(AG590/AC584,"-")</f>
        <v>0.18181818181818182</v>
      </c>
      <c r="AI590" s="76">
        <f t="shared" si="40"/>
        <v>21969.3125</v>
      </c>
      <c r="AJ590" s="305"/>
      <c r="AK590" s="305"/>
      <c r="AL590" s="43" t="s">
        <v>113</v>
      </c>
      <c r="AM590" s="73">
        <v>5811331</v>
      </c>
      <c r="AN590" s="60">
        <f>IFERROR(AM590/AJ584,"-")</f>
        <v>2.121450291366116E-2</v>
      </c>
      <c r="AO590" s="73">
        <v>36</v>
      </c>
      <c r="AP590" s="60">
        <f>IFERROR(AO590/AK584,"-")</f>
        <v>0.10975609756097561</v>
      </c>
      <c r="AQ590" s="76">
        <f t="shared" si="44"/>
        <v>161425.86111111112</v>
      </c>
      <c r="AR590" s="305"/>
      <c r="AS590" s="305"/>
      <c r="AT590" s="43" t="s">
        <v>113</v>
      </c>
      <c r="AU590" s="73">
        <v>44184874</v>
      </c>
      <c r="AV590" s="60">
        <f>IFERROR(AU590/AR584,"-")</f>
        <v>2.0554383709668729E-2</v>
      </c>
      <c r="AW590" s="76">
        <v>282</v>
      </c>
      <c r="AX590" s="60">
        <f>IFERROR(AW590/AS584,"-")</f>
        <v>7.5019952114924182E-2</v>
      </c>
      <c r="AY590" s="157">
        <f t="shared" si="45"/>
        <v>156683.95035460993</v>
      </c>
      <c r="AZ590" s="179"/>
    </row>
    <row r="591" spans="2:52" s="8" customFormat="1" ht="13.15" customHeight="1">
      <c r="B591" s="328"/>
      <c r="C591" s="340"/>
      <c r="D591" s="305"/>
      <c r="E591" s="305"/>
      <c r="F591" s="43" t="s">
        <v>123</v>
      </c>
      <c r="G591" s="73">
        <v>0</v>
      </c>
      <c r="H591" s="60">
        <f>IFERROR(G591/D584,"-")</f>
        <v>0</v>
      </c>
      <c r="I591" s="73">
        <v>0</v>
      </c>
      <c r="J591" s="60">
        <f>IFERROR(I591/E584,"-")</f>
        <v>0</v>
      </c>
      <c r="K591" s="76" t="str">
        <f t="shared" si="41"/>
        <v>-</v>
      </c>
      <c r="L591" s="305"/>
      <c r="M591" s="305"/>
      <c r="N591" s="43" t="s">
        <v>123</v>
      </c>
      <c r="O591" s="73">
        <v>0</v>
      </c>
      <c r="P591" s="60">
        <f>IFERROR(O591/L584,"-")</f>
        <v>0</v>
      </c>
      <c r="Q591" s="73">
        <v>0</v>
      </c>
      <c r="R591" s="60">
        <f>IFERROR(Q591/M584,"-")</f>
        <v>0</v>
      </c>
      <c r="S591" s="76" t="str">
        <f t="shared" si="42"/>
        <v>-</v>
      </c>
      <c r="T591" s="305"/>
      <c r="U591" s="305"/>
      <c r="V591" s="43" t="s">
        <v>123</v>
      </c>
      <c r="W591" s="73">
        <v>0</v>
      </c>
      <c r="X591" s="60">
        <f>IFERROR(W591/T584,"-")</f>
        <v>0</v>
      </c>
      <c r="Y591" s="73">
        <v>0</v>
      </c>
      <c r="Z591" s="60">
        <f>IFERROR(Y591/U584,"-")</f>
        <v>0</v>
      </c>
      <c r="AA591" s="131" t="str">
        <f t="shared" si="43"/>
        <v>-</v>
      </c>
      <c r="AB591" s="305"/>
      <c r="AC591" s="305"/>
      <c r="AD591" s="43" t="s">
        <v>123</v>
      </c>
      <c r="AE591" s="73">
        <v>0</v>
      </c>
      <c r="AF591" s="60">
        <f>IFERROR(AE591/AB584,"-")</f>
        <v>0</v>
      </c>
      <c r="AG591" s="73">
        <v>0</v>
      </c>
      <c r="AH591" s="60">
        <f>IFERROR(AG591/AC584,"-")</f>
        <v>0</v>
      </c>
      <c r="AI591" s="76" t="str">
        <f t="shared" si="40"/>
        <v>-</v>
      </c>
      <c r="AJ591" s="305"/>
      <c r="AK591" s="305"/>
      <c r="AL591" s="43" t="s">
        <v>123</v>
      </c>
      <c r="AM591" s="73">
        <v>0</v>
      </c>
      <c r="AN591" s="60">
        <f>IFERROR(AM591/AJ584,"-")</f>
        <v>0</v>
      </c>
      <c r="AO591" s="73">
        <v>0</v>
      </c>
      <c r="AP591" s="60">
        <f>IFERROR(AO591/AK584,"-")</f>
        <v>0</v>
      </c>
      <c r="AQ591" s="76" t="str">
        <f t="shared" si="44"/>
        <v>-</v>
      </c>
      <c r="AR591" s="305"/>
      <c r="AS591" s="305"/>
      <c r="AT591" s="43" t="s">
        <v>123</v>
      </c>
      <c r="AU591" s="73">
        <v>2184</v>
      </c>
      <c r="AV591" s="60">
        <f>IFERROR(AU591/AR584,"-")</f>
        <v>1.0159760560122113E-6</v>
      </c>
      <c r="AW591" s="76">
        <v>3</v>
      </c>
      <c r="AX591" s="60">
        <f>IFERROR(AW591/AS584,"-")</f>
        <v>7.9808459696727857E-4</v>
      </c>
      <c r="AY591" s="157">
        <f t="shared" si="45"/>
        <v>728</v>
      </c>
      <c r="AZ591" s="179"/>
    </row>
    <row r="592" spans="2:52" s="8" customFormat="1" ht="13.15" customHeight="1">
      <c r="B592" s="328"/>
      <c r="C592" s="340"/>
      <c r="D592" s="305"/>
      <c r="E592" s="305"/>
      <c r="F592" s="43" t="s">
        <v>114</v>
      </c>
      <c r="G592" s="73">
        <v>146163</v>
      </c>
      <c r="H592" s="60">
        <f>IFERROR(G592/D584,"-")</f>
        <v>2.1662772160778934E-4</v>
      </c>
      <c r="I592" s="73">
        <v>8</v>
      </c>
      <c r="J592" s="60">
        <f>IFERROR(I592/E584,"-")</f>
        <v>8.3420229405630868E-3</v>
      </c>
      <c r="K592" s="76">
        <f t="shared" si="41"/>
        <v>18270.375</v>
      </c>
      <c r="L592" s="305"/>
      <c r="M592" s="305"/>
      <c r="N592" s="43" t="s">
        <v>114</v>
      </c>
      <c r="O592" s="73">
        <v>122826</v>
      </c>
      <c r="P592" s="60">
        <f>IFERROR(O592/L584,"-")</f>
        <v>2.2277105566539498E-4</v>
      </c>
      <c r="Q592" s="73">
        <v>7</v>
      </c>
      <c r="R592" s="60">
        <f>IFERROR(Q592/M584,"-")</f>
        <v>9.1623036649214652E-3</v>
      </c>
      <c r="S592" s="76">
        <f t="shared" si="42"/>
        <v>17546.571428571428</v>
      </c>
      <c r="T592" s="305"/>
      <c r="U592" s="305"/>
      <c r="V592" s="43" t="s">
        <v>114</v>
      </c>
      <c r="W592" s="73">
        <v>0</v>
      </c>
      <c r="X592" s="60">
        <f>IFERROR(W592/T584,"-")</f>
        <v>0</v>
      </c>
      <c r="Y592" s="73">
        <v>0</v>
      </c>
      <c r="Z592" s="60">
        <f>IFERROR(Y592/U584,"-")</f>
        <v>0</v>
      </c>
      <c r="AA592" s="131" t="str">
        <f t="shared" si="43"/>
        <v>-</v>
      </c>
      <c r="AB592" s="305"/>
      <c r="AC592" s="305"/>
      <c r="AD592" s="43" t="s">
        <v>114</v>
      </c>
      <c r="AE592" s="73">
        <v>0</v>
      </c>
      <c r="AF592" s="60">
        <f>IFERROR(AE592/AB584,"-")</f>
        <v>0</v>
      </c>
      <c r="AG592" s="73">
        <v>0</v>
      </c>
      <c r="AH592" s="60">
        <f>IFERROR(AG592/AC584,"-")</f>
        <v>0</v>
      </c>
      <c r="AI592" s="76" t="str">
        <f t="shared" si="40"/>
        <v>-</v>
      </c>
      <c r="AJ592" s="305"/>
      <c r="AK592" s="305"/>
      <c r="AL592" s="43" t="s">
        <v>114</v>
      </c>
      <c r="AM592" s="73">
        <v>93114</v>
      </c>
      <c r="AN592" s="60">
        <f>IFERROR(AM592/AJ584,"-")</f>
        <v>3.399164880304779E-4</v>
      </c>
      <c r="AO592" s="73">
        <v>5</v>
      </c>
      <c r="AP592" s="60">
        <f>IFERROR(AO592/AK584,"-")</f>
        <v>1.524390243902439E-2</v>
      </c>
      <c r="AQ592" s="76">
        <f t="shared" si="44"/>
        <v>18622.8</v>
      </c>
      <c r="AR592" s="305"/>
      <c r="AS592" s="305"/>
      <c r="AT592" s="43" t="s">
        <v>114</v>
      </c>
      <c r="AU592" s="73">
        <v>788269</v>
      </c>
      <c r="AV592" s="60">
        <f>IFERROR(AU592/AR584,"-")</f>
        <v>3.6669525169262356E-4</v>
      </c>
      <c r="AW592" s="76">
        <v>30</v>
      </c>
      <c r="AX592" s="60">
        <f>IFERROR(AW592/AS584,"-")</f>
        <v>7.9808459696727851E-3</v>
      </c>
      <c r="AY592" s="157">
        <f t="shared" si="45"/>
        <v>26275.633333333335</v>
      </c>
      <c r="AZ592" s="179"/>
    </row>
    <row r="593" spans="2:52" s="8" customFormat="1" ht="13.15" customHeight="1">
      <c r="B593" s="328"/>
      <c r="C593" s="340"/>
      <c r="D593" s="305"/>
      <c r="E593" s="305"/>
      <c r="F593" s="43" t="s">
        <v>115</v>
      </c>
      <c r="G593" s="73">
        <v>1610933</v>
      </c>
      <c r="H593" s="60">
        <f>IFERROR(G593/D584,"-")</f>
        <v>2.387558721788694E-3</v>
      </c>
      <c r="I593" s="73">
        <v>40</v>
      </c>
      <c r="J593" s="60">
        <f>IFERROR(I593/E584,"-")</f>
        <v>4.171011470281543E-2</v>
      </c>
      <c r="K593" s="76">
        <f t="shared" si="41"/>
        <v>40273.324999999997</v>
      </c>
      <c r="L593" s="305"/>
      <c r="M593" s="305"/>
      <c r="N593" s="43" t="s">
        <v>115</v>
      </c>
      <c r="O593" s="73">
        <v>1510194</v>
      </c>
      <c r="P593" s="60">
        <f>IFERROR(O593/L584,"-")</f>
        <v>2.7390577861327856E-3</v>
      </c>
      <c r="Q593" s="73">
        <v>28</v>
      </c>
      <c r="R593" s="60">
        <f>IFERROR(Q593/M584,"-")</f>
        <v>3.6649214659685861E-2</v>
      </c>
      <c r="S593" s="76">
        <f t="shared" si="42"/>
        <v>53935.5</v>
      </c>
      <c r="T593" s="305"/>
      <c r="U593" s="305"/>
      <c r="V593" s="43" t="s">
        <v>115</v>
      </c>
      <c r="W593" s="73">
        <v>149190</v>
      </c>
      <c r="X593" s="60">
        <f>IFERROR(W593/T584,"-")</f>
        <v>1.3247618221384492E-3</v>
      </c>
      <c r="Y593" s="73">
        <v>8</v>
      </c>
      <c r="Z593" s="60">
        <f>IFERROR(Y593/U584,"-")</f>
        <v>7.1428571428571425E-2</v>
      </c>
      <c r="AA593" s="131">
        <f t="shared" si="43"/>
        <v>18648.75</v>
      </c>
      <c r="AB593" s="305"/>
      <c r="AC593" s="305"/>
      <c r="AD593" s="43" t="s">
        <v>115</v>
      </c>
      <c r="AE593" s="73">
        <v>138411</v>
      </c>
      <c r="AF593" s="60">
        <f>IFERROR(AE593/AB584,"-")</f>
        <v>1.6958476720520662E-3</v>
      </c>
      <c r="AG593" s="73">
        <v>6</v>
      </c>
      <c r="AH593" s="60">
        <f>IFERROR(AG593/AC584,"-")</f>
        <v>6.8181818181818177E-2</v>
      </c>
      <c r="AI593" s="76">
        <f t="shared" si="40"/>
        <v>23068.5</v>
      </c>
      <c r="AJ593" s="305"/>
      <c r="AK593" s="305"/>
      <c r="AL593" s="43" t="s">
        <v>115</v>
      </c>
      <c r="AM593" s="73">
        <v>1172857</v>
      </c>
      <c r="AN593" s="60">
        <f>IFERROR(AM593/AJ584,"-")</f>
        <v>4.2815627338742002E-3</v>
      </c>
      <c r="AO593" s="73">
        <v>18</v>
      </c>
      <c r="AP593" s="60">
        <f>IFERROR(AO593/AK584,"-")</f>
        <v>5.4878048780487805E-2</v>
      </c>
      <c r="AQ593" s="76">
        <f t="shared" si="44"/>
        <v>65158.722222222219</v>
      </c>
      <c r="AR593" s="305"/>
      <c r="AS593" s="305"/>
      <c r="AT593" s="43" t="s">
        <v>115</v>
      </c>
      <c r="AU593" s="73">
        <v>1478780</v>
      </c>
      <c r="AV593" s="60">
        <f>IFERROR(AU593/AR584,"-")</f>
        <v>6.8791441030665657E-4</v>
      </c>
      <c r="AW593" s="76">
        <v>101</v>
      </c>
      <c r="AX593" s="60">
        <f>IFERROR(AW593/AS584,"-")</f>
        <v>2.6868848097898378E-2</v>
      </c>
      <c r="AY593" s="157">
        <f t="shared" si="45"/>
        <v>14641.386138613861</v>
      </c>
      <c r="AZ593" s="179"/>
    </row>
    <row r="594" spans="2:52" s="8" customFormat="1" ht="13.15" customHeight="1">
      <c r="B594" s="328"/>
      <c r="C594" s="340"/>
      <c r="D594" s="305"/>
      <c r="E594" s="305"/>
      <c r="F594" s="43" t="s">
        <v>116</v>
      </c>
      <c r="G594" s="73">
        <v>103679</v>
      </c>
      <c r="H594" s="60">
        <f>IFERROR(G594/D584,"-")</f>
        <v>1.536623191134144E-4</v>
      </c>
      <c r="I594" s="73">
        <v>12</v>
      </c>
      <c r="J594" s="60">
        <f>IFERROR(I594/E584,"-")</f>
        <v>1.251303441084463E-2</v>
      </c>
      <c r="K594" s="76">
        <f t="shared" si="41"/>
        <v>8639.9166666666661</v>
      </c>
      <c r="L594" s="305"/>
      <c r="M594" s="305"/>
      <c r="N594" s="43" t="s">
        <v>116</v>
      </c>
      <c r="O594" s="73">
        <v>88331</v>
      </c>
      <c r="P594" s="60">
        <f>IFERROR(O594/L584,"-")</f>
        <v>1.6020704181508806E-4</v>
      </c>
      <c r="Q594" s="73">
        <v>9</v>
      </c>
      <c r="R594" s="60">
        <f>IFERROR(Q594/M584,"-")</f>
        <v>1.1780104712041885E-2</v>
      </c>
      <c r="S594" s="76">
        <f t="shared" si="42"/>
        <v>9814.5555555555547</v>
      </c>
      <c r="T594" s="305"/>
      <c r="U594" s="305"/>
      <c r="V594" s="43" t="s">
        <v>116</v>
      </c>
      <c r="W594" s="73">
        <v>16797</v>
      </c>
      <c r="X594" s="60">
        <f>IFERROR(W594/T584,"-")</f>
        <v>1.491522509984552E-4</v>
      </c>
      <c r="Y594" s="73">
        <v>1</v>
      </c>
      <c r="Z594" s="60">
        <f>IFERROR(Y594/U584,"-")</f>
        <v>8.9285714285714281E-3</v>
      </c>
      <c r="AA594" s="131">
        <f t="shared" si="43"/>
        <v>16797</v>
      </c>
      <c r="AB594" s="305"/>
      <c r="AC594" s="305"/>
      <c r="AD594" s="43" t="s">
        <v>116</v>
      </c>
      <c r="AE594" s="73">
        <v>16797</v>
      </c>
      <c r="AF594" s="60">
        <f>IFERROR(AE594/AB584,"-")</f>
        <v>2.0580122495653203E-4</v>
      </c>
      <c r="AG594" s="73">
        <v>1</v>
      </c>
      <c r="AH594" s="60">
        <f>IFERROR(AG594/AC584,"-")</f>
        <v>1.1363636363636364E-2</v>
      </c>
      <c r="AI594" s="76">
        <f t="shared" si="40"/>
        <v>16797</v>
      </c>
      <c r="AJ594" s="305"/>
      <c r="AK594" s="305"/>
      <c r="AL594" s="43" t="s">
        <v>116</v>
      </c>
      <c r="AM594" s="73">
        <v>198761</v>
      </c>
      <c r="AN594" s="60">
        <f>IFERROR(AM594/AJ584,"-")</f>
        <v>7.2558520821171713E-4</v>
      </c>
      <c r="AO594" s="73">
        <v>9</v>
      </c>
      <c r="AP594" s="60">
        <f>IFERROR(AO594/AK584,"-")</f>
        <v>2.7439024390243903E-2</v>
      </c>
      <c r="AQ594" s="76">
        <f t="shared" si="44"/>
        <v>22084.555555555555</v>
      </c>
      <c r="AR594" s="305"/>
      <c r="AS594" s="305"/>
      <c r="AT594" s="43" t="s">
        <v>116</v>
      </c>
      <c r="AU594" s="73">
        <v>605405</v>
      </c>
      <c r="AV594" s="60">
        <f>IFERROR(AU594/AR584,"-")</f>
        <v>2.8162865576468536E-4</v>
      </c>
      <c r="AW594" s="76">
        <v>17</v>
      </c>
      <c r="AX594" s="60">
        <f>IFERROR(AW594/AS584,"-")</f>
        <v>4.522479382814578E-3</v>
      </c>
      <c r="AY594" s="157">
        <f t="shared" si="45"/>
        <v>35612.058823529413</v>
      </c>
      <c r="AZ594" s="179"/>
    </row>
    <row r="595" spans="2:52" s="8" customFormat="1" ht="13.15" customHeight="1">
      <c r="B595" s="328"/>
      <c r="C595" s="340"/>
      <c r="D595" s="305"/>
      <c r="E595" s="305"/>
      <c r="F595" s="43" t="s">
        <v>117</v>
      </c>
      <c r="G595" s="73">
        <v>1881114</v>
      </c>
      <c r="H595" s="60">
        <f>IFERROR(G595/D584,"-")</f>
        <v>2.7879931303032577E-3</v>
      </c>
      <c r="I595" s="73">
        <v>10</v>
      </c>
      <c r="J595" s="60">
        <f>IFERROR(I595/E584,"-")</f>
        <v>1.0427528675703858E-2</v>
      </c>
      <c r="K595" s="76">
        <f t="shared" si="41"/>
        <v>188111.4</v>
      </c>
      <c r="L595" s="305"/>
      <c r="M595" s="305"/>
      <c r="N595" s="43" t="s">
        <v>117</v>
      </c>
      <c r="O595" s="73">
        <v>1196045</v>
      </c>
      <c r="P595" s="60">
        <f>IFERROR(O595/L584,"-")</f>
        <v>2.1692818073805005E-3</v>
      </c>
      <c r="Q595" s="73">
        <v>9</v>
      </c>
      <c r="R595" s="60">
        <f>IFERROR(Q595/M584,"-")</f>
        <v>1.1780104712041885E-2</v>
      </c>
      <c r="S595" s="76">
        <f t="shared" si="42"/>
        <v>132893.88888888888</v>
      </c>
      <c r="T595" s="305"/>
      <c r="U595" s="305"/>
      <c r="V595" s="43" t="s">
        <v>117</v>
      </c>
      <c r="W595" s="73">
        <v>688320</v>
      </c>
      <c r="X595" s="60">
        <f>IFERROR(W595/T584,"-")</f>
        <v>6.1120722395223365E-3</v>
      </c>
      <c r="Y595" s="73">
        <v>2</v>
      </c>
      <c r="Z595" s="60">
        <f>IFERROR(Y595/U584,"-")</f>
        <v>1.7857142857142856E-2</v>
      </c>
      <c r="AA595" s="131">
        <f t="shared" si="43"/>
        <v>344160</v>
      </c>
      <c r="AB595" s="305"/>
      <c r="AC595" s="305"/>
      <c r="AD595" s="43" t="s">
        <v>117</v>
      </c>
      <c r="AE595" s="73">
        <v>3251</v>
      </c>
      <c r="AF595" s="60">
        <f>IFERROR(AE595/AB584,"-")</f>
        <v>3.9832099918657238E-5</v>
      </c>
      <c r="AG595" s="73">
        <v>1</v>
      </c>
      <c r="AH595" s="60">
        <f>IFERROR(AG595/AC584,"-")</f>
        <v>1.1363636363636364E-2</v>
      </c>
      <c r="AI595" s="76">
        <f t="shared" si="40"/>
        <v>3251</v>
      </c>
      <c r="AJ595" s="305"/>
      <c r="AK595" s="305"/>
      <c r="AL595" s="43" t="s">
        <v>117</v>
      </c>
      <c r="AM595" s="73">
        <v>1391008</v>
      </c>
      <c r="AN595" s="60">
        <f>IFERROR(AM595/AJ584,"-")</f>
        <v>5.0779319348572619E-3</v>
      </c>
      <c r="AO595" s="73">
        <v>7</v>
      </c>
      <c r="AP595" s="60">
        <f>IFERROR(AO595/AK584,"-")</f>
        <v>2.1341463414634148E-2</v>
      </c>
      <c r="AQ595" s="76">
        <f t="shared" si="44"/>
        <v>198715.42857142858</v>
      </c>
      <c r="AR595" s="305"/>
      <c r="AS595" s="305"/>
      <c r="AT595" s="43" t="s">
        <v>117</v>
      </c>
      <c r="AU595" s="73">
        <v>2275093</v>
      </c>
      <c r="AV595" s="60">
        <f>IFERROR(AU595/AR584,"-")</f>
        <v>1.0583516543960577E-3</v>
      </c>
      <c r="AW595" s="76">
        <v>15</v>
      </c>
      <c r="AX595" s="60">
        <f>IFERROR(AW595/AS584,"-")</f>
        <v>3.9904229848363925E-3</v>
      </c>
      <c r="AY595" s="157">
        <f t="shared" si="45"/>
        <v>151672.86666666667</v>
      </c>
      <c r="AZ595" s="179"/>
    </row>
    <row r="596" spans="2:52" s="8" customFormat="1" ht="13.15" customHeight="1">
      <c r="B596" s="328"/>
      <c r="C596" s="340"/>
      <c r="D596" s="305"/>
      <c r="E596" s="305"/>
      <c r="F596" s="43" t="s">
        <v>118</v>
      </c>
      <c r="G596" s="73">
        <v>5477198</v>
      </c>
      <c r="H596" s="60">
        <f>IFERROR(G596/D584,"-")</f>
        <v>8.117737892180241E-3</v>
      </c>
      <c r="I596" s="73">
        <v>137</v>
      </c>
      <c r="J596" s="60">
        <f>IFERROR(I596/E584,"-")</f>
        <v>0.14285714285714285</v>
      </c>
      <c r="K596" s="76">
        <f t="shared" si="41"/>
        <v>39979.547445255477</v>
      </c>
      <c r="L596" s="305"/>
      <c r="M596" s="305"/>
      <c r="N596" s="43" t="s">
        <v>118</v>
      </c>
      <c r="O596" s="73">
        <v>4150237</v>
      </c>
      <c r="P596" s="60">
        <f>IFERROR(O596/L584,"-")</f>
        <v>7.5273368647646418E-3</v>
      </c>
      <c r="Q596" s="73">
        <v>112</v>
      </c>
      <c r="R596" s="60">
        <f>IFERROR(Q596/M584,"-")</f>
        <v>0.14659685863874344</v>
      </c>
      <c r="S596" s="76">
        <f t="shared" si="42"/>
        <v>37055.6875</v>
      </c>
      <c r="T596" s="305"/>
      <c r="U596" s="305"/>
      <c r="V596" s="43" t="s">
        <v>118</v>
      </c>
      <c r="W596" s="73">
        <v>873183</v>
      </c>
      <c r="X596" s="60">
        <f>IFERROR(W596/T584,"-")</f>
        <v>7.7535994513058346E-3</v>
      </c>
      <c r="Y596" s="73">
        <v>15</v>
      </c>
      <c r="Z596" s="60">
        <f>IFERROR(Y596/U584,"-")</f>
        <v>0.13392857142857142</v>
      </c>
      <c r="AA596" s="131">
        <f t="shared" si="43"/>
        <v>58212.2</v>
      </c>
      <c r="AB596" s="305"/>
      <c r="AC596" s="305"/>
      <c r="AD596" s="43" t="s">
        <v>118</v>
      </c>
      <c r="AE596" s="73">
        <v>335125</v>
      </c>
      <c r="AF596" s="60">
        <f>IFERROR(AE596/AB584,"-")</f>
        <v>4.1060389065641365E-3</v>
      </c>
      <c r="AG596" s="73">
        <v>12</v>
      </c>
      <c r="AH596" s="60">
        <f>IFERROR(AG596/AC584,"-")</f>
        <v>0.13636363636363635</v>
      </c>
      <c r="AI596" s="76">
        <f t="shared" si="40"/>
        <v>27927.083333333332</v>
      </c>
      <c r="AJ596" s="305"/>
      <c r="AK596" s="305"/>
      <c r="AL596" s="43" t="s">
        <v>118</v>
      </c>
      <c r="AM596" s="73">
        <v>1674579</v>
      </c>
      <c r="AN596" s="60">
        <f>IFERROR(AM596/AJ584,"-")</f>
        <v>6.1131195374443123E-3</v>
      </c>
      <c r="AO596" s="73">
        <v>37</v>
      </c>
      <c r="AP596" s="60">
        <f>IFERROR(AO596/AK584,"-")</f>
        <v>0.11280487804878049</v>
      </c>
      <c r="AQ596" s="76">
        <f t="shared" si="44"/>
        <v>45258.891891891893</v>
      </c>
      <c r="AR596" s="305"/>
      <c r="AS596" s="305"/>
      <c r="AT596" s="43" t="s">
        <v>118</v>
      </c>
      <c r="AU596" s="73">
        <v>11408131</v>
      </c>
      <c r="AV596" s="60">
        <f>IFERROR(AU596/AR584,"-")</f>
        <v>5.3069541849132991E-3</v>
      </c>
      <c r="AW596" s="76">
        <v>341</v>
      </c>
      <c r="AX596" s="60">
        <f>IFERROR(AW596/AS584,"-")</f>
        <v>9.0715615855280665E-2</v>
      </c>
      <c r="AY596" s="157">
        <f t="shared" si="45"/>
        <v>33454.929618768329</v>
      </c>
      <c r="AZ596" s="179"/>
    </row>
    <row r="597" spans="2:52" s="8" customFormat="1" ht="13.15" customHeight="1">
      <c r="B597" s="328"/>
      <c r="C597" s="340"/>
      <c r="D597" s="305"/>
      <c r="E597" s="305"/>
      <c r="F597" s="43" t="s">
        <v>119</v>
      </c>
      <c r="G597" s="73">
        <v>4591851</v>
      </c>
      <c r="H597" s="60">
        <f>IFERROR(G597/D584,"-")</f>
        <v>6.8055678940118162E-3</v>
      </c>
      <c r="I597" s="73">
        <v>69</v>
      </c>
      <c r="J597" s="60">
        <f>IFERROR(I597/E584,"-")</f>
        <v>7.1949947862356617E-2</v>
      </c>
      <c r="K597" s="76">
        <f t="shared" si="41"/>
        <v>66548.565217391311</v>
      </c>
      <c r="L597" s="305"/>
      <c r="M597" s="305"/>
      <c r="N597" s="43" t="s">
        <v>119</v>
      </c>
      <c r="O597" s="73">
        <v>4152459</v>
      </c>
      <c r="P597" s="60">
        <f>IFERROR(O597/L584,"-")</f>
        <v>7.5313669340145448E-3</v>
      </c>
      <c r="Q597" s="73">
        <v>60</v>
      </c>
      <c r="R597" s="60">
        <f>IFERROR(Q597/M584,"-")</f>
        <v>7.8534031413612565E-2</v>
      </c>
      <c r="S597" s="76">
        <f t="shared" si="42"/>
        <v>69207.649999999994</v>
      </c>
      <c r="T597" s="305"/>
      <c r="U597" s="305"/>
      <c r="V597" s="43" t="s">
        <v>119</v>
      </c>
      <c r="W597" s="73">
        <v>506035</v>
      </c>
      <c r="X597" s="60">
        <f>IFERROR(W597/T584,"-")</f>
        <v>4.4934368836103637E-3</v>
      </c>
      <c r="Y597" s="73">
        <v>13</v>
      </c>
      <c r="Z597" s="60">
        <f>IFERROR(Y597/U584,"-")</f>
        <v>0.11607142857142858</v>
      </c>
      <c r="AA597" s="131">
        <f t="shared" si="43"/>
        <v>38925.769230769234</v>
      </c>
      <c r="AB597" s="305"/>
      <c r="AC597" s="305"/>
      <c r="AD597" s="43" t="s">
        <v>119</v>
      </c>
      <c r="AE597" s="73">
        <v>490697</v>
      </c>
      <c r="AF597" s="60">
        <f>IFERROR(AE597/AB584,"-")</f>
        <v>6.0121476265104128E-3</v>
      </c>
      <c r="AG597" s="73">
        <v>11</v>
      </c>
      <c r="AH597" s="60">
        <f>IFERROR(AG597/AC584,"-")</f>
        <v>0.125</v>
      </c>
      <c r="AI597" s="76">
        <f t="shared" si="40"/>
        <v>44608.818181818184</v>
      </c>
      <c r="AJ597" s="305"/>
      <c r="AK597" s="305"/>
      <c r="AL597" s="43" t="s">
        <v>119</v>
      </c>
      <c r="AM597" s="73">
        <v>4754920</v>
      </c>
      <c r="AN597" s="60">
        <f>IFERROR(AM597/AJ584,"-")</f>
        <v>1.7358031093776233E-2</v>
      </c>
      <c r="AO597" s="73">
        <v>40</v>
      </c>
      <c r="AP597" s="60">
        <f>IFERROR(AO597/AK584,"-")</f>
        <v>0.12195121951219512</v>
      </c>
      <c r="AQ597" s="76">
        <f t="shared" si="44"/>
        <v>118873</v>
      </c>
      <c r="AR597" s="305"/>
      <c r="AS597" s="305"/>
      <c r="AT597" s="43" t="s">
        <v>119</v>
      </c>
      <c r="AU597" s="73">
        <v>14083134</v>
      </c>
      <c r="AV597" s="60">
        <f>IFERROR(AU597/AR584,"-")</f>
        <v>6.5513401728990285E-3</v>
      </c>
      <c r="AW597" s="76">
        <v>227</v>
      </c>
      <c r="AX597" s="60">
        <f>IFERROR(AW597/AS584,"-")</f>
        <v>6.0388401170524075E-2</v>
      </c>
      <c r="AY597" s="157">
        <f t="shared" si="45"/>
        <v>62040.237885462557</v>
      </c>
      <c r="AZ597" s="179"/>
    </row>
    <row r="598" spans="2:52" s="8" customFormat="1" ht="13.15" customHeight="1">
      <c r="B598" s="328"/>
      <c r="C598" s="340"/>
      <c r="D598" s="305"/>
      <c r="E598" s="305"/>
      <c r="F598" s="43" t="s">
        <v>120</v>
      </c>
      <c r="G598" s="73">
        <v>2714347</v>
      </c>
      <c r="H598" s="60">
        <f>IFERROR(G598/D584,"-")</f>
        <v>4.0229251333301734E-3</v>
      </c>
      <c r="I598" s="73">
        <v>74</v>
      </c>
      <c r="J598" s="60">
        <f>IFERROR(I598/E584,"-")</f>
        <v>7.7163712200208553E-2</v>
      </c>
      <c r="K598" s="76">
        <f t="shared" si="41"/>
        <v>36680.364864864867</v>
      </c>
      <c r="L598" s="305"/>
      <c r="M598" s="305"/>
      <c r="N598" s="43" t="s">
        <v>120</v>
      </c>
      <c r="O598" s="73">
        <v>2275726</v>
      </c>
      <c r="P598" s="60">
        <f>IFERROR(O598/L584,"-")</f>
        <v>4.1275127694884364E-3</v>
      </c>
      <c r="Q598" s="73">
        <v>61</v>
      </c>
      <c r="R598" s="60">
        <f>IFERROR(Q598/M584,"-")</f>
        <v>7.9842931937172776E-2</v>
      </c>
      <c r="S598" s="76">
        <f t="shared" si="42"/>
        <v>37306.983606557376</v>
      </c>
      <c r="T598" s="305"/>
      <c r="U598" s="305"/>
      <c r="V598" s="43" t="s">
        <v>120</v>
      </c>
      <c r="W598" s="73">
        <v>894016</v>
      </c>
      <c r="X598" s="60">
        <f>IFERROR(W598/T584,"-")</f>
        <v>7.9385901547082763E-3</v>
      </c>
      <c r="Y598" s="73">
        <v>19</v>
      </c>
      <c r="Z598" s="60">
        <f>IFERROR(Y598/U584,"-")</f>
        <v>0.16964285714285715</v>
      </c>
      <c r="AA598" s="131">
        <f t="shared" si="43"/>
        <v>47053.473684210527</v>
      </c>
      <c r="AB598" s="305"/>
      <c r="AC598" s="305"/>
      <c r="AD598" s="43" t="s">
        <v>120</v>
      </c>
      <c r="AE598" s="73">
        <v>849166</v>
      </c>
      <c r="AF598" s="60">
        <f>IFERROR(AE598/AB584,"-")</f>
        <v>1.0404203309605196E-2</v>
      </c>
      <c r="AG598" s="73">
        <v>16</v>
      </c>
      <c r="AH598" s="60">
        <f>IFERROR(AG598/AC584,"-")</f>
        <v>0.18181818181818182</v>
      </c>
      <c r="AI598" s="76">
        <f t="shared" si="40"/>
        <v>53072.875</v>
      </c>
      <c r="AJ598" s="305"/>
      <c r="AK598" s="305"/>
      <c r="AL598" s="43" t="s">
        <v>120</v>
      </c>
      <c r="AM598" s="73">
        <v>1629432</v>
      </c>
      <c r="AN598" s="60">
        <f>IFERROR(AM598/AJ584,"-")</f>
        <v>5.9483085564413273E-3</v>
      </c>
      <c r="AO598" s="73">
        <v>30</v>
      </c>
      <c r="AP598" s="60">
        <f>IFERROR(AO598/AK584,"-")</f>
        <v>9.1463414634146339E-2</v>
      </c>
      <c r="AQ598" s="76">
        <f t="shared" si="44"/>
        <v>54314.400000000001</v>
      </c>
      <c r="AR598" s="305"/>
      <c r="AS598" s="305"/>
      <c r="AT598" s="43" t="s">
        <v>120</v>
      </c>
      <c r="AU598" s="73">
        <v>10599242</v>
      </c>
      <c r="AV598" s="60">
        <f>IFERROR(AU598/AR584,"-")</f>
        <v>4.9306667050727946E-3</v>
      </c>
      <c r="AW598" s="76">
        <v>184</v>
      </c>
      <c r="AX598" s="60">
        <f>IFERROR(AW598/AS584,"-")</f>
        <v>4.8949188613993083E-2</v>
      </c>
      <c r="AY598" s="157">
        <f t="shared" si="45"/>
        <v>57604.57608695652</v>
      </c>
      <c r="AZ598" s="179"/>
    </row>
    <row r="599" spans="2:52" s="8" customFormat="1" ht="13.15" customHeight="1">
      <c r="B599" s="328"/>
      <c r="C599" s="340"/>
      <c r="D599" s="305"/>
      <c r="E599" s="305"/>
      <c r="F599" s="44" t="s">
        <v>121</v>
      </c>
      <c r="G599" s="74">
        <v>726576</v>
      </c>
      <c r="H599" s="61">
        <f>IFERROR(G599/D584,"-")</f>
        <v>1.0768559994998813E-3</v>
      </c>
      <c r="I599" s="74">
        <v>73</v>
      </c>
      <c r="J599" s="61">
        <f>IFERROR(I599/E584,"-")</f>
        <v>7.6120959332638169E-2</v>
      </c>
      <c r="K599" s="77">
        <f t="shared" si="41"/>
        <v>9953.0958904109593</v>
      </c>
      <c r="L599" s="305"/>
      <c r="M599" s="305"/>
      <c r="N599" s="44" t="s">
        <v>121</v>
      </c>
      <c r="O599" s="74">
        <v>493788</v>
      </c>
      <c r="P599" s="61">
        <f>IFERROR(O599/L584,"-")</f>
        <v>8.955894845953142E-4</v>
      </c>
      <c r="Q599" s="74">
        <v>60</v>
      </c>
      <c r="R599" s="61">
        <f>IFERROR(Q599/M584,"-")</f>
        <v>7.8534031413612565E-2</v>
      </c>
      <c r="S599" s="77">
        <f t="shared" si="42"/>
        <v>8229.7999999999993</v>
      </c>
      <c r="T599" s="305"/>
      <c r="U599" s="305"/>
      <c r="V599" s="44" t="s">
        <v>121</v>
      </c>
      <c r="W599" s="74">
        <v>222420</v>
      </c>
      <c r="X599" s="61">
        <f>IFERROR(W599/T584,"-")</f>
        <v>1.9750219483881887E-3</v>
      </c>
      <c r="Y599" s="74">
        <v>15</v>
      </c>
      <c r="Z599" s="61">
        <f>IFERROR(Y599/U584,"-")</f>
        <v>0.13392857142857142</v>
      </c>
      <c r="AA599" s="132">
        <f t="shared" si="43"/>
        <v>14828</v>
      </c>
      <c r="AB599" s="305"/>
      <c r="AC599" s="305"/>
      <c r="AD599" s="44" t="s">
        <v>121</v>
      </c>
      <c r="AE599" s="74">
        <v>82636</v>
      </c>
      <c r="AF599" s="61">
        <f>IFERROR(AE599/AB584,"-")</f>
        <v>1.0124778249394524E-3</v>
      </c>
      <c r="AG599" s="74">
        <v>11</v>
      </c>
      <c r="AH599" s="61">
        <f>IFERROR(AG599/AC584,"-")</f>
        <v>0.125</v>
      </c>
      <c r="AI599" s="77">
        <f t="shared" si="40"/>
        <v>7512.363636363636</v>
      </c>
      <c r="AJ599" s="305"/>
      <c r="AK599" s="305"/>
      <c r="AL599" s="44" t="s">
        <v>121</v>
      </c>
      <c r="AM599" s="74">
        <v>365071</v>
      </c>
      <c r="AN599" s="61">
        <f>IFERROR(AM599/AJ584,"-")</f>
        <v>1.332706705777591E-3</v>
      </c>
      <c r="AO599" s="74">
        <v>35</v>
      </c>
      <c r="AP599" s="61">
        <f>IFERROR(AO599/AK584,"-")</f>
        <v>0.10670731707317073</v>
      </c>
      <c r="AQ599" s="77">
        <f t="shared" si="44"/>
        <v>10430.6</v>
      </c>
      <c r="AR599" s="305"/>
      <c r="AS599" s="305"/>
      <c r="AT599" s="44" t="s">
        <v>121</v>
      </c>
      <c r="AU599" s="74">
        <v>5521059</v>
      </c>
      <c r="AV599" s="61">
        <f>IFERROR(AU599/AR584,"-")</f>
        <v>2.5683442068821995E-3</v>
      </c>
      <c r="AW599" s="77">
        <v>261</v>
      </c>
      <c r="AX599" s="63">
        <f>IFERROR(AW599/AS584,"-")</f>
        <v>6.9433359936153238E-2</v>
      </c>
      <c r="AY599" s="158">
        <f t="shared" si="45"/>
        <v>21153.482758620688</v>
      </c>
      <c r="AZ599" s="179"/>
    </row>
    <row r="600" spans="2:52" s="8" customFormat="1" ht="13.15" customHeight="1">
      <c r="B600" s="329"/>
      <c r="C600" s="341"/>
      <c r="D600" s="306"/>
      <c r="E600" s="306"/>
      <c r="F600" s="45" t="s">
        <v>71</v>
      </c>
      <c r="G600" s="69">
        <f>SUM(G584:G599)</f>
        <v>124206764</v>
      </c>
      <c r="H600" s="61">
        <f>IFERROR(G600/D584,"-")</f>
        <v>0.18408645343620744</v>
      </c>
      <c r="I600" s="74">
        <v>806</v>
      </c>
      <c r="J600" s="61">
        <f>IFERROR(I600/E584,"-")</f>
        <v>0.84045881126173094</v>
      </c>
      <c r="K600" s="77">
        <f t="shared" si="41"/>
        <v>154102.68486352358</v>
      </c>
      <c r="L600" s="306"/>
      <c r="M600" s="306"/>
      <c r="N600" s="45" t="s">
        <v>71</v>
      </c>
      <c r="O600" s="69">
        <f>SUM(O584:O599)</f>
        <v>100473413</v>
      </c>
      <c r="P600" s="61">
        <f>IFERROR(O600/L584,"-")</f>
        <v>0.18222988846266444</v>
      </c>
      <c r="Q600" s="74">
        <v>649</v>
      </c>
      <c r="R600" s="61">
        <f>IFERROR(Q600/M584,"-")</f>
        <v>0.84947643979057597</v>
      </c>
      <c r="S600" s="77">
        <f t="shared" si="42"/>
        <v>154812.65485362094</v>
      </c>
      <c r="T600" s="306"/>
      <c r="U600" s="306"/>
      <c r="V600" s="45" t="s">
        <v>71</v>
      </c>
      <c r="W600" s="69">
        <f>SUM(W584:W599)</f>
        <v>24871883</v>
      </c>
      <c r="X600" s="61">
        <f>IFERROR(W600/T584,"-")</f>
        <v>0.22085475596953091</v>
      </c>
      <c r="Y600" s="74">
        <v>99</v>
      </c>
      <c r="Z600" s="61">
        <f>IFERROR(Y600/U584,"-")</f>
        <v>0.8839285714285714</v>
      </c>
      <c r="AA600" s="132">
        <f t="shared" si="43"/>
        <v>251231.14141414143</v>
      </c>
      <c r="AB600" s="306"/>
      <c r="AC600" s="306"/>
      <c r="AD600" s="45" t="s">
        <v>71</v>
      </c>
      <c r="AE600" s="69">
        <f>SUM(AE584:AE599)</f>
        <v>14339771</v>
      </c>
      <c r="AF600" s="61">
        <f>IFERROR(AE600/AB584,"-")</f>
        <v>0.17569461435947814</v>
      </c>
      <c r="AG600" s="74">
        <v>76</v>
      </c>
      <c r="AH600" s="61">
        <f>IFERROR(AG600/AC584,"-")</f>
        <v>0.86363636363636365</v>
      </c>
      <c r="AI600" s="77">
        <f t="shared" si="40"/>
        <v>188681.19736842104</v>
      </c>
      <c r="AJ600" s="306"/>
      <c r="AK600" s="306"/>
      <c r="AL600" s="45" t="s">
        <v>71</v>
      </c>
      <c r="AM600" s="69">
        <f>SUM(AM584:AM599)</f>
        <v>65470707</v>
      </c>
      <c r="AN600" s="61">
        <f>IFERROR(AM600/AJ584,"-")</f>
        <v>0.23900350959374989</v>
      </c>
      <c r="AO600" s="74">
        <v>271</v>
      </c>
      <c r="AP600" s="61">
        <f>IFERROR(AO600/AK584,"-")</f>
        <v>0.82621951219512191</v>
      </c>
      <c r="AQ600" s="77">
        <f t="shared" si="44"/>
        <v>241589.32472324723</v>
      </c>
      <c r="AR600" s="306"/>
      <c r="AS600" s="306"/>
      <c r="AT600" s="45" t="s">
        <v>71</v>
      </c>
      <c r="AU600" s="69">
        <f>SUM(AU584:AU599)</f>
        <v>373698182</v>
      </c>
      <c r="AV600" s="61">
        <f>IFERROR(AU600/AR584,"-")</f>
        <v>0.17384084482018936</v>
      </c>
      <c r="AW600" s="77">
        <v>2777</v>
      </c>
      <c r="AX600" s="103">
        <f>IFERROR(AW600/AS584,"-")</f>
        <v>0.7387603085927108</v>
      </c>
      <c r="AY600" s="159">
        <f t="shared" si="45"/>
        <v>134569.02484695715</v>
      </c>
      <c r="AZ600" s="179"/>
    </row>
    <row r="601" spans="2:52" s="8" customFormat="1" ht="13.15" customHeight="1">
      <c r="B601" s="327">
        <v>36</v>
      </c>
      <c r="C601" s="339" t="s">
        <v>1</v>
      </c>
      <c r="D601" s="304">
        <v>178911580</v>
      </c>
      <c r="E601" s="304">
        <v>273</v>
      </c>
      <c r="F601" s="41" t="s">
        <v>107</v>
      </c>
      <c r="G601" s="72">
        <v>1451543</v>
      </c>
      <c r="H601" s="59">
        <f>IFERROR(G601/D601,"-")</f>
        <v>8.1131864130874025E-3</v>
      </c>
      <c r="I601" s="72">
        <v>71</v>
      </c>
      <c r="J601" s="59">
        <f>IFERROR(I601/E601,"-")</f>
        <v>0.26007326007326009</v>
      </c>
      <c r="K601" s="75">
        <f t="shared" si="41"/>
        <v>20444.267605633802</v>
      </c>
      <c r="L601" s="304">
        <v>145685930</v>
      </c>
      <c r="M601" s="304">
        <v>217</v>
      </c>
      <c r="N601" s="41" t="s">
        <v>107</v>
      </c>
      <c r="O601" s="72">
        <v>1291148</v>
      </c>
      <c r="P601" s="59">
        <f>IFERROR(O601/L601,"-")</f>
        <v>8.86254424157501E-3</v>
      </c>
      <c r="Q601" s="72">
        <v>55</v>
      </c>
      <c r="R601" s="59">
        <f>IFERROR(Q601/M601,"-")</f>
        <v>0.25345622119815669</v>
      </c>
      <c r="S601" s="75">
        <f t="shared" si="42"/>
        <v>23475.418181818182</v>
      </c>
      <c r="T601" s="304">
        <v>24769650</v>
      </c>
      <c r="U601" s="304">
        <v>37</v>
      </c>
      <c r="V601" s="41" t="s">
        <v>107</v>
      </c>
      <c r="W601" s="72">
        <v>382222</v>
      </c>
      <c r="X601" s="59">
        <f>IFERROR(W601/T601,"-")</f>
        <v>1.5431061803457054E-2</v>
      </c>
      <c r="Y601" s="72">
        <v>9</v>
      </c>
      <c r="Z601" s="59">
        <f>IFERROR(Y601/U601,"-")</f>
        <v>0.24324324324324326</v>
      </c>
      <c r="AA601" s="130">
        <f t="shared" si="43"/>
        <v>42469.111111111109</v>
      </c>
      <c r="AB601" s="304">
        <v>21451530</v>
      </c>
      <c r="AC601" s="304">
        <v>29</v>
      </c>
      <c r="AD601" s="41" t="s">
        <v>107</v>
      </c>
      <c r="AE601" s="72">
        <v>362817</v>
      </c>
      <c r="AF601" s="59">
        <f>IFERROR(AE601/AB601,"-")</f>
        <v>1.6913339048543391E-2</v>
      </c>
      <c r="AG601" s="72">
        <v>5</v>
      </c>
      <c r="AH601" s="59">
        <f>IFERROR(AG601/AC601,"-")</f>
        <v>0.17241379310344829</v>
      </c>
      <c r="AI601" s="75">
        <f t="shared" si="40"/>
        <v>72563.399999999994</v>
      </c>
      <c r="AJ601" s="304">
        <v>37105170</v>
      </c>
      <c r="AK601" s="304">
        <v>56</v>
      </c>
      <c r="AL601" s="41" t="s">
        <v>107</v>
      </c>
      <c r="AM601" s="72">
        <v>309078</v>
      </c>
      <c r="AN601" s="59">
        <f>IFERROR(AM601/AJ601,"-")</f>
        <v>8.3297826151989066E-3</v>
      </c>
      <c r="AO601" s="72">
        <v>15</v>
      </c>
      <c r="AP601" s="59">
        <f>IFERROR(AO601/AK601,"-")</f>
        <v>0.26785714285714285</v>
      </c>
      <c r="AQ601" s="75">
        <f t="shared" si="44"/>
        <v>20605.2</v>
      </c>
      <c r="AR601" s="304">
        <v>630303090</v>
      </c>
      <c r="AS601" s="304">
        <v>1051</v>
      </c>
      <c r="AT601" s="41" t="s">
        <v>107</v>
      </c>
      <c r="AU601" s="72">
        <v>6433953</v>
      </c>
      <c r="AV601" s="59">
        <f>IFERROR(AU601/AR601,"-")</f>
        <v>1.0207712927442573E-2</v>
      </c>
      <c r="AW601" s="75">
        <v>215</v>
      </c>
      <c r="AX601" s="62">
        <f>IFERROR(AW601/AS601,"-")</f>
        <v>0.20456707897240722</v>
      </c>
      <c r="AY601" s="157">
        <f t="shared" si="45"/>
        <v>29925.362790697673</v>
      </c>
      <c r="AZ601" s="179"/>
    </row>
    <row r="602" spans="2:52" s="8" customFormat="1" ht="13.15" customHeight="1">
      <c r="B602" s="328"/>
      <c r="C602" s="340"/>
      <c r="D602" s="305"/>
      <c r="E602" s="305"/>
      <c r="F602" s="42" t="s">
        <v>108</v>
      </c>
      <c r="G602" s="73">
        <v>2696546</v>
      </c>
      <c r="H602" s="60">
        <f>IFERROR(G602/D601,"-")</f>
        <v>1.5071947830319312E-2</v>
      </c>
      <c r="I602" s="73">
        <v>80</v>
      </c>
      <c r="J602" s="60">
        <f>IFERROR(I602/E601,"-")</f>
        <v>0.29304029304029305</v>
      </c>
      <c r="K602" s="76">
        <f t="shared" si="41"/>
        <v>33706.824999999997</v>
      </c>
      <c r="L602" s="305"/>
      <c r="M602" s="305"/>
      <c r="N602" s="42" t="s">
        <v>108</v>
      </c>
      <c r="O602" s="73">
        <v>2377192</v>
      </c>
      <c r="P602" s="60">
        <f>IFERROR(O602/L601,"-")</f>
        <v>1.6317238047627525E-2</v>
      </c>
      <c r="Q602" s="73">
        <v>62</v>
      </c>
      <c r="R602" s="60">
        <f>IFERROR(Q602/M601,"-")</f>
        <v>0.2857142857142857</v>
      </c>
      <c r="S602" s="76">
        <f t="shared" si="42"/>
        <v>38341.806451612902</v>
      </c>
      <c r="T602" s="305"/>
      <c r="U602" s="305"/>
      <c r="V602" s="42" t="s">
        <v>108</v>
      </c>
      <c r="W602" s="73">
        <v>67671</v>
      </c>
      <c r="X602" s="60">
        <f>IFERROR(W602/T601,"-")</f>
        <v>2.732012765622445E-3</v>
      </c>
      <c r="Y602" s="73">
        <v>5</v>
      </c>
      <c r="Z602" s="60">
        <f>IFERROR(Y602/U601,"-")</f>
        <v>0.13513513513513514</v>
      </c>
      <c r="AA602" s="131">
        <f t="shared" si="43"/>
        <v>13534.2</v>
      </c>
      <c r="AB602" s="305"/>
      <c r="AC602" s="305"/>
      <c r="AD602" s="42" t="s">
        <v>108</v>
      </c>
      <c r="AE602" s="73">
        <v>67671</v>
      </c>
      <c r="AF602" s="60">
        <f>IFERROR(AE602/AB601,"-")</f>
        <v>3.1546001613870899E-3</v>
      </c>
      <c r="AG602" s="73">
        <v>5</v>
      </c>
      <c r="AH602" s="60">
        <f>IFERROR(AG602/AC601,"-")</f>
        <v>0.17241379310344829</v>
      </c>
      <c r="AI602" s="76">
        <f t="shared" si="40"/>
        <v>13534.2</v>
      </c>
      <c r="AJ602" s="305"/>
      <c r="AK602" s="305"/>
      <c r="AL602" s="42" t="s">
        <v>108</v>
      </c>
      <c r="AM602" s="73">
        <v>1061942</v>
      </c>
      <c r="AN602" s="60">
        <f>IFERROR(AM602/AJ601,"-")</f>
        <v>2.8619785329106428E-2</v>
      </c>
      <c r="AO602" s="73">
        <v>13</v>
      </c>
      <c r="AP602" s="60">
        <f>IFERROR(AO602/AK601,"-")</f>
        <v>0.23214285714285715</v>
      </c>
      <c r="AQ602" s="76">
        <f t="shared" si="44"/>
        <v>81687.846153846156</v>
      </c>
      <c r="AR602" s="305"/>
      <c r="AS602" s="305"/>
      <c r="AT602" s="42" t="s">
        <v>108</v>
      </c>
      <c r="AU602" s="73">
        <v>12183462</v>
      </c>
      <c r="AV602" s="60">
        <f>IFERROR(AU602/AR601,"-")</f>
        <v>1.9329529226962856E-2</v>
      </c>
      <c r="AW602" s="76">
        <v>228</v>
      </c>
      <c r="AX602" s="60">
        <f>IFERROR(AW602/AS601,"-")</f>
        <v>0.21693625118934348</v>
      </c>
      <c r="AY602" s="157">
        <f t="shared" si="45"/>
        <v>53436.23684210526</v>
      </c>
      <c r="AZ602" s="179"/>
    </row>
    <row r="603" spans="2:52" s="8" customFormat="1" ht="13.15" customHeight="1">
      <c r="B603" s="328"/>
      <c r="C603" s="340"/>
      <c r="D603" s="305"/>
      <c r="E603" s="305"/>
      <c r="F603" s="43" t="s">
        <v>109</v>
      </c>
      <c r="G603" s="73">
        <v>4462256</v>
      </c>
      <c r="H603" s="60">
        <f>IFERROR(G603/D601,"-")</f>
        <v>2.4941124548785495E-2</v>
      </c>
      <c r="I603" s="73">
        <v>89</v>
      </c>
      <c r="J603" s="60">
        <f>IFERROR(I603/E601,"-")</f>
        <v>0.32600732600732601</v>
      </c>
      <c r="K603" s="76">
        <f t="shared" si="41"/>
        <v>50137.707865168537</v>
      </c>
      <c r="L603" s="305"/>
      <c r="M603" s="305"/>
      <c r="N603" s="43" t="s">
        <v>109</v>
      </c>
      <c r="O603" s="73">
        <v>4108726</v>
      </c>
      <c r="P603" s="60">
        <f>IFERROR(O603/L601,"-")</f>
        <v>2.8202627391677424E-2</v>
      </c>
      <c r="Q603" s="73">
        <v>76</v>
      </c>
      <c r="R603" s="60">
        <f>IFERROR(Q603/M601,"-")</f>
        <v>0.35023041474654376</v>
      </c>
      <c r="S603" s="76">
        <f t="shared" si="42"/>
        <v>54062.184210526313</v>
      </c>
      <c r="T603" s="305"/>
      <c r="U603" s="305"/>
      <c r="V603" s="43" t="s">
        <v>109</v>
      </c>
      <c r="W603" s="73">
        <v>267703</v>
      </c>
      <c r="X603" s="60">
        <f>IFERROR(W603/T601,"-")</f>
        <v>1.0807702167773868E-2</v>
      </c>
      <c r="Y603" s="73">
        <v>15</v>
      </c>
      <c r="Z603" s="60">
        <f>IFERROR(Y603/U601,"-")</f>
        <v>0.40540540540540543</v>
      </c>
      <c r="AA603" s="131">
        <f t="shared" si="43"/>
        <v>17846.866666666665</v>
      </c>
      <c r="AB603" s="305"/>
      <c r="AC603" s="305"/>
      <c r="AD603" s="43" t="s">
        <v>109</v>
      </c>
      <c r="AE603" s="73">
        <v>216469</v>
      </c>
      <c r="AF603" s="60">
        <f>IFERROR(AE603/AB601,"-")</f>
        <v>1.0091075088816509E-2</v>
      </c>
      <c r="AG603" s="73">
        <v>12</v>
      </c>
      <c r="AH603" s="60">
        <f>IFERROR(AG603/AC601,"-")</f>
        <v>0.41379310344827586</v>
      </c>
      <c r="AI603" s="76">
        <f t="shared" si="40"/>
        <v>18039.083333333332</v>
      </c>
      <c r="AJ603" s="305"/>
      <c r="AK603" s="305"/>
      <c r="AL603" s="43" t="s">
        <v>109</v>
      </c>
      <c r="AM603" s="73">
        <v>671796</v>
      </c>
      <c r="AN603" s="60">
        <f>IFERROR(AM603/AJ601,"-")</f>
        <v>1.8105185881104977E-2</v>
      </c>
      <c r="AO603" s="73">
        <v>24</v>
      </c>
      <c r="AP603" s="60">
        <f>IFERROR(AO603/AK601,"-")</f>
        <v>0.42857142857142855</v>
      </c>
      <c r="AQ603" s="76">
        <f t="shared" si="44"/>
        <v>27991.5</v>
      </c>
      <c r="AR603" s="305"/>
      <c r="AS603" s="305"/>
      <c r="AT603" s="43" t="s">
        <v>109</v>
      </c>
      <c r="AU603" s="73">
        <v>8400454</v>
      </c>
      <c r="AV603" s="60">
        <f>IFERROR(AU603/AR601,"-")</f>
        <v>1.3327642103103127E-2</v>
      </c>
      <c r="AW603" s="76">
        <v>306</v>
      </c>
      <c r="AX603" s="60">
        <f>IFERROR(AW603/AS601,"-")</f>
        <v>0.291151284490961</v>
      </c>
      <c r="AY603" s="157">
        <f t="shared" si="45"/>
        <v>27452.464052287582</v>
      </c>
      <c r="AZ603" s="179"/>
    </row>
    <row r="604" spans="2:52" s="8" customFormat="1" ht="13.15" customHeight="1">
      <c r="B604" s="328"/>
      <c r="C604" s="340"/>
      <c r="D604" s="305"/>
      <c r="E604" s="305"/>
      <c r="F604" s="43" t="s">
        <v>110</v>
      </c>
      <c r="G604" s="73">
        <v>1957632</v>
      </c>
      <c r="H604" s="60">
        <f>IFERROR(G604/D601,"-")</f>
        <v>1.0941896550240068E-2</v>
      </c>
      <c r="I604" s="73">
        <v>15</v>
      </c>
      <c r="J604" s="60">
        <f>IFERROR(I604/E601,"-")</f>
        <v>5.4945054945054944E-2</v>
      </c>
      <c r="K604" s="76">
        <f t="shared" si="41"/>
        <v>130508.8</v>
      </c>
      <c r="L604" s="305"/>
      <c r="M604" s="305"/>
      <c r="N604" s="43" t="s">
        <v>110</v>
      </c>
      <c r="O604" s="73">
        <v>259859</v>
      </c>
      <c r="P604" s="60">
        <f>IFERROR(O604/L601,"-")</f>
        <v>1.7836931816270795E-3</v>
      </c>
      <c r="Q604" s="73">
        <v>13</v>
      </c>
      <c r="R604" s="60">
        <f>IFERROR(Q604/M601,"-")</f>
        <v>5.9907834101382486E-2</v>
      </c>
      <c r="S604" s="76">
        <f t="shared" si="42"/>
        <v>19989.153846153848</v>
      </c>
      <c r="T604" s="305"/>
      <c r="U604" s="305"/>
      <c r="V604" s="43" t="s">
        <v>110</v>
      </c>
      <c r="W604" s="73">
        <v>5107</v>
      </c>
      <c r="X604" s="60">
        <f>IFERROR(W604/T601,"-")</f>
        <v>2.061797401255165E-4</v>
      </c>
      <c r="Y604" s="73">
        <v>2</v>
      </c>
      <c r="Z604" s="60">
        <f>IFERROR(Y604/U601,"-")</f>
        <v>5.4054054054054057E-2</v>
      </c>
      <c r="AA604" s="131">
        <f t="shared" si="43"/>
        <v>2553.5</v>
      </c>
      <c r="AB604" s="305"/>
      <c r="AC604" s="305"/>
      <c r="AD604" s="43" t="s">
        <v>110</v>
      </c>
      <c r="AE604" s="73">
        <v>5107</v>
      </c>
      <c r="AF604" s="60">
        <f>IFERROR(AE604/AB601,"-")</f>
        <v>2.3807159675790025E-4</v>
      </c>
      <c r="AG604" s="73">
        <v>2</v>
      </c>
      <c r="AH604" s="60">
        <f>IFERROR(AG604/AC601,"-")</f>
        <v>6.8965517241379309E-2</v>
      </c>
      <c r="AI604" s="76">
        <f t="shared" si="40"/>
        <v>2553.5</v>
      </c>
      <c r="AJ604" s="305"/>
      <c r="AK604" s="305"/>
      <c r="AL604" s="43" t="s">
        <v>110</v>
      </c>
      <c r="AM604" s="73">
        <v>1695</v>
      </c>
      <c r="AN604" s="60">
        <f>IFERROR(AM604/AJ601,"-")</f>
        <v>4.5680965752211887E-5</v>
      </c>
      <c r="AO604" s="73">
        <v>1</v>
      </c>
      <c r="AP604" s="60">
        <f>IFERROR(AO604/AK601,"-")</f>
        <v>1.7857142857142856E-2</v>
      </c>
      <c r="AQ604" s="76">
        <f t="shared" si="44"/>
        <v>1695</v>
      </c>
      <c r="AR604" s="305"/>
      <c r="AS604" s="305"/>
      <c r="AT604" s="43" t="s">
        <v>110</v>
      </c>
      <c r="AU604" s="73">
        <v>399209</v>
      </c>
      <c r="AV604" s="60">
        <f>IFERROR(AU604/AR601,"-")</f>
        <v>6.3336037270577241E-4</v>
      </c>
      <c r="AW604" s="76">
        <v>41</v>
      </c>
      <c r="AX604" s="60">
        <f>IFERROR(AW604/AS601,"-")</f>
        <v>3.9010466222645097E-2</v>
      </c>
      <c r="AY604" s="157">
        <f t="shared" si="45"/>
        <v>9736.8048780487807</v>
      </c>
      <c r="AZ604" s="179"/>
    </row>
    <row r="605" spans="2:52" s="8" customFormat="1" ht="13.15" customHeight="1">
      <c r="B605" s="328"/>
      <c r="C605" s="340"/>
      <c r="D605" s="305"/>
      <c r="E605" s="305"/>
      <c r="F605" s="43" t="s">
        <v>111</v>
      </c>
      <c r="G605" s="73">
        <v>3114240</v>
      </c>
      <c r="H605" s="60">
        <f>IFERROR(G605/D601,"-")</f>
        <v>1.740658709738073E-2</v>
      </c>
      <c r="I605" s="73">
        <v>106</v>
      </c>
      <c r="J605" s="60">
        <f>IFERROR(I605/E601,"-")</f>
        <v>0.38827838827838829</v>
      </c>
      <c r="K605" s="76">
        <f t="shared" si="41"/>
        <v>29379.622641509435</v>
      </c>
      <c r="L605" s="305"/>
      <c r="M605" s="305"/>
      <c r="N605" s="43" t="s">
        <v>111</v>
      </c>
      <c r="O605" s="73">
        <v>2385106</v>
      </c>
      <c r="P605" s="60">
        <f>IFERROR(O605/L601,"-")</f>
        <v>1.6371560383353422E-2</v>
      </c>
      <c r="Q605" s="73">
        <v>90</v>
      </c>
      <c r="R605" s="60">
        <f>IFERROR(Q605/M601,"-")</f>
        <v>0.41474654377880182</v>
      </c>
      <c r="S605" s="76">
        <f t="shared" si="42"/>
        <v>26501.177777777779</v>
      </c>
      <c r="T605" s="305"/>
      <c r="U605" s="305"/>
      <c r="V605" s="43" t="s">
        <v>111</v>
      </c>
      <c r="W605" s="73">
        <v>218693</v>
      </c>
      <c r="X605" s="60">
        <f>IFERROR(W605/T601,"-")</f>
        <v>8.8290710607537848E-3</v>
      </c>
      <c r="Y605" s="73">
        <v>13</v>
      </c>
      <c r="Z605" s="60">
        <f>IFERROR(Y605/U601,"-")</f>
        <v>0.35135135135135137</v>
      </c>
      <c r="AA605" s="131">
        <f t="shared" si="43"/>
        <v>16822.538461538461</v>
      </c>
      <c r="AB605" s="305"/>
      <c r="AC605" s="305"/>
      <c r="AD605" s="43" t="s">
        <v>111</v>
      </c>
      <c r="AE605" s="73">
        <v>157192</v>
      </c>
      <c r="AF605" s="60">
        <f>IFERROR(AE605/AB601,"-")</f>
        <v>7.3277756877947638E-3</v>
      </c>
      <c r="AG605" s="73">
        <v>10</v>
      </c>
      <c r="AH605" s="60">
        <f>IFERROR(AG605/AC601,"-")</f>
        <v>0.34482758620689657</v>
      </c>
      <c r="AI605" s="76">
        <f t="shared" ref="AI605:AI668" si="46">IFERROR(AE605/AG605,"-")</f>
        <v>15719.2</v>
      </c>
      <c r="AJ605" s="305"/>
      <c r="AK605" s="305"/>
      <c r="AL605" s="43" t="s">
        <v>111</v>
      </c>
      <c r="AM605" s="73">
        <v>1738789</v>
      </c>
      <c r="AN605" s="60">
        <f>IFERROR(AM605/AJ601,"-")</f>
        <v>4.6861097793110769E-2</v>
      </c>
      <c r="AO605" s="73">
        <v>22</v>
      </c>
      <c r="AP605" s="60">
        <f>IFERROR(AO605/AK601,"-")</f>
        <v>0.39285714285714285</v>
      </c>
      <c r="AQ605" s="76">
        <f t="shared" si="44"/>
        <v>79035.863636363632</v>
      </c>
      <c r="AR605" s="305"/>
      <c r="AS605" s="305"/>
      <c r="AT605" s="43" t="s">
        <v>111</v>
      </c>
      <c r="AU605" s="73">
        <v>8825698</v>
      </c>
      <c r="AV605" s="60">
        <f>IFERROR(AU605/AR601,"-")</f>
        <v>1.4002308000742944E-2</v>
      </c>
      <c r="AW605" s="76">
        <v>321</v>
      </c>
      <c r="AX605" s="60">
        <f>IFERROR(AW605/AS601,"-")</f>
        <v>0.30542340627973358</v>
      </c>
      <c r="AY605" s="157">
        <f t="shared" si="45"/>
        <v>27494.38629283489</v>
      </c>
      <c r="AZ605" s="179"/>
    </row>
    <row r="606" spans="2:52" s="8" customFormat="1" ht="13.15" customHeight="1">
      <c r="B606" s="328"/>
      <c r="C606" s="340"/>
      <c r="D606" s="305"/>
      <c r="E606" s="305"/>
      <c r="F606" s="43" t="s">
        <v>112</v>
      </c>
      <c r="G606" s="73">
        <v>9221242</v>
      </c>
      <c r="H606" s="60">
        <f>IFERROR(G606/D601,"-")</f>
        <v>5.1540777852389433E-2</v>
      </c>
      <c r="I606" s="73">
        <v>127</v>
      </c>
      <c r="J606" s="60">
        <f>IFERROR(I606/E601,"-")</f>
        <v>0.46520146520146521</v>
      </c>
      <c r="K606" s="76">
        <f t="shared" si="41"/>
        <v>72608.204724409443</v>
      </c>
      <c r="L606" s="305"/>
      <c r="M606" s="305"/>
      <c r="N606" s="43" t="s">
        <v>112</v>
      </c>
      <c r="O606" s="73">
        <v>7489849</v>
      </c>
      <c r="P606" s="60">
        <f>IFERROR(O606/L601,"-")</f>
        <v>5.1410928975776864E-2</v>
      </c>
      <c r="Q606" s="73">
        <v>107</v>
      </c>
      <c r="R606" s="60">
        <f>IFERROR(Q606/M601,"-")</f>
        <v>0.49308755760368661</v>
      </c>
      <c r="S606" s="76">
        <f t="shared" si="42"/>
        <v>69998.588785046726</v>
      </c>
      <c r="T606" s="305"/>
      <c r="U606" s="305"/>
      <c r="V606" s="43" t="s">
        <v>112</v>
      </c>
      <c r="W606" s="73">
        <v>1182108</v>
      </c>
      <c r="X606" s="60">
        <f>IFERROR(W606/T601,"-")</f>
        <v>4.7724049391089499E-2</v>
      </c>
      <c r="Y606" s="73">
        <v>16</v>
      </c>
      <c r="Z606" s="60">
        <f>IFERROR(Y606/U601,"-")</f>
        <v>0.43243243243243246</v>
      </c>
      <c r="AA606" s="131">
        <f t="shared" si="43"/>
        <v>73881.75</v>
      </c>
      <c r="AB606" s="305"/>
      <c r="AC606" s="305"/>
      <c r="AD606" s="43" t="s">
        <v>112</v>
      </c>
      <c r="AE606" s="73">
        <v>953568</v>
      </c>
      <c r="AF606" s="60">
        <f>IFERROR(AE606/AB601,"-")</f>
        <v>4.4452213898029648E-2</v>
      </c>
      <c r="AG606" s="73">
        <v>13</v>
      </c>
      <c r="AH606" s="60">
        <f>IFERROR(AG606/AC601,"-")</f>
        <v>0.44827586206896552</v>
      </c>
      <c r="AI606" s="76">
        <f t="shared" si="46"/>
        <v>73351.38461538461</v>
      </c>
      <c r="AJ606" s="305"/>
      <c r="AK606" s="305"/>
      <c r="AL606" s="43" t="s">
        <v>112</v>
      </c>
      <c r="AM606" s="73">
        <v>1869163</v>
      </c>
      <c r="AN606" s="60">
        <f>IFERROR(AM606/AJ601,"-")</f>
        <v>5.0374732146490638E-2</v>
      </c>
      <c r="AO606" s="73">
        <v>29</v>
      </c>
      <c r="AP606" s="60">
        <f>IFERROR(AO606/AK601,"-")</f>
        <v>0.5178571428571429</v>
      </c>
      <c r="AQ606" s="76">
        <f t="shared" si="44"/>
        <v>64453.896551724138</v>
      </c>
      <c r="AR606" s="305"/>
      <c r="AS606" s="305"/>
      <c r="AT606" s="43" t="s">
        <v>112</v>
      </c>
      <c r="AU606" s="73">
        <v>26465797</v>
      </c>
      <c r="AV606" s="60">
        <f>IFERROR(AU606/AR601,"-")</f>
        <v>4.1989000878926361E-2</v>
      </c>
      <c r="AW606" s="76">
        <v>414</v>
      </c>
      <c r="AX606" s="60">
        <f>IFERROR(AW606/AS601,"-")</f>
        <v>0.3939105613701237</v>
      </c>
      <c r="AY606" s="157">
        <f t="shared" si="45"/>
        <v>63927.045893719805</v>
      </c>
      <c r="AZ606" s="179"/>
    </row>
    <row r="607" spans="2:52" s="8" customFormat="1" ht="13.15" customHeight="1">
      <c r="B607" s="328"/>
      <c r="C607" s="340"/>
      <c r="D607" s="305"/>
      <c r="E607" s="305"/>
      <c r="F607" s="43" t="s">
        <v>113</v>
      </c>
      <c r="G607" s="73">
        <v>945458</v>
      </c>
      <c r="H607" s="60">
        <f>IFERROR(G607/D601,"-")</f>
        <v>5.2844986333472656E-3</v>
      </c>
      <c r="I607" s="73">
        <v>36</v>
      </c>
      <c r="J607" s="60">
        <f>IFERROR(I607/E601,"-")</f>
        <v>0.13186813186813187</v>
      </c>
      <c r="K607" s="76">
        <f t="shared" si="41"/>
        <v>26262.722222222223</v>
      </c>
      <c r="L607" s="305"/>
      <c r="M607" s="305"/>
      <c r="N607" s="43" t="s">
        <v>113</v>
      </c>
      <c r="O607" s="73">
        <v>904896</v>
      </c>
      <c r="P607" s="60">
        <f>IFERROR(O607/L601,"-")</f>
        <v>6.211279291006345E-3</v>
      </c>
      <c r="Q607" s="73">
        <v>32</v>
      </c>
      <c r="R607" s="60">
        <f>IFERROR(Q607/M601,"-")</f>
        <v>0.14746543778801843</v>
      </c>
      <c r="S607" s="76">
        <f t="shared" si="42"/>
        <v>28278</v>
      </c>
      <c r="T607" s="305"/>
      <c r="U607" s="305"/>
      <c r="V607" s="43" t="s">
        <v>113</v>
      </c>
      <c r="W607" s="73">
        <v>87909</v>
      </c>
      <c r="X607" s="60">
        <f>IFERROR(W607/T601,"-")</f>
        <v>3.5490610485008874E-3</v>
      </c>
      <c r="Y607" s="73">
        <v>5</v>
      </c>
      <c r="Z607" s="60">
        <f>IFERROR(Y607/U601,"-")</f>
        <v>0.13513513513513514</v>
      </c>
      <c r="AA607" s="131">
        <f t="shared" si="43"/>
        <v>17581.8</v>
      </c>
      <c r="AB607" s="305"/>
      <c r="AC607" s="305"/>
      <c r="AD607" s="43" t="s">
        <v>113</v>
      </c>
      <c r="AE607" s="73">
        <v>87909</v>
      </c>
      <c r="AF607" s="60">
        <f>IFERROR(AE607/AB601,"-")</f>
        <v>4.0980293713315553E-3</v>
      </c>
      <c r="AG607" s="73">
        <v>5</v>
      </c>
      <c r="AH607" s="60">
        <f>IFERROR(AG607/AC601,"-")</f>
        <v>0.17241379310344829</v>
      </c>
      <c r="AI607" s="76">
        <f t="shared" si="46"/>
        <v>17581.8</v>
      </c>
      <c r="AJ607" s="305"/>
      <c r="AK607" s="305"/>
      <c r="AL607" s="43" t="s">
        <v>113</v>
      </c>
      <c r="AM607" s="73">
        <v>62410</v>
      </c>
      <c r="AN607" s="60">
        <f>IFERROR(AM607/AJ601,"-")</f>
        <v>1.681975854038669E-3</v>
      </c>
      <c r="AO607" s="73">
        <v>5</v>
      </c>
      <c r="AP607" s="60">
        <f>IFERROR(AO607/AK601,"-")</f>
        <v>8.9285714285714288E-2</v>
      </c>
      <c r="AQ607" s="76">
        <f t="shared" si="44"/>
        <v>12482</v>
      </c>
      <c r="AR607" s="305"/>
      <c r="AS607" s="305"/>
      <c r="AT607" s="43" t="s">
        <v>113</v>
      </c>
      <c r="AU607" s="73">
        <v>7529443</v>
      </c>
      <c r="AV607" s="60">
        <f>IFERROR(AU607/AR601,"-")</f>
        <v>1.1945749782061199E-2</v>
      </c>
      <c r="AW607" s="76">
        <v>82</v>
      </c>
      <c r="AX607" s="60">
        <f>IFERROR(AW607/AS601,"-")</f>
        <v>7.8020932445290195E-2</v>
      </c>
      <c r="AY607" s="157">
        <f t="shared" si="45"/>
        <v>91822.475609756104</v>
      </c>
      <c r="AZ607" s="179"/>
    </row>
    <row r="608" spans="2:52" s="8" customFormat="1" ht="13.15" customHeight="1">
      <c r="B608" s="328"/>
      <c r="C608" s="340"/>
      <c r="D608" s="305"/>
      <c r="E608" s="305"/>
      <c r="F608" s="43" t="s">
        <v>123</v>
      </c>
      <c r="G608" s="73">
        <v>0</v>
      </c>
      <c r="H608" s="60">
        <f>IFERROR(G608/D601,"-")</f>
        <v>0</v>
      </c>
      <c r="I608" s="73">
        <v>0</v>
      </c>
      <c r="J608" s="60">
        <f>IFERROR(I608/E601,"-")</f>
        <v>0</v>
      </c>
      <c r="K608" s="76" t="str">
        <f t="shared" si="41"/>
        <v>-</v>
      </c>
      <c r="L608" s="305"/>
      <c r="M608" s="305"/>
      <c r="N608" s="43" t="s">
        <v>123</v>
      </c>
      <c r="O608" s="73">
        <v>0</v>
      </c>
      <c r="P608" s="60">
        <f>IFERROR(O608/L601,"-")</f>
        <v>0</v>
      </c>
      <c r="Q608" s="73">
        <v>0</v>
      </c>
      <c r="R608" s="60">
        <f>IFERROR(Q608/M601,"-")</f>
        <v>0</v>
      </c>
      <c r="S608" s="76" t="str">
        <f t="shared" si="42"/>
        <v>-</v>
      </c>
      <c r="T608" s="305"/>
      <c r="U608" s="305"/>
      <c r="V608" s="43" t="s">
        <v>123</v>
      </c>
      <c r="W608" s="73">
        <v>0</v>
      </c>
      <c r="X608" s="60">
        <f>IFERROR(W608/T601,"-")</f>
        <v>0</v>
      </c>
      <c r="Y608" s="73">
        <v>0</v>
      </c>
      <c r="Z608" s="60">
        <f>IFERROR(Y608/U601,"-")</f>
        <v>0</v>
      </c>
      <c r="AA608" s="131" t="str">
        <f t="shared" si="43"/>
        <v>-</v>
      </c>
      <c r="AB608" s="305"/>
      <c r="AC608" s="305"/>
      <c r="AD608" s="43" t="s">
        <v>123</v>
      </c>
      <c r="AE608" s="73">
        <v>0</v>
      </c>
      <c r="AF608" s="60">
        <f>IFERROR(AE608/AB601,"-")</f>
        <v>0</v>
      </c>
      <c r="AG608" s="73">
        <v>0</v>
      </c>
      <c r="AH608" s="60">
        <f>IFERROR(AG608/AC601,"-")</f>
        <v>0</v>
      </c>
      <c r="AI608" s="76" t="str">
        <f t="shared" si="46"/>
        <v>-</v>
      </c>
      <c r="AJ608" s="305"/>
      <c r="AK608" s="305"/>
      <c r="AL608" s="43" t="s">
        <v>123</v>
      </c>
      <c r="AM608" s="73">
        <v>0</v>
      </c>
      <c r="AN608" s="60">
        <f>IFERROR(AM608/AJ601,"-")</f>
        <v>0</v>
      </c>
      <c r="AO608" s="73">
        <v>0</v>
      </c>
      <c r="AP608" s="60">
        <f>IFERROR(AO608/AK601,"-")</f>
        <v>0</v>
      </c>
      <c r="AQ608" s="76" t="str">
        <f t="shared" si="44"/>
        <v>-</v>
      </c>
      <c r="AR608" s="305"/>
      <c r="AS608" s="305"/>
      <c r="AT608" s="43" t="s">
        <v>123</v>
      </c>
      <c r="AU608" s="73">
        <v>0</v>
      </c>
      <c r="AV608" s="60">
        <f>IFERROR(AU608/AR601,"-")</f>
        <v>0</v>
      </c>
      <c r="AW608" s="76">
        <v>0</v>
      </c>
      <c r="AX608" s="60">
        <f>IFERROR(AW608/AS601,"-")</f>
        <v>0</v>
      </c>
      <c r="AY608" s="157" t="str">
        <f t="shared" si="45"/>
        <v>-</v>
      </c>
      <c r="AZ608" s="179"/>
    </row>
    <row r="609" spans="2:52" s="8" customFormat="1" ht="13.15" customHeight="1">
      <c r="B609" s="328"/>
      <c r="C609" s="340"/>
      <c r="D609" s="305"/>
      <c r="E609" s="305"/>
      <c r="F609" s="43" t="s">
        <v>114</v>
      </c>
      <c r="G609" s="73">
        <v>62513</v>
      </c>
      <c r="H609" s="60">
        <f>IFERROR(G609/D601,"-")</f>
        <v>3.4940723233230626E-4</v>
      </c>
      <c r="I609" s="73">
        <v>6</v>
      </c>
      <c r="J609" s="60">
        <f>IFERROR(I609/E601,"-")</f>
        <v>2.197802197802198E-2</v>
      </c>
      <c r="K609" s="76">
        <f t="shared" si="41"/>
        <v>10418.833333333334</v>
      </c>
      <c r="L609" s="305"/>
      <c r="M609" s="305"/>
      <c r="N609" s="43" t="s">
        <v>114</v>
      </c>
      <c r="O609" s="73">
        <v>43596</v>
      </c>
      <c r="P609" s="60">
        <f>IFERROR(O609/L601,"-")</f>
        <v>2.9924646807004629E-4</v>
      </c>
      <c r="Q609" s="73">
        <v>5</v>
      </c>
      <c r="R609" s="60">
        <f>IFERROR(Q609/M601,"-")</f>
        <v>2.3041474654377881E-2</v>
      </c>
      <c r="S609" s="76">
        <f t="shared" si="42"/>
        <v>8719.2000000000007</v>
      </c>
      <c r="T609" s="305"/>
      <c r="U609" s="305"/>
      <c r="V609" s="43" t="s">
        <v>114</v>
      </c>
      <c r="W609" s="73">
        <v>1272</v>
      </c>
      <c r="X609" s="60">
        <f>IFERROR(W609/T601,"-")</f>
        <v>5.1353168090788522E-5</v>
      </c>
      <c r="Y609" s="73">
        <v>1</v>
      </c>
      <c r="Z609" s="60">
        <f>IFERROR(Y609/U601,"-")</f>
        <v>2.7027027027027029E-2</v>
      </c>
      <c r="AA609" s="131">
        <f t="shared" si="43"/>
        <v>1272</v>
      </c>
      <c r="AB609" s="305"/>
      <c r="AC609" s="305"/>
      <c r="AD609" s="43" t="s">
        <v>114</v>
      </c>
      <c r="AE609" s="73">
        <v>1272</v>
      </c>
      <c r="AF609" s="60">
        <f>IFERROR(AE609/AB601,"-")</f>
        <v>5.9296469762296678E-5</v>
      </c>
      <c r="AG609" s="73">
        <v>1</v>
      </c>
      <c r="AH609" s="60">
        <f>IFERROR(AG609/AC601,"-")</f>
        <v>3.4482758620689655E-2</v>
      </c>
      <c r="AI609" s="76">
        <f t="shared" si="46"/>
        <v>1272</v>
      </c>
      <c r="AJ609" s="305"/>
      <c r="AK609" s="305"/>
      <c r="AL609" s="43" t="s">
        <v>114</v>
      </c>
      <c r="AM609" s="73">
        <v>0</v>
      </c>
      <c r="AN609" s="60">
        <f>IFERROR(AM609/AJ601,"-")</f>
        <v>0</v>
      </c>
      <c r="AO609" s="73">
        <v>0</v>
      </c>
      <c r="AP609" s="60">
        <f>IFERROR(AO609/AK601,"-")</f>
        <v>0</v>
      </c>
      <c r="AQ609" s="76" t="str">
        <f t="shared" si="44"/>
        <v>-</v>
      </c>
      <c r="AR609" s="305"/>
      <c r="AS609" s="305"/>
      <c r="AT609" s="43" t="s">
        <v>114</v>
      </c>
      <c r="AU609" s="73">
        <v>222456</v>
      </c>
      <c r="AV609" s="60">
        <f>IFERROR(AU609/AR601,"-")</f>
        <v>3.5293496657298631E-4</v>
      </c>
      <c r="AW609" s="76">
        <v>9</v>
      </c>
      <c r="AX609" s="60">
        <f>IFERROR(AW609/AS601,"-")</f>
        <v>8.5632730732635581E-3</v>
      </c>
      <c r="AY609" s="157">
        <f t="shared" si="45"/>
        <v>24717.333333333332</v>
      </c>
      <c r="AZ609" s="179"/>
    </row>
    <row r="610" spans="2:52" s="8" customFormat="1" ht="13.15" customHeight="1">
      <c r="B610" s="328"/>
      <c r="C610" s="340"/>
      <c r="D610" s="305"/>
      <c r="E610" s="305"/>
      <c r="F610" s="43" t="s">
        <v>115</v>
      </c>
      <c r="G610" s="73">
        <v>57864</v>
      </c>
      <c r="H610" s="60">
        <f>IFERROR(G610/D601,"-")</f>
        <v>3.234223296222637E-4</v>
      </c>
      <c r="I610" s="73">
        <v>12</v>
      </c>
      <c r="J610" s="60">
        <f>IFERROR(I610/E601,"-")</f>
        <v>4.3956043956043959E-2</v>
      </c>
      <c r="K610" s="76">
        <f t="shared" si="41"/>
        <v>4822</v>
      </c>
      <c r="L610" s="305"/>
      <c r="M610" s="305"/>
      <c r="N610" s="43" t="s">
        <v>115</v>
      </c>
      <c r="O610" s="73">
        <v>54375</v>
      </c>
      <c r="P610" s="60">
        <f>IFERROR(O610/L601,"-")</f>
        <v>3.732343953873926E-4</v>
      </c>
      <c r="Q610" s="73">
        <v>11</v>
      </c>
      <c r="R610" s="60">
        <f>IFERROR(Q610/M601,"-")</f>
        <v>5.0691244239631339E-2</v>
      </c>
      <c r="S610" s="76">
        <f t="shared" si="42"/>
        <v>4943.181818181818</v>
      </c>
      <c r="T610" s="305"/>
      <c r="U610" s="305"/>
      <c r="V610" s="43" t="s">
        <v>115</v>
      </c>
      <c r="W610" s="73">
        <v>4475</v>
      </c>
      <c r="X610" s="60">
        <f>IFERROR(W610/T601,"-")</f>
        <v>1.8066464403009328E-4</v>
      </c>
      <c r="Y610" s="73">
        <v>2</v>
      </c>
      <c r="Z610" s="60">
        <f>IFERROR(Y610/U601,"-")</f>
        <v>5.4054054054054057E-2</v>
      </c>
      <c r="AA610" s="131">
        <f t="shared" si="43"/>
        <v>2237.5</v>
      </c>
      <c r="AB610" s="305"/>
      <c r="AC610" s="305"/>
      <c r="AD610" s="43" t="s">
        <v>115</v>
      </c>
      <c r="AE610" s="73">
        <v>4475</v>
      </c>
      <c r="AF610" s="60">
        <f>IFERROR(AE610/AB601,"-")</f>
        <v>2.0860982876279687E-4</v>
      </c>
      <c r="AG610" s="73">
        <v>2</v>
      </c>
      <c r="AH610" s="60">
        <f>IFERROR(AG610/AC601,"-")</f>
        <v>6.8965517241379309E-2</v>
      </c>
      <c r="AI610" s="76">
        <f t="shared" si="46"/>
        <v>2237.5</v>
      </c>
      <c r="AJ610" s="305"/>
      <c r="AK610" s="305"/>
      <c r="AL610" s="43" t="s">
        <v>115</v>
      </c>
      <c r="AM610" s="73">
        <v>3172</v>
      </c>
      <c r="AN610" s="60">
        <f>IFERROR(AM610/AJ601,"-")</f>
        <v>8.5486739448977053E-5</v>
      </c>
      <c r="AO610" s="73">
        <v>1</v>
      </c>
      <c r="AP610" s="60">
        <f>IFERROR(AO610/AK601,"-")</f>
        <v>1.7857142857142856E-2</v>
      </c>
      <c r="AQ610" s="76">
        <f t="shared" si="44"/>
        <v>3172</v>
      </c>
      <c r="AR610" s="305"/>
      <c r="AS610" s="305"/>
      <c r="AT610" s="43" t="s">
        <v>115</v>
      </c>
      <c r="AU610" s="73">
        <v>438921</v>
      </c>
      <c r="AV610" s="60">
        <f>IFERROR(AU610/AR601,"-")</f>
        <v>6.9636498212312424E-4</v>
      </c>
      <c r="AW610" s="76">
        <v>30</v>
      </c>
      <c r="AX610" s="60">
        <f>IFERROR(AW610/AS601,"-")</f>
        <v>2.8544243577545196E-2</v>
      </c>
      <c r="AY610" s="157">
        <f t="shared" si="45"/>
        <v>14630.7</v>
      </c>
      <c r="AZ610" s="179"/>
    </row>
    <row r="611" spans="2:52" s="8" customFormat="1" ht="13.15" customHeight="1">
      <c r="B611" s="328"/>
      <c r="C611" s="340"/>
      <c r="D611" s="305"/>
      <c r="E611" s="305"/>
      <c r="F611" s="43" t="s">
        <v>116</v>
      </c>
      <c r="G611" s="73">
        <v>326424</v>
      </c>
      <c r="H611" s="60">
        <f>IFERROR(G611/D601,"-")</f>
        <v>1.8244990067160548E-3</v>
      </c>
      <c r="I611" s="73">
        <v>6</v>
      </c>
      <c r="J611" s="60">
        <f>IFERROR(I611/E601,"-")</f>
        <v>2.197802197802198E-2</v>
      </c>
      <c r="K611" s="76">
        <f t="shared" si="41"/>
        <v>54404</v>
      </c>
      <c r="L611" s="305"/>
      <c r="M611" s="305"/>
      <c r="N611" s="43" t="s">
        <v>116</v>
      </c>
      <c r="O611" s="73">
        <v>322539</v>
      </c>
      <c r="P611" s="60">
        <f>IFERROR(O611/L601,"-")</f>
        <v>2.2139337683467443E-3</v>
      </c>
      <c r="Q611" s="73">
        <v>4</v>
      </c>
      <c r="R611" s="60">
        <f>IFERROR(Q611/M601,"-")</f>
        <v>1.8433179723502304E-2</v>
      </c>
      <c r="S611" s="76">
        <f t="shared" si="42"/>
        <v>80634.75</v>
      </c>
      <c r="T611" s="305"/>
      <c r="U611" s="305"/>
      <c r="V611" s="43" t="s">
        <v>116</v>
      </c>
      <c r="W611" s="73">
        <v>129962</v>
      </c>
      <c r="X611" s="60">
        <f>IFERROR(W611/T601,"-")</f>
        <v>5.2468242385338513E-3</v>
      </c>
      <c r="Y611" s="73">
        <v>2</v>
      </c>
      <c r="Z611" s="60">
        <f>IFERROR(Y611/U601,"-")</f>
        <v>5.4054054054054057E-2</v>
      </c>
      <c r="AA611" s="131">
        <f t="shared" si="43"/>
        <v>64981</v>
      </c>
      <c r="AB611" s="305"/>
      <c r="AC611" s="305"/>
      <c r="AD611" s="43" t="s">
        <v>116</v>
      </c>
      <c r="AE611" s="73">
        <v>129962</v>
      </c>
      <c r="AF611" s="60">
        <f>IFERROR(AE611/AB601,"-")</f>
        <v>6.0584023610437115E-3</v>
      </c>
      <c r="AG611" s="73">
        <v>2</v>
      </c>
      <c r="AH611" s="60">
        <f>IFERROR(AG611/AC601,"-")</f>
        <v>6.8965517241379309E-2</v>
      </c>
      <c r="AI611" s="76">
        <f t="shared" si="46"/>
        <v>64981</v>
      </c>
      <c r="AJ611" s="305"/>
      <c r="AK611" s="305"/>
      <c r="AL611" s="43" t="s">
        <v>116</v>
      </c>
      <c r="AM611" s="73">
        <v>3282</v>
      </c>
      <c r="AN611" s="60">
        <f>IFERROR(AM611/AJ601,"-")</f>
        <v>8.8451285898973113E-5</v>
      </c>
      <c r="AO611" s="73">
        <v>2</v>
      </c>
      <c r="AP611" s="60">
        <f>IFERROR(AO611/AK601,"-")</f>
        <v>3.5714285714285712E-2</v>
      </c>
      <c r="AQ611" s="76">
        <f t="shared" si="44"/>
        <v>1641</v>
      </c>
      <c r="AR611" s="305"/>
      <c r="AS611" s="305"/>
      <c r="AT611" s="43" t="s">
        <v>116</v>
      </c>
      <c r="AU611" s="73">
        <v>24622</v>
      </c>
      <c r="AV611" s="60">
        <f>IFERROR(AU611/AR601,"-")</f>
        <v>3.9063746300212487E-5</v>
      </c>
      <c r="AW611" s="76">
        <v>4</v>
      </c>
      <c r="AX611" s="60">
        <f>IFERROR(AW611/AS601,"-")</f>
        <v>3.8058991436726928E-3</v>
      </c>
      <c r="AY611" s="157">
        <f t="shared" si="45"/>
        <v>6155.5</v>
      </c>
      <c r="AZ611" s="179"/>
    </row>
    <row r="612" spans="2:52" s="8" customFormat="1" ht="13.15" customHeight="1">
      <c r="B612" s="328"/>
      <c r="C612" s="340"/>
      <c r="D612" s="305"/>
      <c r="E612" s="305"/>
      <c r="F612" s="43" t="s">
        <v>117</v>
      </c>
      <c r="G612" s="73">
        <v>1189336</v>
      </c>
      <c r="H612" s="60">
        <f>IFERROR(G612/D601,"-")</f>
        <v>6.6476188964403535E-3</v>
      </c>
      <c r="I612" s="73">
        <v>4</v>
      </c>
      <c r="J612" s="60">
        <f>IFERROR(I612/E601,"-")</f>
        <v>1.4652014652014652E-2</v>
      </c>
      <c r="K612" s="76">
        <f t="shared" si="41"/>
        <v>297334</v>
      </c>
      <c r="L612" s="305"/>
      <c r="M612" s="305"/>
      <c r="N612" s="43" t="s">
        <v>117</v>
      </c>
      <c r="O612" s="73">
        <v>1189336</v>
      </c>
      <c r="P612" s="60">
        <f>IFERROR(O612/L601,"-")</f>
        <v>8.163698443631448E-3</v>
      </c>
      <c r="Q612" s="73">
        <v>4</v>
      </c>
      <c r="R612" s="60">
        <f>IFERROR(Q612/M601,"-")</f>
        <v>1.8433179723502304E-2</v>
      </c>
      <c r="S612" s="76">
        <f t="shared" si="42"/>
        <v>297334</v>
      </c>
      <c r="T612" s="305"/>
      <c r="U612" s="305"/>
      <c r="V612" s="43" t="s">
        <v>117</v>
      </c>
      <c r="W612" s="73">
        <v>689081</v>
      </c>
      <c r="X612" s="60">
        <f>IFERROR(W612/T601,"-")</f>
        <v>2.7819569513497365E-2</v>
      </c>
      <c r="Y612" s="73">
        <v>1</v>
      </c>
      <c r="Z612" s="60">
        <f>IFERROR(Y612/U601,"-")</f>
        <v>2.7027027027027029E-2</v>
      </c>
      <c r="AA612" s="131">
        <f t="shared" si="43"/>
        <v>689081</v>
      </c>
      <c r="AB612" s="305"/>
      <c r="AC612" s="305"/>
      <c r="AD612" s="43" t="s">
        <v>117</v>
      </c>
      <c r="AE612" s="73">
        <v>689081</v>
      </c>
      <c r="AF612" s="60">
        <f>IFERROR(AE612/AB601,"-")</f>
        <v>3.2122697075686442E-2</v>
      </c>
      <c r="AG612" s="73">
        <v>1</v>
      </c>
      <c r="AH612" s="60">
        <f>IFERROR(AG612/AC601,"-")</f>
        <v>3.4482758620689655E-2</v>
      </c>
      <c r="AI612" s="76">
        <f t="shared" si="46"/>
        <v>689081</v>
      </c>
      <c r="AJ612" s="305"/>
      <c r="AK612" s="305"/>
      <c r="AL612" s="43" t="s">
        <v>117</v>
      </c>
      <c r="AM612" s="73">
        <v>14708</v>
      </c>
      <c r="AN612" s="60">
        <f>IFERROR(AM612/AJ601,"-")</f>
        <v>3.963868107867448E-4</v>
      </c>
      <c r="AO612" s="73">
        <v>2</v>
      </c>
      <c r="AP612" s="60">
        <f>IFERROR(AO612/AK601,"-")</f>
        <v>3.5714285714285712E-2</v>
      </c>
      <c r="AQ612" s="76">
        <f t="shared" si="44"/>
        <v>7354</v>
      </c>
      <c r="AR612" s="305"/>
      <c r="AS612" s="305"/>
      <c r="AT612" s="43" t="s">
        <v>117</v>
      </c>
      <c r="AU612" s="73">
        <v>32920</v>
      </c>
      <c r="AV612" s="60">
        <f>IFERROR(AU612/AR601,"-")</f>
        <v>5.2228841207172254E-5</v>
      </c>
      <c r="AW612" s="76">
        <v>5</v>
      </c>
      <c r="AX612" s="60">
        <f>IFERROR(AW612/AS601,"-")</f>
        <v>4.7573739295908657E-3</v>
      </c>
      <c r="AY612" s="157">
        <f t="shared" si="45"/>
        <v>6584</v>
      </c>
      <c r="AZ612" s="179"/>
    </row>
    <row r="613" spans="2:52" s="8" customFormat="1" ht="13.15" customHeight="1">
      <c r="B613" s="328"/>
      <c r="C613" s="340"/>
      <c r="D613" s="305"/>
      <c r="E613" s="305"/>
      <c r="F613" s="43" t="s">
        <v>118</v>
      </c>
      <c r="G613" s="73">
        <v>1464890</v>
      </c>
      <c r="H613" s="60">
        <f>IFERROR(G613/D601,"-")</f>
        <v>8.1877875093384119E-3</v>
      </c>
      <c r="I613" s="73">
        <v>36</v>
      </c>
      <c r="J613" s="60">
        <f>IFERROR(I613/E601,"-")</f>
        <v>0.13186813186813187</v>
      </c>
      <c r="K613" s="76">
        <f t="shared" si="41"/>
        <v>40691.388888888891</v>
      </c>
      <c r="L613" s="305"/>
      <c r="M613" s="305"/>
      <c r="N613" s="43" t="s">
        <v>118</v>
      </c>
      <c r="O613" s="73">
        <v>1210499</v>
      </c>
      <c r="P613" s="60">
        <f>IFERROR(O613/L601,"-")</f>
        <v>8.3089629863364288E-3</v>
      </c>
      <c r="Q613" s="73">
        <v>27</v>
      </c>
      <c r="R613" s="60">
        <f>IFERROR(Q613/M601,"-")</f>
        <v>0.12442396313364056</v>
      </c>
      <c r="S613" s="76">
        <f t="shared" si="42"/>
        <v>44833.296296296299</v>
      </c>
      <c r="T613" s="305"/>
      <c r="U613" s="305"/>
      <c r="V613" s="43" t="s">
        <v>118</v>
      </c>
      <c r="W613" s="73">
        <v>768872</v>
      </c>
      <c r="X613" s="60">
        <f>IFERROR(W613/T601,"-")</f>
        <v>3.1040890767532039E-2</v>
      </c>
      <c r="Y613" s="73">
        <v>9</v>
      </c>
      <c r="Z613" s="60">
        <f>IFERROR(Y613/U601,"-")</f>
        <v>0.24324324324324326</v>
      </c>
      <c r="AA613" s="131">
        <f t="shared" si="43"/>
        <v>85430.222222222219</v>
      </c>
      <c r="AB613" s="305"/>
      <c r="AC613" s="305"/>
      <c r="AD613" s="43" t="s">
        <v>118</v>
      </c>
      <c r="AE613" s="73">
        <v>665344</v>
      </c>
      <c r="AF613" s="60">
        <f>IFERROR(AE613/AB601,"-")</f>
        <v>3.1016155957174149E-2</v>
      </c>
      <c r="AG613" s="73">
        <v>6</v>
      </c>
      <c r="AH613" s="60">
        <f>IFERROR(AG613/AC601,"-")</f>
        <v>0.20689655172413793</v>
      </c>
      <c r="AI613" s="76">
        <f t="shared" si="46"/>
        <v>110890.66666666667</v>
      </c>
      <c r="AJ613" s="305"/>
      <c r="AK613" s="305"/>
      <c r="AL613" s="43" t="s">
        <v>118</v>
      </c>
      <c r="AM613" s="73">
        <v>770670</v>
      </c>
      <c r="AN613" s="60">
        <f>IFERROR(AM613/AJ601,"-")</f>
        <v>2.0769881932895067E-2</v>
      </c>
      <c r="AO613" s="73">
        <v>10</v>
      </c>
      <c r="AP613" s="60">
        <f>IFERROR(AO613/AK601,"-")</f>
        <v>0.17857142857142858</v>
      </c>
      <c r="AQ613" s="76">
        <f t="shared" si="44"/>
        <v>77067</v>
      </c>
      <c r="AR613" s="305"/>
      <c r="AS613" s="305"/>
      <c r="AT613" s="43" t="s">
        <v>118</v>
      </c>
      <c r="AU613" s="73">
        <v>5023714</v>
      </c>
      <c r="AV613" s="60">
        <f>IFERROR(AU613/AR601,"-")</f>
        <v>7.9703147258884614E-3</v>
      </c>
      <c r="AW613" s="76">
        <v>103</v>
      </c>
      <c r="AX613" s="60">
        <f>IFERROR(AW613/AS601,"-")</f>
        <v>9.800190294957184E-2</v>
      </c>
      <c r="AY613" s="157">
        <f t="shared" si="45"/>
        <v>48773.922330097084</v>
      </c>
      <c r="AZ613" s="179"/>
    </row>
    <row r="614" spans="2:52" s="8" customFormat="1" ht="13.15" customHeight="1">
      <c r="B614" s="328"/>
      <c r="C614" s="340"/>
      <c r="D614" s="305"/>
      <c r="E614" s="305"/>
      <c r="F614" s="43" t="s">
        <v>119</v>
      </c>
      <c r="G614" s="73">
        <v>2577605</v>
      </c>
      <c r="H614" s="60">
        <f>IFERROR(G614/D601,"-")</f>
        <v>1.44071445794621E-2</v>
      </c>
      <c r="I614" s="73">
        <v>44</v>
      </c>
      <c r="J614" s="60">
        <f>IFERROR(I614/E601,"-")</f>
        <v>0.16117216117216118</v>
      </c>
      <c r="K614" s="76">
        <f t="shared" ref="K614:K677" si="47">IFERROR(G614/I614,"-")</f>
        <v>58581.931818181816</v>
      </c>
      <c r="L614" s="305"/>
      <c r="M614" s="305"/>
      <c r="N614" s="43" t="s">
        <v>119</v>
      </c>
      <c r="O614" s="73">
        <v>2477118</v>
      </c>
      <c r="P614" s="60">
        <f>IFERROR(O614/L601,"-")</f>
        <v>1.700313818911682E-2</v>
      </c>
      <c r="Q614" s="73">
        <v>39</v>
      </c>
      <c r="R614" s="60">
        <f>IFERROR(Q614/M601,"-")</f>
        <v>0.17972350230414746</v>
      </c>
      <c r="S614" s="76">
        <f t="shared" ref="S614:S677" si="48">IFERROR(O614/Q614,"-")</f>
        <v>63515.846153846156</v>
      </c>
      <c r="T614" s="305"/>
      <c r="U614" s="305"/>
      <c r="V614" s="43" t="s">
        <v>119</v>
      </c>
      <c r="W614" s="73">
        <v>633825</v>
      </c>
      <c r="X614" s="60">
        <f>IFERROR(W614/T601,"-")</f>
        <v>2.5588774972597515E-2</v>
      </c>
      <c r="Y614" s="73">
        <v>9</v>
      </c>
      <c r="Z614" s="60">
        <f>IFERROR(Y614/U601,"-")</f>
        <v>0.24324324324324326</v>
      </c>
      <c r="AA614" s="131">
        <f t="shared" ref="AA614:AA677" si="49">IFERROR(W614/Y614,"-")</f>
        <v>70425</v>
      </c>
      <c r="AB614" s="305"/>
      <c r="AC614" s="305"/>
      <c r="AD614" s="43" t="s">
        <v>119</v>
      </c>
      <c r="AE614" s="73">
        <v>541738</v>
      </c>
      <c r="AF614" s="60">
        <f>IFERROR(AE614/AB601,"-")</f>
        <v>2.5254049478055877E-2</v>
      </c>
      <c r="AG614" s="73">
        <v>6</v>
      </c>
      <c r="AH614" s="60">
        <f>IFERROR(AG614/AC601,"-")</f>
        <v>0.20689655172413793</v>
      </c>
      <c r="AI614" s="76">
        <f t="shared" si="46"/>
        <v>90289.666666666672</v>
      </c>
      <c r="AJ614" s="305"/>
      <c r="AK614" s="305"/>
      <c r="AL614" s="43" t="s">
        <v>119</v>
      </c>
      <c r="AM614" s="73">
        <v>1533207</v>
      </c>
      <c r="AN614" s="60">
        <f>IFERROR(AM614/AJ601,"-")</f>
        <v>4.1320576081446334E-2</v>
      </c>
      <c r="AO614" s="73">
        <v>15</v>
      </c>
      <c r="AP614" s="60">
        <f>IFERROR(AO614/AK601,"-")</f>
        <v>0.26785714285714285</v>
      </c>
      <c r="AQ614" s="76">
        <f t="shared" ref="AQ614:AQ677" si="50">IFERROR(AM614/AO614,"-")</f>
        <v>102213.8</v>
      </c>
      <c r="AR614" s="305"/>
      <c r="AS614" s="305"/>
      <c r="AT614" s="43" t="s">
        <v>119</v>
      </c>
      <c r="AU614" s="73">
        <v>4887475</v>
      </c>
      <c r="AV614" s="60">
        <f>IFERROR(AU614/AR601,"-")</f>
        <v>7.7541663328986694E-3</v>
      </c>
      <c r="AW614" s="76">
        <v>119</v>
      </c>
      <c r="AX614" s="60">
        <f>IFERROR(AW614/AS601,"-")</f>
        <v>0.11322549952426261</v>
      </c>
      <c r="AY614" s="157">
        <f t="shared" ref="AY614:AY677" si="51">IFERROR(AU614/AW614,"-")</f>
        <v>41071.218487394959</v>
      </c>
      <c r="AZ614" s="179"/>
    </row>
    <row r="615" spans="2:52" s="8" customFormat="1" ht="13.15" customHeight="1">
      <c r="B615" s="328"/>
      <c r="C615" s="340"/>
      <c r="D615" s="305"/>
      <c r="E615" s="305"/>
      <c r="F615" s="43" t="s">
        <v>120</v>
      </c>
      <c r="G615" s="73">
        <v>1288670</v>
      </c>
      <c r="H615" s="60">
        <f>IFERROR(G615/D601,"-")</f>
        <v>7.2028317004410782E-3</v>
      </c>
      <c r="I615" s="73">
        <v>33</v>
      </c>
      <c r="J615" s="60">
        <f>IFERROR(I615/E601,"-")</f>
        <v>0.12087912087912088</v>
      </c>
      <c r="K615" s="76">
        <f t="shared" si="47"/>
        <v>39050.606060606064</v>
      </c>
      <c r="L615" s="305"/>
      <c r="M615" s="305"/>
      <c r="N615" s="43" t="s">
        <v>120</v>
      </c>
      <c r="O615" s="73">
        <v>961928</v>
      </c>
      <c r="P615" s="60">
        <f>IFERROR(O615/L601,"-")</f>
        <v>6.6027515491715637E-3</v>
      </c>
      <c r="Q615" s="73">
        <v>24</v>
      </c>
      <c r="R615" s="60">
        <f>IFERROR(Q615/M601,"-")</f>
        <v>0.11059907834101383</v>
      </c>
      <c r="S615" s="76">
        <f t="shared" si="48"/>
        <v>40080.333333333336</v>
      </c>
      <c r="T615" s="305"/>
      <c r="U615" s="305"/>
      <c r="V615" s="43" t="s">
        <v>120</v>
      </c>
      <c r="W615" s="73">
        <v>360276</v>
      </c>
      <c r="X615" s="60">
        <f>IFERROR(W615/T601,"-")</f>
        <v>1.4545058165940981E-2</v>
      </c>
      <c r="Y615" s="73">
        <v>6</v>
      </c>
      <c r="Z615" s="60">
        <f>IFERROR(Y615/U601,"-")</f>
        <v>0.16216216216216217</v>
      </c>
      <c r="AA615" s="131">
        <f t="shared" si="49"/>
        <v>60046</v>
      </c>
      <c r="AB615" s="305"/>
      <c r="AC615" s="305"/>
      <c r="AD615" s="43" t="s">
        <v>120</v>
      </c>
      <c r="AE615" s="73">
        <v>310742</v>
      </c>
      <c r="AF615" s="60">
        <f>IFERROR(AE615/AB601,"-")</f>
        <v>1.4485773275845592E-2</v>
      </c>
      <c r="AG615" s="73">
        <v>4</v>
      </c>
      <c r="AH615" s="60">
        <f>IFERROR(AG615/AC601,"-")</f>
        <v>0.13793103448275862</v>
      </c>
      <c r="AI615" s="76">
        <f t="shared" si="46"/>
        <v>77685.5</v>
      </c>
      <c r="AJ615" s="305"/>
      <c r="AK615" s="305"/>
      <c r="AL615" s="43" t="s">
        <v>120</v>
      </c>
      <c r="AM615" s="73">
        <v>251583</v>
      </c>
      <c r="AN615" s="60">
        <f>IFERROR(AM615/AJ601,"-")</f>
        <v>6.7802680866305151E-3</v>
      </c>
      <c r="AO615" s="73">
        <v>10</v>
      </c>
      <c r="AP615" s="60">
        <f>IFERROR(AO615/AK601,"-")</f>
        <v>0.17857142857142858</v>
      </c>
      <c r="AQ615" s="76">
        <f t="shared" si="50"/>
        <v>25158.3</v>
      </c>
      <c r="AR615" s="305"/>
      <c r="AS615" s="305"/>
      <c r="AT615" s="43" t="s">
        <v>120</v>
      </c>
      <c r="AU615" s="73">
        <v>1413948</v>
      </c>
      <c r="AV615" s="60">
        <f>IFERROR(AU615/AR601,"-")</f>
        <v>2.2432826721506317E-3</v>
      </c>
      <c r="AW615" s="76">
        <v>47</v>
      </c>
      <c r="AX615" s="60">
        <f>IFERROR(AW615/AS601,"-")</f>
        <v>4.4719314938154141E-2</v>
      </c>
      <c r="AY615" s="157">
        <f t="shared" si="51"/>
        <v>30084</v>
      </c>
      <c r="AZ615" s="179"/>
    </row>
    <row r="616" spans="2:52" s="8" customFormat="1" ht="13.15" customHeight="1">
      <c r="B616" s="328"/>
      <c r="C616" s="340"/>
      <c r="D616" s="305"/>
      <c r="E616" s="305"/>
      <c r="F616" s="44" t="s">
        <v>121</v>
      </c>
      <c r="G616" s="74">
        <v>360706</v>
      </c>
      <c r="H616" s="61">
        <f>IFERROR(G616/D601,"-")</f>
        <v>2.0161132107826669E-3</v>
      </c>
      <c r="I616" s="74">
        <v>23</v>
      </c>
      <c r="J616" s="61">
        <f>IFERROR(I616/E601,"-")</f>
        <v>8.4249084249084255E-2</v>
      </c>
      <c r="K616" s="77">
        <f t="shared" si="47"/>
        <v>15682.869565217392</v>
      </c>
      <c r="L616" s="305"/>
      <c r="M616" s="305"/>
      <c r="N616" s="44" t="s">
        <v>121</v>
      </c>
      <c r="O616" s="74">
        <v>328073</v>
      </c>
      <c r="P616" s="61">
        <f>IFERROR(O616/L601,"-")</f>
        <v>2.2519195916860333E-3</v>
      </c>
      <c r="Q616" s="74">
        <v>18</v>
      </c>
      <c r="R616" s="61">
        <f>IFERROR(Q616/M601,"-")</f>
        <v>8.294930875576037E-2</v>
      </c>
      <c r="S616" s="77">
        <f t="shared" si="48"/>
        <v>18226.277777777777</v>
      </c>
      <c r="T616" s="305"/>
      <c r="U616" s="305"/>
      <c r="V616" s="44" t="s">
        <v>121</v>
      </c>
      <c r="W616" s="74">
        <v>6623</v>
      </c>
      <c r="X616" s="61">
        <f>IFERROR(W616/T601,"-")</f>
        <v>2.6738367316453805E-4</v>
      </c>
      <c r="Y616" s="74">
        <v>2</v>
      </c>
      <c r="Z616" s="61">
        <f>IFERROR(Y616/U601,"-")</f>
        <v>5.4054054054054057E-2</v>
      </c>
      <c r="AA616" s="132">
        <f t="shared" si="49"/>
        <v>3311.5</v>
      </c>
      <c r="AB616" s="305"/>
      <c r="AC616" s="305"/>
      <c r="AD616" s="44" t="s">
        <v>121</v>
      </c>
      <c r="AE616" s="74">
        <v>6623</v>
      </c>
      <c r="AF616" s="61">
        <f>IFERROR(AE616/AB601,"-")</f>
        <v>3.0874254656893939E-4</v>
      </c>
      <c r="AG616" s="74">
        <v>2</v>
      </c>
      <c r="AH616" s="61">
        <f>IFERROR(AG616/AC601,"-")</f>
        <v>6.8965517241379309E-2</v>
      </c>
      <c r="AI616" s="77">
        <f t="shared" si="46"/>
        <v>3311.5</v>
      </c>
      <c r="AJ616" s="305"/>
      <c r="AK616" s="305"/>
      <c r="AL616" s="44" t="s">
        <v>121</v>
      </c>
      <c r="AM616" s="74">
        <v>32367</v>
      </c>
      <c r="AN616" s="61">
        <f>IFERROR(AM616/AJ601,"-")</f>
        <v>8.7230431770020194E-4</v>
      </c>
      <c r="AO616" s="74">
        <v>4</v>
      </c>
      <c r="AP616" s="61">
        <f>IFERROR(AO616/AK601,"-")</f>
        <v>7.1428571428571425E-2</v>
      </c>
      <c r="AQ616" s="77">
        <f t="shared" si="50"/>
        <v>8091.75</v>
      </c>
      <c r="AR616" s="305"/>
      <c r="AS616" s="305"/>
      <c r="AT616" s="44" t="s">
        <v>121</v>
      </c>
      <c r="AU616" s="74">
        <v>1590259</v>
      </c>
      <c r="AV616" s="61">
        <f>IFERROR(AU616/AR601,"-")</f>
        <v>2.523006828349834E-3</v>
      </c>
      <c r="AW616" s="77">
        <v>61</v>
      </c>
      <c r="AX616" s="63">
        <f>IFERROR(AW616/AS601,"-")</f>
        <v>5.8039961941008564E-2</v>
      </c>
      <c r="AY616" s="158">
        <f t="shared" si="51"/>
        <v>26069.819672131147</v>
      </c>
      <c r="AZ616" s="179"/>
    </row>
    <row r="617" spans="2:52" s="8" customFormat="1" ht="13.15" customHeight="1">
      <c r="B617" s="329"/>
      <c r="C617" s="341"/>
      <c r="D617" s="306"/>
      <c r="E617" s="306"/>
      <c r="F617" s="45" t="s">
        <v>71</v>
      </c>
      <c r="G617" s="69">
        <f>SUM(G601:G616)</f>
        <v>31176925</v>
      </c>
      <c r="H617" s="61">
        <f>IFERROR(G617/D601,"-")</f>
        <v>0.17425884339068495</v>
      </c>
      <c r="I617" s="74">
        <v>231</v>
      </c>
      <c r="J617" s="61">
        <f>IFERROR(I617/E601,"-")</f>
        <v>0.84615384615384615</v>
      </c>
      <c r="K617" s="77">
        <f t="shared" si="47"/>
        <v>134965.04329004328</v>
      </c>
      <c r="L617" s="306"/>
      <c r="M617" s="306"/>
      <c r="N617" s="45" t="s">
        <v>71</v>
      </c>
      <c r="O617" s="69">
        <f>SUM(O601:O616)</f>
        <v>25404240</v>
      </c>
      <c r="P617" s="61">
        <f>IFERROR(O617/L601,"-")</f>
        <v>0.17437675690439014</v>
      </c>
      <c r="Q617" s="74">
        <v>188</v>
      </c>
      <c r="R617" s="61">
        <f>IFERROR(Q617/M601,"-")</f>
        <v>0.86635944700460832</v>
      </c>
      <c r="S617" s="77">
        <f t="shared" si="48"/>
        <v>135128.93617021278</v>
      </c>
      <c r="T617" s="306"/>
      <c r="U617" s="306"/>
      <c r="V617" s="45" t="s">
        <v>71</v>
      </c>
      <c r="W617" s="69">
        <f>SUM(W601:W616)</f>
        <v>4805799</v>
      </c>
      <c r="X617" s="61">
        <f>IFERROR(W617/T601,"-")</f>
        <v>0.19401965712071023</v>
      </c>
      <c r="Y617" s="74">
        <v>32</v>
      </c>
      <c r="Z617" s="61">
        <f>IFERROR(Y617/U601,"-")</f>
        <v>0.86486486486486491</v>
      </c>
      <c r="AA617" s="132">
        <f t="shared" si="49"/>
        <v>150181.21875</v>
      </c>
      <c r="AB617" s="306"/>
      <c r="AC617" s="306"/>
      <c r="AD617" s="45" t="s">
        <v>71</v>
      </c>
      <c r="AE617" s="69">
        <f>SUM(AE601:AE616)</f>
        <v>4199970</v>
      </c>
      <c r="AF617" s="61">
        <f>IFERROR(AE617/AB601,"-")</f>
        <v>0.19578883184556067</v>
      </c>
      <c r="AG617" s="74">
        <v>25</v>
      </c>
      <c r="AH617" s="61">
        <f>IFERROR(AG617/AC601,"-")</f>
        <v>0.86206896551724133</v>
      </c>
      <c r="AI617" s="77">
        <f t="shared" si="46"/>
        <v>167998.8</v>
      </c>
      <c r="AJ617" s="306"/>
      <c r="AK617" s="306"/>
      <c r="AL617" s="45" t="s">
        <v>71</v>
      </c>
      <c r="AM617" s="69">
        <f>SUM(AM601:AM616)</f>
        <v>8323862</v>
      </c>
      <c r="AN617" s="61">
        <f>IFERROR(AM617/AJ601,"-")</f>
        <v>0.2243315958396094</v>
      </c>
      <c r="AO617" s="74">
        <v>52</v>
      </c>
      <c r="AP617" s="61">
        <f>IFERROR(AO617/AK601,"-")</f>
        <v>0.9285714285714286</v>
      </c>
      <c r="AQ617" s="77">
        <f t="shared" si="50"/>
        <v>160074.26923076922</v>
      </c>
      <c r="AR617" s="306"/>
      <c r="AS617" s="306"/>
      <c r="AT617" s="45" t="s">
        <v>71</v>
      </c>
      <c r="AU617" s="69">
        <f>SUM(AU601:AU616)</f>
        <v>83872331</v>
      </c>
      <c r="AV617" s="61">
        <f>IFERROR(AU617/AR601,"-")</f>
        <v>0.13306666638743592</v>
      </c>
      <c r="AW617" s="77">
        <v>784</v>
      </c>
      <c r="AX617" s="103">
        <f>IFERROR(AW617/AS601,"-")</f>
        <v>0.74595623215984774</v>
      </c>
      <c r="AY617" s="159">
        <f t="shared" si="51"/>
        <v>106980.01403061225</v>
      </c>
      <c r="AZ617" s="179"/>
    </row>
    <row r="618" spans="2:52" s="8" customFormat="1" ht="13.15" customHeight="1">
      <c r="B618" s="327">
        <v>37</v>
      </c>
      <c r="C618" s="339" t="s">
        <v>2</v>
      </c>
      <c r="D618" s="304">
        <v>939064010</v>
      </c>
      <c r="E618" s="304">
        <v>1316</v>
      </c>
      <c r="F618" s="41" t="s">
        <v>107</v>
      </c>
      <c r="G618" s="72">
        <v>22371933</v>
      </c>
      <c r="H618" s="59">
        <f>IFERROR(G618/D618,"-")</f>
        <v>2.3823650743467425E-2</v>
      </c>
      <c r="I618" s="72">
        <v>236</v>
      </c>
      <c r="J618" s="59">
        <f>IFERROR(I618/E618,"-")</f>
        <v>0.17933130699088146</v>
      </c>
      <c r="K618" s="75">
        <f t="shared" si="47"/>
        <v>94796.326271186437</v>
      </c>
      <c r="L618" s="304">
        <v>680619100</v>
      </c>
      <c r="M618" s="304">
        <v>912</v>
      </c>
      <c r="N618" s="41" t="s">
        <v>107</v>
      </c>
      <c r="O618" s="72">
        <v>12390957</v>
      </c>
      <c r="P618" s="59">
        <f>IFERROR(O618/L618,"-")</f>
        <v>1.8205420623664544E-2</v>
      </c>
      <c r="Q618" s="72">
        <v>153</v>
      </c>
      <c r="R618" s="59">
        <f>IFERROR(Q618/M618,"-")</f>
        <v>0.16776315789473684</v>
      </c>
      <c r="S618" s="75">
        <f t="shared" si="48"/>
        <v>80986.647058823524</v>
      </c>
      <c r="T618" s="304">
        <v>125902160</v>
      </c>
      <c r="U618" s="304">
        <v>126</v>
      </c>
      <c r="V618" s="41" t="s">
        <v>107</v>
      </c>
      <c r="W618" s="72">
        <v>4108727</v>
      </c>
      <c r="X618" s="59">
        <f>IFERROR(W618/T618,"-")</f>
        <v>3.2634285225924639E-2</v>
      </c>
      <c r="Y618" s="72">
        <v>32</v>
      </c>
      <c r="Z618" s="59">
        <f>IFERROR(Y618/U618,"-")</f>
        <v>0.25396825396825395</v>
      </c>
      <c r="AA618" s="130">
        <f t="shared" si="49"/>
        <v>128397.71875</v>
      </c>
      <c r="AB618" s="304">
        <v>106371640</v>
      </c>
      <c r="AC618" s="304">
        <v>101</v>
      </c>
      <c r="AD618" s="41" t="s">
        <v>107</v>
      </c>
      <c r="AE618" s="72">
        <v>3889534</v>
      </c>
      <c r="AF618" s="59">
        <f>IFERROR(AE618/AB618,"-")</f>
        <v>3.6565516899053171E-2</v>
      </c>
      <c r="AG618" s="72">
        <v>20</v>
      </c>
      <c r="AH618" s="59">
        <f>IFERROR(AG618/AC618,"-")</f>
        <v>0.19801980198019803</v>
      </c>
      <c r="AI618" s="75">
        <f t="shared" si="46"/>
        <v>194476.7</v>
      </c>
      <c r="AJ618" s="304">
        <v>253139420</v>
      </c>
      <c r="AK618" s="304">
        <v>324</v>
      </c>
      <c r="AL618" s="41" t="s">
        <v>107</v>
      </c>
      <c r="AM618" s="72">
        <v>5997185</v>
      </c>
      <c r="AN618" s="59">
        <f>IFERROR(AM618/AJ618,"-")</f>
        <v>2.369123307622337E-2</v>
      </c>
      <c r="AO618" s="72">
        <v>64</v>
      </c>
      <c r="AP618" s="59">
        <f>IFERROR(AO618/AK618,"-")</f>
        <v>0.19753086419753085</v>
      </c>
      <c r="AQ618" s="75">
        <f t="shared" si="50"/>
        <v>93706.015625</v>
      </c>
      <c r="AR618" s="304">
        <v>2837381450</v>
      </c>
      <c r="AS618" s="304">
        <v>5009</v>
      </c>
      <c r="AT618" s="41" t="s">
        <v>107</v>
      </c>
      <c r="AU618" s="72">
        <v>57061975</v>
      </c>
      <c r="AV618" s="59">
        <f>IFERROR(AU618/AR618,"-")</f>
        <v>2.0110787359944149E-2</v>
      </c>
      <c r="AW618" s="75">
        <v>727</v>
      </c>
      <c r="AX618" s="59">
        <f>IFERROR(AW618/AS618,"-")</f>
        <v>0.14513875024955081</v>
      </c>
      <c r="AY618" s="157">
        <f t="shared" si="51"/>
        <v>78489.649243466294</v>
      </c>
      <c r="AZ618" s="179"/>
    </row>
    <row r="619" spans="2:52" s="8" customFormat="1" ht="13.15" customHeight="1">
      <c r="B619" s="328"/>
      <c r="C619" s="340"/>
      <c r="D619" s="305"/>
      <c r="E619" s="305"/>
      <c r="F619" s="42" t="s">
        <v>108</v>
      </c>
      <c r="G619" s="73">
        <v>20468237</v>
      </c>
      <c r="H619" s="60">
        <f>IFERROR(G619/D618,"-")</f>
        <v>2.1796423653803961E-2</v>
      </c>
      <c r="I619" s="73">
        <v>348</v>
      </c>
      <c r="J619" s="60">
        <f>IFERROR(I619/E618,"-")</f>
        <v>0.26443768996960487</v>
      </c>
      <c r="K619" s="76">
        <f t="shared" si="47"/>
        <v>58816.772988505749</v>
      </c>
      <c r="L619" s="305"/>
      <c r="M619" s="305"/>
      <c r="N619" s="42" t="s">
        <v>108</v>
      </c>
      <c r="O619" s="73">
        <v>12559424</v>
      </c>
      <c r="P619" s="60">
        <f>IFERROR(O619/L618,"-")</f>
        <v>1.8452940859285318E-2</v>
      </c>
      <c r="Q619" s="73">
        <v>242</v>
      </c>
      <c r="R619" s="60">
        <f>IFERROR(Q619/M618,"-")</f>
        <v>0.26535087719298245</v>
      </c>
      <c r="S619" s="76">
        <f t="shared" si="48"/>
        <v>51898.446280991739</v>
      </c>
      <c r="T619" s="305"/>
      <c r="U619" s="305"/>
      <c r="V619" s="42" t="s">
        <v>108</v>
      </c>
      <c r="W619" s="73">
        <v>5292388</v>
      </c>
      <c r="X619" s="60">
        <f>IFERROR(W619/T618,"-")</f>
        <v>4.2035720435614446E-2</v>
      </c>
      <c r="Y619" s="73">
        <v>37</v>
      </c>
      <c r="Z619" s="60">
        <f>IFERROR(Y619/U618,"-")</f>
        <v>0.29365079365079366</v>
      </c>
      <c r="AA619" s="131">
        <f t="shared" si="49"/>
        <v>143037.51351351352</v>
      </c>
      <c r="AB619" s="305"/>
      <c r="AC619" s="305"/>
      <c r="AD619" s="42" t="s">
        <v>108</v>
      </c>
      <c r="AE619" s="73">
        <v>1803712</v>
      </c>
      <c r="AF619" s="60">
        <f>IFERROR(AE619/AB618,"-")</f>
        <v>1.6956700112924834E-2</v>
      </c>
      <c r="AG619" s="73">
        <v>28</v>
      </c>
      <c r="AH619" s="60">
        <f>IFERROR(AG619/AC618,"-")</f>
        <v>0.27722772277227725</v>
      </c>
      <c r="AI619" s="76">
        <f t="shared" si="46"/>
        <v>64418.285714285717</v>
      </c>
      <c r="AJ619" s="305"/>
      <c r="AK619" s="305"/>
      <c r="AL619" s="42" t="s">
        <v>108</v>
      </c>
      <c r="AM619" s="73">
        <v>7192876</v>
      </c>
      <c r="AN619" s="60">
        <f>IFERROR(AM619/AJ618,"-")</f>
        <v>2.8414681522143014E-2</v>
      </c>
      <c r="AO619" s="73">
        <v>81</v>
      </c>
      <c r="AP619" s="60">
        <f>IFERROR(AO619/AK618,"-")</f>
        <v>0.25</v>
      </c>
      <c r="AQ619" s="76">
        <f t="shared" si="50"/>
        <v>88800.938271604944</v>
      </c>
      <c r="AR619" s="305"/>
      <c r="AS619" s="305"/>
      <c r="AT619" s="42" t="s">
        <v>108</v>
      </c>
      <c r="AU619" s="73">
        <v>79412422</v>
      </c>
      <c r="AV619" s="60">
        <f>IFERROR(AU619/AR618,"-")</f>
        <v>2.7987925980132139E-2</v>
      </c>
      <c r="AW619" s="76">
        <v>1106</v>
      </c>
      <c r="AX619" s="60">
        <f>IFERROR(AW619/AS618,"-")</f>
        <v>0.22080255540027949</v>
      </c>
      <c r="AY619" s="157">
        <f t="shared" si="51"/>
        <v>71801.466546112119</v>
      </c>
      <c r="AZ619" s="179"/>
    </row>
    <row r="620" spans="2:52" s="8" customFormat="1" ht="13.15" customHeight="1">
      <c r="B620" s="328"/>
      <c r="C620" s="340"/>
      <c r="D620" s="305"/>
      <c r="E620" s="305"/>
      <c r="F620" s="43" t="s">
        <v>109</v>
      </c>
      <c r="G620" s="73">
        <v>16208152</v>
      </c>
      <c r="H620" s="60">
        <f>IFERROR(G620/D618,"-")</f>
        <v>1.7259901164777894E-2</v>
      </c>
      <c r="I620" s="73">
        <v>460</v>
      </c>
      <c r="J620" s="60">
        <f>IFERROR(I620/E618,"-")</f>
        <v>0.34954407294832829</v>
      </c>
      <c r="K620" s="76">
        <f t="shared" si="47"/>
        <v>35235.113043478261</v>
      </c>
      <c r="L620" s="305"/>
      <c r="M620" s="305"/>
      <c r="N620" s="43" t="s">
        <v>109</v>
      </c>
      <c r="O620" s="73">
        <v>10903136</v>
      </c>
      <c r="P620" s="60">
        <f>IFERROR(O620/L618,"-")</f>
        <v>1.6019438772729124E-2</v>
      </c>
      <c r="Q620" s="73">
        <v>335</v>
      </c>
      <c r="R620" s="60">
        <f>IFERROR(Q620/M618,"-")</f>
        <v>0.36732456140350878</v>
      </c>
      <c r="S620" s="76">
        <f t="shared" si="48"/>
        <v>32546.674626865672</v>
      </c>
      <c r="T620" s="305"/>
      <c r="U620" s="305"/>
      <c r="V620" s="43" t="s">
        <v>109</v>
      </c>
      <c r="W620" s="73">
        <v>1439925</v>
      </c>
      <c r="X620" s="60">
        <f>IFERROR(W620/T618,"-")</f>
        <v>1.1436857000705946E-2</v>
      </c>
      <c r="Y620" s="73">
        <v>41</v>
      </c>
      <c r="Z620" s="60">
        <f>IFERROR(Y620/U618,"-")</f>
        <v>0.32539682539682541</v>
      </c>
      <c r="AA620" s="131">
        <f t="shared" si="49"/>
        <v>35120.121951219509</v>
      </c>
      <c r="AB620" s="305"/>
      <c r="AC620" s="305"/>
      <c r="AD620" s="43" t="s">
        <v>109</v>
      </c>
      <c r="AE620" s="73">
        <v>1234211</v>
      </c>
      <c r="AF620" s="60">
        <f>IFERROR(AE620/AB618,"-")</f>
        <v>1.1602820074974872E-2</v>
      </c>
      <c r="AG620" s="73">
        <v>34</v>
      </c>
      <c r="AH620" s="60">
        <f>IFERROR(AG620/AC618,"-")</f>
        <v>0.33663366336633666</v>
      </c>
      <c r="AI620" s="76">
        <f t="shared" si="46"/>
        <v>36300.323529411762</v>
      </c>
      <c r="AJ620" s="305"/>
      <c r="AK620" s="305"/>
      <c r="AL620" s="43" t="s">
        <v>109</v>
      </c>
      <c r="AM620" s="73">
        <v>3763896</v>
      </c>
      <c r="AN620" s="60">
        <f>IFERROR(AM620/AJ618,"-")</f>
        <v>1.4868865544528782E-2</v>
      </c>
      <c r="AO620" s="73">
        <v>85</v>
      </c>
      <c r="AP620" s="60">
        <f>IFERROR(AO620/AK618,"-")</f>
        <v>0.26234567901234568</v>
      </c>
      <c r="AQ620" s="76">
        <f t="shared" si="50"/>
        <v>44281.129411764705</v>
      </c>
      <c r="AR620" s="305"/>
      <c r="AS620" s="305"/>
      <c r="AT620" s="43" t="s">
        <v>109</v>
      </c>
      <c r="AU620" s="73">
        <v>58520313</v>
      </c>
      <c r="AV620" s="60">
        <f>IFERROR(AU620/AR618,"-")</f>
        <v>2.062476055166992E-2</v>
      </c>
      <c r="AW620" s="76">
        <v>1402</v>
      </c>
      <c r="AX620" s="60">
        <f>IFERROR(AW620/AS618,"-")</f>
        <v>0.27989618686364542</v>
      </c>
      <c r="AY620" s="157">
        <f t="shared" si="51"/>
        <v>41740.59415121255</v>
      </c>
      <c r="AZ620" s="179"/>
    </row>
    <row r="621" spans="2:52" s="8" customFormat="1" ht="13.15" customHeight="1">
      <c r="B621" s="328"/>
      <c r="C621" s="340"/>
      <c r="D621" s="305"/>
      <c r="E621" s="305"/>
      <c r="F621" s="43" t="s">
        <v>110</v>
      </c>
      <c r="G621" s="73">
        <v>2795282</v>
      </c>
      <c r="H621" s="60">
        <f>IFERROR(G621/D618,"-")</f>
        <v>2.9766682252043712E-3</v>
      </c>
      <c r="I621" s="73">
        <v>94</v>
      </c>
      <c r="J621" s="60">
        <f>IFERROR(I621/E618,"-")</f>
        <v>7.1428571428571425E-2</v>
      </c>
      <c r="K621" s="76">
        <f t="shared" si="47"/>
        <v>29737.042553191488</v>
      </c>
      <c r="L621" s="305"/>
      <c r="M621" s="305"/>
      <c r="N621" s="43" t="s">
        <v>110</v>
      </c>
      <c r="O621" s="73">
        <v>2441852</v>
      </c>
      <c r="P621" s="60">
        <f>IFERROR(O621/L618,"-")</f>
        <v>3.5876924406029746E-3</v>
      </c>
      <c r="Q621" s="73">
        <v>65</v>
      </c>
      <c r="R621" s="60">
        <f>IFERROR(Q621/M618,"-")</f>
        <v>7.1271929824561403E-2</v>
      </c>
      <c r="S621" s="76">
        <f t="shared" si="48"/>
        <v>37566.953846153847</v>
      </c>
      <c r="T621" s="305"/>
      <c r="U621" s="305"/>
      <c r="V621" s="43" t="s">
        <v>110</v>
      </c>
      <c r="W621" s="73">
        <v>78666</v>
      </c>
      <c r="X621" s="60">
        <f>IFERROR(W621/T618,"-")</f>
        <v>6.2481850986512068E-4</v>
      </c>
      <c r="Y621" s="73">
        <v>7</v>
      </c>
      <c r="Z621" s="60">
        <f>IFERROR(Y621/U618,"-")</f>
        <v>5.5555555555555552E-2</v>
      </c>
      <c r="AA621" s="131">
        <f t="shared" si="49"/>
        <v>11238</v>
      </c>
      <c r="AB621" s="305"/>
      <c r="AC621" s="305"/>
      <c r="AD621" s="43" t="s">
        <v>110</v>
      </c>
      <c r="AE621" s="73">
        <v>78666</v>
      </c>
      <c r="AF621" s="60">
        <f>IFERROR(AE621/AB618,"-")</f>
        <v>7.3953922304854946E-4</v>
      </c>
      <c r="AG621" s="73">
        <v>7</v>
      </c>
      <c r="AH621" s="60">
        <f>IFERROR(AG621/AC618,"-")</f>
        <v>6.9306930693069313E-2</v>
      </c>
      <c r="AI621" s="76">
        <f t="shared" si="46"/>
        <v>11238</v>
      </c>
      <c r="AJ621" s="305"/>
      <c r="AK621" s="305"/>
      <c r="AL621" s="43" t="s">
        <v>110</v>
      </c>
      <c r="AM621" s="73">
        <v>211752</v>
      </c>
      <c r="AN621" s="60">
        <f>IFERROR(AM621/AJ618,"-")</f>
        <v>8.3650345726477525E-4</v>
      </c>
      <c r="AO621" s="73">
        <v>18</v>
      </c>
      <c r="AP621" s="60">
        <f>IFERROR(AO621/AK618,"-")</f>
        <v>5.5555555555555552E-2</v>
      </c>
      <c r="AQ621" s="76">
        <f t="shared" si="50"/>
        <v>11764</v>
      </c>
      <c r="AR621" s="305"/>
      <c r="AS621" s="305"/>
      <c r="AT621" s="43" t="s">
        <v>110</v>
      </c>
      <c r="AU621" s="73">
        <v>7030665</v>
      </c>
      <c r="AV621" s="60">
        <f>IFERROR(AU621/AR618,"-")</f>
        <v>2.4778709256733878E-3</v>
      </c>
      <c r="AW621" s="76">
        <v>231</v>
      </c>
      <c r="AX621" s="60">
        <f>IFERROR(AW621/AS618,"-")</f>
        <v>4.6116989419045719E-2</v>
      </c>
      <c r="AY621" s="157">
        <f t="shared" si="51"/>
        <v>30435.779220779219</v>
      </c>
      <c r="AZ621" s="179"/>
    </row>
    <row r="622" spans="2:52" s="8" customFormat="1" ht="13.15" customHeight="1">
      <c r="B622" s="328"/>
      <c r="C622" s="340"/>
      <c r="D622" s="305"/>
      <c r="E622" s="305"/>
      <c r="F622" s="43" t="s">
        <v>111</v>
      </c>
      <c r="G622" s="73">
        <v>21561266</v>
      </c>
      <c r="H622" s="60">
        <f>IFERROR(G622/D618,"-")</f>
        <v>2.2960379452727615E-2</v>
      </c>
      <c r="I622" s="73">
        <v>558</v>
      </c>
      <c r="J622" s="60">
        <f>IFERROR(I622/E618,"-")</f>
        <v>0.42401215805471126</v>
      </c>
      <c r="K622" s="76">
        <f t="shared" si="47"/>
        <v>38640.261648745516</v>
      </c>
      <c r="L622" s="305"/>
      <c r="M622" s="305"/>
      <c r="N622" s="43" t="s">
        <v>111</v>
      </c>
      <c r="O622" s="73">
        <v>15457825</v>
      </c>
      <c r="P622" s="60">
        <f>IFERROR(O622/L618,"-")</f>
        <v>2.2711418177950044E-2</v>
      </c>
      <c r="Q622" s="73">
        <v>398</v>
      </c>
      <c r="R622" s="60">
        <f>IFERROR(Q622/M618,"-")</f>
        <v>0.43640350877192985</v>
      </c>
      <c r="S622" s="76">
        <f t="shared" si="48"/>
        <v>38838.756281407033</v>
      </c>
      <c r="T622" s="305"/>
      <c r="U622" s="305"/>
      <c r="V622" s="43" t="s">
        <v>111</v>
      </c>
      <c r="W622" s="73">
        <v>2238588</v>
      </c>
      <c r="X622" s="60">
        <f>IFERROR(W622/T618,"-")</f>
        <v>1.7780378033228343E-2</v>
      </c>
      <c r="Y622" s="73">
        <v>55</v>
      </c>
      <c r="Z622" s="60">
        <f>IFERROR(Y622/U618,"-")</f>
        <v>0.43650793650793651</v>
      </c>
      <c r="AA622" s="131">
        <f t="shared" si="49"/>
        <v>40701.599999999999</v>
      </c>
      <c r="AB622" s="305"/>
      <c r="AC622" s="305"/>
      <c r="AD622" s="43" t="s">
        <v>111</v>
      </c>
      <c r="AE622" s="73">
        <v>2033380</v>
      </c>
      <c r="AF622" s="60">
        <f>IFERROR(AE622/AB618,"-")</f>
        <v>1.9115809439433293E-2</v>
      </c>
      <c r="AG622" s="73">
        <v>46</v>
      </c>
      <c r="AH622" s="60">
        <f>IFERROR(AG622/AC618,"-")</f>
        <v>0.45544554455445546</v>
      </c>
      <c r="AI622" s="76">
        <f t="shared" si="46"/>
        <v>44203.913043478264</v>
      </c>
      <c r="AJ622" s="305"/>
      <c r="AK622" s="305"/>
      <c r="AL622" s="43" t="s">
        <v>111</v>
      </c>
      <c r="AM622" s="73">
        <v>5724009</v>
      </c>
      <c r="AN622" s="60">
        <f>IFERROR(AM622/AJ618,"-")</f>
        <v>2.2612080726107375E-2</v>
      </c>
      <c r="AO622" s="73">
        <v>121</v>
      </c>
      <c r="AP622" s="60">
        <f>IFERROR(AO622/AK618,"-")</f>
        <v>0.37345679012345678</v>
      </c>
      <c r="AQ622" s="76">
        <f t="shared" si="50"/>
        <v>47305.859504132233</v>
      </c>
      <c r="AR622" s="305"/>
      <c r="AS622" s="305"/>
      <c r="AT622" s="43" t="s">
        <v>111</v>
      </c>
      <c r="AU622" s="73">
        <v>66955970</v>
      </c>
      <c r="AV622" s="60">
        <f>IFERROR(AU622/AR618,"-")</f>
        <v>2.3597803531139602E-2</v>
      </c>
      <c r="AW622" s="76">
        <v>1590</v>
      </c>
      <c r="AX622" s="60">
        <f>IFERROR(AW622/AS618,"-")</f>
        <v>0.31742862846875625</v>
      </c>
      <c r="AY622" s="157">
        <f t="shared" si="51"/>
        <v>42110.672955974842</v>
      </c>
      <c r="AZ622" s="179"/>
    </row>
    <row r="623" spans="2:52" s="8" customFormat="1" ht="13.15" customHeight="1">
      <c r="B623" s="328"/>
      <c r="C623" s="340"/>
      <c r="D623" s="305"/>
      <c r="E623" s="305"/>
      <c r="F623" s="43" t="s">
        <v>112</v>
      </c>
      <c r="G623" s="73">
        <v>53603444</v>
      </c>
      <c r="H623" s="60">
        <f>IFERROR(G623/D618,"-")</f>
        <v>5.7081778695788801E-2</v>
      </c>
      <c r="I623" s="73">
        <v>641</v>
      </c>
      <c r="J623" s="60">
        <f>IFERROR(I623/E618,"-")</f>
        <v>0.48708206686930089</v>
      </c>
      <c r="K623" s="76">
        <f t="shared" si="47"/>
        <v>83624.717628705155</v>
      </c>
      <c r="L623" s="305"/>
      <c r="M623" s="305"/>
      <c r="N623" s="43" t="s">
        <v>112</v>
      </c>
      <c r="O623" s="73">
        <v>39532741</v>
      </c>
      <c r="P623" s="60">
        <f>IFERROR(O623/L618,"-")</f>
        <v>5.8083502211442491E-2</v>
      </c>
      <c r="Q623" s="73">
        <v>472</v>
      </c>
      <c r="R623" s="60">
        <f>IFERROR(Q623/M618,"-")</f>
        <v>0.51754385964912286</v>
      </c>
      <c r="S623" s="76">
        <f t="shared" si="48"/>
        <v>83755.807203389835</v>
      </c>
      <c r="T623" s="305"/>
      <c r="U623" s="305"/>
      <c r="V623" s="43" t="s">
        <v>112</v>
      </c>
      <c r="W623" s="73">
        <v>6035158</v>
      </c>
      <c r="X623" s="60">
        <f>IFERROR(W623/T618,"-")</f>
        <v>4.793530150713856E-2</v>
      </c>
      <c r="Y623" s="73">
        <v>69</v>
      </c>
      <c r="Z623" s="60">
        <f>IFERROR(Y623/U618,"-")</f>
        <v>0.54761904761904767</v>
      </c>
      <c r="AA623" s="131">
        <f t="shared" si="49"/>
        <v>87466.057971014496</v>
      </c>
      <c r="AB623" s="305"/>
      <c r="AC623" s="305"/>
      <c r="AD623" s="43" t="s">
        <v>112</v>
      </c>
      <c r="AE623" s="73">
        <v>5575483</v>
      </c>
      <c r="AF623" s="60">
        <f>IFERROR(AE623/AB618,"-")</f>
        <v>5.2415126813876327E-2</v>
      </c>
      <c r="AG623" s="73">
        <v>61</v>
      </c>
      <c r="AH623" s="60">
        <f>IFERROR(AG623/AC618,"-")</f>
        <v>0.60396039603960394</v>
      </c>
      <c r="AI623" s="76">
        <f t="shared" si="46"/>
        <v>91401.360655737706</v>
      </c>
      <c r="AJ623" s="305"/>
      <c r="AK623" s="305"/>
      <c r="AL623" s="43" t="s">
        <v>112</v>
      </c>
      <c r="AM623" s="73">
        <v>10255577</v>
      </c>
      <c r="AN623" s="60">
        <f>IFERROR(AM623/AJ618,"-")</f>
        <v>4.0513551781069891E-2</v>
      </c>
      <c r="AO623" s="73">
        <v>142</v>
      </c>
      <c r="AP623" s="60">
        <f>IFERROR(AO623/AK618,"-")</f>
        <v>0.43827160493827161</v>
      </c>
      <c r="AQ623" s="76">
        <f t="shared" si="50"/>
        <v>72222.373239436623</v>
      </c>
      <c r="AR623" s="305"/>
      <c r="AS623" s="305"/>
      <c r="AT623" s="43" t="s">
        <v>112</v>
      </c>
      <c r="AU623" s="73">
        <v>139456729</v>
      </c>
      <c r="AV623" s="60">
        <f>IFERROR(AU623/AR618,"-")</f>
        <v>4.9149799368710188E-2</v>
      </c>
      <c r="AW623" s="76">
        <v>1930</v>
      </c>
      <c r="AX623" s="60">
        <f>IFERROR(AW623/AS618,"-")</f>
        <v>0.3853064483928928</v>
      </c>
      <c r="AY623" s="157">
        <f t="shared" si="51"/>
        <v>72257.372538860101</v>
      </c>
      <c r="AZ623" s="179"/>
    </row>
    <row r="624" spans="2:52" s="8" customFormat="1" ht="13.15" customHeight="1">
      <c r="B624" s="328"/>
      <c r="C624" s="340"/>
      <c r="D624" s="305"/>
      <c r="E624" s="305"/>
      <c r="F624" s="43" t="s">
        <v>113</v>
      </c>
      <c r="G624" s="73">
        <v>29131317</v>
      </c>
      <c r="H624" s="60">
        <f>IFERROR(G624/D618,"-")</f>
        <v>3.1021652080990732E-2</v>
      </c>
      <c r="I624" s="73">
        <v>166</v>
      </c>
      <c r="J624" s="60">
        <f>IFERROR(I624/E618,"-")</f>
        <v>0.12613981762917933</v>
      </c>
      <c r="K624" s="76">
        <f t="shared" si="47"/>
        <v>175489.86144578314</v>
      </c>
      <c r="L624" s="305"/>
      <c r="M624" s="305"/>
      <c r="N624" s="43" t="s">
        <v>113</v>
      </c>
      <c r="O624" s="73">
        <v>26936006</v>
      </c>
      <c r="P624" s="60">
        <f>IFERROR(O624/L618,"-")</f>
        <v>3.9575742144174329E-2</v>
      </c>
      <c r="Q624" s="73">
        <v>125</v>
      </c>
      <c r="R624" s="60">
        <f>IFERROR(Q624/M618,"-")</f>
        <v>0.13706140350877194</v>
      </c>
      <c r="S624" s="76">
        <f t="shared" si="48"/>
        <v>215488.04800000001</v>
      </c>
      <c r="T624" s="305"/>
      <c r="U624" s="305"/>
      <c r="V624" s="43" t="s">
        <v>113</v>
      </c>
      <c r="W624" s="73">
        <v>7678321</v>
      </c>
      <c r="X624" s="60">
        <f>IFERROR(W624/T618,"-")</f>
        <v>6.0986411988483757E-2</v>
      </c>
      <c r="Y624" s="73">
        <v>20</v>
      </c>
      <c r="Z624" s="60">
        <f>IFERROR(Y624/U618,"-")</f>
        <v>0.15873015873015872</v>
      </c>
      <c r="AA624" s="131">
        <f t="shared" si="49"/>
        <v>383916.05</v>
      </c>
      <c r="AB624" s="305"/>
      <c r="AC624" s="305"/>
      <c r="AD624" s="43" t="s">
        <v>113</v>
      </c>
      <c r="AE624" s="73">
        <v>7658580</v>
      </c>
      <c r="AF624" s="60">
        <f>IFERROR(AE624/AB618,"-")</f>
        <v>7.1998325869564478E-2</v>
      </c>
      <c r="AG624" s="73">
        <v>18</v>
      </c>
      <c r="AH624" s="60">
        <f>IFERROR(AG624/AC618,"-")</f>
        <v>0.17821782178217821</v>
      </c>
      <c r="AI624" s="76">
        <f t="shared" si="46"/>
        <v>425476.66666666669</v>
      </c>
      <c r="AJ624" s="305"/>
      <c r="AK624" s="305"/>
      <c r="AL624" s="43" t="s">
        <v>113</v>
      </c>
      <c r="AM624" s="73">
        <v>11196870</v>
      </c>
      <c r="AN624" s="60">
        <f>IFERROR(AM624/AJ618,"-")</f>
        <v>4.4232028342326139E-2</v>
      </c>
      <c r="AO624" s="73">
        <v>52</v>
      </c>
      <c r="AP624" s="60">
        <f>IFERROR(AO624/AK618,"-")</f>
        <v>0.16049382716049382</v>
      </c>
      <c r="AQ624" s="76">
        <f t="shared" si="50"/>
        <v>215324.42307692306</v>
      </c>
      <c r="AR624" s="305"/>
      <c r="AS624" s="305"/>
      <c r="AT624" s="43" t="s">
        <v>113</v>
      </c>
      <c r="AU624" s="73">
        <v>40946381</v>
      </c>
      <c r="AV624" s="60">
        <f>IFERROR(AU624/AR618,"-")</f>
        <v>1.4431045568441282E-2</v>
      </c>
      <c r="AW624" s="76">
        <v>446</v>
      </c>
      <c r="AX624" s="60">
        <f>IFERROR(AW624/AS618,"-")</f>
        <v>8.9039728488720299E-2</v>
      </c>
      <c r="AY624" s="157">
        <f t="shared" si="51"/>
        <v>91808.029147982059</v>
      </c>
      <c r="AZ624" s="179"/>
    </row>
    <row r="625" spans="2:52" s="8" customFormat="1" ht="13.15" customHeight="1">
      <c r="B625" s="328"/>
      <c r="C625" s="340"/>
      <c r="D625" s="305"/>
      <c r="E625" s="305"/>
      <c r="F625" s="43" t="s">
        <v>123</v>
      </c>
      <c r="G625" s="73">
        <v>962</v>
      </c>
      <c r="H625" s="60">
        <f>IFERROR(G625/D618,"-")</f>
        <v>1.0244243094781152E-6</v>
      </c>
      <c r="I625" s="73">
        <v>1</v>
      </c>
      <c r="J625" s="60">
        <f>IFERROR(I625/E618,"-")</f>
        <v>7.5987841945288754E-4</v>
      </c>
      <c r="K625" s="76">
        <f t="shared" si="47"/>
        <v>962</v>
      </c>
      <c r="L625" s="305"/>
      <c r="M625" s="305"/>
      <c r="N625" s="43" t="s">
        <v>123</v>
      </c>
      <c r="O625" s="73">
        <v>0</v>
      </c>
      <c r="P625" s="60">
        <f>IFERROR(O625/L618,"-")</f>
        <v>0</v>
      </c>
      <c r="Q625" s="73">
        <v>0</v>
      </c>
      <c r="R625" s="60">
        <f>IFERROR(Q625/M618,"-")</f>
        <v>0</v>
      </c>
      <c r="S625" s="76" t="str">
        <f t="shared" si="48"/>
        <v>-</v>
      </c>
      <c r="T625" s="305"/>
      <c r="U625" s="305"/>
      <c r="V625" s="43" t="s">
        <v>123</v>
      </c>
      <c r="W625" s="73">
        <v>0</v>
      </c>
      <c r="X625" s="60">
        <f>IFERROR(W625/T618,"-")</f>
        <v>0</v>
      </c>
      <c r="Y625" s="73">
        <v>0</v>
      </c>
      <c r="Z625" s="60">
        <f>IFERROR(Y625/U618,"-")</f>
        <v>0</v>
      </c>
      <c r="AA625" s="131" t="str">
        <f t="shared" si="49"/>
        <v>-</v>
      </c>
      <c r="AB625" s="305"/>
      <c r="AC625" s="305"/>
      <c r="AD625" s="43" t="s">
        <v>123</v>
      </c>
      <c r="AE625" s="73">
        <v>0</v>
      </c>
      <c r="AF625" s="60">
        <f>IFERROR(AE625/AB618,"-")</f>
        <v>0</v>
      </c>
      <c r="AG625" s="73">
        <v>0</v>
      </c>
      <c r="AH625" s="60">
        <f>IFERROR(AG625/AC618,"-")</f>
        <v>0</v>
      </c>
      <c r="AI625" s="76" t="str">
        <f t="shared" si="46"/>
        <v>-</v>
      </c>
      <c r="AJ625" s="305"/>
      <c r="AK625" s="305"/>
      <c r="AL625" s="43" t="s">
        <v>123</v>
      </c>
      <c r="AM625" s="73">
        <v>0</v>
      </c>
      <c r="AN625" s="60">
        <f>IFERROR(AM625/AJ618,"-")</f>
        <v>0</v>
      </c>
      <c r="AO625" s="73">
        <v>0</v>
      </c>
      <c r="AP625" s="60">
        <f>IFERROR(AO625/AK618,"-")</f>
        <v>0</v>
      </c>
      <c r="AQ625" s="76" t="str">
        <f t="shared" si="50"/>
        <v>-</v>
      </c>
      <c r="AR625" s="305"/>
      <c r="AS625" s="305"/>
      <c r="AT625" s="43" t="s">
        <v>123</v>
      </c>
      <c r="AU625" s="73">
        <v>7302</v>
      </c>
      <c r="AV625" s="60">
        <f>IFERROR(AU625/AR618,"-")</f>
        <v>2.5734995906172575E-6</v>
      </c>
      <c r="AW625" s="76">
        <v>5</v>
      </c>
      <c r="AX625" s="60">
        <f>IFERROR(AW625/AS618,"-")</f>
        <v>9.9820323417847872E-4</v>
      </c>
      <c r="AY625" s="157">
        <f t="shared" si="51"/>
        <v>1460.4</v>
      </c>
      <c r="AZ625" s="179"/>
    </row>
    <row r="626" spans="2:52" s="8" customFormat="1" ht="13.15" customHeight="1">
      <c r="B626" s="328"/>
      <c r="C626" s="340"/>
      <c r="D626" s="305"/>
      <c r="E626" s="305"/>
      <c r="F626" s="43" t="s">
        <v>114</v>
      </c>
      <c r="G626" s="73">
        <v>746806</v>
      </c>
      <c r="H626" s="60">
        <f>IFERROR(G626/D618,"-")</f>
        <v>7.952663418545877E-4</v>
      </c>
      <c r="I626" s="73">
        <v>20</v>
      </c>
      <c r="J626" s="60">
        <f>IFERROR(I626/E618,"-")</f>
        <v>1.5197568389057751E-2</v>
      </c>
      <c r="K626" s="76">
        <f t="shared" si="47"/>
        <v>37340.300000000003</v>
      </c>
      <c r="L626" s="305"/>
      <c r="M626" s="305"/>
      <c r="N626" s="43" t="s">
        <v>114</v>
      </c>
      <c r="O626" s="73">
        <v>641803</v>
      </c>
      <c r="P626" s="60">
        <f>IFERROR(O626/L618,"-")</f>
        <v>9.4296942298563175E-4</v>
      </c>
      <c r="Q626" s="73">
        <v>13</v>
      </c>
      <c r="R626" s="60">
        <f>IFERROR(Q626/M618,"-")</f>
        <v>1.425438596491228E-2</v>
      </c>
      <c r="S626" s="76">
        <f t="shared" si="48"/>
        <v>49369.461538461539</v>
      </c>
      <c r="T626" s="305"/>
      <c r="U626" s="305"/>
      <c r="V626" s="43" t="s">
        <v>114</v>
      </c>
      <c r="W626" s="73">
        <v>477</v>
      </c>
      <c r="X626" s="60">
        <f>IFERROR(W626/T618,"-")</f>
        <v>3.7886562073279761E-6</v>
      </c>
      <c r="Y626" s="73">
        <v>1</v>
      </c>
      <c r="Z626" s="60">
        <f>IFERROR(Y626/U618,"-")</f>
        <v>7.9365079365079361E-3</v>
      </c>
      <c r="AA626" s="131">
        <f t="shared" si="49"/>
        <v>477</v>
      </c>
      <c r="AB626" s="305"/>
      <c r="AC626" s="305"/>
      <c r="AD626" s="43" t="s">
        <v>114</v>
      </c>
      <c r="AE626" s="73">
        <v>0</v>
      </c>
      <c r="AF626" s="60">
        <f>IFERROR(AE626/AB618,"-")</f>
        <v>0</v>
      </c>
      <c r="AG626" s="73">
        <v>0</v>
      </c>
      <c r="AH626" s="60">
        <f>IFERROR(AG626/AC618,"-")</f>
        <v>0</v>
      </c>
      <c r="AI626" s="76" t="str">
        <f t="shared" si="46"/>
        <v>-</v>
      </c>
      <c r="AJ626" s="305"/>
      <c r="AK626" s="305"/>
      <c r="AL626" s="43" t="s">
        <v>114</v>
      </c>
      <c r="AM626" s="73">
        <v>228640</v>
      </c>
      <c r="AN626" s="60">
        <f>IFERROR(AM626/AJ618,"-")</f>
        <v>9.0321768138680255E-4</v>
      </c>
      <c r="AO626" s="73">
        <v>8</v>
      </c>
      <c r="AP626" s="60">
        <f>IFERROR(AO626/AK618,"-")</f>
        <v>2.4691358024691357E-2</v>
      </c>
      <c r="AQ626" s="76">
        <f t="shared" si="50"/>
        <v>28580</v>
      </c>
      <c r="AR626" s="305"/>
      <c r="AS626" s="305"/>
      <c r="AT626" s="43" t="s">
        <v>114</v>
      </c>
      <c r="AU626" s="73">
        <v>1101067</v>
      </c>
      <c r="AV626" s="60">
        <f>IFERROR(AU626/AR618,"-")</f>
        <v>3.8805744641771727E-4</v>
      </c>
      <c r="AW626" s="76">
        <v>55</v>
      </c>
      <c r="AX626" s="60">
        <f>IFERROR(AW626/AS618,"-")</f>
        <v>1.0980235575963266E-2</v>
      </c>
      <c r="AY626" s="157">
        <f t="shared" si="51"/>
        <v>20019.400000000001</v>
      </c>
      <c r="AZ626" s="179"/>
    </row>
    <row r="627" spans="2:52" s="8" customFormat="1" ht="13.15" customHeight="1">
      <c r="B627" s="328"/>
      <c r="C627" s="340"/>
      <c r="D627" s="305"/>
      <c r="E627" s="305"/>
      <c r="F627" s="43" t="s">
        <v>115</v>
      </c>
      <c r="G627" s="73">
        <v>602979</v>
      </c>
      <c r="H627" s="60">
        <f>IFERROR(G627/D618,"-")</f>
        <v>6.4210638846653274E-4</v>
      </c>
      <c r="I627" s="73">
        <v>44</v>
      </c>
      <c r="J627" s="60">
        <f>IFERROR(I627/E618,"-")</f>
        <v>3.3434650455927049E-2</v>
      </c>
      <c r="K627" s="76">
        <f t="shared" si="47"/>
        <v>13704.068181818182</v>
      </c>
      <c r="L627" s="305"/>
      <c r="M627" s="305"/>
      <c r="N627" s="43" t="s">
        <v>115</v>
      </c>
      <c r="O627" s="73">
        <v>467928</v>
      </c>
      <c r="P627" s="60">
        <f>IFERROR(O627/L618,"-")</f>
        <v>6.8750348028728554E-4</v>
      </c>
      <c r="Q627" s="73">
        <v>30</v>
      </c>
      <c r="R627" s="60">
        <f>IFERROR(Q627/M618,"-")</f>
        <v>3.2894736842105261E-2</v>
      </c>
      <c r="S627" s="76">
        <f t="shared" si="48"/>
        <v>15597.6</v>
      </c>
      <c r="T627" s="305"/>
      <c r="U627" s="305"/>
      <c r="V627" s="43" t="s">
        <v>115</v>
      </c>
      <c r="W627" s="73">
        <v>167462</v>
      </c>
      <c r="X627" s="60">
        <f>IFERROR(W627/T618,"-")</f>
        <v>1.3300963224141668E-3</v>
      </c>
      <c r="Y627" s="73">
        <v>6</v>
      </c>
      <c r="Z627" s="60">
        <f>IFERROR(Y627/U618,"-")</f>
        <v>4.7619047619047616E-2</v>
      </c>
      <c r="AA627" s="131">
        <f t="shared" si="49"/>
        <v>27910.333333333332</v>
      </c>
      <c r="AB627" s="305"/>
      <c r="AC627" s="305"/>
      <c r="AD627" s="43" t="s">
        <v>115</v>
      </c>
      <c r="AE627" s="73">
        <v>167462</v>
      </c>
      <c r="AF627" s="60">
        <f>IFERROR(AE627/AB618,"-")</f>
        <v>1.5743105963205981E-3</v>
      </c>
      <c r="AG627" s="73">
        <v>6</v>
      </c>
      <c r="AH627" s="60">
        <f>IFERROR(AG627/AC618,"-")</f>
        <v>5.9405940594059403E-2</v>
      </c>
      <c r="AI627" s="76">
        <f t="shared" si="46"/>
        <v>27910.333333333332</v>
      </c>
      <c r="AJ627" s="305"/>
      <c r="AK627" s="305"/>
      <c r="AL627" s="43" t="s">
        <v>115</v>
      </c>
      <c r="AM627" s="73">
        <v>134636</v>
      </c>
      <c r="AN627" s="60">
        <f>IFERROR(AM627/AJ618,"-")</f>
        <v>5.3186500940864917E-4</v>
      </c>
      <c r="AO627" s="73">
        <v>17</v>
      </c>
      <c r="AP627" s="60">
        <f>IFERROR(AO627/AK618,"-")</f>
        <v>5.2469135802469133E-2</v>
      </c>
      <c r="AQ627" s="76">
        <f t="shared" si="50"/>
        <v>7919.7647058823532</v>
      </c>
      <c r="AR627" s="305"/>
      <c r="AS627" s="305"/>
      <c r="AT627" s="43" t="s">
        <v>115</v>
      </c>
      <c r="AU627" s="73">
        <v>1510840</v>
      </c>
      <c r="AV627" s="60">
        <f>IFERROR(AU627/AR618,"-")</f>
        <v>5.3247687229364242E-4</v>
      </c>
      <c r="AW627" s="76">
        <v>123</v>
      </c>
      <c r="AX627" s="60">
        <f>IFERROR(AW627/AS618,"-")</f>
        <v>2.4555799560790577E-2</v>
      </c>
      <c r="AY627" s="157">
        <f t="shared" si="51"/>
        <v>12283.252032520326</v>
      </c>
      <c r="AZ627" s="179"/>
    </row>
    <row r="628" spans="2:52" s="8" customFormat="1" ht="13.15" customHeight="1">
      <c r="B628" s="328"/>
      <c r="C628" s="340"/>
      <c r="D628" s="305"/>
      <c r="E628" s="305"/>
      <c r="F628" s="43" t="s">
        <v>116</v>
      </c>
      <c r="G628" s="73">
        <v>83892</v>
      </c>
      <c r="H628" s="60">
        <f>IFERROR(G628/D618,"-")</f>
        <v>8.9335763171245381E-5</v>
      </c>
      <c r="I628" s="73">
        <v>12</v>
      </c>
      <c r="J628" s="60">
        <f>IFERROR(I628/E618,"-")</f>
        <v>9.11854103343465E-3</v>
      </c>
      <c r="K628" s="76">
        <f t="shared" si="47"/>
        <v>6991</v>
      </c>
      <c r="L628" s="305"/>
      <c r="M628" s="305"/>
      <c r="N628" s="43" t="s">
        <v>116</v>
      </c>
      <c r="O628" s="73">
        <v>66332</v>
      </c>
      <c r="P628" s="60">
        <f>IFERROR(O628/L618,"-")</f>
        <v>9.7458328748047178E-5</v>
      </c>
      <c r="Q628" s="73">
        <v>10</v>
      </c>
      <c r="R628" s="60">
        <f>IFERROR(Q628/M618,"-")</f>
        <v>1.0964912280701754E-2</v>
      </c>
      <c r="S628" s="76">
        <f t="shared" si="48"/>
        <v>6633.2</v>
      </c>
      <c r="T628" s="305"/>
      <c r="U628" s="305"/>
      <c r="V628" s="43" t="s">
        <v>116</v>
      </c>
      <c r="W628" s="73">
        <v>5870</v>
      </c>
      <c r="X628" s="60">
        <f>IFERROR(W628/T618,"-")</f>
        <v>4.662350510904658E-5</v>
      </c>
      <c r="Y628" s="73">
        <v>1</v>
      </c>
      <c r="Z628" s="60">
        <f>IFERROR(Y628/U618,"-")</f>
        <v>7.9365079365079361E-3</v>
      </c>
      <c r="AA628" s="131">
        <f t="shared" si="49"/>
        <v>5870</v>
      </c>
      <c r="AB628" s="305"/>
      <c r="AC628" s="305"/>
      <c r="AD628" s="43" t="s">
        <v>116</v>
      </c>
      <c r="AE628" s="73">
        <v>5870</v>
      </c>
      <c r="AF628" s="60">
        <f>IFERROR(AE628/AB618,"-")</f>
        <v>5.518388171884912E-5</v>
      </c>
      <c r="AG628" s="73">
        <v>1</v>
      </c>
      <c r="AH628" s="60">
        <f>IFERROR(AG628/AC618,"-")</f>
        <v>9.9009900990099011E-3</v>
      </c>
      <c r="AI628" s="76">
        <f t="shared" si="46"/>
        <v>5870</v>
      </c>
      <c r="AJ628" s="305"/>
      <c r="AK628" s="305"/>
      <c r="AL628" s="43" t="s">
        <v>116</v>
      </c>
      <c r="AM628" s="73">
        <v>46891</v>
      </c>
      <c r="AN628" s="60">
        <f>IFERROR(AM628/AJ618,"-")</f>
        <v>1.8523784245061476E-4</v>
      </c>
      <c r="AO628" s="73">
        <v>5</v>
      </c>
      <c r="AP628" s="60">
        <f>IFERROR(AO628/AK618,"-")</f>
        <v>1.5432098765432098E-2</v>
      </c>
      <c r="AQ628" s="76">
        <f t="shared" si="50"/>
        <v>9378.2000000000007</v>
      </c>
      <c r="AR628" s="305"/>
      <c r="AS628" s="305"/>
      <c r="AT628" s="43" t="s">
        <v>116</v>
      </c>
      <c r="AU628" s="73">
        <v>1888177</v>
      </c>
      <c r="AV628" s="60">
        <f>IFERROR(AU628/AR618,"-")</f>
        <v>6.6546463113022745E-4</v>
      </c>
      <c r="AW628" s="76">
        <v>21</v>
      </c>
      <c r="AX628" s="60">
        <f>IFERROR(AW628/AS618,"-")</f>
        <v>4.192453583549611E-3</v>
      </c>
      <c r="AY628" s="157">
        <f t="shared" si="51"/>
        <v>89913.190476190473</v>
      </c>
      <c r="AZ628" s="179"/>
    </row>
    <row r="629" spans="2:52" s="8" customFormat="1" ht="13.15" customHeight="1">
      <c r="B629" s="328"/>
      <c r="C629" s="340"/>
      <c r="D629" s="305"/>
      <c r="E629" s="305"/>
      <c r="F629" s="43" t="s">
        <v>117</v>
      </c>
      <c r="G629" s="73">
        <v>1779473</v>
      </c>
      <c r="H629" s="60">
        <f>IFERROR(G629/D618,"-")</f>
        <v>1.8949432424739609E-3</v>
      </c>
      <c r="I629" s="73">
        <v>7</v>
      </c>
      <c r="J629" s="60">
        <f>IFERROR(I629/E618,"-")</f>
        <v>5.3191489361702126E-3</v>
      </c>
      <c r="K629" s="76">
        <f t="shared" si="47"/>
        <v>254210.42857142858</v>
      </c>
      <c r="L629" s="305"/>
      <c r="M629" s="305"/>
      <c r="N629" s="43" t="s">
        <v>117</v>
      </c>
      <c r="O629" s="73">
        <v>1776969</v>
      </c>
      <c r="P629" s="60">
        <f>IFERROR(O629/L618,"-")</f>
        <v>2.6108127144830345E-3</v>
      </c>
      <c r="Q629" s="73">
        <v>6</v>
      </c>
      <c r="R629" s="60">
        <f>IFERROR(Q629/M618,"-")</f>
        <v>6.5789473684210523E-3</v>
      </c>
      <c r="S629" s="76">
        <f t="shared" si="48"/>
        <v>296161.5</v>
      </c>
      <c r="T629" s="305"/>
      <c r="U629" s="305"/>
      <c r="V629" s="43" t="s">
        <v>117</v>
      </c>
      <c r="W629" s="73">
        <v>236</v>
      </c>
      <c r="X629" s="60">
        <f>IFERROR(W629/T618,"-")</f>
        <v>1.8744714149463362E-6</v>
      </c>
      <c r="Y629" s="73">
        <v>1</v>
      </c>
      <c r="Z629" s="60">
        <f>IFERROR(Y629/U618,"-")</f>
        <v>7.9365079365079361E-3</v>
      </c>
      <c r="AA629" s="131">
        <f t="shared" si="49"/>
        <v>236</v>
      </c>
      <c r="AB629" s="305"/>
      <c r="AC629" s="305"/>
      <c r="AD629" s="43" t="s">
        <v>117</v>
      </c>
      <c r="AE629" s="73">
        <v>236</v>
      </c>
      <c r="AF629" s="60">
        <f>IFERROR(AE629/AB618,"-")</f>
        <v>2.2186364711496412E-6</v>
      </c>
      <c r="AG629" s="73">
        <v>1</v>
      </c>
      <c r="AH629" s="60">
        <f>IFERROR(AG629/AC618,"-")</f>
        <v>9.9009900990099011E-3</v>
      </c>
      <c r="AI629" s="76">
        <f t="shared" si="46"/>
        <v>236</v>
      </c>
      <c r="AJ629" s="305"/>
      <c r="AK629" s="305"/>
      <c r="AL629" s="43" t="s">
        <v>117</v>
      </c>
      <c r="AM629" s="73">
        <v>1774015</v>
      </c>
      <c r="AN629" s="60">
        <f>IFERROR(AM629/AJ618,"-")</f>
        <v>7.0080550867976229E-3</v>
      </c>
      <c r="AO629" s="73">
        <v>4</v>
      </c>
      <c r="AP629" s="60">
        <f>IFERROR(AO629/AK618,"-")</f>
        <v>1.2345679012345678E-2</v>
      </c>
      <c r="AQ629" s="76">
        <f t="shared" si="50"/>
        <v>443503.75</v>
      </c>
      <c r="AR629" s="305"/>
      <c r="AS629" s="305"/>
      <c r="AT629" s="43" t="s">
        <v>117</v>
      </c>
      <c r="AU629" s="73">
        <v>2378589</v>
      </c>
      <c r="AV629" s="60">
        <f>IFERROR(AU629/AR618,"-")</f>
        <v>8.3830427523236262E-4</v>
      </c>
      <c r="AW629" s="76">
        <v>21</v>
      </c>
      <c r="AX629" s="60">
        <f>IFERROR(AW629/AS618,"-")</f>
        <v>4.192453583549611E-3</v>
      </c>
      <c r="AY629" s="157">
        <f t="shared" si="51"/>
        <v>113266.14285714286</v>
      </c>
      <c r="AZ629" s="179"/>
    </row>
    <row r="630" spans="2:52" s="8" customFormat="1" ht="13.15" customHeight="1">
      <c r="B630" s="328"/>
      <c r="C630" s="340"/>
      <c r="D630" s="305"/>
      <c r="E630" s="305"/>
      <c r="F630" s="43" t="s">
        <v>118</v>
      </c>
      <c r="G630" s="73">
        <v>5166889</v>
      </c>
      <c r="H630" s="60">
        <f>IFERROR(G630/D618,"-")</f>
        <v>5.5021691226352079E-3</v>
      </c>
      <c r="I630" s="73">
        <v>161</v>
      </c>
      <c r="J630" s="60">
        <f>IFERROR(I630/E618,"-")</f>
        <v>0.12234042553191489</v>
      </c>
      <c r="K630" s="76">
        <f t="shared" si="47"/>
        <v>32092.478260869564</v>
      </c>
      <c r="L630" s="305"/>
      <c r="M630" s="305"/>
      <c r="N630" s="43" t="s">
        <v>118</v>
      </c>
      <c r="O630" s="73">
        <v>3560959</v>
      </c>
      <c r="P630" s="60">
        <f>IFERROR(O630/L618,"-")</f>
        <v>5.2319410372115623E-3</v>
      </c>
      <c r="Q630" s="73">
        <v>106</v>
      </c>
      <c r="R630" s="60">
        <f>IFERROR(Q630/M618,"-")</f>
        <v>0.1162280701754386</v>
      </c>
      <c r="S630" s="76">
        <f t="shared" si="48"/>
        <v>33593.952830188682</v>
      </c>
      <c r="T630" s="305"/>
      <c r="U630" s="305"/>
      <c r="V630" s="43" t="s">
        <v>118</v>
      </c>
      <c r="W630" s="73">
        <v>1112801</v>
      </c>
      <c r="X630" s="60">
        <f>IFERROR(W630/T618,"-")</f>
        <v>8.8386172246766852E-3</v>
      </c>
      <c r="Y630" s="73">
        <v>14</v>
      </c>
      <c r="Z630" s="60">
        <f>IFERROR(Y630/U618,"-")</f>
        <v>0.1111111111111111</v>
      </c>
      <c r="AA630" s="131">
        <f t="shared" si="49"/>
        <v>79485.78571428571</v>
      </c>
      <c r="AB630" s="305"/>
      <c r="AC630" s="305"/>
      <c r="AD630" s="43" t="s">
        <v>118</v>
      </c>
      <c r="AE630" s="73">
        <v>1058181</v>
      </c>
      <c r="AF630" s="60">
        <f>IFERROR(AE630/AB618,"-")</f>
        <v>9.9479616935491452E-3</v>
      </c>
      <c r="AG630" s="73">
        <v>11</v>
      </c>
      <c r="AH630" s="60">
        <f>IFERROR(AG630/AC618,"-")</f>
        <v>0.10891089108910891</v>
      </c>
      <c r="AI630" s="76">
        <f t="shared" si="46"/>
        <v>96198.272727272721</v>
      </c>
      <c r="AJ630" s="305"/>
      <c r="AK630" s="305"/>
      <c r="AL630" s="43" t="s">
        <v>118</v>
      </c>
      <c r="AM630" s="73">
        <v>1340727</v>
      </c>
      <c r="AN630" s="60">
        <f>IFERROR(AM630/AJ618,"-")</f>
        <v>5.2963975346076086E-3</v>
      </c>
      <c r="AO630" s="73">
        <v>42</v>
      </c>
      <c r="AP630" s="60">
        <f>IFERROR(AO630/AK618,"-")</f>
        <v>0.12962962962962962</v>
      </c>
      <c r="AQ630" s="76">
        <f t="shared" si="50"/>
        <v>31922.071428571428</v>
      </c>
      <c r="AR630" s="305"/>
      <c r="AS630" s="305"/>
      <c r="AT630" s="43" t="s">
        <v>118</v>
      </c>
      <c r="AU630" s="73">
        <v>14650907</v>
      </c>
      <c r="AV630" s="60">
        <f>IFERROR(AU630/AR618,"-")</f>
        <v>5.1635309732500009E-3</v>
      </c>
      <c r="AW630" s="76">
        <v>410</v>
      </c>
      <c r="AX630" s="60">
        <f>IFERROR(AW630/AS618,"-")</f>
        <v>8.1852665202635261E-2</v>
      </c>
      <c r="AY630" s="157">
        <f t="shared" si="51"/>
        <v>35733.91951219512</v>
      </c>
      <c r="AZ630" s="179"/>
    </row>
    <row r="631" spans="2:52" s="8" customFormat="1" ht="13.15" customHeight="1">
      <c r="B631" s="328"/>
      <c r="C631" s="340"/>
      <c r="D631" s="305"/>
      <c r="E631" s="305"/>
      <c r="F631" s="43" t="s">
        <v>119</v>
      </c>
      <c r="G631" s="73">
        <v>6033710</v>
      </c>
      <c r="H631" s="60">
        <f>IFERROR(G631/D618,"-")</f>
        <v>6.4252382539929306E-3</v>
      </c>
      <c r="I631" s="73">
        <v>100</v>
      </c>
      <c r="J631" s="60">
        <f>IFERROR(I631/E618,"-")</f>
        <v>7.598784194528875E-2</v>
      </c>
      <c r="K631" s="76">
        <f t="shared" si="47"/>
        <v>60337.1</v>
      </c>
      <c r="L631" s="305"/>
      <c r="M631" s="305"/>
      <c r="N631" s="43" t="s">
        <v>119</v>
      </c>
      <c r="O631" s="73">
        <v>4920265</v>
      </c>
      <c r="P631" s="60">
        <f>IFERROR(O631/L618,"-")</f>
        <v>7.2291021512619911E-3</v>
      </c>
      <c r="Q631" s="73">
        <v>76</v>
      </c>
      <c r="R631" s="60">
        <f>IFERROR(Q631/M618,"-")</f>
        <v>8.3333333333333329E-2</v>
      </c>
      <c r="S631" s="76">
        <f t="shared" si="48"/>
        <v>64740.32894736842</v>
      </c>
      <c r="T631" s="305"/>
      <c r="U631" s="305"/>
      <c r="V631" s="43" t="s">
        <v>119</v>
      </c>
      <c r="W631" s="73">
        <v>816363</v>
      </c>
      <c r="X631" s="60">
        <f>IFERROR(W631/T618,"-")</f>
        <v>6.4841063886433717E-3</v>
      </c>
      <c r="Y631" s="73">
        <v>16</v>
      </c>
      <c r="Z631" s="60">
        <f>IFERROR(Y631/U618,"-")</f>
        <v>0.12698412698412698</v>
      </c>
      <c r="AA631" s="131">
        <f t="shared" si="49"/>
        <v>51022.6875</v>
      </c>
      <c r="AB631" s="305"/>
      <c r="AC631" s="305"/>
      <c r="AD631" s="43" t="s">
        <v>119</v>
      </c>
      <c r="AE631" s="73">
        <v>695419</v>
      </c>
      <c r="AF631" s="60">
        <f>IFERROR(AE631/AB618,"-")</f>
        <v>6.5376354073322547E-3</v>
      </c>
      <c r="AG631" s="73">
        <v>14</v>
      </c>
      <c r="AH631" s="60">
        <f>IFERROR(AG631/AC618,"-")</f>
        <v>0.13861386138613863</v>
      </c>
      <c r="AI631" s="76">
        <f t="shared" si="46"/>
        <v>49672.785714285717</v>
      </c>
      <c r="AJ631" s="305"/>
      <c r="AK631" s="305"/>
      <c r="AL631" s="43" t="s">
        <v>119</v>
      </c>
      <c r="AM631" s="73">
        <v>3588419</v>
      </c>
      <c r="AN631" s="60">
        <f>IFERROR(AM631/AJ618,"-")</f>
        <v>1.4175662565711813E-2</v>
      </c>
      <c r="AO631" s="73">
        <v>44</v>
      </c>
      <c r="AP631" s="60">
        <f>IFERROR(AO631/AK618,"-")</f>
        <v>0.13580246913580246</v>
      </c>
      <c r="AQ631" s="76">
        <f t="shared" si="50"/>
        <v>81554.977272727279</v>
      </c>
      <c r="AR631" s="305"/>
      <c r="AS631" s="305"/>
      <c r="AT631" s="43" t="s">
        <v>119</v>
      </c>
      <c r="AU631" s="73">
        <v>27514893</v>
      </c>
      <c r="AV631" s="60">
        <f>IFERROR(AU631/AR618,"-")</f>
        <v>9.6972837402598787E-3</v>
      </c>
      <c r="AW631" s="76">
        <v>346</v>
      </c>
      <c r="AX631" s="60">
        <f>IFERROR(AW631/AS618,"-")</f>
        <v>6.9075663805150733E-2</v>
      </c>
      <c r="AY631" s="157">
        <f t="shared" si="51"/>
        <v>79522.812138728317</v>
      </c>
      <c r="AZ631" s="179"/>
    </row>
    <row r="632" spans="2:52" s="8" customFormat="1" ht="13.15" customHeight="1">
      <c r="B632" s="328"/>
      <c r="C632" s="340"/>
      <c r="D632" s="305"/>
      <c r="E632" s="305"/>
      <c r="F632" s="43" t="s">
        <v>120</v>
      </c>
      <c r="G632" s="73">
        <v>5158143</v>
      </c>
      <c r="H632" s="60">
        <f>IFERROR(G632/D618,"-")</f>
        <v>5.4928555935180607E-3</v>
      </c>
      <c r="I632" s="73">
        <v>104</v>
      </c>
      <c r="J632" s="60">
        <f>IFERROR(I632/E618,"-")</f>
        <v>7.9027355623100301E-2</v>
      </c>
      <c r="K632" s="76">
        <f t="shared" si="47"/>
        <v>49597.528846153844</v>
      </c>
      <c r="L632" s="305"/>
      <c r="M632" s="305"/>
      <c r="N632" s="43" t="s">
        <v>120</v>
      </c>
      <c r="O632" s="73">
        <v>4204671</v>
      </c>
      <c r="P632" s="60">
        <f>IFERROR(O632/L618,"-")</f>
        <v>6.1777152595335625E-3</v>
      </c>
      <c r="Q632" s="73">
        <v>77</v>
      </c>
      <c r="R632" s="60">
        <f>IFERROR(Q632/M618,"-")</f>
        <v>8.4429824561403508E-2</v>
      </c>
      <c r="S632" s="76">
        <f t="shared" si="48"/>
        <v>54606.116883116883</v>
      </c>
      <c r="T632" s="305"/>
      <c r="U632" s="305"/>
      <c r="V632" s="43" t="s">
        <v>120</v>
      </c>
      <c r="W632" s="73">
        <v>900637</v>
      </c>
      <c r="X632" s="60">
        <f>IFERROR(W632/T618,"-")</f>
        <v>7.1534674226399293E-3</v>
      </c>
      <c r="Y632" s="73">
        <v>15</v>
      </c>
      <c r="Z632" s="60">
        <f>IFERROR(Y632/U618,"-")</f>
        <v>0.11904761904761904</v>
      </c>
      <c r="AA632" s="131">
        <f t="shared" si="49"/>
        <v>60042.466666666667</v>
      </c>
      <c r="AB632" s="305"/>
      <c r="AC632" s="305"/>
      <c r="AD632" s="43" t="s">
        <v>120</v>
      </c>
      <c r="AE632" s="73">
        <v>852724</v>
      </c>
      <c r="AF632" s="60">
        <f>IFERROR(AE632/AB618,"-")</f>
        <v>8.0164600263754517E-3</v>
      </c>
      <c r="AG632" s="73">
        <v>13</v>
      </c>
      <c r="AH632" s="60">
        <f>IFERROR(AG632/AC618,"-")</f>
        <v>0.12871287128712872</v>
      </c>
      <c r="AI632" s="76">
        <f t="shared" si="46"/>
        <v>65594.153846153844</v>
      </c>
      <c r="AJ632" s="305"/>
      <c r="AK632" s="305"/>
      <c r="AL632" s="43" t="s">
        <v>120</v>
      </c>
      <c r="AM632" s="73">
        <v>1212633</v>
      </c>
      <c r="AN632" s="60">
        <f>IFERROR(AM632/AJ618,"-")</f>
        <v>4.7903759912225445E-3</v>
      </c>
      <c r="AO632" s="73">
        <v>25</v>
      </c>
      <c r="AP632" s="60">
        <f>IFERROR(AO632/AK618,"-")</f>
        <v>7.716049382716049E-2</v>
      </c>
      <c r="AQ632" s="76">
        <f t="shared" si="50"/>
        <v>48505.32</v>
      </c>
      <c r="AR632" s="305"/>
      <c r="AS632" s="305"/>
      <c r="AT632" s="43" t="s">
        <v>120</v>
      </c>
      <c r="AU632" s="73">
        <v>8951112</v>
      </c>
      <c r="AV632" s="60">
        <f>IFERROR(AU632/AR618,"-")</f>
        <v>3.154708719196004E-3</v>
      </c>
      <c r="AW632" s="76">
        <v>216</v>
      </c>
      <c r="AX632" s="60">
        <f>IFERROR(AW632/AS618,"-")</f>
        <v>4.3122379716510284E-2</v>
      </c>
      <c r="AY632" s="157">
        <f t="shared" si="51"/>
        <v>41440.333333333336</v>
      </c>
      <c r="AZ632" s="179"/>
    </row>
    <row r="633" spans="2:52" s="8" customFormat="1" ht="13.15" customHeight="1">
      <c r="B633" s="328"/>
      <c r="C633" s="340"/>
      <c r="D633" s="305"/>
      <c r="E633" s="305"/>
      <c r="F633" s="44" t="s">
        <v>121</v>
      </c>
      <c r="G633" s="74">
        <v>1301329</v>
      </c>
      <c r="H633" s="61">
        <f>IFERROR(G633/D618,"-")</f>
        <v>1.3857724139592997E-3</v>
      </c>
      <c r="I633" s="74">
        <v>132</v>
      </c>
      <c r="J633" s="61">
        <f>IFERROR(I633/E618,"-")</f>
        <v>0.10030395136778116</v>
      </c>
      <c r="K633" s="77">
        <f t="shared" si="47"/>
        <v>9858.55303030303</v>
      </c>
      <c r="L633" s="305"/>
      <c r="M633" s="305"/>
      <c r="N633" s="44" t="s">
        <v>121</v>
      </c>
      <c r="O633" s="74">
        <v>785423</v>
      </c>
      <c r="P633" s="61">
        <f>IFERROR(O633/L618,"-")</f>
        <v>1.1539831897165391E-3</v>
      </c>
      <c r="Q633" s="74">
        <v>94</v>
      </c>
      <c r="R633" s="61">
        <f>IFERROR(Q633/M618,"-")</f>
        <v>0.10307017543859649</v>
      </c>
      <c r="S633" s="77">
        <f t="shared" si="48"/>
        <v>8355.5638297872338</v>
      </c>
      <c r="T633" s="305"/>
      <c r="U633" s="305"/>
      <c r="V633" s="44" t="s">
        <v>121</v>
      </c>
      <c r="W633" s="74">
        <v>266621</v>
      </c>
      <c r="X633" s="61">
        <f>IFERROR(W633/T618,"-")</f>
        <v>2.1176840810356234E-3</v>
      </c>
      <c r="Y633" s="74">
        <v>25</v>
      </c>
      <c r="Z633" s="61">
        <f>IFERROR(Y633/U618,"-")</f>
        <v>0.1984126984126984</v>
      </c>
      <c r="AA633" s="132">
        <f t="shared" si="49"/>
        <v>10664.84</v>
      </c>
      <c r="AB633" s="305"/>
      <c r="AC633" s="305"/>
      <c r="AD633" s="44" t="s">
        <v>121</v>
      </c>
      <c r="AE633" s="74">
        <v>119528</v>
      </c>
      <c r="AF633" s="61">
        <f>IFERROR(AE633/AB618,"-")</f>
        <v>1.1236829666253147E-3</v>
      </c>
      <c r="AG633" s="74">
        <v>19</v>
      </c>
      <c r="AH633" s="61">
        <f>IFERROR(AG633/AC618,"-")</f>
        <v>0.18811881188118812</v>
      </c>
      <c r="AI633" s="77">
        <f t="shared" si="46"/>
        <v>6290.9473684210525</v>
      </c>
      <c r="AJ633" s="305"/>
      <c r="AK633" s="305"/>
      <c r="AL633" s="44" t="s">
        <v>121</v>
      </c>
      <c r="AM633" s="74">
        <v>349527</v>
      </c>
      <c r="AN633" s="61">
        <f>IFERROR(AM633/AJ618,"-")</f>
        <v>1.3807687479097488E-3</v>
      </c>
      <c r="AO633" s="74">
        <v>42</v>
      </c>
      <c r="AP633" s="61">
        <f>IFERROR(AO633/AK618,"-")</f>
        <v>0.12962962962962962</v>
      </c>
      <c r="AQ633" s="77">
        <f t="shared" si="50"/>
        <v>8322.0714285714294</v>
      </c>
      <c r="AR633" s="305"/>
      <c r="AS633" s="305"/>
      <c r="AT633" s="44" t="s">
        <v>121</v>
      </c>
      <c r="AU633" s="74">
        <v>3677447</v>
      </c>
      <c r="AV633" s="61">
        <f>IFERROR(AU633/AR618,"-")</f>
        <v>1.2960707133684829E-3</v>
      </c>
      <c r="AW633" s="77">
        <v>338</v>
      </c>
      <c r="AX633" s="63">
        <f>IFERROR(AW633/AS618,"-")</f>
        <v>6.7478538630465157E-2</v>
      </c>
      <c r="AY633" s="160">
        <f t="shared" si="51"/>
        <v>10880.020710059172</v>
      </c>
      <c r="AZ633" s="179"/>
    </row>
    <row r="634" spans="2:52" s="8" customFormat="1" ht="13.15" customHeight="1">
      <c r="B634" s="329"/>
      <c r="C634" s="341"/>
      <c r="D634" s="306"/>
      <c r="E634" s="306"/>
      <c r="F634" s="45" t="s">
        <v>71</v>
      </c>
      <c r="G634" s="69">
        <f>SUM(G618:G633)</f>
        <v>187013814</v>
      </c>
      <c r="H634" s="61">
        <f>IFERROR(G634/D618,"-")</f>
        <v>0.19914916556114209</v>
      </c>
      <c r="I634" s="74">
        <v>1085</v>
      </c>
      <c r="J634" s="61">
        <f>IFERROR(I634/E618,"-")</f>
        <v>0.82446808510638303</v>
      </c>
      <c r="K634" s="77">
        <f t="shared" si="47"/>
        <v>172362.96221198156</v>
      </c>
      <c r="L634" s="306"/>
      <c r="M634" s="306"/>
      <c r="N634" s="45" t="s">
        <v>71</v>
      </c>
      <c r="O634" s="69">
        <f>SUM(O618:O633)</f>
        <v>136646291</v>
      </c>
      <c r="P634" s="61">
        <f>IFERROR(O634/L618,"-")</f>
        <v>0.20076764081407647</v>
      </c>
      <c r="Q634" s="74">
        <v>766</v>
      </c>
      <c r="R634" s="61">
        <f>IFERROR(Q634/M618,"-")</f>
        <v>0.83991228070175439</v>
      </c>
      <c r="S634" s="77">
        <f t="shared" si="48"/>
        <v>178389.41383812009</v>
      </c>
      <c r="T634" s="306"/>
      <c r="U634" s="306"/>
      <c r="V634" s="45" t="s">
        <v>71</v>
      </c>
      <c r="W634" s="69">
        <f>SUM(W618:W633)</f>
        <v>30142240</v>
      </c>
      <c r="X634" s="61">
        <f>IFERROR(W634/T618,"-")</f>
        <v>0.23941003077310191</v>
      </c>
      <c r="Y634" s="74">
        <v>108</v>
      </c>
      <c r="Z634" s="61">
        <f>IFERROR(Y634/U618,"-")</f>
        <v>0.8571428571428571</v>
      </c>
      <c r="AA634" s="132">
        <f t="shared" si="49"/>
        <v>279094.81481481483</v>
      </c>
      <c r="AB634" s="306"/>
      <c r="AC634" s="306"/>
      <c r="AD634" s="45" t="s">
        <v>71</v>
      </c>
      <c r="AE634" s="69">
        <f>SUM(AE618:AE633)</f>
        <v>25172986</v>
      </c>
      <c r="AF634" s="61">
        <f>IFERROR(AE634/AB618,"-")</f>
        <v>0.2366512916412683</v>
      </c>
      <c r="AG634" s="74">
        <v>88</v>
      </c>
      <c r="AH634" s="61">
        <f>IFERROR(AG634/AC618,"-")</f>
        <v>0.87128712871287128</v>
      </c>
      <c r="AI634" s="77">
        <f t="shared" si="46"/>
        <v>286056.65909090912</v>
      </c>
      <c r="AJ634" s="306"/>
      <c r="AK634" s="306"/>
      <c r="AL634" s="45" t="s">
        <v>71</v>
      </c>
      <c r="AM634" s="69">
        <f>SUM(AM618:AM633)</f>
        <v>53017653</v>
      </c>
      <c r="AN634" s="61">
        <f>IFERROR(AM634/AJ618,"-")</f>
        <v>0.20944052490915877</v>
      </c>
      <c r="AO634" s="74">
        <v>264</v>
      </c>
      <c r="AP634" s="61">
        <f>IFERROR(AO634/AK618,"-")</f>
        <v>0.81481481481481477</v>
      </c>
      <c r="AQ634" s="77">
        <f t="shared" si="50"/>
        <v>200824.44318181818</v>
      </c>
      <c r="AR634" s="306"/>
      <c r="AS634" s="306"/>
      <c r="AT634" s="45" t="s">
        <v>71</v>
      </c>
      <c r="AU634" s="69">
        <f>SUM(AU618:AU633)</f>
        <v>511064789</v>
      </c>
      <c r="AV634" s="61">
        <f>IFERROR(AU634/AR618,"-")</f>
        <v>0.18011846415644961</v>
      </c>
      <c r="AW634" s="77">
        <v>3726</v>
      </c>
      <c r="AX634" s="103">
        <f>IFERROR(AW634/AS618,"-")</f>
        <v>0.7438610501098023</v>
      </c>
      <c r="AY634" s="148">
        <f t="shared" si="51"/>
        <v>137161.77911969941</v>
      </c>
      <c r="AZ634" s="179"/>
    </row>
    <row r="635" spans="2:52" s="8" customFormat="1" ht="13.15" customHeight="1">
      <c r="B635" s="327">
        <v>38</v>
      </c>
      <c r="C635" s="339" t="s">
        <v>44</v>
      </c>
      <c r="D635" s="304">
        <v>151358330</v>
      </c>
      <c r="E635" s="304">
        <v>204</v>
      </c>
      <c r="F635" s="41" t="s">
        <v>107</v>
      </c>
      <c r="G635" s="72">
        <v>1803482</v>
      </c>
      <c r="H635" s="59">
        <f>IFERROR(G635/D635,"-")</f>
        <v>1.1915313811932254E-2</v>
      </c>
      <c r="I635" s="72">
        <v>59</v>
      </c>
      <c r="J635" s="59">
        <f>IFERROR(I635/E635,"-")</f>
        <v>0.28921568627450983</v>
      </c>
      <c r="K635" s="75">
        <f t="shared" si="47"/>
        <v>30567.491525423728</v>
      </c>
      <c r="L635" s="304">
        <v>114270670</v>
      </c>
      <c r="M635" s="304">
        <v>155</v>
      </c>
      <c r="N635" s="41" t="s">
        <v>107</v>
      </c>
      <c r="O635" s="72">
        <v>1526376</v>
      </c>
      <c r="P635" s="59">
        <f>IFERROR(O635/L635,"-")</f>
        <v>1.3357548354271486E-2</v>
      </c>
      <c r="Q635" s="72">
        <v>44</v>
      </c>
      <c r="R635" s="59">
        <f>IFERROR(Q635/M635,"-")</f>
        <v>0.28387096774193549</v>
      </c>
      <c r="S635" s="75">
        <f t="shared" si="48"/>
        <v>34690.36363636364</v>
      </c>
      <c r="T635" s="304">
        <v>21962500</v>
      </c>
      <c r="U635" s="304">
        <v>25</v>
      </c>
      <c r="V635" s="41" t="s">
        <v>107</v>
      </c>
      <c r="W635" s="72">
        <v>209279</v>
      </c>
      <c r="X635" s="59">
        <f>IFERROR(W635/T635,"-")</f>
        <v>9.5289243027888455E-3</v>
      </c>
      <c r="Y635" s="72">
        <v>8</v>
      </c>
      <c r="Z635" s="59">
        <f>IFERROR(Y635/U635,"-")</f>
        <v>0.32</v>
      </c>
      <c r="AA635" s="130">
        <f t="shared" si="49"/>
        <v>26159.875</v>
      </c>
      <c r="AB635" s="304">
        <v>8797000</v>
      </c>
      <c r="AC635" s="304">
        <v>12</v>
      </c>
      <c r="AD635" s="41" t="s">
        <v>107</v>
      </c>
      <c r="AE635" s="72">
        <v>135331</v>
      </c>
      <c r="AF635" s="59">
        <f>IFERROR(AE635/AB635,"-")</f>
        <v>1.5383767193361373E-2</v>
      </c>
      <c r="AG635" s="72">
        <v>4</v>
      </c>
      <c r="AH635" s="59">
        <f>IFERROR(AG635/AC635,"-")</f>
        <v>0.33333333333333331</v>
      </c>
      <c r="AI635" s="75">
        <f t="shared" si="46"/>
        <v>33832.75</v>
      </c>
      <c r="AJ635" s="304">
        <v>39738190</v>
      </c>
      <c r="AK635" s="304">
        <v>69</v>
      </c>
      <c r="AL635" s="41" t="s">
        <v>107</v>
      </c>
      <c r="AM635" s="72">
        <v>649248</v>
      </c>
      <c r="AN635" s="59">
        <f>IFERROR(AM635/AJ635,"-")</f>
        <v>1.633813719245894E-2</v>
      </c>
      <c r="AO635" s="72">
        <v>27</v>
      </c>
      <c r="AP635" s="59">
        <f>IFERROR(AO635/AK635,"-")</f>
        <v>0.39130434782608697</v>
      </c>
      <c r="AQ635" s="75">
        <f t="shared" si="50"/>
        <v>24046.222222222223</v>
      </c>
      <c r="AR635" s="304">
        <v>561180650</v>
      </c>
      <c r="AS635" s="304">
        <v>851</v>
      </c>
      <c r="AT635" s="41" t="s">
        <v>107</v>
      </c>
      <c r="AU635" s="72">
        <v>10383782</v>
      </c>
      <c r="AV635" s="59">
        <f>IFERROR(AU635/AR635,"-")</f>
        <v>1.8503456952765566E-2</v>
      </c>
      <c r="AW635" s="75">
        <v>197</v>
      </c>
      <c r="AX635" s="62">
        <f>IFERROR(AW635/AS635,"-")</f>
        <v>0.23149236192714454</v>
      </c>
      <c r="AY635" s="130">
        <f t="shared" si="51"/>
        <v>52709.553299492385</v>
      </c>
      <c r="AZ635" s="179"/>
    </row>
    <row r="636" spans="2:52" s="8" customFormat="1" ht="13.15" customHeight="1">
      <c r="B636" s="328"/>
      <c r="C636" s="340"/>
      <c r="D636" s="305"/>
      <c r="E636" s="305"/>
      <c r="F636" s="42" t="s">
        <v>108</v>
      </c>
      <c r="G636" s="73">
        <v>2670883</v>
      </c>
      <c r="H636" s="60">
        <f>IFERROR(G636/D635,"-")</f>
        <v>1.7646091893323612E-2</v>
      </c>
      <c r="I636" s="73">
        <v>53</v>
      </c>
      <c r="J636" s="60">
        <f>IFERROR(I636/E635,"-")</f>
        <v>0.25980392156862747</v>
      </c>
      <c r="K636" s="76">
        <f t="shared" si="47"/>
        <v>50394.018867924526</v>
      </c>
      <c r="L636" s="305"/>
      <c r="M636" s="305"/>
      <c r="N636" s="42" t="s">
        <v>108</v>
      </c>
      <c r="O636" s="73">
        <v>2254692</v>
      </c>
      <c r="P636" s="60">
        <f>IFERROR(O636/L635,"-")</f>
        <v>1.9731152359568734E-2</v>
      </c>
      <c r="Q636" s="73">
        <v>40</v>
      </c>
      <c r="R636" s="60">
        <f>IFERROR(Q636/M635,"-")</f>
        <v>0.25806451612903225</v>
      </c>
      <c r="S636" s="76">
        <f t="shared" si="48"/>
        <v>56367.3</v>
      </c>
      <c r="T636" s="305"/>
      <c r="U636" s="305"/>
      <c r="V636" s="42" t="s">
        <v>108</v>
      </c>
      <c r="W636" s="73">
        <v>352995</v>
      </c>
      <c r="X636" s="60">
        <f>IFERROR(W636/T635,"-")</f>
        <v>1.6072623790552076E-2</v>
      </c>
      <c r="Y636" s="73">
        <v>9</v>
      </c>
      <c r="Z636" s="60">
        <f>IFERROR(Y636/U635,"-")</f>
        <v>0.36</v>
      </c>
      <c r="AA636" s="131">
        <f t="shared" si="49"/>
        <v>39221.666666666664</v>
      </c>
      <c r="AB636" s="305"/>
      <c r="AC636" s="305"/>
      <c r="AD636" s="42" t="s">
        <v>108</v>
      </c>
      <c r="AE636" s="73">
        <v>71611</v>
      </c>
      <c r="AF636" s="60">
        <f>IFERROR(AE636/AB635,"-")</f>
        <v>8.1403887688984884E-3</v>
      </c>
      <c r="AG636" s="73">
        <v>3</v>
      </c>
      <c r="AH636" s="60">
        <f>IFERROR(AG636/AC635,"-")</f>
        <v>0.25</v>
      </c>
      <c r="AI636" s="76">
        <f t="shared" si="46"/>
        <v>23870.333333333332</v>
      </c>
      <c r="AJ636" s="305"/>
      <c r="AK636" s="305"/>
      <c r="AL636" s="42" t="s">
        <v>108</v>
      </c>
      <c r="AM636" s="73">
        <v>533541</v>
      </c>
      <c r="AN636" s="60">
        <f>IFERROR(AM636/AJ635,"-")</f>
        <v>1.3426404171906169E-2</v>
      </c>
      <c r="AO636" s="73">
        <v>20</v>
      </c>
      <c r="AP636" s="60">
        <f>IFERROR(AO636/AK635,"-")</f>
        <v>0.28985507246376813</v>
      </c>
      <c r="AQ636" s="76">
        <f t="shared" si="50"/>
        <v>26677.05</v>
      </c>
      <c r="AR636" s="305"/>
      <c r="AS636" s="305"/>
      <c r="AT636" s="42" t="s">
        <v>108</v>
      </c>
      <c r="AU636" s="73">
        <v>9032130</v>
      </c>
      <c r="AV636" s="60">
        <f>IFERROR(AU636/AR635,"-")</f>
        <v>1.6094870698054181E-2</v>
      </c>
      <c r="AW636" s="76">
        <v>187</v>
      </c>
      <c r="AX636" s="60">
        <f>IFERROR(AW636/AS635,"-")</f>
        <v>0.21974148061104584</v>
      </c>
      <c r="AY636" s="157">
        <f t="shared" si="51"/>
        <v>48300.160427807488</v>
      </c>
      <c r="AZ636" s="179"/>
    </row>
    <row r="637" spans="2:52" s="8" customFormat="1" ht="13.15" customHeight="1">
      <c r="B637" s="328"/>
      <c r="C637" s="340"/>
      <c r="D637" s="305"/>
      <c r="E637" s="305"/>
      <c r="F637" s="43" t="s">
        <v>109</v>
      </c>
      <c r="G637" s="73">
        <v>3408712</v>
      </c>
      <c r="H637" s="60">
        <f>IFERROR(G637/D635,"-")</f>
        <v>2.2520808732495925E-2</v>
      </c>
      <c r="I637" s="73">
        <v>69</v>
      </c>
      <c r="J637" s="60">
        <f>IFERROR(I637/E635,"-")</f>
        <v>0.33823529411764708</v>
      </c>
      <c r="K637" s="76">
        <f t="shared" si="47"/>
        <v>49401.6231884058</v>
      </c>
      <c r="L637" s="305"/>
      <c r="M637" s="305"/>
      <c r="N637" s="43" t="s">
        <v>109</v>
      </c>
      <c r="O637" s="73">
        <v>3146120</v>
      </c>
      <c r="P637" s="60">
        <f>IFERROR(O637/L635,"-")</f>
        <v>2.7532174266590017E-2</v>
      </c>
      <c r="Q637" s="73">
        <v>54</v>
      </c>
      <c r="R637" s="60">
        <f>IFERROR(Q637/M635,"-")</f>
        <v>0.34838709677419355</v>
      </c>
      <c r="S637" s="76">
        <f t="shared" si="48"/>
        <v>58261.481481481482</v>
      </c>
      <c r="T637" s="305"/>
      <c r="U637" s="305"/>
      <c r="V637" s="43" t="s">
        <v>109</v>
      </c>
      <c r="W637" s="73">
        <v>57353</v>
      </c>
      <c r="X637" s="60">
        <f>IFERROR(W637/T635,"-")</f>
        <v>2.6114058053500287E-3</v>
      </c>
      <c r="Y637" s="73">
        <v>4</v>
      </c>
      <c r="Z637" s="60">
        <f>IFERROR(Y637/U635,"-")</f>
        <v>0.16</v>
      </c>
      <c r="AA637" s="131">
        <f t="shared" si="49"/>
        <v>14338.25</v>
      </c>
      <c r="AB637" s="305"/>
      <c r="AC637" s="305"/>
      <c r="AD637" s="43" t="s">
        <v>109</v>
      </c>
      <c r="AE637" s="73">
        <v>52108</v>
      </c>
      <c r="AF637" s="60">
        <f>IFERROR(AE637/AB635,"-")</f>
        <v>5.9233829714675458E-3</v>
      </c>
      <c r="AG637" s="73">
        <v>2</v>
      </c>
      <c r="AH637" s="60">
        <f>IFERROR(AG637/AC635,"-")</f>
        <v>0.16666666666666666</v>
      </c>
      <c r="AI637" s="76">
        <f t="shared" si="46"/>
        <v>26054</v>
      </c>
      <c r="AJ637" s="305"/>
      <c r="AK637" s="305"/>
      <c r="AL637" s="43" t="s">
        <v>109</v>
      </c>
      <c r="AM637" s="73">
        <v>565621</v>
      </c>
      <c r="AN637" s="60">
        <f>IFERROR(AM637/AJ635,"-")</f>
        <v>1.4233688046687582E-2</v>
      </c>
      <c r="AO637" s="73">
        <v>20</v>
      </c>
      <c r="AP637" s="60">
        <f>IFERROR(AO637/AK635,"-")</f>
        <v>0.28985507246376813</v>
      </c>
      <c r="AQ637" s="76">
        <f t="shared" si="50"/>
        <v>28281.05</v>
      </c>
      <c r="AR637" s="305"/>
      <c r="AS637" s="305"/>
      <c r="AT637" s="43" t="s">
        <v>109</v>
      </c>
      <c r="AU637" s="73">
        <v>9127547</v>
      </c>
      <c r="AV637" s="60">
        <f>IFERROR(AU637/AR635,"-")</f>
        <v>1.6264899725248902E-2</v>
      </c>
      <c r="AW637" s="76">
        <v>257</v>
      </c>
      <c r="AX637" s="60">
        <f>IFERROR(AW637/AS635,"-")</f>
        <v>0.30199764982373678</v>
      </c>
      <c r="AY637" s="157">
        <f t="shared" si="51"/>
        <v>35515.747081712063</v>
      </c>
      <c r="AZ637" s="179"/>
    </row>
    <row r="638" spans="2:52" s="8" customFormat="1" ht="13.15" customHeight="1">
      <c r="B638" s="328"/>
      <c r="C638" s="340"/>
      <c r="D638" s="305"/>
      <c r="E638" s="305"/>
      <c r="F638" s="43" t="s">
        <v>110</v>
      </c>
      <c r="G638" s="73">
        <v>256072</v>
      </c>
      <c r="H638" s="60">
        <f>IFERROR(G638/D635,"-")</f>
        <v>1.6918262774173051E-3</v>
      </c>
      <c r="I638" s="73">
        <v>13</v>
      </c>
      <c r="J638" s="60">
        <f>IFERROR(I638/E635,"-")</f>
        <v>6.3725490196078427E-2</v>
      </c>
      <c r="K638" s="76">
        <f t="shared" si="47"/>
        <v>19697.846153846152</v>
      </c>
      <c r="L638" s="305"/>
      <c r="M638" s="305"/>
      <c r="N638" s="43" t="s">
        <v>110</v>
      </c>
      <c r="O638" s="73">
        <v>202067</v>
      </c>
      <c r="P638" s="60">
        <f>IFERROR(O638/L635,"-")</f>
        <v>1.7683190270959294E-3</v>
      </c>
      <c r="Q638" s="73">
        <v>11</v>
      </c>
      <c r="R638" s="60">
        <f>IFERROR(Q638/M635,"-")</f>
        <v>7.0967741935483872E-2</v>
      </c>
      <c r="S638" s="76">
        <f t="shared" si="48"/>
        <v>18369.727272727272</v>
      </c>
      <c r="T638" s="305"/>
      <c r="U638" s="305"/>
      <c r="V638" s="43" t="s">
        <v>110</v>
      </c>
      <c r="W638" s="73">
        <v>7446</v>
      </c>
      <c r="X638" s="60">
        <f>IFERROR(W638/T635,"-")</f>
        <v>3.3903244166192374E-4</v>
      </c>
      <c r="Y638" s="73">
        <v>1</v>
      </c>
      <c r="Z638" s="60">
        <f>IFERROR(Y638/U635,"-")</f>
        <v>0.04</v>
      </c>
      <c r="AA638" s="131">
        <f t="shared" si="49"/>
        <v>7446</v>
      </c>
      <c r="AB638" s="305"/>
      <c r="AC638" s="305"/>
      <c r="AD638" s="43" t="s">
        <v>110</v>
      </c>
      <c r="AE638" s="73">
        <v>7446</v>
      </c>
      <c r="AF638" s="60">
        <f>IFERROR(AE638/AB635,"-")</f>
        <v>8.4642491758554056E-4</v>
      </c>
      <c r="AG638" s="73">
        <v>1</v>
      </c>
      <c r="AH638" s="60">
        <f>IFERROR(AG638/AC635,"-")</f>
        <v>8.3333333333333329E-2</v>
      </c>
      <c r="AI638" s="76">
        <f t="shared" si="46"/>
        <v>7446</v>
      </c>
      <c r="AJ638" s="305"/>
      <c r="AK638" s="305"/>
      <c r="AL638" s="43" t="s">
        <v>110</v>
      </c>
      <c r="AM638" s="73">
        <v>24828</v>
      </c>
      <c r="AN638" s="60">
        <f>IFERROR(AM638/AJ635,"-")</f>
        <v>6.2478940283893154E-4</v>
      </c>
      <c r="AO638" s="73">
        <v>4</v>
      </c>
      <c r="AP638" s="60">
        <f>IFERROR(AO638/AK635,"-")</f>
        <v>5.7971014492753624E-2</v>
      </c>
      <c r="AQ638" s="76">
        <f t="shared" si="50"/>
        <v>6207</v>
      </c>
      <c r="AR638" s="305"/>
      <c r="AS638" s="305"/>
      <c r="AT638" s="43" t="s">
        <v>110</v>
      </c>
      <c r="AU638" s="73">
        <v>492842</v>
      </c>
      <c r="AV638" s="60">
        <f>IFERROR(AU638/AR635,"-")</f>
        <v>8.7822343838833358E-4</v>
      </c>
      <c r="AW638" s="76">
        <v>42</v>
      </c>
      <c r="AX638" s="60">
        <f>IFERROR(AW638/AS635,"-")</f>
        <v>4.935370152761457E-2</v>
      </c>
      <c r="AY638" s="157">
        <f t="shared" si="51"/>
        <v>11734.333333333334</v>
      </c>
      <c r="AZ638" s="179"/>
    </row>
    <row r="639" spans="2:52" s="8" customFormat="1" ht="13.15" customHeight="1">
      <c r="B639" s="328"/>
      <c r="C639" s="340"/>
      <c r="D639" s="305"/>
      <c r="E639" s="305"/>
      <c r="F639" s="43" t="s">
        <v>111</v>
      </c>
      <c r="G639" s="73">
        <v>2983346</v>
      </c>
      <c r="H639" s="60">
        <f>IFERROR(G639/D635,"-")</f>
        <v>1.9710484384969099E-2</v>
      </c>
      <c r="I639" s="73">
        <v>79</v>
      </c>
      <c r="J639" s="60">
        <f>IFERROR(I639/E635,"-")</f>
        <v>0.38725490196078433</v>
      </c>
      <c r="K639" s="76">
        <f t="shared" si="47"/>
        <v>37763.873417721516</v>
      </c>
      <c r="L639" s="305"/>
      <c r="M639" s="305"/>
      <c r="N639" s="43" t="s">
        <v>111</v>
      </c>
      <c r="O639" s="73">
        <v>1680397</v>
      </c>
      <c r="P639" s="60">
        <f>IFERROR(O639/L635,"-")</f>
        <v>1.4705409533347445E-2</v>
      </c>
      <c r="Q639" s="73">
        <v>58</v>
      </c>
      <c r="R639" s="60">
        <f>IFERROR(Q639/M635,"-")</f>
        <v>0.37419354838709679</v>
      </c>
      <c r="S639" s="76">
        <f t="shared" si="48"/>
        <v>28972.362068965518</v>
      </c>
      <c r="T639" s="305"/>
      <c r="U639" s="305"/>
      <c r="V639" s="43" t="s">
        <v>111</v>
      </c>
      <c r="W639" s="73">
        <v>176132</v>
      </c>
      <c r="X639" s="60">
        <f>IFERROR(W639/T635,"-")</f>
        <v>8.0196698918611267E-3</v>
      </c>
      <c r="Y639" s="73">
        <v>13</v>
      </c>
      <c r="Z639" s="60">
        <f>IFERROR(Y639/U635,"-")</f>
        <v>0.52</v>
      </c>
      <c r="AA639" s="131">
        <f t="shared" si="49"/>
        <v>13548.615384615385</v>
      </c>
      <c r="AB639" s="305"/>
      <c r="AC639" s="305"/>
      <c r="AD639" s="43" t="s">
        <v>111</v>
      </c>
      <c r="AE639" s="73">
        <v>115135</v>
      </c>
      <c r="AF639" s="60">
        <f>IFERROR(AE639/AB635,"-")</f>
        <v>1.3087984540184153E-2</v>
      </c>
      <c r="AG639" s="73">
        <v>6</v>
      </c>
      <c r="AH639" s="60">
        <f>IFERROR(AG639/AC635,"-")</f>
        <v>0.5</v>
      </c>
      <c r="AI639" s="76">
        <f t="shared" si="46"/>
        <v>19189.166666666668</v>
      </c>
      <c r="AJ639" s="305"/>
      <c r="AK639" s="305"/>
      <c r="AL639" s="43" t="s">
        <v>111</v>
      </c>
      <c r="AM639" s="73">
        <v>551481</v>
      </c>
      <c r="AN639" s="60">
        <f>IFERROR(AM639/AJ635,"-")</f>
        <v>1.3877859056992781E-2</v>
      </c>
      <c r="AO639" s="73">
        <v>28</v>
      </c>
      <c r="AP639" s="60">
        <f>IFERROR(AO639/AK635,"-")</f>
        <v>0.40579710144927539</v>
      </c>
      <c r="AQ639" s="76">
        <f t="shared" si="50"/>
        <v>19695.75</v>
      </c>
      <c r="AR639" s="305"/>
      <c r="AS639" s="305"/>
      <c r="AT639" s="43" t="s">
        <v>111</v>
      </c>
      <c r="AU639" s="73">
        <v>12518325</v>
      </c>
      <c r="AV639" s="60">
        <f>IFERROR(AU639/AR635,"-")</f>
        <v>2.2307121601573398E-2</v>
      </c>
      <c r="AW639" s="76">
        <v>295</v>
      </c>
      <c r="AX639" s="60">
        <f>IFERROR(AW639/AS635,"-")</f>
        <v>0.34665099882491185</v>
      </c>
      <c r="AY639" s="157">
        <f t="shared" si="51"/>
        <v>42435</v>
      </c>
      <c r="AZ639" s="179"/>
    </row>
    <row r="640" spans="2:52" s="8" customFormat="1" ht="13.15" customHeight="1">
      <c r="B640" s="328"/>
      <c r="C640" s="340"/>
      <c r="D640" s="305"/>
      <c r="E640" s="305"/>
      <c r="F640" s="43" t="s">
        <v>112</v>
      </c>
      <c r="G640" s="73">
        <v>4587517</v>
      </c>
      <c r="H640" s="60">
        <f>IFERROR(G640/D635,"-")</f>
        <v>3.0308982663854709E-2</v>
      </c>
      <c r="I640" s="73">
        <v>87</v>
      </c>
      <c r="J640" s="60">
        <f>IFERROR(I640/E635,"-")</f>
        <v>0.4264705882352941</v>
      </c>
      <c r="K640" s="76">
        <f t="shared" si="47"/>
        <v>52730.080459770114</v>
      </c>
      <c r="L640" s="305"/>
      <c r="M640" s="305"/>
      <c r="N640" s="43" t="s">
        <v>112</v>
      </c>
      <c r="O640" s="73">
        <v>3383311</v>
      </c>
      <c r="P640" s="60">
        <f>IFERROR(O640/L635,"-")</f>
        <v>2.9607868755823344E-2</v>
      </c>
      <c r="Q640" s="73">
        <v>65</v>
      </c>
      <c r="R640" s="60">
        <f>IFERROR(Q640/M635,"-")</f>
        <v>0.41935483870967744</v>
      </c>
      <c r="S640" s="76">
        <f t="shared" si="48"/>
        <v>52050.938461538462</v>
      </c>
      <c r="T640" s="305"/>
      <c r="U640" s="305"/>
      <c r="V640" s="43" t="s">
        <v>112</v>
      </c>
      <c r="W640" s="73">
        <v>449901</v>
      </c>
      <c r="X640" s="60">
        <f>IFERROR(W640/T635,"-")</f>
        <v>2.0484963005122366E-2</v>
      </c>
      <c r="Y640" s="73">
        <v>12</v>
      </c>
      <c r="Z640" s="60">
        <f>IFERROR(Y640/U635,"-")</f>
        <v>0.48</v>
      </c>
      <c r="AA640" s="131">
        <f t="shared" si="49"/>
        <v>37491.75</v>
      </c>
      <c r="AB640" s="305"/>
      <c r="AC640" s="305"/>
      <c r="AD640" s="43" t="s">
        <v>112</v>
      </c>
      <c r="AE640" s="73">
        <v>186367</v>
      </c>
      <c r="AF640" s="60">
        <f>IFERROR(AE640/AB635,"-")</f>
        <v>2.1185290439922701E-2</v>
      </c>
      <c r="AG640" s="73">
        <v>6</v>
      </c>
      <c r="AH640" s="60">
        <f>IFERROR(AG640/AC635,"-")</f>
        <v>0.5</v>
      </c>
      <c r="AI640" s="76">
        <f t="shared" si="46"/>
        <v>31061.166666666668</v>
      </c>
      <c r="AJ640" s="305"/>
      <c r="AK640" s="305"/>
      <c r="AL640" s="43" t="s">
        <v>112</v>
      </c>
      <c r="AM640" s="73">
        <v>1384671</v>
      </c>
      <c r="AN640" s="60">
        <f>IFERROR(AM640/AJ635,"-")</f>
        <v>3.4844843210020383E-2</v>
      </c>
      <c r="AO640" s="73">
        <v>23</v>
      </c>
      <c r="AP640" s="60">
        <f>IFERROR(AO640/AK635,"-")</f>
        <v>0.33333333333333331</v>
      </c>
      <c r="AQ640" s="76">
        <f t="shared" si="50"/>
        <v>60203.086956521736</v>
      </c>
      <c r="AR640" s="305"/>
      <c r="AS640" s="305"/>
      <c r="AT640" s="43" t="s">
        <v>112</v>
      </c>
      <c r="AU640" s="73">
        <v>15579366</v>
      </c>
      <c r="AV640" s="60">
        <f>IFERROR(AU640/AR635,"-")</f>
        <v>2.7761766197747551E-2</v>
      </c>
      <c r="AW640" s="76">
        <v>318</v>
      </c>
      <c r="AX640" s="60">
        <f>IFERROR(AW640/AS635,"-")</f>
        <v>0.37367802585193888</v>
      </c>
      <c r="AY640" s="157">
        <f t="shared" si="51"/>
        <v>48991.716981132078</v>
      </c>
      <c r="AZ640" s="179"/>
    </row>
    <row r="641" spans="2:52" s="8" customFormat="1" ht="13.15" customHeight="1">
      <c r="B641" s="328"/>
      <c r="C641" s="340"/>
      <c r="D641" s="305"/>
      <c r="E641" s="305"/>
      <c r="F641" s="43" t="s">
        <v>113</v>
      </c>
      <c r="G641" s="73">
        <v>1424153</v>
      </c>
      <c r="H641" s="60">
        <f>IFERROR(G641/D635,"-")</f>
        <v>9.4091484756735882E-3</v>
      </c>
      <c r="I641" s="73">
        <v>29</v>
      </c>
      <c r="J641" s="60">
        <f>IFERROR(I641/E635,"-")</f>
        <v>0.14215686274509803</v>
      </c>
      <c r="K641" s="76">
        <f t="shared" si="47"/>
        <v>49108.724137931036</v>
      </c>
      <c r="L641" s="305"/>
      <c r="M641" s="305"/>
      <c r="N641" s="43" t="s">
        <v>113</v>
      </c>
      <c r="O641" s="73">
        <v>835557</v>
      </c>
      <c r="P641" s="60">
        <f>IFERROR(O641/L635,"-")</f>
        <v>7.3120862947596262E-3</v>
      </c>
      <c r="Q641" s="73">
        <v>19</v>
      </c>
      <c r="R641" s="60">
        <f>IFERROR(Q641/M635,"-")</f>
        <v>0.12258064516129032</v>
      </c>
      <c r="S641" s="76">
        <f t="shared" si="48"/>
        <v>43976.684210526313</v>
      </c>
      <c r="T641" s="305"/>
      <c r="U641" s="305"/>
      <c r="V641" s="43" t="s">
        <v>113</v>
      </c>
      <c r="W641" s="73">
        <v>8765</v>
      </c>
      <c r="X641" s="60">
        <f>IFERROR(W641/T635,"-")</f>
        <v>3.9908935685828114E-4</v>
      </c>
      <c r="Y641" s="73">
        <v>3</v>
      </c>
      <c r="Z641" s="60">
        <f>IFERROR(Y641/U635,"-")</f>
        <v>0.12</v>
      </c>
      <c r="AA641" s="131">
        <f t="shared" si="49"/>
        <v>2921.6666666666665</v>
      </c>
      <c r="AB641" s="305"/>
      <c r="AC641" s="305"/>
      <c r="AD641" s="43" t="s">
        <v>113</v>
      </c>
      <c r="AE641" s="73">
        <v>7542</v>
      </c>
      <c r="AF641" s="60">
        <f>IFERROR(AE641/AB635,"-")</f>
        <v>8.57337728771172E-4</v>
      </c>
      <c r="AG641" s="73">
        <v>1</v>
      </c>
      <c r="AH641" s="60">
        <f>IFERROR(AG641/AC635,"-")</f>
        <v>8.3333333333333329E-2</v>
      </c>
      <c r="AI641" s="76">
        <f t="shared" si="46"/>
        <v>7542</v>
      </c>
      <c r="AJ641" s="305"/>
      <c r="AK641" s="305"/>
      <c r="AL641" s="43" t="s">
        <v>113</v>
      </c>
      <c r="AM641" s="73">
        <v>65852</v>
      </c>
      <c r="AN641" s="60">
        <f>IFERROR(AM641/AJ635,"-")</f>
        <v>1.6571464377214966E-3</v>
      </c>
      <c r="AO641" s="73">
        <v>7</v>
      </c>
      <c r="AP641" s="60">
        <f>IFERROR(AO641/AK635,"-")</f>
        <v>0.10144927536231885</v>
      </c>
      <c r="AQ641" s="76">
        <f t="shared" si="50"/>
        <v>9407.4285714285706</v>
      </c>
      <c r="AR641" s="305"/>
      <c r="AS641" s="305"/>
      <c r="AT641" s="43" t="s">
        <v>113</v>
      </c>
      <c r="AU641" s="73">
        <v>22352133</v>
      </c>
      <c r="AV641" s="60">
        <f>IFERROR(AU641/AR635,"-")</f>
        <v>3.9830548326995951E-2</v>
      </c>
      <c r="AW641" s="76">
        <v>97</v>
      </c>
      <c r="AX641" s="60">
        <f>IFERROR(AW641/AS635,"-")</f>
        <v>0.11398354876615746</v>
      </c>
      <c r="AY641" s="157">
        <f t="shared" si="51"/>
        <v>230434.36082474227</v>
      </c>
      <c r="AZ641" s="179"/>
    </row>
    <row r="642" spans="2:52" s="8" customFormat="1" ht="13.15" customHeight="1">
      <c r="B642" s="328"/>
      <c r="C642" s="340"/>
      <c r="D642" s="305"/>
      <c r="E642" s="305"/>
      <c r="F642" s="43" t="s">
        <v>123</v>
      </c>
      <c r="G642" s="73">
        <v>0</v>
      </c>
      <c r="H642" s="60">
        <f>IFERROR(G642/D635,"-")</f>
        <v>0</v>
      </c>
      <c r="I642" s="73">
        <v>0</v>
      </c>
      <c r="J642" s="60">
        <f>IFERROR(I642/E635,"-")</f>
        <v>0</v>
      </c>
      <c r="K642" s="76" t="str">
        <f t="shared" si="47"/>
        <v>-</v>
      </c>
      <c r="L642" s="305"/>
      <c r="M642" s="305"/>
      <c r="N642" s="43" t="s">
        <v>123</v>
      </c>
      <c r="O642" s="73">
        <v>0</v>
      </c>
      <c r="P642" s="60">
        <f>IFERROR(O642/L635,"-")</f>
        <v>0</v>
      </c>
      <c r="Q642" s="73">
        <v>0</v>
      </c>
      <c r="R642" s="60">
        <f>IFERROR(Q642/M635,"-")</f>
        <v>0</v>
      </c>
      <c r="S642" s="76" t="str">
        <f t="shared" si="48"/>
        <v>-</v>
      </c>
      <c r="T642" s="305"/>
      <c r="U642" s="305"/>
      <c r="V642" s="43" t="s">
        <v>123</v>
      </c>
      <c r="W642" s="73">
        <v>0</v>
      </c>
      <c r="X642" s="60">
        <f>IFERROR(W642/T635,"-")</f>
        <v>0</v>
      </c>
      <c r="Y642" s="73">
        <v>0</v>
      </c>
      <c r="Z642" s="60">
        <f>IFERROR(Y642/U635,"-")</f>
        <v>0</v>
      </c>
      <c r="AA642" s="131" t="str">
        <f t="shared" si="49"/>
        <v>-</v>
      </c>
      <c r="AB642" s="305"/>
      <c r="AC642" s="305"/>
      <c r="AD642" s="43" t="s">
        <v>123</v>
      </c>
      <c r="AE642" s="73">
        <v>0</v>
      </c>
      <c r="AF642" s="60">
        <f>IFERROR(AE642/AB635,"-")</f>
        <v>0</v>
      </c>
      <c r="AG642" s="73">
        <v>0</v>
      </c>
      <c r="AH642" s="60">
        <f>IFERROR(AG642/AC635,"-")</f>
        <v>0</v>
      </c>
      <c r="AI642" s="76" t="str">
        <f t="shared" si="46"/>
        <v>-</v>
      </c>
      <c r="AJ642" s="305"/>
      <c r="AK642" s="305"/>
      <c r="AL642" s="43" t="s">
        <v>123</v>
      </c>
      <c r="AM642" s="73">
        <v>0</v>
      </c>
      <c r="AN642" s="60">
        <f>IFERROR(AM642/AJ635,"-")</f>
        <v>0</v>
      </c>
      <c r="AO642" s="73">
        <v>0</v>
      </c>
      <c r="AP642" s="60">
        <f>IFERROR(AO642/AK635,"-")</f>
        <v>0</v>
      </c>
      <c r="AQ642" s="76" t="str">
        <f t="shared" si="50"/>
        <v>-</v>
      </c>
      <c r="AR642" s="305"/>
      <c r="AS642" s="305"/>
      <c r="AT642" s="43" t="s">
        <v>123</v>
      </c>
      <c r="AU642" s="73">
        <v>0</v>
      </c>
      <c r="AV642" s="60">
        <f>IFERROR(AU642/AR635,"-")</f>
        <v>0</v>
      </c>
      <c r="AW642" s="76">
        <v>0</v>
      </c>
      <c r="AX642" s="60">
        <f>IFERROR(AW642/AS635,"-")</f>
        <v>0</v>
      </c>
      <c r="AY642" s="157" t="str">
        <f t="shared" si="51"/>
        <v>-</v>
      </c>
      <c r="AZ642" s="179"/>
    </row>
    <row r="643" spans="2:52" s="8" customFormat="1" ht="13.15" customHeight="1">
      <c r="B643" s="328"/>
      <c r="C643" s="340"/>
      <c r="D643" s="305"/>
      <c r="E643" s="305"/>
      <c r="F643" s="43" t="s">
        <v>114</v>
      </c>
      <c r="G643" s="73">
        <v>53559</v>
      </c>
      <c r="H643" s="60">
        <f>IFERROR(G643/D635,"-")</f>
        <v>3.5385564838089848E-4</v>
      </c>
      <c r="I643" s="73">
        <v>2</v>
      </c>
      <c r="J643" s="60">
        <f>IFERROR(I643/E635,"-")</f>
        <v>9.8039215686274508E-3</v>
      </c>
      <c r="K643" s="76">
        <f t="shared" si="47"/>
        <v>26779.5</v>
      </c>
      <c r="L643" s="305"/>
      <c r="M643" s="305"/>
      <c r="N643" s="43" t="s">
        <v>114</v>
      </c>
      <c r="O643" s="73">
        <v>51834</v>
      </c>
      <c r="P643" s="60">
        <f>IFERROR(O643/L635,"-")</f>
        <v>4.5360721171933268E-4</v>
      </c>
      <c r="Q643" s="73">
        <v>1</v>
      </c>
      <c r="R643" s="60">
        <f>IFERROR(Q643/M635,"-")</f>
        <v>6.4516129032258064E-3</v>
      </c>
      <c r="S643" s="76">
        <f t="shared" si="48"/>
        <v>51834</v>
      </c>
      <c r="T643" s="305"/>
      <c r="U643" s="305"/>
      <c r="V643" s="43" t="s">
        <v>114</v>
      </c>
      <c r="W643" s="73">
        <v>0</v>
      </c>
      <c r="X643" s="60">
        <f>IFERROR(W643/T635,"-")</f>
        <v>0</v>
      </c>
      <c r="Y643" s="73">
        <v>0</v>
      </c>
      <c r="Z643" s="60">
        <f>IFERROR(Y643/U635,"-")</f>
        <v>0</v>
      </c>
      <c r="AA643" s="131" t="str">
        <f t="shared" si="49"/>
        <v>-</v>
      </c>
      <c r="AB643" s="305"/>
      <c r="AC643" s="305"/>
      <c r="AD643" s="43" t="s">
        <v>114</v>
      </c>
      <c r="AE643" s="73">
        <v>0</v>
      </c>
      <c r="AF643" s="60">
        <f>IFERROR(AE643/AB635,"-")</f>
        <v>0</v>
      </c>
      <c r="AG643" s="73">
        <v>0</v>
      </c>
      <c r="AH643" s="60">
        <f>IFERROR(AG643/AC635,"-")</f>
        <v>0</v>
      </c>
      <c r="AI643" s="76" t="str">
        <f t="shared" si="46"/>
        <v>-</v>
      </c>
      <c r="AJ643" s="305"/>
      <c r="AK643" s="305"/>
      <c r="AL643" s="43" t="s">
        <v>114</v>
      </c>
      <c r="AM643" s="73">
        <v>0</v>
      </c>
      <c r="AN643" s="60">
        <f>IFERROR(AM643/AJ635,"-")</f>
        <v>0</v>
      </c>
      <c r="AO643" s="73">
        <v>0</v>
      </c>
      <c r="AP643" s="60">
        <f>IFERROR(AO643/AK635,"-")</f>
        <v>0</v>
      </c>
      <c r="AQ643" s="76" t="str">
        <f t="shared" si="50"/>
        <v>-</v>
      </c>
      <c r="AR643" s="305"/>
      <c r="AS643" s="305"/>
      <c r="AT643" s="43" t="s">
        <v>114</v>
      </c>
      <c r="AU643" s="73">
        <v>77640</v>
      </c>
      <c r="AV643" s="60">
        <f>IFERROR(AU643/AR635,"-")</f>
        <v>1.3835117087518967E-4</v>
      </c>
      <c r="AW643" s="76">
        <v>4</v>
      </c>
      <c r="AX643" s="60">
        <f>IFERROR(AW643/AS635,"-")</f>
        <v>4.7003525264394828E-3</v>
      </c>
      <c r="AY643" s="157">
        <f t="shared" si="51"/>
        <v>19410</v>
      </c>
      <c r="AZ643" s="179"/>
    </row>
    <row r="644" spans="2:52" s="8" customFormat="1" ht="13.15" customHeight="1">
      <c r="B644" s="328"/>
      <c r="C644" s="340"/>
      <c r="D644" s="305"/>
      <c r="E644" s="305"/>
      <c r="F644" s="43" t="s">
        <v>115</v>
      </c>
      <c r="G644" s="73">
        <v>202531</v>
      </c>
      <c r="H644" s="60">
        <f>IFERROR(G644/D635,"-")</f>
        <v>1.3380895521244189E-3</v>
      </c>
      <c r="I644" s="73">
        <v>15</v>
      </c>
      <c r="J644" s="60">
        <f>IFERROR(I644/E635,"-")</f>
        <v>7.3529411764705885E-2</v>
      </c>
      <c r="K644" s="76">
        <f t="shared" si="47"/>
        <v>13502.066666666668</v>
      </c>
      <c r="L644" s="305"/>
      <c r="M644" s="305"/>
      <c r="N644" s="43" t="s">
        <v>115</v>
      </c>
      <c r="O644" s="73">
        <v>173825</v>
      </c>
      <c r="P644" s="60">
        <f>IFERROR(O644/L635,"-")</f>
        <v>1.5211689928833006E-3</v>
      </c>
      <c r="Q644" s="73">
        <v>9</v>
      </c>
      <c r="R644" s="60">
        <f>IFERROR(Q644/M635,"-")</f>
        <v>5.8064516129032261E-2</v>
      </c>
      <c r="S644" s="76">
        <f t="shared" si="48"/>
        <v>19313.888888888891</v>
      </c>
      <c r="T644" s="305"/>
      <c r="U644" s="305"/>
      <c r="V644" s="43" t="s">
        <v>115</v>
      </c>
      <c r="W644" s="73">
        <v>8168</v>
      </c>
      <c r="X644" s="60">
        <f>IFERROR(W644/T635,"-")</f>
        <v>3.7190665907797381E-4</v>
      </c>
      <c r="Y644" s="73">
        <v>4</v>
      </c>
      <c r="Z644" s="60">
        <f>IFERROR(Y644/U635,"-")</f>
        <v>0.16</v>
      </c>
      <c r="AA644" s="131">
        <f t="shared" si="49"/>
        <v>2042</v>
      </c>
      <c r="AB644" s="305"/>
      <c r="AC644" s="305"/>
      <c r="AD644" s="43" t="s">
        <v>115</v>
      </c>
      <c r="AE644" s="73">
        <v>433</v>
      </c>
      <c r="AF644" s="60">
        <f>IFERROR(AE644/AB635,"-")</f>
        <v>4.9221325451858587E-5</v>
      </c>
      <c r="AG644" s="73">
        <v>1</v>
      </c>
      <c r="AH644" s="60">
        <f>IFERROR(AG644/AC635,"-")</f>
        <v>8.3333333333333329E-2</v>
      </c>
      <c r="AI644" s="76">
        <f t="shared" si="46"/>
        <v>433</v>
      </c>
      <c r="AJ644" s="305"/>
      <c r="AK644" s="305"/>
      <c r="AL644" s="43" t="s">
        <v>115</v>
      </c>
      <c r="AM644" s="73">
        <v>107763</v>
      </c>
      <c r="AN644" s="60">
        <f>IFERROR(AM644/AJ635,"-")</f>
        <v>2.7118245697652561E-3</v>
      </c>
      <c r="AO644" s="73">
        <v>5</v>
      </c>
      <c r="AP644" s="60">
        <f>IFERROR(AO644/AK635,"-")</f>
        <v>7.2463768115942032E-2</v>
      </c>
      <c r="AQ644" s="76">
        <f t="shared" si="50"/>
        <v>21552.6</v>
      </c>
      <c r="AR644" s="305"/>
      <c r="AS644" s="305"/>
      <c r="AT644" s="43" t="s">
        <v>115</v>
      </c>
      <c r="AU644" s="73">
        <v>412052</v>
      </c>
      <c r="AV644" s="60">
        <f>IFERROR(AU644/AR635,"-")</f>
        <v>7.3425910177052616E-4</v>
      </c>
      <c r="AW644" s="76">
        <v>32</v>
      </c>
      <c r="AX644" s="60">
        <f>IFERROR(AW644/AS635,"-")</f>
        <v>3.7602820211515862E-2</v>
      </c>
      <c r="AY644" s="157">
        <f t="shared" si="51"/>
        <v>12876.625</v>
      </c>
      <c r="AZ644" s="179"/>
    </row>
    <row r="645" spans="2:52" s="8" customFormat="1" ht="13.15" customHeight="1">
      <c r="B645" s="328"/>
      <c r="C645" s="340"/>
      <c r="D645" s="305"/>
      <c r="E645" s="305"/>
      <c r="F645" s="43" t="s">
        <v>116</v>
      </c>
      <c r="G645" s="73">
        <v>16068</v>
      </c>
      <c r="H645" s="60">
        <f>IFERROR(G645/D635,"-")</f>
        <v>1.0615867656573643E-4</v>
      </c>
      <c r="I645" s="73">
        <v>4</v>
      </c>
      <c r="J645" s="60">
        <f>IFERROR(I645/E635,"-")</f>
        <v>1.9607843137254902E-2</v>
      </c>
      <c r="K645" s="76">
        <f t="shared" si="47"/>
        <v>4017</v>
      </c>
      <c r="L645" s="305"/>
      <c r="M645" s="305"/>
      <c r="N645" s="43" t="s">
        <v>116</v>
      </c>
      <c r="O645" s="73">
        <v>10209</v>
      </c>
      <c r="P645" s="60">
        <f>IFERROR(O645/L635,"-")</f>
        <v>8.9340510561459032E-5</v>
      </c>
      <c r="Q645" s="73">
        <v>3</v>
      </c>
      <c r="R645" s="60">
        <f>IFERROR(Q645/M635,"-")</f>
        <v>1.935483870967742E-2</v>
      </c>
      <c r="S645" s="76">
        <f t="shared" si="48"/>
        <v>3403</v>
      </c>
      <c r="T645" s="305"/>
      <c r="U645" s="305"/>
      <c r="V645" s="43" t="s">
        <v>116</v>
      </c>
      <c r="W645" s="73">
        <v>5859</v>
      </c>
      <c r="X645" s="60">
        <f>IFERROR(W645/T635,"-")</f>
        <v>2.6677290836653387E-4</v>
      </c>
      <c r="Y645" s="73">
        <v>1</v>
      </c>
      <c r="Z645" s="60">
        <f>IFERROR(Y645/U635,"-")</f>
        <v>0.04</v>
      </c>
      <c r="AA645" s="131">
        <f t="shared" si="49"/>
        <v>5859</v>
      </c>
      <c r="AB645" s="305"/>
      <c r="AC645" s="305"/>
      <c r="AD645" s="43" t="s">
        <v>116</v>
      </c>
      <c r="AE645" s="73">
        <v>0</v>
      </c>
      <c r="AF645" s="60">
        <f>IFERROR(AE645/AB635,"-")</f>
        <v>0</v>
      </c>
      <c r="AG645" s="73">
        <v>0</v>
      </c>
      <c r="AH645" s="60">
        <f>IFERROR(AG645/AC635,"-")</f>
        <v>0</v>
      </c>
      <c r="AI645" s="76" t="str">
        <f t="shared" si="46"/>
        <v>-</v>
      </c>
      <c r="AJ645" s="305"/>
      <c r="AK645" s="305"/>
      <c r="AL645" s="43" t="s">
        <v>116</v>
      </c>
      <c r="AM645" s="73">
        <v>38521</v>
      </c>
      <c r="AN645" s="60">
        <f>IFERROR(AM645/AJ635,"-")</f>
        <v>9.6936976747053654E-4</v>
      </c>
      <c r="AO645" s="73">
        <v>3</v>
      </c>
      <c r="AP645" s="60">
        <f>IFERROR(AO645/AK635,"-")</f>
        <v>4.3478260869565216E-2</v>
      </c>
      <c r="AQ645" s="76">
        <f t="shared" si="50"/>
        <v>12840.333333333334</v>
      </c>
      <c r="AR645" s="305"/>
      <c r="AS645" s="305"/>
      <c r="AT645" s="43" t="s">
        <v>116</v>
      </c>
      <c r="AU645" s="73">
        <v>10540</v>
      </c>
      <c r="AV645" s="60">
        <f>IFERROR(AU645/AR635,"-")</f>
        <v>1.8781830770537082E-5</v>
      </c>
      <c r="AW645" s="76">
        <v>2</v>
      </c>
      <c r="AX645" s="60">
        <f>IFERROR(AW645/AS635,"-")</f>
        <v>2.3501762632197414E-3</v>
      </c>
      <c r="AY645" s="157">
        <f t="shared" si="51"/>
        <v>5270</v>
      </c>
      <c r="AZ645" s="179"/>
    </row>
    <row r="646" spans="2:52" s="8" customFormat="1" ht="13.15" customHeight="1">
      <c r="B646" s="328"/>
      <c r="C646" s="340"/>
      <c r="D646" s="305"/>
      <c r="E646" s="305"/>
      <c r="F646" s="43" t="s">
        <v>117</v>
      </c>
      <c r="G646" s="73">
        <v>1010080</v>
      </c>
      <c r="H646" s="60">
        <f>IFERROR(G646/D635,"-")</f>
        <v>6.673435152198098E-3</v>
      </c>
      <c r="I646" s="73">
        <v>3</v>
      </c>
      <c r="J646" s="60">
        <f>IFERROR(I646/E635,"-")</f>
        <v>1.4705882352941176E-2</v>
      </c>
      <c r="K646" s="76">
        <f t="shared" si="47"/>
        <v>336693.33333333331</v>
      </c>
      <c r="L646" s="305"/>
      <c r="M646" s="305"/>
      <c r="N646" s="43" t="s">
        <v>117</v>
      </c>
      <c r="O646" s="73">
        <v>5863</v>
      </c>
      <c r="P646" s="60">
        <f>IFERROR(O646/L635,"-")</f>
        <v>5.1308004057384105E-5</v>
      </c>
      <c r="Q646" s="73">
        <v>1</v>
      </c>
      <c r="R646" s="60">
        <f>IFERROR(Q646/M635,"-")</f>
        <v>6.4516129032258064E-3</v>
      </c>
      <c r="S646" s="76">
        <f t="shared" si="48"/>
        <v>5863</v>
      </c>
      <c r="T646" s="305"/>
      <c r="U646" s="305"/>
      <c r="V646" s="43" t="s">
        <v>117</v>
      </c>
      <c r="W646" s="73">
        <v>1004217</v>
      </c>
      <c r="X646" s="60">
        <f>IFERROR(W646/T635,"-")</f>
        <v>4.5724166192373364E-2</v>
      </c>
      <c r="Y646" s="73">
        <v>2</v>
      </c>
      <c r="Z646" s="60">
        <f>IFERROR(Y646/U635,"-")</f>
        <v>0.08</v>
      </c>
      <c r="AA646" s="131">
        <f t="shared" si="49"/>
        <v>502108.5</v>
      </c>
      <c r="AB646" s="305"/>
      <c r="AC646" s="305"/>
      <c r="AD646" s="43" t="s">
        <v>117</v>
      </c>
      <c r="AE646" s="73">
        <v>0</v>
      </c>
      <c r="AF646" s="60">
        <f>IFERROR(AE646/AB635,"-")</f>
        <v>0</v>
      </c>
      <c r="AG646" s="73">
        <v>0</v>
      </c>
      <c r="AH646" s="60">
        <f>IFERROR(AG646/AC635,"-")</f>
        <v>0</v>
      </c>
      <c r="AI646" s="76" t="str">
        <f t="shared" si="46"/>
        <v>-</v>
      </c>
      <c r="AJ646" s="305"/>
      <c r="AK646" s="305"/>
      <c r="AL646" s="43" t="s">
        <v>117</v>
      </c>
      <c r="AM646" s="73">
        <v>1000772</v>
      </c>
      <c r="AN646" s="60">
        <f>IFERROR(AM646/AJ635,"-")</f>
        <v>2.5184136469225196E-2</v>
      </c>
      <c r="AO646" s="73">
        <v>1</v>
      </c>
      <c r="AP646" s="60">
        <f>IFERROR(AO646/AK635,"-")</f>
        <v>1.4492753623188406E-2</v>
      </c>
      <c r="AQ646" s="76">
        <f t="shared" si="50"/>
        <v>1000772</v>
      </c>
      <c r="AR646" s="305"/>
      <c r="AS646" s="305"/>
      <c r="AT646" s="43" t="s">
        <v>117</v>
      </c>
      <c r="AU646" s="73">
        <v>1631</v>
      </c>
      <c r="AV646" s="60">
        <f>IFERROR(AU646/AR635,"-")</f>
        <v>2.9063724845110039E-6</v>
      </c>
      <c r="AW646" s="76">
        <v>1</v>
      </c>
      <c r="AX646" s="60">
        <f>IFERROR(AW646/AS635,"-")</f>
        <v>1.1750881316098707E-3</v>
      </c>
      <c r="AY646" s="157">
        <f t="shared" si="51"/>
        <v>1631</v>
      </c>
      <c r="AZ646" s="179"/>
    </row>
    <row r="647" spans="2:52" s="8" customFormat="1" ht="13.15" customHeight="1">
      <c r="B647" s="328"/>
      <c r="C647" s="340"/>
      <c r="D647" s="305"/>
      <c r="E647" s="305"/>
      <c r="F647" s="43" t="s">
        <v>118</v>
      </c>
      <c r="G647" s="73">
        <v>1350493</v>
      </c>
      <c r="H647" s="60">
        <f>IFERROR(G647/D635,"-")</f>
        <v>8.9224887721739525E-3</v>
      </c>
      <c r="I647" s="73">
        <v>26</v>
      </c>
      <c r="J647" s="60">
        <f>IFERROR(I647/E635,"-")</f>
        <v>0.12745098039215685</v>
      </c>
      <c r="K647" s="76">
        <f t="shared" si="47"/>
        <v>51942.038461538461</v>
      </c>
      <c r="L647" s="305"/>
      <c r="M647" s="305"/>
      <c r="N647" s="43" t="s">
        <v>118</v>
      </c>
      <c r="O647" s="73">
        <v>1280950</v>
      </c>
      <c r="P647" s="60">
        <f>IFERROR(O647/L635,"-")</f>
        <v>1.1209788128484763E-2</v>
      </c>
      <c r="Q647" s="73">
        <v>20</v>
      </c>
      <c r="R647" s="60">
        <f>IFERROR(Q647/M635,"-")</f>
        <v>0.12903225806451613</v>
      </c>
      <c r="S647" s="76">
        <f t="shared" si="48"/>
        <v>64047.5</v>
      </c>
      <c r="T647" s="305"/>
      <c r="U647" s="305"/>
      <c r="V647" s="43" t="s">
        <v>118</v>
      </c>
      <c r="W647" s="73">
        <v>67653</v>
      </c>
      <c r="X647" s="60">
        <f>IFERROR(W647/T635,"-")</f>
        <v>3.0803870233352304E-3</v>
      </c>
      <c r="Y647" s="73">
        <v>4</v>
      </c>
      <c r="Z647" s="60">
        <f>IFERROR(Y647/U635,"-")</f>
        <v>0.16</v>
      </c>
      <c r="AA647" s="131">
        <f t="shared" si="49"/>
        <v>16913.25</v>
      </c>
      <c r="AB647" s="305"/>
      <c r="AC647" s="305"/>
      <c r="AD647" s="43" t="s">
        <v>118</v>
      </c>
      <c r="AE647" s="73">
        <v>14828</v>
      </c>
      <c r="AF647" s="60">
        <f>IFERROR(AE647/AB635,"-")</f>
        <v>1.6855746277139934E-3</v>
      </c>
      <c r="AG647" s="73">
        <v>1</v>
      </c>
      <c r="AH647" s="60">
        <f>IFERROR(AG647/AC635,"-")</f>
        <v>8.3333333333333329E-2</v>
      </c>
      <c r="AI647" s="76">
        <f t="shared" si="46"/>
        <v>14828</v>
      </c>
      <c r="AJ647" s="305"/>
      <c r="AK647" s="305"/>
      <c r="AL647" s="43" t="s">
        <v>118</v>
      </c>
      <c r="AM647" s="73">
        <v>66754</v>
      </c>
      <c r="AN647" s="60">
        <f>IFERROR(AM647/AJ635,"-")</f>
        <v>1.6798450055223954E-3</v>
      </c>
      <c r="AO647" s="73">
        <v>6</v>
      </c>
      <c r="AP647" s="60">
        <f>IFERROR(AO647/AK635,"-")</f>
        <v>8.6956521739130432E-2</v>
      </c>
      <c r="AQ647" s="76">
        <f t="shared" si="50"/>
        <v>11125.666666666666</v>
      </c>
      <c r="AR647" s="305"/>
      <c r="AS647" s="305"/>
      <c r="AT647" s="43" t="s">
        <v>118</v>
      </c>
      <c r="AU647" s="73">
        <v>4948969</v>
      </c>
      <c r="AV647" s="60">
        <f>IFERROR(AU647/AR635,"-")</f>
        <v>8.8188518260563682E-3</v>
      </c>
      <c r="AW647" s="76">
        <v>91</v>
      </c>
      <c r="AX647" s="60">
        <f>IFERROR(AW647/AS635,"-")</f>
        <v>0.10693301997649823</v>
      </c>
      <c r="AY647" s="157">
        <f t="shared" si="51"/>
        <v>54384.274725274729</v>
      </c>
      <c r="AZ647" s="179"/>
    </row>
    <row r="648" spans="2:52" s="8" customFormat="1" ht="13.15" customHeight="1">
      <c r="B648" s="328"/>
      <c r="C648" s="340"/>
      <c r="D648" s="305"/>
      <c r="E648" s="305"/>
      <c r="F648" s="43" t="s">
        <v>119</v>
      </c>
      <c r="G648" s="73">
        <v>1053953</v>
      </c>
      <c r="H648" s="60">
        <f>IFERROR(G648/D635,"-")</f>
        <v>6.9632969655518797E-3</v>
      </c>
      <c r="I648" s="73">
        <v>22</v>
      </c>
      <c r="J648" s="60">
        <f>IFERROR(I648/E635,"-")</f>
        <v>0.10784313725490197</v>
      </c>
      <c r="K648" s="76">
        <f t="shared" si="47"/>
        <v>47906.954545454544</v>
      </c>
      <c r="L648" s="305"/>
      <c r="M648" s="305"/>
      <c r="N648" s="43" t="s">
        <v>119</v>
      </c>
      <c r="O648" s="73">
        <v>685276</v>
      </c>
      <c r="P648" s="60">
        <f>IFERROR(O648/L635,"-")</f>
        <v>5.9969544240880005E-3</v>
      </c>
      <c r="Q648" s="73">
        <v>12</v>
      </c>
      <c r="R648" s="60">
        <f>IFERROR(Q648/M635,"-")</f>
        <v>7.7419354838709681E-2</v>
      </c>
      <c r="S648" s="76">
        <f t="shared" si="48"/>
        <v>57106.333333333336</v>
      </c>
      <c r="T648" s="305"/>
      <c r="U648" s="305"/>
      <c r="V648" s="43" t="s">
        <v>119</v>
      </c>
      <c r="W648" s="73">
        <v>211496</v>
      </c>
      <c r="X648" s="60">
        <f>IFERROR(W648/T635,"-")</f>
        <v>9.6298690950483781E-3</v>
      </c>
      <c r="Y648" s="73">
        <v>5</v>
      </c>
      <c r="Z648" s="60">
        <f>IFERROR(Y648/U635,"-")</f>
        <v>0.2</v>
      </c>
      <c r="AA648" s="131">
        <f t="shared" si="49"/>
        <v>42299.199999999997</v>
      </c>
      <c r="AB648" s="305"/>
      <c r="AC648" s="305"/>
      <c r="AD648" s="43" t="s">
        <v>119</v>
      </c>
      <c r="AE648" s="73">
        <v>5580</v>
      </c>
      <c r="AF648" s="60">
        <f>IFERROR(AE648/AB635,"-")</f>
        <v>6.3430715016482889E-4</v>
      </c>
      <c r="AG648" s="73">
        <v>1</v>
      </c>
      <c r="AH648" s="60">
        <f>IFERROR(AG648/AC635,"-")</f>
        <v>8.3333333333333329E-2</v>
      </c>
      <c r="AI648" s="76">
        <f t="shared" si="46"/>
        <v>5580</v>
      </c>
      <c r="AJ648" s="305"/>
      <c r="AK648" s="305"/>
      <c r="AL648" s="43" t="s">
        <v>119</v>
      </c>
      <c r="AM648" s="73">
        <v>624901</v>
      </c>
      <c r="AN648" s="60">
        <f>IFERROR(AM648/AJ635,"-")</f>
        <v>1.5725452014799871E-2</v>
      </c>
      <c r="AO648" s="73">
        <v>10</v>
      </c>
      <c r="AP648" s="60">
        <f>IFERROR(AO648/AK635,"-")</f>
        <v>0.14492753623188406</v>
      </c>
      <c r="AQ648" s="76">
        <f t="shared" si="50"/>
        <v>62490.1</v>
      </c>
      <c r="AR648" s="305"/>
      <c r="AS648" s="305"/>
      <c r="AT648" s="43" t="s">
        <v>119</v>
      </c>
      <c r="AU648" s="73">
        <v>5097202</v>
      </c>
      <c r="AV648" s="60">
        <f>IFERROR(AU648/AR635,"-")</f>
        <v>9.0829967141596909E-3</v>
      </c>
      <c r="AW648" s="76">
        <v>79</v>
      </c>
      <c r="AX648" s="60">
        <f>IFERROR(AW648/AS635,"-")</f>
        <v>9.2831962397179793E-2</v>
      </c>
      <c r="AY648" s="157">
        <f t="shared" si="51"/>
        <v>64521.544303797469</v>
      </c>
      <c r="AZ648" s="179"/>
    </row>
    <row r="649" spans="2:52" s="8" customFormat="1" ht="13.15" customHeight="1">
      <c r="B649" s="328"/>
      <c r="C649" s="340"/>
      <c r="D649" s="305"/>
      <c r="E649" s="305"/>
      <c r="F649" s="43" t="s">
        <v>120</v>
      </c>
      <c r="G649" s="73">
        <v>746894</v>
      </c>
      <c r="H649" s="60">
        <f>IFERROR(G649/D635,"-")</f>
        <v>4.9346078276630038E-3</v>
      </c>
      <c r="I649" s="73">
        <v>21</v>
      </c>
      <c r="J649" s="60">
        <f>IFERROR(I649/E635,"-")</f>
        <v>0.10294117647058823</v>
      </c>
      <c r="K649" s="76">
        <f t="shared" si="47"/>
        <v>35566.380952380954</v>
      </c>
      <c r="L649" s="305"/>
      <c r="M649" s="305"/>
      <c r="N649" s="43" t="s">
        <v>120</v>
      </c>
      <c r="O649" s="73">
        <v>596888</v>
      </c>
      <c r="P649" s="60">
        <f>IFERROR(O649/L635,"-")</f>
        <v>5.2234576029002019E-3</v>
      </c>
      <c r="Q649" s="73">
        <v>14</v>
      </c>
      <c r="R649" s="60">
        <f>IFERROR(Q649/M635,"-")</f>
        <v>9.0322580645161285E-2</v>
      </c>
      <c r="S649" s="76">
        <f t="shared" si="48"/>
        <v>42634.857142857145</v>
      </c>
      <c r="T649" s="305"/>
      <c r="U649" s="305"/>
      <c r="V649" s="43" t="s">
        <v>120</v>
      </c>
      <c r="W649" s="73">
        <v>177091</v>
      </c>
      <c r="X649" s="60">
        <f>IFERROR(W649/T635,"-")</f>
        <v>8.0633352305065457E-3</v>
      </c>
      <c r="Y649" s="73">
        <v>5</v>
      </c>
      <c r="Z649" s="60">
        <f>IFERROR(Y649/U635,"-")</f>
        <v>0.2</v>
      </c>
      <c r="AA649" s="131">
        <f t="shared" si="49"/>
        <v>35418.199999999997</v>
      </c>
      <c r="AB649" s="305"/>
      <c r="AC649" s="305"/>
      <c r="AD649" s="43" t="s">
        <v>120</v>
      </c>
      <c r="AE649" s="73">
        <v>67107</v>
      </c>
      <c r="AF649" s="60">
        <f>IFERROR(AE649/AB635,"-")</f>
        <v>7.6283960441059454E-3</v>
      </c>
      <c r="AG649" s="73">
        <v>1</v>
      </c>
      <c r="AH649" s="60">
        <f>IFERROR(AG649/AC635,"-")</f>
        <v>8.3333333333333329E-2</v>
      </c>
      <c r="AI649" s="76">
        <f t="shared" si="46"/>
        <v>67107</v>
      </c>
      <c r="AJ649" s="305"/>
      <c r="AK649" s="305"/>
      <c r="AL649" s="43" t="s">
        <v>120</v>
      </c>
      <c r="AM649" s="73">
        <v>551045</v>
      </c>
      <c r="AN649" s="60">
        <f>IFERROR(AM649/AJ635,"-")</f>
        <v>1.3866887243732038E-2</v>
      </c>
      <c r="AO649" s="73">
        <v>7</v>
      </c>
      <c r="AP649" s="60">
        <f>IFERROR(AO649/AK635,"-")</f>
        <v>0.10144927536231885</v>
      </c>
      <c r="AQ649" s="76">
        <f t="shared" si="50"/>
        <v>78720.71428571429</v>
      </c>
      <c r="AR649" s="305"/>
      <c r="AS649" s="305"/>
      <c r="AT649" s="43" t="s">
        <v>120</v>
      </c>
      <c r="AU649" s="73">
        <v>1987637</v>
      </c>
      <c r="AV649" s="60">
        <f>IFERROR(AU649/AR635,"-")</f>
        <v>3.5418844181459215E-3</v>
      </c>
      <c r="AW649" s="76">
        <v>57</v>
      </c>
      <c r="AX649" s="60">
        <f>IFERROR(AW649/AS635,"-")</f>
        <v>6.6980023501762631E-2</v>
      </c>
      <c r="AY649" s="157">
        <f t="shared" si="51"/>
        <v>34870.824561403511</v>
      </c>
      <c r="AZ649" s="179"/>
    </row>
    <row r="650" spans="2:52" s="8" customFormat="1" ht="13.15" customHeight="1">
      <c r="B650" s="328"/>
      <c r="C650" s="340"/>
      <c r="D650" s="305"/>
      <c r="E650" s="305"/>
      <c r="F650" s="44" t="s">
        <v>121</v>
      </c>
      <c r="G650" s="74">
        <v>190937</v>
      </c>
      <c r="H650" s="61">
        <f>IFERROR(G650/D635,"-")</f>
        <v>1.261489869767987E-3</v>
      </c>
      <c r="I650" s="74">
        <v>14</v>
      </c>
      <c r="J650" s="61">
        <f>IFERROR(I650/E635,"-")</f>
        <v>6.8627450980392163E-2</v>
      </c>
      <c r="K650" s="77">
        <f t="shared" si="47"/>
        <v>13638.357142857143</v>
      </c>
      <c r="L650" s="305"/>
      <c r="M650" s="305"/>
      <c r="N650" s="44" t="s">
        <v>121</v>
      </c>
      <c r="O650" s="74">
        <v>131628</v>
      </c>
      <c r="P650" s="61">
        <f>IFERROR(O650/L635,"-")</f>
        <v>1.1518966327929993E-3</v>
      </c>
      <c r="Q650" s="74">
        <v>9</v>
      </c>
      <c r="R650" s="61">
        <f>IFERROR(Q650/M635,"-")</f>
        <v>5.8064516129032261E-2</v>
      </c>
      <c r="S650" s="77">
        <f t="shared" si="48"/>
        <v>14625.333333333334</v>
      </c>
      <c r="T650" s="305"/>
      <c r="U650" s="305"/>
      <c r="V650" s="44" t="s">
        <v>121</v>
      </c>
      <c r="W650" s="74">
        <v>1571</v>
      </c>
      <c r="X650" s="61">
        <f>IFERROR(W650/T635,"-")</f>
        <v>7.1531018782014792E-5</v>
      </c>
      <c r="Y650" s="74">
        <v>1</v>
      </c>
      <c r="Z650" s="61">
        <f>IFERROR(Y650/U635,"-")</f>
        <v>0.04</v>
      </c>
      <c r="AA650" s="132">
        <f t="shared" si="49"/>
        <v>1571</v>
      </c>
      <c r="AB650" s="305"/>
      <c r="AC650" s="305"/>
      <c r="AD650" s="44" t="s">
        <v>121</v>
      </c>
      <c r="AE650" s="74">
        <v>0</v>
      </c>
      <c r="AF650" s="61">
        <f>IFERROR(AE650/AB635,"-")</f>
        <v>0</v>
      </c>
      <c r="AG650" s="74">
        <v>0</v>
      </c>
      <c r="AH650" s="61">
        <f>IFERROR(AG650/AC635,"-")</f>
        <v>0</v>
      </c>
      <c r="AI650" s="77" t="str">
        <f t="shared" si="46"/>
        <v>-</v>
      </c>
      <c r="AJ650" s="305"/>
      <c r="AK650" s="305"/>
      <c r="AL650" s="44" t="s">
        <v>121</v>
      </c>
      <c r="AM650" s="74">
        <v>71987</v>
      </c>
      <c r="AN650" s="61">
        <f>IFERROR(AM650/AJ635,"-")</f>
        <v>1.8115319293606478E-3</v>
      </c>
      <c r="AO650" s="74">
        <v>7</v>
      </c>
      <c r="AP650" s="61">
        <f>IFERROR(AO650/AK635,"-")</f>
        <v>0.10144927536231885</v>
      </c>
      <c r="AQ650" s="77">
        <f t="shared" si="50"/>
        <v>10283.857142857143</v>
      </c>
      <c r="AR650" s="305"/>
      <c r="AS650" s="305"/>
      <c r="AT650" s="44" t="s">
        <v>121</v>
      </c>
      <c r="AU650" s="74">
        <v>970275</v>
      </c>
      <c r="AV650" s="61">
        <f>IFERROR(AU650/AR635,"-")</f>
        <v>1.7289886955296836E-3</v>
      </c>
      <c r="AW650" s="77">
        <v>67</v>
      </c>
      <c r="AX650" s="63">
        <f>IFERROR(AW650/AS635,"-")</f>
        <v>7.8730904817861339E-2</v>
      </c>
      <c r="AY650" s="158">
        <f t="shared" si="51"/>
        <v>14481.716417910447</v>
      </c>
      <c r="AZ650" s="179"/>
    </row>
    <row r="651" spans="2:52" s="8" customFormat="1" ht="13.15" customHeight="1">
      <c r="B651" s="329"/>
      <c r="C651" s="341"/>
      <c r="D651" s="306"/>
      <c r="E651" s="306"/>
      <c r="F651" s="45" t="s">
        <v>71</v>
      </c>
      <c r="G651" s="69">
        <f>SUM(G635:G650)</f>
        <v>21758680</v>
      </c>
      <c r="H651" s="61">
        <f>IFERROR(G651/D635,"-")</f>
        <v>0.14375607870409246</v>
      </c>
      <c r="I651" s="74">
        <v>173</v>
      </c>
      <c r="J651" s="61">
        <f>IFERROR(I651/E635,"-")</f>
        <v>0.84803921568627449</v>
      </c>
      <c r="K651" s="77">
        <f t="shared" si="47"/>
        <v>125772.71676300578</v>
      </c>
      <c r="L651" s="306"/>
      <c r="M651" s="306"/>
      <c r="N651" s="45" t="s">
        <v>71</v>
      </c>
      <c r="O651" s="69">
        <f>SUM(O635:O650)</f>
        <v>15964993</v>
      </c>
      <c r="P651" s="61">
        <f>IFERROR(O651/L635,"-")</f>
        <v>0.13971208009894404</v>
      </c>
      <c r="Q651" s="74">
        <v>127</v>
      </c>
      <c r="R651" s="61">
        <f>IFERROR(Q651/M635,"-")</f>
        <v>0.8193548387096774</v>
      </c>
      <c r="S651" s="77">
        <f t="shared" si="48"/>
        <v>125708.6062992126</v>
      </c>
      <c r="T651" s="306"/>
      <c r="U651" s="306"/>
      <c r="V651" s="45" t="s">
        <v>71</v>
      </c>
      <c r="W651" s="69">
        <f>SUM(W635:W650)</f>
        <v>2737926</v>
      </c>
      <c r="X651" s="61">
        <f>IFERROR(W651/T635,"-")</f>
        <v>0.12466367672168469</v>
      </c>
      <c r="Y651" s="74">
        <v>24</v>
      </c>
      <c r="Z651" s="61">
        <f>IFERROR(Y651/U635,"-")</f>
        <v>0.96</v>
      </c>
      <c r="AA651" s="132">
        <f t="shared" si="49"/>
        <v>114080.25</v>
      </c>
      <c r="AB651" s="306"/>
      <c r="AC651" s="306"/>
      <c r="AD651" s="45" t="s">
        <v>71</v>
      </c>
      <c r="AE651" s="69">
        <f>SUM(AE635:AE650)</f>
        <v>663488</v>
      </c>
      <c r="AF651" s="61">
        <f>IFERROR(AE651/AB635,"-")</f>
        <v>7.54220757076276E-2</v>
      </c>
      <c r="AG651" s="74">
        <v>11</v>
      </c>
      <c r="AH651" s="61">
        <f>IFERROR(AG651/AC635,"-")</f>
        <v>0.91666666666666663</v>
      </c>
      <c r="AI651" s="77">
        <f t="shared" si="46"/>
        <v>60317.090909090912</v>
      </c>
      <c r="AJ651" s="306"/>
      <c r="AK651" s="306"/>
      <c r="AL651" s="45" t="s">
        <v>71</v>
      </c>
      <c r="AM651" s="69">
        <f>SUM(AM635:AM650)</f>
        <v>6236985</v>
      </c>
      <c r="AN651" s="61">
        <f>IFERROR(AM651/AJ635,"-")</f>
        <v>0.15695191451850224</v>
      </c>
      <c r="AO651" s="74">
        <v>59</v>
      </c>
      <c r="AP651" s="61">
        <f>IFERROR(AO651/AK635,"-")</f>
        <v>0.85507246376811596</v>
      </c>
      <c r="AQ651" s="77">
        <f t="shared" si="50"/>
        <v>105711.61016949153</v>
      </c>
      <c r="AR651" s="306"/>
      <c r="AS651" s="306"/>
      <c r="AT651" s="45" t="s">
        <v>71</v>
      </c>
      <c r="AU651" s="69">
        <f>SUM(AU635:AU650)</f>
        <v>92992071</v>
      </c>
      <c r="AV651" s="61">
        <f>IFERROR(AU651/AR635,"-")</f>
        <v>0.16570790707056632</v>
      </c>
      <c r="AW651" s="77">
        <v>679</v>
      </c>
      <c r="AX651" s="103">
        <f>IFERROR(AW651/AS635,"-")</f>
        <v>0.79788484136310223</v>
      </c>
      <c r="AY651" s="161">
        <f t="shared" si="51"/>
        <v>136954.44918998526</v>
      </c>
      <c r="AZ651" s="179"/>
    </row>
    <row r="652" spans="2:52" s="8" customFormat="1" ht="13.15" customHeight="1">
      <c r="B652" s="327">
        <v>39</v>
      </c>
      <c r="C652" s="339" t="s">
        <v>7</v>
      </c>
      <c r="D652" s="304">
        <v>1027227540</v>
      </c>
      <c r="E652" s="304">
        <v>1295</v>
      </c>
      <c r="F652" s="41" t="s">
        <v>107</v>
      </c>
      <c r="G652" s="72">
        <v>19964109</v>
      </c>
      <c r="H652" s="59">
        <f>IFERROR(G652/D652,"-")</f>
        <v>1.9434943303798104E-2</v>
      </c>
      <c r="I652" s="72">
        <v>276</v>
      </c>
      <c r="J652" s="59">
        <f>IFERROR(I652/E652,"-")</f>
        <v>0.21312741312741312</v>
      </c>
      <c r="K652" s="75">
        <f t="shared" si="47"/>
        <v>72333.728260869568</v>
      </c>
      <c r="L652" s="304">
        <v>727261520</v>
      </c>
      <c r="M652" s="304">
        <v>937</v>
      </c>
      <c r="N652" s="41" t="s">
        <v>107</v>
      </c>
      <c r="O652" s="72">
        <v>12773001</v>
      </c>
      <c r="P652" s="59">
        <f>IFERROR(O652/L652,"-")</f>
        <v>1.7563147023095627E-2</v>
      </c>
      <c r="Q652" s="72">
        <v>212</v>
      </c>
      <c r="R652" s="59">
        <f>IFERROR(Q652/M652,"-")</f>
        <v>0.22625400213447172</v>
      </c>
      <c r="S652" s="75">
        <f t="shared" si="48"/>
        <v>60250.00471698113</v>
      </c>
      <c r="T652" s="304">
        <v>192273550</v>
      </c>
      <c r="U652" s="304">
        <v>132</v>
      </c>
      <c r="V652" s="41" t="s">
        <v>107</v>
      </c>
      <c r="W652" s="72">
        <v>3770473</v>
      </c>
      <c r="X652" s="59">
        <f>IFERROR(W652/T652,"-")</f>
        <v>1.9609941148951586E-2</v>
      </c>
      <c r="Y652" s="72">
        <v>36</v>
      </c>
      <c r="Z652" s="59">
        <f>IFERROR(Y652/U652,"-")</f>
        <v>0.27272727272727271</v>
      </c>
      <c r="AA652" s="130">
        <f t="shared" si="49"/>
        <v>104735.36111111111</v>
      </c>
      <c r="AB652" s="304">
        <v>109044410</v>
      </c>
      <c r="AC652" s="304">
        <v>86</v>
      </c>
      <c r="AD652" s="41" t="s">
        <v>107</v>
      </c>
      <c r="AE652" s="72">
        <v>2623245</v>
      </c>
      <c r="AF652" s="59">
        <f>IFERROR(AE652/AB652,"-")</f>
        <v>2.4056666453603628E-2</v>
      </c>
      <c r="AG652" s="72">
        <v>21</v>
      </c>
      <c r="AH652" s="59">
        <f>IFERROR(AG652/AC652,"-")</f>
        <v>0.2441860465116279</v>
      </c>
      <c r="AI652" s="75">
        <f t="shared" si="46"/>
        <v>124916.42857142857</v>
      </c>
      <c r="AJ652" s="304">
        <v>371885330</v>
      </c>
      <c r="AK652" s="304">
        <v>289</v>
      </c>
      <c r="AL652" s="41" t="s">
        <v>107</v>
      </c>
      <c r="AM652" s="72">
        <v>20259572</v>
      </c>
      <c r="AN652" s="59">
        <f>IFERROR(AM652/AJ652,"-")</f>
        <v>5.4478008046189935E-2</v>
      </c>
      <c r="AO652" s="72">
        <v>70</v>
      </c>
      <c r="AP652" s="59">
        <f>IFERROR(AO652/AK652,"-")</f>
        <v>0.24221453287197231</v>
      </c>
      <c r="AQ652" s="75">
        <f t="shared" si="50"/>
        <v>289422.45714285714</v>
      </c>
      <c r="AR652" s="304">
        <v>2790693960</v>
      </c>
      <c r="AS652" s="304">
        <v>4555</v>
      </c>
      <c r="AT652" s="41" t="s">
        <v>107</v>
      </c>
      <c r="AU652" s="72">
        <v>57868934</v>
      </c>
      <c r="AV652" s="59">
        <f>IFERROR(AU652/AR652,"-")</f>
        <v>2.0736395616809233E-2</v>
      </c>
      <c r="AW652" s="75">
        <v>808</v>
      </c>
      <c r="AX652" s="59">
        <f>IFERROR(AW652/AS652,"-")</f>
        <v>0.17738748627881448</v>
      </c>
      <c r="AY652" s="156">
        <f t="shared" si="51"/>
        <v>71619.967821782178</v>
      </c>
      <c r="AZ652" s="179"/>
    </row>
    <row r="653" spans="2:52" s="8" customFormat="1" ht="13.15" customHeight="1">
      <c r="B653" s="328"/>
      <c r="C653" s="340"/>
      <c r="D653" s="305"/>
      <c r="E653" s="305"/>
      <c r="F653" s="42" t="s">
        <v>108</v>
      </c>
      <c r="G653" s="73">
        <v>31072539</v>
      </c>
      <c r="H653" s="60">
        <f>IFERROR(G653/D652,"-")</f>
        <v>3.0248934914653865E-2</v>
      </c>
      <c r="I653" s="73">
        <v>372</v>
      </c>
      <c r="J653" s="60">
        <f>IFERROR(I653/E652,"-")</f>
        <v>0.28725868725868725</v>
      </c>
      <c r="K653" s="76">
        <f t="shared" si="47"/>
        <v>83528.330645161288</v>
      </c>
      <c r="L653" s="305"/>
      <c r="M653" s="305"/>
      <c r="N653" s="42" t="s">
        <v>108</v>
      </c>
      <c r="O653" s="73">
        <v>26181746</v>
      </c>
      <c r="P653" s="60">
        <f>IFERROR(O653/L652,"-")</f>
        <v>3.6000455517019518E-2</v>
      </c>
      <c r="Q653" s="73">
        <v>273</v>
      </c>
      <c r="R653" s="60">
        <f>IFERROR(Q653/M652,"-")</f>
        <v>0.29135538954108858</v>
      </c>
      <c r="S653" s="76">
        <f t="shared" si="48"/>
        <v>95903.831501831504</v>
      </c>
      <c r="T653" s="305"/>
      <c r="U653" s="305"/>
      <c r="V653" s="42" t="s">
        <v>108</v>
      </c>
      <c r="W653" s="73">
        <v>6479753</v>
      </c>
      <c r="X653" s="60">
        <f>IFERROR(W653/T652,"-")</f>
        <v>3.3700698822068872E-2</v>
      </c>
      <c r="Y653" s="73">
        <v>46</v>
      </c>
      <c r="Z653" s="60">
        <f>IFERROR(Y653/U652,"-")</f>
        <v>0.34848484848484851</v>
      </c>
      <c r="AA653" s="131">
        <f t="shared" si="49"/>
        <v>140864.19565217392</v>
      </c>
      <c r="AB653" s="305"/>
      <c r="AC653" s="305"/>
      <c r="AD653" s="42" t="s">
        <v>108</v>
      </c>
      <c r="AE653" s="73">
        <v>5996790</v>
      </c>
      <c r="AF653" s="60">
        <f>IFERROR(AE653/AB652,"-")</f>
        <v>5.4994015740926105E-2</v>
      </c>
      <c r="AG653" s="73">
        <v>26</v>
      </c>
      <c r="AH653" s="60">
        <f>IFERROR(AG653/AC652,"-")</f>
        <v>0.30232558139534882</v>
      </c>
      <c r="AI653" s="76">
        <f t="shared" si="46"/>
        <v>230645.76923076922</v>
      </c>
      <c r="AJ653" s="305"/>
      <c r="AK653" s="305"/>
      <c r="AL653" s="42" t="s">
        <v>108</v>
      </c>
      <c r="AM653" s="73">
        <v>9823405</v>
      </c>
      <c r="AN653" s="60">
        <f>IFERROR(AM653/AJ652,"-")</f>
        <v>2.6415145227696935E-2</v>
      </c>
      <c r="AO653" s="73">
        <v>80</v>
      </c>
      <c r="AP653" s="60">
        <f>IFERROR(AO653/AK652,"-")</f>
        <v>0.27681660899653981</v>
      </c>
      <c r="AQ653" s="76">
        <f t="shared" si="50"/>
        <v>122792.5625</v>
      </c>
      <c r="AR653" s="305"/>
      <c r="AS653" s="305"/>
      <c r="AT653" s="42" t="s">
        <v>108</v>
      </c>
      <c r="AU653" s="73">
        <v>62835454</v>
      </c>
      <c r="AV653" s="60">
        <f>IFERROR(AU653/AR652,"-")</f>
        <v>2.251606765221938E-2</v>
      </c>
      <c r="AW653" s="76">
        <v>1143</v>
      </c>
      <c r="AX653" s="60">
        <f>IFERROR(AW653/AS652,"-")</f>
        <v>0.25093304061470911</v>
      </c>
      <c r="AY653" s="157">
        <f t="shared" si="51"/>
        <v>54974.150481189849</v>
      </c>
      <c r="AZ653" s="179"/>
    </row>
    <row r="654" spans="2:52" s="8" customFormat="1" ht="13.15" customHeight="1">
      <c r="B654" s="328"/>
      <c r="C654" s="340"/>
      <c r="D654" s="305"/>
      <c r="E654" s="305"/>
      <c r="F654" s="43" t="s">
        <v>109</v>
      </c>
      <c r="G654" s="73">
        <v>15057965</v>
      </c>
      <c r="H654" s="60">
        <f>IFERROR(G654/D652,"-")</f>
        <v>1.4658840825081461E-2</v>
      </c>
      <c r="I654" s="73">
        <v>433</v>
      </c>
      <c r="J654" s="60">
        <f>IFERROR(I654/E652,"-")</f>
        <v>0.33436293436293435</v>
      </c>
      <c r="K654" s="76">
        <f t="shared" si="47"/>
        <v>34775.900692840645</v>
      </c>
      <c r="L654" s="305"/>
      <c r="M654" s="305"/>
      <c r="N654" s="43" t="s">
        <v>109</v>
      </c>
      <c r="O654" s="73">
        <v>10942074</v>
      </c>
      <c r="P654" s="60">
        <f>IFERROR(O654/L652,"-")</f>
        <v>1.5045583602443314E-2</v>
      </c>
      <c r="Q654" s="73">
        <v>324</v>
      </c>
      <c r="R654" s="60">
        <f>IFERROR(Q654/M652,"-")</f>
        <v>0.34578441835645679</v>
      </c>
      <c r="S654" s="76">
        <f t="shared" si="48"/>
        <v>33771.833333333336</v>
      </c>
      <c r="T654" s="305"/>
      <c r="U654" s="305"/>
      <c r="V654" s="43" t="s">
        <v>109</v>
      </c>
      <c r="W654" s="73">
        <v>2302938</v>
      </c>
      <c r="X654" s="60">
        <f>IFERROR(W654/T652,"-")</f>
        <v>1.1977404068318289E-2</v>
      </c>
      <c r="Y654" s="73">
        <v>40</v>
      </c>
      <c r="Z654" s="60">
        <f>IFERROR(Y654/U652,"-")</f>
        <v>0.30303030303030304</v>
      </c>
      <c r="AA654" s="131">
        <f t="shared" si="49"/>
        <v>57573.45</v>
      </c>
      <c r="AB654" s="305"/>
      <c r="AC654" s="305"/>
      <c r="AD654" s="43" t="s">
        <v>109</v>
      </c>
      <c r="AE654" s="73">
        <v>757499</v>
      </c>
      <c r="AF654" s="60">
        <f>IFERROR(AE654/AB652,"-")</f>
        <v>6.9467018070894235E-3</v>
      </c>
      <c r="AG654" s="73">
        <v>26</v>
      </c>
      <c r="AH654" s="60">
        <f>IFERROR(AG654/AC652,"-")</f>
        <v>0.30232558139534882</v>
      </c>
      <c r="AI654" s="76">
        <f t="shared" si="46"/>
        <v>29134.576923076922</v>
      </c>
      <c r="AJ654" s="305"/>
      <c r="AK654" s="305"/>
      <c r="AL654" s="43" t="s">
        <v>109</v>
      </c>
      <c r="AM654" s="73">
        <v>2615241</v>
      </c>
      <c r="AN654" s="60">
        <f>IFERROR(AM654/AJ652,"-")</f>
        <v>7.0323854936681692E-3</v>
      </c>
      <c r="AO654" s="73">
        <v>77</v>
      </c>
      <c r="AP654" s="60">
        <f>IFERROR(AO654/AK652,"-")</f>
        <v>0.26643598615916952</v>
      </c>
      <c r="AQ654" s="76">
        <f t="shared" si="50"/>
        <v>33964.168831168834</v>
      </c>
      <c r="AR654" s="305"/>
      <c r="AS654" s="305"/>
      <c r="AT654" s="43" t="s">
        <v>109</v>
      </c>
      <c r="AU654" s="73">
        <v>50331113</v>
      </c>
      <c r="AV654" s="60">
        <f>IFERROR(AU654/AR652,"-")</f>
        <v>1.8035339496703537E-2</v>
      </c>
      <c r="AW654" s="76">
        <v>1261</v>
      </c>
      <c r="AX654" s="60">
        <f>IFERROR(AW654/AS652,"-")</f>
        <v>0.27683863885839738</v>
      </c>
      <c r="AY654" s="157">
        <f t="shared" si="51"/>
        <v>39913.650277557492</v>
      </c>
      <c r="AZ654" s="179"/>
    </row>
    <row r="655" spans="2:52" s="8" customFormat="1" ht="13.15" customHeight="1">
      <c r="B655" s="328"/>
      <c r="C655" s="340"/>
      <c r="D655" s="305"/>
      <c r="E655" s="305"/>
      <c r="F655" s="43" t="s">
        <v>110</v>
      </c>
      <c r="G655" s="73">
        <v>810810</v>
      </c>
      <c r="H655" s="60">
        <f>IFERROR(G655/D652,"-")</f>
        <v>7.8931879104409525E-4</v>
      </c>
      <c r="I655" s="73">
        <v>61</v>
      </c>
      <c r="J655" s="60">
        <f>IFERROR(I655/E652,"-")</f>
        <v>4.7104247104247106E-2</v>
      </c>
      <c r="K655" s="76">
        <f t="shared" si="47"/>
        <v>13291.967213114754</v>
      </c>
      <c r="L655" s="305"/>
      <c r="M655" s="305"/>
      <c r="N655" s="43" t="s">
        <v>110</v>
      </c>
      <c r="O655" s="73">
        <v>584730</v>
      </c>
      <c r="P655" s="60">
        <f>IFERROR(O655/L652,"-")</f>
        <v>8.0401613988871569E-4</v>
      </c>
      <c r="Q655" s="73">
        <v>44</v>
      </c>
      <c r="R655" s="60">
        <f>IFERROR(Q655/M652,"-")</f>
        <v>4.6958377801494131E-2</v>
      </c>
      <c r="S655" s="76">
        <f t="shared" si="48"/>
        <v>13289.318181818182</v>
      </c>
      <c r="T655" s="305"/>
      <c r="U655" s="305"/>
      <c r="V655" s="43" t="s">
        <v>110</v>
      </c>
      <c r="W655" s="73">
        <v>53450</v>
      </c>
      <c r="X655" s="60">
        <f>IFERROR(W655/T652,"-")</f>
        <v>2.7798935422994998E-4</v>
      </c>
      <c r="Y655" s="73">
        <v>7</v>
      </c>
      <c r="Z655" s="60">
        <f>IFERROR(Y655/U652,"-")</f>
        <v>5.3030303030303032E-2</v>
      </c>
      <c r="AA655" s="131">
        <f t="shared" si="49"/>
        <v>7635.7142857142853</v>
      </c>
      <c r="AB655" s="305"/>
      <c r="AC655" s="305"/>
      <c r="AD655" s="43" t="s">
        <v>110</v>
      </c>
      <c r="AE655" s="73">
        <v>32267</v>
      </c>
      <c r="AF655" s="60">
        <f>IFERROR(AE655/AB652,"-")</f>
        <v>2.9590696120965763E-4</v>
      </c>
      <c r="AG655" s="73">
        <v>4</v>
      </c>
      <c r="AH655" s="60">
        <f>IFERROR(AG655/AC652,"-")</f>
        <v>4.6511627906976744E-2</v>
      </c>
      <c r="AI655" s="76">
        <f t="shared" si="46"/>
        <v>8066.75</v>
      </c>
      <c r="AJ655" s="305"/>
      <c r="AK655" s="305"/>
      <c r="AL655" s="43" t="s">
        <v>110</v>
      </c>
      <c r="AM655" s="73">
        <v>51593</v>
      </c>
      <c r="AN655" s="60">
        <f>IFERROR(AM655/AJ652,"-")</f>
        <v>1.3873362522797013E-4</v>
      </c>
      <c r="AO655" s="73">
        <v>7</v>
      </c>
      <c r="AP655" s="60">
        <f>IFERROR(AO655/AK652,"-")</f>
        <v>2.4221453287197232E-2</v>
      </c>
      <c r="AQ655" s="76">
        <f t="shared" si="50"/>
        <v>7370.4285714285716</v>
      </c>
      <c r="AR655" s="305"/>
      <c r="AS655" s="305"/>
      <c r="AT655" s="43" t="s">
        <v>110</v>
      </c>
      <c r="AU655" s="73">
        <v>2463327</v>
      </c>
      <c r="AV655" s="60">
        <f>IFERROR(AU655/AR652,"-")</f>
        <v>8.8269334986484872E-4</v>
      </c>
      <c r="AW655" s="76">
        <v>146</v>
      </c>
      <c r="AX655" s="60">
        <f>IFERROR(AW655/AS652,"-")</f>
        <v>3.2052689352360046E-2</v>
      </c>
      <c r="AY655" s="157">
        <f t="shared" si="51"/>
        <v>16872.102739726026</v>
      </c>
      <c r="AZ655" s="179"/>
    </row>
    <row r="656" spans="2:52" s="8" customFormat="1" ht="13.15" customHeight="1">
      <c r="B656" s="328"/>
      <c r="C656" s="340"/>
      <c r="D656" s="305"/>
      <c r="E656" s="305"/>
      <c r="F656" s="43" t="s">
        <v>111</v>
      </c>
      <c r="G656" s="73">
        <v>29564867</v>
      </c>
      <c r="H656" s="60">
        <f>IFERROR(G656/D652,"-")</f>
        <v>2.8781225043869055E-2</v>
      </c>
      <c r="I656" s="73">
        <v>527</v>
      </c>
      <c r="J656" s="60">
        <f>IFERROR(I656/E652,"-")</f>
        <v>0.40694980694980692</v>
      </c>
      <c r="K656" s="76">
        <f t="shared" si="47"/>
        <v>56100.316888045541</v>
      </c>
      <c r="L656" s="305"/>
      <c r="M656" s="305"/>
      <c r="N656" s="43" t="s">
        <v>111</v>
      </c>
      <c r="O656" s="73">
        <v>26183160</v>
      </c>
      <c r="P656" s="60">
        <f>IFERROR(O656/L652,"-")</f>
        <v>3.6002399796980875E-2</v>
      </c>
      <c r="Q656" s="73">
        <v>381</v>
      </c>
      <c r="R656" s="60">
        <f>IFERROR(Q656/M652,"-")</f>
        <v>0.40661686232657418</v>
      </c>
      <c r="S656" s="76">
        <f t="shared" si="48"/>
        <v>68722.204724409443</v>
      </c>
      <c r="T656" s="305"/>
      <c r="U656" s="305"/>
      <c r="V656" s="43" t="s">
        <v>111</v>
      </c>
      <c r="W656" s="73">
        <v>2702111</v>
      </c>
      <c r="X656" s="60">
        <f>IFERROR(W656/T652,"-")</f>
        <v>1.4053472253463879E-2</v>
      </c>
      <c r="Y656" s="73">
        <v>56</v>
      </c>
      <c r="Z656" s="60">
        <f>IFERROR(Y656/U652,"-")</f>
        <v>0.42424242424242425</v>
      </c>
      <c r="AA656" s="131">
        <f t="shared" si="49"/>
        <v>48251.982142857145</v>
      </c>
      <c r="AB656" s="305"/>
      <c r="AC656" s="305"/>
      <c r="AD656" s="43" t="s">
        <v>111</v>
      </c>
      <c r="AE656" s="73">
        <v>2430495</v>
      </c>
      <c r="AF656" s="60">
        <f>IFERROR(AE656/AB652,"-")</f>
        <v>2.2289038016712639E-2</v>
      </c>
      <c r="AG656" s="73">
        <v>37</v>
      </c>
      <c r="AH656" s="60">
        <f>IFERROR(AG656/AC652,"-")</f>
        <v>0.43023255813953487</v>
      </c>
      <c r="AI656" s="76">
        <f t="shared" si="46"/>
        <v>65689.054054054053</v>
      </c>
      <c r="AJ656" s="305"/>
      <c r="AK656" s="305"/>
      <c r="AL656" s="43" t="s">
        <v>111</v>
      </c>
      <c r="AM656" s="73">
        <v>9408293</v>
      </c>
      <c r="AN656" s="60">
        <f>IFERROR(AM656/AJ652,"-")</f>
        <v>2.5298908671659622E-2</v>
      </c>
      <c r="AO656" s="73">
        <v>103</v>
      </c>
      <c r="AP656" s="60">
        <f>IFERROR(AO656/AK652,"-")</f>
        <v>0.356401384083045</v>
      </c>
      <c r="AQ656" s="76">
        <f t="shared" si="50"/>
        <v>91342.650485436898</v>
      </c>
      <c r="AR656" s="305"/>
      <c r="AS656" s="305"/>
      <c r="AT656" s="43" t="s">
        <v>111</v>
      </c>
      <c r="AU656" s="73">
        <v>78433743</v>
      </c>
      <c r="AV656" s="60">
        <f>IFERROR(AU656/AR652,"-")</f>
        <v>2.8105461983369901E-2</v>
      </c>
      <c r="AW656" s="76">
        <v>1441</v>
      </c>
      <c r="AX656" s="60">
        <f>IFERROR(AW656/AS652,"-")</f>
        <v>0.31635565312843028</v>
      </c>
      <c r="AY656" s="157">
        <f t="shared" si="51"/>
        <v>54430.078417765442</v>
      </c>
      <c r="AZ656" s="179"/>
    </row>
    <row r="657" spans="2:52" s="8" customFormat="1" ht="13.15" customHeight="1">
      <c r="B657" s="328"/>
      <c r="C657" s="340"/>
      <c r="D657" s="305"/>
      <c r="E657" s="305"/>
      <c r="F657" s="43" t="s">
        <v>112</v>
      </c>
      <c r="G657" s="73">
        <v>42702148</v>
      </c>
      <c r="H657" s="60">
        <f>IFERROR(G657/D652,"-")</f>
        <v>4.1570291232651338E-2</v>
      </c>
      <c r="I657" s="73">
        <v>493</v>
      </c>
      <c r="J657" s="60">
        <f>IFERROR(I657/E652,"-")</f>
        <v>0.3806949806949807</v>
      </c>
      <c r="K657" s="76">
        <f t="shared" si="47"/>
        <v>86616.933062880329</v>
      </c>
      <c r="L657" s="305"/>
      <c r="M657" s="305"/>
      <c r="N657" s="43" t="s">
        <v>112</v>
      </c>
      <c r="O657" s="73">
        <v>28662063</v>
      </c>
      <c r="P657" s="60">
        <f>IFERROR(O657/L652,"-")</f>
        <v>3.9410943947646236E-2</v>
      </c>
      <c r="Q657" s="73">
        <v>352</v>
      </c>
      <c r="R657" s="60">
        <f>IFERROR(Q657/M652,"-")</f>
        <v>0.37566702241195304</v>
      </c>
      <c r="S657" s="76">
        <f t="shared" si="48"/>
        <v>81426.315340909088</v>
      </c>
      <c r="T657" s="305"/>
      <c r="U657" s="305"/>
      <c r="V657" s="43" t="s">
        <v>112</v>
      </c>
      <c r="W657" s="73">
        <v>8749368</v>
      </c>
      <c r="X657" s="60">
        <f>IFERROR(W657/T652,"-")</f>
        <v>4.5504792520864153E-2</v>
      </c>
      <c r="Y657" s="73">
        <v>59</v>
      </c>
      <c r="Z657" s="60">
        <f>IFERROR(Y657/U652,"-")</f>
        <v>0.44696969696969696</v>
      </c>
      <c r="AA657" s="131">
        <f t="shared" si="49"/>
        <v>148294.37288135593</v>
      </c>
      <c r="AB657" s="305"/>
      <c r="AC657" s="305"/>
      <c r="AD657" s="43" t="s">
        <v>112</v>
      </c>
      <c r="AE657" s="73">
        <v>4145560</v>
      </c>
      <c r="AF657" s="60">
        <f>IFERROR(AE657/AB652,"-")</f>
        <v>3.8017171169067721E-2</v>
      </c>
      <c r="AG657" s="73">
        <v>38</v>
      </c>
      <c r="AH657" s="60">
        <f>IFERROR(AG657/AC652,"-")</f>
        <v>0.44186046511627908</v>
      </c>
      <c r="AI657" s="76">
        <f t="shared" si="46"/>
        <v>109093.68421052632</v>
      </c>
      <c r="AJ657" s="305"/>
      <c r="AK657" s="305"/>
      <c r="AL657" s="43" t="s">
        <v>112</v>
      </c>
      <c r="AM657" s="73">
        <v>14521000</v>
      </c>
      <c r="AN657" s="60">
        <f>IFERROR(AM657/AJ652,"-")</f>
        <v>3.9046982573902551E-2</v>
      </c>
      <c r="AO657" s="73">
        <v>99</v>
      </c>
      <c r="AP657" s="60">
        <f>IFERROR(AO657/AK652,"-")</f>
        <v>0.34256055363321797</v>
      </c>
      <c r="AQ657" s="76">
        <f t="shared" si="50"/>
        <v>146676.76767676769</v>
      </c>
      <c r="AR657" s="305"/>
      <c r="AS657" s="305"/>
      <c r="AT657" s="43" t="s">
        <v>112</v>
      </c>
      <c r="AU657" s="73">
        <v>100078423</v>
      </c>
      <c r="AV657" s="60">
        <f>IFERROR(AU657/AR652,"-")</f>
        <v>3.5861482639966726E-2</v>
      </c>
      <c r="AW657" s="76">
        <v>1382</v>
      </c>
      <c r="AX657" s="60">
        <f>IFERROR(AW657/AS652,"-")</f>
        <v>0.30340285400658618</v>
      </c>
      <c r="AY657" s="157">
        <f t="shared" si="51"/>
        <v>72415.646164978287</v>
      </c>
      <c r="AZ657" s="179"/>
    </row>
    <row r="658" spans="2:52" s="8" customFormat="1" ht="13.15" customHeight="1">
      <c r="B658" s="328"/>
      <c r="C658" s="340"/>
      <c r="D658" s="305"/>
      <c r="E658" s="305"/>
      <c r="F658" s="43" t="s">
        <v>113</v>
      </c>
      <c r="G658" s="73">
        <v>63032893</v>
      </c>
      <c r="H658" s="60">
        <f>IFERROR(G658/D652,"-")</f>
        <v>6.136215253730444E-2</v>
      </c>
      <c r="I658" s="73">
        <v>172</v>
      </c>
      <c r="J658" s="60">
        <f>IFERROR(I658/E652,"-")</f>
        <v>0.13281853281853281</v>
      </c>
      <c r="K658" s="76">
        <f t="shared" si="47"/>
        <v>366470.3081395349</v>
      </c>
      <c r="L658" s="305"/>
      <c r="M658" s="305"/>
      <c r="N658" s="43" t="s">
        <v>113</v>
      </c>
      <c r="O658" s="73">
        <v>46283191</v>
      </c>
      <c r="P658" s="60">
        <f>IFERROR(O658/L652,"-")</f>
        <v>6.364036832307586E-2</v>
      </c>
      <c r="Q658" s="73">
        <v>121</v>
      </c>
      <c r="R658" s="60">
        <f>IFERROR(Q658/M652,"-")</f>
        <v>0.12913553895410887</v>
      </c>
      <c r="S658" s="76">
        <f t="shared" si="48"/>
        <v>382505.71074380167</v>
      </c>
      <c r="T658" s="305"/>
      <c r="U658" s="305"/>
      <c r="V658" s="43" t="s">
        <v>113</v>
      </c>
      <c r="W658" s="73">
        <v>26055030</v>
      </c>
      <c r="X658" s="60">
        <f>IFERROR(W658/T652,"-")</f>
        <v>0.13551021448347939</v>
      </c>
      <c r="Y658" s="73">
        <v>24</v>
      </c>
      <c r="Z658" s="60">
        <f>IFERROR(Y658/U652,"-")</f>
        <v>0.18181818181818182</v>
      </c>
      <c r="AA658" s="131">
        <f t="shared" si="49"/>
        <v>1085626.25</v>
      </c>
      <c r="AB658" s="305"/>
      <c r="AC658" s="305"/>
      <c r="AD658" s="43" t="s">
        <v>113</v>
      </c>
      <c r="AE658" s="73">
        <v>20180791</v>
      </c>
      <c r="AF658" s="60">
        <f>IFERROR(AE658/AB652,"-")</f>
        <v>0.18506946848536299</v>
      </c>
      <c r="AG658" s="73">
        <v>14</v>
      </c>
      <c r="AH658" s="60">
        <f>IFERROR(AG658/AC652,"-")</f>
        <v>0.16279069767441862</v>
      </c>
      <c r="AI658" s="76">
        <f t="shared" si="46"/>
        <v>1441485.0714285714</v>
      </c>
      <c r="AJ658" s="305"/>
      <c r="AK658" s="305"/>
      <c r="AL658" s="43" t="s">
        <v>113</v>
      </c>
      <c r="AM658" s="73">
        <v>33077549</v>
      </c>
      <c r="AN658" s="60">
        <f>IFERROR(AM658/AJ652,"-")</f>
        <v>8.8945560181145092E-2</v>
      </c>
      <c r="AO658" s="73">
        <v>43</v>
      </c>
      <c r="AP658" s="60">
        <f>IFERROR(AO658/AK652,"-")</f>
        <v>0.14878892733564014</v>
      </c>
      <c r="AQ658" s="76">
        <f t="shared" si="50"/>
        <v>769245.3255813953</v>
      </c>
      <c r="AR658" s="305"/>
      <c r="AS658" s="305"/>
      <c r="AT658" s="43" t="s">
        <v>113</v>
      </c>
      <c r="AU658" s="73">
        <v>134200376</v>
      </c>
      <c r="AV658" s="60">
        <f>IFERROR(AU658/AR652,"-")</f>
        <v>4.8088532072502854E-2</v>
      </c>
      <c r="AW658" s="76">
        <v>421</v>
      </c>
      <c r="AX658" s="60">
        <f>IFERROR(AW658/AS652,"-")</f>
        <v>9.2425905598243693E-2</v>
      </c>
      <c r="AY658" s="157">
        <f t="shared" si="51"/>
        <v>318765.73871733964</v>
      </c>
      <c r="AZ658" s="179"/>
    </row>
    <row r="659" spans="2:52" s="8" customFormat="1" ht="13.15" customHeight="1">
      <c r="B659" s="328"/>
      <c r="C659" s="340"/>
      <c r="D659" s="305"/>
      <c r="E659" s="305"/>
      <c r="F659" s="43" t="s">
        <v>123</v>
      </c>
      <c r="G659" s="73">
        <v>0</v>
      </c>
      <c r="H659" s="60">
        <f>IFERROR(G659/D652,"-")</f>
        <v>0</v>
      </c>
      <c r="I659" s="73">
        <v>0</v>
      </c>
      <c r="J659" s="60">
        <f>IFERROR(I659/E652,"-")</f>
        <v>0</v>
      </c>
      <c r="K659" s="76" t="str">
        <f t="shared" si="47"/>
        <v>-</v>
      </c>
      <c r="L659" s="305"/>
      <c r="M659" s="305"/>
      <c r="N659" s="43" t="s">
        <v>123</v>
      </c>
      <c r="O659" s="73">
        <v>0</v>
      </c>
      <c r="P659" s="60">
        <f>IFERROR(O659/L652,"-")</f>
        <v>0</v>
      </c>
      <c r="Q659" s="73">
        <v>0</v>
      </c>
      <c r="R659" s="60">
        <f>IFERROR(Q659/M652,"-")</f>
        <v>0</v>
      </c>
      <c r="S659" s="76" t="str">
        <f t="shared" si="48"/>
        <v>-</v>
      </c>
      <c r="T659" s="305"/>
      <c r="U659" s="305"/>
      <c r="V659" s="43" t="s">
        <v>123</v>
      </c>
      <c r="W659" s="73">
        <v>0</v>
      </c>
      <c r="X659" s="60">
        <f>IFERROR(W659/T652,"-")</f>
        <v>0</v>
      </c>
      <c r="Y659" s="73">
        <v>0</v>
      </c>
      <c r="Z659" s="60">
        <f>IFERROR(Y659/U652,"-")</f>
        <v>0</v>
      </c>
      <c r="AA659" s="131" t="str">
        <f t="shared" si="49"/>
        <v>-</v>
      </c>
      <c r="AB659" s="305"/>
      <c r="AC659" s="305"/>
      <c r="AD659" s="43" t="s">
        <v>123</v>
      </c>
      <c r="AE659" s="73">
        <v>0</v>
      </c>
      <c r="AF659" s="60">
        <f>IFERROR(AE659/AB652,"-")</f>
        <v>0</v>
      </c>
      <c r="AG659" s="73">
        <v>0</v>
      </c>
      <c r="AH659" s="60">
        <f>IFERROR(AG659/AC652,"-")</f>
        <v>0</v>
      </c>
      <c r="AI659" s="76" t="str">
        <f t="shared" si="46"/>
        <v>-</v>
      </c>
      <c r="AJ659" s="305"/>
      <c r="AK659" s="305"/>
      <c r="AL659" s="43" t="s">
        <v>123</v>
      </c>
      <c r="AM659" s="73">
        <v>4120</v>
      </c>
      <c r="AN659" s="60">
        <f>IFERROR(AM659/AJ652,"-")</f>
        <v>1.1078683851282867E-5</v>
      </c>
      <c r="AO659" s="73">
        <v>1</v>
      </c>
      <c r="AP659" s="60">
        <f>IFERROR(AO659/AK652,"-")</f>
        <v>3.4602076124567475E-3</v>
      </c>
      <c r="AQ659" s="76">
        <f t="shared" si="50"/>
        <v>4120</v>
      </c>
      <c r="AR659" s="305"/>
      <c r="AS659" s="305"/>
      <c r="AT659" s="43" t="s">
        <v>123</v>
      </c>
      <c r="AU659" s="73">
        <v>3913</v>
      </c>
      <c r="AV659" s="60">
        <f>IFERROR(AU659/AR652,"-")</f>
        <v>1.4021601996085591E-6</v>
      </c>
      <c r="AW659" s="76">
        <v>2</v>
      </c>
      <c r="AX659" s="60">
        <f>IFERROR(AW659/AS652,"-")</f>
        <v>4.3907793633369923E-4</v>
      </c>
      <c r="AY659" s="157">
        <f t="shared" si="51"/>
        <v>1956.5</v>
      </c>
      <c r="AZ659" s="179"/>
    </row>
    <row r="660" spans="2:52" s="8" customFormat="1" ht="13.15" customHeight="1">
      <c r="B660" s="328"/>
      <c r="C660" s="340"/>
      <c r="D660" s="305"/>
      <c r="E660" s="305"/>
      <c r="F660" s="43" t="s">
        <v>114</v>
      </c>
      <c r="G660" s="73">
        <v>1064797</v>
      </c>
      <c r="H660" s="60">
        <f>IFERROR(G660/D652,"-")</f>
        <v>1.0365736494954176E-3</v>
      </c>
      <c r="I660" s="73">
        <v>25</v>
      </c>
      <c r="J660" s="60">
        <f>IFERROR(I660/E652,"-")</f>
        <v>1.9305019305019305E-2</v>
      </c>
      <c r="K660" s="76">
        <f t="shared" si="47"/>
        <v>42591.88</v>
      </c>
      <c r="L660" s="305"/>
      <c r="M660" s="305"/>
      <c r="N660" s="43" t="s">
        <v>114</v>
      </c>
      <c r="O660" s="73">
        <v>776841</v>
      </c>
      <c r="P660" s="60">
        <f>IFERROR(O660/L652,"-")</f>
        <v>1.0681728355433958E-3</v>
      </c>
      <c r="Q660" s="73">
        <v>14</v>
      </c>
      <c r="R660" s="60">
        <f>IFERROR(Q660/M652,"-")</f>
        <v>1.4941302027748132E-2</v>
      </c>
      <c r="S660" s="76">
        <f t="shared" si="48"/>
        <v>55488.642857142855</v>
      </c>
      <c r="T660" s="305"/>
      <c r="U660" s="305"/>
      <c r="V660" s="43" t="s">
        <v>114</v>
      </c>
      <c r="W660" s="73">
        <v>92959</v>
      </c>
      <c r="X660" s="60">
        <f>IFERROR(W660/T652,"-")</f>
        <v>4.8347263573174783E-4</v>
      </c>
      <c r="Y660" s="73">
        <v>4</v>
      </c>
      <c r="Z660" s="60">
        <f>IFERROR(Y660/U652,"-")</f>
        <v>3.0303030303030304E-2</v>
      </c>
      <c r="AA660" s="131">
        <f t="shared" si="49"/>
        <v>23239.75</v>
      </c>
      <c r="AB660" s="305"/>
      <c r="AC660" s="305"/>
      <c r="AD660" s="43" t="s">
        <v>114</v>
      </c>
      <c r="AE660" s="73">
        <v>0</v>
      </c>
      <c r="AF660" s="60">
        <f>IFERROR(AE660/AB652,"-")</f>
        <v>0</v>
      </c>
      <c r="AG660" s="73">
        <v>0</v>
      </c>
      <c r="AH660" s="60">
        <f>IFERROR(AG660/AC652,"-")</f>
        <v>0</v>
      </c>
      <c r="AI660" s="76" t="str">
        <f t="shared" si="46"/>
        <v>-</v>
      </c>
      <c r="AJ660" s="305"/>
      <c r="AK660" s="305"/>
      <c r="AL660" s="43" t="s">
        <v>114</v>
      </c>
      <c r="AM660" s="73">
        <v>285328</v>
      </c>
      <c r="AN660" s="60">
        <f>IFERROR(AM660/AJ652,"-")</f>
        <v>7.6724725871816449E-4</v>
      </c>
      <c r="AO660" s="73">
        <v>3</v>
      </c>
      <c r="AP660" s="60">
        <f>IFERROR(AO660/AK652,"-")</f>
        <v>1.0380622837370242E-2</v>
      </c>
      <c r="AQ660" s="76">
        <f t="shared" si="50"/>
        <v>95109.333333333328</v>
      </c>
      <c r="AR660" s="305"/>
      <c r="AS660" s="305"/>
      <c r="AT660" s="43" t="s">
        <v>114</v>
      </c>
      <c r="AU660" s="73">
        <v>3199250</v>
      </c>
      <c r="AV660" s="60">
        <f>IFERROR(AU660/AR652,"-")</f>
        <v>1.1463994425243247E-3</v>
      </c>
      <c r="AW660" s="76">
        <v>72</v>
      </c>
      <c r="AX660" s="60">
        <f>IFERROR(AW660/AS652,"-")</f>
        <v>1.5806805708013173E-2</v>
      </c>
      <c r="AY660" s="157">
        <f t="shared" si="51"/>
        <v>44434.027777777781</v>
      </c>
      <c r="AZ660" s="179"/>
    </row>
    <row r="661" spans="2:52" s="8" customFormat="1" ht="13.15" customHeight="1">
      <c r="B661" s="328"/>
      <c r="C661" s="340"/>
      <c r="D661" s="305"/>
      <c r="E661" s="305"/>
      <c r="F661" s="43" t="s">
        <v>115</v>
      </c>
      <c r="G661" s="73">
        <v>658374</v>
      </c>
      <c r="H661" s="60">
        <f>IFERROR(G661/D652,"-")</f>
        <v>6.4092323692957064E-4</v>
      </c>
      <c r="I661" s="73">
        <v>67</v>
      </c>
      <c r="J661" s="60">
        <f>IFERROR(I661/E652,"-")</f>
        <v>5.1737451737451735E-2</v>
      </c>
      <c r="K661" s="76">
        <f t="shared" si="47"/>
        <v>9826.4776119402977</v>
      </c>
      <c r="L661" s="305"/>
      <c r="M661" s="305"/>
      <c r="N661" s="43" t="s">
        <v>115</v>
      </c>
      <c r="O661" s="73">
        <v>589934</v>
      </c>
      <c r="P661" s="60">
        <f>IFERROR(O661/L652,"-")</f>
        <v>8.1117175015666993E-4</v>
      </c>
      <c r="Q661" s="73">
        <v>51</v>
      </c>
      <c r="R661" s="60">
        <f>IFERROR(Q661/M652,"-")</f>
        <v>5.4429028815368194E-2</v>
      </c>
      <c r="S661" s="76">
        <f t="shared" si="48"/>
        <v>11567.333333333334</v>
      </c>
      <c r="T661" s="305"/>
      <c r="U661" s="305"/>
      <c r="V661" s="43" t="s">
        <v>115</v>
      </c>
      <c r="W661" s="73">
        <v>195096</v>
      </c>
      <c r="X661" s="60">
        <f>IFERROR(W661/T652,"-")</f>
        <v>1.0146793461711192E-3</v>
      </c>
      <c r="Y661" s="73">
        <v>16</v>
      </c>
      <c r="Z661" s="60">
        <f>IFERROR(Y661/U652,"-")</f>
        <v>0.12121212121212122</v>
      </c>
      <c r="AA661" s="131">
        <f t="shared" si="49"/>
        <v>12193.5</v>
      </c>
      <c r="AB661" s="305"/>
      <c r="AC661" s="305"/>
      <c r="AD661" s="43" t="s">
        <v>115</v>
      </c>
      <c r="AE661" s="73">
        <v>164565</v>
      </c>
      <c r="AF661" s="60">
        <f>IFERROR(AE661/AB652,"-")</f>
        <v>1.5091557650685624E-3</v>
      </c>
      <c r="AG661" s="73">
        <v>12</v>
      </c>
      <c r="AH661" s="60">
        <f>IFERROR(AG661/AC652,"-")</f>
        <v>0.13953488372093023</v>
      </c>
      <c r="AI661" s="76">
        <f t="shared" si="46"/>
        <v>13713.75</v>
      </c>
      <c r="AJ661" s="305"/>
      <c r="AK661" s="305"/>
      <c r="AL661" s="43" t="s">
        <v>115</v>
      </c>
      <c r="AM661" s="73">
        <v>296004</v>
      </c>
      <c r="AN661" s="60">
        <f>IFERROR(AM661/AJ652,"-")</f>
        <v>7.95955032697848E-4</v>
      </c>
      <c r="AO661" s="73">
        <v>20</v>
      </c>
      <c r="AP661" s="60">
        <f>IFERROR(AO661/AK652,"-")</f>
        <v>6.9204152249134954E-2</v>
      </c>
      <c r="AQ661" s="76">
        <f t="shared" si="50"/>
        <v>14800.2</v>
      </c>
      <c r="AR661" s="305"/>
      <c r="AS661" s="305"/>
      <c r="AT661" s="43" t="s">
        <v>115</v>
      </c>
      <c r="AU661" s="73">
        <v>2078610</v>
      </c>
      <c r="AV661" s="60">
        <f>IFERROR(AU661/AR652,"-")</f>
        <v>7.448362413770373E-4</v>
      </c>
      <c r="AW661" s="76">
        <v>132</v>
      </c>
      <c r="AX661" s="60">
        <f>IFERROR(AW661/AS652,"-")</f>
        <v>2.8979143798024149E-2</v>
      </c>
      <c r="AY661" s="157">
        <f t="shared" si="51"/>
        <v>15747.045454545454</v>
      </c>
      <c r="AZ661" s="179"/>
    </row>
    <row r="662" spans="2:52" s="8" customFormat="1" ht="13.15" customHeight="1">
      <c r="B662" s="328"/>
      <c r="C662" s="340"/>
      <c r="D662" s="305"/>
      <c r="E662" s="305"/>
      <c r="F662" s="43" t="s">
        <v>116</v>
      </c>
      <c r="G662" s="73">
        <v>760454</v>
      </c>
      <c r="H662" s="60">
        <f>IFERROR(G662/D652,"-")</f>
        <v>7.4029751967125026E-4</v>
      </c>
      <c r="I662" s="73">
        <v>28</v>
      </c>
      <c r="J662" s="60">
        <f>IFERROR(I662/E652,"-")</f>
        <v>2.1621621621621623E-2</v>
      </c>
      <c r="K662" s="76">
        <f t="shared" si="47"/>
        <v>27159.071428571428</v>
      </c>
      <c r="L662" s="305"/>
      <c r="M662" s="305"/>
      <c r="N662" s="43" t="s">
        <v>116</v>
      </c>
      <c r="O662" s="73">
        <v>311303</v>
      </c>
      <c r="P662" s="60">
        <f>IFERROR(O662/L652,"-")</f>
        <v>4.2804822122308905E-4</v>
      </c>
      <c r="Q662" s="73">
        <v>20</v>
      </c>
      <c r="R662" s="60">
        <f>IFERROR(Q662/M652,"-")</f>
        <v>2.1344717182497332E-2</v>
      </c>
      <c r="S662" s="76">
        <f t="shared" si="48"/>
        <v>15565.15</v>
      </c>
      <c r="T662" s="305"/>
      <c r="U662" s="305"/>
      <c r="V662" s="43" t="s">
        <v>116</v>
      </c>
      <c r="W662" s="73">
        <v>233256</v>
      </c>
      <c r="X662" s="60">
        <f>IFERROR(W662/T652,"-")</f>
        <v>1.2131465820441761E-3</v>
      </c>
      <c r="Y662" s="73">
        <v>7</v>
      </c>
      <c r="Z662" s="60">
        <f>IFERROR(Y662/U652,"-")</f>
        <v>5.3030303030303032E-2</v>
      </c>
      <c r="AA662" s="131">
        <f t="shared" si="49"/>
        <v>33322.285714285717</v>
      </c>
      <c r="AB662" s="305"/>
      <c r="AC662" s="305"/>
      <c r="AD662" s="43" t="s">
        <v>116</v>
      </c>
      <c r="AE662" s="73">
        <v>24557</v>
      </c>
      <c r="AF662" s="60">
        <f>IFERROR(AE662/AB652,"-")</f>
        <v>2.252018237340181E-4</v>
      </c>
      <c r="AG662" s="73">
        <v>4</v>
      </c>
      <c r="AH662" s="60">
        <f>IFERROR(AG662/AC652,"-")</f>
        <v>4.6511627906976744E-2</v>
      </c>
      <c r="AI662" s="76">
        <f t="shared" si="46"/>
        <v>6139.25</v>
      </c>
      <c r="AJ662" s="305"/>
      <c r="AK662" s="305"/>
      <c r="AL662" s="43" t="s">
        <v>116</v>
      </c>
      <c r="AM662" s="73">
        <v>868906</v>
      </c>
      <c r="AN662" s="60">
        <f>IFERROR(AM662/AJ652,"-")</f>
        <v>2.3364890462336872E-3</v>
      </c>
      <c r="AO662" s="73">
        <v>27</v>
      </c>
      <c r="AP662" s="60">
        <f>IFERROR(AO662/AK652,"-")</f>
        <v>9.3425605536332182E-2</v>
      </c>
      <c r="AQ662" s="76">
        <f t="shared" si="50"/>
        <v>32181.703703703704</v>
      </c>
      <c r="AR662" s="305"/>
      <c r="AS662" s="305"/>
      <c r="AT662" s="43" t="s">
        <v>116</v>
      </c>
      <c r="AU662" s="73">
        <v>967933</v>
      </c>
      <c r="AV662" s="60">
        <f>IFERROR(AU662/AR652,"-")</f>
        <v>3.4684311998152602E-4</v>
      </c>
      <c r="AW662" s="76">
        <v>26</v>
      </c>
      <c r="AX662" s="60">
        <f>IFERROR(AW662/AS652,"-")</f>
        <v>5.7080131723380896E-3</v>
      </c>
      <c r="AY662" s="157">
        <f t="shared" si="51"/>
        <v>37228.192307692305</v>
      </c>
      <c r="AZ662" s="179"/>
    </row>
    <row r="663" spans="2:52" s="8" customFormat="1" ht="13.15" customHeight="1">
      <c r="B663" s="328"/>
      <c r="C663" s="340"/>
      <c r="D663" s="305"/>
      <c r="E663" s="305"/>
      <c r="F663" s="43" t="s">
        <v>117</v>
      </c>
      <c r="G663" s="73">
        <v>5517771</v>
      </c>
      <c r="H663" s="60">
        <f>IFERROR(G663/D652,"-")</f>
        <v>5.3715177846575257E-3</v>
      </c>
      <c r="I663" s="73">
        <v>11</v>
      </c>
      <c r="J663" s="60">
        <f>IFERROR(I663/E652,"-")</f>
        <v>8.4942084942084949E-3</v>
      </c>
      <c r="K663" s="76">
        <f t="shared" si="47"/>
        <v>501615.54545454547</v>
      </c>
      <c r="L663" s="305"/>
      <c r="M663" s="305"/>
      <c r="N663" s="43" t="s">
        <v>117</v>
      </c>
      <c r="O663" s="73">
        <v>706326</v>
      </c>
      <c r="P663" s="60">
        <f>IFERROR(O663/L652,"-")</f>
        <v>9.7121321639566469E-4</v>
      </c>
      <c r="Q663" s="73">
        <v>5</v>
      </c>
      <c r="R663" s="60">
        <f>IFERROR(Q663/M652,"-")</f>
        <v>5.3361792956243331E-3</v>
      </c>
      <c r="S663" s="76">
        <f t="shared" si="48"/>
        <v>141265.20000000001</v>
      </c>
      <c r="T663" s="305"/>
      <c r="U663" s="305"/>
      <c r="V663" s="43" t="s">
        <v>117</v>
      </c>
      <c r="W663" s="73">
        <v>5485192</v>
      </c>
      <c r="X663" s="60">
        <f>IFERROR(W663/T652,"-")</f>
        <v>2.8528063272353375E-2</v>
      </c>
      <c r="Y663" s="73">
        <v>7</v>
      </c>
      <c r="Z663" s="60">
        <f>IFERROR(Y663/U652,"-")</f>
        <v>5.3030303030303032E-2</v>
      </c>
      <c r="AA663" s="131">
        <f t="shared" si="49"/>
        <v>783598.85714285716</v>
      </c>
      <c r="AB663" s="305"/>
      <c r="AC663" s="305"/>
      <c r="AD663" s="43" t="s">
        <v>117</v>
      </c>
      <c r="AE663" s="73">
        <v>677477</v>
      </c>
      <c r="AF663" s="60">
        <f>IFERROR(AE663/AB652,"-")</f>
        <v>6.2128540105815602E-3</v>
      </c>
      <c r="AG663" s="73">
        <v>2</v>
      </c>
      <c r="AH663" s="60">
        <f>IFERROR(AG663/AC652,"-")</f>
        <v>2.3255813953488372E-2</v>
      </c>
      <c r="AI663" s="76">
        <f t="shared" si="46"/>
        <v>338738.5</v>
      </c>
      <c r="AJ663" s="305"/>
      <c r="AK663" s="305"/>
      <c r="AL663" s="43" t="s">
        <v>117</v>
      </c>
      <c r="AM663" s="73">
        <v>4218173</v>
      </c>
      <c r="AN663" s="60">
        <f>IFERROR(AM663/AJ652,"-")</f>
        <v>1.1342671140052768E-2</v>
      </c>
      <c r="AO663" s="73">
        <v>10</v>
      </c>
      <c r="AP663" s="60">
        <f>IFERROR(AO663/AK652,"-")</f>
        <v>3.4602076124567477E-2</v>
      </c>
      <c r="AQ663" s="76">
        <f t="shared" si="50"/>
        <v>421817.3</v>
      </c>
      <c r="AR663" s="305"/>
      <c r="AS663" s="305"/>
      <c r="AT663" s="43" t="s">
        <v>117</v>
      </c>
      <c r="AU663" s="73">
        <v>2173382</v>
      </c>
      <c r="AV663" s="60">
        <f>IFERROR(AU663/AR652,"-")</f>
        <v>7.7879625324447975E-4</v>
      </c>
      <c r="AW663" s="76">
        <v>11</v>
      </c>
      <c r="AX663" s="60">
        <f>IFERROR(AW663/AS652,"-")</f>
        <v>2.4149286498353459E-3</v>
      </c>
      <c r="AY663" s="157">
        <f t="shared" si="51"/>
        <v>197580.18181818182</v>
      </c>
      <c r="AZ663" s="179"/>
    </row>
    <row r="664" spans="2:52" s="8" customFormat="1" ht="13.15" customHeight="1">
      <c r="B664" s="328"/>
      <c r="C664" s="340"/>
      <c r="D664" s="305"/>
      <c r="E664" s="305"/>
      <c r="F664" s="43" t="s">
        <v>118</v>
      </c>
      <c r="G664" s="73">
        <v>5385545</v>
      </c>
      <c r="H664" s="60">
        <f>IFERROR(G664/D652,"-")</f>
        <v>5.2427965472966196E-3</v>
      </c>
      <c r="I664" s="73">
        <v>213</v>
      </c>
      <c r="J664" s="60">
        <f>IFERROR(I664/E652,"-")</f>
        <v>0.16447876447876447</v>
      </c>
      <c r="K664" s="76">
        <f t="shared" si="47"/>
        <v>25284.248826291081</v>
      </c>
      <c r="L664" s="305"/>
      <c r="M664" s="305"/>
      <c r="N664" s="43" t="s">
        <v>118</v>
      </c>
      <c r="O664" s="73">
        <v>4249084</v>
      </c>
      <c r="P664" s="60">
        <f>IFERROR(O664/L652,"-")</f>
        <v>5.8425805341660317E-3</v>
      </c>
      <c r="Q664" s="73">
        <v>155</v>
      </c>
      <c r="R664" s="60">
        <f>IFERROR(Q664/M652,"-")</f>
        <v>0.16542155816435433</v>
      </c>
      <c r="S664" s="76">
        <f t="shared" si="48"/>
        <v>27413.445161290321</v>
      </c>
      <c r="T664" s="305"/>
      <c r="U664" s="305"/>
      <c r="V664" s="43" t="s">
        <v>118</v>
      </c>
      <c r="W664" s="73">
        <v>564809</v>
      </c>
      <c r="X664" s="60">
        <f>IFERROR(W664/T652,"-")</f>
        <v>2.9375283287794915E-3</v>
      </c>
      <c r="Y664" s="73">
        <v>25</v>
      </c>
      <c r="Z664" s="60">
        <f>IFERROR(Y664/U652,"-")</f>
        <v>0.18939393939393939</v>
      </c>
      <c r="AA664" s="131">
        <f t="shared" si="49"/>
        <v>22592.36</v>
      </c>
      <c r="AB664" s="305"/>
      <c r="AC664" s="305"/>
      <c r="AD664" s="43" t="s">
        <v>118</v>
      </c>
      <c r="AE664" s="73">
        <v>346663</v>
      </c>
      <c r="AF664" s="60">
        <f>IFERROR(AE664/AB652,"-")</f>
        <v>3.1790992312214811E-3</v>
      </c>
      <c r="AG664" s="73">
        <v>16</v>
      </c>
      <c r="AH664" s="60">
        <f>IFERROR(AG664/AC652,"-")</f>
        <v>0.18604651162790697</v>
      </c>
      <c r="AI664" s="76">
        <f t="shared" si="46"/>
        <v>21666.4375</v>
      </c>
      <c r="AJ664" s="305"/>
      <c r="AK664" s="305"/>
      <c r="AL664" s="43" t="s">
        <v>118</v>
      </c>
      <c r="AM664" s="73">
        <v>2453367</v>
      </c>
      <c r="AN664" s="60">
        <f>IFERROR(AM664/AJ652,"-")</f>
        <v>6.5971061563520131E-3</v>
      </c>
      <c r="AO664" s="73">
        <v>64</v>
      </c>
      <c r="AP664" s="60">
        <f>IFERROR(AO664/AK652,"-")</f>
        <v>0.22145328719723184</v>
      </c>
      <c r="AQ664" s="76">
        <f t="shared" si="50"/>
        <v>38333.859375</v>
      </c>
      <c r="AR664" s="305"/>
      <c r="AS664" s="305"/>
      <c r="AT664" s="43" t="s">
        <v>118</v>
      </c>
      <c r="AU664" s="73">
        <v>14590592</v>
      </c>
      <c r="AV664" s="60">
        <f>IFERROR(AU664/AR652,"-")</f>
        <v>5.2283024255371947E-3</v>
      </c>
      <c r="AW664" s="76">
        <v>468</v>
      </c>
      <c r="AX664" s="60">
        <f>IFERROR(AW664/AS652,"-")</f>
        <v>0.10274423710208562</v>
      </c>
      <c r="AY664" s="157">
        <f t="shared" si="51"/>
        <v>31176.478632478633</v>
      </c>
      <c r="AZ664" s="179"/>
    </row>
    <row r="665" spans="2:52" s="8" customFormat="1" ht="13.15" customHeight="1">
      <c r="B665" s="328"/>
      <c r="C665" s="340"/>
      <c r="D665" s="305"/>
      <c r="E665" s="305"/>
      <c r="F665" s="43" t="s">
        <v>119</v>
      </c>
      <c r="G665" s="73">
        <v>13736099</v>
      </c>
      <c r="H665" s="60">
        <f>IFERROR(G665/D652,"-")</f>
        <v>1.3372012008167148E-2</v>
      </c>
      <c r="I665" s="73">
        <v>92</v>
      </c>
      <c r="J665" s="60">
        <f>IFERROR(I665/E652,"-")</f>
        <v>7.1042471042471037E-2</v>
      </c>
      <c r="K665" s="76">
        <f t="shared" si="47"/>
        <v>149305.42391304349</v>
      </c>
      <c r="L665" s="305"/>
      <c r="M665" s="305"/>
      <c r="N665" s="43" t="s">
        <v>119</v>
      </c>
      <c r="O665" s="73">
        <v>6915588</v>
      </c>
      <c r="P665" s="60">
        <f>IFERROR(O665/L652,"-")</f>
        <v>9.5090800349233381E-3</v>
      </c>
      <c r="Q665" s="73">
        <v>66</v>
      </c>
      <c r="R665" s="60">
        <f>IFERROR(Q665/M652,"-")</f>
        <v>7.0437566702241189E-2</v>
      </c>
      <c r="S665" s="76">
        <f t="shared" si="48"/>
        <v>104781.63636363637</v>
      </c>
      <c r="T665" s="305"/>
      <c r="U665" s="305"/>
      <c r="V665" s="43" t="s">
        <v>119</v>
      </c>
      <c r="W665" s="73">
        <v>5137151</v>
      </c>
      <c r="X665" s="60">
        <f>IFERROR(W665/T652,"-")</f>
        <v>2.6717928701061586E-2</v>
      </c>
      <c r="Y665" s="73">
        <v>11</v>
      </c>
      <c r="Z665" s="60">
        <f>IFERROR(Y665/U652,"-")</f>
        <v>8.3333333333333329E-2</v>
      </c>
      <c r="AA665" s="131">
        <f t="shared" si="49"/>
        <v>467013.72727272729</v>
      </c>
      <c r="AB665" s="305"/>
      <c r="AC665" s="305"/>
      <c r="AD665" s="43" t="s">
        <v>119</v>
      </c>
      <c r="AE665" s="73">
        <v>95342</v>
      </c>
      <c r="AF665" s="60">
        <f>IFERROR(AE665/AB652,"-")</f>
        <v>8.7434101390433498E-4</v>
      </c>
      <c r="AG665" s="73">
        <v>7</v>
      </c>
      <c r="AH665" s="60">
        <f>IFERROR(AG665/AC652,"-")</f>
        <v>8.1395348837209308E-2</v>
      </c>
      <c r="AI665" s="76">
        <f t="shared" si="46"/>
        <v>13620.285714285714</v>
      </c>
      <c r="AJ665" s="305"/>
      <c r="AK665" s="305"/>
      <c r="AL665" s="43" t="s">
        <v>119</v>
      </c>
      <c r="AM665" s="73">
        <v>13985073</v>
      </c>
      <c r="AN665" s="60">
        <f>IFERROR(AM665/AJ652,"-")</f>
        <v>3.7605874369930105E-2</v>
      </c>
      <c r="AO665" s="73">
        <v>49</v>
      </c>
      <c r="AP665" s="60">
        <f>IFERROR(AO665/AK652,"-")</f>
        <v>0.16955017301038061</v>
      </c>
      <c r="AQ665" s="76">
        <f t="shared" si="50"/>
        <v>285409.6530612245</v>
      </c>
      <c r="AR665" s="305"/>
      <c r="AS665" s="305"/>
      <c r="AT665" s="43" t="s">
        <v>119</v>
      </c>
      <c r="AU665" s="73">
        <v>24178441</v>
      </c>
      <c r="AV665" s="60">
        <f>IFERROR(AU665/AR652,"-")</f>
        <v>8.6639528900546298E-3</v>
      </c>
      <c r="AW665" s="76">
        <v>317</v>
      </c>
      <c r="AX665" s="60">
        <f>IFERROR(AW665/AS652,"-")</f>
        <v>6.9593852908891335E-2</v>
      </c>
      <c r="AY665" s="157">
        <f t="shared" si="51"/>
        <v>76272.68454258675</v>
      </c>
      <c r="AZ665" s="179"/>
    </row>
    <row r="666" spans="2:52" s="8" customFormat="1" ht="13.15" customHeight="1">
      <c r="B666" s="328"/>
      <c r="C666" s="340"/>
      <c r="D666" s="305"/>
      <c r="E666" s="305"/>
      <c r="F666" s="43" t="s">
        <v>120</v>
      </c>
      <c r="G666" s="73">
        <v>4978528</v>
      </c>
      <c r="H666" s="60">
        <f>IFERROR(G666/D652,"-")</f>
        <v>4.8465678792061978E-3</v>
      </c>
      <c r="I666" s="73">
        <v>106</v>
      </c>
      <c r="J666" s="60">
        <f>IFERROR(I666/E652,"-")</f>
        <v>8.1853281853281848E-2</v>
      </c>
      <c r="K666" s="76">
        <f t="shared" si="47"/>
        <v>46967.24528301887</v>
      </c>
      <c r="L666" s="305"/>
      <c r="M666" s="305"/>
      <c r="N666" s="43" t="s">
        <v>120</v>
      </c>
      <c r="O666" s="73">
        <v>3582317</v>
      </c>
      <c r="P666" s="60">
        <f>IFERROR(O666/L652,"-")</f>
        <v>4.925761780989045E-3</v>
      </c>
      <c r="Q666" s="73">
        <v>75</v>
      </c>
      <c r="R666" s="60">
        <f>IFERROR(Q666/M652,"-")</f>
        <v>8.0042689434364989E-2</v>
      </c>
      <c r="S666" s="76">
        <f t="shared" si="48"/>
        <v>47764.226666666669</v>
      </c>
      <c r="T666" s="305"/>
      <c r="U666" s="305"/>
      <c r="V666" s="43" t="s">
        <v>120</v>
      </c>
      <c r="W666" s="73">
        <v>1322041</v>
      </c>
      <c r="X666" s="60">
        <f>IFERROR(W666/T652,"-")</f>
        <v>6.8758339355569189E-3</v>
      </c>
      <c r="Y666" s="73">
        <v>19</v>
      </c>
      <c r="Z666" s="60">
        <f>IFERROR(Y666/U652,"-")</f>
        <v>0.14393939393939395</v>
      </c>
      <c r="AA666" s="131">
        <f t="shared" si="49"/>
        <v>69581.105263157893</v>
      </c>
      <c r="AB666" s="305"/>
      <c r="AC666" s="305"/>
      <c r="AD666" s="43" t="s">
        <v>120</v>
      </c>
      <c r="AE666" s="73">
        <v>1160960</v>
      </c>
      <c r="AF666" s="60">
        <f>IFERROR(AE666/AB652,"-")</f>
        <v>1.064667138829033E-2</v>
      </c>
      <c r="AG666" s="73">
        <v>13</v>
      </c>
      <c r="AH666" s="60">
        <f>IFERROR(AG666/AC652,"-")</f>
        <v>0.15116279069767441</v>
      </c>
      <c r="AI666" s="76">
        <f t="shared" si="46"/>
        <v>89304.61538461539</v>
      </c>
      <c r="AJ666" s="305"/>
      <c r="AK666" s="305"/>
      <c r="AL666" s="43" t="s">
        <v>120</v>
      </c>
      <c r="AM666" s="73">
        <v>1529907</v>
      </c>
      <c r="AN666" s="60">
        <f>IFERROR(AM666/AJ652,"-")</f>
        <v>4.1139213531224796E-3</v>
      </c>
      <c r="AO666" s="73">
        <v>38</v>
      </c>
      <c r="AP666" s="60">
        <f>IFERROR(AO666/AK652,"-")</f>
        <v>0.13148788927335639</v>
      </c>
      <c r="AQ666" s="76">
        <f t="shared" si="50"/>
        <v>40260.710526315786</v>
      </c>
      <c r="AR666" s="305"/>
      <c r="AS666" s="305"/>
      <c r="AT666" s="43" t="s">
        <v>120</v>
      </c>
      <c r="AU666" s="73">
        <v>11098841</v>
      </c>
      <c r="AV666" s="60">
        <f>IFERROR(AU666/AR652,"-")</f>
        <v>3.9770899851734372E-3</v>
      </c>
      <c r="AW666" s="76">
        <v>228</v>
      </c>
      <c r="AX666" s="60">
        <f>IFERROR(AW666/AS652,"-")</f>
        <v>5.0054884742041714E-2</v>
      </c>
      <c r="AY666" s="157">
        <f t="shared" si="51"/>
        <v>48679.127192982458</v>
      </c>
      <c r="AZ666" s="179"/>
    </row>
    <row r="667" spans="2:52" s="8" customFormat="1" ht="13.15" customHeight="1">
      <c r="B667" s="328"/>
      <c r="C667" s="340"/>
      <c r="D667" s="305"/>
      <c r="E667" s="305"/>
      <c r="F667" s="44" t="s">
        <v>121</v>
      </c>
      <c r="G667" s="74">
        <v>1616859</v>
      </c>
      <c r="H667" s="61">
        <f>IFERROR(G667/D652,"-")</f>
        <v>1.574002776444253E-3</v>
      </c>
      <c r="I667" s="74">
        <v>133</v>
      </c>
      <c r="J667" s="61">
        <f>IFERROR(I667/E652,"-")</f>
        <v>0.10270270270270271</v>
      </c>
      <c r="K667" s="77">
        <f t="shared" si="47"/>
        <v>12156.834586466166</v>
      </c>
      <c r="L667" s="305"/>
      <c r="M667" s="305"/>
      <c r="N667" s="44" t="s">
        <v>121</v>
      </c>
      <c r="O667" s="74">
        <v>907796</v>
      </c>
      <c r="P667" s="61">
        <f>IFERROR(O667/L652,"-")</f>
        <v>1.2482387353589118E-3</v>
      </c>
      <c r="Q667" s="74">
        <v>95</v>
      </c>
      <c r="R667" s="61">
        <f>IFERROR(Q667/M652,"-")</f>
        <v>0.10138740661686232</v>
      </c>
      <c r="S667" s="77">
        <f t="shared" si="48"/>
        <v>9555.7473684210527</v>
      </c>
      <c r="T667" s="305"/>
      <c r="U667" s="305"/>
      <c r="V667" s="44" t="s">
        <v>121</v>
      </c>
      <c r="W667" s="74">
        <v>566600</v>
      </c>
      <c r="X667" s="61">
        <f>IFERROR(W667/T652,"-")</f>
        <v>2.9468431825386281E-3</v>
      </c>
      <c r="Y667" s="74">
        <v>26</v>
      </c>
      <c r="Z667" s="61">
        <f>IFERROR(Y667/U652,"-")</f>
        <v>0.19696969696969696</v>
      </c>
      <c r="AA667" s="132">
        <f t="shared" si="49"/>
        <v>21792.307692307691</v>
      </c>
      <c r="AB667" s="305"/>
      <c r="AC667" s="305"/>
      <c r="AD667" s="44" t="s">
        <v>121</v>
      </c>
      <c r="AE667" s="74">
        <v>100168</v>
      </c>
      <c r="AF667" s="61">
        <f>IFERROR(AE667/AB652,"-")</f>
        <v>9.185982114993332E-4</v>
      </c>
      <c r="AG667" s="74">
        <v>15</v>
      </c>
      <c r="AH667" s="61">
        <f>IFERROR(AG667/AC652,"-")</f>
        <v>0.1744186046511628</v>
      </c>
      <c r="AI667" s="77">
        <f t="shared" si="46"/>
        <v>6677.8666666666668</v>
      </c>
      <c r="AJ667" s="305"/>
      <c r="AK667" s="305"/>
      <c r="AL667" s="44" t="s">
        <v>121</v>
      </c>
      <c r="AM667" s="74">
        <v>285020</v>
      </c>
      <c r="AN667" s="61">
        <f>IFERROR(AM667/AJ652,"-")</f>
        <v>7.6641904643025315E-4</v>
      </c>
      <c r="AO667" s="74">
        <v>29</v>
      </c>
      <c r="AP667" s="61">
        <f>IFERROR(AO667/AK652,"-")</f>
        <v>0.10034602076124567</v>
      </c>
      <c r="AQ667" s="77">
        <f t="shared" si="50"/>
        <v>9828.2758620689656</v>
      </c>
      <c r="AR667" s="305"/>
      <c r="AS667" s="305"/>
      <c r="AT667" s="44" t="s">
        <v>121</v>
      </c>
      <c r="AU667" s="74">
        <v>3357522</v>
      </c>
      <c r="AV667" s="61">
        <f>IFERROR(AU667/AR652,"-")</f>
        <v>1.20311365134427E-3</v>
      </c>
      <c r="AW667" s="77">
        <v>333</v>
      </c>
      <c r="AX667" s="61">
        <f>IFERROR(AW667/AS652,"-")</f>
        <v>7.3106476399560916E-2</v>
      </c>
      <c r="AY667" s="158">
        <f t="shared" si="51"/>
        <v>10082.648648648648</v>
      </c>
      <c r="AZ667" s="179"/>
    </row>
    <row r="668" spans="2:52" s="8" customFormat="1" ht="13.15" customHeight="1">
      <c r="B668" s="329"/>
      <c r="C668" s="341"/>
      <c r="D668" s="306"/>
      <c r="E668" s="306"/>
      <c r="F668" s="45" t="s">
        <v>71</v>
      </c>
      <c r="G668" s="69">
        <f>SUM(G652:G667)</f>
        <v>235923758</v>
      </c>
      <c r="H668" s="61">
        <f>IFERROR(G668/D652,"-")</f>
        <v>0.22967039805027034</v>
      </c>
      <c r="I668" s="74">
        <v>1071</v>
      </c>
      <c r="J668" s="61">
        <f>IFERROR(I668/E652,"-")</f>
        <v>0.82702702702702702</v>
      </c>
      <c r="K668" s="77">
        <f t="shared" si="47"/>
        <v>220283.62091503269</v>
      </c>
      <c r="L668" s="306"/>
      <c r="M668" s="306"/>
      <c r="N668" s="45" t="s">
        <v>71</v>
      </c>
      <c r="O668" s="69">
        <f>SUM(O652:O667)</f>
        <v>169649154</v>
      </c>
      <c r="P668" s="61">
        <f>IFERROR(O668/L652,"-")</f>
        <v>0.23327118145890627</v>
      </c>
      <c r="Q668" s="74">
        <v>773</v>
      </c>
      <c r="R668" s="61">
        <f>IFERROR(Q668/M652,"-")</f>
        <v>0.8249733191035219</v>
      </c>
      <c r="S668" s="77">
        <f t="shared" si="48"/>
        <v>219468.50452781373</v>
      </c>
      <c r="T668" s="306"/>
      <c r="U668" s="306"/>
      <c r="V668" s="45" t="s">
        <v>71</v>
      </c>
      <c r="W668" s="69">
        <f>SUM(W652:W667)</f>
        <v>63710227</v>
      </c>
      <c r="X668" s="61">
        <f>IFERROR(W668/T652,"-")</f>
        <v>0.33135200863561315</v>
      </c>
      <c r="Y668" s="74">
        <v>118</v>
      </c>
      <c r="Z668" s="61">
        <f>IFERROR(Y668/U652,"-")</f>
        <v>0.89393939393939392</v>
      </c>
      <c r="AA668" s="132">
        <f t="shared" si="49"/>
        <v>539917.17796610168</v>
      </c>
      <c r="AB668" s="306"/>
      <c r="AC668" s="306"/>
      <c r="AD668" s="45" t="s">
        <v>71</v>
      </c>
      <c r="AE668" s="69">
        <f>SUM(AE652:AE667)</f>
        <v>38736379</v>
      </c>
      <c r="AF668" s="61">
        <f>IFERROR(AE668/AB652,"-")</f>
        <v>0.3552348900782718</v>
      </c>
      <c r="AG668" s="74">
        <v>77</v>
      </c>
      <c r="AH668" s="61">
        <f>IFERROR(AG668/AC652,"-")</f>
        <v>0.89534883720930236</v>
      </c>
      <c r="AI668" s="77">
        <f t="shared" si="46"/>
        <v>503069.85714285716</v>
      </c>
      <c r="AJ668" s="306"/>
      <c r="AK668" s="306"/>
      <c r="AL668" s="45" t="s">
        <v>71</v>
      </c>
      <c r="AM668" s="69">
        <f>SUM(AM652:AM667)</f>
        <v>113682551</v>
      </c>
      <c r="AN668" s="61">
        <f>IFERROR(AM668/AJ652,"-")</f>
        <v>0.30569248590687886</v>
      </c>
      <c r="AO668" s="74">
        <v>240</v>
      </c>
      <c r="AP668" s="61">
        <f>IFERROR(AO668/AK652,"-")</f>
        <v>0.83044982698961933</v>
      </c>
      <c r="AQ668" s="77">
        <f t="shared" si="50"/>
        <v>473677.29583333334</v>
      </c>
      <c r="AR668" s="306"/>
      <c r="AS668" s="306"/>
      <c r="AT668" s="45" t="s">
        <v>71</v>
      </c>
      <c r="AU668" s="69">
        <f>SUM(AU652:AU667)</f>
        <v>547859854</v>
      </c>
      <c r="AV668" s="61">
        <f>IFERROR(AU668/AR652,"-")</f>
        <v>0.196316708980873</v>
      </c>
      <c r="AW668" s="77">
        <v>3452</v>
      </c>
      <c r="AX668" s="134">
        <f>IFERROR(AW668/AS652,"-")</f>
        <v>0.75784851811196485</v>
      </c>
      <c r="AY668" s="159">
        <f t="shared" si="51"/>
        <v>158707.95307068367</v>
      </c>
      <c r="AZ668" s="179"/>
    </row>
    <row r="669" spans="2:52" s="8" customFormat="1" ht="13.15" customHeight="1">
      <c r="B669" s="404">
        <v>40</v>
      </c>
      <c r="C669" s="405" t="s">
        <v>45</v>
      </c>
      <c r="D669" s="304">
        <v>198375790</v>
      </c>
      <c r="E669" s="304">
        <v>287</v>
      </c>
      <c r="F669" s="41" t="s">
        <v>107</v>
      </c>
      <c r="G669" s="72">
        <v>1699745</v>
      </c>
      <c r="H669" s="59">
        <f>IFERROR(G669/D669,"-")</f>
        <v>8.5683086630682099E-3</v>
      </c>
      <c r="I669" s="72">
        <v>46</v>
      </c>
      <c r="J669" s="59">
        <f>IFERROR(I669/E669,"-")</f>
        <v>0.16027874564459929</v>
      </c>
      <c r="K669" s="75">
        <f t="shared" si="47"/>
        <v>36950.978260869568</v>
      </c>
      <c r="L669" s="304">
        <v>117140320</v>
      </c>
      <c r="M669" s="304">
        <v>150</v>
      </c>
      <c r="N669" s="41" t="s">
        <v>107</v>
      </c>
      <c r="O669" s="72">
        <v>408626</v>
      </c>
      <c r="P669" s="59">
        <f>IFERROR(O669/L669,"-")</f>
        <v>3.4883462841829357E-3</v>
      </c>
      <c r="Q669" s="72">
        <v>17</v>
      </c>
      <c r="R669" s="59">
        <f>IFERROR(Q669/M669,"-")</f>
        <v>0.11333333333333333</v>
      </c>
      <c r="S669" s="75">
        <f t="shared" si="48"/>
        <v>24036.823529411766</v>
      </c>
      <c r="T669" s="304">
        <v>51611250</v>
      </c>
      <c r="U669" s="304">
        <v>28</v>
      </c>
      <c r="V669" s="41" t="s">
        <v>107</v>
      </c>
      <c r="W669" s="72">
        <v>105921</v>
      </c>
      <c r="X669" s="59">
        <f>IFERROR(W669/T669,"-")</f>
        <v>2.052285112257502E-3</v>
      </c>
      <c r="Y669" s="72">
        <v>4</v>
      </c>
      <c r="Z669" s="59">
        <f>IFERROR(Y669/U669,"-")</f>
        <v>0.14285714285714285</v>
      </c>
      <c r="AA669" s="130">
        <f t="shared" si="49"/>
        <v>26480.25</v>
      </c>
      <c r="AB669" s="304">
        <v>43828210</v>
      </c>
      <c r="AC669" s="304">
        <v>16</v>
      </c>
      <c r="AD669" s="41" t="s">
        <v>107</v>
      </c>
      <c r="AE669" s="72">
        <v>30990</v>
      </c>
      <c r="AF669" s="59">
        <f>IFERROR(AE669/AB669,"-")</f>
        <v>7.0707884259932135E-4</v>
      </c>
      <c r="AG669" s="72">
        <v>1</v>
      </c>
      <c r="AH669" s="59">
        <f>IFERROR(AG669/AC669,"-")</f>
        <v>6.25E-2</v>
      </c>
      <c r="AI669" s="75">
        <f t="shared" ref="AI669:AI732" si="52">IFERROR(AE669/AG669,"-")</f>
        <v>30990</v>
      </c>
      <c r="AJ669" s="304">
        <v>61207450</v>
      </c>
      <c r="AK669" s="304">
        <v>82</v>
      </c>
      <c r="AL669" s="41" t="s">
        <v>107</v>
      </c>
      <c r="AM669" s="72">
        <v>328389</v>
      </c>
      <c r="AN669" s="59">
        <f>IFERROR(AM669/AJ669,"-")</f>
        <v>5.3651802190746384E-3</v>
      </c>
      <c r="AO669" s="72">
        <v>20</v>
      </c>
      <c r="AP669" s="59">
        <f>IFERROR(AO669/AK669,"-")</f>
        <v>0.24390243902439024</v>
      </c>
      <c r="AQ669" s="75">
        <f t="shared" si="50"/>
        <v>16419.45</v>
      </c>
      <c r="AR669" s="304">
        <v>589022600</v>
      </c>
      <c r="AS669" s="304">
        <v>986</v>
      </c>
      <c r="AT669" s="41" t="s">
        <v>107</v>
      </c>
      <c r="AU669" s="72">
        <v>7812387</v>
      </c>
      <c r="AV669" s="59">
        <f>IFERROR(AU669/AR669,"-")</f>
        <v>1.3263306025948749E-2</v>
      </c>
      <c r="AW669" s="75">
        <v>186</v>
      </c>
      <c r="AX669" s="62">
        <f>IFERROR(AW669/AS669,"-")</f>
        <v>0.18864097363083165</v>
      </c>
      <c r="AY669" s="156">
        <f t="shared" si="51"/>
        <v>42002.080645161288</v>
      </c>
      <c r="AZ669" s="179"/>
    </row>
    <row r="670" spans="2:52" s="8" customFormat="1" ht="13.15" customHeight="1">
      <c r="B670" s="404"/>
      <c r="C670" s="405"/>
      <c r="D670" s="305"/>
      <c r="E670" s="305"/>
      <c r="F670" s="42" t="s">
        <v>108</v>
      </c>
      <c r="G670" s="73">
        <v>4977597</v>
      </c>
      <c r="H670" s="60">
        <f>IFERROR(G670/D669,"-")</f>
        <v>2.5091756408380277E-2</v>
      </c>
      <c r="I670" s="73">
        <v>83</v>
      </c>
      <c r="J670" s="60">
        <f>IFERROR(I670/E669,"-")</f>
        <v>0.28919860627177701</v>
      </c>
      <c r="K670" s="76">
        <f t="shared" si="47"/>
        <v>59971.048192771086</v>
      </c>
      <c r="L670" s="305"/>
      <c r="M670" s="305"/>
      <c r="N670" s="42" t="s">
        <v>108</v>
      </c>
      <c r="O670" s="73">
        <v>1144491</v>
      </c>
      <c r="P670" s="60">
        <f>IFERROR(O670/L669,"-")</f>
        <v>9.7702567314140853E-3</v>
      </c>
      <c r="Q670" s="73">
        <v>44</v>
      </c>
      <c r="R670" s="60">
        <f>IFERROR(Q670/M669,"-")</f>
        <v>0.29333333333333333</v>
      </c>
      <c r="S670" s="76">
        <f t="shared" si="48"/>
        <v>26011.159090909092</v>
      </c>
      <c r="T670" s="305"/>
      <c r="U670" s="305"/>
      <c r="V670" s="42" t="s">
        <v>108</v>
      </c>
      <c r="W670" s="73">
        <v>257892</v>
      </c>
      <c r="X670" s="60">
        <f>IFERROR(W670/T669,"-")</f>
        <v>4.9968175543122868E-3</v>
      </c>
      <c r="Y670" s="73">
        <v>7</v>
      </c>
      <c r="Z670" s="60">
        <f>IFERROR(Y670/U669,"-")</f>
        <v>0.25</v>
      </c>
      <c r="AA670" s="131">
        <f t="shared" si="49"/>
        <v>36841.714285714283</v>
      </c>
      <c r="AB670" s="305"/>
      <c r="AC670" s="305"/>
      <c r="AD670" s="42" t="s">
        <v>108</v>
      </c>
      <c r="AE670" s="73">
        <v>192992</v>
      </c>
      <c r="AF670" s="60">
        <f>IFERROR(AE670/AB669,"-")</f>
        <v>4.4033739913174642E-3</v>
      </c>
      <c r="AG670" s="73">
        <v>3</v>
      </c>
      <c r="AH670" s="60">
        <f>IFERROR(AG670/AC669,"-")</f>
        <v>0.1875</v>
      </c>
      <c r="AI670" s="76">
        <f t="shared" si="52"/>
        <v>64330.666666666664</v>
      </c>
      <c r="AJ670" s="305"/>
      <c r="AK670" s="305"/>
      <c r="AL670" s="42" t="s">
        <v>108</v>
      </c>
      <c r="AM670" s="73">
        <v>2638089</v>
      </c>
      <c r="AN670" s="60">
        <f>IFERROR(AM670/AJ669,"-")</f>
        <v>4.3100782666162372E-2</v>
      </c>
      <c r="AO670" s="73">
        <v>30</v>
      </c>
      <c r="AP670" s="60">
        <f>IFERROR(AO670/AK669,"-")</f>
        <v>0.36585365853658536</v>
      </c>
      <c r="AQ670" s="76">
        <f t="shared" si="50"/>
        <v>87936.3</v>
      </c>
      <c r="AR670" s="305"/>
      <c r="AS670" s="305"/>
      <c r="AT670" s="42" t="s">
        <v>108</v>
      </c>
      <c r="AU670" s="73">
        <v>20094254</v>
      </c>
      <c r="AV670" s="60">
        <f>IFERROR(AU670/AR669,"-")</f>
        <v>3.4114572174310458E-2</v>
      </c>
      <c r="AW670" s="76">
        <v>242</v>
      </c>
      <c r="AX670" s="60">
        <f>IFERROR(AW670/AS669,"-")</f>
        <v>0.24543610547667344</v>
      </c>
      <c r="AY670" s="157">
        <f t="shared" si="51"/>
        <v>83034.107438016523</v>
      </c>
      <c r="AZ670" s="179"/>
    </row>
    <row r="671" spans="2:52" s="8" customFormat="1" ht="13.15" customHeight="1">
      <c r="B671" s="404"/>
      <c r="C671" s="405"/>
      <c r="D671" s="305"/>
      <c r="E671" s="305"/>
      <c r="F671" s="43" t="s">
        <v>109</v>
      </c>
      <c r="G671" s="73">
        <v>3483165</v>
      </c>
      <c r="H671" s="60">
        <f>IFERROR(G671/D669,"-")</f>
        <v>1.7558417788783601E-2</v>
      </c>
      <c r="I671" s="73">
        <v>88</v>
      </c>
      <c r="J671" s="60">
        <f>IFERROR(I671/E669,"-")</f>
        <v>0.30662020905923343</v>
      </c>
      <c r="K671" s="76">
        <f t="shared" si="47"/>
        <v>39581.420454545456</v>
      </c>
      <c r="L671" s="305"/>
      <c r="M671" s="305"/>
      <c r="N671" s="43" t="s">
        <v>109</v>
      </c>
      <c r="O671" s="73">
        <v>2336336</v>
      </c>
      <c r="P671" s="60">
        <f>IFERROR(O671/L669,"-")</f>
        <v>1.9944763681710959E-2</v>
      </c>
      <c r="Q671" s="73">
        <v>46</v>
      </c>
      <c r="R671" s="60">
        <f>IFERROR(Q671/M669,"-")</f>
        <v>0.30666666666666664</v>
      </c>
      <c r="S671" s="76">
        <f t="shared" si="48"/>
        <v>50789.913043478264</v>
      </c>
      <c r="T671" s="305"/>
      <c r="U671" s="305"/>
      <c r="V671" s="43" t="s">
        <v>109</v>
      </c>
      <c r="W671" s="73">
        <v>106282</v>
      </c>
      <c r="X671" s="60">
        <f>IFERROR(W671/T669,"-")</f>
        <v>2.0592797113032526E-3</v>
      </c>
      <c r="Y671" s="73">
        <v>6</v>
      </c>
      <c r="Z671" s="60">
        <f>IFERROR(Y671/U669,"-")</f>
        <v>0.21428571428571427</v>
      </c>
      <c r="AA671" s="131">
        <f t="shared" si="49"/>
        <v>17713.666666666668</v>
      </c>
      <c r="AB671" s="305"/>
      <c r="AC671" s="305"/>
      <c r="AD671" s="43" t="s">
        <v>109</v>
      </c>
      <c r="AE671" s="73">
        <v>16138</v>
      </c>
      <c r="AF671" s="60">
        <f>IFERROR(AE671/AB669,"-")</f>
        <v>3.682103375885075E-4</v>
      </c>
      <c r="AG671" s="73">
        <v>2</v>
      </c>
      <c r="AH671" s="60">
        <f>IFERROR(AG671/AC669,"-")</f>
        <v>0.125</v>
      </c>
      <c r="AI671" s="76">
        <f t="shared" si="52"/>
        <v>8069</v>
      </c>
      <c r="AJ671" s="305"/>
      <c r="AK671" s="305"/>
      <c r="AL671" s="43" t="s">
        <v>109</v>
      </c>
      <c r="AM671" s="73">
        <v>1182761</v>
      </c>
      <c r="AN671" s="60">
        <f>IFERROR(AM671/AJ669,"-")</f>
        <v>1.9323807804442105E-2</v>
      </c>
      <c r="AO671" s="73">
        <v>23</v>
      </c>
      <c r="AP671" s="60">
        <f>IFERROR(AO671/AK669,"-")</f>
        <v>0.28048780487804881</v>
      </c>
      <c r="AQ671" s="76">
        <f t="shared" si="50"/>
        <v>51424.391304347824</v>
      </c>
      <c r="AR671" s="305"/>
      <c r="AS671" s="305"/>
      <c r="AT671" s="43" t="s">
        <v>109</v>
      </c>
      <c r="AU671" s="73">
        <v>14923584</v>
      </c>
      <c r="AV671" s="60">
        <f>IFERROR(AU671/AR669,"-")</f>
        <v>2.5336182346823364E-2</v>
      </c>
      <c r="AW671" s="76">
        <v>262</v>
      </c>
      <c r="AX671" s="60">
        <f>IFERROR(AW671/AS669,"-")</f>
        <v>0.26572008113590262</v>
      </c>
      <c r="AY671" s="157">
        <f t="shared" si="51"/>
        <v>56960.244274809163</v>
      </c>
      <c r="AZ671" s="179"/>
    </row>
    <row r="672" spans="2:52" s="8" customFormat="1" ht="13.15" customHeight="1">
      <c r="B672" s="404"/>
      <c r="C672" s="405"/>
      <c r="D672" s="305"/>
      <c r="E672" s="305"/>
      <c r="F672" s="43" t="s">
        <v>110</v>
      </c>
      <c r="G672" s="73">
        <v>1759832</v>
      </c>
      <c r="H672" s="60">
        <f>IFERROR(G672/D669,"-")</f>
        <v>8.8712034870787413E-3</v>
      </c>
      <c r="I672" s="73">
        <v>11</v>
      </c>
      <c r="J672" s="60">
        <f>IFERROR(I672/E669,"-")</f>
        <v>3.8327526132404179E-2</v>
      </c>
      <c r="K672" s="76">
        <f t="shared" si="47"/>
        <v>159984.72727272726</v>
      </c>
      <c r="L672" s="305"/>
      <c r="M672" s="305"/>
      <c r="N672" s="43" t="s">
        <v>110</v>
      </c>
      <c r="O672" s="73">
        <v>84089</v>
      </c>
      <c r="P672" s="60">
        <f>IFERROR(O672/L669,"-")</f>
        <v>7.1784847437671336E-4</v>
      </c>
      <c r="Q672" s="73">
        <v>3</v>
      </c>
      <c r="R672" s="60">
        <f>IFERROR(Q672/M669,"-")</f>
        <v>0.02</v>
      </c>
      <c r="S672" s="76">
        <f t="shared" si="48"/>
        <v>28029.666666666668</v>
      </c>
      <c r="T672" s="305"/>
      <c r="U672" s="305"/>
      <c r="V672" s="43" t="s">
        <v>110</v>
      </c>
      <c r="W672" s="73">
        <v>2114</v>
      </c>
      <c r="X672" s="60">
        <f>IFERROR(W672/T669,"-")</f>
        <v>4.0960062001985998E-5</v>
      </c>
      <c r="Y672" s="73">
        <v>1</v>
      </c>
      <c r="Z672" s="60">
        <f>IFERROR(Y672/U669,"-")</f>
        <v>3.5714285714285712E-2</v>
      </c>
      <c r="AA672" s="131">
        <f t="shared" si="49"/>
        <v>2114</v>
      </c>
      <c r="AB672" s="305"/>
      <c r="AC672" s="305"/>
      <c r="AD672" s="43" t="s">
        <v>110</v>
      </c>
      <c r="AE672" s="73">
        <v>0</v>
      </c>
      <c r="AF672" s="60">
        <f>IFERROR(AE672/AB669,"-")</f>
        <v>0</v>
      </c>
      <c r="AG672" s="73">
        <v>0</v>
      </c>
      <c r="AH672" s="60">
        <f>IFERROR(AG672/AC669,"-")</f>
        <v>0</v>
      </c>
      <c r="AI672" s="76" t="str">
        <f t="shared" si="52"/>
        <v>-</v>
      </c>
      <c r="AJ672" s="305"/>
      <c r="AK672" s="305"/>
      <c r="AL672" s="43" t="s">
        <v>110</v>
      </c>
      <c r="AM672" s="73">
        <v>1627588</v>
      </c>
      <c r="AN672" s="60">
        <f>IFERROR(AM672/AJ669,"-")</f>
        <v>2.6591338145928314E-2</v>
      </c>
      <c r="AO672" s="73">
        <v>5</v>
      </c>
      <c r="AP672" s="60">
        <f>IFERROR(AO672/AK669,"-")</f>
        <v>6.097560975609756E-2</v>
      </c>
      <c r="AQ672" s="76">
        <f t="shared" si="50"/>
        <v>325517.59999999998</v>
      </c>
      <c r="AR672" s="305"/>
      <c r="AS672" s="305"/>
      <c r="AT672" s="43" t="s">
        <v>110</v>
      </c>
      <c r="AU672" s="73">
        <v>275048</v>
      </c>
      <c r="AV672" s="60">
        <f>IFERROR(AU672/AR669,"-")</f>
        <v>4.6695661592611218E-4</v>
      </c>
      <c r="AW672" s="76">
        <v>38</v>
      </c>
      <c r="AX672" s="60">
        <f>IFERROR(AW672/AS669,"-")</f>
        <v>3.8539553752535496E-2</v>
      </c>
      <c r="AY672" s="157">
        <f t="shared" si="51"/>
        <v>7238.105263157895</v>
      </c>
      <c r="AZ672" s="179"/>
    </row>
    <row r="673" spans="2:52" s="8" customFormat="1" ht="13.15" customHeight="1">
      <c r="B673" s="404"/>
      <c r="C673" s="405"/>
      <c r="D673" s="305"/>
      <c r="E673" s="305"/>
      <c r="F673" s="43" t="s">
        <v>111</v>
      </c>
      <c r="G673" s="73">
        <v>5936069</v>
      </c>
      <c r="H673" s="60">
        <f>IFERROR(G673/D669,"-")</f>
        <v>2.9923354054443841E-2</v>
      </c>
      <c r="I673" s="73">
        <v>99</v>
      </c>
      <c r="J673" s="60">
        <f>IFERROR(I673/E669,"-")</f>
        <v>0.34494773519163763</v>
      </c>
      <c r="K673" s="76">
        <f t="shared" si="47"/>
        <v>59960.292929292926</v>
      </c>
      <c r="L673" s="305"/>
      <c r="M673" s="305"/>
      <c r="N673" s="43" t="s">
        <v>111</v>
      </c>
      <c r="O673" s="73">
        <v>2720767</v>
      </c>
      <c r="P673" s="60">
        <f>IFERROR(O673/L669,"-")</f>
        <v>2.3226562809457924E-2</v>
      </c>
      <c r="Q673" s="73">
        <v>48</v>
      </c>
      <c r="R673" s="60">
        <f>IFERROR(Q673/M669,"-")</f>
        <v>0.32</v>
      </c>
      <c r="S673" s="76">
        <f t="shared" si="48"/>
        <v>56682.645833333336</v>
      </c>
      <c r="T673" s="305"/>
      <c r="U673" s="305"/>
      <c r="V673" s="43" t="s">
        <v>111</v>
      </c>
      <c r="W673" s="73">
        <v>272801</v>
      </c>
      <c r="X673" s="60">
        <f>IFERROR(W673/T669,"-")</f>
        <v>5.2856886822156019E-3</v>
      </c>
      <c r="Y673" s="73">
        <v>8</v>
      </c>
      <c r="Z673" s="60">
        <f>IFERROR(Y673/U669,"-")</f>
        <v>0.2857142857142857</v>
      </c>
      <c r="AA673" s="131">
        <f t="shared" si="49"/>
        <v>34100.125</v>
      </c>
      <c r="AB673" s="305"/>
      <c r="AC673" s="305"/>
      <c r="AD673" s="43" t="s">
        <v>111</v>
      </c>
      <c r="AE673" s="73">
        <v>152386</v>
      </c>
      <c r="AF673" s="60">
        <f>IFERROR(AE673/AB669,"-")</f>
        <v>3.4768930786815157E-3</v>
      </c>
      <c r="AG673" s="73">
        <v>5</v>
      </c>
      <c r="AH673" s="60">
        <f>IFERROR(AG673/AC669,"-")</f>
        <v>0.3125</v>
      </c>
      <c r="AI673" s="76">
        <f t="shared" si="52"/>
        <v>30477.200000000001</v>
      </c>
      <c r="AJ673" s="305"/>
      <c r="AK673" s="305"/>
      <c r="AL673" s="43" t="s">
        <v>111</v>
      </c>
      <c r="AM673" s="73">
        <v>1988533</v>
      </c>
      <c r="AN673" s="60">
        <f>IFERROR(AM673/AJ669,"-")</f>
        <v>3.2488414400534578E-2</v>
      </c>
      <c r="AO673" s="73">
        <v>32</v>
      </c>
      <c r="AP673" s="60">
        <f>IFERROR(AO673/AK669,"-")</f>
        <v>0.3902439024390244</v>
      </c>
      <c r="AQ673" s="76">
        <f t="shared" si="50"/>
        <v>62141.65625</v>
      </c>
      <c r="AR673" s="305"/>
      <c r="AS673" s="305"/>
      <c r="AT673" s="43" t="s">
        <v>111</v>
      </c>
      <c r="AU673" s="73">
        <v>11178697</v>
      </c>
      <c r="AV673" s="60">
        <f>IFERROR(AU673/AR669,"-")</f>
        <v>1.8978383851485495E-2</v>
      </c>
      <c r="AW673" s="76">
        <v>303</v>
      </c>
      <c r="AX673" s="60">
        <f>IFERROR(AW673/AS669,"-")</f>
        <v>0.30730223123732253</v>
      </c>
      <c r="AY673" s="157">
        <f t="shared" si="51"/>
        <v>36893.389438943894</v>
      </c>
      <c r="AZ673" s="179"/>
    </row>
    <row r="674" spans="2:52" s="8" customFormat="1" ht="13.15" customHeight="1">
      <c r="B674" s="404"/>
      <c r="C674" s="405"/>
      <c r="D674" s="305"/>
      <c r="E674" s="305"/>
      <c r="F674" s="43" t="s">
        <v>112</v>
      </c>
      <c r="G674" s="73">
        <v>5756263</v>
      </c>
      <c r="H674" s="60">
        <f>IFERROR(G674/D669,"-")</f>
        <v>2.9016963209069008E-2</v>
      </c>
      <c r="I674" s="73">
        <v>94</v>
      </c>
      <c r="J674" s="60">
        <f>IFERROR(I674/E669,"-")</f>
        <v>0.32752613240418116</v>
      </c>
      <c r="K674" s="76">
        <f t="shared" si="47"/>
        <v>61236.840425531918</v>
      </c>
      <c r="L674" s="305"/>
      <c r="M674" s="305"/>
      <c r="N674" s="43" t="s">
        <v>112</v>
      </c>
      <c r="O674" s="73">
        <v>3467622</v>
      </c>
      <c r="P674" s="60">
        <f>IFERROR(O674/L669,"-")</f>
        <v>2.9602292361844324E-2</v>
      </c>
      <c r="Q674" s="73">
        <v>49</v>
      </c>
      <c r="R674" s="60">
        <f>IFERROR(Q674/M669,"-")</f>
        <v>0.32666666666666666</v>
      </c>
      <c r="S674" s="76">
        <f t="shared" si="48"/>
        <v>70767.795918367352</v>
      </c>
      <c r="T674" s="305"/>
      <c r="U674" s="305"/>
      <c r="V674" s="43" t="s">
        <v>112</v>
      </c>
      <c r="W674" s="73">
        <v>857477</v>
      </c>
      <c r="X674" s="60">
        <f>IFERROR(W674/T669,"-")</f>
        <v>1.6614149046961662E-2</v>
      </c>
      <c r="Y674" s="73">
        <v>11</v>
      </c>
      <c r="Z674" s="60">
        <f>IFERROR(Y674/U669,"-")</f>
        <v>0.39285714285714285</v>
      </c>
      <c r="AA674" s="131">
        <f t="shared" si="49"/>
        <v>77952.454545454544</v>
      </c>
      <c r="AB674" s="305"/>
      <c r="AC674" s="305"/>
      <c r="AD674" s="43" t="s">
        <v>112</v>
      </c>
      <c r="AE674" s="73">
        <v>564836</v>
      </c>
      <c r="AF674" s="60">
        <f>IFERROR(AE674/AB669,"-")</f>
        <v>1.2887498713727985E-2</v>
      </c>
      <c r="AG674" s="73">
        <v>6</v>
      </c>
      <c r="AH674" s="60">
        <f>IFERROR(AG674/AC669,"-")</f>
        <v>0.375</v>
      </c>
      <c r="AI674" s="76">
        <f t="shared" si="52"/>
        <v>94139.333333333328</v>
      </c>
      <c r="AJ674" s="305"/>
      <c r="AK674" s="305"/>
      <c r="AL674" s="43" t="s">
        <v>112</v>
      </c>
      <c r="AM674" s="73">
        <v>3116342</v>
      </c>
      <c r="AN674" s="60">
        <f>IFERROR(AM674/AJ669,"-")</f>
        <v>5.0914422999161046E-2</v>
      </c>
      <c r="AO674" s="73">
        <v>24</v>
      </c>
      <c r="AP674" s="60">
        <f>IFERROR(AO674/AK669,"-")</f>
        <v>0.29268292682926828</v>
      </c>
      <c r="AQ674" s="76">
        <f t="shared" si="50"/>
        <v>129847.58333333333</v>
      </c>
      <c r="AR674" s="305"/>
      <c r="AS674" s="305"/>
      <c r="AT674" s="43" t="s">
        <v>112</v>
      </c>
      <c r="AU674" s="73">
        <v>22362005</v>
      </c>
      <c r="AV674" s="60">
        <f>IFERROR(AU674/AR669,"-")</f>
        <v>3.7964595925521365E-2</v>
      </c>
      <c r="AW674" s="76">
        <v>312</v>
      </c>
      <c r="AX674" s="60">
        <f>IFERROR(AW674/AS669,"-")</f>
        <v>0.31643002028397565</v>
      </c>
      <c r="AY674" s="157">
        <f t="shared" si="51"/>
        <v>71673.092948717953</v>
      </c>
      <c r="AZ674" s="179"/>
    </row>
    <row r="675" spans="2:52" s="8" customFormat="1" ht="13.15" customHeight="1">
      <c r="B675" s="404"/>
      <c r="C675" s="405"/>
      <c r="D675" s="305"/>
      <c r="E675" s="305"/>
      <c r="F675" s="43" t="s">
        <v>113</v>
      </c>
      <c r="G675" s="73">
        <v>2889472</v>
      </c>
      <c r="H675" s="60">
        <f>IFERROR(G675/D669,"-")</f>
        <v>1.4565648358602631E-2</v>
      </c>
      <c r="I675" s="73">
        <v>21</v>
      </c>
      <c r="J675" s="60">
        <f>IFERROR(I675/E669,"-")</f>
        <v>7.3170731707317069E-2</v>
      </c>
      <c r="K675" s="76">
        <f t="shared" si="47"/>
        <v>137593.90476190476</v>
      </c>
      <c r="L675" s="305"/>
      <c r="M675" s="305"/>
      <c r="N675" s="43" t="s">
        <v>113</v>
      </c>
      <c r="O675" s="73">
        <v>2800482</v>
      </c>
      <c r="P675" s="60">
        <f>IFERROR(O675/L669,"-")</f>
        <v>2.3907071450718249E-2</v>
      </c>
      <c r="Q675" s="73">
        <v>10</v>
      </c>
      <c r="R675" s="60">
        <f>IFERROR(Q675/M669,"-")</f>
        <v>6.6666666666666666E-2</v>
      </c>
      <c r="S675" s="76">
        <f t="shared" si="48"/>
        <v>280048.2</v>
      </c>
      <c r="T675" s="305"/>
      <c r="U675" s="305"/>
      <c r="V675" s="43" t="s">
        <v>113</v>
      </c>
      <c r="W675" s="73">
        <v>2308726</v>
      </c>
      <c r="X675" s="60">
        <f>IFERROR(W675/T669,"-")</f>
        <v>4.4732999103877548E-2</v>
      </c>
      <c r="Y675" s="73">
        <v>2</v>
      </c>
      <c r="Z675" s="60">
        <f>IFERROR(Y675/U669,"-")</f>
        <v>7.1428571428571425E-2</v>
      </c>
      <c r="AA675" s="131">
        <f t="shared" si="49"/>
        <v>1154363</v>
      </c>
      <c r="AB675" s="305"/>
      <c r="AC675" s="305"/>
      <c r="AD675" s="43" t="s">
        <v>113</v>
      </c>
      <c r="AE675" s="73">
        <v>2308726</v>
      </c>
      <c r="AF675" s="60">
        <f>IFERROR(AE675/AB669,"-")</f>
        <v>5.2676712099353359E-2</v>
      </c>
      <c r="AG675" s="73">
        <v>2</v>
      </c>
      <c r="AH675" s="60">
        <f>IFERROR(AG675/AC669,"-")</f>
        <v>0.125</v>
      </c>
      <c r="AI675" s="76">
        <f t="shared" si="52"/>
        <v>1154363</v>
      </c>
      <c r="AJ675" s="305"/>
      <c r="AK675" s="305"/>
      <c r="AL675" s="43" t="s">
        <v>113</v>
      </c>
      <c r="AM675" s="73">
        <v>2699804</v>
      </c>
      <c r="AN675" s="60">
        <f>IFERROR(AM675/AJ669,"-")</f>
        <v>4.4109074957378556E-2</v>
      </c>
      <c r="AO675" s="73">
        <v>7</v>
      </c>
      <c r="AP675" s="60">
        <f>IFERROR(AO675/AK669,"-")</f>
        <v>8.5365853658536592E-2</v>
      </c>
      <c r="AQ675" s="76">
        <f t="shared" si="50"/>
        <v>385686.28571428574</v>
      </c>
      <c r="AR675" s="305"/>
      <c r="AS675" s="305"/>
      <c r="AT675" s="43" t="s">
        <v>113</v>
      </c>
      <c r="AU675" s="73">
        <v>18018291</v>
      </c>
      <c r="AV675" s="60">
        <f>IFERROR(AU675/AR669,"-")</f>
        <v>3.0590152228454393E-2</v>
      </c>
      <c r="AW675" s="76">
        <v>87</v>
      </c>
      <c r="AX675" s="60">
        <f>IFERROR(AW675/AS669,"-")</f>
        <v>8.8235294117647065E-2</v>
      </c>
      <c r="AY675" s="157">
        <f t="shared" si="51"/>
        <v>207106.79310344829</v>
      </c>
      <c r="AZ675" s="179"/>
    </row>
    <row r="676" spans="2:52" s="8" customFormat="1" ht="13.15" customHeight="1">
      <c r="B676" s="404"/>
      <c r="C676" s="405"/>
      <c r="D676" s="305"/>
      <c r="E676" s="305"/>
      <c r="F676" s="43" t="s">
        <v>123</v>
      </c>
      <c r="G676" s="73">
        <v>0</v>
      </c>
      <c r="H676" s="60">
        <f>IFERROR(G676/D669,"-")</f>
        <v>0</v>
      </c>
      <c r="I676" s="73">
        <v>0</v>
      </c>
      <c r="J676" s="60">
        <f>IFERROR(I676/E669,"-")</f>
        <v>0</v>
      </c>
      <c r="K676" s="76" t="str">
        <f t="shared" si="47"/>
        <v>-</v>
      </c>
      <c r="L676" s="305"/>
      <c r="M676" s="305"/>
      <c r="N676" s="43" t="s">
        <v>123</v>
      </c>
      <c r="O676" s="73">
        <v>0</v>
      </c>
      <c r="P676" s="60">
        <f>IFERROR(O676/L669,"-")</f>
        <v>0</v>
      </c>
      <c r="Q676" s="73">
        <v>0</v>
      </c>
      <c r="R676" s="60">
        <f>IFERROR(Q676/M669,"-")</f>
        <v>0</v>
      </c>
      <c r="S676" s="76" t="str">
        <f t="shared" si="48"/>
        <v>-</v>
      </c>
      <c r="T676" s="305"/>
      <c r="U676" s="305"/>
      <c r="V676" s="43" t="s">
        <v>123</v>
      </c>
      <c r="W676" s="73">
        <v>0</v>
      </c>
      <c r="X676" s="60">
        <f>IFERROR(W676/T669,"-")</f>
        <v>0</v>
      </c>
      <c r="Y676" s="73">
        <v>0</v>
      </c>
      <c r="Z676" s="60">
        <f>IFERROR(Y676/U669,"-")</f>
        <v>0</v>
      </c>
      <c r="AA676" s="131" t="str">
        <f t="shared" si="49"/>
        <v>-</v>
      </c>
      <c r="AB676" s="305"/>
      <c r="AC676" s="305"/>
      <c r="AD676" s="43" t="s">
        <v>123</v>
      </c>
      <c r="AE676" s="73">
        <v>0</v>
      </c>
      <c r="AF676" s="60">
        <f>IFERROR(AE676/AB669,"-")</f>
        <v>0</v>
      </c>
      <c r="AG676" s="73">
        <v>0</v>
      </c>
      <c r="AH676" s="60">
        <f>IFERROR(AG676/AC669,"-")</f>
        <v>0</v>
      </c>
      <c r="AI676" s="76" t="str">
        <f t="shared" si="52"/>
        <v>-</v>
      </c>
      <c r="AJ676" s="305"/>
      <c r="AK676" s="305"/>
      <c r="AL676" s="43" t="s">
        <v>123</v>
      </c>
      <c r="AM676" s="73">
        <v>0</v>
      </c>
      <c r="AN676" s="60">
        <f>IFERROR(AM676/AJ669,"-")</f>
        <v>0</v>
      </c>
      <c r="AO676" s="73">
        <v>0</v>
      </c>
      <c r="AP676" s="60">
        <f>IFERROR(AO676/AK669,"-")</f>
        <v>0</v>
      </c>
      <c r="AQ676" s="76" t="str">
        <f t="shared" si="50"/>
        <v>-</v>
      </c>
      <c r="AR676" s="305"/>
      <c r="AS676" s="305"/>
      <c r="AT676" s="43" t="s">
        <v>123</v>
      </c>
      <c r="AU676" s="73">
        <v>0</v>
      </c>
      <c r="AV676" s="60">
        <f>IFERROR(AU676/AR669,"-")</f>
        <v>0</v>
      </c>
      <c r="AW676" s="76">
        <v>0</v>
      </c>
      <c r="AX676" s="60">
        <f>IFERROR(AW676/AS669,"-")</f>
        <v>0</v>
      </c>
      <c r="AY676" s="157" t="str">
        <f t="shared" si="51"/>
        <v>-</v>
      </c>
      <c r="AZ676" s="179"/>
    </row>
    <row r="677" spans="2:52" s="8" customFormat="1" ht="13.15" customHeight="1">
      <c r="B677" s="404"/>
      <c r="C677" s="405"/>
      <c r="D677" s="305"/>
      <c r="E677" s="305"/>
      <c r="F677" s="43" t="s">
        <v>114</v>
      </c>
      <c r="G677" s="73">
        <v>18788</v>
      </c>
      <c r="H677" s="60">
        <f>IFERROR(G677/D669,"-")</f>
        <v>9.4709137642249585E-5</v>
      </c>
      <c r="I677" s="73">
        <v>4</v>
      </c>
      <c r="J677" s="60">
        <f>IFERROR(I677/E669,"-")</f>
        <v>1.3937282229965157E-2</v>
      </c>
      <c r="K677" s="76">
        <f t="shared" si="47"/>
        <v>4697</v>
      </c>
      <c r="L677" s="305"/>
      <c r="M677" s="305"/>
      <c r="N677" s="43" t="s">
        <v>114</v>
      </c>
      <c r="O677" s="73">
        <v>17124</v>
      </c>
      <c r="P677" s="60">
        <f>IFERROR(O677/L669,"-")</f>
        <v>1.4618365392889485E-4</v>
      </c>
      <c r="Q677" s="73">
        <v>2</v>
      </c>
      <c r="R677" s="60">
        <f>IFERROR(Q677/M669,"-")</f>
        <v>1.3333333333333334E-2</v>
      </c>
      <c r="S677" s="76">
        <f t="shared" si="48"/>
        <v>8562</v>
      </c>
      <c r="T677" s="305"/>
      <c r="U677" s="305"/>
      <c r="V677" s="43" t="s">
        <v>114</v>
      </c>
      <c r="W677" s="73">
        <v>0</v>
      </c>
      <c r="X677" s="60">
        <f>IFERROR(W677/T669,"-")</f>
        <v>0</v>
      </c>
      <c r="Y677" s="73">
        <v>0</v>
      </c>
      <c r="Z677" s="60">
        <f>IFERROR(Y677/U669,"-")</f>
        <v>0</v>
      </c>
      <c r="AA677" s="131" t="str">
        <f t="shared" si="49"/>
        <v>-</v>
      </c>
      <c r="AB677" s="305"/>
      <c r="AC677" s="305"/>
      <c r="AD677" s="43" t="s">
        <v>114</v>
      </c>
      <c r="AE677" s="73">
        <v>0</v>
      </c>
      <c r="AF677" s="60">
        <f>IFERROR(AE677/AB669,"-")</f>
        <v>0</v>
      </c>
      <c r="AG677" s="73">
        <v>0</v>
      </c>
      <c r="AH677" s="60">
        <f>IFERROR(AG677/AC669,"-")</f>
        <v>0</v>
      </c>
      <c r="AI677" s="76" t="str">
        <f t="shared" si="52"/>
        <v>-</v>
      </c>
      <c r="AJ677" s="305"/>
      <c r="AK677" s="305"/>
      <c r="AL677" s="43" t="s">
        <v>114</v>
      </c>
      <c r="AM677" s="73">
        <v>20849</v>
      </c>
      <c r="AN677" s="60">
        <f>IFERROR(AM677/AJ669,"-")</f>
        <v>3.4062846924679918E-4</v>
      </c>
      <c r="AO677" s="73">
        <v>2</v>
      </c>
      <c r="AP677" s="60">
        <f>IFERROR(AO677/AK669,"-")</f>
        <v>2.4390243902439025E-2</v>
      </c>
      <c r="AQ677" s="76">
        <f t="shared" si="50"/>
        <v>10424.5</v>
      </c>
      <c r="AR677" s="305"/>
      <c r="AS677" s="305"/>
      <c r="AT677" s="43" t="s">
        <v>114</v>
      </c>
      <c r="AU677" s="73">
        <v>5267</v>
      </c>
      <c r="AV677" s="60">
        <f>IFERROR(AU677/AR669,"-")</f>
        <v>8.9419319394535961E-6</v>
      </c>
      <c r="AW677" s="76">
        <v>3</v>
      </c>
      <c r="AX677" s="60">
        <f>IFERROR(AW677/AS669,"-")</f>
        <v>3.0425963488843813E-3</v>
      </c>
      <c r="AY677" s="157">
        <f t="shared" si="51"/>
        <v>1755.6666666666667</v>
      </c>
      <c r="AZ677" s="179"/>
    </row>
    <row r="678" spans="2:52" s="8" customFormat="1" ht="13.15" customHeight="1">
      <c r="B678" s="404"/>
      <c r="C678" s="405"/>
      <c r="D678" s="305"/>
      <c r="E678" s="305"/>
      <c r="F678" s="43" t="s">
        <v>115</v>
      </c>
      <c r="G678" s="73">
        <v>157008</v>
      </c>
      <c r="H678" s="60">
        <f>IFERROR(G678/D669,"-")</f>
        <v>7.9146754752684289E-4</v>
      </c>
      <c r="I678" s="73">
        <v>9</v>
      </c>
      <c r="J678" s="60">
        <f>IFERROR(I678/E669,"-")</f>
        <v>3.1358885017421602E-2</v>
      </c>
      <c r="K678" s="76">
        <f t="shared" ref="K678:K932" si="53">IFERROR(G678/I678,"-")</f>
        <v>17445.333333333332</v>
      </c>
      <c r="L678" s="305"/>
      <c r="M678" s="305"/>
      <c r="N678" s="43" t="s">
        <v>115</v>
      </c>
      <c r="O678" s="73">
        <v>152530</v>
      </c>
      <c r="P678" s="60">
        <f>IFERROR(O678/L669,"-")</f>
        <v>1.3021135677280034E-3</v>
      </c>
      <c r="Q678" s="73">
        <v>7</v>
      </c>
      <c r="R678" s="60">
        <f>IFERROR(Q678/M669,"-")</f>
        <v>4.6666666666666669E-2</v>
      </c>
      <c r="S678" s="76">
        <f t="shared" ref="S678:S932" si="54">IFERROR(O678/Q678,"-")</f>
        <v>21790</v>
      </c>
      <c r="T678" s="305"/>
      <c r="U678" s="305"/>
      <c r="V678" s="43" t="s">
        <v>115</v>
      </c>
      <c r="W678" s="73">
        <v>42476</v>
      </c>
      <c r="X678" s="60">
        <f>IFERROR(W678/T669,"-")</f>
        <v>8.2299886168228826E-4</v>
      </c>
      <c r="Y678" s="73">
        <v>2</v>
      </c>
      <c r="Z678" s="60">
        <f>IFERROR(Y678/U669,"-")</f>
        <v>7.1428571428571425E-2</v>
      </c>
      <c r="AA678" s="131">
        <f t="shared" ref="AA678:AA932" si="55">IFERROR(W678/Y678,"-")</f>
        <v>21238</v>
      </c>
      <c r="AB678" s="305"/>
      <c r="AC678" s="305"/>
      <c r="AD678" s="43" t="s">
        <v>115</v>
      </c>
      <c r="AE678" s="73">
        <v>38529</v>
      </c>
      <c r="AF678" s="60">
        <f>IFERROR(AE678/AB669,"-")</f>
        <v>8.7909134322391904E-4</v>
      </c>
      <c r="AG678" s="73">
        <v>1</v>
      </c>
      <c r="AH678" s="60">
        <f>IFERROR(AG678/AC669,"-")</f>
        <v>6.25E-2</v>
      </c>
      <c r="AI678" s="76">
        <f t="shared" si="52"/>
        <v>38529</v>
      </c>
      <c r="AJ678" s="305"/>
      <c r="AK678" s="305"/>
      <c r="AL678" s="43" t="s">
        <v>115</v>
      </c>
      <c r="AM678" s="73">
        <v>42771</v>
      </c>
      <c r="AN678" s="60">
        <f>IFERROR(AM678/AJ669,"-")</f>
        <v>6.9878748420331186E-4</v>
      </c>
      <c r="AO678" s="73">
        <v>3</v>
      </c>
      <c r="AP678" s="60">
        <f>IFERROR(AO678/AK669,"-")</f>
        <v>3.6585365853658534E-2</v>
      </c>
      <c r="AQ678" s="76">
        <f t="shared" ref="AQ678:AQ932" si="56">IFERROR(AM678/AO678,"-")</f>
        <v>14257</v>
      </c>
      <c r="AR678" s="305"/>
      <c r="AS678" s="305"/>
      <c r="AT678" s="43" t="s">
        <v>115</v>
      </c>
      <c r="AU678" s="73">
        <v>327223</v>
      </c>
      <c r="AV678" s="60">
        <f>IFERROR(AU678/AR669,"-")</f>
        <v>5.5553556009565682E-4</v>
      </c>
      <c r="AW678" s="76">
        <v>18</v>
      </c>
      <c r="AX678" s="60">
        <f>IFERROR(AW678/AS669,"-")</f>
        <v>1.8255578093306288E-2</v>
      </c>
      <c r="AY678" s="157">
        <f t="shared" ref="AY678:AY932" si="57">IFERROR(AU678/AW678,"-")</f>
        <v>18179.055555555555</v>
      </c>
      <c r="AZ678" s="179"/>
    </row>
    <row r="679" spans="2:52" s="8" customFormat="1" ht="13.15" customHeight="1">
      <c r="B679" s="404"/>
      <c r="C679" s="405"/>
      <c r="D679" s="305"/>
      <c r="E679" s="305"/>
      <c r="F679" s="43" t="s">
        <v>116</v>
      </c>
      <c r="G679" s="73">
        <v>12580</v>
      </c>
      <c r="H679" s="60">
        <f>IFERROR(G679/D669,"-")</f>
        <v>6.3414996356158182E-5</v>
      </c>
      <c r="I679" s="73">
        <v>1</v>
      </c>
      <c r="J679" s="60">
        <f>IFERROR(I679/E669,"-")</f>
        <v>3.4843205574912892E-3</v>
      </c>
      <c r="K679" s="76">
        <f t="shared" si="53"/>
        <v>12580</v>
      </c>
      <c r="L679" s="305"/>
      <c r="M679" s="305"/>
      <c r="N679" s="43" t="s">
        <v>116</v>
      </c>
      <c r="O679" s="73">
        <v>12580</v>
      </c>
      <c r="P679" s="60">
        <f>IFERROR(O679/L669,"-")</f>
        <v>1.0739256986834251E-4</v>
      </c>
      <c r="Q679" s="73">
        <v>1</v>
      </c>
      <c r="R679" s="60">
        <f>IFERROR(Q679/M669,"-")</f>
        <v>6.6666666666666671E-3</v>
      </c>
      <c r="S679" s="76">
        <f t="shared" si="54"/>
        <v>12580</v>
      </c>
      <c r="T679" s="305"/>
      <c r="U679" s="305"/>
      <c r="V679" s="43" t="s">
        <v>116</v>
      </c>
      <c r="W679" s="73">
        <v>12580</v>
      </c>
      <c r="X679" s="60">
        <f>IFERROR(W679/T669,"-")</f>
        <v>2.437453074668798E-4</v>
      </c>
      <c r="Y679" s="73">
        <v>1</v>
      </c>
      <c r="Z679" s="60">
        <f>IFERROR(Y679/U669,"-")</f>
        <v>3.5714285714285712E-2</v>
      </c>
      <c r="AA679" s="131">
        <f t="shared" si="55"/>
        <v>12580</v>
      </c>
      <c r="AB679" s="305"/>
      <c r="AC679" s="305"/>
      <c r="AD679" s="43" t="s">
        <v>116</v>
      </c>
      <c r="AE679" s="73">
        <v>12580</v>
      </c>
      <c r="AF679" s="60">
        <f>IFERROR(AE679/AB669,"-")</f>
        <v>2.870297463665525E-4</v>
      </c>
      <c r="AG679" s="73">
        <v>1</v>
      </c>
      <c r="AH679" s="60">
        <f>IFERROR(AG679/AC669,"-")</f>
        <v>6.25E-2</v>
      </c>
      <c r="AI679" s="76">
        <f t="shared" si="52"/>
        <v>12580</v>
      </c>
      <c r="AJ679" s="305"/>
      <c r="AK679" s="305"/>
      <c r="AL679" s="43" t="s">
        <v>116</v>
      </c>
      <c r="AM679" s="73">
        <v>0</v>
      </c>
      <c r="AN679" s="60">
        <f>IFERROR(AM679/AJ669,"-")</f>
        <v>0</v>
      </c>
      <c r="AO679" s="73">
        <v>0</v>
      </c>
      <c r="AP679" s="60">
        <f>IFERROR(AO679/AK669,"-")</f>
        <v>0</v>
      </c>
      <c r="AQ679" s="76" t="str">
        <f t="shared" si="56"/>
        <v>-</v>
      </c>
      <c r="AR679" s="305"/>
      <c r="AS679" s="305"/>
      <c r="AT679" s="43" t="s">
        <v>116</v>
      </c>
      <c r="AU679" s="73">
        <v>2967</v>
      </c>
      <c r="AV679" s="60">
        <f>IFERROR(AU679/AR669,"-")</f>
        <v>5.0371581667664368E-6</v>
      </c>
      <c r="AW679" s="76">
        <v>1</v>
      </c>
      <c r="AX679" s="60">
        <f>IFERROR(AW679/AS669,"-")</f>
        <v>1.0141987829614604E-3</v>
      </c>
      <c r="AY679" s="157">
        <f t="shared" si="57"/>
        <v>2967</v>
      </c>
      <c r="AZ679" s="179"/>
    </row>
    <row r="680" spans="2:52" s="8" customFormat="1" ht="13.15" customHeight="1">
      <c r="B680" s="404"/>
      <c r="C680" s="405"/>
      <c r="D680" s="305"/>
      <c r="E680" s="305"/>
      <c r="F680" s="43" t="s">
        <v>117</v>
      </c>
      <c r="G680" s="73">
        <v>9957</v>
      </c>
      <c r="H680" s="60">
        <f>IFERROR(G680/D669,"-")</f>
        <v>5.0192616750259699E-5</v>
      </c>
      <c r="I680" s="73">
        <v>1</v>
      </c>
      <c r="J680" s="60">
        <f>IFERROR(I680/E669,"-")</f>
        <v>3.4843205574912892E-3</v>
      </c>
      <c r="K680" s="76">
        <f t="shared" si="53"/>
        <v>9957</v>
      </c>
      <c r="L680" s="305"/>
      <c r="M680" s="305"/>
      <c r="N680" s="43" t="s">
        <v>117</v>
      </c>
      <c r="O680" s="73">
        <v>0</v>
      </c>
      <c r="P680" s="60">
        <f>IFERROR(O680/L669,"-")</f>
        <v>0</v>
      </c>
      <c r="Q680" s="73">
        <v>0</v>
      </c>
      <c r="R680" s="60">
        <f>IFERROR(Q680/M669,"-")</f>
        <v>0</v>
      </c>
      <c r="S680" s="76" t="str">
        <f t="shared" si="54"/>
        <v>-</v>
      </c>
      <c r="T680" s="305"/>
      <c r="U680" s="305"/>
      <c r="V680" s="43" t="s">
        <v>117</v>
      </c>
      <c r="W680" s="73">
        <v>9957</v>
      </c>
      <c r="X680" s="60">
        <f>IFERROR(W680/T669,"-")</f>
        <v>1.929230545665916E-4</v>
      </c>
      <c r="Y680" s="73">
        <v>1</v>
      </c>
      <c r="Z680" s="60">
        <f>IFERROR(Y680/U669,"-")</f>
        <v>3.5714285714285712E-2</v>
      </c>
      <c r="AA680" s="131">
        <f t="shared" si="55"/>
        <v>9957</v>
      </c>
      <c r="AB680" s="305"/>
      <c r="AC680" s="305"/>
      <c r="AD680" s="43" t="s">
        <v>117</v>
      </c>
      <c r="AE680" s="73">
        <v>0</v>
      </c>
      <c r="AF680" s="60">
        <f>IFERROR(AE680/AB669,"-")</f>
        <v>0</v>
      </c>
      <c r="AG680" s="73">
        <v>0</v>
      </c>
      <c r="AH680" s="60">
        <f>IFERROR(AG680/AC669,"-")</f>
        <v>0</v>
      </c>
      <c r="AI680" s="76" t="str">
        <f t="shared" si="52"/>
        <v>-</v>
      </c>
      <c r="AJ680" s="305"/>
      <c r="AK680" s="305"/>
      <c r="AL680" s="43" t="s">
        <v>117</v>
      </c>
      <c r="AM680" s="73">
        <v>9957</v>
      </c>
      <c r="AN680" s="60">
        <f>IFERROR(AM680/AJ669,"-")</f>
        <v>1.6267627551874811E-4</v>
      </c>
      <c r="AO680" s="73">
        <v>1</v>
      </c>
      <c r="AP680" s="60">
        <f>IFERROR(AO680/AK669,"-")</f>
        <v>1.2195121951219513E-2</v>
      </c>
      <c r="AQ680" s="76">
        <f t="shared" si="56"/>
        <v>9957</v>
      </c>
      <c r="AR680" s="305"/>
      <c r="AS680" s="305"/>
      <c r="AT680" s="43" t="s">
        <v>117</v>
      </c>
      <c r="AU680" s="73">
        <v>21056</v>
      </c>
      <c r="AV680" s="60">
        <f>IFERROR(AU680/AR669,"-")</f>
        <v>3.574735502508732E-5</v>
      </c>
      <c r="AW680" s="76">
        <v>3</v>
      </c>
      <c r="AX680" s="60">
        <f>IFERROR(AW680/AS669,"-")</f>
        <v>3.0425963488843813E-3</v>
      </c>
      <c r="AY680" s="157">
        <f t="shared" si="57"/>
        <v>7018.666666666667</v>
      </c>
      <c r="AZ680" s="179"/>
    </row>
    <row r="681" spans="2:52" s="8" customFormat="1" ht="13.15" customHeight="1">
      <c r="B681" s="404"/>
      <c r="C681" s="405"/>
      <c r="D681" s="305"/>
      <c r="E681" s="305"/>
      <c r="F681" s="43" t="s">
        <v>118</v>
      </c>
      <c r="G681" s="73">
        <v>3132891</v>
      </c>
      <c r="H681" s="60">
        <f>IFERROR(G681/D669,"-")</f>
        <v>1.5792708374343462E-2</v>
      </c>
      <c r="I681" s="73">
        <v>48</v>
      </c>
      <c r="J681" s="60">
        <f>IFERROR(I681/E669,"-")</f>
        <v>0.1672473867595819</v>
      </c>
      <c r="K681" s="76">
        <f t="shared" si="53"/>
        <v>65268.5625</v>
      </c>
      <c r="L681" s="305"/>
      <c r="M681" s="305"/>
      <c r="N681" s="43" t="s">
        <v>118</v>
      </c>
      <c r="O681" s="73">
        <v>1679468</v>
      </c>
      <c r="P681" s="60">
        <f>IFERROR(O681/L669,"-")</f>
        <v>1.4337232474693599E-2</v>
      </c>
      <c r="Q681" s="73">
        <v>27</v>
      </c>
      <c r="R681" s="60">
        <f>IFERROR(Q681/M669,"-")</f>
        <v>0.18</v>
      </c>
      <c r="S681" s="76">
        <f t="shared" si="54"/>
        <v>62202.518518518518</v>
      </c>
      <c r="T681" s="305"/>
      <c r="U681" s="305"/>
      <c r="V681" s="43" t="s">
        <v>118</v>
      </c>
      <c r="W681" s="73">
        <v>232948</v>
      </c>
      <c r="X681" s="60">
        <f>IFERROR(W681/T669,"-")</f>
        <v>4.513512073433602E-3</v>
      </c>
      <c r="Y681" s="73">
        <v>4</v>
      </c>
      <c r="Z681" s="60">
        <f>IFERROR(Y681/U669,"-")</f>
        <v>0.14285714285714285</v>
      </c>
      <c r="AA681" s="131">
        <f t="shared" si="55"/>
        <v>58237</v>
      </c>
      <c r="AB681" s="305"/>
      <c r="AC681" s="305"/>
      <c r="AD681" s="43" t="s">
        <v>118</v>
      </c>
      <c r="AE681" s="73">
        <v>140186</v>
      </c>
      <c r="AF681" s="60">
        <f>IFERROR(AE681/AB669,"-")</f>
        <v>3.1985335472290563E-3</v>
      </c>
      <c r="AG681" s="73">
        <v>2</v>
      </c>
      <c r="AH681" s="60">
        <f>IFERROR(AG681/AC669,"-")</f>
        <v>0.125</v>
      </c>
      <c r="AI681" s="76">
        <f t="shared" si="52"/>
        <v>70093</v>
      </c>
      <c r="AJ681" s="305"/>
      <c r="AK681" s="305"/>
      <c r="AL681" s="43" t="s">
        <v>118</v>
      </c>
      <c r="AM681" s="73">
        <v>1143926</v>
      </c>
      <c r="AN681" s="60">
        <f>IFERROR(AM681/AJ669,"-")</f>
        <v>1.8689326217641807E-2</v>
      </c>
      <c r="AO681" s="73">
        <v>11</v>
      </c>
      <c r="AP681" s="60">
        <f>IFERROR(AO681/AK669,"-")</f>
        <v>0.13414634146341464</v>
      </c>
      <c r="AQ681" s="76">
        <f t="shared" si="56"/>
        <v>103993.27272727272</v>
      </c>
      <c r="AR681" s="305"/>
      <c r="AS681" s="305"/>
      <c r="AT681" s="43" t="s">
        <v>118</v>
      </c>
      <c r="AU681" s="73">
        <v>4750657</v>
      </c>
      <c r="AV681" s="60">
        <f>IFERROR(AU681/AR669,"-")</f>
        <v>8.0653221115794191E-3</v>
      </c>
      <c r="AW681" s="76">
        <v>101</v>
      </c>
      <c r="AX681" s="60">
        <f>IFERROR(AW681/AS669,"-")</f>
        <v>0.10243407707910751</v>
      </c>
      <c r="AY681" s="157">
        <f t="shared" si="57"/>
        <v>47036.207920792076</v>
      </c>
      <c r="AZ681" s="179"/>
    </row>
    <row r="682" spans="2:52" s="8" customFormat="1" ht="13.15" customHeight="1">
      <c r="B682" s="404"/>
      <c r="C682" s="405"/>
      <c r="D682" s="305"/>
      <c r="E682" s="305"/>
      <c r="F682" s="43" t="s">
        <v>119</v>
      </c>
      <c r="G682" s="73">
        <v>698290</v>
      </c>
      <c r="H682" s="60">
        <f>IFERROR(G682/D669,"-")</f>
        <v>3.5200363915374954E-3</v>
      </c>
      <c r="I682" s="73">
        <v>14</v>
      </c>
      <c r="J682" s="60">
        <f>IFERROR(I682/E669,"-")</f>
        <v>4.878048780487805E-2</v>
      </c>
      <c r="K682" s="76">
        <f t="shared" si="53"/>
        <v>49877.857142857145</v>
      </c>
      <c r="L682" s="305"/>
      <c r="M682" s="305"/>
      <c r="N682" s="43" t="s">
        <v>119</v>
      </c>
      <c r="O682" s="73">
        <v>542386</v>
      </c>
      <c r="P682" s="60">
        <f>IFERROR(O682/L669,"-")</f>
        <v>4.6302246741344059E-3</v>
      </c>
      <c r="Q682" s="73">
        <v>8</v>
      </c>
      <c r="R682" s="60">
        <f>IFERROR(Q682/M669,"-")</f>
        <v>5.3333333333333337E-2</v>
      </c>
      <c r="S682" s="76">
        <f t="shared" si="54"/>
        <v>67798.25</v>
      </c>
      <c r="T682" s="305"/>
      <c r="U682" s="305"/>
      <c r="V682" s="43" t="s">
        <v>119</v>
      </c>
      <c r="W682" s="73">
        <v>0</v>
      </c>
      <c r="X682" s="60">
        <f>IFERROR(W682/T669,"-")</f>
        <v>0</v>
      </c>
      <c r="Y682" s="73">
        <v>0</v>
      </c>
      <c r="Z682" s="60">
        <f>IFERROR(Y682/U669,"-")</f>
        <v>0</v>
      </c>
      <c r="AA682" s="131" t="str">
        <f t="shared" si="55"/>
        <v>-</v>
      </c>
      <c r="AB682" s="305"/>
      <c r="AC682" s="305"/>
      <c r="AD682" s="43" t="s">
        <v>119</v>
      </c>
      <c r="AE682" s="73">
        <v>0</v>
      </c>
      <c r="AF682" s="60">
        <f>IFERROR(AE682/AB669,"-")</f>
        <v>0</v>
      </c>
      <c r="AG682" s="73">
        <v>0</v>
      </c>
      <c r="AH682" s="60">
        <f>IFERROR(AG682/AC669,"-")</f>
        <v>0</v>
      </c>
      <c r="AI682" s="76" t="str">
        <f t="shared" si="52"/>
        <v>-</v>
      </c>
      <c r="AJ682" s="305"/>
      <c r="AK682" s="305"/>
      <c r="AL682" s="43" t="s">
        <v>119</v>
      </c>
      <c r="AM682" s="73">
        <v>421220</v>
      </c>
      <c r="AN682" s="60">
        <f>IFERROR(AM682/AJ669,"-")</f>
        <v>6.8818419979920749E-3</v>
      </c>
      <c r="AO682" s="73">
        <v>9</v>
      </c>
      <c r="AP682" s="60">
        <f>IFERROR(AO682/AK669,"-")</f>
        <v>0.10975609756097561</v>
      </c>
      <c r="AQ682" s="76">
        <f t="shared" si="56"/>
        <v>46802.222222222219</v>
      </c>
      <c r="AR682" s="305"/>
      <c r="AS682" s="305"/>
      <c r="AT682" s="43" t="s">
        <v>119</v>
      </c>
      <c r="AU682" s="73">
        <v>4689272</v>
      </c>
      <c r="AV682" s="60">
        <f>IFERROR(AU682/AR669,"-")</f>
        <v>7.9611070950418548E-3</v>
      </c>
      <c r="AW682" s="76">
        <v>66</v>
      </c>
      <c r="AX682" s="60">
        <f>IFERROR(AW682/AS669,"-")</f>
        <v>6.6937119675456389E-2</v>
      </c>
      <c r="AY682" s="157">
        <f t="shared" si="57"/>
        <v>71049.57575757576</v>
      </c>
      <c r="AZ682" s="179"/>
    </row>
    <row r="683" spans="2:52" s="8" customFormat="1" ht="13.15" customHeight="1">
      <c r="B683" s="404"/>
      <c r="C683" s="405"/>
      <c r="D683" s="305"/>
      <c r="E683" s="305"/>
      <c r="F683" s="43" t="s">
        <v>120</v>
      </c>
      <c r="G683" s="73">
        <v>1445147</v>
      </c>
      <c r="H683" s="60">
        <f>IFERROR(G683/D669,"-")</f>
        <v>7.2848960046989607E-3</v>
      </c>
      <c r="I683" s="73">
        <v>28</v>
      </c>
      <c r="J683" s="60">
        <f>IFERROR(I683/E669,"-")</f>
        <v>9.7560975609756101E-2</v>
      </c>
      <c r="K683" s="76">
        <f t="shared" si="53"/>
        <v>51612.392857142855</v>
      </c>
      <c r="L683" s="305"/>
      <c r="M683" s="305"/>
      <c r="N683" s="43" t="s">
        <v>120</v>
      </c>
      <c r="O683" s="73">
        <v>902722</v>
      </c>
      <c r="P683" s="60">
        <f>IFERROR(O683/L669,"-")</f>
        <v>7.7063303224713742E-3</v>
      </c>
      <c r="Q683" s="73">
        <v>15</v>
      </c>
      <c r="R683" s="60">
        <f>IFERROR(Q683/M669,"-")</f>
        <v>0.1</v>
      </c>
      <c r="S683" s="76">
        <f t="shared" si="54"/>
        <v>60181.466666666667</v>
      </c>
      <c r="T683" s="305"/>
      <c r="U683" s="305"/>
      <c r="V683" s="43" t="s">
        <v>120</v>
      </c>
      <c r="W683" s="73">
        <v>14368</v>
      </c>
      <c r="X683" s="60">
        <f>IFERROR(W683/T669,"-")</f>
        <v>2.7838891714500232E-4</v>
      </c>
      <c r="Y683" s="73">
        <v>1</v>
      </c>
      <c r="Z683" s="60">
        <f>IFERROR(Y683/U669,"-")</f>
        <v>3.5714285714285712E-2</v>
      </c>
      <c r="AA683" s="131">
        <f t="shared" si="55"/>
        <v>14368</v>
      </c>
      <c r="AB683" s="305"/>
      <c r="AC683" s="305"/>
      <c r="AD683" s="43" t="s">
        <v>120</v>
      </c>
      <c r="AE683" s="73">
        <v>0</v>
      </c>
      <c r="AF683" s="60">
        <f>IFERROR(AE683/AB669,"-")</f>
        <v>0</v>
      </c>
      <c r="AG683" s="73">
        <v>0</v>
      </c>
      <c r="AH683" s="60">
        <f>IFERROR(AG683/AC669,"-")</f>
        <v>0</v>
      </c>
      <c r="AI683" s="76" t="str">
        <f t="shared" si="52"/>
        <v>-</v>
      </c>
      <c r="AJ683" s="305"/>
      <c r="AK683" s="305"/>
      <c r="AL683" s="43" t="s">
        <v>120</v>
      </c>
      <c r="AM683" s="73">
        <v>674122</v>
      </c>
      <c r="AN683" s="60">
        <f>IFERROR(AM683/AJ669,"-")</f>
        <v>1.1013724636461738E-2</v>
      </c>
      <c r="AO683" s="73">
        <v>9</v>
      </c>
      <c r="AP683" s="60">
        <f>IFERROR(AO683/AK669,"-")</f>
        <v>0.10975609756097561</v>
      </c>
      <c r="AQ683" s="76">
        <f t="shared" si="56"/>
        <v>74902.444444444438</v>
      </c>
      <c r="AR683" s="305"/>
      <c r="AS683" s="305"/>
      <c r="AT683" s="43" t="s">
        <v>120</v>
      </c>
      <c r="AU683" s="73">
        <v>1588312</v>
      </c>
      <c r="AV683" s="60">
        <f>IFERROR(AU683/AR669,"-")</f>
        <v>2.6965213219322993E-3</v>
      </c>
      <c r="AW683" s="76">
        <v>50</v>
      </c>
      <c r="AX683" s="60">
        <f>IFERROR(AW683/AS669,"-")</f>
        <v>5.0709939148073022E-2</v>
      </c>
      <c r="AY683" s="157">
        <f t="shared" si="57"/>
        <v>31766.240000000002</v>
      </c>
      <c r="AZ683" s="179"/>
    </row>
    <row r="684" spans="2:52" s="8" customFormat="1" ht="13.15" customHeight="1">
      <c r="B684" s="404"/>
      <c r="C684" s="405"/>
      <c r="D684" s="305"/>
      <c r="E684" s="305"/>
      <c r="F684" s="44" t="s">
        <v>121</v>
      </c>
      <c r="G684" s="74">
        <v>240259</v>
      </c>
      <c r="H684" s="61">
        <f>IFERROR(G684/D669,"-")</f>
        <v>1.2111306525861851E-3</v>
      </c>
      <c r="I684" s="74">
        <v>23</v>
      </c>
      <c r="J684" s="61">
        <f>IFERROR(I684/E669,"-")</f>
        <v>8.0139372822299645E-2</v>
      </c>
      <c r="K684" s="77">
        <f t="shared" si="53"/>
        <v>10446.04347826087</v>
      </c>
      <c r="L684" s="305"/>
      <c r="M684" s="305"/>
      <c r="N684" s="44" t="s">
        <v>121</v>
      </c>
      <c r="O684" s="74">
        <v>143307</v>
      </c>
      <c r="P684" s="61">
        <f>IFERROR(O684/L669,"-")</f>
        <v>1.2233789356218252E-3</v>
      </c>
      <c r="Q684" s="74">
        <v>15</v>
      </c>
      <c r="R684" s="61">
        <f>IFERROR(Q684/M669,"-")</f>
        <v>0.1</v>
      </c>
      <c r="S684" s="77">
        <f t="shared" si="54"/>
        <v>9553.7999999999993</v>
      </c>
      <c r="T684" s="305"/>
      <c r="U684" s="305"/>
      <c r="V684" s="44" t="s">
        <v>121</v>
      </c>
      <c r="W684" s="74">
        <v>50781</v>
      </c>
      <c r="X684" s="61">
        <f>IFERROR(W684/T669,"-")</f>
        <v>9.8391339097580479E-4</v>
      </c>
      <c r="Y684" s="74">
        <v>4</v>
      </c>
      <c r="Z684" s="61">
        <f>IFERROR(Y684/U669,"-")</f>
        <v>0.14285714285714285</v>
      </c>
      <c r="AA684" s="132">
        <f t="shared" si="55"/>
        <v>12695.25</v>
      </c>
      <c r="AB684" s="305"/>
      <c r="AC684" s="305"/>
      <c r="AD684" s="44" t="s">
        <v>121</v>
      </c>
      <c r="AE684" s="74">
        <v>50781</v>
      </c>
      <c r="AF684" s="61">
        <f>IFERROR(AE684/AB669,"-")</f>
        <v>1.158637325138307E-3</v>
      </c>
      <c r="AG684" s="74">
        <v>4</v>
      </c>
      <c r="AH684" s="61">
        <f>IFERROR(AG684/AC669,"-")</f>
        <v>0.25</v>
      </c>
      <c r="AI684" s="77">
        <f t="shared" si="52"/>
        <v>12695.25</v>
      </c>
      <c r="AJ684" s="305"/>
      <c r="AK684" s="305"/>
      <c r="AL684" s="44" t="s">
        <v>121</v>
      </c>
      <c r="AM684" s="74">
        <v>62762</v>
      </c>
      <c r="AN684" s="61">
        <f>IFERROR(AM684/AJ669,"-")</f>
        <v>1.0253980520345154E-3</v>
      </c>
      <c r="AO684" s="74">
        <v>11</v>
      </c>
      <c r="AP684" s="61">
        <f>IFERROR(AO684/AK669,"-")</f>
        <v>0.13414634146341464</v>
      </c>
      <c r="AQ684" s="77">
        <f t="shared" si="56"/>
        <v>5705.636363636364</v>
      </c>
      <c r="AR684" s="305"/>
      <c r="AS684" s="305"/>
      <c r="AT684" s="44" t="s">
        <v>121</v>
      </c>
      <c r="AU684" s="74">
        <v>552807</v>
      </c>
      <c r="AV684" s="61">
        <f>IFERROR(AU684/AR669,"-")</f>
        <v>9.3851577172081346E-4</v>
      </c>
      <c r="AW684" s="77">
        <v>69</v>
      </c>
      <c r="AX684" s="61">
        <f>IFERROR(AW684/AS669,"-")</f>
        <v>6.9979716024340777E-2</v>
      </c>
      <c r="AY684" s="158">
        <f t="shared" si="57"/>
        <v>8011.695652173913</v>
      </c>
      <c r="AZ684" s="179"/>
    </row>
    <row r="685" spans="2:52" s="8" customFormat="1" ht="13.15" customHeight="1">
      <c r="B685" s="404"/>
      <c r="C685" s="405"/>
      <c r="D685" s="306"/>
      <c r="E685" s="306"/>
      <c r="F685" s="45" t="s">
        <v>71</v>
      </c>
      <c r="G685" s="133">
        <f>SUM(G669:G684)</f>
        <v>32217063</v>
      </c>
      <c r="H685" s="103">
        <f>IFERROR(G685/D669,"-")</f>
        <v>0.16240420769086791</v>
      </c>
      <c r="I685" s="271">
        <v>224</v>
      </c>
      <c r="J685" s="103">
        <f>IFERROR(I685/E669,"-")</f>
        <v>0.78048780487804881</v>
      </c>
      <c r="K685" s="148">
        <f t="shared" si="53"/>
        <v>143826.17410714287</v>
      </c>
      <c r="L685" s="306"/>
      <c r="M685" s="306"/>
      <c r="N685" s="45" t="s">
        <v>71</v>
      </c>
      <c r="O685" s="133">
        <f>SUM(O669:O684)</f>
        <v>16412530</v>
      </c>
      <c r="P685" s="103">
        <f>IFERROR(O685/L669,"-")</f>
        <v>0.14010999799215162</v>
      </c>
      <c r="Q685" s="271">
        <v>115</v>
      </c>
      <c r="R685" s="103">
        <f>IFERROR(Q685/M669,"-")</f>
        <v>0.76666666666666672</v>
      </c>
      <c r="S685" s="148">
        <f t="shared" si="54"/>
        <v>142717.65217391305</v>
      </c>
      <c r="T685" s="306"/>
      <c r="U685" s="306"/>
      <c r="V685" s="45" t="s">
        <v>71</v>
      </c>
      <c r="W685" s="133">
        <f>SUM(W669:W684)</f>
        <v>4274323</v>
      </c>
      <c r="X685" s="103">
        <f>IFERROR(W685/T669,"-")</f>
        <v>8.28176608782E-2</v>
      </c>
      <c r="Y685" s="271">
        <v>22</v>
      </c>
      <c r="Z685" s="103">
        <f>IFERROR(Y685/U669,"-")</f>
        <v>0.7857142857142857</v>
      </c>
      <c r="AA685" s="148">
        <f t="shared" si="55"/>
        <v>194287.40909090909</v>
      </c>
      <c r="AB685" s="306"/>
      <c r="AC685" s="306"/>
      <c r="AD685" s="45" t="s">
        <v>71</v>
      </c>
      <c r="AE685" s="133">
        <f>SUM(AE669:AE684)</f>
        <v>3508144</v>
      </c>
      <c r="AF685" s="103">
        <f>IFERROR(AE685/AB669,"-")</f>
        <v>8.0043059025225988E-2</v>
      </c>
      <c r="AG685" s="271">
        <v>11</v>
      </c>
      <c r="AH685" s="103">
        <f>IFERROR(AG685/AC669,"-")</f>
        <v>0.6875</v>
      </c>
      <c r="AI685" s="148">
        <f t="shared" si="52"/>
        <v>318922.18181818182</v>
      </c>
      <c r="AJ685" s="306"/>
      <c r="AK685" s="306"/>
      <c r="AL685" s="45" t="s">
        <v>71</v>
      </c>
      <c r="AM685" s="133">
        <f>SUM(AM669:AM684)</f>
        <v>15957113</v>
      </c>
      <c r="AN685" s="103">
        <f>IFERROR(AM685/AJ669,"-")</f>
        <v>0.2607054043257806</v>
      </c>
      <c r="AO685" s="271">
        <v>67</v>
      </c>
      <c r="AP685" s="103">
        <f>IFERROR(AO685/AK669,"-")</f>
        <v>0.81707317073170727</v>
      </c>
      <c r="AQ685" s="148">
        <f t="shared" si="56"/>
        <v>238165.8656716418</v>
      </c>
      <c r="AR685" s="306"/>
      <c r="AS685" s="306"/>
      <c r="AT685" s="45" t="s">
        <v>71</v>
      </c>
      <c r="AU685" s="133">
        <f>SUM(AU669:AU684)</f>
        <v>106601827</v>
      </c>
      <c r="AV685" s="103">
        <f>IFERROR(AU685/AR669,"-")</f>
        <v>0.18098087747397129</v>
      </c>
      <c r="AW685" s="272">
        <v>745</v>
      </c>
      <c r="AX685" s="103">
        <f>IFERROR(AW685/AS669,"-")</f>
        <v>0.755578093306288</v>
      </c>
      <c r="AY685" s="159">
        <f t="shared" si="57"/>
        <v>143089.70067114095</v>
      </c>
      <c r="AZ685" s="179"/>
    </row>
    <row r="686" spans="2:52" s="8" customFormat="1" ht="13.15" customHeight="1">
      <c r="B686" s="404">
        <v>41</v>
      </c>
      <c r="C686" s="405" t="s">
        <v>12</v>
      </c>
      <c r="D686" s="304">
        <v>457121130</v>
      </c>
      <c r="E686" s="304">
        <v>567</v>
      </c>
      <c r="F686" s="41" t="s">
        <v>107</v>
      </c>
      <c r="G686" s="72">
        <v>20944257</v>
      </c>
      <c r="H686" s="59">
        <f>IFERROR(G686/D686,"-")</f>
        <v>4.5817739818765323E-2</v>
      </c>
      <c r="I686" s="72">
        <v>146</v>
      </c>
      <c r="J686" s="59">
        <f>IFERROR(I686/E686,"-")</f>
        <v>0.25749559082892415</v>
      </c>
      <c r="K686" s="130">
        <f t="shared" si="53"/>
        <v>143453.81506849316</v>
      </c>
      <c r="L686" s="304">
        <v>353972440</v>
      </c>
      <c r="M686" s="304">
        <v>431</v>
      </c>
      <c r="N686" s="41" t="s">
        <v>107</v>
      </c>
      <c r="O686" s="72">
        <v>14978787</v>
      </c>
      <c r="P686" s="59">
        <f>IFERROR(O686/L686,"-")</f>
        <v>4.231625207883416E-2</v>
      </c>
      <c r="Q686" s="72">
        <v>117</v>
      </c>
      <c r="R686" s="59">
        <f>IFERROR(Q686/M686,"-")</f>
        <v>0.27146171693735499</v>
      </c>
      <c r="S686" s="130">
        <f t="shared" si="54"/>
        <v>128023.82051282052</v>
      </c>
      <c r="T686" s="304">
        <v>76582650</v>
      </c>
      <c r="U686" s="304">
        <v>64</v>
      </c>
      <c r="V686" s="41" t="s">
        <v>107</v>
      </c>
      <c r="W686" s="72">
        <v>9709658</v>
      </c>
      <c r="X686" s="59">
        <f>IFERROR(W686/T686,"-")</f>
        <v>0.12678665467961739</v>
      </c>
      <c r="Y686" s="72">
        <v>19</v>
      </c>
      <c r="Z686" s="59">
        <f>IFERROR(Y686/U686,"-")</f>
        <v>0.296875</v>
      </c>
      <c r="AA686" s="130">
        <f t="shared" si="55"/>
        <v>511034.63157894736</v>
      </c>
      <c r="AB686" s="304">
        <v>49912960</v>
      </c>
      <c r="AC686" s="304">
        <v>44</v>
      </c>
      <c r="AD686" s="41" t="s">
        <v>107</v>
      </c>
      <c r="AE686" s="72">
        <v>9659838</v>
      </c>
      <c r="AF686" s="59">
        <f>IFERROR(AE686/AB686,"-")</f>
        <v>0.19353366340124889</v>
      </c>
      <c r="AG686" s="72">
        <v>14</v>
      </c>
      <c r="AH686" s="59">
        <f>IFERROR(AG686/AC686,"-")</f>
        <v>0.31818181818181818</v>
      </c>
      <c r="AI686" s="130">
        <f t="shared" si="52"/>
        <v>689988.42857142852</v>
      </c>
      <c r="AJ686" s="304">
        <v>162856660</v>
      </c>
      <c r="AK686" s="304">
        <v>166</v>
      </c>
      <c r="AL686" s="41" t="s">
        <v>107</v>
      </c>
      <c r="AM686" s="72">
        <v>11145858</v>
      </c>
      <c r="AN686" s="59">
        <f>IFERROR(AM686/AJ686,"-")</f>
        <v>6.8439681865021668E-2</v>
      </c>
      <c r="AO686" s="72">
        <v>55</v>
      </c>
      <c r="AP686" s="59">
        <f>IFERROR(AO686/AK686,"-")</f>
        <v>0.33132530120481929</v>
      </c>
      <c r="AQ686" s="130">
        <f t="shared" si="56"/>
        <v>202651.96363636362</v>
      </c>
      <c r="AR686" s="304">
        <v>1286284060</v>
      </c>
      <c r="AS686" s="304">
        <v>1895</v>
      </c>
      <c r="AT686" s="41" t="s">
        <v>107</v>
      </c>
      <c r="AU686" s="72">
        <v>19428952</v>
      </c>
      <c r="AV686" s="59">
        <f>IFERROR(AU686/AR686,"-")</f>
        <v>1.5104713339913424E-2</v>
      </c>
      <c r="AW686" s="72">
        <v>376</v>
      </c>
      <c r="AX686" s="59">
        <f>IFERROR(AW686/AS686,"-")</f>
        <v>0.19841688654353562</v>
      </c>
      <c r="AY686" s="130">
        <f t="shared" si="57"/>
        <v>51672.744680851065</v>
      </c>
      <c r="AZ686" s="179"/>
    </row>
    <row r="687" spans="2:52" s="8" customFormat="1" ht="13.15" customHeight="1">
      <c r="B687" s="404"/>
      <c r="C687" s="405"/>
      <c r="D687" s="305"/>
      <c r="E687" s="305"/>
      <c r="F687" s="42" t="s">
        <v>108</v>
      </c>
      <c r="G687" s="73">
        <v>13334748</v>
      </c>
      <c r="H687" s="60">
        <f>IFERROR(G687/D686,"-")</f>
        <v>2.9171147699954277E-2</v>
      </c>
      <c r="I687" s="73">
        <v>170</v>
      </c>
      <c r="J687" s="60">
        <f>IFERROR(I687/E686,"-")</f>
        <v>0.29982363315696647</v>
      </c>
      <c r="K687" s="76">
        <f t="shared" si="53"/>
        <v>78439.694117647057</v>
      </c>
      <c r="L687" s="305"/>
      <c r="M687" s="305"/>
      <c r="N687" s="42" t="s">
        <v>108</v>
      </c>
      <c r="O687" s="73">
        <v>9789181</v>
      </c>
      <c r="P687" s="60">
        <f>IFERROR(O687/L686,"-")</f>
        <v>2.7655206716093492E-2</v>
      </c>
      <c r="Q687" s="73">
        <v>130</v>
      </c>
      <c r="R687" s="60">
        <f>IFERROR(Q687/M686,"-")</f>
        <v>0.30162412993039445</v>
      </c>
      <c r="S687" s="76">
        <f t="shared" si="54"/>
        <v>75301.392307692309</v>
      </c>
      <c r="T687" s="305"/>
      <c r="U687" s="305"/>
      <c r="V687" s="42" t="s">
        <v>108</v>
      </c>
      <c r="W687" s="73">
        <v>524542</v>
      </c>
      <c r="X687" s="60">
        <f>IFERROR(W687/T686,"-")</f>
        <v>6.8493581770805792E-3</v>
      </c>
      <c r="Y687" s="73">
        <v>20</v>
      </c>
      <c r="Z687" s="60">
        <f>IFERROR(Y687/U686,"-")</f>
        <v>0.3125</v>
      </c>
      <c r="AA687" s="131">
        <f t="shared" si="55"/>
        <v>26227.1</v>
      </c>
      <c r="AB687" s="305"/>
      <c r="AC687" s="305"/>
      <c r="AD687" s="42" t="s">
        <v>108</v>
      </c>
      <c r="AE687" s="73">
        <v>325220</v>
      </c>
      <c r="AF687" s="60">
        <f>IFERROR(AE687/AB686,"-")</f>
        <v>6.5157426047263078E-3</v>
      </c>
      <c r="AG687" s="73">
        <v>14</v>
      </c>
      <c r="AH687" s="60">
        <f>IFERROR(AG687/AC686,"-")</f>
        <v>0.31818181818181818</v>
      </c>
      <c r="AI687" s="76">
        <f t="shared" si="52"/>
        <v>23230</v>
      </c>
      <c r="AJ687" s="305"/>
      <c r="AK687" s="305"/>
      <c r="AL687" s="42" t="s">
        <v>108</v>
      </c>
      <c r="AM687" s="73">
        <v>1894135</v>
      </c>
      <c r="AN687" s="60">
        <f>IFERROR(AM687/AJ686,"-")</f>
        <v>1.1630687992741593E-2</v>
      </c>
      <c r="AO687" s="73">
        <v>55</v>
      </c>
      <c r="AP687" s="60">
        <f>IFERROR(AO687/AK686,"-")</f>
        <v>0.33132530120481929</v>
      </c>
      <c r="AQ687" s="76">
        <f t="shared" si="56"/>
        <v>34438.818181818184</v>
      </c>
      <c r="AR687" s="305"/>
      <c r="AS687" s="305"/>
      <c r="AT687" s="42" t="s">
        <v>108</v>
      </c>
      <c r="AU687" s="73">
        <v>20990116</v>
      </c>
      <c r="AV687" s="60">
        <f>IFERROR(AU687/AR686,"-")</f>
        <v>1.6318414145628145E-2</v>
      </c>
      <c r="AW687" s="73">
        <v>500</v>
      </c>
      <c r="AX687" s="60">
        <f>IFERROR(AW687/AS686,"-")</f>
        <v>0.26385224274406333</v>
      </c>
      <c r="AY687" s="131">
        <f t="shared" si="57"/>
        <v>41980.232000000004</v>
      </c>
      <c r="AZ687" s="179"/>
    </row>
    <row r="688" spans="2:52" s="8" customFormat="1" ht="13.15" customHeight="1">
      <c r="B688" s="404"/>
      <c r="C688" s="405"/>
      <c r="D688" s="305"/>
      <c r="E688" s="305"/>
      <c r="F688" s="43" t="s">
        <v>109</v>
      </c>
      <c r="G688" s="73">
        <v>6855703</v>
      </c>
      <c r="H688" s="60">
        <f>IFERROR(G688/D686,"-")</f>
        <v>1.4997563118554593E-2</v>
      </c>
      <c r="I688" s="73">
        <v>188</v>
      </c>
      <c r="J688" s="60">
        <f>IFERROR(I688/E686,"-")</f>
        <v>0.33156966490299822</v>
      </c>
      <c r="K688" s="76">
        <f t="shared" si="53"/>
        <v>36466.505319148935</v>
      </c>
      <c r="L688" s="305"/>
      <c r="M688" s="305"/>
      <c r="N688" s="43" t="s">
        <v>109</v>
      </c>
      <c r="O688" s="73">
        <v>4618081</v>
      </c>
      <c r="P688" s="60">
        <f>IFERROR(O688/L686,"-")</f>
        <v>1.304644225974203E-2</v>
      </c>
      <c r="Q688" s="73">
        <v>138</v>
      </c>
      <c r="R688" s="60">
        <f>IFERROR(Q688/M686,"-")</f>
        <v>0.32018561484918795</v>
      </c>
      <c r="S688" s="76">
        <f t="shared" si="54"/>
        <v>33464.355072463768</v>
      </c>
      <c r="T688" s="305"/>
      <c r="U688" s="305"/>
      <c r="V688" s="43" t="s">
        <v>109</v>
      </c>
      <c r="W688" s="73">
        <v>449400</v>
      </c>
      <c r="X688" s="60">
        <f>IFERROR(W688/T686,"-")</f>
        <v>5.8681698792089334E-3</v>
      </c>
      <c r="Y688" s="73">
        <v>20</v>
      </c>
      <c r="Z688" s="60">
        <f>IFERROR(Y688/U686,"-")</f>
        <v>0.3125</v>
      </c>
      <c r="AA688" s="131">
        <f t="shared" si="55"/>
        <v>22470</v>
      </c>
      <c r="AB688" s="305"/>
      <c r="AC688" s="305"/>
      <c r="AD688" s="43" t="s">
        <v>109</v>
      </c>
      <c r="AE688" s="73">
        <v>247059</v>
      </c>
      <c r="AF688" s="60">
        <f>IFERROR(AE688/AB686,"-")</f>
        <v>4.9497966059316055E-3</v>
      </c>
      <c r="AG688" s="73">
        <v>14</v>
      </c>
      <c r="AH688" s="60">
        <f>IFERROR(AG688/AC686,"-")</f>
        <v>0.31818181818181818</v>
      </c>
      <c r="AI688" s="76">
        <f t="shared" si="52"/>
        <v>17647.071428571428</v>
      </c>
      <c r="AJ688" s="305"/>
      <c r="AK688" s="305"/>
      <c r="AL688" s="43" t="s">
        <v>109</v>
      </c>
      <c r="AM688" s="73">
        <v>2303090</v>
      </c>
      <c r="AN688" s="60">
        <f>IFERROR(AM688/AJ686,"-")</f>
        <v>1.4141822631017976E-2</v>
      </c>
      <c r="AO688" s="73">
        <v>50</v>
      </c>
      <c r="AP688" s="60">
        <f>IFERROR(AO688/AK686,"-")</f>
        <v>0.30120481927710846</v>
      </c>
      <c r="AQ688" s="76">
        <f t="shared" si="56"/>
        <v>46061.8</v>
      </c>
      <c r="AR688" s="305"/>
      <c r="AS688" s="305"/>
      <c r="AT688" s="43" t="s">
        <v>109</v>
      </c>
      <c r="AU688" s="73">
        <v>28933631</v>
      </c>
      <c r="AV688" s="60">
        <f>IFERROR(AU688/AR686,"-")</f>
        <v>2.2493966845861402E-2</v>
      </c>
      <c r="AW688" s="73">
        <v>565</v>
      </c>
      <c r="AX688" s="60">
        <f>IFERROR(AW688/AS686,"-")</f>
        <v>0.29815303430079154</v>
      </c>
      <c r="AY688" s="131">
        <f t="shared" si="57"/>
        <v>51209.966371681418</v>
      </c>
      <c r="AZ688" s="179"/>
    </row>
    <row r="689" spans="2:52" s="8" customFormat="1" ht="13.15" customHeight="1">
      <c r="B689" s="404"/>
      <c r="C689" s="405"/>
      <c r="D689" s="305"/>
      <c r="E689" s="305"/>
      <c r="F689" s="43" t="s">
        <v>110</v>
      </c>
      <c r="G689" s="73">
        <v>1977353</v>
      </c>
      <c r="H689" s="60">
        <f>IFERROR(G689/D686,"-")</f>
        <v>4.3256652782600533E-3</v>
      </c>
      <c r="I689" s="73">
        <v>25</v>
      </c>
      <c r="J689" s="60">
        <f>IFERROR(I689/E686,"-")</f>
        <v>4.4091710758377423E-2</v>
      </c>
      <c r="K689" s="76">
        <f t="shared" si="53"/>
        <v>79094.12</v>
      </c>
      <c r="L689" s="305"/>
      <c r="M689" s="305"/>
      <c r="N689" s="43" t="s">
        <v>110</v>
      </c>
      <c r="O689" s="73">
        <v>1955961</v>
      </c>
      <c r="P689" s="60">
        <f>IFERROR(O689/L686,"-")</f>
        <v>5.5257437556438006E-3</v>
      </c>
      <c r="Q689" s="73">
        <v>22</v>
      </c>
      <c r="R689" s="60">
        <f>IFERROR(Q689/M686,"-")</f>
        <v>5.1044083526682132E-2</v>
      </c>
      <c r="S689" s="76">
        <f t="shared" si="54"/>
        <v>88907.318181818177</v>
      </c>
      <c r="T689" s="305"/>
      <c r="U689" s="305"/>
      <c r="V689" s="43" t="s">
        <v>110</v>
      </c>
      <c r="W689" s="73">
        <v>8368</v>
      </c>
      <c r="X689" s="60">
        <f>IFERROR(W689/T686,"-")</f>
        <v>1.0926756909038797E-4</v>
      </c>
      <c r="Y689" s="73">
        <v>5</v>
      </c>
      <c r="Z689" s="60">
        <f>IFERROR(Y689/U686,"-")</f>
        <v>7.8125E-2</v>
      </c>
      <c r="AA689" s="131">
        <f t="shared" si="55"/>
        <v>1673.6</v>
      </c>
      <c r="AB689" s="305"/>
      <c r="AC689" s="305"/>
      <c r="AD689" s="43" t="s">
        <v>110</v>
      </c>
      <c r="AE689" s="73">
        <v>8368</v>
      </c>
      <c r="AF689" s="60">
        <f>IFERROR(AE689/AB686,"-")</f>
        <v>1.6765184833758608E-4</v>
      </c>
      <c r="AG689" s="73">
        <v>5</v>
      </c>
      <c r="AH689" s="60">
        <f>IFERROR(AG689/AC686,"-")</f>
        <v>0.11363636363636363</v>
      </c>
      <c r="AI689" s="76">
        <f t="shared" si="52"/>
        <v>1673.6</v>
      </c>
      <c r="AJ689" s="305"/>
      <c r="AK689" s="305"/>
      <c r="AL689" s="43" t="s">
        <v>110</v>
      </c>
      <c r="AM689" s="73">
        <v>97731</v>
      </c>
      <c r="AN689" s="60">
        <f>IFERROR(AM689/AJ686,"-")</f>
        <v>6.001044108358848E-4</v>
      </c>
      <c r="AO689" s="73">
        <v>10</v>
      </c>
      <c r="AP689" s="60">
        <f>IFERROR(AO689/AK686,"-")</f>
        <v>6.0240963855421686E-2</v>
      </c>
      <c r="AQ689" s="76">
        <f t="shared" si="56"/>
        <v>9773.1</v>
      </c>
      <c r="AR689" s="305"/>
      <c r="AS689" s="305"/>
      <c r="AT689" s="43" t="s">
        <v>110</v>
      </c>
      <c r="AU689" s="73">
        <v>5351442</v>
      </c>
      <c r="AV689" s="60">
        <f>IFERROR(AU689/AR686,"-")</f>
        <v>4.1603889579413739E-3</v>
      </c>
      <c r="AW689" s="73">
        <v>69</v>
      </c>
      <c r="AX689" s="60">
        <f>IFERROR(AW689/AS686,"-")</f>
        <v>3.641160949868074E-2</v>
      </c>
      <c r="AY689" s="131">
        <f t="shared" si="57"/>
        <v>77557.130434782608</v>
      </c>
      <c r="AZ689" s="179"/>
    </row>
    <row r="690" spans="2:52" s="8" customFormat="1" ht="13.15" customHeight="1">
      <c r="B690" s="404"/>
      <c r="C690" s="405"/>
      <c r="D690" s="305"/>
      <c r="E690" s="305"/>
      <c r="F690" s="43" t="s">
        <v>111</v>
      </c>
      <c r="G690" s="73">
        <v>17221570</v>
      </c>
      <c r="H690" s="60">
        <f>IFERROR(G690/D686,"-")</f>
        <v>3.7673974948390594E-2</v>
      </c>
      <c r="I690" s="73">
        <v>251</v>
      </c>
      <c r="J690" s="60">
        <f>IFERROR(I690/E686,"-")</f>
        <v>0.44268077601410932</v>
      </c>
      <c r="K690" s="76">
        <f t="shared" si="53"/>
        <v>68611.832669322714</v>
      </c>
      <c r="L690" s="305"/>
      <c r="M690" s="305"/>
      <c r="N690" s="43" t="s">
        <v>111</v>
      </c>
      <c r="O690" s="73">
        <v>14945819</v>
      </c>
      <c r="P690" s="60">
        <f>IFERROR(O690/L686,"-")</f>
        <v>4.2223114884311332E-2</v>
      </c>
      <c r="Q690" s="73">
        <v>188</v>
      </c>
      <c r="R690" s="60">
        <f>IFERROR(Q690/M686,"-")</f>
        <v>0.43619489559164731</v>
      </c>
      <c r="S690" s="76">
        <f t="shared" si="54"/>
        <v>79499.037234042553</v>
      </c>
      <c r="T690" s="305"/>
      <c r="U690" s="305"/>
      <c r="V690" s="43" t="s">
        <v>111</v>
      </c>
      <c r="W690" s="73">
        <v>836028</v>
      </c>
      <c r="X690" s="60">
        <f>IFERROR(W690/T686,"-")</f>
        <v>1.0916676296785237E-2</v>
      </c>
      <c r="Y690" s="73">
        <v>23</v>
      </c>
      <c r="Z690" s="60">
        <f>IFERROR(Y690/U686,"-")</f>
        <v>0.359375</v>
      </c>
      <c r="AA690" s="131">
        <f t="shared" si="55"/>
        <v>36349.043478260872</v>
      </c>
      <c r="AB690" s="305"/>
      <c r="AC690" s="305"/>
      <c r="AD690" s="43" t="s">
        <v>111</v>
      </c>
      <c r="AE690" s="73">
        <v>325326</v>
      </c>
      <c r="AF690" s="60">
        <f>IFERROR(AE690/AB686,"-")</f>
        <v>6.5178663016579258E-3</v>
      </c>
      <c r="AG690" s="73">
        <v>12</v>
      </c>
      <c r="AH690" s="60">
        <f>IFERROR(AG690/AC686,"-")</f>
        <v>0.27272727272727271</v>
      </c>
      <c r="AI690" s="76">
        <f t="shared" si="52"/>
        <v>27110.5</v>
      </c>
      <c r="AJ690" s="305"/>
      <c r="AK690" s="305"/>
      <c r="AL690" s="43" t="s">
        <v>111</v>
      </c>
      <c r="AM690" s="73">
        <v>5448703</v>
      </c>
      <c r="AN690" s="60">
        <f>IFERROR(AM690/AJ686,"-")</f>
        <v>3.3457047442824878E-2</v>
      </c>
      <c r="AO690" s="73">
        <v>66</v>
      </c>
      <c r="AP690" s="60">
        <f>IFERROR(AO690/AK686,"-")</f>
        <v>0.39759036144578314</v>
      </c>
      <c r="AQ690" s="76">
        <f t="shared" si="56"/>
        <v>82556.106060606064</v>
      </c>
      <c r="AR690" s="305"/>
      <c r="AS690" s="305"/>
      <c r="AT690" s="43" t="s">
        <v>111</v>
      </c>
      <c r="AU690" s="73">
        <v>53588451</v>
      </c>
      <c r="AV690" s="60">
        <f>IFERROR(AU690/AR686,"-")</f>
        <v>4.1661443740506274E-2</v>
      </c>
      <c r="AW690" s="73">
        <v>726</v>
      </c>
      <c r="AX690" s="60">
        <f>IFERROR(AW690/AS686,"-")</f>
        <v>0.38311345646437994</v>
      </c>
      <c r="AY690" s="131">
        <f t="shared" si="57"/>
        <v>73813.293388429753</v>
      </c>
      <c r="AZ690" s="179"/>
    </row>
    <row r="691" spans="2:52" s="8" customFormat="1" ht="13.15" customHeight="1">
      <c r="B691" s="404"/>
      <c r="C691" s="405"/>
      <c r="D691" s="305"/>
      <c r="E691" s="305"/>
      <c r="F691" s="43" t="s">
        <v>112</v>
      </c>
      <c r="G691" s="73">
        <v>16510757</v>
      </c>
      <c r="H691" s="60">
        <f>IFERROR(G691/D686,"-")</f>
        <v>3.6118997605733082E-2</v>
      </c>
      <c r="I691" s="73">
        <v>258</v>
      </c>
      <c r="J691" s="60">
        <f>IFERROR(I691/E686,"-")</f>
        <v>0.455026455026455</v>
      </c>
      <c r="K691" s="76">
        <f t="shared" si="53"/>
        <v>63995.182170542634</v>
      </c>
      <c r="L691" s="305"/>
      <c r="M691" s="305"/>
      <c r="N691" s="43" t="s">
        <v>112</v>
      </c>
      <c r="O691" s="73">
        <v>11496473</v>
      </c>
      <c r="P691" s="60">
        <f>IFERROR(O691/L686,"-")</f>
        <v>3.2478440976930291E-2</v>
      </c>
      <c r="Q691" s="73">
        <v>198</v>
      </c>
      <c r="R691" s="60">
        <f>IFERROR(Q691/M686,"-")</f>
        <v>0.45939675174013922</v>
      </c>
      <c r="S691" s="76">
        <f t="shared" si="54"/>
        <v>58062.994949494947</v>
      </c>
      <c r="T691" s="305"/>
      <c r="U691" s="305"/>
      <c r="V691" s="43" t="s">
        <v>112</v>
      </c>
      <c r="W691" s="73">
        <v>2279954</v>
      </c>
      <c r="X691" s="60">
        <f>IFERROR(W691/T686,"-")</f>
        <v>2.9771155738277533E-2</v>
      </c>
      <c r="Y691" s="73">
        <v>31</v>
      </c>
      <c r="Z691" s="60">
        <f>IFERROR(Y691/U686,"-")</f>
        <v>0.484375</v>
      </c>
      <c r="AA691" s="131">
        <f t="shared" si="55"/>
        <v>73546.903225806454</v>
      </c>
      <c r="AB691" s="305"/>
      <c r="AC691" s="305"/>
      <c r="AD691" s="43" t="s">
        <v>112</v>
      </c>
      <c r="AE691" s="73">
        <v>936514</v>
      </c>
      <c r="AF691" s="60">
        <f>IFERROR(AE691/AB686,"-")</f>
        <v>1.8762942530356846E-2</v>
      </c>
      <c r="AG691" s="73">
        <v>18</v>
      </c>
      <c r="AH691" s="60">
        <f>IFERROR(AG691/AC686,"-")</f>
        <v>0.40909090909090912</v>
      </c>
      <c r="AI691" s="76">
        <f t="shared" si="52"/>
        <v>52028.555555555555</v>
      </c>
      <c r="AJ691" s="305"/>
      <c r="AK691" s="305"/>
      <c r="AL691" s="43" t="s">
        <v>112</v>
      </c>
      <c r="AM691" s="73">
        <v>6279590</v>
      </c>
      <c r="AN691" s="60">
        <f>IFERROR(AM691/AJ686,"-")</f>
        <v>3.8559000288965771E-2</v>
      </c>
      <c r="AO691" s="73">
        <v>69</v>
      </c>
      <c r="AP691" s="60">
        <f>IFERROR(AO691/AK686,"-")</f>
        <v>0.41566265060240964</v>
      </c>
      <c r="AQ691" s="76">
        <f t="shared" si="56"/>
        <v>91008.55072463768</v>
      </c>
      <c r="AR691" s="305"/>
      <c r="AS691" s="305"/>
      <c r="AT691" s="43" t="s">
        <v>112</v>
      </c>
      <c r="AU691" s="73">
        <v>45824171</v>
      </c>
      <c r="AV691" s="60">
        <f>IFERROR(AU691/AR686,"-")</f>
        <v>3.5625234289228459E-2</v>
      </c>
      <c r="AW691" s="73">
        <v>691</v>
      </c>
      <c r="AX691" s="60">
        <f>IFERROR(AW691/AS686,"-")</f>
        <v>0.36464379947229553</v>
      </c>
      <c r="AY691" s="131">
        <f t="shared" si="57"/>
        <v>66315.732272069465</v>
      </c>
      <c r="AZ691" s="179"/>
    </row>
    <row r="692" spans="2:52" s="8" customFormat="1" ht="13.15" customHeight="1">
      <c r="B692" s="404"/>
      <c r="C692" s="405"/>
      <c r="D692" s="305"/>
      <c r="E692" s="305"/>
      <c r="F692" s="43" t="s">
        <v>113</v>
      </c>
      <c r="G692" s="73">
        <v>19832459</v>
      </c>
      <c r="H692" s="60">
        <f>IFERROR(G692/D686,"-")</f>
        <v>4.3385566097108662E-2</v>
      </c>
      <c r="I692" s="73">
        <v>89</v>
      </c>
      <c r="J692" s="60">
        <f>IFERROR(I692/E686,"-")</f>
        <v>0.15696649029982362</v>
      </c>
      <c r="K692" s="76">
        <f t="shared" si="53"/>
        <v>222836.61797752808</v>
      </c>
      <c r="L692" s="305"/>
      <c r="M692" s="305"/>
      <c r="N692" s="43" t="s">
        <v>113</v>
      </c>
      <c r="O692" s="73">
        <v>8890205</v>
      </c>
      <c r="P692" s="60">
        <f>IFERROR(O692/L686,"-")</f>
        <v>2.5115528768284899E-2</v>
      </c>
      <c r="Q692" s="73">
        <v>71</v>
      </c>
      <c r="R692" s="60">
        <f>IFERROR(Q692/M686,"-")</f>
        <v>0.16473317865429235</v>
      </c>
      <c r="S692" s="76">
        <f t="shared" si="54"/>
        <v>125214.15492957746</v>
      </c>
      <c r="T692" s="305"/>
      <c r="U692" s="305"/>
      <c r="V692" s="43" t="s">
        <v>113</v>
      </c>
      <c r="W692" s="73">
        <v>4363653</v>
      </c>
      <c r="X692" s="60">
        <f>IFERROR(W692/T686,"-")</f>
        <v>5.6979655313572984E-2</v>
      </c>
      <c r="Y692" s="73">
        <v>14</v>
      </c>
      <c r="Z692" s="60">
        <f>IFERROR(Y692/U686,"-")</f>
        <v>0.21875</v>
      </c>
      <c r="AA692" s="131">
        <f t="shared" si="55"/>
        <v>311689.5</v>
      </c>
      <c r="AB692" s="305"/>
      <c r="AC692" s="305"/>
      <c r="AD692" s="43" t="s">
        <v>113</v>
      </c>
      <c r="AE692" s="73">
        <v>1631872</v>
      </c>
      <c r="AF692" s="60">
        <f>IFERROR(AE692/AB686,"-")</f>
        <v>3.2694354332021183E-2</v>
      </c>
      <c r="AG692" s="73">
        <v>9</v>
      </c>
      <c r="AH692" s="60">
        <f>IFERROR(AG692/AC686,"-")</f>
        <v>0.20454545454545456</v>
      </c>
      <c r="AI692" s="76">
        <f t="shared" si="52"/>
        <v>181319.11111111112</v>
      </c>
      <c r="AJ692" s="305"/>
      <c r="AK692" s="305"/>
      <c r="AL692" s="43" t="s">
        <v>113</v>
      </c>
      <c r="AM692" s="73">
        <v>2689347</v>
      </c>
      <c r="AN692" s="60">
        <f>IFERROR(AM692/AJ686,"-")</f>
        <v>1.6513583171851861E-2</v>
      </c>
      <c r="AO692" s="73">
        <v>30</v>
      </c>
      <c r="AP692" s="60">
        <f>IFERROR(AO692/AK686,"-")</f>
        <v>0.18072289156626506</v>
      </c>
      <c r="AQ692" s="76">
        <f t="shared" si="56"/>
        <v>89644.9</v>
      </c>
      <c r="AR692" s="305"/>
      <c r="AS692" s="305"/>
      <c r="AT692" s="43" t="s">
        <v>113</v>
      </c>
      <c r="AU692" s="73">
        <v>39187059</v>
      </c>
      <c r="AV692" s="60">
        <f>IFERROR(AU692/AR686,"-")</f>
        <v>3.0465322721949923E-2</v>
      </c>
      <c r="AW692" s="73">
        <v>190</v>
      </c>
      <c r="AX692" s="60">
        <f>IFERROR(AW692/AS686,"-")</f>
        <v>0.10026385224274406</v>
      </c>
      <c r="AY692" s="131">
        <f t="shared" si="57"/>
        <v>206247.67894736843</v>
      </c>
      <c r="AZ692" s="179"/>
    </row>
    <row r="693" spans="2:52" s="8" customFormat="1" ht="13.15" customHeight="1">
      <c r="B693" s="404"/>
      <c r="C693" s="405"/>
      <c r="D693" s="305"/>
      <c r="E693" s="305"/>
      <c r="F693" s="43" t="s">
        <v>123</v>
      </c>
      <c r="G693" s="73">
        <v>4653</v>
      </c>
      <c r="H693" s="60">
        <f>IFERROR(G693/D686,"-")</f>
        <v>1.0178921285043201E-5</v>
      </c>
      <c r="I693" s="73">
        <v>1</v>
      </c>
      <c r="J693" s="60">
        <f>IFERROR(I693/E686,"-")</f>
        <v>1.7636684303350969E-3</v>
      </c>
      <c r="K693" s="76">
        <f t="shared" si="53"/>
        <v>4653</v>
      </c>
      <c r="L693" s="305"/>
      <c r="M693" s="305"/>
      <c r="N693" s="43" t="s">
        <v>123</v>
      </c>
      <c r="O693" s="73">
        <v>0</v>
      </c>
      <c r="P693" s="60">
        <f>IFERROR(O693/L686,"-")</f>
        <v>0</v>
      </c>
      <c r="Q693" s="73">
        <v>0</v>
      </c>
      <c r="R693" s="60">
        <f>IFERROR(Q693/M686,"-")</f>
        <v>0</v>
      </c>
      <c r="S693" s="76" t="str">
        <f t="shared" si="54"/>
        <v>-</v>
      </c>
      <c r="T693" s="305"/>
      <c r="U693" s="305"/>
      <c r="V693" s="43" t="s">
        <v>123</v>
      </c>
      <c r="W693" s="73">
        <v>4653</v>
      </c>
      <c r="X693" s="60">
        <f>IFERROR(W693/T686,"-")</f>
        <v>6.0757887067109845E-5</v>
      </c>
      <c r="Y693" s="73">
        <v>1</v>
      </c>
      <c r="Z693" s="60">
        <f>IFERROR(Y693/U686,"-")</f>
        <v>1.5625E-2</v>
      </c>
      <c r="AA693" s="131">
        <f t="shared" si="55"/>
        <v>4653</v>
      </c>
      <c r="AB693" s="305"/>
      <c r="AC693" s="305"/>
      <c r="AD693" s="43" t="s">
        <v>123</v>
      </c>
      <c r="AE693" s="73">
        <v>0</v>
      </c>
      <c r="AF693" s="60">
        <f>IFERROR(AE693/AB686,"-")</f>
        <v>0</v>
      </c>
      <c r="AG693" s="73">
        <v>0</v>
      </c>
      <c r="AH693" s="60">
        <f>IFERROR(AG693/AC686,"-")</f>
        <v>0</v>
      </c>
      <c r="AI693" s="76" t="str">
        <f t="shared" si="52"/>
        <v>-</v>
      </c>
      <c r="AJ693" s="305"/>
      <c r="AK693" s="305"/>
      <c r="AL693" s="43" t="s">
        <v>123</v>
      </c>
      <c r="AM693" s="73">
        <v>0</v>
      </c>
      <c r="AN693" s="60">
        <f>IFERROR(AM693/AJ686,"-")</f>
        <v>0</v>
      </c>
      <c r="AO693" s="73">
        <v>0</v>
      </c>
      <c r="AP693" s="60">
        <f>IFERROR(AO693/AK686,"-")</f>
        <v>0</v>
      </c>
      <c r="AQ693" s="76" t="str">
        <f t="shared" si="56"/>
        <v>-</v>
      </c>
      <c r="AR693" s="305"/>
      <c r="AS693" s="305"/>
      <c r="AT693" s="43" t="s">
        <v>123</v>
      </c>
      <c r="AU693" s="73">
        <v>0</v>
      </c>
      <c r="AV693" s="60">
        <f>IFERROR(AU693/AR686,"-")</f>
        <v>0</v>
      </c>
      <c r="AW693" s="73">
        <v>0</v>
      </c>
      <c r="AX693" s="60">
        <f>IFERROR(AW693/AS686,"-")</f>
        <v>0</v>
      </c>
      <c r="AY693" s="131" t="str">
        <f t="shared" si="57"/>
        <v>-</v>
      </c>
      <c r="AZ693" s="179"/>
    </row>
    <row r="694" spans="2:52" s="8" customFormat="1" ht="13.15" customHeight="1">
      <c r="B694" s="404"/>
      <c r="C694" s="405"/>
      <c r="D694" s="305"/>
      <c r="E694" s="305"/>
      <c r="F694" s="43" t="s">
        <v>114</v>
      </c>
      <c r="G694" s="73">
        <v>32331</v>
      </c>
      <c r="H694" s="60">
        <f>IFERROR(G694/D686,"-")</f>
        <v>7.0727424041850789E-5</v>
      </c>
      <c r="I694" s="73">
        <v>3</v>
      </c>
      <c r="J694" s="60">
        <f>IFERROR(I694/E686,"-")</f>
        <v>5.2910052910052907E-3</v>
      </c>
      <c r="K694" s="76">
        <f t="shared" si="53"/>
        <v>10777</v>
      </c>
      <c r="L694" s="305"/>
      <c r="M694" s="305"/>
      <c r="N694" s="43" t="s">
        <v>114</v>
      </c>
      <c r="O694" s="73">
        <v>26779</v>
      </c>
      <c r="P694" s="60">
        <f>IFERROR(O694/L686,"-")</f>
        <v>7.5652782459560971E-5</v>
      </c>
      <c r="Q694" s="73">
        <v>2</v>
      </c>
      <c r="R694" s="60">
        <f>IFERROR(Q694/M686,"-")</f>
        <v>4.6403712296983757E-3</v>
      </c>
      <c r="S694" s="76">
        <f t="shared" si="54"/>
        <v>13389.5</v>
      </c>
      <c r="T694" s="305"/>
      <c r="U694" s="305"/>
      <c r="V694" s="43" t="s">
        <v>114</v>
      </c>
      <c r="W694" s="73">
        <v>9901</v>
      </c>
      <c r="X694" s="60">
        <f>IFERROR(W694/T686,"-")</f>
        <v>1.2928515793068012E-4</v>
      </c>
      <c r="Y694" s="73">
        <v>1</v>
      </c>
      <c r="Z694" s="60">
        <f>IFERROR(Y694/U686,"-")</f>
        <v>1.5625E-2</v>
      </c>
      <c r="AA694" s="131">
        <f t="shared" si="55"/>
        <v>9901</v>
      </c>
      <c r="AB694" s="305"/>
      <c r="AC694" s="305"/>
      <c r="AD694" s="43" t="s">
        <v>114</v>
      </c>
      <c r="AE694" s="73">
        <v>9901</v>
      </c>
      <c r="AF694" s="60">
        <f>IFERROR(AE694/AB686,"-")</f>
        <v>1.9836531433920168E-4</v>
      </c>
      <c r="AG694" s="73">
        <v>1</v>
      </c>
      <c r="AH694" s="60">
        <f>IFERROR(AG694/AC686,"-")</f>
        <v>2.2727272727272728E-2</v>
      </c>
      <c r="AI694" s="76">
        <f t="shared" si="52"/>
        <v>9901</v>
      </c>
      <c r="AJ694" s="305"/>
      <c r="AK694" s="305"/>
      <c r="AL694" s="43" t="s">
        <v>114</v>
      </c>
      <c r="AM694" s="73">
        <v>9901</v>
      </c>
      <c r="AN694" s="60">
        <f>IFERROR(AM694/AJ686,"-")</f>
        <v>6.079579428928482E-5</v>
      </c>
      <c r="AO694" s="73">
        <v>1</v>
      </c>
      <c r="AP694" s="60">
        <f>IFERROR(AO694/AK686,"-")</f>
        <v>6.024096385542169E-3</v>
      </c>
      <c r="AQ694" s="76">
        <f t="shared" si="56"/>
        <v>9901</v>
      </c>
      <c r="AR694" s="305"/>
      <c r="AS694" s="305"/>
      <c r="AT694" s="43" t="s">
        <v>114</v>
      </c>
      <c r="AU694" s="73">
        <v>1416160</v>
      </c>
      <c r="AV694" s="60">
        <f>IFERROR(AU694/AR686,"-")</f>
        <v>1.1009698744148318E-3</v>
      </c>
      <c r="AW694" s="73">
        <v>8</v>
      </c>
      <c r="AX694" s="60">
        <f>IFERROR(AW694/AS686,"-")</f>
        <v>4.221635883905013E-3</v>
      </c>
      <c r="AY694" s="131">
        <f t="shared" si="57"/>
        <v>177020</v>
      </c>
      <c r="AZ694" s="179"/>
    </row>
    <row r="695" spans="2:52" s="8" customFormat="1" ht="13.15" customHeight="1">
      <c r="B695" s="404"/>
      <c r="C695" s="405"/>
      <c r="D695" s="305"/>
      <c r="E695" s="305"/>
      <c r="F695" s="43" t="s">
        <v>115</v>
      </c>
      <c r="G695" s="73">
        <v>276575</v>
      </c>
      <c r="H695" s="60">
        <f>IFERROR(G695/D686,"-")</f>
        <v>6.0503656875366925E-4</v>
      </c>
      <c r="I695" s="73">
        <v>16</v>
      </c>
      <c r="J695" s="60">
        <f>IFERROR(I695/E686,"-")</f>
        <v>2.821869488536155E-2</v>
      </c>
      <c r="K695" s="76">
        <f t="shared" si="53"/>
        <v>17285.9375</v>
      </c>
      <c r="L695" s="305"/>
      <c r="M695" s="305"/>
      <c r="N695" s="43" t="s">
        <v>115</v>
      </c>
      <c r="O695" s="73">
        <v>249065</v>
      </c>
      <c r="P695" s="60">
        <f>IFERROR(O695/L686,"-")</f>
        <v>7.0362822597149085E-4</v>
      </c>
      <c r="Q695" s="73">
        <v>14</v>
      </c>
      <c r="R695" s="60">
        <f>IFERROR(Q695/M686,"-")</f>
        <v>3.248259860788863E-2</v>
      </c>
      <c r="S695" s="76">
        <f t="shared" si="54"/>
        <v>17790.357142857141</v>
      </c>
      <c r="T695" s="305"/>
      <c r="U695" s="305"/>
      <c r="V695" s="43" t="s">
        <v>115</v>
      </c>
      <c r="W695" s="73">
        <v>71403</v>
      </c>
      <c r="X695" s="60">
        <f>IFERROR(W695/T686,"-")</f>
        <v>9.3236522893893063E-4</v>
      </c>
      <c r="Y695" s="73">
        <v>3</v>
      </c>
      <c r="Z695" s="60">
        <f>IFERROR(Y695/U686,"-")</f>
        <v>4.6875E-2</v>
      </c>
      <c r="AA695" s="131">
        <f t="shared" si="55"/>
        <v>23801</v>
      </c>
      <c r="AB695" s="305"/>
      <c r="AC695" s="305"/>
      <c r="AD695" s="43" t="s">
        <v>115</v>
      </c>
      <c r="AE695" s="73">
        <v>71403</v>
      </c>
      <c r="AF695" s="60">
        <f>IFERROR(AE695/AB686,"-")</f>
        <v>1.4305503019656617E-3</v>
      </c>
      <c r="AG695" s="73">
        <v>3</v>
      </c>
      <c r="AH695" s="60">
        <f>IFERROR(AG695/AC686,"-")</f>
        <v>6.8181818181818177E-2</v>
      </c>
      <c r="AI695" s="76">
        <f t="shared" si="52"/>
        <v>23801</v>
      </c>
      <c r="AJ695" s="305"/>
      <c r="AK695" s="305"/>
      <c r="AL695" s="43" t="s">
        <v>115</v>
      </c>
      <c r="AM695" s="73">
        <v>106199</v>
      </c>
      <c r="AN695" s="60">
        <f>IFERROR(AM695/AJ686,"-")</f>
        <v>6.521010562294474E-4</v>
      </c>
      <c r="AO695" s="73">
        <v>8</v>
      </c>
      <c r="AP695" s="60">
        <f>IFERROR(AO695/AK686,"-")</f>
        <v>4.8192771084337352E-2</v>
      </c>
      <c r="AQ695" s="76">
        <f t="shared" si="56"/>
        <v>13274.875</v>
      </c>
      <c r="AR695" s="305"/>
      <c r="AS695" s="305"/>
      <c r="AT695" s="43" t="s">
        <v>115</v>
      </c>
      <c r="AU695" s="73">
        <v>399492</v>
      </c>
      <c r="AV695" s="60">
        <f>IFERROR(AU695/AR686,"-")</f>
        <v>3.1057836478203736E-4</v>
      </c>
      <c r="AW695" s="73">
        <v>41</v>
      </c>
      <c r="AX695" s="60">
        <f>IFERROR(AW695/AS686,"-")</f>
        <v>2.1635883905013191E-2</v>
      </c>
      <c r="AY695" s="131">
        <f t="shared" si="57"/>
        <v>9743.707317073171</v>
      </c>
      <c r="AZ695" s="179"/>
    </row>
    <row r="696" spans="2:52" s="8" customFormat="1" ht="13.15" customHeight="1">
      <c r="B696" s="404"/>
      <c r="C696" s="405"/>
      <c r="D696" s="305"/>
      <c r="E696" s="305"/>
      <c r="F696" s="43" t="s">
        <v>116</v>
      </c>
      <c r="G696" s="73">
        <v>249350</v>
      </c>
      <c r="H696" s="60">
        <f>IFERROR(G696/D686,"-")</f>
        <v>5.4547905059650168E-4</v>
      </c>
      <c r="I696" s="73">
        <v>5</v>
      </c>
      <c r="J696" s="60">
        <f>IFERROR(I696/E686,"-")</f>
        <v>8.8183421516754845E-3</v>
      </c>
      <c r="K696" s="76">
        <f t="shared" si="53"/>
        <v>49870</v>
      </c>
      <c r="L696" s="305"/>
      <c r="M696" s="305"/>
      <c r="N696" s="43" t="s">
        <v>116</v>
      </c>
      <c r="O696" s="73">
        <v>206278</v>
      </c>
      <c r="P696" s="60">
        <f>IFERROR(O696/L686,"-")</f>
        <v>5.8275158371086746E-4</v>
      </c>
      <c r="Q696" s="73">
        <v>2</v>
      </c>
      <c r="R696" s="60">
        <f>IFERROR(Q696/M686,"-")</f>
        <v>4.6403712296983757E-3</v>
      </c>
      <c r="S696" s="76">
        <f t="shared" si="54"/>
        <v>103139</v>
      </c>
      <c r="T696" s="305"/>
      <c r="U696" s="305"/>
      <c r="V696" s="43" t="s">
        <v>116</v>
      </c>
      <c r="W696" s="73">
        <v>0</v>
      </c>
      <c r="X696" s="60">
        <f>IFERROR(W696/T686,"-")</f>
        <v>0</v>
      </c>
      <c r="Y696" s="73">
        <v>0</v>
      </c>
      <c r="Z696" s="60">
        <f>IFERROR(Y696/U686,"-")</f>
        <v>0</v>
      </c>
      <c r="AA696" s="131" t="str">
        <f t="shared" si="55"/>
        <v>-</v>
      </c>
      <c r="AB696" s="305"/>
      <c r="AC696" s="305"/>
      <c r="AD696" s="43" t="s">
        <v>116</v>
      </c>
      <c r="AE696" s="73">
        <v>0</v>
      </c>
      <c r="AF696" s="60">
        <f>IFERROR(AE696/AB686,"-")</f>
        <v>0</v>
      </c>
      <c r="AG696" s="73">
        <v>0</v>
      </c>
      <c r="AH696" s="60">
        <f>IFERROR(AG696/AC686,"-")</f>
        <v>0</v>
      </c>
      <c r="AI696" s="76" t="str">
        <f t="shared" si="52"/>
        <v>-</v>
      </c>
      <c r="AJ696" s="305"/>
      <c r="AK696" s="305"/>
      <c r="AL696" s="43" t="s">
        <v>116</v>
      </c>
      <c r="AM696" s="73">
        <v>3518</v>
      </c>
      <c r="AN696" s="60">
        <f>IFERROR(AM696/AJ686,"-")</f>
        <v>2.160181843346167E-5</v>
      </c>
      <c r="AO696" s="73">
        <v>1</v>
      </c>
      <c r="AP696" s="60">
        <f>IFERROR(AO696/AK686,"-")</f>
        <v>6.024096385542169E-3</v>
      </c>
      <c r="AQ696" s="76">
        <f t="shared" si="56"/>
        <v>3518</v>
      </c>
      <c r="AR696" s="305"/>
      <c r="AS696" s="305"/>
      <c r="AT696" s="43" t="s">
        <v>116</v>
      </c>
      <c r="AU696" s="73">
        <v>64320</v>
      </c>
      <c r="AV696" s="60">
        <f>IFERROR(AU696/AR686,"-")</f>
        <v>5.0004506780562919E-5</v>
      </c>
      <c r="AW696" s="73">
        <v>8</v>
      </c>
      <c r="AX696" s="60">
        <f>IFERROR(AW696/AS686,"-")</f>
        <v>4.221635883905013E-3</v>
      </c>
      <c r="AY696" s="131">
        <f t="shared" si="57"/>
        <v>8040</v>
      </c>
      <c r="AZ696" s="179"/>
    </row>
    <row r="697" spans="2:52" s="8" customFormat="1" ht="13.15" customHeight="1">
      <c r="B697" s="404"/>
      <c r="C697" s="405"/>
      <c r="D697" s="305"/>
      <c r="E697" s="305"/>
      <c r="F697" s="43" t="s">
        <v>117</v>
      </c>
      <c r="G697" s="73">
        <v>2509702</v>
      </c>
      <c r="H697" s="60">
        <f>IFERROR(G697/D686,"-")</f>
        <v>5.4902340655309462E-3</v>
      </c>
      <c r="I697" s="73">
        <v>9</v>
      </c>
      <c r="J697" s="60">
        <f>IFERROR(I697/E686,"-")</f>
        <v>1.5873015873015872E-2</v>
      </c>
      <c r="K697" s="76">
        <f t="shared" si="53"/>
        <v>278855.77777777775</v>
      </c>
      <c r="L697" s="305"/>
      <c r="M697" s="305"/>
      <c r="N697" s="43" t="s">
        <v>117</v>
      </c>
      <c r="O697" s="73">
        <v>2507320</v>
      </c>
      <c r="P697" s="60">
        <f>IFERROR(O697/L686,"-")</f>
        <v>7.0833763216141916E-3</v>
      </c>
      <c r="Q697" s="73">
        <v>7</v>
      </c>
      <c r="R697" s="60">
        <f>IFERROR(Q697/M686,"-")</f>
        <v>1.6241299303944315E-2</v>
      </c>
      <c r="S697" s="76">
        <f t="shared" si="54"/>
        <v>358188.57142857142</v>
      </c>
      <c r="T697" s="305"/>
      <c r="U697" s="305"/>
      <c r="V697" s="43" t="s">
        <v>117</v>
      </c>
      <c r="W697" s="73">
        <v>2202636</v>
      </c>
      <c r="X697" s="60">
        <f>IFERROR(W697/T686,"-")</f>
        <v>2.8761553693950261E-2</v>
      </c>
      <c r="Y697" s="73">
        <v>1</v>
      </c>
      <c r="Z697" s="60">
        <f>IFERROR(Y697/U686,"-")</f>
        <v>1.5625E-2</v>
      </c>
      <c r="AA697" s="131">
        <f t="shared" si="55"/>
        <v>2202636</v>
      </c>
      <c r="AB697" s="305"/>
      <c r="AC697" s="305"/>
      <c r="AD697" s="43" t="s">
        <v>117</v>
      </c>
      <c r="AE697" s="73">
        <v>2202636</v>
      </c>
      <c r="AF697" s="60">
        <f>IFERROR(AE697/AB686,"-")</f>
        <v>4.412954070445832E-2</v>
      </c>
      <c r="AG697" s="73">
        <v>1</v>
      </c>
      <c r="AH697" s="60">
        <f>IFERROR(AG697/AC686,"-")</f>
        <v>2.2727272727272728E-2</v>
      </c>
      <c r="AI697" s="76">
        <f t="shared" si="52"/>
        <v>2202636</v>
      </c>
      <c r="AJ697" s="305"/>
      <c r="AK697" s="305"/>
      <c r="AL697" s="43" t="s">
        <v>117</v>
      </c>
      <c r="AM697" s="73">
        <v>2379792</v>
      </c>
      <c r="AN697" s="60">
        <f>IFERROR(AM697/AJ686,"-")</f>
        <v>1.4612801220410636E-2</v>
      </c>
      <c r="AO697" s="73">
        <v>5</v>
      </c>
      <c r="AP697" s="60">
        <f>IFERROR(AO697/AK686,"-")</f>
        <v>3.0120481927710843E-2</v>
      </c>
      <c r="AQ697" s="76">
        <f t="shared" si="56"/>
        <v>475958.4</v>
      </c>
      <c r="AR697" s="305"/>
      <c r="AS697" s="305"/>
      <c r="AT697" s="43" t="s">
        <v>117</v>
      </c>
      <c r="AU697" s="73">
        <v>5634867</v>
      </c>
      <c r="AV697" s="60">
        <f>IFERROR(AU697/AR686,"-")</f>
        <v>4.3807329774420119E-3</v>
      </c>
      <c r="AW697" s="73">
        <v>13</v>
      </c>
      <c r="AX697" s="60">
        <f>IFERROR(AW697/AS686,"-")</f>
        <v>6.8601583113456462E-3</v>
      </c>
      <c r="AY697" s="131">
        <f t="shared" si="57"/>
        <v>433451.30769230769</v>
      </c>
      <c r="AZ697" s="179"/>
    </row>
    <row r="698" spans="2:52" s="8" customFormat="1" ht="13.15" customHeight="1">
      <c r="B698" s="404"/>
      <c r="C698" s="405"/>
      <c r="D698" s="305"/>
      <c r="E698" s="305"/>
      <c r="F698" s="43" t="s">
        <v>118</v>
      </c>
      <c r="G698" s="73">
        <v>4915628</v>
      </c>
      <c r="H698" s="60">
        <f>IFERROR(G698/D686,"-")</f>
        <v>1.0753447341189413E-2</v>
      </c>
      <c r="I698" s="73">
        <v>92</v>
      </c>
      <c r="J698" s="60">
        <f>IFERROR(I698/E686,"-")</f>
        <v>0.16225749559082892</v>
      </c>
      <c r="K698" s="76">
        <f t="shared" si="53"/>
        <v>53430.739130434784</v>
      </c>
      <c r="L698" s="305"/>
      <c r="M698" s="305"/>
      <c r="N698" s="43" t="s">
        <v>118</v>
      </c>
      <c r="O698" s="73">
        <v>3395279</v>
      </c>
      <c r="P698" s="60">
        <f>IFERROR(O698/L686,"-")</f>
        <v>9.5919303774045228E-3</v>
      </c>
      <c r="Q698" s="73">
        <v>71</v>
      </c>
      <c r="R698" s="60">
        <f>IFERROR(Q698/M686,"-")</f>
        <v>0.16473317865429235</v>
      </c>
      <c r="S698" s="76">
        <f t="shared" si="54"/>
        <v>47820.830985915491</v>
      </c>
      <c r="T698" s="305"/>
      <c r="U698" s="305"/>
      <c r="V698" s="43" t="s">
        <v>118</v>
      </c>
      <c r="W698" s="73">
        <v>580993</v>
      </c>
      <c r="X698" s="60">
        <f>IFERROR(W698/T686,"-")</f>
        <v>7.5864833614402221E-3</v>
      </c>
      <c r="Y698" s="73">
        <v>12</v>
      </c>
      <c r="Z698" s="60">
        <f>IFERROR(Y698/U686,"-")</f>
        <v>0.1875</v>
      </c>
      <c r="AA698" s="131">
        <f t="shared" si="55"/>
        <v>48416.083333333336</v>
      </c>
      <c r="AB698" s="305"/>
      <c r="AC698" s="305"/>
      <c r="AD698" s="43" t="s">
        <v>118</v>
      </c>
      <c r="AE698" s="73">
        <v>329631</v>
      </c>
      <c r="AF698" s="60">
        <f>IFERROR(AE698/AB686,"-")</f>
        <v>6.6041164459090381E-3</v>
      </c>
      <c r="AG698" s="73">
        <v>7</v>
      </c>
      <c r="AH698" s="60">
        <f>IFERROR(AG698/AC686,"-")</f>
        <v>0.15909090909090909</v>
      </c>
      <c r="AI698" s="76">
        <f t="shared" si="52"/>
        <v>47090.142857142855</v>
      </c>
      <c r="AJ698" s="305"/>
      <c r="AK698" s="305"/>
      <c r="AL698" s="43" t="s">
        <v>118</v>
      </c>
      <c r="AM698" s="73">
        <v>2109632</v>
      </c>
      <c r="AN698" s="60">
        <f>IFERROR(AM698/AJ686,"-")</f>
        <v>1.2953919108988235E-2</v>
      </c>
      <c r="AO698" s="73">
        <v>43</v>
      </c>
      <c r="AP698" s="60">
        <f>IFERROR(AO698/AK686,"-")</f>
        <v>0.25903614457831325</v>
      </c>
      <c r="AQ698" s="76">
        <f t="shared" si="56"/>
        <v>49061.20930232558</v>
      </c>
      <c r="AR698" s="305"/>
      <c r="AS698" s="305"/>
      <c r="AT698" s="43" t="s">
        <v>118</v>
      </c>
      <c r="AU698" s="73">
        <v>5539934</v>
      </c>
      <c r="AV698" s="60">
        <f>IFERROR(AU698/AR686,"-")</f>
        <v>4.3069289065122991E-3</v>
      </c>
      <c r="AW698" s="73">
        <v>199</v>
      </c>
      <c r="AX698" s="60">
        <f>IFERROR(AW698/AS686,"-")</f>
        <v>0.10501319261213721</v>
      </c>
      <c r="AY698" s="131">
        <f t="shared" si="57"/>
        <v>27838.864321608042</v>
      </c>
      <c r="AZ698" s="179"/>
    </row>
    <row r="699" spans="2:52" s="8" customFormat="1" ht="13.15" customHeight="1">
      <c r="B699" s="404"/>
      <c r="C699" s="405"/>
      <c r="D699" s="305"/>
      <c r="E699" s="305"/>
      <c r="F699" s="43" t="s">
        <v>119</v>
      </c>
      <c r="G699" s="73">
        <v>3310699</v>
      </c>
      <c r="H699" s="60">
        <f>IFERROR(G699/D686,"-")</f>
        <v>7.2424982848637949E-3</v>
      </c>
      <c r="I699" s="73">
        <v>52</v>
      </c>
      <c r="J699" s="60">
        <f>IFERROR(I699/E686,"-")</f>
        <v>9.1710758377425039E-2</v>
      </c>
      <c r="K699" s="76">
        <f t="shared" si="53"/>
        <v>63667.288461538461</v>
      </c>
      <c r="L699" s="305"/>
      <c r="M699" s="305"/>
      <c r="N699" s="43" t="s">
        <v>119</v>
      </c>
      <c r="O699" s="73">
        <v>2392462</v>
      </c>
      <c r="P699" s="60">
        <f>IFERROR(O699/L686,"-")</f>
        <v>6.7588934324943487E-3</v>
      </c>
      <c r="Q699" s="73">
        <v>41</v>
      </c>
      <c r="R699" s="60">
        <f>IFERROR(Q699/M686,"-")</f>
        <v>9.5127610208816701E-2</v>
      </c>
      <c r="S699" s="76">
        <f t="shared" si="54"/>
        <v>58352.731707317071</v>
      </c>
      <c r="T699" s="305"/>
      <c r="U699" s="305"/>
      <c r="V699" s="43" t="s">
        <v>119</v>
      </c>
      <c r="W699" s="73">
        <v>765062</v>
      </c>
      <c r="X699" s="60">
        <f>IFERROR(W699/T686,"-")</f>
        <v>9.9900173211556406E-3</v>
      </c>
      <c r="Y699" s="73">
        <v>10</v>
      </c>
      <c r="Z699" s="60">
        <f>IFERROR(Y699/U686,"-")</f>
        <v>0.15625</v>
      </c>
      <c r="AA699" s="131">
        <f t="shared" si="55"/>
        <v>76506.2</v>
      </c>
      <c r="AB699" s="305"/>
      <c r="AC699" s="305"/>
      <c r="AD699" s="43" t="s">
        <v>119</v>
      </c>
      <c r="AE699" s="73">
        <v>547088</v>
      </c>
      <c r="AF699" s="60">
        <f>IFERROR(AE699/AB686,"-")</f>
        <v>1.096084063137109E-2</v>
      </c>
      <c r="AG699" s="73">
        <v>7</v>
      </c>
      <c r="AH699" s="60">
        <f>IFERROR(AG699/AC686,"-")</f>
        <v>0.15909090909090909</v>
      </c>
      <c r="AI699" s="76">
        <f t="shared" si="52"/>
        <v>78155.428571428565</v>
      </c>
      <c r="AJ699" s="305"/>
      <c r="AK699" s="305"/>
      <c r="AL699" s="43" t="s">
        <v>119</v>
      </c>
      <c r="AM699" s="73">
        <v>2137301</v>
      </c>
      <c r="AN699" s="60">
        <f>IFERROR(AM699/AJ686,"-")</f>
        <v>1.3123816981141576E-2</v>
      </c>
      <c r="AO699" s="73">
        <v>28</v>
      </c>
      <c r="AP699" s="60">
        <f>IFERROR(AO699/AK686,"-")</f>
        <v>0.16867469879518071</v>
      </c>
      <c r="AQ699" s="76">
        <f t="shared" si="56"/>
        <v>76332.178571428565</v>
      </c>
      <c r="AR699" s="305"/>
      <c r="AS699" s="305"/>
      <c r="AT699" s="43" t="s">
        <v>119</v>
      </c>
      <c r="AU699" s="73">
        <v>8436922</v>
      </c>
      <c r="AV699" s="60">
        <f>IFERROR(AU699/AR686,"-")</f>
        <v>6.5591437088942861E-3</v>
      </c>
      <c r="AW699" s="73">
        <v>146</v>
      </c>
      <c r="AX699" s="60">
        <f>IFERROR(AW699/AS686,"-")</f>
        <v>7.7044854881266486E-2</v>
      </c>
      <c r="AY699" s="131">
        <f t="shared" si="57"/>
        <v>57787.136986301368</v>
      </c>
      <c r="AZ699" s="179"/>
    </row>
    <row r="700" spans="2:52" s="8" customFormat="1" ht="13.15" customHeight="1">
      <c r="B700" s="404"/>
      <c r="C700" s="405"/>
      <c r="D700" s="305"/>
      <c r="E700" s="305"/>
      <c r="F700" s="43" t="s">
        <v>120</v>
      </c>
      <c r="G700" s="73">
        <v>2463843</v>
      </c>
      <c r="H700" s="60">
        <f>IFERROR(G700/D686,"-")</f>
        <v>5.3899127349462056E-3</v>
      </c>
      <c r="I700" s="73">
        <v>45</v>
      </c>
      <c r="J700" s="60">
        <f>IFERROR(I700/E686,"-")</f>
        <v>7.9365079365079361E-2</v>
      </c>
      <c r="K700" s="76">
        <f t="shared" si="53"/>
        <v>54752.066666666666</v>
      </c>
      <c r="L700" s="305"/>
      <c r="M700" s="305"/>
      <c r="N700" s="43" t="s">
        <v>120</v>
      </c>
      <c r="O700" s="73">
        <v>2407873</v>
      </c>
      <c r="P700" s="60">
        <f>IFERROR(O700/L686,"-")</f>
        <v>6.802430720312576E-3</v>
      </c>
      <c r="Q700" s="73">
        <v>37</v>
      </c>
      <c r="R700" s="60">
        <f>IFERROR(Q700/M686,"-")</f>
        <v>8.584686774941995E-2</v>
      </c>
      <c r="S700" s="76">
        <f t="shared" si="54"/>
        <v>65077.648648648646</v>
      </c>
      <c r="T700" s="305"/>
      <c r="U700" s="305"/>
      <c r="V700" s="43" t="s">
        <v>120</v>
      </c>
      <c r="W700" s="73">
        <v>236727</v>
      </c>
      <c r="X700" s="60">
        <f>IFERROR(W700/T686,"-")</f>
        <v>3.0911309545961128E-3</v>
      </c>
      <c r="Y700" s="73">
        <v>4</v>
      </c>
      <c r="Z700" s="60">
        <f>IFERROR(Y700/U686,"-")</f>
        <v>6.25E-2</v>
      </c>
      <c r="AA700" s="131">
        <f t="shared" si="55"/>
        <v>59181.75</v>
      </c>
      <c r="AB700" s="305"/>
      <c r="AC700" s="305"/>
      <c r="AD700" s="43" t="s">
        <v>120</v>
      </c>
      <c r="AE700" s="73">
        <v>227751</v>
      </c>
      <c r="AF700" s="60">
        <f>IFERROR(AE700/AB686,"-")</f>
        <v>4.5629632063496134E-3</v>
      </c>
      <c r="AG700" s="73">
        <v>2</v>
      </c>
      <c r="AH700" s="60">
        <f>IFERROR(AG700/AC686,"-")</f>
        <v>4.5454545454545456E-2</v>
      </c>
      <c r="AI700" s="76">
        <f t="shared" si="52"/>
        <v>113875.5</v>
      </c>
      <c r="AJ700" s="305"/>
      <c r="AK700" s="305"/>
      <c r="AL700" s="43" t="s">
        <v>120</v>
      </c>
      <c r="AM700" s="73">
        <v>1611132</v>
      </c>
      <c r="AN700" s="60">
        <f>IFERROR(AM700/AJ686,"-")</f>
        <v>9.8929451211881656E-3</v>
      </c>
      <c r="AO700" s="73">
        <v>18</v>
      </c>
      <c r="AP700" s="60">
        <f>IFERROR(AO700/AK686,"-")</f>
        <v>0.10843373493975904</v>
      </c>
      <c r="AQ700" s="76">
        <f t="shared" si="56"/>
        <v>89507.333333333328</v>
      </c>
      <c r="AR700" s="305"/>
      <c r="AS700" s="305"/>
      <c r="AT700" s="43" t="s">
        <v>120</v>
      </c>
      <c r="AU700" s="73">
        <v>1717677</v>
      </c>
      <c r="AV700" s="60">
        <f>IFERROR(AU700/AR686,"-")</f>
        <v>1.3353792163140078E-3</v>
      </c>
      <c r="AW700" s="73">
        <v>84</v>
      </c>
      <c r="AX700" s="60">
        <f>IFERROR(AW700/AS686,"-")</f>
        <v>4.432717678100264E-2</v>
      </c>
      <c r="AY700" s="131">
        <f t="shared" si="57"/>
        <v>20448.535714285714</v>
      </c>
      <c r="AZ700" s="179"/>
    </row>
    <row r="701" spans="2:52" s="8" customFormat="1" ht="13.15" customHeight="1">
      <c r="B701" s="404"/>
      <c r="C701" s="405"/>
      <c r="D701" s="305"/>
      <c r="E701" s="305"/>
      <c r="F701" s="44" t="s">
        <v>121</v>
      </c>
      <c r="G701" s="74">
        <v>691219</v>
      </c>
      <c r="H701" s="61">
        <f>IFERROR(G701/D686,"-")</f>
        <v>1.5121134304161351E-3</v>
      </c>
      <c r="I701" s="74">
        <v>52</v>
      </c>
      <c r="J701" s="61">
        <f>IFERROR(I701/E686,"-")</f>
        <v>9.1710758377425039E-2</v>
      </c>
      <c r="K701" s="77">
        <f t="shared" si="53"/>
        <v>13292.673076923076</v>
      </c>
      <c r="L701" s="305"/>
      <c r="M701" s="305"/>
      <c r="N701" s="44" t="s">
        <v>121</v>
      </c>
      <c r="O701" s="74">
        <v>643617</v>
      </c>
      <c r="P701" s="61">
        <f>IFERROR(O701/L686,"-")</f>
        <v>1.8182686765105215E-3</v>
      </c>
      <c r="Q701" s="74">
        <v>44</v>
      </c>
      <c r="R701" s="61">
        <f>IFERROR(Q701/M686,"-")</f>
        <v>0.10208816705336426</v>
      </c>
      <c r="S701" s="77">
        <f t="shared" si="54"/>
        <v>14627.65909090909</v>
      </c>
      <c r="T701" s="305"/>
      <c r="U701" s="305"/>
      <c r="V701" s="44" t="s">
        <v>121</v>
      </c>
      <c r="W701" s="74">
        <v>117626</v>
      </c>
      <c r="X701" s="61">
        <f>IFERROR(W701/T686,"-")</f>
        <v>1.5359353587268134E-3</v>
      </c>
      <c r="Y701" s="74">
        <v>12</v>
      </c>
      <c r="Z701" s="61">
        <f>IFERROR(Y701/U686,"-")</f>
        <v>0.1875</v>
      </c>
      <c r="AA701" s="132">
        <f t="shared" si="55"/>
        <v>9802.1666666666661</v>
      </c>
      <c r="AB701" s="305"/>
      <c r="AC701" s="305"/>
      <c r="AD701" s="44" t="s">
        <v>121</v>
      </c>
      <c r="AE701" s="74">
        <v>97289</v>
      </c>
      <c r="AF701" s="61">
        <f>IFERROR(AE701/AB686,"-")</f>
        <v>1.9491731205682852E-3</v>
      </c>
      <c r="AG701" s="74">
        <v>8</v>
      </c>
      <c r="AH701" s="61">
        <f>IFERROR(AG701/AC686,"-")</f>
        <v>0.18181818181818182</v>
      </c>
      <c r="AI701" s="77">
        <f t="shared" si="52"/>
        <v>12161.125</v>
      </c>
      <c r="AJ701" s="305"/>
      <c r="AK701" s="305"/>
      <c r="AL701" s="44" t="s">
        <v>121</v>
      </c>
      <c r="AM701" s="74">
        <v>320652</v>
      </c>
      <c r="AN701" s="61">
        <f>IFERROR(AM701/AJ686,"-")</f>
        <v>1.9689216271535962E-3</v>
      </c>
      <c r="AO701" s="74">
        <v>21</v>
      </c>
      <c r="AP701" s="61">
        <f>IFERROR(AO701/AK686,"-")</f>
        <v>0.12650602409638553</v>
      </c>
      <c r="AQ701" s="77">
        <f t="shared" si="56"/>
        <v>15269.142857142857</v>
      </c>
      <c r="AR701" s="305"/>
      <c r="AS701" s="305"/>
      <c r="AT701" s="44" t="s">
        <v>121</v>
      </c>
      <c r="AU701" s="74">
        <v>1927910</v>
      </c>
      <c r="AV701" s="61">
        <f>IFERROR(AU701/AR686,"-")</f>
        <v>1.4988213412206943E-3</v>
      </c>
      <c r="AW701" s="74">
        <v>156</v>
      </c>
      <c r="AX701" s="63">
        <f>IFERROR(AW701/AS686,"-")</f>
        <v>8.2321899736147758E-2</v>
      </c>
      <c r="AY701" s="132">
        <f t="shared" si="57"/>
        <v>12358.397435897436</v>
      </c>
      <c r="AZ701" s="179"/>
    </row>
    <row r="702" spans="2:52" s="8" customFormat="1" ht="13.15" customHeight="1">
      <c r="B702" s="404"/>
      <c r="C702" s="405"/>
      <c r="D702" s="306"/>
      <c r="E702" s="306"/>
      <c r="F702" s="45" t="s">
        <v>71</v>
      </c>
      <c r="G702" s="69">
        <f>SUM(G686:G701)</f>
        <v>111130847</v>
      </c>
      <c r="H702" s="61">
        <f>IFERROR(G702/D686,"-")</f>
        <v>0.24311028238839014</v>
      </c>
      <c r="I702" s="74">
        <v>496</v>
      </c>
      <c r="J702" s="61">
        <f>IFERROR(I702/E686,"-")</f>
        <v>0.87477954144620806</v>
      </c>
      <c r="K702" s="77">
        <f t="shared" si="53"/>
        <v>224054.12701612903</v>
      </c>
      <c r="L702" s="306"/>
      <c r="M702" s="306"/>
      <c r="N702" s="45" t="s">
        <v>71</v>
      </c>
      <c r="O702" s="69">
        <f>SUM(O686:O701)</f>
        <v>78503180</v>
      </c>
      <c r="P702" s="61">
        <f>IFERROR(O702/L686,"-")</f>
        <v>0.22177766156031808</v>
      </c>
      <c r="Q702" s="74">
        <v>378</v>
      </c>
      <c r="R702" s="61">
        <f>IFERROR(Q702/M686,"-")</f>
        <v>0.87703016241299303</v>
      </c>
      <c r="S702" s="77">
        <f t="shared" si="54"/>
        <v>207680.37037037036</v>
      </c>
      <c r="T702" s="306"/>
      <c r="U702" s="306"/>
      <c r="V702" s="45" t="s">
        <v>71</v>
      </c>
      <c r="W702" s="69">
        <f>SUM(W686:W701)</f>
        <v>22160604</v>
      </c>
      <c r="X702" s="61">
        <f>IFERROR(W702/T686,"-")</f>
        <v>0.28936846661743881</v>
      </c>
      <c r="Y702" s="74">
        <v>59</v>
      </c>
      <c r="Z702" s="61">
        <f>IFERROR(Y702/U686,"-")</f>
        <v>0.921875</v>
      </c>
      <c r="AA702" s="132">
        <f t="shared" si="55"/>
        <v>375603.45762711862</v>
      </c>
      <c r="AB702" s="306"/>
      <c r="AC702" s="306"/>
      <c r="AD702" s="45" t="s">
        <v>71</v>
      </c>
      <c r="AE702" s="69">
        <f>SUM(AE686:AE701)</f>
        <v>16619896</v>
      </c>
      <c r="AF702" s="61">
        <f>IFERROR(AE702/AB686,"-")</f>
        <v>0.33297756734924155</v>
      </c>
      <c r="AG702" s="74">
        <v>40</v>
      </c>
      <c r="AH702" s="61">
        <f>IFERROR(AG702/AC686,"-")</f>
        <v>0.90909090909090906</v>
      </c>
      <c r="AI702" s="77">
        <f t="shared" si="52"/>
        <v>415497.4</v>
      </c>
      <c r="AJ702" s="306"/>
      <c r="AK702" s="306"/>
      <c r="AL702" s="45" t="s">
        <v>71</v>
      </c>
      <c r="AM702" s="69">
        <f>SUM(AM686:AM701)</f>
        <v>38536581</v>
      </c>
      <c r="AN702" s="61">
        <f>IFERROR(AM702/AJ686,"-")</f>
        <v>0.23662883053109404</v>
      </c>
      <c r="AO702" s="74">
        <v>150</v>
      </c>
      <c r="AP702" s="61">
        <f>IFERROR(AO702/AK686,"-")</f>
        <v>0.90361445783132532</v>
      </c>
      <c r="AQ702" s="77">
        <f t="shared" si="56"/>
        <v>256910.54</v>
      </c>
      <c r="AR702" s="306"/>
      <c r="AS702" s="306"/>
      <c r="AT702" s="45" t="s">
        <v>71</v>
      </c>
      <c r="AU702" s="69">
        <f>SUM(AU686:AU701)</f>
        <v>238441104</v>
      </c>
      <c r="AV702" s="61">
        <f>IFERROR(AU702/AR686,"-")</f>
        <v>0.18537204293738974</v>
      </c>
      <c r="AW702" s="74">
        <v>1487</v>
      </c>
      <c r="AX702" s="103">
        <f>IFERROR(AW702/AS686,"-")</f>
        <v>0.78469656992084436</v>
      </c>
      <c r="AY702" s="155">
        <f t="shared" si="57"/>
        <v>160350.43981170142</v>
      </c>
      <c r="AZ702" s="179"/>
    </row>
    <row r="703" spans="2:52" s="8" customFormat="1" ht="13.15" customHeight="1">
      <c r="B703" s="327">
        <v>42</v>
      </c>
      <c r="C703" s="339" t="s">
        <v>13</v>
      </c>
      <c r="D703" s="304">
        <v>440968490</v>
      </c>
      <c r="E703" s="304">
        <v>691</v>
      </c>
      <c r="F703" s="41" t="s">
        <v>107</v>
      </c>
      <c r="G703" s="72">
        <v>8901355</v>
      </c>
      <c r="H703" s="59">
        <f>IFERROR(G703/D703,"-")</f>
        <v>2.0185920767263891E-2</v>
      </c>
      <c r="I703" s="72">
        <v>155</v>
      </c>
      <c r="J703" s="59">
        <f>IFERROR(I703/E703,"-")</f>
        <v>0.22431259044862517</v>
      </c>
      <c r="K703" s="75">
        <f t="shared" si="53"/>
        <v>57428.096774193546</v>
      </c>
      <c r="L703" s="304">
        <v>321731170</v>
      </c>
      <c r="M703" s="304">
        <v>467</v>
      </c>
      <c r="N703" s="41" t="s">
        <v>107</v>
      </c>
      <c r="O703" s="72">
        <v>5675669</v>
      </c>
      <c r="P703" s="59">
        <f>IFERROR(O703/L703,"-")</f>
        <v>1.7641029310277893E-2</v>
      </c>
      <c r="Q703" s="72">
        <v>101</v>
      </c>
      <c r="R703" s="59">
        <f>IFERROR(Q703/M703,"-")</f>
        <v>0.21627408993576017</v>
      </c>
      <c r="S703" s="75">
        <f t="shared" si="54"/>
        <v>56194.742574257427</v>
      </c>
      <c r="T703" s="304">
        <v>64487050</v>
      </c>
      <c r="U703" s="304">
        <v>65</v>
      </c>
      <c r="V703" s="41" t="s">
        <v>107</v>
      </c>
      <c r="W703" s="72">
        <v>683817</v>
      </c>
      <c r="X703" s="59">
        <f>IFERROR(W703/T703,"-")</f>
        <v>1.0603942962191634E-2</v>
      </c>
      <c r="Y703" s="72">
        <v>20</v>
      </c>
      <c r="Z703" s="59">
        <f>IFERROR(Y703/U703,"-")</f>
        <v>0.30769230769230771</v>
      </c>
      <c r="AA703" s="130">
        <f t="shared" si="55"/>
        <v>34190.85</v>
      </c>
      <c r="AB703" s="304">
        <v>46050700</v>
      </c>
      <c r="AC703" s="304">
        <v>45</v>
      </c>
      <c r="AD703" s="41" t="s">
        <v>107</v>
      </c>
      <c r="AE703" s="72">
        <v>535865</v>
      </c>
      <c r="AF703" s="59">
        <f>IFERROR(AE703/AB703,"-")</f>
        <v>1.1636413778726491E-2</v>
      </c>
      <c r="AG703" s="72">
        <v>16</v>
      </c>
      <c r="AH703" s="59">
        <f>IFERROR(AG703/AC703,"-")</f>
        <v>0.35555555555555557</v>
      </c>
      <c r="AI703" s="75">
        <f t="shared" si="52"/>
        <v>33491.5625</v>
      </c>
      <c r="AJ703" s="304">
        <v>99058950</v>
      </c>
      <c r="AK703" s="304">
        <v>130</v>
      </c>
      <c r="AL703" s="41" t="s">
        <v>107</v>
      </c>
      <c r="AM703" s="72">
        <v>3306558</v>
      </c>
      <c r="AN703" s="59">
        <f>IFERROR(AM703/AJ703,"-")</f>
        <v>3.3379699663685106E-2</v>
      </c>
      <c r="AO703" s="72">
        <v>43</v>
      </c>
      <c r="AP703" s="59">
        <f>IFERROR(AO703/AK703,"-")</f>
        <v>0.33076923076923076</v>
      </c>
      <c r="AQ703" s="75">
        <f t="shared" si="56"/>
        <v>76896.69767441861</v>
      </c>
      <c r="AR703" s="304">
        <v>1452994480</v>
      </c>
      <c r="AS703" s="304">
        <v>2685</v>
      </c>
      <c r="AT703" s="41" t="s">
        <v>107</v>
      </c>
      <c r="AU703" s="72">
        <v>25874132</v>
      </c>
      <c r="AV703" s="59">
        <f>IFERROR(AU703/AR703,"-")</f>
        <v>1.7807453748895179E-2</v>
      </c>
      <c r="AW703" s="72">
        <v>495</v>
      </c>
      <c r="AX703" s="59">
        <f>IFERROR(AW703/AS703,"-")</f>
        <v>0.18435754189944134</v>
      </c>
      <c r="AY703" s="130">
        <f t="shared" si="57"/>
        <v>52270.973737373737</v>
      </c>
      <c r="AZ703" s="179"/>
    </row>
    <row r="704" spans="2:52" s="8" customFormat="1" ht="13.15" customHeight="1">
      <c r="B704" s="328"/>
      <c r="C704" s="340"/>
      <c r="D704" s="305"/>
      <c r="E704" s="305"/>
      <c r="F704" s="42" t="s">
        <v>108</v>
      </c>
      <c r="G704" s="73">
        <v>14706130</v>
      </c>
      <c r="H704" s="60">
        <f>IFERROR(G704/D703,"-")</f>
        <v>3.3349616431777244E-2</v>
      </c>
      <c r="I704" s="73">
        <v>190</v>
      </c>
      <c r="J704" s="60">
        <f>IFERROR(I704/E703,"-")</f>
        <v>0.27496382054992763</v>
      </c>
      <c r="K704" s="76">
        <f t="shared" si="53"/>
        <v>77400.68421052632</v>
      </c>
      <c r="L704" s="305"/>
      <c r="M704" s="305"/>
      <c r="N704" s="42" t="s">
        <v>108</v>
      </c>
      <c r="O704" s="73">
        <v>10002840</v>
      </c>
      <c r="P704" s="60">
        <f>IFERROR(O704/L703,"-")</f>
        <v>3.1090677350285954E-2</v>
      </c>
      <c r="Q704" s="73">
        <v>129</v>
      </c>
      <c r="R704" s="60">
        <f>IFERROR(Q704/M703,"-")</f>
        <v>0.27623126338329762</v>
      </c>
      <c r="S704" s="76">
        <f t="shared" si="54"/>
        <v>77541.395348837206</v>
      </c>
      <c r="T704" s="305"/>
      <c r="U704" s="305"/>
      <c r="V704" s="42" t="s">
        <v>108</v>
      </c>
      <c r="W704" s="73">
        <v>528131</v>
      </c>
      <c r="X704" s="60">
        <f>IFERROR(W704/T703,"-")</f>
        <v>8.1897218123638781E-3</v>
      </c>
      <c r="Y704" s="73">
        <v>22</v>
      </c>
      <c r="Z704" s="60">
        <f>IFERROR(Y704/U703,"-")</f>
        <v>0.33846153846153848</v>
      </c>
      <c r="AA704" s="131">
        <f t="shared" si="55"/>
        <v>24005.954545454544</v>
      </c>
      <c r="AB704" s="305"/>
      <c r="AC704" s="305"/>
      <c r="AD704" s="42" t="s">
        <v>108</v>
      </c>
      <c r="AE704" s="73">
        <v>430307</v>
      </c>
      <c r="AF704" s="60">
        <f>IFERROR(AE704/AB703,"-")</f>
        <v>9.3442010653475415E-3</v>
      </c>
      <c r="AG704" s="73">
        <v>17</v>
      </c>
      <c r="AH704" s="60">
        <f>IFERROR(AG704/AC703,"-")</f>
        <v>0.37777777777777777</v>
      </c>
      <c r="AI704" s="76">
        <f t="shared" si="52"/>
        <v>25312.176470588234</v>
      </c>
      <c r="AJ704" s="305"/>
      <c r="AK704" s="305"/>
      <c r="AL704" s="42" t="s">
        <v>108</v>
      </c>
      <c r="AM704" s="73">
        <v>3562539</v>
      </c>
      <c r="AN704" s="60">
        <f>IFERROR(AM704/AJ703,"-")</f>
        <v>3.5963827599626283E-2</v>
      </c>
      <c r="AO704" s="73">
        <v>37</v>
      </c>
      <c r="AP704" s="60">
        <f>IFERROR(AO704/AK703,"-")</f>
        <v>0.2846153846153846</v>
      </c>
      <c r="AQ704" s="76">
        <f t="shared" si="56"/>
        <v>96284.83783783784</v>
      </c>
      <c r="AR704" s="305"/>
      <c r="AS704" s="305"/>
      <c r="AT704" s="42" t="s">
        <v>108</v>
      </c>
      <c r="AU704" s="73">
        <v>43467378</v>
      </c>
      <c r="AV704" s="60">
        <f>IFERROR(AU704/AR703,"-")</f>
        <v>2.9915721359106608E-2</v>
      </c>
      <c r="AW704" s="73">
        <v>630</v>
      </c>
      <c r="AX704" s="60">
        <f>IFERROR(AW704/AS703,"-")</f>
        <v>0.23463687150837989</v>
      </c>
      <c r="AY704" s="131">
        <f t="shared" si="57"/>
        <v>68995.838095238098</v>
      </c>
      <c r="AZ704" s="179"/>
    </row>
    <row r="705" spans="2:52" s="8" customFormat="1" ht="13.15" customHeight="1">
      <c r="B705" s="328"/>
      <c r="C705" s="340"/>
      <c r="D705" s="305"/>
      <c r="E705" s="305"/>
      <c r="F705" s="43" t="s">
        <v>109</v>
      </c>
      <c r="G705" s="73">
        <v>12547588</v>
      </c>
      <c r="H705" s="60">
        <f>IFERROR(G705/D703,"-")</f>
        <v>2.8454613616496725E-2</v>
      </c>
      <c r="I705" s="73">
        <v>205</v>
      </c>
      <c r="J705" s="60">
        <f>IFERROR(I705/E703,"-")</f>
        <v>0.29667149059334297</v>
      </c>
      <c r="K705" s="76">
        <f t="shared" si="53"/>
        <v>61207.746341463411</v>
      </c>
      <c r="L705" s="305"/>
      <c r="M705" s="305"/>
      <c r="N705" s="43" t="s">
        <v>109</v>
      </c>
      <c r="O705" s="73">
        <v>11099721</v>
      </c>
      <c r="P705" s="60">
        <f>IFERROR(O705/L703,"-")</f>
        <v>3.4499986432772432E-2</v>
      </c>
      <c r="Q705" s="73">
        <v>149</v>
      </c>
      <c r="R705" s="60">
        <f>IFERROR(Q705/M703,"-")</f>
        <v>0.31905781584582443</v>
      </c>
      <c r="S705" s="76">
        <f t="shared" si="54"/>
        <v>74494.771812080537</v>
      </c>
      <c r="T705" s="305"/>
      <c r="U705" s="305"/>
      <c r="V705" s="43" t="s">
        <v>109</v>
      </c>
      <c r="W705" s="73">
        <v>701002</v>
      </c>
      <c r="X705" s="60">
        <f>IFERROR(W705/T703,"-")</f>
        <v>1.0870430574820835E-2</v>
      </c>
      <c r="Y705" s="73">
        <v>22</v>
      </c>
      <c r="Z705" s="60">
        <f>IFERROR(Y705/U703,"-")</f>
        <v>0.33846153846153848</v>
      </c>
      <c r="AA705" s="131">
        <f t="shared" si="55"/>
        <v>31863.727272727272</v>
      </c>
      <c r="AB705" s="305"/>
      <c r="AC705" s="305"/>
      <c r="AD705" s="43" t="s">
        <v>109</v>
      </c>
      <c r="AE705" s="73">
        <v>499905</v>
      </c>
      <c r="AF705" s="60">
        <f>IFERROR(AE705/AB703,"-")</f>
        <v>1.0855535312166808E-2</v>
      </c>
      <c r="AG705" s="73">
        <v>15</v>
      </c>
      <c r="AH705" s="60">
        <f>IFERROR(AG705/AC703,"-")</f>
        <v>0.33333333333333331</v>
      </c>
      <c r="AI705" s="76">
        <f t="shared" si="52"/>
        <v>33327</v>
      </c>
      <c r="AJ705" s="305"/>
      <c r="AK705" s="305"/>
      <c r="AL705" s="43" t="s">
        <v>109</v>
      </c>
      <c r="AM705" s="73">
        <v>795606</v>
      </c>
      <c r="AN705" s="60">
        <f>IFERROR(AM705/AJ703,"-")</f>
        <v>8.0316417648279136E-3</v>
      </c>
      <c r="AO705" s="73">
        <v>25</v>
      </c>
      <c r="AP705" s="60">
        <f>IFERROR(AO705/AK703,"-")</f>
        <v>0.19230769230769232</v>
      </c>
      <c r="AQ705" s="76">
        <f t="shared" si="56"/>
        <v>31824.240000000002</v>
      </c>
      <c r="AR705" s="305"/>
      <c r="AS705" s="305"/>
      <c r="AT705" s="43" t="s">
        <v>109</v>
      </c>
      <c r="AU705" s="73">
        <v>24847531</v>
      </c>
      <c r="AV705" s="60">
        <f>IFERROR(AU705/AR703,"-")</f>
        <v>1.7100912179652601E-2</v>
      </c>
      <c r="AW705" s="73">
        <v>665</v>
      </c>
      <c r="AX705" s="60">
        <f>IFERROR(AW705/AS703,"-")</f>
        <v>0.24767225325884543</v>
      </c>
      <c r="AY705" s="131">
        <f t="shared" si="57"/>
        <v>37364.708270676689</v>
      </c>
      <c r="AZ705" s="179"/>
    </row>
    <row r="706" spans="2:52" s="8" customFormat="1" ht="13.15" customHeight="1">
      <c r="B706" s="328"/>
      <c r="C706" s="340"/>
      <c r="D706" s="305"/>
      <c r="E706" s="305"/>
      <c r="F706" s="43" t="s">
        <v>110</v>
      </c>
      <c r="G706" s="73">
        <v>856945</v>
      </c>
      <c r="H706" s="60">
        <f>IFERROR(G706/D703,"-")</f>
        <v>1.9433247940232646E-3</v>
      </c>
      <c r="I706" s="73">
        <v>36</v>
      </c>
      <c r="J706" s="60">
        <f>IFERROR(I706/E703,"-")</f>
        <v>5.2098408104196817E-2</v>
      </c>
      <c r="K706" s="76">
        <f t="shared" si="53"/>
        <v>23804.027777777777</v>
      </c>
      <c r="L706" s="305"/>
      <c r="M706" s="305"/>
      <c r="N706" s="43" t="s">
        <v>110</v>
      </c>
      <c r="O706" s="73">
        <v>761887</v>
      </c>
      <c r="P706" s="60">
        <f>IFERROR(O706/L703,"-")</f>
        <v>2.3680857530838555E-3</v>
      </c>
      <c r="Q706" s="73">
        <v>24</v>
      </c>
      <c r="R706" s="60">
        <f>IFERROR(Q706/M703,"-")</f>
        <v>5.1391862955032119E-2</v>
      </c>
      <c r="S706" s="76">
        <f t="shared" si="54"/>
        <v>31745.291666666668</v>
      </c>
      <c r="T706" s="305"/>
      <c r="U706" s="305"/>
      <c r="V706" s="43" t="s">
        <v>110</v>
      </c>
      <c r="W706" s="73">
        <v>14419</v>
      </c>
      <c r="X706" s="60">
        <f>IFERROR(W706/T703,"-")</f>
        <v>2.2359527998257013E-4</v>
      </c>
      <c r="Y706" s="73">
        <v>1</v>
      </c>
      <c r="Z706" s="60">
        <f>IFERROR(Y706/U703,"-")</f>
        <v>1.5384615384615385E-2</v>
      </c>
      <c r="AA706" s="131">
        <f t="shared" si="55"/>
        <v>14419</v>
      </c>
      <c r="AB706" s="305"/>
      <c r="AC706" s="305"/>
      <c r="AD706" s="43" t="s">
        <v>110</v>
      </c>
      <c r="AE706" s="73">
        <v>0</v>
      </c>
      <c r="AF706" s="60">
        <f>IFERROR(AE706/AB703,"-")</f>
        <v>0</v>
      </c>
      <c r="AG706" s="73">
        <v>0</v>
      </c>
      <c r="AH706" s="60">
        <f>IFERROR(AG706/AC703,"-")</f>
        <v>0</v>
      </c>
      <c r="AI706" s="76" t="str">
        <f t="shared" si="52"/>
        <v>-</v>
      </c>
      <c r="AJ706" s="305"/>
      <c r="AK706" s="305"/>
      <c r="AL706" s="43" t="s">
        <v>110</v>
      </c>
      <c r="AM706" s="73">
        <v>39893</v>
      </c>
      <c r="AN706" s="60">
        <f>IFERROR(AM706/AJ703,"-")</f>
        <v>4.027197946273406E-4</v>
      </c>
      <c r="AO706" s="73">
        <v>6</v>
      </c>
      <c r="AP706" s="60">
        <f>IFERROR(AO706/AK703,"-")</f>
        <v>4.6153846153846156E-2</v>
      </c>
      <c r="AQ706" s="76">
        <f t="shared" si="56"/>
        <v>6648.833333333333</v>
      </c>
      <c r="AR706" s="305"/>
      <c r="AS706" s="305"/>
      <c r="AT706" s="43" t="s">
        <v>110</v>
      </c>
      <c r="AU706" s="73">
        <v>3449879</v>
      </c>
      <c r="AV706" s="60">
        <f>IFERROR(AU706/AR703,"-")</f>
        <v>2.3743235418210262E-3</v>
      </c>
      <c r="AW706" s="73">
        <v>95</v>
      </c>
      <c r="AX706" s="60">
        <f>IFERROR(AW706/AS703,"-")</f>
        <v>3.5381750465549346E-2</v>
      </c>
      <c r="AY706" s="131">
        <f t="shared" si="57"/>
        <v>36314.515789473684</v>
      </c>
      <c r="AZ706" s="179"/>
    </row>
    <row r="707" spans="2:52" s="8" customFormat="1" ht="13.15" customHeight="1">
      <c r="B707" s="328"/>
      <c r="C707" s="340"/>
      <c r="D707" s="305"/>
      <c r="E707" s="305"/>
      <c r="F707" s="43" t="s">
        <v>111</v>
      </c>
      <c r="G707" s="73">
        <v>11213948</v>
      </c>
      <c r="H707" s="60">
        <f>IFERROR(G707/D703,"-")</f>
        <v>2.5430270539285017E-2</v>
      </c>
      <c r="I707" s="73">
        <v>283</v>
      </c>
      <c r="J707" s="60">
        <f>IFERROR(I707/E703,"-")</f>
        <v>0.40955137481910275</v>
      </c>
      <c r="K707" s="76">
        <f t="shared" si="53"/>
        <v>39625.257950530038</v>
      </c>
      <c r="L707" s="305"/>
      <c r="M707" s="305"/>
      <c r="N707" s="43" t="s">
        <v>111</v>
      </c>
      <c r="O707" s="73">
        <v>9342665</v>
      </c>
      <c r="P707" s="60">
        <f>IFERROR(O707/L703,"-")</f>
        <v>2.9038731310988612E-2</v>
      </c>
      <c r="Q707" s="73">
        <v>203</v>
      </c>
      <c r="R707" s="60">
        <f>IFERROR(Q707/M703,"-")</f>
        <v>0.43468950749464669</v>
      </c>
      <c r="S707" s="76">
        <f t="shared" si="54"/>
        <v>46022.9802955665</v>
      </c>
      <c r="T707" s="305"/>
      <c r="U707" s="305"/>
      <c r="V707" s="43" t="s">
        <v>111</v>
      </c>
      <c r="W707" s="73">
        <v>2919077</v>
      </c>
      <c r="X707" s="60">
        <f>IFERROR(W707/T703,"-")</f>
        <v>4.5266096061147162E-2</v>
      </c>
      <c r="Y707" s="73">
        <v>30</v>
      </c>
      <c r="Z707" s="60">
        <f>IFERROR(Y707/U703,"-")</f>
        <v>0.46153846153846156</v>
      </c>
      <c r="AA707" s="131">
        <f t="shared" si="55"/>
        <v>97302.566666666666</v>
      </c>
      <c r="AB707" s="305"/>
      <c r="AC707" s="305"/>
      <c r="AD707" s="43" t="s">
        <v>111</v>
      </c>
      <c r="AE707" s="73">
        <v>2627257</v>
      </c>
      <c r="AF707" s="60">
        <f>IFERROR(AE707/AB703,"-")</f>
        <v>5.7051402041662778E-2</v>
      </c>
      <c r="AG707" s="73">
        <v>20</v>
      </c>
      <c r="AH707" s="60">
        <f>IFERROR(AG707/AC703,"-")</f>
        <v>0.44444444444444442</v>
      </c>
      <c r="AI707" s="76">
        <f t="shared" si="52"/>
        <v>131362.85</v>
      </c>
      <c r="AJ707" s="305"/>
      <c r="AK707" s="305"/>
      <c r="AL707" s="43" t="s">
        <v>111</v>
      </c>
      <c r="AM707" s="73">
        <v>2329703</v>
      </c>
      <c r="AN707" s="60">
        <f>IFERROR(AM707/AJ703,"-")</f>
        <v>2.3518349427285468E-2</v>
      </c>
      <c r="AO707" s="73">
        <v>44</v>
      </c>
      <c r="AP707" s="60">
        <f>IFERROR(AO707/AK703,"-")</f>
        <v>0.33846153846153848</v>
      </c>
      <c r="AQ707" s="76">
        <f t="shared" si="56"/>
        <v>52947.795454545456</v>
      </c>
      <c r="AR707" s="305"/>
      <c r="AS707" s="305"/>
      <c r="AT707" s="43" t="s">
        <v>111</v>
      </c>
      <c r="AU707" s="73">
        <v>58116068</v>
      </c>
      <c r="AV707" s="60">
        <f>IFERROR(AU707/AR703,"-")</f>
        <v>3.9997445826497564E-2</v>
      </c>
      <c r="AW707" s="73">
        <v>817</v>
      </c>
      <c r="AX707" s="60">
        <f>IFERROR(AW707/AS703,"-")</f>
        <v>0.30428305400372441</v>
      </c>
      <c r="AY707" s="131">
        <f t="shared" si="57"/>
        <v>71133.498164014687</v>
      </c>
      <c r="AZ707" s="179"/>
    </row>
    <row r="708" spans="2:52" s="8" customFormat="1" ht="13.15" customHeight="1">
      <c r="B708" s="328"/>
      <c r="C708" s="340"/>
      <c r="D708" s="305"/>
      <c r="E708" s="305"/>
      <c r="F708" s="43" t="s">
        <v>112</v>
      </c>
      <c r="G708" s="73">
        <v>15807926</v>
      </c>
      <c r="H708" s="60">
        <f>IFERROR(G708/D703,"-")</f>
        <v>3.5848198586706272E-2</v>
      </c>
      <c r="I708" s="73">
        <v>256</v>
      </c>
      <c r="J708" s="60">
        <f>IFERROR(I708/E703,"-")</f>
        <v>0.37047756874095511</v>
      </c>
      <c r="K708" s="76">
        <f t="shared" si="53"/>
        <v>61749.7109375</v>
      </c>
      <c r="L708" s="305"/>
      <c r="M708" s="305"/>
      <c r="N708" s="43" t="s">
        <v>112</v>
      </c>
      <c r="O708" s="73">
        <v>11603854</v>
      </c>
      <c r="P708" s="60">
        <f>IFERROR(O708/L703,"-")</f>
        <v>3.6066925066663577E-2</v>
      </c>
      <c r="Q708" s="73">
        <v>177</v>
      </c>
      <c r="R708" s="60">
        <f>IFERROR(Q708/M703,"-")</f>
        <v>0.37901498929336186</v>
      </c>
      <c r="S708" s="76">
        <f t="shared" si="54"/>
        <v>65558.497175141238</v>
      </c>
      <c r="T708" s="305"/>
      <c r="U708" s="305"/>
      <c r="V708" s="43" t="s">
        <v>112</v>
      </c>
      <c r="W708" s="73">
        <v>2492164</v>
      </c>
      <c r="X708" s="60">
        <f>IFERROR(W708/T703,"-")</f>
        <v>3.8645960700636792E-2</v>
      </c>
      <c r="Y708" s="73">
        <v>30</v>
      </c>
      <c r="Z708" s="60">
        <f>IFERROR(Y708/U703,"-")</f>
        <v>0.46153846153846156</v>
      </c>
      <c r="AA708" s="131">
        <f t="shared" si="55"/>
        <v>83072.133333333331</v>
      </c>
      <c r="AB708" s="305"/>
      <c r="AC708" s="305"/>
      <c r="AD708" s="43" t="s">
        <v>112</v>
      </c>
      <c r="AE708" s="73">
        <v>2243805</v>
      </c>
      <c r="AF708" s="60">
        <f>IFERROR(AE708/AB703,"-")</f>
        <v>4.8724666508869571E-2</v>
      </c>
      <c r="AG708" s="73">
        <v>21</v>
      </c>
      <c r="AH708" s="60">
        <f>IFERROR(AG708/AC703,"-")</f>
        <v>0.46666666666666667</v>
      </c>
      <c r="AI708" s="76">
        <f t="shared" si="52"/>
        <v>106847.85714285714</v>
      </c>
      <c r="AJ708" s="305"/>
      <c r="AK708" s="305"/>
      <c r="AL708" s="43" t="s">
        <v>112</v>
      </c>
      <c r="AM708" s="73">
        <v>2962972</v>
      </c>
      <c r="AN708" s="60">
        <f>IFERROR(AM708/AJ703,"-")</f>
        <v>2.9911199341402267E-2</v>
      </c>
      <c r="AO708" s="73">
        <v>47</v>
      </c>
      <c r="AP708" s="60">
        <f>IFERROR(AO708/AK703,"-")</f>
        <v>0.36153846153846153</v>
      </c>
      <c r="AQ708" s="76">
        <f t="shared" si="56"/>
        <v>63041.957446808512</v>
      </c>
      <c r="AR708" s="305"/>
      <c r="AS708" s="305"/>
      <c r="AT708" s="43" t="s">
        <v>112</v>
      </c>
      <c r="AU708" s="73">
        <v>50505563</v>
      </c>
      <c r="AV708" s="60">
        <f>IFERROR(AU708/AR703,"-")</f>
        <v>3.4759638591331743E-2</v>
      </c>
      <c r="AW708" s="73">
        <v>791</v>
      </c>
      <c r="AX708" s="60">
        <f>IFERROR(AW708/AS703,"-")</f>
        <v>0.29459962756052144</v>
      </c>
      <c r="AY708" s="131">
        <f t="shared" si="57"/>
        <v>63850.269279393171</v>
      </c>
      <c r="AZ708" s="179"/>
    </row>
    <row r="709" spans="2:52" s="8" customFormat="1" ht="13.15" customHeight="1">
      <c r="B709" s="328"/>
      <c r="C709" s="340"/>
      <c r="D709" s="305"/>
      <c r="E709" s="305"/>
      <c r="F709" s="43" t="s">
        <v>113</v>
      </c>
      <c r="G709" s="73">
        <v>5284622</v>
      </c>
      <c r="H709" s="60">
        <f>IFERROR(G709/D703,"-")</f>
        <v>1.1984126122027448E-2</v>
      </c>
      <c r="I709" s="73">
        <v>81</v>
      </c>
      <c r="J709" s="60">
        <f>IFERROR(I709/E703,"-")</f>
        <v>0.11722141823444283</v>
      </c>
      <c r="K709" s="76">
        <f t="shared" si="53"/>
        <v>65242.246913580246</v>
      </c>
      <c r="L709" s="305"/>
      <c r="M709" s="305"/>
      <c r="N709" s="43" t="s">
        <v>113</v>
      </c>
      <c r="O709" s="73">
        <v>3980852</v>
      </c>
      <c r="P709" s="60">
        <f>IFERROR(O709/L703,"-")</f>
        <v>1.2373224515361691E-2</v>
      </c>
      <c r="Q709" s="73">
        <v>63</v>
      </c>
      <c r="R709" s="60">
        <f>IFERROR(Q709/M703,"-")</f>
        <v>0.13490364025695931</v>
      </c>
      <c r="S709" s="76">
        <f t="shared" si="54"/>
        <v>63188.126984126982</v>
      </c>
      <c r="T709" s="305"/>
      <c r="U709" s="305"/>
      <c r="V709" s="43" t="s">
        <v>113</v>
      </c>
      <c r="W709" s="73">
        <v>1277584</v>
      </c>
      <c r="X709" s="60">
        <f>IFERROR(W709/T703,"-")</f>
        <v>1.9811481530012616E-2</v>
      </c>
      <c r="Y709" s="73">
        <v>14</v>
      </c>
      <c r="Z709" s="60">
        <f>IFERROR(Y709/U703,"-")</f>
        <v>0.2153846153846154</v>
      </c>
      <c r="AA709" s="131">
        <f t="shared" si="55"/>
        <v>91256</v>
      </c>
      <c r="AB709" s="305"/>
      <c r="AC709" s="305"/>
      <c r="AD709" s="43" t="s">
        <v>113</v>
      </c>
      <c r="AE709" s="73">
        <v>1079324</v>
      </c>
      <c r="AF709" s="60">
        <f>IFERROR(AE709/AB703,"-")</f>
        <v>2.343773275976261E-2</v>
      </c>
      <c r="AG709" s="73">
        <v>13</v>
      </c>
      <c r="AH709" s="60">
        <f>IFERROR(AG709/AC703,"-")</f>
        <v>0.28888888888888886</v>
      </c>
      <c r="AI709" s="76">
        <f t="shared" si="52"/>
        <v>83024.923076923078</v>
      </c>
      <c r="AJ709" s="305"/>
      <c r="AK709" s="305"/>
      <c r="AL709" s="43" t="s">
        <v>113</v>
      </c>
      <c r="AM709" s="73">
        <v>208787</v>
      </c>
      <c r="AN709" s="60">
        <f>IFERROR(AM709/AJ703,"-")</f>
        <v>2.1077045537026187E-3</v>
      </c>
      <c r="AO709" s="73">
        <v>18</v>
      </c>
      <c r="AP709" s="60">
        <f>IFERROR(AO709/AK703,"-")</f>
        <v>0.13846153846153847</v>
      </c>
      <c r="AQ709" s="76">
        <f t="shared" si="56"/>
        <v>11599.277777777777</v>
      </c>
      <c r="AR709" s="305"/>
      <c r="AS709" s="305"/>
      <c r="AT709" s="43" t="s">
        <v>113</v>
      </c>
      <c r="AU709" s="73">
        <v>33805988</v>
      </c>
      <c r="AV709" s="60">
        <f>IFERROR(AU709/AR703,"-")</f>
        <v>2.3266425623310008E-2</v>
      </c>
      <c r="AW709" s="73">
        <v>217</v>
      </c>
      <c r="AX709" s="60">
        <f>IFERROR(AW709/AS703,"-")</f>
        <v>8.0819366852886404E-2</v>
      </c>
      <c r="AY709" s="131">
        <f t="shared" si="57"/>
        <v>155787.96313364056</v>
      </c>
      <c r="AZ709" s="179"/>
    </row>
    <row r="710" spans="2:52" s="8" customFormat="1" ht="13.15" customHeight="1">
      <c r="B710" s="328"/>
      <c r="C710" s="340"/>
      <c r="D710" s="305"/>
      <c r="E710" s="305"/>
      <c r="F710" s="43" t="s">
        <v>123</v>
      </c>
      <c r="G710" s="73">
        <v>524</v>
      </c>
      <c r="H710" s="60">
        <f>IFERROR(G710/D703,"-")</f>
        <v>1.188293521834179E-6</v>
      </c>
      <c r="I710" s="73">
        <v>1</v>
      </c>
      <c r="J710" s="60">
        <f>IFERROR(I710/E703,"-")</f>
        <v>1.4471780028943559E-3</v>
      </c>
      <c r="K710" s="76">
        <f t="shared" si="53"/>
        <v>524</v>
      </c>
      <c r="L710" s="305"/>
      <c r="M710" s="305"/>
      <c r="N710" s="43" t="s">
        <v>123</v>
      </c>
      <c r="O710" s="73">
        <v>524</v>
      </c>
      <c r="P710" s="60">
        <f>IFERROR(O710/L703,"-")</f>
        <v>1.6286889454944635E-6</v>
      </c>
      <c r="Q710" s="73">
        <v>1</v>
      </c>
      <c r="R710" s="60">
        <f>IFERROR(Q710/M703,"-")</f>
        <v>2.1413276231263384E-3</v>
      </c>
      <c r="S710" s="76">
        <f t="shared" si="54"/>
        <v>524</v>
      </c>
      <c r="T710" s="305"/>
      <c r="U710" s="305"/>
      <c r="V710" s="43" t="s">
        <v>123</v>
      </c>
      <c r="W710" s="73">
        <v>0</v>
      </c>
      <c r="X710" s="60">
        <f>IFERROR(W710/T703,"-")</f>
        <v>0</v>
      </c>
      <c r="Y710" s="73">
        <v>0</v>
      </c>
      <c r="Z710" s="60">
        <f>IFERROR(Y710/U703,"-")</f>
        <v>0</v>
      </c>
      <c r="AA710" s="131" t="str">
        <f t="shared" si="55"/>
        <v>-</v>
      </c>
      <c r="AB710" s="305"/>
      <c r="AC710" s="305"/>
      <c r="AD710" s="43" t="s">
        <v>123</v>
      </c>
      <c r="AE710" s="73">
        <v>0</v>
      </c>
      <c r="AF710" s="60">
        <f>IFERROR(AE710/AB703,"-")</f>
        <v>0</v>
      </c>
      <c r="AG710" s="73">
        <v>0</v>
      </c>
      <c r="AH710" s="60">
        <f>IFERROR(AG710/AC703,"-")</f>
        <v>0</v>
      </c>
      <c r="AI710" s="76" t="str">
        <f t="shared" si="52"/>
        <v>-</v>
      </c>
      <c r="AJ710" s="305"/>
      <c r="AK710" s="305"/>
      <c r="AL710" s="43" t="s">
        <v>123</v>
      </c>
      <c r="AM710" s="73">
        <v>0</v>
      </c>
      <c r="AN710" s="60">
        <f>IFERROR(AM710/AJ703,"-")</f>
        <v>0</v>
      </c>
      <c r="AO710" s="73">
        <v>0</v>
      </c>
      <c r="AP710" s="60">
        <f>IFERROR(AO710/AK703,"-")</f>
        <v>0</v>
      </c>
      <c r="AQ710" s="76" t="str">
        <f t="shared" si="56"/>
        <v>-</v>
      </c>
      <c r="AR710" s="305"/>
      <c r="AS710" s="305"/>
      <c r="AT710" s="43" t="s">
        <v>123</v>
      </c>
      <c r="AU710" s="73">
        <v>0</v>
      </c>
      <c r="AV710" s="60">
        <f>IFERROR(AU710/AR703,"-")</f>
        <v>0</v>
      </c>
      <c r="AW710" s="73">
        <v>0</v>
      </c>
      <c r="AX710" s="60">
        <f>IFERROR(AW710/AS703,"-")</f>
        <v>0</v>
      </c>
      <c r="AY710" s="131" t="str">
        <f t="shared" si="57"/>
        <v>-</v>
      </c>
      <c r="AZ710" s="179"/>
    </row>
    <row r="711" spans="2:52" s="8" customFormat="1" ht="13.15" customHeight="1">
      <c r="B711" s="328"/>
      <c r="C711" s="340"/>
      <c r="D711" s="305"/>
      <c r="E711" s="305"/>
      <c r="F711" s="43" t="s">
        <v>114</v>
      </c>
      <c r="G711" s="73">
        <v>128520</v>
      </c>
      <c r="H711" s="60">
        <f>IFERROR(G711/D703,"-")</f>
        <v>2.9144939585139067E-4</v>
      </c>
      <c r="I711" s="73">
        <v>4</v>
      </c>
      <c r="J711" s="60">
        <f>IFERROR(I711/E703,"-")</f>
        <v>5.7887120115774236E-3</v>
      </c>
      <c r="K711" s="76">
        <f t="shared" si="53"/>
        <v>32130</v>
      </c>
      <c r="L711" s="305"/>
      <c r="M711" s="305"/>
      <c r="N711" s="43" t="s">
        <v>114</v>
      </c>
      <c r="O711" s="73">
        <v>128520</v>
      </c>
      <c r="P711" s="60">
        <f>IFERROR(O711/L703,"-")</f>
        <v>3.9946393754761156E-4</v>
      </c>
      <c r="Q711" s="73">
        <v>4</v>
      </c>
      <c r="R711" s="60">
        <f>IFERROR(Q711/M703,"-")</f>
        <v>8.5653104925053538E-3</v>
      </c>
      <c r="S711" s="76">
        <f t="shared" si="54"/>
        <v>32130</v>
      </c>
      <c r="T711" s="305"/>
      <c r="U711" s="305"/>
      <c r="V711" s="43" t="s">
        <v>114</v>
      </c>
      <c r="W711" s="73">
        <v>41966</v>
      </c>
      <c r="X711" s="60">
        <f>IFERROR(W711/T703,"-")</f>
        <v>6.5076631664807115E-4</v>
      </c>
      <c r="Y711" s="73">
        <v>1</v>
      </c>
      <c r="Z711" s="60">
        <f>IFERROR(Y711/U703,"-")</f>
        <v>1.5384615384615385E-2</v>
      </c>
      <c r="AA711" s="131">
        <f t="shared" si="55"/>
        <v>41966</v>
      </c>
      <c r="AB711" s="305"/>
      <c r="AC711" s="305"/>
      <c r="AD711" s="43" t="s">
        <v>114</v>
      </c>
      <c r="AE711" s="73">
        <v>41966</v>
      </c>
      <c r="AF711" s="60">
        <f>IFERROR(AE711/AB703,"-")</f>
        <v>9.1129993680877819E-4</v>
      </c>
      <c r="AG711" s="73">
        <v>1</v>
      </c>
      <c r="AH711" s="60">
        <f>IFERROR(AG711/AC703,"-")</f>
        <v>2.2222222222222223E-2</v>
      </c>
      <c r="AI711" s="76">
        <f t="shared" si="52"/>
        <v>41966</v>
      </c>
      <c r="AJ711" s="305"/>
      <c r="AK711" s="305"/>
      <c r="AL711" s="43" t="s">
        <v>114</v>
      </c>
      <c r="AM711" s="73">
        <v>1470</v>
      </c>
      <c r="AN711" s="60">
        <f>IFERROR(AM711/AJ703,"-")</f>
        <v>1.4839648512325236E-5</v>
      </c>
      <c r="AO711" s="73">
        <v>1</v>
      </c>
      <c r="AP711" s="60">
        <f>IFERROR(AO711/AK703,"-")</f>
        <v>7.6923076923076927E-3</v>
      </c>
      <c r="AQ711" s="76">
        <f t="shared" si="56"/>
        <v>1470</v>
      </c>
      <c r="AR711" s="305"/>
      <c r="AS711" s="305"/>
      <c r="AT711" s="43" t="s">
        <v>114</v>
      </c>
      <c r="AU711" s="73">
        <v>475046</v>
      </c>
      <c r="AV711" s="60">
        <f>IFERROR(AU711/AR703,"-")</f>
        <v>3.2694274241151967E-4</v>
      </c>
      <c r="AW711" s="73">
        <v>19</v>
      </c>
      <c r="AX711" s="60">
        <f>IFERROR(AW711/AS703,"-")</f>
        <v>7.07635009310987E-3</v>
      </c>
      <c r="AY711" s="131">
        <f t="shared" si="57"/>
        <v>25002.42105263158</v>
      </c>
      <c r="AZ711" s="179"/>
    </row>
    <row r="712" spans="2:52" s="8" customFormat="1" ht="13.15" customHeight="1">
      <c r="B712" s="328"/>
      <c r="C712" s="340"/>
      <c r="D712" s="305"/>
      <c r="E712" s="305"/>
      <c r="F712" s="43" t="s">
        <v>115</v>
      </c>
      <c r="G712" s="73">
        <v>313442</v>
      </c>
      <c r="H712" s="60">
        <f>IFERROR(G712/D703,"-")</f>
        <v>7.1080362227242129E-4</v>
      </c>
      <c r="I712" s="73">
        <v>25</v>
      </c>
      <c r="J712" s="60">
        <f>IFERROR(I712/E703,"-")</f>
        <v>3.6179450072358899E-2</v>
      </c>
      <c r="K712" s="76">
        <f t="shared" si="53"/>
        <v>12537.68</v>
      </c>
      <c r="L712" s="305"/>
      <c r="M712" s="305"/>
      <c r="N712" s="43" t="s">
        <v>115</v>
      </c>
      <c r="O712" s="73">
        <v>241074</v>
      </c>
      <c r="P712" s="60">
        <f>IFERROR(O712/L703,"-")</f>
        <v>7.4930259321780981E-4</v>
      </c>
      <c r="Q712" s="73">
        <v>18</v>
      </c>
      <c r="R712" s="60">
        <f>IFERROR(Q712/M703,"-")</f>
        <v>3.8543897216274089E-2</v>
      </c>
      <c r="S712" s="76">
        <f t="shared" si="54"/>
        <v>13393</v>
      </c>
      <c r="T712" s="305"/>
      <c r="U712" s="305"/>
      <c r="V712" s="43" t="s">
        <v>115</v>
      </c>
      <c r="W712" s="73">
        <v>33185</v>
      </c>
      <c r="X712" s="60">
        <f>IFERROR(W712/T703,"-")</f>
        <v>5.1459944283387127E-4</v>
      </c>
      <c r="Y712" s="73">
        <v>3</v>
      </c>
      <c r="Z712" s="60">
        <f>IFERROR(Y712/U703,"-")</f>
        <v>4.6153846153846156E-2</v>
      </c>
      <c r="AA712" s="131">
        <f t="shared" si="55"/>
        <v>11061.666666666666</v>
      </c>
      <c r="AB712" s="305"/>
      <c r="AC712" s="305"/>
      <c r="AD712" s="43" t="s">
        <v>115</v>
      </c>
      <c r="AE712" s="73">
        <v>33185</v>
      </c>
      <c r="AF712" s="60">
        <f>IFERROR(AE712/AB703,"-")</f>
        <v>7.2061879623979655E-4</v>
      </c>
      <c r="AG712" s="73">
        <v>3</v>
      </c>
      <c r="AH712" s="60">
        <f>IFERROR(AG712/AC703,"-")</f>
        <v>6.6666666666666666E-2</v>
      </c>
      <c r="AI712" s="76">
        <f t="shared" si="52"/>
        <v>11061.666666666666</v>
      </c>
      <c r="AJ712" s="305"/>
      <c r="AK712" s="305"/>
      <c r="AL712" s="43" t="s">
        <v>115</v>
      </c>
      <c r="AM712" s="73">
        <v>127345</v>
      </c>
      <c r="AN712" s="60">
        <f>IFERROR(AM712/AJ703,"-")</f>
        <v>1.2855476461238484E-3</v>
      </c>
      <c r="AO712" s="73">
        <v>9</v>
      </c>
      <c r="AP712" s="60">
        <f>IFERROR(AO712/AK703,"-")</f>
        <v>6.9230769230769235E-2</v>
      </c>
      <c r="AQ712" s="76">
        <f t="shared" si="56"/>
        <v>14149.444444444445</v>
      </c>
      <c r="AR712" s="305"/>
      <c r="AS712" s="305"/>
      <c r="AT712" s="43" t="s">
        <v>115</v>
      </c>
      <c r="AU712" s="73">
        <v>1254840</v>
      </c>
      <c r="AV712" s="60">
        <f>IFERROR(AU712/AR703,"-")</f>
        <v>8.6362337728908647E-4</v>
      </c>
      <c r="AW712" s="73">
        <v>81</v>
      </c>
      <c r="AX712" s="60">
        <f>IFERROR(AW712/AS703,"-")</f>
        <v>3.0167597765363128E-2</v>
      </c>
      <c r="AY712" s="131">
        <f t="shared" si="57"/>
        <v>15491.851851851852</v>
      </c>
      <c r="AZ712" s="179"/>
    </row>
    <row r="713" spans="2:52" s="8" customFormat="1" ht="13.15" customHeight="1">
      <c r="B713" s="328"/>
      <c r="C713" s="340"/>
      <c r="D713" s="305"/>
      <c r="E713" s="305"/>
      <c r="F713" s="43" t="s">
        <v>116</v>
      </c>
      <c r="G713" s="73">
        <v>222035</v>
      </c>
      <c r="H713" s="60">
        <f>IFERROR(G713/D703,"-")</f>
        <v>5.0351670251994648E-4</v>
      </c>
      <c r="I713" s="73">
        <v>7</v>
      </c>
      <c r="J713" s="60">
        <f>IFERROR(I713/E703,"-")</f>
        <v>1.0130246020260492E-2</v>
      </c>
      <c r="K713" s="76">
        <f t="shared" si="53"/>
        <v>31719.285714285714</v>
      </c>
      <c r="L713" s="305"/>
      <c r="M713" s="305"/>
      <c r="N713" s="43" t="s">
        <v>116</v>
      </c>
      <c r="O713" s="73">
        <v>218214</v>
      </c>
      <c r="P713" s="60">
        <f>IFERROR(O713/L703,"-")</f>
        <v>6.782494838781085E-4</v>
      </c>
      <c r="Q713" s="73">
        <v>5</v>
      </c>
      <c r="R713" s="60">
        <f>IFERROR(Q713/M703,"-")</f>
        <v>1.0706638115631691E-2</v>
      </c>
      <c r="S713" s="76">
        <f t="shared" si="54"/>
        <v>43642.8</v>
      </c>
      <c r="T713" s="305"/>
      <c r="U713" s="305"/>
      <c r="V713" s="43" t="s">
        <v>116</v>
      </c>
      <c r="W713" s="73">
        <v>925</v>
      </c>
      <c r="X713" s="60">
        <f>IFERROR(W713/T703,"-")</f>
        <v>1.4343965183707427E-5</v>
      </c>
      <c r="Y713" s="73">
        <v>1</v>
      </c>
      <c r="Z713" s="60">
        <f>IFERROR(Y713/U703,"-")</f>
        <v>1.5384615384615385E-2</v>
      </c>
      <c r="AA713" s="131">
        <f t="shared" si="55"/>
        <v>925</v>
      </c>
      <c r="AB713" s="305"/>
      <c r="AC713" s="305"/>
      <c r="AD713" s="43" t="s">
        <v>116</v>
      </c>
      <c r="AE713" s="73">
        <v>925</v>
      </c>
      <c r="AF713" s="60">
        <f>IFERROR(AE713/AB703,"-")</f>
        <v>2.0086556773295519E-5</v>
      </c>
      <c r="AG713" s="73">
        <v>1</v>
      </c>
      <c r="AH713" s="60">
        <f>IFERROR(AG713/AC703,"-")</f>
        <v>2.2222222222222223E-2</v>
      </c>
      <c r="AI713" s="76">
        <f t="shared" si="52"/>
        <v>925</v>
      </c>
      <c r="AJ713" s="305"/>
      <c r="AK713" s="305"/>
      <c r="AL713" s="43" t="s">
        <v>116</v>
      </c>
      <c r="AM713" s="73">
        <v>204039</v>
      </c>
      <c r="AN713" s="60">
        <f>IFERROR(AM713/AJ703,"-")</f>
        <v>2.0597734985077069E-3</v>
      </c>
      <c r="AO713" s="73">
        <v>3</v>
      </c>
      <c r="AP713" s="60">
        <f>IFERROR(AO713/AK703,"-")</f>
        <v>2.3076923076923078E-2</v>
      </c>
      <c r="AQ713" s="76">
        <f t="shared" si="56"/>
        <v>68013</v>
      </c>
      <c r="AR713" s="305"/>
      <c r="AS713" s="305"/>
      <c r="AT713" s="43" t="s">
        <v>116</v>
      </c>
      <c r="AU713" s="73">
        <v>159382</v>
      </c>
      <c r="AV713" s="60">
        <f>IFERROR(AU713/AR703,"-")</f>
        <v>1.0969208912617479E-4</v>
      </c>
      <c r="AW713" s="73">
        <v>12</v>
      </c>
      <c r="AX713" s="60">
        <f>IFERROR(AW713/AS703,"-")</f>
        <v>4.4692737430167594E-3</v>
      </c>
      <c r="AY713" s="131">
        <f t="shared" si="57"/>
        <v>13281.833333333334</v>
      </c>
      <c r="AZ713" s="179"/>
    </row>
    <row r="714" spans="2:52" s="8" customFormat="1" ht="13.15" customHeight="1">
      <c r="B714" s="328"/>
      <c r="C714" s="340"/>
      <c r="D714" s="305"/>
      <c r="E714" s="305"/>
      <c r="F714" s="43" t="s">
        <v>117</v>
      </c>
      <c r="G714" s="73">
        <v>76488</v>
      </c>
      <c r="H714" s="60">
        <f>IFERROR(G714/D703,"-")</f>
        <v>1.734545704161311E-4</v>
      </c>
      <c r="I714" s="73">
        <v>1</v>
      </c>
      <c r="J714" s="60">
        <f>IFERROR(I714/E703,"-")</f>
        <v>1.4471780028943559E-3</v>
      </c>
      <c r="K714" s="76">
        <f t="shared" si="53"/>
        <v>76488</v>
      </c>
      <c r="L714" s="305"/>
      <c r="M714" s="305"/>
      <c r="N714" s="43" t="s">
        <v>117</v>
      </c>
      <c r="O714" s="73">
        <v>0</v>
      </c>
      <c r="P714" s="60">
        <f>IFERROR(O714/L703,"-")</f>
        <v>0</v>
      </c>
      <c r="Q714" s="73">
        <v>0</v>
      </c>
      <c r="R714" s="60">
        <f>IFERROR(Q714/M703,"-")</f>
        <v>0</v>
      </c>
      <c r="S714" s="76" t="str">
        <f t="shared" si="54"/>
        <v>-</v>
      </c>
      <c r="T714" s="305"/>
      <c r="U714" s="305"/>
      <c r="V714" s="43" t="s">
        <v>117</v>
      </c>
      <c r="W714" s="73">
        <v>0</v>
      </c>
      <c r="X714" s="60">
        <f>IFERROR(W714/T703,"-")</f>
        <v>0</v>
      </c>
      <c r="Y714" s="73">
        <v>0</v>
      </c>
      <c r="Z714" s="60">
        <f>IFERROR(Y714/U703,"-")</f>
        <v>0</v>
      </c>
      <c r="AA714" s="131" t="str">
        <f t="shared" si="55"/>
        <v>-</v>
      </c>
      <c r="AB714" s="305"/>
      <c r="AC714" s="305"/>
      <c r="AD714" s="43" t="s">
        <v>117</v>
      </c>
      <c r="AE714" s="73">
        <v>0</v>
      </c>
      <c r="AF714" s="60">
        <f>IFERROR(AE714/AB703,"-")</f>
        <v>0</v>
      </c>
      <c r="AG714" s="73">
        <v>0</v>
      </c>
      <c r="AH714" s="60">
        <f>IFERROR(AG714/AC703,"-")</f>
        <v>0</v>
      </c>
      <c r="AI714" s="76" t="str">
        <f t="shared" si="52"/>
        <v>-</v>
      </c>
      <c r="AJ714" s="305"/>
      <c r="AK714" s="305"/>
      <c r="AL714" s="43" t="s">
        <v>117</v>
      </c>
      <c r="AM714" s="73">
        <v>325</v>
      </c>
      <c r="AN714" s="60">
        <f>IFERROR(AM714/AJ703,"-")</f>
        <v>3.2808746710923142E-6</v>
      </c>
      <c r="AO714" s="73">
        <v>1</v>
      </c>
      <c r="AP714" s="60">
        <f>IFERROR(AO714/AK703,"-")</f>
        <v>7.6923076923076927E-3</v>
      </c>
      <c r="AQ714" s="76">
        <f t="shared" si="56"/>
        <v>325</v>
      </c>
      <c r="AR714" s="305"/>
      <c r="AS714" s="305"/>
      <c r="AT714" s="43" t="s">
        <v>117</v>
      </c>
      <c r="AU714" s="73">
        <v>4018055</v>
      </c>
      <c r="AV714" s="60">
        <f>IFERROR(AU714/AR703,"-")</f>
        <v>2.7653615036445285E-3</v>
      </c>
      <c r="AW714" s="73">
        <v>10</v>
      </c>
      <c r="AX714" s="60">
        <f>IFERROR(AW714/AS703,"-")</f>
        <v>3.7243947858472998E-3</v>
      </c>
      <c r="AY714" s="131">
        <f t="shared" si="57"/>
        <v>401805.5</v>
      </c>
      <c r="AZ714" s="179"/>
    </row>
    <row r="715" spans="2:52" s="8" customFormat="1" ht="13.15" customHeight="1">
      <c r="B715" s="328"/>
      <c r="C715" s="340"/>
      <c r="D715" s="305"/>
      <c r="E715" s="305"/>
      <c r="F715" s="43" t="s">
        <v>118</v>
      </c>
      <c r="G715" s="73">
        <v>2346339</v>
      </c>
      <c r="H715" s="60">
        <f>IFERROR(G715/D703,"-")</f>
        <v>5.3208767819215384E-3</v>
      </c>
      <c r="I715" s="73">
        <v>85</v>
      </c>
      <c r="J715" s="60">
        <f>IFERROR(I715/E703,"-")</f>
        <v>0.12301013024602026</v>
      </c>
      <c r="K715" s="76">
        <f t="shared" si="53"/>
        <v>27603.988235294117</v>
      </c>
      <c r="L715" s="305"/>
      <c r="M715" s="305"/>
      <c r="N715" s="43" t="s">
        <v>118</v>
      </c>
      <c r="O715" s="73">
        <v>1589241</v>
      </c>
      <c r="P715" s="60">
        <f>IFERROR(O715/L703,"-")</f>
        <v>4.9396550542491731E-3</v>
      </c>
      <c r="Q715" s="73">
        <v>58</v>
      </c>
      <c r="R715" s="60">
        <f>IFERROR(Q715/M703,"-")</f>
        <v>0.12419700214132762</v>
      </c>
      <c r="S715" s="76">
        <f t="shared" si="54"/>
        <v>27400.706896551725</v>
      </c>
      <c r="T715" s="305"/>
      <c r="U715" s="305"/>
      <c r="V715" s="43" t="s">
        <v>118</v>
      </c>
      <c r="W715" s="73">
        <v>523373</v>
      </c>
      <c r="X715" s="60">
        <f>IFERROR(W715/T703,"-")</f>
        <v>8.1159395568567647E-3</v>
      </c>
      <c r="Y715" s="73">
        <v>10</v>
      </c>
      <c r="Z715" s="60">
        <f>IFERROR(Y715/U703,"-")</f>
        <v>0.15384615384615385</v>
      </c>
      <c r="AA715" s="131">
        <f t="shared" si="55"/>
        <v>52337.3</v>
      </c>
      <c r="AB715" s="305"/>
      <c r="AC715" s="305"/>
      <c r="AD715" s="43" t="s">
        <v>118</v>
      </c>
      <c r="AE715" s="73">
        <v>463952</v>
      </c>
      <c r="AF715" s="60">
        <f>IFERROR(AE715/AB703,"-")</f>
        <v>1.0074808851982706E-2</v>
      </c>
      <c r="AG715" s="73">
        <v>7</v>
      </c>
      <c r="AH715" s="60">
        <f>IFERROR(AG715/AC703,"-")</f>
        <v>0.15555555555555556</v>
      </c>
      <c r="AI715" s="76">
        <f t="shared" si="52"/>
        <v>66278.857142857145</v>
      </c>
      <c r="AJ715" s="305"/>
      <c r="AK715" s="305"/>
      <c r="AL715" s="43" t="s">
        <v>118</v>
      </c>
      <c r="AM715" s="73">
        <v>1493558</v>
      </c>
      <c r="AN715" s="60">
        <f>IFERROR(AM715/AJ703,"-")</f>
        <v>1.5077466498483983E-2</v>
      </c>
      <c r="AO715" s="73">
        <v>14</v>
      </c>
      <c r="AP715" s="60">
        <f>IFERROR(AO715/AK703,"-")</f>
        <v>0.1076923076923077</v>
      </c>
      <c r="AQ715" s="76">
        <f t="shared" si="56"/>
        <v>106682.71428571429</v>
      </c>
      <c r="AR715" s="305"/>
      <c r="AS715" s="305"/>
      <c r="AT715" s="43" t="s">
        <v>118</v>
      </c>
      <c r="AU715" s="73">
        <v>10034448</v>
      </c>
      <c r="AV715" s="60">
        <f>IFERROR(AU715/AR703,"-")</f>
        <v>6.9060468832613875E-3</v>
      </c>
      <c r="AW715" s="73">
        <v>236</v>
      </c>
      <c r="AX715" s="60">
        <f>IFERROR(AW715/AS703,"-")</f>
        <v>8.789571694599628E-2</v>
      </c>
      <c r="AY715" s="131">
        <f t="shared" si="57"/>
        <v>42518.847457627118</v>
      </c>
      <c r="AZ715" s="179"/>
    </row>
    <row r="716" spans="2:52" s="8" customFormat="1" ht="13.15" customHeight="1">
      <c r="B716" s="328"/>
      <c r="C716" s="340"/>
      <c r="D716" s="305"/>
      <c r="E716" s="305"/>
      <c r="F716" s="43" t="s">
        <v>119</v>
      </c>
      <c r="G716" s="73">
        <v>5680138</v>
      </c>
      <c r="H716" s="60">
        <f>IFERROR(G716/D703,"-")</f>
        <v>1.2881051886496471E-2</v>
      </c>
      <c r="I716" s="73">
        <v>49</v>
      </c>
      <c r="J716" s="60">
        <f>IFERROR(I716/E703,"-")</f>
        <v>7.0911722141823438E-2</v>
      </c>
      <c r="K716" s="76">
        <f t="shared" si="53"/>
        <v>115921.18367346939</v>
      </c>
      <c r="L716" s="305"/>
      <c r="M716" s="305"/>
      <c r="N716" s="43" t="s">
        <v>119</v>
      </c>
      <c r="O716" s="73">
        <v>3577587</v>
      </c>
      <c r="P716" s="60">
        <f>IFERROR(O716/L703,"-")</f>
        <v>1.1119802287108209E-2</v>
      </c>
      <c r="Q716" s="73">
        <v>29</v>
      </c>
      <c r="R716" s="60">
        <f>IFERROR(Q716/M703,"-")</f>
        <v>6.2098501070663809E-2</v>
      </c>
      <c r="S716" s="76">
        <f t="shared" si="54"/>
        <v>123365.06896551725</v>
      </c>
      <c r="T716" s="305"/>
      <c r="U716" s="305"/>
      <c r="V716" s="43" t="s">
        <v>119</v>
      </c>
      <c r="W716" s="73">
        <v>241876</v>
      </c>
      <c r="X716" s="60">
        <f>IFERROR(W716/T703,"-")</f>
        <v>3.7507685651615324E-3</v>
      </c>
      <c r="Y716" s="73">
        <v>6</v>
      </c>
      <c r="Z716" s="60">
        <f>IFERROR(Y716/U703,"-")</f>
        <v>9.2307692307692313E-2</v>
      </c>
      <c r="AA716" s="131">
        <f t="shared" si="55"/>
        <v>40312.666666666664</v>
      </c>
      <c r="AB716" s="305"/>
      <c r="AC716" s="305"/>
      <c r="AD716" s="43" t="s">
        <v>119</v>
      </c>
      <c r="AE716" s="73">
        <v>198301</v>
      </c>
      <c r="AF716" s="60">
        <f>IFERROR(AE716/AB703,"-")</f>
        <v>4.3061451834608376E-3</v>
      </c>
      <c r="AG716" s="73">
        <v>4</v>
      </c>
      <c r="AH716" s="60">
        <f>IFERROR(AG716/AC703,"-")</f>
        <v>8.8888888888888892E-2</v>
      </c>
      <c r="AI716" s="76">
        <f t="shared" si="52"/>
        <v>49575.25</v>
      </c>
      <c r="AJ716" s="305"/>
      <c r="AK716" s="305"/>
      <c r="AL716" s="43" t="s">
        <v>119</v>
      </c>
      <c r="AM716" s="73">
        <v>5678740</v>
      </c>
      <c r="AN716" s="60">
        <f>IFERROR(AM716/AJ703,"-")</f>
        <v>5.7326874552980828E-2</v>
      </c>
      <c r="AO716" s="73">
        <v>25</v>
      </c>
      <c r="AP716" s="60">
        <f>IFERROR(AO716/AK703,"-")</f>
        <v>0.19230769230769232</v>
      </c>
      <c r="AQ716" s="76">
        <f t="shared" si="56"/>
        <v>227149.6</v>
      </c>
      <c r="AR716" s="305"/>
      <c r="AS716" s="305"/>
      <c r="AT716" s="43" t="s">
        <v>119</v>
      </c>
      <c r="AU716" s="73">
        <v>13934682</v>
      </c>
      <c r="AV716" s="60">
        <f>IFERROR(AU716/AR703,"-")</f>
        <v>9.5903199852486708E-3</v>
      </c>
      <c r="AW716" s="73">
        <v>201</v>
      </c>
      <c r="AX716" s="60">
        <f>IFERROR(AW716/AS703,"-")</f>
        <v>7.4860335195530731E-2</v>
      </c>
      <c r="AY716" s="131">
        <f t="shared" si="57"/>
        <v>69326.776119402988</v>
      </c>
      <c r="AZ716" s="179"/>
    </row>
    <row r="717" spans="2:52" s="8" customFormat="1" ht="13.15" customHeight="1">
      <c r="B717" s="328"/>
      <c r="C717" s="340"/>
      <c r="D717" s="305"/>
      <c r="E717" s="305"/>
      <c r="F717" s="43" t="s">
        <v>120</v>
      </c>
      <c r="G717" s="73">
        <v>1310868</v>
      </c>
      <c r="H717" s="60">
        <f>IFERROR(G717/D703,"-")</f>
        <v>2.9727021991979518E-3</v>
      </c>
      <c r="I717" s="73">
        <v>47</v>
      </c>
      <c r="J717" s="60">
        <f>IFERROR(I717/E703,"-")</f>
        <v>6.8017366136034735E-2</v>
      </c>
      <c r="K717" s="76">
        <f t="shared" si="53"/>
        <v>27890.808510638297</v>
      </c>
      <c r="L717" s="305"/>
      <c r="M717" s="305"/>
      <c r="N717" s="43" t="s">
        <v>120</v>
      </c>
      <c r="O717" s="73">
        <v>626244</v>
      </c>
      <c r="P717" s="60">
        <f>IFERROR(O717/L703,"-")</f>
        <v>1.9464822137065551E-3</v>
      </c>
      <c r="Q717" s="73">
        <v>31</v>
      </c>
      <c r="R717" s="60">
        <f>IFERROR(Q717/M703,"-")</f>
        <v>6.638115631691649E-2</v>
      </c>
      <c r="S717" s="76">
        <f t="shared" si="54"/>
        <v>20201.419354838708</v>
      </c>
      <c r="T717" s="305"/>
      <c r="U717" s="305"/>
      <c r="V717" s="43" t="s">
        <v>120</v>
      </c>
      <c r="W717" s="73">
        <v>361236</v>
      </c>
      <c r="X717" s="60">
        <f>IFERROR(W717/T703,"-")</f>
        <v>5.6016828184883632E-3</v>
      </c>
      <c r="Y717" s="73">
        <v>10</v>
      </c>
      <c r="Z717" s="60">
        <f>IFERROR(Y717/U703,"-")</f>
        <v>0.15384615384615385</v>
      </c>
      <c r="AA717" s="131">
        <f t="shared" si="55"/>
        <v>36123.599999999999</v>
      </c>
      <c r="AB717" s="305"/>
      <c r="AC717" s="305"/>
      <c r="AD717" s="43" t="s">
        <v>120</v>
      </c>
      <c r="AE717" s="73">
        <v>125987</v>
      </c>
      <c r="AF717" s="60">
        <f>IFERROR(AE717/AB703,"-")</f>
        <v>2.7358324629158733E-3</v>
      </c>
      <c r="AG717" s="73">
        <v>7</v>
      </c>
      <c r="AH717" s="60">
        <f>IFERROR(AG717/AC703,"-")</f>
        <v>0.15555555555555556</v>
      </c>
      <c r="AI717" s="76">
        <f t="shared" si="52"/>
        <v>17998.142857142859</v>
      </c>
      <c r="AJ717" s="305"/>
      <c r="AK717" s="305"/>
      <c r="AL717" s="43" t="s">
        <v>120</v>
      </c>
      <c r="AM717" s="73">
        <v>298354</v>
      </c>
      <c r="AN717" s="60">
        <f>IFERROR(AM717/AJ703,"-")</f>
        <v>3.0118833280586964E-3</v>
      </c>
      <c r="AO717" s="73">
        <v>8</v>
      </c>
      <c r="AP717" s="60">
        <f>IFERROR(AO717/AK703,"-")</f>
        <v>6.1538461538461542E-2</v>
      </c>
      <c r="AQ717" s="76">
        <f t="shared" si="56"/>
        <v>37294.25</v>
      </c>
      <c r="AR717" s="305"/>
      <c r="AS717" s="305"/>
      <c r="AT717" s="43" t="s">
        <v>120</v>
      </c>
      <c r="AU717" s="73">
        <v>5258399</v>
      </c>
      <c r="AV717" s="60">
        <f>IFERROR(AU717/AR703,"-")</f>
        <v>3.6190082428943569E-3</v>
      </c>
      <c r="AW717" s="73">
        <v>120</v>
      </c>
      <c r="AX717" s="60">
        <f>IFERROR(AW717/AS703,"-")</f>
        <v>4.4692737430167599E-2</v>
      </c>
      <c r="AY717" s="131">
        <f t="shared" si="57"/>
        <v>43819.991666666669</v>
      </c>
      <c r="AZ717" s="179"/>
    </row>
    <row r="718" spans="2:52" s="8" customFormat="1" ht="13.15" customHeight="1">
      <c r="B718" s="328"/>
      <c r="C718" s="340"/>
      <c r="D718" s="305"/>
      <c r="E718" s="305"/>
      <c r="F718" s="44" t="s">
        <v>121</v>
      </c>
      <c r="G718" s="74">
        <v>697056</v>
      </c>
      <c r="H718" s="61">
        <f>IFERROR(G718/D703,"-")</f>
        <v>1.5807387960985603E-3</v>
      </c>
      <c r="I718" s="74">
        <v>61</v>
      </c>
      <c r="J718" s="61">
        <f>IFERROR(I718/E703,"-")</f>
        <v>8.8277858176555715E-2</v>
      </c>
      <c r="K718" s="77">
        <f t="shared" si="53"/>
        <v>11427.147540983606</v>
      </c>
      <c r="L718" s="305"/>
      <c r="M718" s="305"/>
      <c r="N718" s="44" t="s">
        <v>121</v>
      </c>
      <c r="O718" s="74">
        <v>463582</v>
      </c>
      <c r="P718" s="61">
        <f>IFERROR(O718/L703,"-")</f>
        <v>1.4408986235309436E-3</v>
      </c>
      <c r="Q718" s="74">
        <v>45</v>
      </c>
      <c r="R718" s="61">
        <f>IFERROR(Q718/M703,"-")</f>
        <v>9.6359743040685231E-2</v>
      </c>
      <c r="S718" s="77">
        <f t="shared" si="54"/>
        <v>10301.822222222223</v>
      </c>
      <c r="T718" s="305"/>
      <c r="U718" s="305"/>
      <c r="V718" s="44" t="s">
        <v>121</v>
      </c>
      <c r="W718" s="74">
        <v>154283</v>
      </c>
      <c r="X718" s="61">
        <f>IFERROR(W718/T703,"-")</f>
        <v>2.3924648437166842E-3</v>
      </c>
      <c r="Y718" s="74">
        <v>10</v>
      </c>
      <c r="Z718" s="61">
        <f>IFERROR(Y718/U703,"-")</f>
        <v>0.15384615384615385</v>
      </c>
      <c r="AA718" s="132">
        <f t="shared" si="55"/>
        <v>15428.3</v>
      </c>
      <c r="AB718" s="305"/>
      <c r="AC718" s="305"/>
      <c r="AD718" s="44" t="s">
        <v>121</v>
      </c>
      <c r="AE718" s="74">
        <v>131804</v>
      </c>
      <c r="AF718" s="61">
        <f>IFERROR(AE718/AB703,"-")</f>
        <v>2.8621497610242623E-3</v>
      </c>
      <c r="AG718" s="74">
        <v>7</v>
      </c>
      <c r="AH718" s="61">
        <f>IFERROR(AG718/AC703,"-")</f>
        <v>0.15555555555555556</v>
      </c>
      <c r="AI718" s="77">
        <f t="shared" si="52"/>
        <v>18829.142857142859</v>
      </c>
      <c r="AJ718" s="305"/>
      <c r="AK718" s="305"/>
      <c r="AL718" s="44" t="s">
        <v>121</v>
      </c>
      <c r="AM718" s="74">
        <v>139222</v>
      </c>
      <c r="AN718" s="61">
        <f>IFERROR(AM718/AJ703,"-")</f>
        <v>1.4054459491040436E-3</v>
      </c>
      <c r="AO718" s="74">
        <v>10</v>
      </c>
      <c r="AP718" s="61">
        <f>IFERROR(AO718/AK703,"-")</f>
        <v>7.6923076923076927E-2</v>
      </c>
      <c r="AQ718" s="77">
        <f t="shared" si="56"/>
        <v>13922.2</v>
      </c>
      <c r="AR718" s="305"/>
      <c r="AS718" s="305"/>
      <c r="AT718" s="44" t="s">
        <v>121</v>
      </c>
      <c r="AU718" s="74">
        <v>2260577</v>
      </c>
      <c r="AV718" s="61">
        <f>IFERROR(AU718/AR703,"-")</f>
        <v>1.5558056352698601E-3</v>
      </c>
      <c r="AW718" s="74">
        <v>175</v>
      </c>
      <c r="AX718" s="61">
        <f>IFERROR(AW718/AS703,"-")</f>
        <v>6.5176908752327747E-2</v>
      </c>
      <c r="AY718" s="155">
        <f t="shared" si="57"/>
        <v>12917.582857142857</v>
      </c>
      <c r="AZ718" s="179"/>
    </row>
    <row r="719" spans="2:52" s="8" customFormat="1" ht="13.15" customHeight="1">
      <c r="B719" s="329"/>
      <c r="C719" s="341"/>
      <c r="D719" s="306"/>
      <c r="E719" s="306"/>
      <c r="F719" s="45" t="s">
        <v>71</v>
      </c>
      <c r="G719" s="69">
        <f>SUM(G703:G718)</f>
        <v>80093924</v>
      </c>
      <c r="H719" s="61">
        <f>IFERROR(G719/D703,"-")</f>
        <v>0.18163185310587612</v>
      </c>
      <c r="I719" s="74">
        <v>546</v>
      </c>
      <c r="J719" s="61">
        <f>IFERROR(I719/E703,"-")</f>
        <v>0.79015918958031839</v>
      </c>
      <c r="K719" s="77">
        <f t="shared" si="53"/>
        <v>146692.1684981685</v>
      </c>
      <c r="L719" s="306"/>
      <c r="M719" s="306"/>
      <c r="N719" s="45" t="s">
        <v>71</v>
      </c>
      <c r="O719" s="69">
        <f>SUM(O703:O718)</f>
        <v>59312474</v>
      </c>
      <c r="P719" s="61">
        <f>IFERROR(O719/L703,"-")</f>
        <v>0.18435414262161792</v>
      </c>
      <c r="Q719" s="74">
        <v>371</v>
      </c>
      <c r="R719" s="61">
        <f>IFERROR(Q719/M703,"-")</f>
        <v>0.79443254817987152</v>
      </c>
      <c r="S719" s="77">
        <f t="shared" si="54"/>
        <v>159871.89757412398</v>
      </c>
      <c r="T719" s="306"/>
      <c r="U719" s="306"/>
      <c r="V719" s="45" t="s">
        <v>71</v>
      </c>
      <c r="W719" s="69">
        <f>SUM(W703:W718)</f>
        <v>9973038</v>
      </c>
      <c r="X719" s="61">
        <f>IFERROR(W719/T703,"-")</f>
        <v>0.15465179443004448</v>
      </c>
      <c r="Y719" s="74">
        <v>53</v>
      </c>
      <c r="Z719" s="61">
        <f>IFERROR(Y719/U703,"-")</f>
        <v>0.81538461538461537</v>
      </c>
      <c r="AA719" s="132">
        <f t="shared" si="55"/>
        <v>188170.52830188681</v>
      </c>
      <c r="AB719" s="306"/>
      <c r="AC719" s="306"/>
      <c r="AD719" s="45" t="s">
        <v>71</v>
      </c>
      <c r="AE719" s="69">
        <f>SUM(AE703:AE718)</f>
        <v>8412583</v>
      </c>
      <c r="AF719" s="61">
        <f>IFERROR(AE719/AB703,"-")</f>
        <v>0.18268089301574134</v>
      </c>
      <c r="AG719" s="74">
        <v>36</v>
      </c>
      <c r="AH719" s="61">
        <f>IFERROR(AG719/AC703,"-")</f>
        <v>0.8</v>
      </c>
      <c r="AI719" s="77">
        <f t="shared" si="52"/>
        <v>233682.86111111112</v>
      </c>
      <c r="AJ719" s="306"/>
      <c r="AK719" s="306"/>
      <c r="AL719" s="45" t="s">
        <v>71</v>
      </c>
      <c r="AM719" s="69">
        <f>SUM(AM703:AM718)</f>
        <v>21149111</v>
      </c>
      <c r="AN719" s="61">
        <f>IFERROR(AM719/AJ703,"-")</f>
        <v>0.21350025414159951</v>
      </c>
      <c r="AO719" s="74">
        <v>105</v>
      </c>
      <c r="AP719" s="61">
        <f>IFERROR(AO719/AK703,"-")</f>
        <v>0.80769230769230771</v>
      </c>
      <c r="AQ719" s="77">
        <f t="shared" si="56"/>
        <v>201420.10476190477</v>
      </c>
      <c r="AR719" s="306"/>
      <c r="AS719" s="306"/>
      <c r="AT719" s="45" t="s">
        <v>71</v>
      </c>
      <c r="AU719" s="69">
        <f>SUM(AU703:AU718)</f>
        <v>277461968</v>
      </c>
      <c r="AV719" s="61">
        <f>IFERROR(AU719/AR703,"-")</f>
        <v>0.19095872132976033</v>
      </c>
      <c r="AW719" s="74">
        <v>1980</v>
      </c>
      <c r="AX719" s="103">
        <f>IFERROR(AW719/AS703,"-")</f>
        <v>0.73743016759776536</v>
      </c>
      <c r="AY719" s="148">
        <f t="shared" si="57"/>
        <v>140132.30707070706</v>
      </c>
      <c r="AZ719" s="179"/>
    </row>
    <row r="720" spans="2:52" s="8" customFormat="1" ht="13.15" customHeight="1">
      <c r="B720" s="327">
        <v>43</v>
      </c>
      <c r="C720" s="339" t="s">
        <v>8</v>
      </c>
      <c r="D720" s="304">
        <v>1231356630</v>
      </c>
      <c r="E720" s="304">
        <v>1385</v>
      </c>
      <c r="F720" s="41" t="s">
        <v>107</v>
      </c>
      <c r="G720" s="72">
        <v>17279714</v>
      </c>
      <c r="H720" s="59">
        <f>IFERROR(G720/D720,"-")</f>
        <v>1.4033070175615978E-2</v>
      </c>
      <c r="I720" s="72">
        <v>323</v>
      </c>
      <c r="J720" s="59">
        <f>IFERROR(I720/E720,"-")</f>
        <v>0.23321299638989171</v>
      </c>
      <c r="K720" s="75">
        <f t="shared" si="53"/>
        <v>53497.566563467495</v>
      </c>
      <c r="L720" s="304">
        <v>697640590</v>
      </c>
      <c r="M720" s="304">
        <v>862</v>
      </c>
      <c r="N720" s="41" t="s">
        <v>107</v>
      </c>
      <c r="O720" s="72">
        <v>11704468</v>
      </c>
      <c r="P720" s="59">
        <f>IFERROR(O720/L720,"-")</f>
        <v>1.6777217621468957E-2</v>
      </c>
      <c r="Q720" s="72">
        <v>209</v>
      </c>
      <c r="R720" s="59">
        <f>IFERROR(Q720/M720,"-")</f>
        <v>0.24245939675174014</v>
      </c>
      <c r="S720" s="75">
        <f t="shared" si="54"/>
        <v>56002.239234449764</v>
      </c>
      <c r="T720" s="304">
        <v>187462960</v>
      </c>
      <c r="U720" s="304">
        <v>129</v>
      </c>
      <c r="V720" s="41" t="s">
        <v>107</v>
      </c>
      <c r="W720" s="72">
        <v>956668</v>
      </c>
      <c r="X720" s="59">
        <f>IFERROR(W720/T720,"-")</f>
        <v>5.1032374608829395E-3</v>
      </c>
      <c r="Y720" s="72">
        <v>28</v>
      </c>
      <c r="Z720" s="59">
        <f>IFERROR(Y720/U720,"-")</f>
        <v>0.21705426356589147</v>
      </c>
      <c r="AA720" s="130">
        <f t="shared" si="55"/>
        <v>34166.714285714283</v>
      </c>
      <c r="AB720" s="304">
        <v>90307330</v>
      </c>
      <c r="AC720" s="304">
        <v>83</v>
      </c>
      <c r="AD720" s="41" t="s">
        <v>107</v>
      </c>
      <c r="AE720" s="72">
        <v>832214</v>
      </c>
      <c r="AF720" s="59">
        <f>IFERROR(AE720/AB720,"-")</f>
        <v>9.2153538367262099E-3</v>
      </c>
      <c r="AG720" s="72">
        <v>21</v>
      </c>
      <c r="AH720" s="59">
        <f>IFERROR(AG720/AC720,"-")</f>
        <v>0.25301204819277107</v>
      </c>
      <c r="AI720" s="75">
        <f t="shared" si="52"/>
        <v>39629.238095238092</v>
      </c>
      <c r="AJ720" s="304">
        <v>445275270</v>
      </c>
      <c r="AK720" s="304">
        <v>439</v>
      </c>
      <c r="AL720" s="41" t="s">
        <v>107</v>
      </c>
      <c r="AM720" s="72">
        <v>17966128</v>
      </c>
      <c r="AN720" s="59">
        <f>IFERROR(AM720/AJ720,"-")</f>
        <v>4.0348362485974128E-2</v>
      </c>
      <c r="AO720" s="72">
        <v>125</v>
      </c>
      <c r="AP720" s="59">
        <f>IFERROR(AO720/AK720,"-")</f>
        <v>0.2847380410022779</v>
      </c>
      <c r="AQ720" s="75">
        <f t="shared" si="56"/>
        <v>143729.024</v>
      </c>
      <c r="AR720" s="304">
        <v>3334058530</v>
      </c>
      <c r="AS720" s="304">
        <v>5257</v>
      </c>
      <c r="AT720" s="41" t="s">
        <v>107</v>
      </c>
      <c r="AU720" s="72">
        <v>82053209</v>
      </c>
      <c r="AV720" s="59">
        <f>IFERROR(AU720/AR720,"-")</f>
        <v>2.4610608440638265E-2</v>
      </c>
      <c r="AW720" s="75">
        <v>1105</v>
      </c>
      <c r="AX720" s="59">
        <f>IFERROR(AW720/AS720,"-")</f>
        <v>0.21019592923720753</v>
      </c>
      <c r="AY720" s="156">
        <f t="shared" si="57"/>
        <v>74256.297737556568</v>
      </c>
      <c r="AZ720" s="179"/>
    </row>
    <row r="721" spans="2:52" s="8" customFormat="1" ht="13.15" customHeight="1">
      <c r="B721" s="328"/>
      <c r="C721" s="340"/>
      <c r="D721" s="305"/>
      <c r="E721" s="305"/>
      <c r="F721" s="42" t="s">
        <v>108</v>
      </c>
      <c r="G721" s="73">
        <v>26497284</v>
      </c>
      <c r="H721" s="60">
        <f>IFERROR(G721/D720,"-")</f>
        <v>2.151877315997397E-2</v>
      </c>
      <c r="I721" s="73">
        <v>383</v>
      </c>
      <c r="J721" s="60">
        <f>IFERROR(I721/E720,"-")</f>
        <v>0.27653429602888085</v>
      </c>
      <c r="K721" s="76">
        <f t="shared" si="53"/>
        <v>69183.509138381196</v>
      </c>
      <c r="L721" s="305"/>
      <c r="M721" s="305"/>
      <c r="N721" s="42" t="s">
        <v>108</v>
      </c>
      <c r="O721" s="73">
        <v>12125740</v>
      </c>
      <c r="P721" s="60">
        <f>IFERROR(O721/L720,"-")</f>
        <v>1.7381070100866695E-2</v>
      </c>
      <c r="Q721" s="73">
        <v>237</v>
      </c>
      <c r="R721" s="60">
        <f>IFERROR(Q721/M720,"-")</f>
        <v>0.27494199535962877</v>
      </c>
      <c r="S721" s="76">
        <f t="shared" si="54"/>
        <v>51163.459915611813</v>
      </c>
      <c r="T721" s="305"/>
      <c r="U721" s="305"/>
      <c r="V721" s="42" t="s">
        <v>108</v>
      </c>
      <c r="W721" s="73">
        <v>3989276</v>
      </c>
      <c r="X721" s="60">
        <f>IFERROR(W721/T720,"-")</f>
        <v>2.128034252739848E-2</v>
      </c>
      <c r="Y721" s="73">
        <v>42</v>
      </c>
      <c r="Z721" s="60">
        <f>IFERROR(Y721/U720,"-")</f>
        <v>0.32558139534883723</v>
      </c>
      <c r="AA721" s="131">
        <f t="shared" si="55"/>
        <v>94982.761904761908</v>
      </c>
      <c r="AB721" s="305"/>
      <c r="AC721" s="305"/>
      <c r="AD721" s="42" t="s">
        <v>108</v>
      </c>
      <c r="AE721" s="73">
        <v>3151917</v>
      </c>
      <c r="AF721" s="60">
        <f>IFERROR(AE721/AB720,"-")</f>
        <v>3.4902117026380915E-2</v>
      </c>
      <c r="AG721" s="73">
        <v>32</v>
      </c>
      <c r="AH721" s="60">
        <f>IFERROR(AG721/AC720,"-")</f>
        <v>0.38554216867469882</v>
      </c>
      <c r="AI721" s="76">
        <f t="shared" si="52"/>
        <v>98497.40625</v>
      </c>
      <c r="AJ721" s="305"/>
      <c r="AK721" s="305"/>
      <c r="AL721" s="42" t="s">
        <v>108</v>
      </c>
      <c r="AM721" s="73">
        <v>17143572</v>
      </c>
      <c r="AN721" s="60">
        <f>IFERROR(AM721/AJ720,"-")</f>
        <v>3.8501064745859341E-2</v>
      </c>
      <c r="AO721" s="73">
        <v>140</v>
      </c>
      <c r="AP721" s="60">
        <f>IFERROR(AO721/AK720,"-")</f>
        <v>0.31890660592255127</v>
      </c>
      <c r="AQ721" s="76">
        <f t="shared" si="56"/>
        <v>122454.08571428571</v>
      </c>
      <c r="AR721" s="305"/>
      <c r="AS721" s="305"/>
      <c r="AT721" s="42" t="s">
        <v>108</v>
      </c>
      <c r="AU721" s="73">
        <v>76008283</v>
      </c>
      <c r="AV721" s="60">
        <f>IFERROR(AU721/AR720,"-")</f>
        <v>2.2797525093238239E-2</v>
      </c>
      <c r="AW721" s="76">
        <v>1167</v>
      </c>
      <c r="AX721" s="60">
        <f>IFERROR(AW721/AS720,"-")</f>
        <v>0.22198972798173863</v>
      </c>
      <c r="AY721" s="157">
        <f t="shared" si="57"/>
        <v>65131.347900599831</v>
      </c>
      <c r="AZ721" s="179"/>
    </row>
    <row r="722" spans="2:52" s="8" customFormat="1" ht="13.15" customHeight="1">
      <c r="B722" s="328"/>
      <c r="C722" s="340"/>
      <c r="D722" s="305"/>
      <c r="E722" s="305"/>
      <c r="F722" s="43" t="s">
        <v>109</v>
      </c>
      <c r="G722" s="73">
        <v>24265193</v>
      </c>
      <c r="H722" s="60">
        <f>IFERROR(G722/D720,"-")</f>
        <v>1.9706064359275022E-2</v>
      </c>
      <c r="I722" s="73">
        <v>464</v>
      </c>
      <c r="J722" s="60">
        <f>IFERROR(I722/E720,"-")</f>
        <v>0.33501805054151623</v>
      </c>
      <c r="K722" s="76">
        <f t="shared" si="53"/>
        <v>52295.674568965514</v>
      </c>
      <c r="L722" s="305"/>
      <c r="M722" s="305"/>
      <c r="N722" s="43" t="s">
        <v>109</v>
      </c>
      <c r="O722" s="73">
        <v>11876061</v>
      </c>
      <c r="P722" s="60">
        <f>IFERROR(O722/L720,"-")</f>
        <v>1.7023179514253892E-2</v>
      </c>
      <c r="Q722" s="73">
        <v>281</v>
      </c>
      <c r="R722" s="60">
        <f>IFERROR(Q722/M720,"-")</f>
        <v>0.32598607888631093</v>
      </c>
      <c r="S722" s="76">
        <f t="shared" si="54"/>
        <v>42263.562277580073</v>
      </c>
      <c r="T722" s="305"/>
      <c r="U722" s="305"/>
      <c r="V722" s="43" t="s">
        <v>109</v>
      </c>
      <c r="W722" s="73">
        <v>1073733</v>
      </c>
      <c r="X722" s="60">
        <f>IFERROR(W722/T720,"-")</f>
        <v>5.7277074895221965E-3</v>
      </c>
      <c r="Y722" s="73">
        <v>37</v>
      </c>
      <c r="Z722" s="60">
        <f>IFERROR(Y722/U720,"-")</f>
        <v>0.2868217054263566</v>
      </c>
      <c r="AA722" s="131">
        <f t="shared" si="55"/>
        <v>29019.81081081081</v>
      </c>
      <c r="AB722" s="305"/>
      <c r="AC722" s="305"/>
      <c r="AD722" s="43" t="s">
        <v>109</v>
      </c>
      <c r="AE722" s="73">
        <v>781261</v>
      </c>
      <c r="AF722" s="60">
        <f>IFERROR(AE722/AB720,"-")</f>
        <v>8.6511360705714586E-3</v>
      </c>
      <c r="AG722" s="73">
        <v>25</v>
      </c>
      <c r="AH722" s="60">
        <f>IFERROR(AG722/AC720,"-")</f>
        <v>0.30120481927710846</v>
      </c>
      <c r="AI722" s="76">
        <f t="shared" si="52"/>
        <v>31250.44</v>
      </c>
      <c r="AJ722" s="305"/>
      <c r="AK722" s="305"/>
      <c r="AL722" s="43" t="s">
        <v>109</v>
      </c>
      <c r="AM722" s="73">
        <v>16789916</v>
      </c>
      <c r="AN722" s="60">
        <f>IFERROR(AM722/AJ720,"-")</f>
        <v>3.7706823466751249E-2</v>
      </c>
      <c r="AO722" s="73">
        <v>132</v>
      </c>
      <c r="AP722" s="60">
        <f>IFERROR(AO722/AK720,"-")</f>
        <v>0.30068337129840544</v>
      </c>
      <c r="AQ722" s="76">
        <f t="shared" si="56"/>
        <v>127196.33333333333</v>
      </c>
      <c r="AR722" s="305"/>
      <c r="AS722" s="305"/>
      <c r="AT722" s="43" t="s">
        <v>109</v>
      </c>
      <c r="AU722" s="73">
        <v>60588858</v>
      </c>
      <c r="AV722" s="60">
        <f>IFERROR(AU722/AR720,"-")</f>
        <v>1.8172703764741647E-2</v>
      </c>
      <c r="AW722" s="76">
        <v>1441</v>
      </c>
      <c r="AX722" s="60">
        <f>IFERROR(AW722/AS720,"-")</f>
        <v>0.27411070953015026</v>
      </c>
      <c r="AY722" s="157">
        <f t="shared" si="57"/>
        <v>42046.396946564884</v>
      </c>
      <c r="AZ722" s="179"/>
    </row>
    <row r="723" spans="2:52" s="8" customFormat="1" ht="13.15" customHeight="1">
      <c r="B723" s="328"/>
      <c r="C723" s="340"/>
      <c r="D723" s="305"/>
      <c r="E723" s="305"/>
      <c r="F723" s="43" t="s">
        <v>110</v>
      </c>
      <c r="G723" s="73">
        <v>3118866</v>
      </c>
      <c r="H723" s="60">
        <f>IFERROR(G723/D720,"-")</f>
        <v>2.5328697828183211E-3</v>
      </c>
      <c r="I723" s="73">
        <v>74</v>
      </c>
      <c r="J723" s="60">
        <f>IFERROR(I723/E720,"-")</f>
        <v>5.3429602888086646E-2</v>
      </c>
      <c r="K723" s="76">
        <f t="shared" si="53"/>
        <v>42146.83783783784</v>
      </c>
      <c r="L723" s="305"/>
      <c r="M723" s="305"/>
      <c r="N723" s="43" t="s">
        <v>110</v>
      </c>
      <c r="O723" s="73">
        <v>2558443</v>
      </c>
      <c r="P723" s="60">
        <f>IFERROR(O723/L720,"-")</f>
        <v>3.6672794511569346E-3</v>
      </c>
      <c r="Q723" s="73">
        <v>46</v>
      </c>
      <c r="R723" s="60">
        <f>IFERROR(Q723/M720,"-")</f>
        <v>5.336426914153132E-2</v>
      </c>
      <c r="S723" s="76">
        <f t="shared" si="54"/>
        <v>55618.32608695652</v>
      </c>
      <c r="T723" s="305"/>
      <c r="U723" s="305"/>
      <c r="V723" s="43" t="s">
        <v>110</v>
      </c>
      <c r="W723" s="73">
        <v>147705</v>
      </c>
      <c r="X723" s="60">
        <f>IFERROR(W723/T720,"-")</f>
        <v>7.8791565011029376E-4</v>
      </c>
      <c r="Y723" s="73">
        <v>5</v>
      </c>
      <c r="Z723" s="60">
        <f>IFERROR(Y723/U720,"-")</f>
        <v>3.875968992248062E-2</v>
      </c>
      <c r="AA723" s="131">
        <f t="shared" si="55"/>
        <v>29541</v>
      </c>
      <c r="AB723" s="305"/>
      <c r="AC723" s="305"/>
      <c r="AD723" s="43" t="s">
        <v>110</v>
      </c>
      <c r="AE723" s="73">
        <v>147705</v>
      </c>
      <c r="AF723" s="60">
        <f>IFERROR(AE723/AB720,"-")</f>
        <v>1.6355815192410183E-3</v>
      </c>
      <c r="AG723" s="73">
        <v>5</v>
      </c>
      <c r="AH723" s="60">
        <f>IFERROR(AG723/AC720,"-")</f>
        <v>6.0240963855421686E-2</v>
      </c>
      <c r="AI723" s="76">
        <f t="shared" si="52"/>
        <v>29541</v>
      </c>
      <c r="AJ723" s="305"/>
      <c r="AK723" s="305"/>
      <c r="AL723" s="43" t="s">
        <v>110</v>
      </c>
      <c r="AM723" s="73">
        <v>282899</v>
      </c>
      <c r="AN723" s="60">
        <f>IFERROR(AM723/AJ720,"-")</f>
        <v>6.3533508160019752E-4</v>
      </c>
      <c r="AO723" s="73">
        <v>24</v>
      </c>
      <c r="AP723" s="60">
        <f>IFERROR(AO723/AK720,"-")</f>
        <v>5.4669703872437359E-2</v>
      </c>
      <c r="AQ723" s="76">
        <f t="shared" si="56"/>
        <v>11787.458333333334</v>
      </c>
      <c r="AR723" s="305"/>
      <c r="AS723" s="305"/>
      <c r="AT723" s="43" t="s">
        <v>110</v>
      </c>
      <c r="AU723" s="73">
        <v>9963253</v>
      </c>
      <c r="AV723" s="60">
        <f>IFERROR(AU723/AR720,"-")</f>
        <v>2.9883257628353635E-3</v>
      </c>
      <c r="AW723" s="76">
        <v>203</v>
      </c>
      <c r="AX723" s="60">
        <f>IFERROR(AW723/AS720,"-")</f>
        <v>3.8615179760319571E-2</v>
      </c>
      <c r="AY723" s="157">
        <f t="shared" si="57"/>
        <v>49080.06403940887</v>
      </c>
      <c r="AZ723" s="179"/>
    </row>
    <row r="724" spans="2:52" s="8" customFormat="1" ht="13.15" customHeight="1">
      <c r="B724" s="328"/>
      <c r="C724" s="340"/>
      <c r="D724" s="305"/>
      <c r="E724" s="305"/>
      <c r="F724" s="43" t="s">
        <v>111</v>
      </c>
      <c r="G724" s="73">
        <v>34911932</v>
      </c>
      <c r="H724" s="60">
        <f>IFERROR(G724/D720,"-")</f>
        <v>2.8352413224103888E-2</v>
      </c>
      <c r="I724" s="73">
        <v>524</v>
      </c>
      <c r="J724" s="60">
        <f>IFERROR(I724/E720,"-")</f>
        <v>0.37833935018050541</v>
      </c>
      <c r="K724" s="76">
        <f t="shared" si="53"/>
        <v>66625.824427480911</v>
      </c>
      <c r="L724" s="305"/>
      <c r="M724" s="305"/>
      <c r="N724" s="43" t="s">
        <v>111</v>
      </c>
      <c r="O724" s="73">
        <v>23191909</v>
      </c>
      <c r="P724" s="60">
        <f>IFERROR(O724/L720,"-")</f>
        <v>3.3243348125716138E-2</v>
      </c>
      <c r="Q724" s="73">
        <v>353</v>
      </c>
      <c r="R724" s="60">
        <f>IFERROR(Q724/M720,"-")</f>
        <v>0.40951276102088169</v>
      </c>
      <c r="S724" s="76">
        <f t="shared" si="54"/>
        <v>65699.45892351275</v>
      </c>
      <c r="T724" s="305"/>
      <c r="U724" s="305"/>
      <c r="V724" s="43" t="s">
        <v>111</v>
      </c>
      <c r="W724" s="73">
        <v>3032561</v>
      </c>
      <c r="X724" s="60">
        <f>IFERROR(W724/T720,"-")</f>
        <v>1.6176854350320725E-2</v>
      </c>
      <c r="Y724" s="73">
        <v>44</v>
      </c>
      <c r="Z724" s="60">
        <f>IFERROR(Y724/U720,"-")</f>
        <v>0.34108527131782945</v>
      </c>
      <c r="AA724" s="131">
        <f t="shared" si="55"/>
        <v>68921.840909090912</v>
      </c>
      <c r="AB724" s="305"/>
      <c r="AC724" s="305"/>
      <c r="AD724" s="43" t="s">
        <v>111</v>
      </c>
      <c r="AE724" s="73">
        <v>2782686</v>
      </c>
      <c r="AF724" s="60">
        <f>IFERROR(AE724/AB720,"-")</f>
        <v>3.0813512037173505E-2</v>
      </c>
      <c r="AG724" s="73">
        <v>33</v>
      </c>
      <c r="AH724" s="60">
        <f>IFERROR(AG724/AC720,"-")</f>
        <v>0.39759036144578314</v>
      </c>
      <c r="AI724" s="76">
        <f t="shared" si="52"/>
        <v>84323.818181818177</v>
      </c>
      <c r="AJ724" s="305"/>
      <c r="AK724" s="305"/>
      <c r="AL724" s="43" t="s">
        <v>111</v>
      </c>
      <c r="AM724" s="73">
        <v>11801755</v>
      </c>
      <c r="AN724" s="60">
        <f>IFERROR(AM724/AJ720,"-")</f>
        <v>2.6504402546317023E-2</v>
      </c>
      <c r="AO724" s="73">
        <v>135</v>
      </c>
      <c r="AP724" s="60">
        <f>IFERROR(AO724/AK720,"-")</f>
        <v>0.30751708428246016</v>
      </c>
      <c r="AQ724" s="76">
        <f t="shared" si="56"/>
        <v>87420.407407407401</v>
      </c>
      <c r="AR724" s="305"/>
      <c r="AS724" s="305"/>
      <c r="AT724" s="43" t="s">
        <v>111</v>
      </c>
      <c r="AU724" s="73">
        <v>95599431</v>
      </c>
      <c r="AV724" s="60">
        <f>IFERROR(AU724/AR720,"-")</f>
        <v>2.8673591102193398E-2</v>
      </c>
      <c r="AW724" s="76">
        <v>1659</v>
      </c>
      <c r="AX724" s="60">
        <f>IFERROR(AW724/AS720,"-")</f>
        <v>0.31557922769640478</v>
      </c>
      <c r="AY724" s="157">
        <f t="shared" si="57"/>
        <v>57624.732368896926</v>
      </c>
      <c r="AZ724" s="179"/>
    </row>
    <row r="725" spans="2:52" s="8" customFormat="1" ht="13.15" customHeight="1">
      <c r="B725" s="328"/>
      <c r="C725" s="340"/>
      <c r="D725" s="305"/>
      <c r="E725" s="305"/>
      <c r="F725" s="43" t="s">
        <v>112</v>
      </c>
      <c r="G725" s="73">
        <v>41467644</v>
      </c>
      <c r="H725" s="60">
        <f>IFERROR(G725/D720,"-")</f>
        <v>3.3676388293779683E-2</v>
      </c>
      <c r="I725" s="73">
        <v>558</v>
      </c>
      <c r="J725" s="60">
        <f>IFERROR(I725/E720,"-")</f>
        <v>0.40288808664259929</v>
      </c>
      <c r="K725" s="76">
        <f t="shared" si="53"/>
        <v>74314.774193548394</v>
      </c>
      <c r="L725" s="305"/>
      <c r="M725" s="305"/>
      <c r="N725" s="43" t="s">
        <v>112</v>
      </c>
      <c r="O725" s="73">
        <v>26363616</v>
      </c>
      <c r="P725" s="60">
        <f>IFERROR(O725/L720,"-")</f>
        <v>3.7789681933501032E-2</v>
      </c>
      <c r="Q725" s="73">
        <v>344</v>
      </c>
      <c r="R725" s="60">
        <f>IFERROR(Q725/M720,"-")</f>
        <v>0.39907192575406031</v>
      </c>
      <c r="S725" s="76">
        <f t="shared" si="54"/>
        <v>76638.41860465116</v>
      </c>
      <c r="T725" s="305"/>
      <c r="U725" s="305"/>
      <c r="V725" s="43" t="s">
        <v>112</v>
      </c>
      <c r="W725" s="73">
        <v>4886980</v>
      </c>
      <c r="X725" s="60">
        <f>IFERROR(W725/T720,"-")</f>
        <v>2.6069043185917899E-2</v>
      </c>
      <c r="Y725" s="73">
        <v>61</v>
      </c>
      <c r="Z725" s="60">
        <f>IFERROR(Y725/U720,"-")</f>
        <v>0.47286821705426357</v>
      </c>
      <c r="AA725" s="131">
        <f t="shared" si="55"/>
        <v>80114.426229508201</v>
      </c>
      <c r="AB725" s="305"/>
      <c r="AC725" s="305"/>
      <c r="AD725" s="43" t="s">
        <v>112</v>
      </c>
      <c r="AE725" s="73">
        <v>3273125</v>
      </c>
      <c r="AF725" s="60">
        <f>IFERROR(AE725/AB720,"-")</f>
        <v>3.6244289361671969E-2</v>
      </c>
      <c r="AG725" s="73">
        <v>43</v>
      </c>
      <c r="AH725" s="60">
        <f>IFERROR(AG725/AC720,"-")</f>
        <v>0.51807228915662651</v>
      </c>
      <c r="AI725" s="76">
        <f t="shared" si="52"/>
        <v>76119.186046511633</v>
      </c>
      <c r="AJ725" s="305"/>
      <c r="AK725" s="305"/>
      <c r="AL725" s="43" t="s">
        <v>112</v>
      </c>
      <c r="AM725" s="73">
        <v>13308575</v>
      </c>
      <c r="AN725" s="60">
        <f>IFERROR(AM725/AJ720,"-")</f>
        <v>2.9888421604909701E-2</v>
      </c>
      <c r="AO725" s="73">
        <v>155</v>
      </c>
      <c r="AP725" s="60">
        <f>IFERROR(AO725/AK720,"-")</f>
        <v>0.35307517084282458</v>
      </c>
      <c r="AQ725" s="76">
        <f t="shared" si="56"/>
        <v>85861.774193548394</v>
      </c>
      <c r="AR725" s="305"/>
      <c r="AS725" s="305"/>
      <c r="AT725" s="43" t="s">
        <v>112</v>
      </c>
      <c r="AU725" s="73">
        <v>115116737</v>
      </c>
      <c r="AV725" s="60">
        <f>IFERROR(AU725/AR720,"-")</f>
        <v>3.4527509329597764E-2</v>
      </c>
      <c r="AW725" s="76">
        <v>1673</v>
      </c>
      <c r="AX725" s="60">
        <f>IFERROR(AW725/AS720,"-")</f>
        <v>0.31824234354194408</v>
      </c>
      <c r="AY725" s="157">
        <f t="shared" si="57"/>
        <v>68808.569635385531</v>
      </c>
      <c r="AZ725" s="179"/>
    </row>
    <row r="726" spans="2:52" s="8" customFormat="1" ht="13.15" customHeight="1">
      <c r="B726" s="328"/>
      <c r="C726" s="340"/>
      <c r="D726" s="305"/>
      <c r="E726" s="305"/>
      <c r="F726" s="43" t="s">
        <v>113</v>
      </c>
      <c r="G726" s="73">
        <v>32512448</v>
      </c>
      <c r="H726" s="60">
        <f>IFERROR(G726/D720,"-")</f>
        <v>2.6403762490806584E-2</v>
      </c>
      <c r="I726" s="73">
        <v>212</v>
      </c>
      <c r="J726" s="60">
        <f>IFERROR(I726/E720,"-")</f>
        <v>0.15306859205776174</v>
      </c>
      <c r="K726" s="76">
        <f t="shared" si="53"/>
        <v>153360.60377358491</v>
      </c>
      <c r="L726" s="305"/>
      <c r="M726" s="305"/>
      <c r="N726" s="43" t="s">
        <v>113</v>
      </c>
      <c r="O726" s="73">
        <v>25263793</v>
      </c>
      <c r="P726" s="60">
        <f>IFERROR(O726/L720,"-")</f>
        <v>3.6213192526541496E-2</v>
      </c>
      <c r="Q726" s="73">
        <v>130</v>
      </c>
      <c r="R726" s="60">
        <f>IFERROR(Q726/M720,"-")</f>
        <v>0.15081206496519722</v>
      </c>
      <c r="S726" s="76">
        <f t="shared" si="54"/>
        <v>194336.86923076923</v>
      </c>
      <c r="T726" s="305"/>
      <c r="U726" s="305"/>
      <c r="V726" s="43" t="s">
        <v>113</v>
      </c>
      <c r="W726" s="73">
        <v>2670922</v>
      </c>
      <c r="X726" s="60">
        <f>IFERROR(W726/T720,"-")</f>
        <v>1.4247731925282734E-2</v>
      </c>
      <c r="Y726" s="73">
        <v>29</v>
      </c>
      <c r="Z726" s="60">
        <f>IFERROR(Y726/U720,"-")</f>
        <v>0.22480620155038761</v>
      </c>
      <c r="AA726" s="131">
        <f t="shared" si="55"/>
        <v>92100.758620689652</v>
      </c>
      <c r="AB726" s="305"/>
      <c r="AC726" s="305"/>
      <c r="AD726" s="43" t="s">
        <v>113</v>
      </c>
      <c r="AE726" s="73">
        <v>2334745</v>
      </c>
      <c r="AF726" s="60">
        <f>IFERROR(AE726/AB720,"-")</f>
        <v>2.5853327742055933E-2</v>
      </c>
      <c r="AG726" s="73">
        <v>19</v>
      </c>
      <c r="AH726" s="60">
        <f>IFERROR(AG726/AC720,"-")</f>
        <v>0.2289156626506024</v>
      </c>
      <c r="AI726" s="76">
        <f t="shared" si="52"/>
        <v>122881.31578947368</v>
      </c>
      <c r="AJ726" s="305"/>
      <c r="AK726" s="305"/>
      <c r="AL726" s="43" t="s">
        <v>113</v>
      </c>
      <c r="AM726" s="73">
        <v>19435618</v>
      </c>
      <c r="AN726" s="60">
        <f>IFERROR(AM726/AJ720,"-")</f>
        <v>4.3648545763612698E-2</v>
      </c>
      <c r="AO726" s="73">
        <v>64</v>
      </c>
      <c r="AP726" s="60">
        <f>IFERROR(AO726/AK720,"-")</f>
        <v>0.14578587699316628</v>
      </c>
      <c r="AQ726" s="76">
        <f t="shared" si="56"/>
        <v>303681.53125</v>
      </c>
      <c r="AR726" s="305"/>
      <c r="AS726" s="305"/>
      <c r="AT726" s="43" t="s">
        <v>113</v>
      </c>
      <c r="AU726" s="73">
        <v>90112268</v>
      </c>
      <c r="AV726" s="60">
        <f>IFERROR(AU726/AR720,"-")</f>
        <v>2.7027800258803494E-2</v>
      </c>
      <c r="AW726" s="76">
        <v>513</v>
      </c>
      <c r="AX726" s="60">
        <f>IFERROR(AW726/AS720,"-")</f>
        <v>9.7584173482975087E-2</v>
      </c>
      <c r="AY726" s="157">
        <f t="shared" si="57"/>
        <v>175657.44249512671</v>
      </c>
      <c r="AZ726" s="179"/>
    </row>
    <row r="727" spans="2:52" s="8" customFormat="1" ht="13.15" customHeight="1">
      <c r="B727" s="328"/>
      <c r="C727" s="340"/>
      <c r="D727" s="305"/>
      <c r="E727" s="305"/>
      <c r="F727" s="43" t="s">
        <v>123</v>
      </c>
      <c r="G727" s="73">
        <v>20855</v>
      </c>
      <c r="H727" s="60">
        <f>IFERROR(G727/D720,"-")</f>
        <v>1.6936604304473515E-5</v>
      </c>
      <c r="I727" s="73">
        <v>5</v>
      </c>
      <c r="J727" s="60">
        <f>IFERROR(I727/E720,"-")</f>
        <v>3.6101083032490976E-3</v>
      </c>
      <c r="K727" s="76">
        <f t="shared" si="53"/>
        <v>4171</v>
      </c>
      <c r="L727" s="305"/>
      <c r="M727" s="305"/>
      <c r="N727" s="43" t="s">
        <v>123</v>
      </c>
      <c r="O727" s="73">
        <v>19823</v>
      </c>
      <c r="P727" s="60">
        <f>IFERROR(O727/L720,"-")</f>
        <v>2.8414344411927064E-5</v>
      </c>
      <c r="Q727" s="73">
        <v>4</v>
      </c>
      <c r="R727" s="60">
        <f>IFERROR(Q727/M720,"-")</f>
        <v>4.6403712296983757E-3</v>
      </c>
      <c r="S727" s="76">
        <f t="shared" si="54"/>
        <v>4955.75</v>
      </c>
      <c r="T727" s="305"/>
      <c r="U727" s="305"/>
      <c r="V727" s="43" t="s">
        <v>123</v>
      </c>
      <c r="W727" s="73">
        <v>1596</v>
      </c>
      <c r="X727" s="60">
        <f>IFERROR(W727/T720,"-")</f>
        <v>8.5136818494704226E-6</v>
      </c>
      <c r="Y727" s="73">
        <v>1</v>
      </c>
      <c r="Z727" s="60">
        <f>IFERROR(Y727/U720,"-")</f>
        <v>7.7519379844961239E-3</v>
      </c>
      <c r="AA727" s="131">
        <f t="shared" si="55"/>
        <v>1596</v>
      </c>
      <c r="AB727" s="305"/>
      <c r="AC727" s="305"/>
      <c r="AD727" s="43" t="s">
        <v>123</v>
      </c>
      <c r="AE727" s="73">
        <v>1596</v>
      </c>
      <c r="AF727" s="60">
        <f>IFERROR(AE727/AB720,"-")</f>
        <v>1.7672984020234016E-5</v>
      </c>
      <c r="AG727" s="73">
        <v>1</v>
      </c>
      <c r="AH727" s="60">
        <f>IFERROR(AG727/AC720,"-")</f>
        <v>1.2048192771084338E-2</v>
      </c>
      <c r="AI727" s="76">
        <f t="shared" si="52"/>
        <v>1596</v>
      </c>
      <c r="AJ727" s="305"/>
      <c r="AK727" s="305"/>
      <c r="AL727" s="43" t="s">
        <v>123</v>
      </c>
      <c r="AM727" s="73">
        <v>18870</v>
      </c>
      <c r="AN727" s="60">
        <f>IFERROR(AM727/AJ720,"-")</f>
        <v>4.2378279844735146E-5</v>
      </c>
      <c r="AO727" s="73">
        <v>3</v>
      </c>
      <c r="AP727" s="60">
        <f>IFERROR(AO727/AK720,"-")</f>
        <v>6.8337129840546698E-3</v>
      </c>
      <c r="AQ727" s="76">
        <f t="shared" si="56"/>
        <v>6290</v>
      </c>
      <c r="AR727" s="305"/>
      <c r="AS727" s="305"/>
      <c r="AT727" s="43" t="s">
        <v>123</v>
      </c>
      <c r="AU727" s="73">
        <v>5363</v>
      </c>
      <c r="AV727" s="60">
        <f>IFERROR(AU727/AR720,"-")</f>
        <v>1.6085500454606596E-6</v>
      </c>
      <c r="AW727" s="76">
        <v>4</v>
      </c>
      <c r="AX727" s="60">
        <f>IFERROR(AW727/AS720,"-")</f>
        <v>7.6089024158265174E-4</v>
      </c>
      <c r="AY727" s="157">
        <f t="shared" si="57"/>
        <v>1340.75</v>
      </c>
      <c r="AZ727" s="179"/>
    </row>
    <row r="728" spans="2:52" s="8" customFormat="1" ht="13.15" customHeight="1">
      <c r="B728" s="328"/>
      <c r="C728" s="340"/>
      <c r="D728" s="305"/>
      <c r="E728" s="305"/>
      <c r="F728" s="43" t="s">
        <v>114</v>
      </c>
      <c r="G728" s="73">
        <v>735077</v>
      </c>
      <c r="H728" s="60">
        <f>IFERROR(G728/D720,"-")</f>
        <v>5.9696515379139181E-4</v>
      </c>
      <c r="I728" s="73">
        <v>29</v>
      </c>
      <c r="J728" s="60">
        <f>IFERROR(I728/E720,"-")</f>
        <v>2.0938628158844765E-2</v>
      </c>
      <c r="K728" s="76">
        <f t="shared" si="53"/>
        <v>25347.482758620688</v>
      </c>
      <c r="L728" s="305"/>
      <c r="M728" s="305"/>
      <c r="N728" s="43" t="s">
        <v>114</v>
      </c>
      <c r="O728" s="73">
        <v>510868</v>
      </c>
      <c r="P728" s="60">
        <f>IFERROR(O728/L720,"-")</f>
        <v>7.3227963986441781E-4</v>
      </c>
      <c r="Q728" s="73">
        <v>19</v>
      </c>
      <c r="R728" s="60">
        <f>IFERROR(Q728/M720,"-")</f>
        <v>2.2041763341067284E-2</v>
      </c>
      <c r="S728" s="76">
        <f t="shared" si="54"/>
        <v>26887.78947368421</v>
      </c>
      <c r="T728" s="305"/>
      <c r="U728" s="305"/>
      <c r="V728" s="43" t="s">
        <v>114</v>
      </c>
      <c r="W728" s="73">
        <v>207976</v>
      </c>
      <c r="X728" s="60">
        <f>IFERROR(W728/T720,"-")</f>
        <v>1.1094244964445243E-3</v>
      </c>
      <c r="Y728" s="73">
        <v>5</v>
      </c>
      <c r="Z728" s="60">
        <f>IFERROR(Y728/U720,"-")</f>
        <v>3.875968992248062E-2</v>
      </c>
      <c r="AA728" s="131">
        <f t="shared" si="55"/>
        <v>41595.199999999997</v>
      </c>
      <c r="AB728" s="305"/>
      <c r="AC728" s="305"/>
      <c r="AD728" s="43" t="s">
        <v>114</v>
      </c>
      <c r="AE728" s="73">
        <v>99856</v>
      </c>
      <c r="AF728" s="60">
        <f>IFERROR(AE728/AB720,"-")</f>
        <v>1.1057352708800049E-3</v>
      </c>
      <c r="AG728" s="73">
        <v>3</v>
      </c>
      <c r="AH728" s="60">
        <f>IFERROR(AG728/AC720,"-")</f>
        <v>3.614457831325301E-2</v>
      </c>
      <c r="AI728" s="76">
        <f t="shared" si="52"/>
        <v>33285.333333333336</v>
      </c>
      <c r="AJ728" s="305"/>
      <c r="AK728" s="305"/>
      <c r="AL728" s="43" t="s">
        <v>114</v>
      </c>
      <c r="AM728" s="73">
        <v>194984</v>
      </c>
      <c r="AN728" s="60">
        <f>IFERROR(AM728/AJ720,"-")</f>
        <v>4.3789541691816839E-4</v>
      </c>
      <c r="AO728" s="73">
        <v>7</v>
      </c>
      <c r="AP728" s="60">
        <f>IFERROR(AO728/AK720,"-")</f>
        <v>1.5945330296127564E-2</v>
      </c>
      <c r="AQ728" s="76">
        <f t="shared" si="56"/>
        <v>27854.857142857141</v>
      </c>
      <c r="AR728" s="305"/>
      <c r="AS728" s="305"/>
      <c r="AT728" s="43" t="s">
        <v>114</v>
      </c>
      <c r="AU728" s="73">
        <v>2123967</v>
      </c>
      <c r="AV728" s="60">
        <f>IFERROR(AU728/AR720,"-")</f>
        <v>6.3705150371190392E-4</v>
      </c>
      <c r="AW728" s="76">
        <v>91</v>
      </c>
      <c r="AX728" s="60">
        <f>IFERROR(AW728/AS720,"-")</f>
        <v>1.7310252996005325E-2</v>
      </c>
      <c r="AY728" s="157">
        <f t="shared" si="57"/>
        <v>23340.296703296703</v>
      </c>
      <c r="AZ728" s="179"/>
    </row>
    <row r="729" spans="2:52" s="8" customFormat="1" ht="13.15" customHeight="1">
      <c r="B729" s="328"/>
      <c r="C729" s="340"/>
      <c r="D729" s="305"/>
      <c r="E729" s="305"/>
      <c r="F729" s="43" t="s">
        <v>115</v>
      </c>
      <c r="G729" s="73">
        <v>894706</v>
      </c>
      <c r="H729" s="60">
        <f>IFERROR(G729/D720,"-")</f>
        <v>7.2660184564077106E-4</v>
      </c>
      <c r="I729" s="73">
        <v>56</v>
      </c>
      <c r="J729" s="60">
        <f>IFERROR(I729/E720,"-")</f>
        <v>4.043321299638989E-2</v>
      </c>
      <c r="K729" s="76">
        <f t="shared" si="53"/>
        <v>15976.892857142857</v>
      </c>
      <c r="L729" s="305"/>
      <c r="M729" s="305"/>
      <c r="N729" s="43" t="s">
        <v>115</v>
      </c>
      <c r="O729" s="73">
        <v>415121</v>
      </c>
      <c r="P729" s="60">
        <f>IFERROR(O729/L720,"-")</f>
        <v>5.9503561855539402E-4</v>
      </c>
      <c r="Q729" s="73">
        <v>33</v>
      </c>
      <c r="R729" s="60">
        <f>IFERROR(Q729/M720,"-")</f>
        <v>3.8283062645011599E-2</v>
      </c>
      <c r="S729" s="76">
        <f t="shared" si="54"/>
        <v>12579.424242424242</v>
      </c>
      <c r="T729" s="305"/>
      <c r="U729" s="305"/>
      <c r="V729" s="43" t="s">
        <v>115</v>
      </c>
      <c r="W729" s="73">
        <v>247602</v>
      </c>
      <c r="X729" s="60">
        <f>IFERROR(W729/T720,"-")</f>
        <v>1.3208049206093833E-3</v>
      </c>
      <c r="Y729" s="73">
        <v>10</v>
      </c>
      <c r="Z729" s="60">
        <f>IFERROR(Y729/U720,"-")</f>
        <v>7.7519379844961239E-2</v>
      </c>
      <c r="AA729" s="131">
        <f t="shared" si="55"/>
        <v>24760.2</v>
      </c>
      <c r="AB729" s="305"/>
      <c r="AC729" s="305"/>
      <c r="AD729" s="43" t="s">
        <v>115</v>
      </c>
      <c r="AE729" s="73">
        <v>74233</v>
      </c>
      <c r="AF729" s="60">
        <f>IFERROR(AE729/AB720,"-")</f>
        <v>8.2200414960778936E-4</v>
      </c>
      <c r="AG729" s="73">
        <v>5</v>
      </c>
      <c r="AH729" s="60">
        <f>IFERROR(AG729/AC720,"-")</f>
        <v>6.0240963855421686E-2</v>
      </c>
      <c r="AI729" s="76">
        <f t="shared" si="52"/>
        <v>14846.6</v>
      </c>
      <c r="AJ729" s="305"/>
      <c r="AK729" s="305"/>
      <c r="AL729" s="43" t="s">
        <v>115</v>
      </c>
      <c r="AM729" s="73">
        <v>358425</v>
      </c>
      <c r="AN729" s="60">
        <f>IFERROR(AM729/AJ720,"-")</f>
        <v>8.0495150786164254E-4</v>
      </c>
      <c r="AO729" s="73">
        <v>20</v>
      </c>
      <c r="AP729" s="60">
        <f>IFERROR(AO729/AK720,"-")</f>
        <v>4.5558086560364468E-2</v>
      </c>
      <c r="AQ729" s="76">
        <f t="shared" si="56"/>
        <v>17921.25</v>
      </c>
      <c r="AR729" s="305"/>
      <c r="AS729" s="305"/>
      <c r="AT729" s="43" t="s">
        <v>115</v>
      </c>
      <c r="AU729" s="73">
        <v>2420957</v>
      </c>
      <c r="AV729" s="60">
        <f>IFERROR(AU729/AR720,"-")</f>
        <v>7.2612912407389563E-4</v>
      </c>
      <c r="AW729" s="76">
        <v>155</v>
      </c>
      <c r="AX729" s="60">
        <f>IFERROR(AW729/AS720,"-")</f>
        <v>2.9484496861327755E-2</v>
      </c>
      <c r="AY729" s="157">
        <f t="shared" si="57"/>
        <v>15619.077419354839</v>
      </c>
      <c r="AZ729" s="179"/>
    </row>
    <row r="730" spans="2:52" s="8" customFormat="1" ht="13.15" customHeight="1">
      <c r="B730" s="328"/>
      <c r="C730" s="340"/>
      <c r="D730" s="305"/>
      <c r="E730" s="305"/>
      <c r="F730" s="43" t="s">
        <v>116</v>
      </c>
      <c r="G730" s="73">
        <v>303640</v>
      </c>
      <c r="H730" s="60">
        <f>IFERROR(G730/D720,"-")</f>
        <v>2.4658981208392893E-4</v>
      </c>
      <c r="I730" s="73">
        <v>10</v>
      </c>
      <c r="J730" s="60">
        <f>IFERROR(I730/E720,"-")</f>
        <v>7.2202166064981952E-3</v>
      </c>
      <c r="K730" s="76">
        <f t="shared" si="53"/>
        <v>30364</v>
      </c>
      <c r="L730" s="305"/>
      <c r="M730" s="305"/>
      <c r="N730" s="43" t="s">
        <v>116</v>
      </c>
      <c r="O730" s="73">
        <v>130691</v>
      </c>
      <c r="P730" s="60">
        <f>IFERROR(O730/L720,"-")</f>
        <v>1.8733284999945316E-4</v>
      </c>
      <c r="Q730" s="73">
        <v>4</v>
      </c>
      <c r="R730" s="60">
        <f>IFERROR(Q730/M720,"-")</f>
        <v>4.6403712296983757E-3</v>
      </c>
      <c r="S730" s="76">
        <f t="shared" si="54"/>
        <v>32672.75</v>
      </c>
      <c r="T730" s="305"/>
      <c r="U730" s="305"/>
      <c r="V730" s="43" t="s">
        <v>116</v>
      </c>
      <c r="W730" s="73">
        <v>18632</v>
      </c>
      <c r="X730" s="60">
        <f>IFERROR(W730/T720,"-")</f>
        <v>9.9390300889306345E-5</v>
      </c>
      <c r="Y730" s="73">
        <v>2</v>
      </c>
      <c r="Z730" s="60">
        <f>IFERROR(Y730/U720,"-")</f>
        <v>1.5503875968992248E-2</v>
      </c>
      <c r="AA730" s="131">
        <f t="shared" si="55"/>
        <v>9316</v>
      </c>
      <c r="AB730" s="305"/>
      <c r="AC730" s="305"/>
      <c r="AD730" s="43" t="s">
        <v>116</v>
      </c>
      <c r="AE730" s="73">
        <v>9625</v>
      </c>
      <c r="AF730" s="60">
        <f>IFERROR(AE730/AB720,"-")</f>
        <v>1.0658049573606041E-4</v>
      </c>
      <c r="AG730" s="73">
        <v>1</v>
      </c>
      <c r="AH730" s="60">
        <f>IFERROR(AG730/AC720,"-")</f>
        <v>1.2048192771084338E-2</v>
      </c>
      <c r="AI730" s="76">
        <f t="shared" si="52"/>
        <v>9625</v>
      </c>
      <c r="AJ730" s="305"/>
      <c r="AK730" s="305"/>
      <c r="AL730" s="43" t="s">
        <v>116</v>
      </c>
      <c r="AM730" s="73">
        <v>418145</v>
      </c>
      <c r="AN730" s="60">
        <f>IFERROR(AM730/AJ720,"-")</f>
        <v>9.3907079097386211E-4</v>
      </c>
      <c r="AO730" s="73">
        <v>9</v>
      </c>
      <c r="AP730" s="60">
        <f>IFERROR(AO730/AK720,"-")</f>
        <v>2.0501138952164009E-2</v>
      </c>
      <c r="AQ730" s="76">
        <f t="shared" si="56"/>
        <v>46460.555555555555</v>
      </c>
      <c r="AR730" s="305"/>
      <c r="AS730" s="305"/>
      <c r="AT730" s="43" t="s">
        <v>116</v>
      </c>
      <c r="AU730" s="73">
        <v>653064</v>
      </c>
      <c r="AV730" s="60">
        <f>IFERROR(AU730/AR720,"-")</f>
        <v>1.9587658528598176E-4</v>
      </c>
      <c r="AW730" s="76">
        <v>33</v>
      </c>
      <c r="AX730" s="60">
        <f>IFERROR(AW730/AS720,"-")</f>
        <v>6.2773444930568764E-3</v>
      </c>
      <c r="AY730" s="157">
        <f t="shared" si="57"/>
        <v>19789.81818181818</v>
      </c>
      <c r="AZ730" s="179"/>
    </row>
    <row r="731" spans="2:52" s="8" customFormat="1" ht="13.15" customHeight="1">
      <c r="B731" s="328"/>
      <c r="C731" s="340"/>
      <c r="D731" s="305"/>
      <c r="E731" s="305"/>
      <c r="F731" s="43" t="s">
        <v>117</v>
      </c>
      <c r="G731" s="73">
        <v>2727288</v>
      </c>
      <c r="H731" s="60">
        <f>IFERROR(G731/D720,"-")</f>
        <v>2.2148644296494345E-3</v>
      </c>
      <c r="I731" s="73">
        <v>12</v>
      </c>
      <c r="J731" s="60">
        <f>IFERROR(I731/E720,"-")</f>
        <v>8.6642599277978339E-3</v>
      </c>
      <c r="K731" s="76">
        <f t="shared" si="53"/>
        <v>227274</v>
      </c>
      <c r="L731" s="305"/>
      <c r="M731" s="305"/>
      <c r="N731" s="43" t="s">
        <v>117</v>
      </c>
      <c r="O731" s="73">
        <v>1425160</v>
      </c>
      <c r="P731" s="60">
        <f>IFERROR(O731/L720,"-")</f>
        <v>2.0428283853151379E-3</v>
      </c>
      <c r="Q731" s="73">
        <v>6</v>
      </c>
      <c r="R731" s="60">
        <f>IFERROR(Q731/M720,"-")</f>
        <v>6.9605568445475635E-3</v>
      </c>
      <c r="S731" s="76">
        <f t="shared" si="54"/>
        <v>237526.66666666666</v>
      </c>
      <c r="T731" s="305"/>
      <c r="U731" s="305"/>
      <c r="V731" s="43" t="s">
        <v>117</v>
      </c>
      <c r="W731" s="73">
        <v>29935</v>
      </c>
      <c r="X731" s="60">
        <f>IFERROR(W731/T720,"-")</f>
        <v>1.5968487854880773E-4</v>
      </c>
      <c r="Y731" s="73">
        <v>3</v>
      </c>
      <c r="Z731" s="60">
        <f>IFERROR(Y731/U720,"-")</f>
        <v>2.3255813953488372E-2</v>
      </c>
      <c r="AA731" s="131">
        <f t="shared" si="55"/>
        <v>9978.3333333333339</v>
      </c>
      <c r="AB731" s="305"/>
      <c r="AC731" s="305"/>
      <c r="AD731" s="43" t="s">
        <v>117</v>
      </c>
      <c r="AE731" s="73">
        <v>28622</v>
      </c>
      <c r="AF731" s="60">
        <f>IFERROR(AE731/AB720,"-")</f>
        <v>3.1693994274883334E-4</v>
      </c>
      <c r="AG731" s="73">
        <v>2</v>
      </c>
      <c r="AH731" s="60">
        <f>IFERROR(AG731/AC720,"-")</f>
        <v>2.4096385542168676E-2</v>
      </c>
      <c r="AI731" s="76">
        <f t="shared" si="52"/>
        <v>14311</v>
      </c>
      <c r="AJ731" s="305"/>
      <c r="AK731" s="305"/>
      <c r="AL731" s="43" t="s">
        <v>117</v>
      </c>
      <c r="AM731" s="73">
        <v>2593366</v>
      </c>
      <c r="AN731" s="60">
        <f>IFERROR(AM731/AJ720,"-")</f>
        <v>5.8241860141929735E-3</v>
      </c>
      <c r="AO731" s="73">
        <v>11</v>
      </c>
      <c r="AP731" s="60">
        <f>IFERROR(AO731/AK720,"-")</f>
        <v>2.5056947608200455E-2</v>
      </c>
      <c r="AQ731" s="76">
        <f t="shared" si="56"/>
        <v>235760.54545454544</v>
      </c>
      <c r="AR731" s="305"/>
      <c r="AS731" s="305"/>
      <c r="AT731" s="43" t="s">
        <v>117</v>
      </c>
      <c r="AU731" s="73">
        <v>2536584</v>
      </c>
      <c r="AV731" s="60">
        <f>IFERROR(AU731/AR720,"-")</f>
        <v>7.6080967900704491E-4</v>
      </c>
      <c r="AW731" s="76">
        <v>19</v>
      </c>
      <c r="AX731" s="60">
        <f>IFERROR(AW731/AS720,"-")</f>
        <v>3.6142286475175957E-3</v>
      </c>
      <c r="AY731" s="157">
        <f t="shared" si="57"/>
        <v>133504.42105263157</v>
      </c>
      <c r="AZ731" s="179"/>
    </row>
    <row r="732" spans="2:52" s="8" customFormat="1" ht="13.15" customHeight="1">
      <c r="B732" s="328"/>
      <c r="C732" s="340"/>
      <c r="D732" s="305"/>
      <c r="E732" s="305"/>
      <c r="F732" s="43" t="s">
        <v>118</v>
      </c>
      <c r="G732" s="73">
        <v>7522881</v>
      </c>
      <c r="H732" s="60">
        <f>IFERROR(G732/D720,"-")</f>
        <v>6.1094250168612805E-3</v>
      </c>
      <c r="I732" s="73">
        <v>155</v>
      </c>
      <c r="J732" s="60">
        <f>IFERROR(I732/E720,"-")</f>
        <v>0.11191335740072202</v>
      </c>
      <c r="K732" s="76">
        <f t="shared" si="53"/>
        <v>48534.716129032255</v>
      </c>
      <c r="L732" s="305"/>
      <c r="M732" s="305"/>
      <c r="N732" s="43" t="s">
        <v>118</v>
      </c>
      <c r="O732" s="73">
        <v>4645249</v>
      </c>
      <c r="P732" s="60">
        <f>IFERROR(O732/L720,"-")</f>
        <v>6.6585130890964928E-3</v>
      </c>
      <c r="Q732" s="73">
        <v>105</v>
      </c>
      <c r="R732" s="60">
        <f>IFERROR(Q732/M720,"-")</f>
        <v>0.12180974477958237</v>
      </c>
      <c r="S732" s="76">
        <f t="shared" si="54"/>
        <v>44240.466666666667</v>
      </c>
      <c r="T732" s="305"/>
      <c r="U732" s="305"/>
      <c r="V732" s="43" t="s">
        <v>118</v>
      </c>
      <c r="W732" s="73">
        <v>1356566</v>
      </c>
      <c r="X732" s="60">
        <f>IFERROR(W732/T720,"-")</f>
        <v>7.2364482028876532E-3</v>
      </c>
      <c r="Y732" s="73">
        <v>21</v>
      </c>
      <c r="Z732" s="60">
        <f>IFERROR(Y732/U720,"-")</f>
        <v>0.16279069767441862</v>
      </c>
      <c r="AA732" s="131">
        <f t="shared" si="55"/>
        <v>64598.380952380954</v>
      </c>
      <c r="AB732" s="305"/>
      <c r="AC732" s="305"/>
      <c r="AD732" s="43" t="s">
        <v>118</v>
      </c>
      <c r="AE732" s="73">
        <v>1310117</v>
      </c>
      <c r="AF732" s="60">
        <f>IFERROR(AE732/AB720,"-")</f>
        <v>1.4507316294258728E-2</v>
      </c>
      <c r="AG732" s="73">
        <v>19</v>
      </c>
      <c r="AH732" s="60">
        <f>IFERROR(AG732/AC720,"-")</f>
        <v>0.2289156626506024</v>
      </c>
      <c r="AI732" s="76">
        <f t="shared" si="52"/>
        <v>68953.526315789481</v>
      </c>
      <c r="AJ732" s="305"/>
      <c r="AK732" s="305"/>
      <c r="AL732" s="43" t="s">
        <v>118</v>
      </c>
      <c r="AM732" s="73">
        <v>2381511</v>
      </c>
      <c r="AN732" s="60">
        <f>IFERROR(AM732/AJ720,"-")</f>
        <v>5.3484016752154235E-3</v>
      </c>
      <c r="AO732" s="73">
        <v>57</v>
      </c>
      <c r="AP732" s="60">
        <f>IFERROR(AO732/AK720,"-")</f>
        <v>0.12984054669703873</v>
      </c>
      <c r="AQ732" s="76">
        <f t="shared" si="56"/>
        <v>41780.894736842107</v>
      </c>
      <c r="AR732" s="305"/>
      <c r="AS732" s="305"/>
      <c r="AT732" s="43" t="s">
        <v>118</v>
      </c>
      <c r="AU732" s="73">
        <v>16061833</v>
      </c>
      <c r="AV732" s="60">
        <f>IFERROR(AU732/AR720,"-")</f>
        <v>4.8175018091239086E-3</v>
      </c>
      <c r="AW732" s="76">
        <v>458</v>
      </c>
      <c r="AX732" s="60">
        <f>IFERROR(AW732/AS720,"-")</f>
        <v>8.7121932661213625E-2</v>
      </c>
      <c r="AY732" s="157">
        <f t="shared" si="57"/>
        <v>35069.504366812223</v>
      </c>
      <c r="AZ732" s="179"/>
    </row>
    <row r="733" spans="2:52" s="8" customFormat="1" ht="13.15" customHeight="1">
      <c r="B733" s="328"/>
      <c r="C733" s="340"/>
      <c r="D733" s="305"/>
      <c r="E733" s="305"/>
      <c r="F733" s="43" t="s">
        <v>119</v>
      </c>
      <c r="G733" s="73">
        <v>8920199</v>
      </c>
      <c r="H733" s="60">
        <f>IFERROR(G733/D720,"-")</f>
        <v>7.2442043049705269E-3</v>
      </c>
      <c r="I733" s="73">
        <v>98</v>
      </c>
      <c r="J733" s="60">
        <f>IFERROR(I733/E720,"-")</f>
        <v>7.0758122743682317E-2</v>
      </c>
      <c r="K733" s="76">
        <f t="shared" si="53"/>
        <v>91022.438775510207</v>
      </c>
      <c r="L733" s="305"/>
      <c r="M733" s="305"/>
      <c r="N733" s="43" t="s">
        <v>119</v>
      </c>
      <c r="O733" s="73">
        <v>8061891</v>
      </c>
      <c r="P733" s="60">
        <f>IFERROR(O733/L720,"-")</f>
        <v>1.1555937420441663E-2</v>
      </c>
      <c r="Q733" s="73">
        <v>70</v>
      </c>
      <c r="R733" s="60">
        <f>IFERROR(Q733/M720,"-")</f>
        <v>8.1206496519721574E-2</v>
      </c>
      <c r="S733" s="76">
        <f t="shared" si="54"/>
        <v>115169.87142857142</v>
      </c>
      <c r="T733" s="305"/>
      <c r="U733" s="305"/>
      <c r="V733" s="43" t="s">
        <v>119</v>
      </c>
      <c r="W733" s="73">
        <v>643267</v>
      </c>
      <c r="X733" s="60">
        <f>IFERROR(W733/T720,"-")</f>
        <v>3.431435201919355E-3</v>
      </c>
      <c r="Y733" s="73">
        <v>10</v>
      </c>
      <c r="Z733" s="60">
        <f>IFERROR(Y733/U720,"-")</f>
        <v>7.7519379844961239E-2</v>
      </c>
      <c r="AA733" s="131">
        <f t="shared" si="55"/>
        <v>64326.7</v>
      </c>
      <c r="AB733" s="305"/>
      <c r="AC733" s="305"/>
      <c r="AD733" s="43" t="s">
        <v>119</v>
      </c>
      <c r="AE733" s="73">
        <v>570848</v>
      </c>
      <c r="AF733" s="60">
        <f>IFERROR(AE733/AB720,"-")</f>
        <v>6.3211701641494658E-3</v>
      </c>
      <c r="AG733" s="73">
        <v>9</v>
      </c>
      <c r="AH733" s="60">
        <f>IFERROR(AG733/AC720,"-")</f>
        <v>0.10843373493975904</v>
      </c>
      <c r="AI733" s="76">
        <f t="shared" ref="AI733:AI987" si="58">IFERROR(AE733/AG733,"-")</f>
        <v>63427.555555555555</v>
      </c>
      <c r="AJ733" s="305"/>
      <c r="AK733" s="305"/>
      <c r="AL733" s="43" t="s">
        <v>119</v>
      </c>
      <c r="AM733" s="73">
        <v>10074083</v>
      </c>
      <c r="AN733" s="60">
        <f>IFERROR(AM733/AJ720,"-")</f>
        <v>2.2624393670010016E-2</v>
      </c>
      <c r="AO733" s="73">
        <v>74</v>
      </c>
      <c r="AP733" s="60">
        <f>IFERROR(AO733/AK720,"-")</f>
        <v>0.16856492027334852</v>
      </c>
      <c r="AQ733" s="76">
        <f t="shared" si="56"/>
        <v>136136.25675675675</v>
      </c>
      <c r="AR733" s="305"/>
      <c r="AS733" s="305"/>
      <c r="AT733" s="43" t="s">
        <v>119</v>
      </c>
      <c r="AU733" s="73">
        <v>27202685</v>
      </c>
      <c r="AV733" s="60">
        <f>IFERROR(AU733/AR720,"-")</f>
        <v>8.1590304294987884E-3</v>
      </c>
      <c r="AW733" s="76">
        <v>358</v>
      </c>
      <c r="AX733" s="60">
        <f>IFERROR(AW733/AS720,"-")</f>
        <v>6.8099676621647329E-2</v>
      </c>
      <c r="AY733" s="157">
        <f t="shared" si="57"/>
        <v>75985.15363128492</v>
      </c>
      <c r="AZ733" s="179"/>
    </row>
    <row r="734" spans="2:52" s="8" customFormat="1" ht="13.15" customHeight="1">
      <c r="B734" s="328"/>
      <c r="C734" s="340"/>
      <c r="D734" s="305"/>
      <c r="E734" s="305"/>
      <c r="F734" s="43" t="s">
        <v>120</v>
      </c>
      <c r="G734" s="73">
        <v>8185057</v>
      </c>
      <c r="H734" s="60">
        <f>IFERROR(G734/D720,"-")</f>
        <v>6.6471863638725035E-3</v>
      </c>
      <c r="I734" s="73">
        <v>111</v>
      </c>
      <c r="J734" s="60">
        <f>IFERROR(I734/E720,"-")</f>
        <v>8.0144404332129965E-2</v>
      </c>
      <c r="K734" s="76">
        <f t="shared" si="53"/>
        <v>73739.252252252249</v>
      </c>
      <c r="L734" s="305"/>
      <c r="M734" s="305"/>
      <c r="N734" s="43" t="s">
        <v>120</v>
      </c>
      <c r="O734" s="73">
        <v>6503483</v>
      </c>
      <c r="P734" s="60">
        <f>IFERROR(O734/L720,"-")</f>
        <v>9.3221109740762066E-3</v>
      </c>
      <c r="Q734" s="73">
        <v>69</v>
      </c>
      <c r="R734" s="60">
        <f>IFERROR(Q734/M720,"-")</f>
        <v>8.0046403712296987E-2</v>
      </c>
      <c r="S734" s="76">
        <f t="shared" si="54"/>
        <v>94253.376811594208</v>
      </c>
      <c r="T734" s="305"/>
      <c r="U734" s="305"/>
      <c r="V734" s="43" t="s">
        <v>120</v>
      </c>
      <c r="W734" s="73">
        <v>1864091</v>
      </c>
      <c r="X734" s="60">
        <f>IFERROR(W734/T720,"-")</f>
        <v>9.9437830278578769E-3</v>
      </c>
      <c r="Y734" s="73">
        <v>18</v>
      </c>
      <c r="Z734" s="60">
        <f>IFERROR(Y734/U720,"-")</f>
        <v>0.13953488372093023</v>
      </c>
      <c r="AA734" s="131">
        <f t="shared" si="55"/>
        <v>103560.61111111111</v>
      </c>
      <c r="AB734" s="305"/>
      <c r="AC734" s="305"/>
      <c r="AD734" s="43" t="s">
        <v>120</v>
      </c>
      <c r="AE734" s="73">
        <v>1493248</v>
      </c>
      <c r="AF734" s="60">
        <f>IFERROR(AE734/AB720,"-")</f>
        <v>1.6535180477597999E-2</v>
      </c>
      <c r="AG734" s="73">
        <v>13</v>
      </c>
      <c r="AH734" s="60">
        <f>IFERROR(AG734/AC720,"-")</f>
        <v>0.15662650602409639</v>
      </c>
      <c r="AI734" s="76">
        <f t="shared" si="58"/>
        <v>114865.23076923077</v>
      </c>
      <c r="AJ734" s="305"/>
      <c r="AK734" s="305"/>
      <c r="AL734" s="43" t="s">
        <v>120</v>
      </c>
      <c r="AM734" s="73">
        <v>3497365</v>
      </c>
      <c r="AN734" s="60">
        <f>IFERROR(AM734/AJ720,"-")</f>
        <v>7.8543885897817776E-3</v>
      </c>
      <c r="AO734" s="73">
        <v>35</v>
      </c>
      <c r="AP734" s="60">
        <f>IFERROR(AO734/AK720,"-")</f>
        <v>7.9726651480637817E-2</v>
      </c>
      <c r="AQ734" s="76">
        <f t="shared" si="56"/>
        <v>99924.71428571429</v>
      </c>
      <c r="AR734" s="305"/>
      <c r="AS734" s="305"/>
      <c r="AT734" s="43" t="s">
        <v>120</v>
      </c>
      <c r="AU734" s="73">
        <v>14022060</v>
      </c>
      <c r="AV734" s="60">
        <f>IFERROR(AU734/AR720,"-")</f>
        <v>4.2057030114585302E-3</v>
      </c>
      <c r="AW734" s="76">
        <v>321</v>
      </c>
      <c r="AX734" s="60">
        <f>IFERROR(AW734/AS720,"-")</f>
        <v>6.1061441887007802E-2</v>
      </c>
      <c r="AY734" s="157">
        <f t="shared" si="57"/>
        <v>43682.429906542056</v>
      </c>
      <c r="AZ734" s="179"/>
    </row>
    <row r="735" spans="2:52" s="8" customFormat="1" ht="13.15" customHeight="1">
      <c r="B735" s="328"/>
      <c r="C735" s="340"/>
      <c r="D735" s="305"/>
      <c r="E735" s="305"/>
      <c r="F735" s="44" t="s">
        <v>121</v>
      </c>
      <c r="G735" s="74">
        <v>2830451</v>
      </c>
      <c r="H735" s="61">
        <f>IFERROR(G735/D720,"-")</f>
        <v>2.2986443821722061E-3</v>
      </c>
      <c r="I735" s="74">
        <v>129</v>
      </c>
      <c r="J735" s="61">
        <f>IFERROR(I735/E720,"-")</f>
        <v>9.314079422382672E-2</v>
      </c>
      <c r="K735" s="77">
        <f t="shared" si="53"/>
        <v>21941.480620155038</v>
      </c>
      <c r="L735" s="305"/>
      <c r="M735" s="305"/>
      <c r="N735" s="44" t="s">
        <v>121</v>
      </c>
      <c r="O735" s="74">
        <v>1472307</v>
      </c>
      <c r="P735" s="61">
        <f>IFERROR(O735/L720,"-")</f>
        <v>2.1104090288095192E-3</v>
      </c>
      <c r="Q735" s="74">
        <v>81</v>
      </c>
      <c r="R735" s="61">
        <f>IFERROR(Q735/M720,"-")</f>
        <v>9.3967517401392114E-2</v>
      </c>
      <c r="S735" s="77">
        <f t="shared" si="54"/>
        <v>18176.629629629631</v>
      </c>
      <c r="T735" s="305"/>
      <c r="U735" s="305"/>
      <c r="V735" s="44" t="s">
        <v>121</v>
      </c>
      <c r="W735" s="74">
        <v>206915</v>
      </c>
      <c r="X735" s="61">
        <f>IFERROR(W735/T720,"-")</f>
        <v>1.1037647117062485E-3</v>
      </c>
      <c r="Y735" s="74">
        <v>19</v>
      </c>
      <c r="Z735" s="61">
        <f>IFERROR(Y735/U720,"-")</f>
        <v>0.14728682170542637</v>
      </c>
      <c r="AA735" s="132">
        <f t="shared" si="55"/>
        <v>10890.263157894737</v>
      </c>
      <c r="AB735" s="305"/>
      <c r="AC735" s="305"/>
      <c r="AD735" s="44" t="s">
        <v>121</v>
      </c>
      <c r="AE735" s="74">
        <v>69338</v>
      </c>
      <c r="AF735" s="61">
        <f>IFERROR(AE735/AB720,"-")</f>
        <v>7.6780035463345001E-4</v>
      </c>
      <c r="AG735" s="74">
        <v>12</v>
      </c>
      <c r="AH735" s="61">
        <f>IFERROR(AG735/AC720,"-")</f>
        <v>0.14457831325301204</v>
      </c>
      <c r="AI735" s="77">
        <f t="shared" si="58"/>
        <v>5778.166666666667</v>
      </c>
      <c r="AJ735" s="305"/>
      <c r="AK735" s="305"/>
      <c r="AL735" s="44" t="s">
        <v>121</v>
      </c>
      <c r="AM735" s="74">
        <v>219839</v>
      </c>
      <c r="AN735" s="61">
        <f>IFERROR(AM735/AJ720,"-")</f>
        <v>4.9371482049744193E-4</v>
      </c>
      <c r="AO735" s="74">
        <v>45</v>
      </c>
      <c r="AP735" s="61">
        <f>IFERROR(AO735/AK720,"-")</f>
        <v>0.10250569476082004</v>
      </c>
      <c r="AQ735" s="77">
        <f t="shared" si="56"/>
        <v>4885.3111111111111</v>
      </c>
      <c r="AR735" s="305"/>
      <c r="AS735" s="305"/>
      <c r="AT735" s="44" t="s">
        <v>121</v>
      </c>
      <c r="AU735" s="74">
        <v>6676648</v>
      </c>
      <c r="AV735" s="61">
        <f>IFERROR(AU735/AR720,"-")</f>
        <v>2.0025587253262767E-3</v>
      </c>
      <c r="AW735" s="77">
        <v>379</v>
      </c>
      <c r="AX735" s="63">
        <f>IFERROR(AW735/AS720,"-")</f>
        <v>7.2094350389956249E-2</v>
      </c>
      <c r="AY735" s="158">
        <f t="shared" si="57"/>
        <v>17616.485488126647</v>
      </c>
      <c r="AZ735" s="179"/>
    </row>
    <row r="736" spans="2:52" s="8" customFormat="1" ht="13.15" customHeight="1">
      <c r="B736" s="329"/>
      <c r="C736" s="341"/>
      <c r="D736" s="306"/>
      <c r="E736" s="306"/>
      <c r="F736" s="45" t="s">
        <v>71</v>
      </c>
      <c r="G736" s="69">
        <f>SUM(G720:G735)</f>
        <v>212193235</v>
      </c>
      <c r="H736" s="61">
        <f>IFERROR(G736/D720,"-")</f>
        <v>0.17232475939971997</v>
      </c>
      <c r="I736" s="74">
        <v>1148</v>
      </c>
      <c r="J736" s="61">
        <f>IFERROR(I736/E720,"-")</f>
        <v>0.82888086642599279</v>
      </c>
      <c r="K736" s="77">
        <f t="shared" si="53"/>
        <v>184837.31271777002</v>
      </c>
      <c r="L736" s="306"/>
      <c r="M736" s="306"/>
      <c r="N736" s="45" t="s">
        <v>71</v>
      </c>
      <c r="O736" s="69">
        <f>SUM(O720:O735)</f>
        <v>136268623</v>
      </c>
      <c r="P736" s="61">
        <f>IFERROR(O736/L720,"-")</f>
        <v>0.19532783062407535</v>
      </c>
      <c r="Q736" s="74">
        <v>725</v>
      </c>
      <c r="R736" s="61">
        <f>IFERROR(Q736/M720,"-")</f>
        <v>0.8410672853828306</v>
      </c>
      <c r="S736" s="77">
        <f t="shared" si="54"/>
        <v>187956.72137931036</v>
      </c>
      <c r="T736" s="306"/>
      <c r="U736" s="306"/>
      <c r="V736" s="45" t="s">
        <v>71</v>
      </c>
      <c r="W736" s="69">
        <f>SUM(W720:W735)</f>
        <v>21334425</v>
      </c>
      <c r="X736" s="61">
        <f>IFERROR(W736/T720,"-")</f>
        <v>0.1138060820121479</v>
      </c>
      <c r="Y736" s="74">
        <v>113</v>
      </c>
      <c r="Z736" s="61">
        <f>IFERROR(Y736/U720,"-")</f>
        <v>0.87596899224806202</v>
      </c>
      <c r="AA736" s="132">
        <f t="shared" si="55"/>
        <v>188800.22123893804</v>
      </c>
      <c r="AB736" s="306"/>
      <c r="AC736" s="306"/>
      <c r="AD736" s="45" t="s">
        <v>71</v>
      </c>
      <c r="AE736" s="69">
        <f>SUM(AE720:AE735)</f>
        <v>16961136</v>
      </c>
      <c r="AF736" s="61">
        <f>IFERROR(AE736/AB720,"-")</f>
        <v>0.18781571772745356</v>
      </c>
      <c r="AG736" s="74">
        <v>75</v>
      </c>
      <c r="AH736" s="61">
        <f>IFERROR(AG736/AC720,"-")</f>
        <v>0.90361445783132532</v>
      </c>
      <c r="AI736" s="77">
        <f t="shared" si="58"/>
        <v>226148.48000000001</v>
      </c>
      <c r="AJ736" s="306"/>
      <c r="AK736" s="306"/>
      <c r="AL736" s="45" t="s">
        <v>71</v>
      </c>
      <c r="AM736" s="69">
        <f>SUM(AM720:AM735)</f>
        <v>116485051</v>
      </c>
      <c r="AN736" s="61">
        <f>IFERROR(AM736/AJ720,"-")</f>
        <v>0.26160233646032038</v>
      </c>
      <c r="AO736" s="74">
        <v>367</v>
      </c>
      <c r="AP736" s="61">
        <f>IFERROR(AO736/AK720,"-")</f>
        <v>0.83599088838268798</v>
      </c>
      <c r="AQ736" s="77">
        <f t="shared" si="56"/>
        <v>317397.95912806538</v>
      </c>
      <c r="AR736" s="306"/>
      <c r="AS736" s="306"/>
      <c r="AT736" s="45" t="s">
        <v>71</v>
      </c>
      <c r="AU736" s="69">
        <f>SUM(AU720:AU735)</f>
        <v>601145200</v>
      </c>
      <c r="AV736" s="61">
        <f>IFERROR(AU736/AR720,"-")</f>
        <v>0.18030433316957997</v>
      </c>
      <c r="AW736" s="77">
        <v>3941</v>
      </c>
      <c r="AX736" s="103">
        <f>IFERROR(AW736/AS720,"-")</f>
        <v>0.74966711051930757</v>
      </c>
      <c r="AY736" s="159">
        <f t="shared" si="57"/>
        <v>152536.20908398883</v>
      </c>
      <c r="AZ736" s="179"/>
    </row>
    <row r="737" spans="2:52" s="8" customFormat="1" ht="13.15" customHeight="1">
      <c r="B737" s="327">
        <v>44</v>
      </c>
      <c r="C737" s="339" t="s">
        <v>20</v>
      </c>
      <c r="D737" s="304">
        <v>855715270</v>
      </c>
      <c r="E737" s="304">
        <v>1233</v>
      </c>
      <c r="F737" s="41" t="s">
        <v>107</v>
      </c>
      <c r="G737" s="72">
        <v>12933303</v>
      </c>
      <c r="H737" s="59">
        <f>IFERROR(G737/D737,"-")</f>
        <v>1.5114026187706105E-2</v>
      </c>
      <c r="I737" s="72">
        <v>208</v>
      </c>
      <c r="J737" s="59">
        <f>IFERROR(I737/E737,"-")</f>
        <v>0.16869424168694241</v>
      </c>
      <c r="K737" s="75">
        <f t="shared" si="53"/>
        <v>62179.341346153844</v>
      </c>
      <c r="L737" s="304">
        <v>628094680</v>
      </c>
      <c r="M737" s="304">
        <v>915</v>
      </c>
      <c r="N737" s="41" t="s">
        <v>107</v>
      </c>
      <c r="O737" s="72">
        <v>7486225</v>
      </c>
      <c r="P737" s="59">
        <f>IFERROR(O737/L737,"-")</f>
        <v>1.191894349431522E-2</v>
      </c>
      <c r="Q737" s="72">
        <v>167</v>
      </c>
      <c r="R737" s="59">
        <f>IFERROR(Q737/M737,"-")</f>
        <v>0.18251366120218579</v>
      </c>
      <c r="S737" s="75">
        <f t="shared" si="54"/>
        <v>44827.694610778446</v>
      </c>
      <c r="T737" s="304">
        <v>108315750</v>
      </c>
      <c r="U737" s="304">
        <v>131</v>
      </c>
      <c r="V737" s="41" t="s">
        <v>107</v>
      </c>
      <c r="W737" s="72">
        <v>314918</v>
      </c>
      <c r="X737" s="59">
        <f>IFERROR(W737/T737,"-")</f>
        <v>2.9074072791814673E-3</v>
      </c>
      <c r="Y737" s="72">
        <v>21</v>
      </c>
      <c r="Z737" s="59">
        <f>IFERROR(Y737/U737,"-")</f>
        <v>0.16030534351145037</v>
      </c>
      <c r="AA737" s="130">
        <f t="shared" si="55"/>
        <v>14996.095238095239</v>
      </c>
      <c r="AB737" s="304">
        <v>90677610</v>
      </c>
      <c r="AC737" s="304">
        <v>103</v>
      </c>
      <c r="AD737" s="41" t="s">
        <v>107</v>
      </c>
      <c r="AE737" s="72">
        <v>301591</v>
      </c>
      <c r="AF737" s="59">
        <f>IFERROR(AE737/AB737,"-")</f>
        <v>3.3259698838555628E-3</v>
      </c>
      <c r="AG737" s="72">
        <v>18</v>
      </c>
      <c r="AH737" s="59">
        <f>IFERROR(AG737/AC737,"-")</f>
        <v>0.17475728155339806</v>
      </c>
      <c r="AI737" s="75">
        <f t="shared" si="58"/>
        <v>16755.055555555555</v>
      </c>
      <c r="AJ737" s="304">
        <v>247399690</v>
      </c>
      <c r="AK737" s="304">
        <v>325</v>
      </c>
      <c r="AL737" s="41" t="s">
        <v>107</v>
      </c>
      <c r="AM737" s="72">
        <v>4574468</v>
      </c>
      <c r="AN737" s="59">
        <f>IFERROR(AM737/AJ737,"-")</f>
        <v>1.8490192934356546E-2</v>
      </c>
      <c r="AO737" s="72">
        <v>71</v>
      </c>
      <c r="AP737" s="59">
        <f>IFERROR(AO737/AK737,"-")</f>
        <v>0.21846153846153846</v>
      </c>
      <c r="AQ737" s="75">
        <f t="shared" si="56"/>
        <v>64429.126760563384</v>
      </c>
      <c r="AR737" s="304">
        <v>2975676270</v>
      </c>
      <c r="AS737" s="304">
        <v>4854</v>
      </c>
      <c r="AT737" s="41" t="s">
        <v>107</v>
      </c>
      <c r="AU737" s="72">
        <v>59020584</v>
      </c>
      <c r="AV737" s="59">
        <f>IFERROR(AU737/AR737,"-")</f>
        <v>1.9834343068508592E-2</v>
      </c>
      <c r="AW737" s="75">
        <v>692</v>
      </c>
      <c r="AX737" s="62">
        <f>IFERROR(AW737/AS737,"-")</f>
        <v>0.14256283477544293</v>
      </c>
      <c r="AY737" s="157">
        <f t="shared" si="57"/>
        <v>85289.861271676302</v>
      </c>
      <c r="AZ737" s="179"/>
    </row>
    <row r="738" spans="2:52" s="8" customFormat="1" ht="13.15" customHeight="1">
      <c r="B738" s="328"/>
      <c r="C738" s="340"/>
      <c r="D738" s="305"/>
      <c r="E738" s="305"/>
      <c r="F738" s="42" t="s">
        <v>108</v>
      </c>
      <c r="G738" s="73">
        <v>21635115</v>
      </c>
      <c r="H738" s="60">
        <f>IFERROR(G738/D737,"-")</f>
        <v>2.5283076928146905E-2</v>
      </c>
      <c r="I738" s="73">
        <v>364</v>
      </c>
      <c r="J738" s="60">
        <f>IFERROR(I738/E737,"-")</f>
        <v>0.29521492295214924</v>
      </c>
      <c r="K738" s="76">
        <f t="shared" si="53"/>
        <v>59437.129120879123</v>
      </c>
      <c r="L738" s="305"/>
      <c r="M738" s="305"/>
      <c r="N738" s="42" t="s">
        <v>108</v>
      </c>
      <c r="O738" s="73">
        <v>18862133</v>
      </c>
      <c r="P738" s="60">
        <f>IFERROR(O738/L737,"-")</f>
        <v>3.003071606974923E-2</v>
      </c>
      <c r="Q738" s="73">
        <v>273</v>
      </c>
      <c r="R738" s="60">
        <f>IFERROR(Q738/M737,"-")</f>
        <v>0.29836065573770493</v>
      </c>
      <c r="S738" s="76">
        <f t="shared" si="54"/>
        <v>69092.06227106227</v>
      </c>
      <c r="T738" s="305"/>
      <c r="U738" s="305"/>
      <c r="V738" s="42" t="s">
        <v>108</v>
      </c>
      <c r="W738" s="73">
        <v>1274897</v>
      </c>
      <c r="X738" s="60">
        <f>IFERROR(W738/T737,"-")</f>
        <v>1.177019039244062E-2</v>
      </c>
      <c r="Y738" s="73">
        <v>44</v>
      </c>
      <c r="Z738" s="60">
        <f>IFERROR(Y738/U737,"-")</f>
        <v>0.33587786259541985</v>
      </c>
      <c r="AA738" s="131">
        <f t="shared" si="55"/>
        <v>28974.93181818182</v>
      </c>
      <c r="AB738" s="305"/>
      <c r="AC738" s="305"/>
      <c r="AD738" s="42" t="s">
        <v>108</v>
      </c>
      <c r="AE738" s="73">
        <v>1108814</v>
      </c>
      <c r="AF738" s="60">
        <f>IFERROR(AE738/AB737,"-")</f>
        <v>1.2228090263958213E-2</v>
      </c>
      <c r="AG738" s="73">
        <v>34</v>
      </c>
      <c r="AH738" s="60">
        <f>IFERROR(AG738/AC737,"-")</f>
        <v>0.3300970873786408</v>
      </c>
      <c r="AI738" s="76">
        <f t="shared" si="58"/>
        <v>32612.176470588234</v>
      </c>
      <c r="AJ738" s="305"/>
      <c r="AK738" s="305"/>
      <c r="AL738" s="42" t="s">
        <v>108</v>
      </c>
      <c r="AM738" s="73">
        <v>4505144</v>
      </c>
      <c r="AN738" s="60">
        <f>IFERROR(AM738/AJ737,"-")</f>
        <v>1.8209982397310198E-2</v>
      </c>
      <c r="AO738" s="73">
        <v>92</v>
      </c>
      <c r="AP738" s="60">
        <f>IFERROR(AO738/AK737,"-")</f>
        <v>0.28307692307692306</v>
      </c>
      <c r="AQ738" s="76">
        <f t="shared" si="56"/>
        <v>48968.956521739128</v>
      </c>
      <c r="AR738" s="305"/>
      <c r="AS738" s="305"/>
      <c r="AT738" s="42" t="s">
        <v>108</v>
      </c>
      <c r="AU738" s="73">
        <v>83118487</v>
      </c>
      <c r="AV738" s="60">
        <f>IFERROR(AU738/AR737,"-")</f>
        <v>2.793263764542505E-2</v>
      </c>
      <c r="AW738" s="76">
        <v>1130</v>
      </c>
      <c r="AX738" s="60">
        <f>IFERROR(AW738/AS737,"-")</f>
        <v>0.23279769262463948</v>
      </c>
      <c r="AY738" s="157">
        <f t="shared" si="57"/>
        <v>73556.183185840709</v>
      </c>
      <c r="AZ738" s="179"/>
    </row>
    <row r="739" spans="2:52" s="8" customFormat="1" ht="13.15" customHeight="1">
      <c r="B739" s="328"/>
      <c r="C739" s="340"/>
      <c r="D739" s="305"/>
      <c r="E739" s="305"/>
      <c r="F739" s="43" t="s">
        <v>109</v>
      </c>
      <c r="G739" s="73">
        <v>17112805</v>
      </c>
      <c r="H739" s="60">
        <f>IFERROR(G739/D737,"-")</f>
        <v>1.9998246613035196E-2</v>
      </c>
      <c r="I739" s="73">
        <v>402</v>
      </c>
      <c r="J739" s="60">
        <f>IFERROR(I739/E737,"-")</f>
        <v>0.32603406326034062</v>
      </c>
      <c r="K739" s="76">
        <f t="shared" si="53"/>
        <v>42569.166666666664</v>
      </c>
      <c r="L739" s="305"/>
      <c r="M739" s="305"/>
      <c r="N739" s="43" t="s">
        <v>109</v>
      </c>
      <c r="O739" s="73">
        <v>13122616</v>
      </c>
      <c r="P739" s="60">
        <f>IFERROR(O739/L737,"-")</f>
        <v>2.0892735471028032E-2</v>
      </c>
      <c r="Q739" s="73">
        <v>299</v>
      </c>
      <c r="R739" s="60">
        <f>IFERROR(Q739/M737,"-")</f>
        <v>0.32677595628415301</v>
      </c>
      <c r="S739" s="76">
        <f t="shared" si="54"/>
        <v>43888.34782608696</v>
      </c>
      <c r="T739" s="305"/>
      <c r="U739" s="305"/>
      <c r="V739" s="43" t="s">
        <v>109</v>
      </c>
      <c r="W739" s="73">
        <v>1151842</v>
      </c>
      <c r="X739" s="60">
        <f>IFERROR(W739/T737,"-")</f>
        <v>1.0634113690760578E-2</v>
      </c>
      <c r="Y739" s="73">
        <v>36</v>
      </c>
      <c r="Z739" s="60">
        <f>IFERROR(Y739/U737,"-")</f>
        <v>0.27480916030534353</v>
      </c>
      <c r="AA739" s="131">
        <f t="shared" si="55"/>
        <v>31995.611111111109</v>
      </c>
      <c r="AB739" s="305"/>
      <c r="AC739" s="305"/>
      <c r="AD739" s="43" t="s">
        <v>109</v>
      </c>
      <c r="AE739" s="73">
        <v>903058</v>
      </c>
      <c r="AF739" s="60">
        <f>IFERROR(AE739/AB737,"-")</f>
        <v>9.9589964931806208E-3</v>
      </c>
      <c r="AG739" s="73">
        <v>26</v>
      </c>
      <c r="AH739" s="60">
        <f>IFERROR(AG739/AC737,"-")</f>
        <v>0.25242718446601942</v>
      </c>
      <c r="AI739" s="76">
        <f t="shared" si="58"/>
        <v>34733</v>
      </c>
      <c r="AJ739" s="305"/>
      <c r="AK739" s="305"/>
      <c r="AL739" s="43" t="s">
        <v>109</v>
      </c>
      <c r="AM739" s="73">
        <v>2588974</v>
      </c>
      <c r="AN739" s="60">
        <f>IFERROR(AM739/AJ737,"-")</f>
        <v>1.0464742296160517E-2</v>
      </c>
      <c r="AO739" s="73">
        <v>86</v>
      </c>
      <c r="AP739" s="60">
        <f>IFERROR(AO739/AK737,"-")</f>
        <v>0.26461538461538464</v>
      </c>
      <c r="AQ739" s="76">
        <f t="shared" si="56"/>
        <v>30104.348837209302</v>
      </c>
      <c r="AR739" s="305"/>
      <c r="AS739" s="305"/>
      <c r="AT739" s="43" t="s">
        <v>109</v>
      </c>
      <c r="AU739" s="73">
        <v>62818428</v>
      </c>
      <c r="AV739" s="60">
        <f>IFERROR(AU739/AR737,"-")</f>
        <v>2.1110639162370978E-2</v>
      </c>
      <c r="AW739" s="76">
        <v>1361</v>
      </c>
      <c r="AX739" s="60">
        <f>IFERROR(AW739/AS737,"-")</f>
        <v>0.2803873094355171</v>
      </c>
      <c r="AY739" s="157">
        <f t="shared" si="57"/>
        <v>46156.082292432038</v>
      </c>
      <c r="AZ739" s="179"/>
    </row>
    <row r="740" spans="2:52" s="8" customFormat="1" ht="13.15" customHeight="1">
      <c r="B740" s="328"/>
      <c r="C740" s="340"/>
      <c r="D740" s="305"/>
      <c r="E740" s="305"/>
      <c r="F740" s="43" t="s">
        <v>110</v>
      </c>
      <c r="G740" s="73">
        <v>2588493</v>
      </c>
      <c r="H740" s="60">
        <f>IFERROR(G740/D737,"-")</f>
        <v>3.0249466040263603E-3</v>
      </c>
      <c r="I740" s="73">
        <v>41</v>
      </c>
      <c r="J740" s="60">
        <f>IFERROR(I740/E737,"-")</f>
        <v>3.3252230332522302E-2</v>
      </c>
      <c r="K740" s="76">
        <f t="shared" si="53"/>
        <v>63133.975609756097</v>
      </c>
      <c r="L740" s="305"/>
      <c r="M740" s="305"/>
      <c r="N740" s="43" t="s">
        <v>110</v>
      </c>
      <c r="O740" s="73">
        <v>480339</v>
      </c>
      <c r="P740" s="60">
        <f>IFERROR(O740/L737,"-")</f>
        <v>7.647557212234308E-4</v>
      </c>
      <c r="Q740" s="73">
        <v>33</v>
      </c>
      <c r="R740" s="60">
        <f>IFERROR(Q740/M737,"-")</f>
        <v>3.6065573770491806E-2</v>
      </c>
      <c r="S740" s="76">
        <f t="shared" si="54"/>
        <v>14555.727272727272</v>
      </c>
      <c r="T740" s="305"/>
      <c r="U740" s="305"/>
      <c r="V740" s="43" t="s">
        <v>110</v>
      </c>
      <c r="W740" s="73">
        <v>14277</v>
      </c>
      <c r="X740" s="60">
        <f>IFERROR(W740/T737,"-")</f>
        <v>1.3180908593625582E-4</v>
      </c>
      <c r="Y740" s="73">
        <v>3</v>
      </c>
      <c r="Z740" s="60">
        <f>IFERROR(Y740/U737,"-")</f>
        <v>2.2900763358778626E-2</v>
      </c>
      <c r="AA740" s="131">
        <f t="shared" si="55"/>
        <v>4759</v>
      </c>
      <c r="AB740" s="305"/>
      <c r="AC740" s="305"/>
      <c r="AD740" s="43" t="s">
        <v>110</v>
      </c>
      <c r="AE740" s="73">
        <v>5161</v>
      </c>
      <c r="AF740" s="60">
        <f>IFERROR(AE740/AB737,"-")</f>
        <v>5.6915924449265924E-5</v>
      </c>
      <c r="AG740" s="73">
        <v>2</v>
      </c>
      <c r="AH740" s="60">
        <f>IFERROR(AG740/AC737,"-")</f>
        <v>1.9417475728155338E-2</v>
      </c>
      <c r="AI740" s="76">
        <f t="shared" si="58"/>
        <v>2580.5</v>
      </c>
      <c r="AJ740" s="305"/>
      <c r="AK740" s="305"/>
      <c r="AL740" s="43" t="s">
        <v>110</v>
      </c>
      <c r="AM740" s="73">
        <v>2735450</v>
      </c>
      <c r="AN740" s="60">
        <f>IFERROR(AM740/AJ737,"-")</f>
        <v>1.1056804476998335E-2</v>
      </c>
      <c r="AO740" s="73">
        <v>12</v>
      </c>
      <c r="AP740" s="60">
        <f>IFERROR(AO740/AK737,"-")</f>
        <v>3.6923076923076927E-2</v>
      </c>
      <c r="AQ740" s="76">
        <f t="shared" si="56"/>
        <v>227954.16666666666</v>
      </c>
      <c r="AR740" s="305"/>
      <c r="AS740" s="305"/>
      <c r="AT740" s="43" t="s">
        <v>110</v>
      </c>
      <c r="AU740" s="73">
        <v>2923885</v>
      </c>
      <c r="AV740" s="60">
        <f>IFERROR(AU740/AR737,"-")</f>
        <v>9.8259512618286272E-4</v>
      </c>
      <c r="AW740" s="76">
        <v>155</v>
      </c>
      <c r="AX740" s="60">
        <f>IFERROR(AW740/AS737,"-")</f>
        <v>3.1932426864441699E-2</v>
      </c>
      <c r="AY740" s="157">
        <f t="shared" si="57"/>
        <v>18863.774193548386</v>
      </c>
      <c r="AZ740" s="179"/>
    </row>
    <row r="741" spans="2:52" s="8" customFormat="1" ht="13.15" customHeight="1">
      <c r="B741" s="328"/>
      <c r="C741" s="340"/>
      <c r="D741" s="305"/>
      <c r="E741" s="305"/>
      <c r="F741" s="43" t="s">
        <v>111</v>
      </c>
      <c r="G741" s="73">
        <v>24742836</v>
      </c>
      <c r="H741" s="60">
        <f>IFERROR(G741/D737,"-")</f>
        <v>2.8914800129720718E-2</v>
      </c>
      <c r="I741" s="73">
        <v>459</v>
      </c>
      <c r="J741" s="60">
        <f>IFERROR(I741/E737,"-")</f>
        <v>0.37226277372262773</v>
      </c>
      <c r="K741" s="76">
        <f t="shared" si="53"/>
        <v>53905.960784313727</v>
      </c>
      <c r="L741" s="305"/>
      <c r="M741" s="305"/>
      <c r="N741" s="43" t="s">
        <v>111</v>
      </c>
      <c r="O741" s="73">
        <v>19041578</v>
      </c>
      <c r="P741" s="60">
        <f>IFERROR(O741/L737,"-")</f>
        <v>3.0316413442635751E-2</v>
      </c>
      <c r="Q741" s="73">
        <v>346</v>
      </c>
      <c r="R741" s="60">
        <f>IFERROR(Q741/M737,"-")</f>
        <v>0.37814207650273224</v>
      </c>
      <c r="S741" s="76">
        <f t="shared" si="54"/>
        <v>55033.462427745668</v>
      </c>
      <c r="T741" s="305"/>
      <c r="U741" s="305"/>
      <c r="V741" s="43" t="s">
        <v>111</v>
      </c>
      <c r="W741" s="73">
        <v>1503895</v>
      </c>
      <c r="X741" s="60">
        <f>IFERROR(W741/T737,"-")</f>
        <v>1.3884361230938252E-2</v>
      </c>
      <c r="Y741" s="73">
        <v>54</v>
      </c>
      <c r="Z741" s="60">
        <f>IFERROR(Y741/U737,"-")</f>
        <v>0.41221374045801529</v>
      </c>
      <c r="AA741" s="131">
        <f t="shared" si="55"/>
        <v>27849.907407407409</v>
      </c>
      <c r="AB741" s="305"/>
      <c r="AC741" s="305"/>
      <c r="AD741" s="43" t="s">
        <v>111</v>
      </c>
      <c r="AE741" s="73">
        <v>1244560</v>
      </c>
      <c r="AF741" s="60">
        <f>IFERROR(AE741/AB737,"-")</f>
        <v>1.3725108105517999E-2</v>
      </c>
      <c r="AG741" s="73">
        <v>46</v>
      </c>
      <c r="AH741" s="60">
        <f>IFERROR(AG741/AC737,"-")</f>
        <v>0.44660194174757284</v>
      </c>
      <c r="AI741" s="76">
        <f t="shared" si="58"/>
        <v>27055.652173913044</v>
      </c>
      <c r="AJ741" s="305"/>
      <c r="AK741" s="305"/>
      <c r="AL741" s="43" t="s">
        <v>111</v>
      </c>
      <c r="AM741" s="73">
        <v>5402636</v>
      </c>
      <c r="AN741" s="60">
        <f>IFERROR(AM741/AJ737,"-")</f>
        <v>2.1837682981736963E-2</v>
      </c>
      <c r="AO741" s="73">
        <v>100</v>
      </c>
      <c r="AP741" s="60">
        <f>IFERROR(AO741/AK737,"-")</f>
        <v>0.30769230769230771</v>
      </c>
      <c r="AQ741" s="76">
        <f t="shared" si="56"/>
        <v>54026.36</v>
      </c>
      <c r="AR741" s="305"/>
      <c r="AS741" s="305"/>
      <c r="AT741" s="43" t="s">
        <v>111</v>
      </c>
      <c r="AU741" s="73">
        <v>77852569</v>
      </c>
      <c r="AV741" s="60">
        <f>IFERROR(AU741/AR737,"-")</f>
        <v>2.6162983448464978E-2</v>
      </c>
      <c r="AW741" s="76">
        <v>1518</v>
      </c>
      <c r="AX741" s="60">
        <f>IFERROR(AW741/AS737,"-")</f>
        <v>0.31273176761433868</v>
      </c>
      <c r="AY741" s="157">
        <f t="shared" si="57"/>
        <v>51286.277338603424</v>
      </c>
      <c r="AZ741" s="179"/>
    </row>
    <row r="742" spans="2:52" s="8" customFormat="1" ht="13.15" customHeight="1">
      <c r="B742" s="328"/>
      <c r="C742" s="340"/>
      <c r="D742" s="305"/>
      <c r="E742" s="305"/>
      <c r="F742" s="43" t="s">
        <v>112</v>
      </c>
      <c r="G742" s="73">
        <v>27930675</v>
      </c>
      <c r="H742" s="60">
        <f>IFERROR(G742/D737,"-")</f>
        <v>3.2640150268675235E-2</v>
      </c>
      <c r="I742" s="73">
        <v>456</v>
      </c>
      <c r="J742" s="60">
        <f>IFERROR(I742/E737,"-")</f>
        <v>0.36982968369829683</v>
      </c>
      <c r="K742" s="76">
        <f t="shared" si="53"/>
        <v>61251.480263157893</v>
      </c>
      <c r="L742" s="305"/>
      <c r="M742" s="305"/>
      <c r="N742" s="43" t="s">
        <v>112</v>
      </c>
      <c r="O742" s="73">
        <v>19210070</v>
      </c>
      <c r="P742" s="60">
        <f>IFERROR(O742/L737,"-")</f>
        <v>3.0584672361816535E-2</v>
      </c>
      <c r="Q742" s="73">
        <v>337</v>
      </c>
      <c r="R742" s="60">
        <f>IFERROR(Q742/M737,"-")</f>
        <v>0.36830601092896176</v>
      </c>
      <c r="S742" s="76">
        <f t="shared" si="54"/>
        <v>57003.175074183979</v>
      </c>
      <c r="T742" s="305"/>
      <c r="U742" s="305"/>
      <c r="V742" s="43" t="s">
        <v>112</v>
      </c>
      <c r="W742" s="73">
        <v>3046935</v>
      </c>
      <c r="X742" s="60">
        <f>IFERROR(W742/T737,"-")</f>
        <v>2.8130119580947369E-2</v>
      </c>
      <c r="Y742" s="73">
        <v>57</v>
      </c>
      <c r="Z742" s="60">
        <f>IFERROR(Y742/U737,"-")</f>
        <v>0.4351145038167939</v>
      </c>
      <c r="AA742" s="131">
        <f t="shared" si="55"/>
        <v>53455</v>
      </c>
      <c r="AB742" s="305"/>
      <c r="AC742" s="305"/>
      <c r="AD742" s="43" t="s">
        <v>112</v>
      </c>
      <c r="AE742" s="73">
        <v>2169035</v>
      </c>
      <c r="AF742" s="60">
        <f>IFERROR(AE742/AB737,"-")</f>
        <v>2.3920293002870279E-2</v>
      </c>
      <c r="AG742" s="73">
        <v>44</v>
      </c>
      <c r="AH742" s="60">
        <f>IFERROR(AG742/AC737,"-")</f>
        <v>0.42718446601941745</v>
      </c>
      <c r="AI742" s="76">
        <f t="shared" si="58"/>
        <v>49296.25</v>
      </c>
      <c r="AJ742" s="305"/>
      <c r="AK742" s="305"/>
      <c r="AL742" s="43" t="s">
        <v>112</v>
      </c>
      <c r="AM742" s="73">
        <v>5797001</v>
      </c>
      <c r="AN742" s="60">
        <f>IFERROR(AM742/AJ737,"-")</f>
        <v>2.3431722974268883E-2</v>
      </c>
      <c r="AO742" s="73">
        <v>104</v>
      </c>
      <c r="AP742" s="60">
        <f>IFERROR(AO742/AK737,"-")</f>
        <v>0.32</v>
      </c>
      <c r="AQ742" s="76">
        <f t="shared" si="56"/>
        <v>55740.394230769234</v>
      </c>
      <c r="AR742" s="305"/>
      <c r="AS742" s="305"/>
      <c r="AT742" s="43" t="s">
        <v>112</v>
      </c>
      <c r="AU742" s="73">
        <v>98060182</v>
      </c>
      <c r="AV742" s="60">
        <f>IFERROR(AU742/AR737,"-")</f>
        <v>3.2953914707932928E-2</v>
      </c>
      <c r="AW742" s="76">
        <v>1565</v>
      </c>
      <c r="AX742" s="60">
        <f>IFERROR(AW742/AS737,"-")</f>
        <v>0.32241450350226619</v>
      </c>
      <c r="AY742" s="157">
        <f t="shared" si="57"/>
        <v>62658.263258785941</v>
      </c>
      <c r="AZ742" s="179"/>
    </row>
    <row r="743" spans="2:52" s="8" customFormat="1" ht="13.15" customHeight="1">
      <c r="B743" s="328"/>
      <c r="C743" s="340"/>
      <c r="D743" s="305"/>
      <c r="E743" s="305"/>
      <c r="F743" s="43" t="s">
        <v>113</v>
      </c>
      <c r="G743" s="73">
        <v>15564858</v>
      </c>
      <c r="H743" s="60">
        <f>IFERROR(G743/D737,"-")</f>
        <v>1.818929560530105E-2</v>
      </c>
      <c r="I743" s="73">
        <v>135</v>
      </c>
      <c r="J743" s="60">
        <f>IFERROR(I743/E737,"-")</f>
        <v>0.10948905109489052</v>
      </c>
      <c r="K743" s="76">
        <f t="shared" si="53"/>
        <v>115295.24444444444</v>
      </c>
      <c r="L743" s="305"/>
      <c r="M743" s="305"/>
      <c r="N743" s="43" t="s">
        <v>113</v>
      </c>
      <c r="O743" s="73">
        <v>13139662</v>
      </c>
      <c r="P743" s="60">
        <f>IFERROR(O743/L737,"-")</f>
        <v>2.0919874691503516E-2</v>
      </c>
      <c r="Q743" s="73">
        <v>103</v>
      </c>
      <c r="R743" s="60">
        <f>IFERROR(Q743/M737,"-")</f>
        <v>0.11256830601092896</v>
      </c>
      <c r="S743" s="76">
        <f t="shared" si="54"/>
        <v>127569.53398058252</v>
      </c>
      <c r="T743" s="305"/>
      <c r="U743" s="305"/>
      <c r="V743" s="43" t="s">
        <v>113</v>
      </c>
      <c r="W743" s="73">
        <v>306925</v>
      </c>
      <c r="X743" s="60">
        <f>IFERROR(W743/T737,"-")</f>
        <v>2.8336137634646856E-3</v>
      </c>
      <c r="Y743" s="73">
        <v>29</v>
      </c>
      <c r="Z743" s="60">
        <f>IFERROR(Y743/U737,"-")</f>
        <v>0.22137404580152673</v>
      </c>
      <c r="AA743" s="131">
        <f t="shared" si="55"/>
        <v>10583.620689655172</v>
      </c>
      <c r="AB743" s="305"/>
      <c r="AC743" s="305"/>
      <c r="AD743" s="43" t="s">
        <v>113</v>
      </c>
      <c r="AE743" s="73">
        <v>290885</v>
      </c>
      <c r="AF743" s="60">
        <f>IFERROR(AE743/AB737,"-")</f>
        <v>3.2079032519714626E-3</v>
      </c>
      <c r="AG743" s="73">
        <v>25</v>
      </c>
      <c r="AH743" s="60">
        <f>IFERROR(AG743/AC737,"-")</f>
        <v>0.24271844660194175</v>
      </c>
      <c r="AI743" s="76">
        <f t="shared" si="58"/>
        <v>11635.4</v>
      </c>
      <c r="AJ743" s="305"/>
      <c r="AK743" s="305"/>
      <c r="AL743" s="43" t="s">
        <v>113</v>
      </c>
      <c r="AM743" s="73">
        <v>5556850</v>
      </c>
      <c r="AN743" s="60">
        <f>IFERROR(AM743/AJ737,"-")</f>
        <v>2.2461022485517262E-2</v>
      </c>
      <c r="AO743" s="73">
        <v>43</v>
      </c>
      <c r="AP743" s="60">
        <f>IFERROR(AO743/AK737,"-")</f>
        <v>0.13230769230769232</v>
      </c>
      <c r="AQ743" s="76">
        <f t="shared" si="56"/>
        <v>129229.06976744186</v>
      </c>
      <c r="AR743" s="305"/>
      <c r="AS743" s="305"/>
      <c r="AT743" s="43" t="s">
        <v>113</v>
      </c>
      <c r="AU743" s="73">
        <v>66274727</v>
      </c>
      <c r="AV743" s="60">
        <f>IFERROR(AU743/AR737,"-")</f>
        <v>2.2272156305497573E-2</v>
      </c>
      <c r="AW743" s="76">
        <v>483</v>
      </c>
      <c r="AX743" s="60">
        <f>IFERROR(AW743/AS737,"-")</f>
        <v>9.9505562422744123E-2</v>
      </c>
      <c r="AY743" s="157">
        <f t="shared" si="57"/>
        <v>137214.75569358177</v>
      </c>
      <c r="AZ743" s="179"/>
    </row>
    <row r="744" spans="2:52" s="8" customFormat="1" ht="13.15" customHeight="1">
      <c r="B744" s="328"/>
      <c r="C744" s="340"/>
      <c r="D744" s="305"/>
      <c r="E744" s="305"/>
      <c r="F744" s="43" t="s">
        <v>123</v>
      </c>
      <c r="G744" s="73">
        <v>0</v>
      </c>
      <c r="H744" s="60">
        <f>IFERROR(G744/D737,"-")</f>
        <v>0</v>
      </c>
      <c r="I744" s="73">
        <v>0</v>
      </c>
      <c r="J744" s="60">
        <f>IFERROR(I744/E737,"-")</f>
        <v>0</v>
      </c>
      <c r="K744" s="76" t="str">
        <f t="shared" si="53"/>
        <v>-</v>
      </c>
      <c r="L744" s="305"/>
      <c r="M744" s="305"/>
      <c r="N744" s="43" t="s">
        <v>123</v>
      </c>
      <c r="O744" s="73">
        <v>0</v>
      </c>
      <c r="P744" s="60">
        <f>IFERROR(O744/L737,"-")</f>
        <v>0</v>
      </c>
      <c r="Q744" s="73">
        <v>0</v>
      </c>
      <c r="R744" s="60">
        <f>IFERROR(Q744/M737,"-")</f>
        <v>0</v>
      </c>
      <c r="S744" s="76" t="str">
        <f t="shared" si="54"/>
        <v>-</v>
      </c>
      <c r="T744" s="305"/>
      <c r="U744" s="305"/>
      <c r="V744" s="43" t="s">
        <v>123</v>
      </c>
      <c r="W744" s="73">
        <v>0</v>
      </c>
      <c r="X744" s="60">
        <f>IFERROR(W744/T737,"-")</f>
        <v>0</v>
      </c>
      <c r="Y744" s="73">
        <v>0</v>
      </c>
      <c r="Z744" s="60">
        <f>IFERROR(Y744/U737,"-")</f>
        <v>0</v>
      </c>
      <c r="AA744" s="131" t="str">
        <f t="shared" si="55"/>
        <v>-</v>
      </c>
      <c r="AB744" s="305"/>
      <c r="AC744" s="305"/>
      <c r="AD744" s="43" t="s">
        <v>123</v>
      </c>
      <c r="AE744" s="73">
        <v>0</v>
      </c>
      <c r="AF744" s="60">
        <f>IFERROR(AE744/AB737,"-")</f>
        <v>0</v>
      </c>
      <c r="AG744" s="73">
        <v>0</v>
      </c>
      <c r="AH744" s="60">
        <f>IFERROR(AG744/AC737,"-")</f>
        <v>0</v>
      </c>
      <c r="AI744" s="76" t="str">
        <f t="shared" si="58"/>
        <v>-</v>
      </c>
      <c r="AJ744" s="305"/>
      <c r="AK744" s="305"/>
      <c r="AL744" s="43" t="s">
        <v>123</v>
      </c>
      <c r="AM744" s="73">
        <v>0</v>
      </c>
      <c r="AN744" s="60">
        <f>IFERROR(AM744/AJ737,"-")</f>
        <v>0</v>
      </c>
      <c r="AO744" s="73">
        <v>0</v>
      </c>
      <c r="AP744" s="60">
        <f>IFERROR(AO744/AK737,"-")</f>
        <v>0</v>
      </c>
      <c r="AQ744" s="76" t="str">
        <f t="shared" si="56"/>
        <v>-</v>
      </c>
      <c r="AR744" s="305"/>
      <c r="AS744" s="305"/>
      <c r="AT744" s="43" t="s">
        <v>123</v>
      </c>
      <c r="AU744" s="73">
        <v>1440</v>
      </c>
      <c r="AV744" s="60">
        <f>IFERROR(AU744/AR737,"-")</f>
        <v>4.8392360906920833E-7</v>
      </c>
      <c r="AW744" s="76">
        <v>1</v>
      </c>
      <c r="AX744" s="60">
        <f>IFERROR(AW744/AS737,"-")</f>
        <v>2.0601565718994644E-4</v>
      </c>
      <c r="AY744" s="157">
        <f t="shared" si="57"/>
        <v>1440</v>
      </c>
      <c r="AZ744" s="179"/>
    </row>
    <row r="745" spans="2:52" s="8" customFormat="1" ht="13.15" customHeight="1">
      <c r="B745" s="328"/>
      <c r="C745" s="340"/>
      <c r="D745" s="305"/>
      <c r="E745" s="305"/>
      <c r="F745" s="43" t="s">
        <v>114</v>
      </c>
      <c r="G745" s="73">
        <v>632757</v>
      </c>
      <c r="H745" s="60">
        <f>IFERROR(G745/D737,"-")</f>
        <v>7.3944806430765227E-4</v>
      </c>
      <c r="I745" s="73">
        <v>8</v>
      </c>
      <c r="J745" s="60">
        <f>IFERROR(I745/E737,"-")</f>
        <v>6.4882400648824008E-3</v>
      </c>
      <c r="K745" s="76">
        <f t="shared" si="53"/>
        <v>79094.625</v>
      </c>
      <c r="L745" s="305"/>
      <c r="M745" s="305"/>
      <c r="N745" s="43" t="s">
        <v>114</v>
      </c>
      <c r="O745" s="73">
        <v>554420</v>
      </c>
      <c r="P745" s="60">
        <f>IFERROR(O745/L737,"-")</f>
        <v>8.8270131503103962E-4</v>
      </c>
      <c r="Q745" s="73">
        <v>5</v>
      </c>
      <c r="R745" s="60">
        <f>IFERROR(Q745/M737,"-")</f>
        <v>5.4644808743169399E-3</v>
      </c>
      <c r="S745" s="76">
        <f t="shared" si="54"/>
        <v>110884</v>
      </c>
      <c r="T745" s="305"/>
      <c r="U745" s="305"/>
      <c r="V745" s="43" t="s">
        <v>114</v>
      </c>
      <c r="W745" s="73">
        <v>3955</v>
      </c>
      <c r="X745" s="60">
        <f>IFERROR(W745/T737,"-")</f>
        <v>3.6513618748889243E-5</v>
      </c>
      <c r="Y745" s="73">
        <v>1</v>
      </c>
      <c r="Z745" s="60">
        <f>IFERROR(Y745/U737,"-")</f>
        <v>7.6335877862595417E-3</v>
      </c>
      <c r="AA745" s="131">
        <f t="shared" si="55"/>
        <v>3955</v>
      </c>
      <c r="AB745" s="305"/>
      <c r="AC745" s="305"/>
      <c r="AD745" s="43" t="s">
        <v>114</v>
      </c>
      <c r="AE745" s="73">
        <v>3955</v>
      </c>
      <c r="AF745" s="60">
        <f>IFERROR(AE745/AB737,"-")</f>
        <v>4.3616059135215405E-5</v>
      </c>
      <c r="AG745" s="73">
        <v>1</v>
      </c>
      <c r="AH745" s="60">
        <f>IFERROR(AG745/AC737,"-")</f>
        <v>9.7087378640776691E-3</v>
      </c>
      <c r="AI745" s="76">
        <f t="shared" si="58"/>
        <v>3955</v>
      </c>
      <c r="AJ745" s="305"/>
      <c r="AK745" s="305"/>
      <c r="AL745" s="43" t="s">
        <v>114</v>
      </c>
      <c r="AM745" s="73">
        <v>112854</v>
      </c>
      <c r="AN745" s="60">
        <f>IFERROR(AM745/AJ737,"-")</f>
        <v>4.5616063625625401E-4</v>
      </c>
      <c r="AO745" s="73">
        <v>3</v>
      </c>
      <c r="AP745" s="60">
        <f>IFERROR(AO745/AK737,"-")</f>
        <v>9.2307692307692316E-3</v>
      </c>
      <c r="AQ745" s="76">
        <f t="shared" si="56"/>
        <v>37618</v>
      </c>
      <c r="AR745" s="305"/>
      <c r="AS745" s="305"/>
      <c r="AT745" s="43" t="s">
        <v>114</v>
      </c>
      <c r="AU745" s="73">
        <v>620092</v>
      </c>
      <c r="AV745" s="60">
        <f>IFERROR(AU745/AR737,"-")</f>
        <v>2.0838691569093301E-4</v>
      </c>
      <c r="AW745" s="76">
        <v>31</v>
      </c>
      <c r="AX745" s="60">
        <f>IFERROR(AW745/AS737,"-")</f>
        <v>6.3864853728883399E-3</v>
      </c>
      <c r="AY745" s="157">
        <f t="shared" si="57"/>
        <v>20002.967741935485</v>
      </c>
      <c r="AZ745" s="179"/>
    </row>
    <row r="746" spans="2:52" s="8" customFormat="1" ht="13.15" customHeight="1">
      <c r="B746" s="328"/>
      <c r="C746" s="340"/>
      <c r="D746" s="305"/>
      <c r="E746" s="305"/>
      <c r="F746" s="43" t="s">
        <v>115</v>
      </c>
      <c r="G746" s="73">
        <v>500773</v>
      </c>
      <c r="H746" s="60">
        <f>IFERROR(G746/D737,"-")</f>
        <v>5.8520984439134759E-4</v>
      </c>
      <c r="I746" s="73">
        <v>46</v>
      </c>
      <c r="J746" s="60">
        <f>IFERROR(I746/E737,"-")</f>
        <v>3.7307380373073802E-2</v>
      </c>
      <c r="K746" s="76">
        <f t="shared" si="53"/>
        <v>10886.369565217392</v>
      </c>
      <c r="L746" s="305"/>
      <c r="M746" s="305"/>
      <c r="N746" s="43" t="s">
        <v>115</v>
      </c>
      <c r="O746" s="73">
        <v>431004</v>
      </c>
      <c r="P746" s="60">
        <f>IFERROR(O746/L737,"-")</f>
        <v>6.8620864612322459E-4</v>
      </c>
      <c r="Q746" s="73">
        <v>34</v>
      </c>
      <c r="R746" s="60">
        <f>IFERROR(Q746/M737,"-")</f>
        <v>3.7158469945355189E-2</v>
      </c>
      <c r="S746" s="76">
        <f t="shared" si="54"/>
        <v>12676.588235294117</v>
      </c>
      <c r="T746" s="305"/>
      <c r="U746" s="305"/>
      <c r="V746" s="43" t="s">
        <v>115</v>
      </c>
      <c r="W746" s="73">
        <v>89983</v>
      </c>
      <c r="X746" s="60">
        <f>IFERROR(W746/T737,"-")</f>
        <v>8.3074714434419735E-4</v>
      </c>
      <c r="Y746" s="73">
        <v>16</v>
      </c>
      <c r="Z746" s="60">
        <f>IFERROR(Y746/U737,"-")</f>
        <v>0.12213740458015267</v>
      </c>
      <c r="AA746" s="131">
        <f t="shared" si="55"/>
        <v>5623.9375</v>
      </c>
      <c r="AB746" s="305"/>
      <c r="AC746" s="305"/>
      <c r="AD746" s="43" t="s">
        <v>115</v>
      </c>
      <c r="AE746" s="73">
        <v>75892</v>
      </c>
      <c r="AF746" s="60">
        <f>IFERROR(AE746/AB737,"-")</f>
        <v>8.3694309984570607E-4</v>
      </c>
      <c r="AG746" s="73">
        <v>12</v>
      </c>
      <c r="AH746" s="60">
        <f>IFERROR(AG746/AC737,"-")</f>
        <v>0.11650485436893204</v>
      </c>
      <c r="AI746" s="76">
        <f t="shared" si="58"/>
        <v>6324.333333333333</v>
      </c>
      <c r="AJ746" s="305"/>
      <c r="AK746" s="305"/>
      <c r="AL746" s="43" t="s">
        <v>115</v>
      </c>
      <c r="AM746" s="73">
        <v>76401</v>
      </c>
      <c r="AN746" s="60">
        <f>IFERROR(AM746/AJ737,"-")</f>
        <v>3.0881607006055665E-4</v>
      </c>
      <c r="AO746" s="73">
        <v>11</v>
      </c>
      <c r="AP746" s="60">
        <f>IFERROR(AO746/AK737,"-")</f>
        <v>3.3846153846153845E-2</v>
      </c>
      <c r="AQ746" s="76">
        <f t="shared" si="56"/>
        <v>6945.545454545455</v>
      </c>
      <c r="AR746" s="305"/>
      <c r="AS746" s="305"/>
      <c r="AT746" s="43" t="s">
        <v>115</v>
      </c>
      <c r="AU746" s="73">
        <v>1214754</v>
      </c>
      <c r="AV746" s="60">
        <f>IFERROR(AU746/AR737,"-")</f>
        <v>4.0822787486892854E-4</v>
      </c>
      <c r="AW746" s="76">
        <v>111</v>
      </c>
      <c r="AX746" s="60">
        <f>IFERROR(AW746/AS737,"-")</f>
        <v>2.2867737948084055E-2</v>
      </c>
      <c r="AY746" s="157">
        <f t="shared" si="57"/>
        <v>10943.72972972973</v>
      </c>
      <c r="AZ746" s="179"/>
    </row>
    <row r="747" spans="2:52" s="8" customFormat="1" ht="13.15" customHeight="1">
      <c r="B747" s="328"/>
      <c r="C747" s="340"/>
      <c r="D747" s="305"/>
      <c r="E747" s="305"/>
      <c r="F747" s="43" t="s">
        <v>116</v>
      </c>
      <c r="G747" s="73">
        <v>1411963</v>
      </c>
      <c r="H747" s="60">
        <f>IFERROR(G747/D737,"-")</f>
        <v>1.6500383357655871E-3</v>
      </c>
      <c r="I747" s="73">
        <v>7</v>
      </c>
      <c r="J747" s="60">
        <f>IFERROR(I747/E737,"-")</f>
        <v>5.6772100567721003E-3</v>
      </c>
      <c r="K747" s="76">
        <f t="shared" si="53"/>
        <v>201709</v>
      </c>
      <c r="L747" s="305"/>
      <c r="M747" s="305"/>
      <c r="N747" s="43" t="s">
        <v>116</v>
      </c>
      <c r="O747" s="73">
        <v>747520</v>
      </c>
      <c r="P747" s="60">
        <f>IFERROR(O747/L737,"-")</f>
        <v>1.1901390408210432E-3</v>
      </c>
      <c r="Q747" s="73">
        <v>6</v>
      </c>
      <c r="R747" s="60">
        <f>IFERROR(Q747/M737,"-")</f>
        <v>6.5573770491803279E-3</v>
      </c>
      <c r="S747" s="76">
        <f t="shared" si="54"/>
        <v>124586.66666666667</v>
      </c>
      <c r="T747" s="305"/>
      <c r="U747" s="305"/>
      <c r="V747" s="43" t="s">
        <v>116</v>
      </c>
      <c r="W747" s="73">
        <v>10927</v>
      </c>
      <c r="X747" s="60">
        <f>IFERROR(W747/T737,"-")</f>
        <v>1.0088098914516126E-4</v>
      </c>
      <c r="Y747" s="73">
        <v>1</v>
      </c>
      <c r="Z747" s="60">
        <f>IFERROR(Y747/U737,"-")</f>
        <v>7.6335877862595417E-3</v>
      </c>
      <c r="AA747" s="131">
        <f t="shared" si="55"/>
        <v>10927</v>
      </c>
      <c r="AB747" s="305"/>
      <c r="AC747" s="305"/>
      <c r="AD747" s="43" t="s">
        <v>116</v>
      </c>
      <c r="AE747" s="73">
        <v>10927</v>
      </c>
      <c r="AF747" s="60">
        <f>IFERROR(AE747/AB737,"-")</f>
        <v>1.2050383771694027E-4</v>
      </c>
      <c r="AG747" s="73">
        <v>1</v>
      </c>
      <c r="AH747" s="60">
        <f>IFERROR(AG747/AC737,"-")</f>
        <v>9.7087378640776691E-3</v>
      </c>
      <c r="AI747" s="76">
        <f t="shared" si="58"/>
        <v>10927</v>
      </c>
      <c r="AJ747" s="305"/>
      <c r="AK747" s="305"/>
      <c r="AL747" s="43" t="s">
        <v>116</v>
      </c>
      <c r="AM747" s="73">
        <v>30246</v>
      </c>
      <c r="AN747" s="60">
        <f>IFERROR(AM747/AJ737,"-")</f>
        <v>1.2225560994033583E-4</v>
      </c>
      <c r="AO747" s="73">
        <v>4</v>
      </c>
      <c r="AP747" s="60">
        <f>IFERROR(AO747/AK737,"-")</f>
        <v>1.2307692307692308E-2</v>
      </c>
      <c r="AQ747" s="76">
        <f t="shared" si="56"/>
        <v>7561.5</v>
      </c>
      <c r="AR747" s="305"/>
      <c r="AS747" s="305"/>
      <c r="AT747" s="43" t="s">
        <v>116</v>
      </c>
      <c r="AU747" s="73">
        <v>2073926</v>
      </c>
      <c r="AV747" s="60">
        <f>IFERROR(AU747/AR737,"-")</f>
        <v>6.969595519878243E-4</v>
      </c>
      <c r="AW747" s="76">
        <v>17</v>
      </c>
      <c r="AX747" s="60">
        <f>IFERROR(AW747/AS737,"-")</f>
        <v>3.5022661722290895E-3</v>
      </c>
      <c r="AY747" s="157">
        <f t="shared" si="57"/>
        <v>121995.64705882352</v>
      </c>
      <c r="AZ747" s="179"/>
    </row>
    <row r="748" spans="2:52" s="8" customFormat="1" ht="13.15" customHeight="1">
      <c r="B748" s="328"/>
      <c r="C748" s="340"/>
      <c r="D748" s="305"/>
      <c r="E748" s="305"/>
      <c r="F748" s="43" t="s">
        <v>117</v>
      </c>
      <c r="G748" s="73">
        <v>4459299</v>
      </c>
      <c r="H748" s="60">
        <f>IFERROR(G748/D737,"-")</f>
        <v>5.211194840545501E-3</v>
      </c>
      <c r="I748" s="73">
        <v>11</v>
      </c>
      <c r="J748" s="60">
        <f>IFERROR(I748/E737,"-")</f>
        <v>8.9213300892133016E-3</v>
      </c>
      <c r="K748" s="76">
        <f t="shared" si="53"/>
        <v>405390.81818181818</v>
      </c>
      <c r="L748" s="305"/>
      <c r="M748" s="305"/>
      <c r="N748" s="43" t="s">
        <v>117</v>
      </c>
      <c r="O748" s="73">
        <v>1051813</v>
      </c>
      <c r="P748" s="60">
        <f>IFERROR(O748/L737,"-")</f>
        <v>1.6746089936631847E-3</v>
      </c>
      <c r="Q748" s="73">
        <v>5</v>
      </c>
      <c r="R748" s="60">
        <f>IFERROR(Q748/M737,"-")</f>
        <v>5.4644808743169399E-3</v>
      </c>
      <c r="S748" s="76">
        <f t="shared" si="54"/>
        <v>210362.6</v>
      </c>
      <c r="T748" s="305"/>
      <c r="U748" s="305"/>
      <c r="V748" s="43" t="s">
        <v>117</v>
      </c>
      <c r="W748" s="73">
        <v>857647</v>
      </c>
      <c r="X748" s="60">
        <f>IFERROR(W748/T737,"-")</f>
        <v>7.9180266951020505E-3</v>
      </c>
      <c r="Y748" s="73">
        <v>3</v>
      </c>
      <c r="Z748" s="60">
        <f>IFERROR(Y748/U737,"-")</f>
        <v>2.2900763358778626E-2</v>
      </c>
      <c r="AA748" s="131">
        <f t="shared" si="55"/>
        <v>285882.33333333331</v>
      </c>
      <c r="AB748" s="305"/>
      <c r="AC748" s="305"/>
      <c r="AD748" s="43" t="s">
        <v>117</v>
      </c>
      <c r="AE748" s="73">
        <v>5533</v>
      </c>
      <c r="AF748" s="60">
        <f>IFERROR(AE748/AB737,"-")</f>
        <v>6.1018370466535234E-5</v>
      </c>
      <c r="AG748" s="73">
        <v>2</v>
      </c>
      <c r="AH748" s="60">
        <f>IFERROR(AG748/AC737,"-")</f>
        <v>1.9417475728155338E-2</v>
      </c>
      <c r="AI748" s="76">
        <f t="shared" si="58"/>
        <v>2766.5</v>
      </c>
      <c r="AJ748" s="305"/>
      <c r="AK748" s="305"/>
      <c r="AL748" s="43" t="s">
        <v>117</v>
      </c>
      <c r="AM748" s="73">
        <v>28179</v>
      </c>
      <c r="AN748" s="60">
        <f>IFERROR(AM748/AJ737,"-")</f>
        <v>1.1390070860638508E-4</v>
      </c>
      <c r="AO748" s="73">
        <v>5</v>
      </c>
      <c r="AP748" s="60">
        <f>IFERROR(AO748/AK737,"-")</f>
        <v>1.5384615384615385E-2</v>
      </c>
      <c r="AQ748" s="76">
        <f t="shared" si="56"/>
        <v>5635.8</v>
      </c>
      <c r="AR748" s="305"/>
      <c r="AS748" s="305"/>
      <c r="AT748" s="43" t="s">
        <v>117</v>
      </c>
      <c r="AU748" s="73">
        <v>2529398</v>
      </c>
      <c r="AV748" s="60">
        <f>IFERROR(AU748/AR737,"-")</f>
        <v>8.5002458953641481E-4</v>
      </c>
      <c r="AW748" s="76">
        <v>13</v>
      </c>
      <c r="AX748" s="60">
        <f>IFERROR(AW748/AS737,"-")</f>
        <v>2.6782035434693035E-3</v>
      </c>
      <c r="AY748" s="157">
        <f t="shared" si="57"/>
        <v>194569.07692307694</v>
      </c>
      <c r="AZ748" s="179"/>
    </row>
    <row r="749" spans="2:52" s="8" customFormat="1" ht="13.15" customHeight="1">
      <c r="B749" s="328"/>
      <c r="C749" s="340"/>
      <c r="D749" s="305"/>
      <c r="E749" s="305"/>
      <c r="F749" s="43" t="s">
        <v>118</v>
      </c>
      <c r="G749" s="73">
        <v>6671589</v>
      </c>
      <c r="H749" s="60">
        <f>IFERROR(G749/D737,"-")</f>
        <v>7.7965057232179582E-3</v>
      </c>
      <c r="I749" s="73">
        <v>170</v>
      </c>
      <c r="J749" s="60">
        <f>IFERROR(I749/E737,"-")</f>
        <v>0.137875101378751</v>
      </c>
      <c r="K749" s="76">
        <f t="shared" si="53"/>
        <v>39244.641176470592</v>
      </c>
      <c r="L749" s="305"/>
      <c r="M749" s="305"/>
      <c r="N749" s="43" t="s">
        <v>118</v>
      </c>
      <c r="O749" s="73">
        <v>4507839</v>
      </c>
      <c r="P749" s="60">
        <f>IFERROR(O749/L737,"-")</f>
        <v>7.1770055431770252E-3</v>
      </c>
      <c r="Q749" s="73">
        <v>132</v>
      </c>
      <c r="R749" s="60">
        <f>IFERROR(Q749/M737,"-")</f>
        <v>0.14426229508196722</v>
      </c>
      <c r="S749" s="76">
        <f t="shared" si="54"/>
        <v>34150.295454545456</v>
      </c>
      <c r="T749" s="305"/>
      <c r="U749" s="305"/>
      <c r="V749" s="43" t="s">
        <v>118</v>
      </c>
      <c r="W749" s="73">
        <v>886465</v>
      </c>
      <c r="X749" s="60">
        <f>IFERROR(W749/T737,"-")</f>
        <v>8.1840821856470555E-3</v>
      </c>
      <c r="Y749" s="73">
        <v>25</v>
      </c>
      <c r="Z749" s="60">
        <f>IFERROR(Y749/U737,"-")</f>
        <v>0.19083969465648856</v>
      </c>
      <c r="AA749" s="131">
        <f t="shared" si="55"/>
        <v>35458.6</v>
      </c>
      <c r="AB749" s="305"/>
      <c r="AC749" s="305"/>
      <c r="AD749" s="43" t="s">
        <v>118</v>
      </c>
      <c r="AE749" s="73">
        <v>707126</v>
      </c>
      <c r="AF749" s="60">
        <f>IFERROR(AE749/AB737,"-")</f>
        <v>7.7982425871171504E-3</v>
      </c>
      <c r="AG749" s="73">
        <v>23</v>
      </c>
      <c r="AH749" s="60">
        <f>IFERROR(AG749/AC737,"-")</f>
        <v>0.22330097087378642</v>
      </c>
      <c r="AI749" s="76">
        <f t="shared" si="58"/>
        <v>30744.608695652172</v>
      </c>
      <c r="AJ749" s="305"/>
      <c r="AK749" s="305"/>
      <c r="AL749" s="43" t="s">
        <v>118</v>
      </c>
      <c r="AM749" s="73">
        <v>5285293</v>
      </c>
      <c r="AN749" s="60">
        <f>IFERROR(AM749/AJ737,"-")</f>
        <v>2.1363377617813508E-2</v>
      </c>
      <c r="AO749" s="73">
        <v>39</v>
      </c>
      <c r="AP749" s="60">
        <f>IFERROR(AO749/AK737,"-")</f>
        <v>0.12</v>
      </c>
      <c r="AQ749" s="76">
        <f t="shared" si="56"/>
        <v>135520.33333333334</v>
      </c>
      <c r="AR749" s="305"/>
      <c r="AS749" s="305"/>
      <c r="AT749" s="43" t="s">
        <v>118</v>
      </c>
      <c r="AU749" s="73">
        <v>17955190</v>
      </c>
      <c r="AV749" s="60">
        <f>IFERROR(AU749/AR737,"-")</f>
        <v>6.0339863516134431E-3</v>
      </c>
      <c r="AW749" s="76">
        <v>450</v>
      </c>
      <c r="AX749" s="60">
        <f>IFERROR(AW749/AS737,"-")</f>
        <v>9.270704573547589E-2</v>
      </c>
      <c r="AY749" s="157">
        <f t="shared" si="57"/>
        <v>39900.422222222223</v>
      </c>
      <c r="AZ749" s="179"/>
    </row>
    <row r="750" spans="2:52" s="8" customFormat="1" ht="13.15" customHeight="1">
      <c r="B750" s="328"/>
      <c r="C750" s="340"/>
      <c r="D750" s="305"/>
      <c r="E750" s="305"/>
      <c r="F750" s="43" t="s">
        <v>119</v>
      </c>
      <c r="G750" s="73">
        <v>9599932</v>
      </c>
      <c r="H750" s="60">
        <f>IFERROR(G750/D737,"-")</f>
        <v>1.1218605459734288E-2</v>
      </c>
      <c r="I750" s="73">
        <v>87</v>
      </c>
      <c r="J750" s="60">
        <f>IFERROR(I750/E737,"-")</f>
        <v>7.0559610705596104E-2</v>
      </c>
      <c r="K750" s="76">
        <f t="shared" si="53"/>
        <v>110344.0459770115</v>
      </c>
      <c r="L750" s="305"/>
      <c r="M750" s="305"/>
      <c r="N750" s="43" t="s">
        <v>119</v>
      </c>
      <c r="O750" s="73">
        <v>6211699</v>
      </c>
      <c r="P750" s="60">
        <f>IFERROR(O750/L737,"-")</f>
        <v>9.8897494244020671E-3</v>
      </c>
      <c r="Q750" s="73">
        <v>62</v>
      </c>
      <c r="R750" s="60">
        <f>IFERROR(Q750/M737,"-")</f>
        <v>6.7759562841530049E-2</v>
      </c>
      <c r="S750" s="76">
        <f t="shared" si="54"/>
        <v>100188.69354838709</v>
      </c>
      <c r="T750" s="305"/>
      <c r="U750" s="305"/>
      <c r="V750" s="43" t="s">
        <v>119</v>
      </c>
      <c r="W750" s="73">
        <v>2389431</v>
      </c>
      <c r="X750" s="60">
        <f>IFERROR(W750/T737,"-")</f>
        <v>2.2059866639893091E-2</v>
      </c>
      <c r="Y750" s="73">
        <v>19</v>
      </c>
      <c r="Z750" s="60">
        <f>IFERROR(Y750/U737,"-")</f>
        <v>0.14503816793893129</v>
      </c>
      <c r="AA750" s="131">
        <f t="shared" si="55"/>
        <v>125759.52631578948</v>
      </c>
      <c r="AB750" s="305"/>
      <c r="AC750" s="305"/>
      <c r="AD750" s="43" t="s">
        <v>119</v>
      </c>
      <c r="AE750" s="73">
        <v>1438756</v>
      </c>
      <c r="AF750" s="60">
        <f>IFERROR(AE750/AB737,"-")</f>
        <v>1.586671726350088E-2</v>
      </c>
      <c r="AG750" s="73">
        <v>16</v>
      </c>
      <c r="AH750" s="60">
        <f>IFERROR(AG750/AC737,"-")</f>
        <v>0.1553398058252427</v>
      </c>
      <c r="AI750" s="76">
        <f t="shared" si="58"/>
        <v>89922.25</v>
      </c>
      <c r="AJ750" s="305"/>
      <c r="AK750" s="305"/>
      <c r="AL750" s="43" t="s">
        <v>119</v>
      </c>
      <c r="AM750" s="73">
        <v>7058263</v>
      </c>
      <c r="AN750" s="60">
        <f>IFERROR(AM750/AJ737,"-")</f>
        <v>2.8529797268541445E-2</v>
      </c>
      <c r="AO750" s="73">
        <v>42</v>
      </c>
      <c r="AP750" s="60">
        <f>IFERROR(AO750/AK737,"-")</f>
        <v>0.12923076923076923</v>
      </c>
      <c r="AQ750" s="76">
        <f t="shared" si="56"/>
        <v>168053.88095238095</v>
      </c>
      <c r="AR750" s="305"/>
      <c r="AS750" s="305"/>
      <c r="AT750" s="43" t="s">
        <v>119</v>
      </c>
      <c r="AU750" s="73">
        <v>34160680</v>
      </c>
      <c r="AV750" s="60">
        <f>IFERROR(AU750/AR737,"-")</f>
        <v>1.1479971912401613E-2</v>
      </c>
      <c r="AW750" s="76">
        <v>312</v>
      </c>
      <c r="AX750" s="60">
        <f>IFERROR(AW750/AS737,"-")</f>
        <v>6.4276885043263288E-2</v>
      </c>
      <c r="AY750" s="157">
        <f t="shared" si="57"/>
        <v>109489.35897435897</v>
      </c>
      <c r="AZ750" s="179"/>
    </row>
    <row r="751" spans="2:52" s="8" customFormat="1" ht="13.15" customHeight="1">
      <c r="B751" s="328"/>
      <c r="C751" s="340"/>
      <c r="D751" s="305"/>
      <c r="E751" s="305"/>
      <c r="F751" s="43" t="s">
        <v>120</v>
      </c>
      <c r="G751" s="73">
        <v>5768691</v>
      </c>
      <c r="H751" s="60">
        <f>IFERROR(G751/D737,"-")</f>
        <v>6.741367370948049E-3</v>
      </c>
      <c r="I751" s="73">
        <v>83</v>
      </c>
      <c r="J751" s="60">
        <f>IFERROR(I751/E737,"-")</f>
        <v>6.7315490673154912E-2</v>
      </c>
      <c r="K751" s="76">
        <f t="shared" si="53"/>
        <v>69502.301204819276</v>
      </c>
      <c r="L751" s="305"/>
      <c r="M751" s="305"/>
      <c r="N751" s="43" t="s">
        <v>120</v>
      </c>
      <c r="O751" s="73">
        <v>2813666</v>
      </c>
      <c r="P751" s="60">
        <f>IFERROR(O751/L737,"-")</f>
        <v>4.4796844959743964E-3</v>
      </c>
      <c r="Q751" s="73">
        <v>52</v>
      </c>
      <c r="R751" s="60">
        <f>IFERROR(Q751/M737,"-")</f>
        <v>5.6830601092896178E-2</v>
      </c>
      <c r="S751" s="76">
        <f t="shared" si="54"/>
        <v>54108.961538461539</v>
      </c>
      <c r="T751" s="305"/>
      <c r="U751" s="305"/>
      <c r="V751" s="43" t="s">
        <v>120</v>
      </c>
      <c r="W751" s="73">
        <v>267030</v>
      </c>
      <c r="X751" s="60">
        <f>IFERROR(W751/T737,"-")</f>
        <v>2.4652924436196952E-3</v>
      </c>
      <c r="Y751" s="73">
        <v>9</v>
      </c>
      <c r="Z751" s="60">
        <f>IFERROR(Y751/U737,"-")</f>
        <v>6.8702290076335881E-2</v>
      </c>
      <c r="AA751" s="131">
        <f t="shared" si="55"/>
        <v>29670</v>
      </c>
      <c r="AB751" s="305"/>
      <c r="AC751" s="305"/>
      <c r="AD751" s="43" t="s">
        <v>120</v>
      </c>
      <c r="AE751" s="73">
        <v>260238</v>
      </c>
      <c r="AF751" s="60">
        <f>IFERROR(AE751/AB737,"-")</f>
        <v>2.8699256630164822E-3</v>
      </c>
      <c r="AG751" s="73">
        <v>8</v>
      </c>
      <c r="AH751" s="60">
        <f>IFERROR(AG751/AC737,"-")</f>
        <v>7.7669902912621352E-2</v>
      </c>
      <c r="AI751" s="76">
        <f t="shared" si="58"/>
        <v>32529.75</v>
      </c>
      <c r="AJ751" s="305"/>
      <c r="AK751" s="305"/>
      <c r="AL751" s="43" t="s">
        <v>120</v>
      </c>
      <c r="AM751" s="73">
        <v>1883080</v>
      </c>
      <c r="AN751" s="60">
        <f>IFERROR(AM751/AJ737,"-")</f>
        <v>7.6114889230459422E-3</v>
      </c>
      <c r="AO751" s="73">
        <v>32</v>
      </c>
      <c r="AP751" s="60">
        <f>IFERROR(AO751/AK737,"-")</f>
        <v>9.8461538461538461E-2</v>
      </c>
      <c r="AQ751" s="76">
        <f t="shared" si="56"/>
        <v>58846.25</v>
      </c>
      <c r="AR751" s="305"/>
      <c r="AS751" s="305"/>
      <c r="AT751" s="43" t="s">
        <v>120</v>
      </c>
      <c r="AU751" s="73">
        <v>8155024</v>
      </c>
      <c r="AV751" s="60">
        <f>IFERROR(AU751/AR737,"-")</f>
        <v>2.7405615598097301E-3</v>
      </c>
      <c r="AW751" s="76">
        <v>192</v>
      </c>
      <c r="AX751" s="60">
        <f>IFERROR(AW751/AS737,"-")</f>
        <v>3.9555006180469712E-2</v>
      </c>
      <c r="AY751" s="157">
        <f t="shared" si="57"/>
        <v>42474.083333333336</v>
      </c>
      <c r="AZ751" s="179"/>
    </row>
    <row r="752" spans="2:52" s="8" customFormat="1" ht="13.15" customHeight="1">
      <c r="B752" s="328"/>
      <c r="C752" s="340"/>
      <c r="D752" s="305"/>
      <c r="E752" s="305"/>
      <c r="F752" s="44" t="s">
        <v>121</v>
      </c>
      <c r="G752" s="74">
        <v>1682192</v>
      </c>
      <c r="H752" s="61">
        <f>IFERROR(G752/D737,"-")</f>
        <v>1.9658314616729932E-3</v>
      </c>
      <c r="I752" s="74">
        <v>102</v>
      </c>
      <c r="J752" s="61">
        <f>IFERROR(I752/E737,"-")</f>
        <v>8.2725060827250604E-2</v>
      </c>
      <c r="K752" s="77">
        <f t="shared" si="53"/>
        <v>16492.078431372549</v>
      </c>
      <c r="L752" s="305"/>
      <c r="M752" s="305"/>
      <c r="N752" s="44" t="s">
        <v>121</v>
      </c>
      <c r="O752" s="74">
        <v>980819</v>
      </c>
      <c r="P752" s="61">
        <f>IFERROR(O752/L737,"-")</f>
        <v>1.5615782639649169E-3</v>
      </c>
      <c r="Q752" s="74">
        <v>81</v>
      </c>
      <c r="R752" s="61">
        <f>IFERROR(Q752/M737,"-")</f>
        <v>8.8524590163934422E-2</v>
      </c>
      <c r="S752" s="77">
        <f t="shared" si="54"/>
        <v>12108.876543209877</v>
      </c>
      <c r="T752" s="305"/>
      <c r="U752" s="305"/>
      <c r="V752" s="44" t="s">
        <v>121</v>
      </c>
      <c r="W752" s="74">
        <v>291052</v>
      </c>
      <c r="X752" s="61">
        <f>IFERROR(W752/T737,"-")</f>
        <v>2.6870699782810901E-3</v>
      </c>
      <c r="Y752" s="74">
        <v>21</v>
      </c>
      <c r="Z752" s="61">
        <f>IFERROR(Y752/U737,"-")</f>
        <v>0.16030534351145037</v>
      </c>
      <c r="AA752" s="132">
        <f t="shared" si="55"/>
        <v>13859.619047619048</v>
      </c>
      <c r="AB752" s="305"/>
      <c r="AC752" s="305"/>
      <c r="AD752" s="44" t="s">
        <v>121</v>
      </c>
      <c r="AE752" s="74">
        <v>182491</v>
      </c>
      <c r="AF752" s="61">
        <f>IFERROR(AE752/AB737,"-")</f>
        <v>2.0125254734878876E-3</v>
      </c>
      <c r="AG752" s="74">
        <v>19</v>
      </c>
      <c r="AH752" s="61">
        <f>IFERROR(AG752/AC737,"-")</f>
        <v>0.18446601941747573</v>
      </c>
      <c r="AI752" s="77">
        <f t="shared" si="58"/>
        <v>9604.78947368421</v>
      </c>
      <c r="AJ752" s="305"/>
      <c r="AK752" s="305"/>
      <c r="AL752" s="44" t="s">
        <v>121</v>
      </c>
      <c r="AM752" s="74">
        <v>237242</v>
      </c>
      <c r="AN752" s="61">
        <f>IFERROR(AM752/AJ737,"-")</f>
        <v>9.5894218784186832E-4</v>
      </c>
      <c r="AO752" s="74">
        <v>35</v>
      </c>
      <c r="AP752" s="61">
        <f>IFERROR(AO752/AK737,"-")</f>
        <v>0.1076923076923077</v>
      </c>
      <c r="AQ752" s="77">
        <f t="shared" si="56"/>
        <v>6778.3428571428567</v>
      </c>
      <c r="AR752" s="305"/>
      <c r="AS752" s="305"/>
      <c r="AT752" s="44" t="s">
        <v>121</v>
      </c>
      <c r="AU752" s="74">
        <v>7856113</v>
      </c>
      <c r="AV752" s="61">
        <f>IFERROR(AU752/AR737,"-")</f>
        <v>2.6401101084830036E-3</v>
      </c>
      <c r="AW752" s="77">
        <v>340</v>
      </c>
      <c r="AX752" s="63">
        <f>IFERROR(AW752/AS737,"-")</f>
        <v>7.0045323444581795E-2</v>
      </c>
      <c r="AY752" s="158">
        <f t="shared" si="57"/>
        <v>23106.214705882354</v>
      </c>
      <c r="AZ752" s="179"/>
    </row>
    <row r="753" spans="2:52" s="8" customFormat="1" ht="13.15" customHeight="1">
      <c r="B753" s="329"/>
      <c r="C753" s="341"/>
      <c r="D753" s="306"/>
      <c r="E753" s="306"/>
      <c r="F753" s="45" t="s">
        <v>71</v>
      </c>
      <c r="G753" s="69">
        <f>SUM(G737:G752)</f>
        <v>153235281</v>
      </c>
      <c r="H753" s="61">
        <f>IFERROR(G753/D737,"-")</f>
        <v>0.17907274343719495</v>
      </c>
      <c r="I753" s="74">
        <v>1025</v>
      </c>
      <c r="J753" s="61">
        <f>IFERROR(I753/E737,"-")</f>
        <v>0.83130575831305753</v>
      </c>
      <c r="K753" s="77">
        <f t="shared" si="53"/>
        <v>149497.83512195121</v>
      </c>
      <c r="L753" s="306"/>
      <c r="M753" s="306"/>
      <c r="N753" s="45" t="s">
        <v>71</v>
      </c>
      <c r="O753" s="69">
        <f>SUM(O737:O752)</f>
        <v>108641403</v>
      </c>
      <c r="P753" s="61">
        <f>IFERROR(O753/L737,"-")</f>
        <v>0.17296978697542861</v>
      </c>
      <c r="Q753" s="74">
        <v>764</v>
      </c>
      <c r="R753" s="61">
        <f>IFERROR(Q753/M737,"-")</f>
        <v>0.83497267759562843</v>
      </c>
      <c r="S753" s="77">
        <f t="shared" si="54"/>
        <v>142200.7892670157</v>
      </c>
      <c r="T753" s="306"/>
      <c r="U753" s="306"/>
      <c r="V753" s="45" t="s">
        <v>71</v>
      </c>
      <c r="W753" s="69">
        <f>SUM(W737:W752)</f>
        <v>12410179</v>
      </c>
      <c r="X753" s="61">
        <f>IFERROR(W753/T737,"-")</f>
        <v>0.11457409471845045</v>
      </c>
      <c r="Y753" s="74">
        <v>121</v>
      </c>
      <c r="Z753" s="61">
        <f>IFERROR(Y753/U737,"-")</f>
        <v>0.92366412213740456</v>
      </c>
      <c r="AA753" s="132">
        <f t="shared" si="55"/>
        <v>102563.46280991736</v>
      </c>
      <c r="AB753" s="306"/>
      <c r="AC753" s="306"/>
      <c r="AD753" s="45" t="s">
        <v>71</v>
      </c>
      <c r="AE753" s="69">
        <f>SUM(AE737:AE752)</f>
        <v>8708022</v>
      </c>
      <c r="AF753" s="61">
        <f>IFERROR(AE753/AB737,"-")</f>
        <v>9.6032769280090205E-2</v>
      </c>
      <c r="AG753" s="74">
        <v>94</v>
      </c>
      <c r="AH753" s="61">
        <f>IFERROR(AG753/AC737,"-")</f>
        <v>0.91262135922330101</v>
      </c>
      <c r="AI753" s="77">
        <f t="shared" si="58"/>
        <v>92638.531914893611</v>
      </c>
      <c r="AJ753" s="306"/>
      <c r="AK753" s="306"/>
      <c r="AL753" s="45" t="s">
        <v>71</v>
      </c>
      <c r="AM753" s="69">
        <f>SUM(AM737:AM752)</f>
        <v>45872081</v>
      </c>
      <c r="AN753" s="61">
        <f>IFERROR(AM753/AJ737,"-")</f>
        <v>0.18541688956845501</v>
      </c>
      <c r="AO753" s="74">
        <v>274</v>
      </c>
      <c r="AP753" s="61">
        <f>IFERROR(AO753/AK737,"-")</f>
        <v>0.84307692307692306</v>
      </c>
      <c r="AQ753" s="77">
        <f t="shared" si="56"/>
        <v>167416.35401459853</v>
      </c>
      <c r="AR753" s="306"/>
      <c r="AS753" s="306"/>
      <c r="AT753" s="45" t="s">
        <v>71</v>
      </c>
      <c r="AU753" s="69">
        <f>SUM(AU737:AU752)</f>
        <v>524635479</v>
      </c>
      <c r="AV753" s="61">
        <f>IFERROR(AU753/AR737,"-")</f>
        <v>0.17630798225238392</v>
      </c>
      <c r="AW753" s="77">
        <v>3599</v>
      </c>
      <c r="AX753" s="103">
        <f>IFERROR(AW753/AS737,"-")</f>
        <v>0.74145035022661721</v>
      </c>
      <c r="AY753" s="159">
        <f t="shared" si="57"/>
        <v>145772.56988052238</v>
      </c>
      <c r="AZ753" s="179"/>
    </row>
    <row r="754" spans="2:52" s="8" customFormat="1" ht="13.15" customHeight="1">
      <c r="B754" s="327">
        <v>45</v>
      </c>
      <c r="C754" s="339" t="s">
        <v>46</v>
      </c>
      <c r="D754" s="304">
        <v>255085150</v>
      </c>
      <c r="E754" s="304">
        <v>320</v>
      </c>
      <c r="F754" s="41" t="s">
        <v>107</v>
      </c>
      <c r="G754" s="72">
        <v>1678805</v>
      </c>
      <c r="H754" s="59">
        <f>IFERROR(G754/D754,"-")</f>
        <v>6.5813513644365417E-3</v>
      </c>
      <c r="I754" s="72">
        <v>66</v>
      </c>
      <c r="J754" s="59">
        <f>IFERROR(I754/E754,"-")</f>
        <v>0.20624999999999999</v>
      </c>
      <c r="K754" s="75">
        <f t="shared" si="53"/>
        <v>25436.439393939392</v>
      </c>
      <c r="L754" s="304">
        <v>194747720</v>
      </c>
      <c r="M754" s="304">
        <v>232</v>
      </c>
      <c r="N754" s="41" t="s">
        <v>107</v>
      </c>
      <c r="O754" s="72">
        <v>1277231</v>
      </c>
      <c r="P754" s="59">
        <f>IFERROR(O754/L754,"-")</f>
        <v>6.5583874358066943E-3</v>
      </c>
      <c r="Q754" s="72">
        <v>48</v>
      </c>
      <c r="R754" s="59">
        <f>IFERROR(Q754/M754,"-")</f>
        <v>0.20689655172413793</v>
      </c>
      <c r="S754" s="75">
        <f t="shared" si="54"/>
        <v>26608.979166666668</v>
      </c>
      <c r="T754" s="304">
        <v>56763560</v>
      </c>
      <c r="U754" s="304">
        <v>45</v>
      </c>
      <c r="V754" s="41" t="s">
        <v>107</v>
      </c>
      <c r="W754" s="72">
        <v>468255</v>
      </c>
      <c r="X754" s="59">
        <f>IFERROR(W754/T754,"-")</f>
        <v>8.249218336552535E-3</v>
      </c>
      <c r="Y754" s="72">
        <v>13</v>
      </c>
      <c r="Z754" s="59">
        <f>IFERROR(Y754/U754,"-")</f>
        <v>0.28888888888888886</v>
      </c>
      <c r="AA754" s="130">
        <f t="shared" si="55"/>
        <v>36019.615384615383</v>
      </c>
      <c r="AB754" s="304">
        <v>45467320</v>
      </c>
      <c r="AC754" s="304">
        <v>33</v>
      </c>
      <c r="AD754" s="41" t="s">
        <v>107</v>
      </c>
      <c r="AE754" s="72">
        <v>445315</v>
      </c>
      <c r="AF754" s="59">
        <f>IFERROR(AE754/AB754,"-")</f>
        <v>9.7941774443710342E-3</v>
      </c>
      <c r="AG754" s="72">
        <v>12</v>
      </c>
      <c r="AH754" s="59">
        <f>IFERROR(AG754/AC754,"-")</f>
        <v>0.36363636363636365</v>
      </c>
      <c r="AI754" s="75">
        <f t="shared" si="58"/>
        <v>37109.583333333336</v>
      </c>
      <c r="AJ754" s="304">
        <v>88575950</v>
      </c>
      <c r="AK754" s="304">
        <v>118</v>
      </c>
      <c r="AL754" s="41" t="s">
        <v>107</v>
      </c>
      <c r="AM754" s="72">
        <v>925717</v>
      </c>
      <c r="AN754" s="59">
        <f>IFERROR(AM754/AJ754,"-")</f>
        <v>1.0451110036076385E-2</v>
      </c>
      <c r="AO754" s="72">
        <v>34</v>
      </c>
      <c r="AP754" s="59">
        <f>IFERROR(AO754/AK754,"-")</f>
        <v>0.28813559322033899</v>
      </c>
      <c r="AQ754" s="75">
        <f t="shared" si="56"/>
        <v>27226.970588235294</v>
      </c>
      <c r="AR754" s="304">
        <v>763421900</v>
      </c>
      <c r="AS754" s="304">
        <v>1275</v>
      </c>
      <c r="AT754" s="41" t="s">
        <v>107</v>
      </c>
      <c r="AU754" s="72">
        <v>11476655</v>
      </c>
      <c r="AV754" s="59">
        <f>IFERROR(AU754/AR754,"-")</f>
        <v>1.5033174971794757E-2</v>
      </c>
      <c r="AW754" s="75">
        <v>215</v>
      </c>
      <c r="AX754" s="59">
        <f>IFERROR(AW754/AS754,"-")</f>
        <v>0.16862745098039217</v>
      </c>
      <c r="AY754" s="157">
        <f t="shared" si="57"/>
        <v>53379.79069767442</v>
      </c>
      <c r="AZ754" s="179"/>
    </row>
    <row r="755" spans="2:52" s="8" customFormat="1" ht="13.15" customHeight="1">
      <c r="B755" s="328"/>
      <c r="C755" s="340"/>
      <c r="D755" s="305"/>
      <c r="E755" s="305"/>
      <c r="F755" s="42" t="s">
        <v>108</v>
      </c>
      <c r="G755" s="73">
        <v>6134359</v>
      </c>
      <c r="H755" s="60">
        <f>IFERROR(G755/D754,"-")</f>
        <v>2.4048279564686536E-2</v>
      </c>
      <c r="I755" s="73">
        <v>111</v>
      </c>
      <c r="J755" s="60">
        <f>IFERROR(I755/E754,"-")</f>
        <v>0.34687499999999999</v>
      </c>
      <c r="K755" s="76">
        <f t="shared" si="53"/>
        <v>55264.495495495496</v>
      </c>
      <c r="L755" s="305"/>
      <c r="M755" s="305"/>
      <c r="N755" s="42" t="s">
        <v>108</v>
      </c>
      <c r="O755" s="73">
        <v>5166311</v>
      </c>
      <c r="P755" s="60">
        <f>IFERROR(O755/L754,"-")</f>
        <v>2.652822328292213E-2</v>
      </c>
      <c r="Q755" s="73">
        <v>79</v>
      </c>
      <c r="R755" s="60">
        <f>IFERROR(Q755/M754,"-")</f>
        <v>0.34051724137931033</v>
      </c>
      <c r="S755" s="76">
        <f t="shared" si="54"/>
        <v>65396.3417721519</v>
      </c>
      <c r="T755" s="305"/>
      <c r="U755" s="305"/>
      <c r="V755" s="42" t="s">
        <v>108</v>
      </c>
      <c r="W755" s="73">
        <v>717380</v>
      </c>
      <c r="X755" s="60">
        <f>IFERROR(W755/T754,"-")</f>
        <v>1.2638037501523865E-2</v>
      </c>
      <c r="Y755" s="73">
        <v>20</v>
      </c>
      <c r="Z755" s="60">
        <f>IFERROR(Y755/U754,"-")</f>
        <v>0.44444444444444442</v>
      </c>
      <c r="AA755" s="131">
        <f t="shared" si="55"/>
        <v>35869</v>
      </c>
      <c r="AB755" s="305"/>
      <c r="AC755" s="305"/>
      <c r="AD755" s="42" t="s">
        <v>108</v>
      </c>
      <c r="AE755" s="73">
        <v>583532</v>
      </c>
      <c r="AF755" s="60">
        <f>IFERROR(AE755/AB754,"-")</f>
        <v>1.2834097105349513E-2</v>
      </c>
      <c r="AG755" s="73">
        <v>16</v>
      </c>
      <c r="AH755" s="60">
        <f>IFERROR(AG755/AC754,"-")</f>
        <v>0.48484848484848486</v>
      </c>
      <c r="AI755" s="76">
        <f t="shared" si="58"/>
        <v>36470.75</v>
      </c>
      <c r="AJ755" s="305"/>
      <c r="AK755" s="305"/>
      <c r="AL755" s="42" t="s">
        <v>108</v>
      </c>
      <c r="AM755" s="73">
        <v>931147</v>
      </c>
      <c r="AN755" s="60">
        <f>IFERROR(AM755/AJ754,"-")</f>
        <v>1.0512413358253567E-2</v>
      </c>
      <c r="AO755" s="73">
        <v>33</v>
      </c>
      <c r="AP755" s="60">
        <f>IFERROR(AO755/AK754,"-")</f>
        <v>0.27966101694915252</v>
      </c>
      <c r="AQ755" s="76">
        <f t="shared" si="56"/>
        <v>28216.575757575756</v>
      </c>
      <c r="AR755" s="305"/>
      <c r="AS755" s="305"/>
      <c r="AT755" s="42" t="s">
        <v>108</v>
      </c>
      <c r="AU755" s="73">
        <v>21358540</v>
      </c>
      <c r="AV755" s="60">
        <f>IFERROR(AU755/AR754,"-")</f>
        <v>2.7977373978923057E-2</v>
      </c>
      <c r="AW755" s="76">
        <v>367</v>
      </c>
      <c r="AX755" s="60">
        <f>IFERROR(AW755/AS754,"-")</f>
        <v>0.28784313725490196</v>
      </c>
      <c r="AY755" s="157">
        <f t="shared" si="57"/>
        <v>58197.65667574932</v>
      </c>
      <c r="AZ755" s="179"/>
    </row>
    <row r="756" spans="2:52" s="8" customFormat="1" ht="13.15" customHeight="1">
      <c r="B756" s="328"/>
      <c r="C756" s="340"/>
      <c r="D756" s="305"/>
      <c r="E756" s="305"/>
      <c r="F756" s="43" t="s">
        <v>109</v>
      </c>
      <c r="G756" s="73">
        <v>6269040</v>
      </c>
      <c r="H756" s="60">
        <f>IFERROR(G756/D754,"-")</f>
        <v>2.4576264043594854E-2</v>
      </c>
      <c r="I756" s="73">
        <v>110</v>
      </c>
      <c r="J756" s="60">
        <f>IFERROR(I756/E754,"-")</f>
        <v>0.34375</v>
      </c>
      <c r="K756" s="76">
        <f t="shared" si="53"/>
        <v>56991.272727272728</v>
      </c>
      <c r="L756" s="305"/>
      <c r="M756" s="305"/>
      <c r="N756" s="43" t="s">
        <v>109</v>
      </c>
      <c r="O756" s="73">
        <v>3628063</v>
      </c>
      <c r="P756" s="60">
        <f>IFERROR(O756/L754,"-")</f>
        <v>1.8629553147015022E-2</v>
      </c>
      <c r="Q756" s="73">
        <v>75</v>
      </c>
      <c r="R756" s="60">
        <f>IFERROR(Q756/M754,"-")</f>
        <v>0.32327586206896552</v>
      </c>
      <c r="S756" s="76">
        <f t="shared" si="54"/>
        <v>48374.173333333332</v>
      </c>
      <c r="T756" s="305"/>
      <c r="U756" s="305"/>
      <c r="V756" s="43" t="s">
        <v>109</v>
      </c>
      <c r="W756" s="73">
        <v>1793737</v>
      </c>
      <c r="X756" s="60">
        <f>IFERROR(W756/T754,"-")</f>
        <v>3.1600149814423197E-2</v>
      </c>
      <c r="Y756" s="73">
        <v>16</v>
      </c>
      <c r="Z756" s="60">
        <f>IFERROR(Y756/U754,"-")</f>
        <v>0.35555555555555557</v>
      </c>
      <c r="AA756" s="131">
        <f t="shared" si="55"/>
        <v>112108.5625</v>
      </c>
      <c r="AB756" s="305"/>
      <c r="AC756" s="305"/>
      <c r="AD756" s="43" t="s">
        <v>109</v>
      </c>
      <c r="AE756" s="73">
        <v>145407</v>
      </c>
      <c r="AF756" s="60">
        <f>IFERROR(AE756/AB754,"-")</f>
        <v>3.1980552185613756E-3</v>
      </c>
      <c r="AG756" s="73">
        <v>10</v>
      </c>
      <c r="AH756" s="60">
        <f>IFERROR(AG756/AC754,"-")</f>
        <v>0.30303030303030304</v>
      </c>
      <c r="AI756" s="76">
        <f t="shared" si="58"/>
        <v>14540.7</v>
      </c>
      <c r="AJ756" s="305"/>
      <c r="AK756" s="305"/>
      <c r="AL756" s="43" t="s">
        <v>109</v>
      </c>
      <c r="AM756" s="73">
        <v>951770</v>
      </c>
      <c r="AN756" s="60">
        <f>IFERROR(AM756/AJ754,"-")</f>
        <v>1.0745241795318029E-2</v>
      </c>
      <c r="AO756" s="73">
        <v>34</v>
      </c>
      <c r="AP756" s="60">
        <f>IFERROR(AO756/AK754,"-")</f>
        <v>0.28813559322033899</v>
      </c>
      <c r="AQ756" s="76">
        <f t="shared" si="56"/>
        <v>27993.235294117647</v>
      </c>
      <c r="AR756" s="305"/>
      <c r="AS756" s="305"/>
      <c r="AT756" s="43" t="s">
        <v>109</v>
      </c>
      <c r="AU756" s="73">
        <v>14025105</v>
      </c>
      <c r="AV756" s="60">
        <f>IFERROR(AU756/AR754,"-")</f>
        <v>1.8371368439915072E-2</v>
      </c>
      <c r="AW756" s="76">
        <v>356</v>
      </c>
      <c r="AX756" s="60">
        <f>IFERROR(AW756/AS754,"-")</f>
        <v>0.27921568627450982</v>
      </c>
      <c r="AY756" s="157">
        <f t="shared" si="57"/>
        <v>39396.362359550563</v>
      </c>
      <c r="AZ756" s="179"/>
    </row>
    <row r="757" spans="2:52" s="8" customFormat="1" ht="13.15" customHeight="1">
      <c r="B757" s="328"/>
      <c r="C757" s="340"/>
      <c r="D757" s="305"/>
      <c r="E757" s="305"/>
      <c r="F757" s="43" t="s">
        <v>110</v>
      </c>
      <c r="G757" s="73">
        <v>319126</v>
      </c>
      <c r="H757" s="60">
        <f>IFERROR(G757/D754,"-")</f>
        <v>1.25105675496986E-3</v>
      </c>
      <c r="I757" s="73">
        <v>10</v>
      </c>
      <c r="J757" s="60">
        <f>IFERROR(I757/E754,"-")</f>
        <v>3.125E-2</v>
      </c>
      <c r="K757" s="76">
        <f t="shared" si="53"/>
        <v>31912.6</v>
      </c>
      <c r="L757" s="305"/>
      <c r="M757" s="305"/>
      <c r="N757" s="43" t="s">
        <v>110</v>
      </c>
      <c r="O757" s="73">
        <v>240403</v>
      </c>
      <c r="P757" s="60">
        <f>IFERROR(O757/L754,"-")</f>
        <v>1.2344329371352845E-3</v>
      </c>
      <c r="Q757" s="73">
        <v>7</v>
      </c>
      <c r="R757" s="60">
        <f>IFERROR(Q757/M754,"-")</f>
        <v>3.017241379310345E-2</v>
      </c>
      <c r="S757" s="76">
        <f t="shared" si="54"/>
        <v>34343.285714285717</v>
      </c>
      <c r="T757" s="305"/>
      <c r="U757" s="305"/>
      <c r="V757" s="43" t="s">
        <v>110</v>
      </c>
      <c r="W757" s="73">
        <v>54095</v>
      </c>
      <c r="X757" s="60">
        <f>IFERROR(W757/T754,"-")</f>
        <v>9.5298814943953485E-4</v>
      </c>
      <c r="Y757" s="73">
        <v>1</v>
      </c>
      <c r="Z757" s="60">
        <f>IFERROR(Y757/U754,"-")</f>
        <v>2.2222222222222223E-2</v>
      </c>
      <c r="AA757" s="131">
        <f t="shared" si="55"/>
        <v>54095</v>
      </c>
      <c r="AB757" s="305"/>
      <c r="AC757" s="305"/>
      <c r="AD757" s="43" t="s">
        <v>110</v>
      </c>
      <c r="AE757" s="73">
        <v>0</v>
      </c>
      <c r="AF757" s="60">
        <f>IFERROR(AE757/AB754,"-")</f>
        <v>0</v>
      </c>
      <c r="AG757" s="73">
        <v>0</v>
      </c>
      <c r="AH757" s="60">
        <f>IFERROR(AG757/AC754,"-")</f>
        <v>0</v>
      </c>
      <c r="AI757" s="76" t="str">
        <f t="shared" si="58"/>
        <v>-</v>
      </c>
      <c r="AJ757" s="305"/>
      <c r="AK757" s="305"/>
      <c r="AL757" s="43" t="s">
        <v>110</v>
      </c>
      <c r="AM757" s="73">
        <v>37937</v>
      </c>
      <c r="AN757" s="60">
        <f>IFERROR(AM757/AJ754,"-")</f>
        <v>4.2829910376349339E-4</v>
      </c>
      <c r="AO757" s="73">
        <v>5</v>
      </c>
      <c r="AP757" s="60">
        <f>IFERROR(AO757/AK754,"-")</f>
        <v>4.2372881355932202E-2</v>
      </c>
      <c r="AQ757" s="76">
        <f t="shared" si="56"/>
        <v>7587.4</v>
      </c>
      <c r="AR757" s="305"/>
      <c r="AS757" s="305"/>
      <c r="AT757" s="43" t="s">
        <v>110</v>
      </c>
      <c r="AU757" s="73">
        <v>2453583</v>
      </c>
      <c r="AV757" s="60">
        <f>IFERROR(AU757/AR754,"-")</f>
        <v>3.2139279735097985E-3</v>
      </c>
      <c r="AW757" s="76">
        <v>61</v>
      </c>
      <c r="AX757" s="60">
        <f>IFERROR(AW757/AS754,"-")</f>
        <v>4.7843137254901962E-2</v>
      </c>
      <c r="AY757" s="157">
        <f t="shared" si="57"/>
        <v>40222.672131147541</v>
      </c>
      <c r="AZ757" s="179"/>
    </row>
    <row r="758" spans="2:52" s="8" customFormat="1" ht="13.15" customHeight="1">
      <c r="B758" s="328"/>
      <c r="C758" s="340"/>
      <c r="D758" s="305"/>
      <c r="E758" s="305"/>
      <c r="F758" s="43" t="s">
        <v>111</v>
      </c>
      <c r="G758" s="73">
        <v>6600977</v>
      </c>
      <c r="H758" s="60">
        <f>IFERROR(G758/D754,"-")</f>
        <v>2.5877543243893266E-2</v>
      </c>
      <c r="I758" s="73">
        <v>121</v>
      </c>
      <c r="J758" s="60">
        <f>IFERROR(I758/E754,"-")</f>
        <v>0.37812499999999999</v>
      </c>
      <c r="K758" s="76">
        <f t="shared" si="53"/>
        <v>54553.528925619838</v>
      </c>
      <c r="L758" s="305"/>
      <c r="M758" s="305"/>
      <c r="N758" s="43" t="s">
        <v>111</v>
      </c>
      <c r="O758" s="73">
        <v>2760499</v>
      </c>
      <c r="P758" s="60">
        <f>IFERROR(O758/L754,"-")</f>
        <v>1.4174743611889268E-2</v>
      </c>
      <c r="Q758" s="73">
        <v>87</v>
      </c>
      <c r="R758" s="60">
        <f>IFERROR(Q758/M754,"-")</f>
        <v>0.375</v>
      </c>
      <c r="S758" s="76">
        <f t="shared" si="54"/>
        <v>31729.873563218393</v>
      </c>
      <c r="T758" s="305"/>
      <c r="U758" s="305"/>
      <c r="V758" s="43" t="s">
        <v>111</v>
      </c>
      <c r="W758" s="73">
        <v>3151552</v>
      </c>
      <c r="X758" s="60">
        <f>IFERROR(W758/T754,"-")</f>
        <v>5.5520689681901561E-2</v>
      </c>
      <c r="Y758" s="73">
        <v>21</v>
      </c>
      <c r="Z758" s="60">
        <f>IFERROR(Y758/U754,"-")</f>
        <v>0.46666666666666667</v>
      </c>
      <c r="AA758" s="131">
        <f t="shared" si="55"/>
        <v>150073.90476190476</v>
      </c>
      <c r="AB758" s="305"/>
      <c r="AC758" s="305"/>
      <c r="AD758" s="43" t="s">
        <v>111</v>
      </c>
      <c r="AE758" s="73">
        <v>338952</v>
      </c>
      <c r="AF758" s="60">
        <f>IFERROR(AE758/AB754,"-")</f>
        <v>7.45484888926816E-3</v>
      </c>
      <c r="AG758" s="73">
        <v>16</v>
      </c>
      <c r="AH758" s="60">
        <f>IFERROR(AG758/AC754,"-")</f>
        <v>0.48484848484848486</v>
      </c>
      <c r="AI758" s="76">
        <f t="shared" si="58"/>
        <v>21184.5</v>
      </c>
      <c r="AJ758" s="305"/>
      <c r="AK758" s="305"/>
      <c r="AL758" s="43" t="s">
        <v>111</v>
      </c>
      <c r="AM758" s="73">
        <v>1319881</v>
      </c>
      <c r="AN758" s="60">
        <f>IFERROR(AM758/AJ754,"-")</f>
        <v>1.4901121579841933E-2</v>
      </c>
      <c r="AO758" s="73">
        <v>43</v>
      </c>
      <c r="AP758" s="60">
        <f>IFERROR(AO758/AK754,"-")</f>
        <v>0.36440677966101692</v>
      </c>
      <c r="AQ758" s="76">
        <f t="shared" si="56"/>
        <v>30694.906976744187</v>
      </c>
      <c r="AR758" s="305"/>
      <c r="AS758" s="305"/>
      <c r="AT758" s="43" t="s">
        <v>111</v>
      </c>
      <c r="AU758" s="73">
        <v>29866196</v>
      </c>
      <c r="AV758" s="60">
        <f>IFERROR(AU758/AR754,"-")</f>
        <v>3.9121481843787817E-2</v>
      </c>
      <c r="AW758" s="76">
        <v>418</v>
      </c>
      <c r="AX758" s="60">
        <f>IFERROR(AW758/AS754,"-")</f>
        <v>0.32784313725490194</v>
      </c>
      <c r="AY758" s="157">
        <f t="shared" si="57"/>
        <v>71450.229665071776</v>
      </c>
      <c r="AZ758" s="179"/>
    </row>
    <row r="759" spans="2:52" s="8" customFormat="1" ht="13.15" customHeight="1">
      <c r="B759" s="328"/>
      <c r="C759" s="340"/>
      <c r="D759" s="305"/>
      <c r="E759" s="305"/>
      <c r="F759" s="43" t="s">
        <v>112</v>
      </c>
      <c r="G759" s="73">
        <v>10824983</v>
      </c>
      <c r="H759" s="60">
        <f>IFERROR(G759/D754,"-")</f>
        <v>4.2436743181639543E-2</v>
      </c>
      <c r="I759" s="73">
        <v>141</v>
      </c>
      <c r="J759" s="60">
        <f>IFERROR(I759/E754,"-")</f>
        <v>0.44062499999999999</v>
      </c>
      <c r="K759" s="76">
        <f t="shared" si="53"/>
        <v>76772.929078014189</v>
      </c>
      <c r="L759" s="305"/>
      <c r="M759" s="305"/>
      <c r="N759" s="43" t="s">
        <v>112</v>
      </c>
      <c r="O759" s="73">
        <v>8407111</v>
      </c>
      <c r="P759" s="60">
        <f>IFERROR(O759/L754,"-")</f>
        <v>4.3169239670687802E-2</v>
      </c>
      <c r="Q759" s="73">
        <v>102</v>
      </c>
      <c r="R759" s="60">
        <f>IFERROR(Q759/M754,"-")</f>
        <v>0.43965517241379309</v>
      </c>
      <c r="S759" s="76">
        <f t="shared" si="54"/>
        <v>82422.656862745105</v>
      </c>
      <c r="T759" s="305"/>
      <c r="U759" s="305"/>
      <c r="V759" s="43" t="s">
        <v>112</v>
      </c>
      <c r="W759" s="73">
        <v>1529584</v>
      </c>
      <c r="X759" s="60">
        <f>IFERROR(W759/T754,"-")</f>
        <v>2.6946583336210767E-2</v>
      </c>
      <c r="Y759" s="73">
        <v>20</v>
      </c>
      <c r="Z759" s="60">
        <f>IFERROR(Y759/U754,"-")</f>
        <v>0.44444444444444442</v>
      </c>
      <c r="AA759" s="131">
        <f t="shared" si="55"/>
        <v>76479.199999999997</v>
      </c>
      <c r="AB759" s="305"/>
      <c r="AC759" s="305"/>
      <c r="AD759" s="43" t="s">
        <v>112</v>
      </c>
      <c r="AE759" s="73">
        <v>986974</v>
      </c>
      <c r="AF759" s="60">
        <f>IFERROR(AE759/AB754,"-")</f>
        <v>2.1707327372715173E-2</v>
      </c>
      <c r="AG759" s="73">
        <v>14</v>
      </c>
      <c r="AH759" s="60">
        <f>IFERROR(AG759/AC754,"-")</f>
        <v>0.42424242424242425</v>
      </c>
      <c r="AI759" s="76">
        <f t="shared" si="58"/>
        <v>70498.142857142855</v>
      </c>
      <c r="AJ759" s="305"/>
      <c r="AK759" s="305"/>
      <c r="AL759" s="43" t="s">
        <v>112</v>
      </c>
      <c r="AM759" s="73">
        <v>2819695</v>
      </c>
      <c r="AN759" s="60">
        <f>IFERROR(AM759/AJ754,"-")</f>
        <v>3.1833641073000067E-2</v>
      </c>
      <c r="AO759" s="73">
        <v>51</v>
      </c>
      <c r="AP759" s="60">
        <f>IFERROR(AO759/AK754,"-")</f>
        <v>0.43220338983050849</v>
      </c>
      <c r="AQ759" s="76">
        <f t="shared" si="56"/>
        <v>55288.137254901958</v>
      </c>
      <c r="AR759" s="305"/>
      <c r="AS759" s="305"/>
      <c r="AT759" s="43" t="s">
        <v>112</v>
      </c>
      <c r="AU759" s="73">
        <v>29127055</v>
      </c>
      <c r="AV759" s="60">
        <f>IFERROR(AU759/AR754,"-")</f>
        <v>3.8153287192835311E-2</v>
      </c>
      <c r="AW759" s="76">
        <v>429</v>
      </c>
      <c r="AX759" s="60">
        <f>IFERROR(AW759/AS754,"-")</f>
        <v>0.33647058823529413</v>
      </c>
      <c r="AY759" s="157">
        <f t="shared" si="57"/>
        <v>67895.233100233105</v>
      </c>
      <c r="AZ759" s="179"/>
    </row>
    <row r="760" spans="2:52" s="8" customFormat="1" ht="13.15" customHeight="1">
      <c r="B760" s="328"/>
      <c r="C760" s="340"/>
      <c r="D760" s="305"/>
      <c r="E760" s="305"/>
      <c r="F760" s="43" t="s">
        <v>113</v>
      </c>
      <c r="G760" s="73">
        <v>9741793</v>
      </c>
      <c r="H760" s="60">
        <f>IFERROR(G760/D754,"-")</f>
        <v>3.8190357219932247E-2</v>
      </c>
      <c r="I760" s="73">
        <v>47</v>
      </c>
      <c r="J760" s="60">
        <f>IFERROR(I760/E754,"-")</f>
        <v>0.14687500000000001</v>
      </c>
      <c r="K760" s="76">
        <f t="shared" si="53"/>
        <v>207272.19148936169</v>
      </c>
      <c r="L760" s="305"/>
      <c r="M760" s="305"/>
      <c r="N760" s="43" t="s">
        <v>113</v>
      </c>
      <c r="O760" s="73">
        <v>9618948</v>
      </c>
      <c r="P760" s="60">
        <f>IFERROR(O760/L754,"-")</f>
        <v>4.9391838836418726E-2</v>
      </c>
      <c r="Q760" s="73">
        <v>37</v>
      </c>
      <c r="R760" s="60">
        <f>IFERROR(Q760/M754,"-")</f>
        <v>0.15948275862068967</v>
      </c>
      <c r="S760" s="76">
        <f t="shared" si="54"/>
        <v>259971.56756756757</v>
      </c>
      <c r="T760" s="305"/>
      <c r="U760" s="305"/>
      <c r="V760" s="43" t="s">
        <v>113</v>
      </c>
      <c r="W760" s="73">
        <v>4432282</v>
      </c>
      <c r="X760" s="60">
        <f>IFERROR(W760/T754,"-")</f>
        <v>7.8083228042779562E-2</v>
      </c>
      <c r="Y760" s="73">
        <v>6</v>
      </c>
      <c r="Z760" s="60">
        <f>IFERROR(Y760/U754,"-")</f>
        <v>0.13333333333333333</v>
      </c>
      <c r="AA760" s="131">
        <f t="shared" si="55"/>
        <v>738713.66666666663</v>
      </c>
      <c r="AB760" s="305"/>
      <c r="AC760" s="305"/>
      <c r="AD760" s="43" t="s">
        <v>113</v>
      </c>
      <c r="AE760" s="73">
        <v>4372430</v>
      </c>
      <c r="AF760" s="60">
        <f>IFERROR(AE760/AB754,"-")</f>
        <v>9.6166433385561328E-2</v>
      </c>
      <c r="AG760" s="73">
        <v>4</v>
      </c>
      <c r="AH760" s="60">
        <f>IFERROR(AG760/AC754,"-")</f>
        <v>0.12121212121212122</v>
      </c>
      <c r="AI760" s="76">
        <f t="shared" si="58"/>
        <v>1093107.5</v>
      </c>
      <c r="AJ760" s="305"/>
      <c r="AK760" s="305"/>
      <c r="AL760" s="43" t="s">
        <v>113</v>
      </c>
      <c r="AM760" s="73">
        <v>2766196</v>
      </c>
      <c r="AN760" s="60">
        <f>IFERROR(AM760/AJ754,"-")</f>
        <v>3.1229650937980344E-2</v>
      </c>
      <c r="AO760" s="73">
        <v>18</v>
      </c>
      <c r="AP760" s="60">
        <f>IFERROR(AO760/AK754,"-")</f>
        <v>0.15254237288135594</v>
      </c>
      <c r="AQ760" s="76">
        <f t="shared" si="56"/>
        <v>153677.55555555556</v>
      </c>
      <c r="AR760" s="305"/>
      <c r="AS760" s="305"/>
      <c r="AT760" s="43" t="s">
        <v>113</v>
      </c>
      <c r="AU760" s="73">
        <v>19307922</v>
      </c>
      <c r="AV760" s="60">
        <f>IFERROR(AU760/AR754,"-")</f>
        <v>2.5291286508809872E-2</v>
      </c>
      <c r="AW760" s="76">
        <v>134</v>
      </c>
      <c r="AX760" s="60">
        <f>IFERROR(AW760/AS754,"-")</f>
        <v>0.10509803921568628</v>
      </c>
      <c r="AY760" s="157">
        <f t="shared" si="57"/>
        <v>144088.97014925373</v>
      </c>
      <c r="AZ760" s="179"/>
    </row>
    <row r="761" spans="2:52" s="8" customFormat="1" ht="13.15" customHeight="1">
      <c r="B761" s="328"/>
      <c r="C761" s="340"/>
      <c r="D761" s="305"/>
      <c r="E761" s="305"/>
      <c r="F761" s="43" t="s">
        <v>123</v>
      </c>
      <c r="G761" s="73">
        <v>0</v>
      </c>
      <c r="H761" s="60">
        <f>IFERROR(G761/D754,"-")</f>
        <v>0</v>
      </c>
      <c r="I761" s="73">
        <v>0</v>
      </c>
      <c r="J761" s="60">
        <f>IFERROR(I761/E754,"-")</f>
        <v>0</v>
      </c>
      <c r="K761" s="76" t="str">
        <f t="shared" si="53"/>
        <v>-</v>
      </c>
      <c r="L761" s="305"/>
      <c r="M761" s="305"/>
      <c r="N761" s="43" t="s">
        <v>123</v>
      </c>
      <c r="O761" s="73">
        <v>0</v>
      </c>
      <c r="P761" s="60">
        <f>IFERROR(O761/L754,"-")</f>
        <v>0</v>
      </c>
      <c r="Q761" s="73">
        <v>0</v>
      </c>
      <c r="R761" s="60">
        <f>IFERROR(Q761/M754,"-")</f>
        <v>0</v>
      </c>
      <c r="S761" s="76" t="str">
        <f t="shared" si="54"/>
        <v>-</v>
      </c>
      <c r="T761" s="305"/>
      <c r="U761" s="305"/>
      <c r="V761" s="43" t="s">
        <v>123</v>
      </c>
      <c r="W761" s="73">
        <v>0</v>
      </c>
      <c r="X761" s="60">
        <f>IFERROR(W761/T754,"-")</f>
        <v>0</v>
      </c>
      <c r="Y761" s="73">
        <v>0</v>
      </c>
      <c r="Z761" s="60">
        <f>IFERROR(Y761/U754,"-")</f>
        <v>0</v>
      </c>
      <c r="AA761" s="131" t="str">
        <f t="shared" si="55"/>
        <v>-</v>
      </c>
      <c r="AB761" s="305"/>
      <c r="AC761" s="305"/>
      <c r="AD761" s="43" t="s">
        <v>123</v>
      </c>
      <c r="AE761" s="73">
        <v>0</v>
      </c>
      <c r="AF761" s="60">
        <f>IFERROR(AE761/AB754,"-")</f>
        <v>0</v>
      </c>
      <c r="AG761" s="73">
        <v>0</v>
      </c>
      <c r="AH761" s="60">
        <f>IFERROR(AG761/AC754,"-")</f>
        <v>0</v>
      </c>
      <c r="AI761" s="76" t="str">
        <f t="shared" si="58"/>
        <v>-</v>
      </c>
      <c r="AJ761" s="305"/>
      <c r="AK761" s="305"/>
      <c r="AL761" s="43" t="s">
        <v>123</v>
      </c>
      <c r="AM761" s="73">
        <v>0</v>
      </c>
      <c r="AN761" s="60">
        <f>IFERROR(AM761/AJ754,"-")</f>
        <v>0</v>
      </c>
      <c r="AO761" s="73">
        <v>0</v>
      </c>
      <c r="AP761" s="60">
        <f>IFERROR(AO761/AK754,"-")</f>
        <v>0</v>
      </c>
      <c r="AQ761" s="76" t="str">
        <f t="shared" si="56"/>
        <v>-</v>
      </c>
      <c r="AR761" s="305"/>
      <c r="AS761" s="305"/>
      <c r="AT761" s="43" t="s">
        <v>123</v>
      </c>
      <c r="AU761" s="73">
        <v>1066</v>
      </c>
      <c r="AV761" s="60">
        <f>IFERROR(AU761/AR754,"-")</f>
        <v>1.3963445376665249E-6</v>
      </c>
      <c r="AW761" s="76">
        <v>1</v>
      </c>
      <c r="AX761" s="60">
        <f>IFERROR(AW761/AS754,"-")</f>
        <v>7.8431372549019605E-4</v>
      </c>
      <c r="AY761" s="157">
        <f t="shared" si="57"/>
        <v>1066</v>
      </c>
      <c r="AZ761" s="179"/>
    </row>
    <row r="762" spans="2:52" s="8" customFormat="1" ht="13.15" customHeight="1">
      <c r="B762" s="328"/>
      <c r="C762" s="340"/>
      <c r="D762" s="305"/>
      <c r="E762" s="305"/>
      <c r="F762" s="43" t="s">
        <v>114</v>
      </c>
      <c r="G762" s="73">
        <v>371214</v>
      </c>
      <c r="H762" s="60">
        <f>IFERROR(G762/D754,"-")</f>
        <v>1.4552552353596436E-3</v>
      </c>
      <c r="I762" s="73">
        <v>6</v>
      </c>
      <c r="J762" s="60">
        <f>IFERROR(I762/E754,"-")</f>
        <v>1.8749999999999999E-2</v>
      </c>
      <c r="K762" s="76">
        <f t="shared" si="53"/>
        <v>61869</v>
      </c>
      <c r="L762" s="305"/>
      <c r="M762" s="305"/>
      <c r="N762" s="43" t="s">
        <v>114</v>
      </c>
      <c r="O762" s="73">
        <v>235909</v>
      </c>
      <c r="P762" s="60">
        <f>IFERROR(O762/L754,"-")</f>
        <v>1.2113569288513366E-3</v>
      </c>
      <c r="Q762" s="73">
        <v>3</v>
      </c>
      <c r="R762" s="60">
        <f>IFERROR(Q762/M754,"-")</f>
        <v>1.2931034482758621E-2</v>
      </c>
      <c r="S762" s="76">
        <f t="shared" si="54"/>
        <v>78636.333333333328</v>
      </c>
      <c r="T762" s="305"/>
      <c r="U762" s="305"/>
      <c r="V762" s="43" t="s">
        <v>114</v>
      </c>
      <c r="W762" s="73">
        <v>199259</v>
      </c>
      <c r="X762" s="60">
        <f>IFERROR(W762/T754,"-")</f>
        <v>3.5103330376037023E-3</v>
      </c>
      <c r="Y762" s="73">
        <v>3</v>
      </c>
      <c r="Z762" s="60">
        <f>IFERROR(Y762/U754,"-")</f>
        <v>6.6666666666666666E-2</v>
      </c>
      <c r="AA762" s="131">
        <f t="shared" si="55"/>
        <v>66419.666666666672</v>
      </c>
      <c r="AB762" s="305"/>
      <c r="AC762" s="305"/>
      <c r="AD762" s="43" t="s">
        <v>114</v>
      </c>
      <c r="AE762" s="73">
        <v>83400</v>
      </c>
      <c r="AF762" s="60">
        <f>IFERROR(AE762/AB754,"-")</f>
        <v>1.8342844926861755E-3</v>
      </c>
      <c r="AG762" s="73">
        <v>1</v>
      </c>
      <c r="AH762" s="60">
        <f>IFERROR(AG762/AC754,"-")</f>
        <v>3.0303030303030304E-2</v>
      </c>
      <c r="AI762" s="76">
        <f t="shared" si="58"/>
        <v>83400</v>
      </c>
      <c r="AJ762" s="305"/>
      <c r="AK762" s="305"/>
      <c r="AL762" s="43" t="s">
        <v>114</v>
      </c>
      <c r="AM762" s="73">
        <v>88813</v>
      </c>
      <c r="AN762" s="60">
        <f>IFERROR(AM762/AJ754,"-")</f>
        <v>1.0026762343502949E-3</v>
      </c>
      <c r="AO762" s="73">
        <v>2</v>
      </c>
      <c r="AP762" s="60">
        <f>IFERROR(AO762/AK754,"-")</f>
        <v>1.6949152542372881E-2</v>
      </c>
      <c r="AQ762" s="76">
        <f t="shared" si="56"/>
        <v>44406.5</v>
      </c>
      <c r="AR762" s="305"/>
      <c r="AS762" s="305"/>
      <c r="AT762" s="43" t="s">
        <v>114</v>
      </c>
      <c r="AU762" s="73">
        <v>685365</v>
      </c>
      <c r="AV762" s="60">
        <f>IFERROR(AU762/AR754,"-")</f>
        <v>8.9775391562647074E-4</v>
      </c>
      <c r="AW762" s="76">
        <v>18</v>
      </c>
      <c r="AX762" s="60">
        <f>IFERROR(AW762/AS754,"-")</f>
        <v>1.411764705882353E-2</v>
      </c>
      <c r="AY762" s="157">
        <f t="shared" si="57"/>
        <v>38075.833333333336</v>
      </c>
      <c r="AZ762" s="179"/>
    </row>
    <row r="763" spans="2:52" s="8" customFormat="1" ht="13.15" customHeight="1">
      <c r="B763" s="328"/>
      <c r="C763" s="340"/>
      <c r="D763" s="305"/>
      <c r="E763" s="305"/>
      <c r="F763" s="43" t="s">
        <v>115</v>
      </c>
      <c r="G763" s="73">
        <v>539081</v>
      </c>
      <c r="H763" s="60">
        <f>IFERROR(G763/D754,"-")</f>
        <v>2.1133374482991268E-3</v>
      </c>
      <c r="I763" s="73">
        <v>20</v>
      </c>
      <c r="J763" s="60">
        <f>IFERROR(I763/E754,"-")</f>
        <v>6.25E-2</v>
      </c>
      <c r="K763" s="76">
        <f t="shared" si="53"/>
        <v>26954.05</v>
      </c>
      <c r="L763" s="305"/>
      <c r="M763" s="305"/>
      <c r="N763" s="43" t="s">
        <v>115</v>
      </c>
      <c r="O763" s="73">
        <v>416621</v>
      </c>
      <c r="P763" s="60">
        <f>IFERROR(O763/L754,"-")</f>
        <v>2.1392856357958902E-3</v>
      </c>
      <c r="Q763" s="73">
        <v>16</v>
      </c>
      <c r="R763" s="60">
        <f>IFERROR(Q763/M754,"-")</f>
        <v>6.8965517241379309E-2</v>
      </c>
      <c r="S763" s="76">
        <f t="shared" si="54"/>
        <v>26038.8125</v>
      </c>
      <c r="T763" s="305"/>
      <c r="U763" s="305"/>
      <c r="V763" s="43" t="s">
        <v>115</v>
      </c>
      <c r="W763" s="73">
        <v>89455</v>
      </c>
      <c r="X763" s="60">
        <f>IFERROR(W763/T754,"-")</f>
        <v>1.5759230041244771E-3</v>
      </c>
      <c r="Y763" s="73">
        <v>6</v>
      </c>
      <c r="Z763" s="60">
        <f>IFERROR(Y763/U754,"-")</f>
        <v>0.13333333333333333</v>
      </c>
      <c r="AA763" s="131">
        <f t="shared" si="55"/>
        <v>14909.166666666666</v>
      </c>
      <c r="AB763" s="305"/>
      <c r="AC763" s="305"/>
      <c r="AD763" s="43" t="s">
        <v>115</v>
      </c>
      <c r="AE763" s="73">
        <v>89455</v>
      </c>
      <c r="AF763" s="60">
        <f>IFERROR(AE763/AB754,"-")</f>
        <v>1.9674570658662089E-3</v>
      </c>
      <c r="AG763" s="73">
        <v>6</v>
      </c>
      <c r="AH763" s="60">
        <f>IFERROR(AG763/AC754,"-")</f>
        <v>0.18181818181818182</v>
      </c>
      <c r="AI763" s="76">
        <f t="shared" si="58"/>
        <v>14909.166666666666</v>
      </c>
      <c r="AJ763" s="305"/>
      <c r="AK763" s="305"/>
      <c r="AL763" s="43" t="s">
        <v>115</v>
      </c>
      <c r="AM763" s="73">
        <v>169519</v>
      </c>
      <c r="AN763" s="60">
        <f>IFERROR(AM763/AJ754,"-")</f>
        <v>1.9138264957925938E-3</v>
      </c>
      <c r="AO763" s="73">
        <v>4</v>
      </c>
      <c r="AP763" s="60">
        <f>IFERROR(AO763/AK754,"-")</f>
        <v>3.3898305084745763E-2</v>
      </c>
      <c r="AQ763" s="76">
        <f t="shared" si="56"/>
        <v>42379.75</v>
      </c>
      <c r="AR763" s="305"/>
      <c r="AS763" s="305"/>
      <c r="AT763" s="43" t="s">
        <v>115</v>
      </c>
      <c r="AU763" s="73">
        <v>428841</v>
      </c>
      <c r="AV763" s="60">
        <f>IFERROR(AU763/AR754,"-")</f>
        <v>5.617352606730302E-4</v>
      </c>
      <c r="AW763" s="76">
        <v>44</v>
      </c>
      <c r="AX763" s="60">
        <f>IFERROR(AW763/AS754,"-")</f>
        <v>3.4509803921568626E-2</v>
      </c>
      <c r="AY763" s="157">
        <f t="shared" si="57"/>
        <v>9746.386363636364</v>
      </c>
      <c r="AZ763" s="179"/>
    </row>
    <row r="764" spans="2:52" s="8" customFormat="1" ht="13.15" customHeight="1">
      <c r="B764" s="328"/>
      <c r="C764" s="340"/>
      <c r="D764" s="305"/>
      <c r="E764" s="305"/>
      <c r="F764" s="43" t="s">
        <v>116</v>
      </c>
      <c r="G764" s="73">
        <v>2513</v>
      </c>
      <c r="H764" s="60">
        <f>IFERROR(G764/D754,"-")</f>
        <v>9.8516122949532727E-6</v>
      </c>
      <c r="I764" s="73">
        <v>1</v>
      </c>
      <c r="J764" s="60">
        <f>IFERROR(I764/E754,"-")</f>
        <v>3.1250000000000002E-3</v>
      </c>
      <c r="K764" s="76">
        <f t="shared" si="53"/>
        <v>2513</v>
      </c>
      <c r="L764" s="305"/>
      <c r="M764" s="305"/>
      <c r="N764" s="43" t="s">
        <v>116</v>
      </c>
      <c r="O764" s="73">
        <v>0</v>
      </c>
      <c r="P764" s="60">
        <f>IFERROR(O764/L754,"-")</f>
        <v>0</v>
      </c>
      <c r="Q764" s="73">
        <v>0</v>
      </c>
      <c r="R764" s="60">
        <f>IFERROR(Q764/M754,"-")</f>
        <v>0</v>
      </c>
      <c r="S764" s="76" t="str">
        <f t="shared" si="54"/>
        <v>-</v>
      </c>
      <c r="T764" s="305"/>
      <c r="U764" s="305"/>
      <c r="V764" s="43" t="s">
        <v>116</v>
      </c>
      <c r="W764" s="73">
        <v>0</v>
      </c>
      <c r="X764" s="60">
        <f>IFERROR(W764/T754,"-")</f>
        <v>0</v>
      </c>
      <c r="Y764" s="73">
        <v>0</v>
      </c>
      <c r="Z764" s="60">
        <f>IFERROR(Y764/U754,"-")</f>
        <v>0</v>
      </c>
      <c r="AA764" s="131" t="str">
        <f t="shared" si="55"/>
        <v>-</v>
      </c>
      <c r="AB764" s="305"/>
      <c r="AC764" s="305"/>
      <c r="AD764" s="43" t="s">
        <v>116</v>
      </c>
      <c r="AE764" s="73">
        <v>0</v>
      </c>
      <c r="AF764" s="60">
        <f>IFERROR(AE764/AB754,"-")</f>
        <v>0</v>
      </c>
      <c r="AG764" s="73">
        <v>0</v>
      </c>
      <c r="AH764" s="60">
        <f>IFERROR(AG764/AC754,"-")</f>
        <v>0</v>
      </c>
      <c r="AI764" s="76" t="str">
        <f t="shared" si="58"/>
        <v>-</v>
      </c>
      <c r="AJ764" s="305"/>
      <c r="AK764" s="305"/>
      <c r="AL764" s="43" t="s">
        <v>116</v>
      </c>
      <c r="AM764" s="73">
        <v>2513</v>
      </c>
      <c r="AN764" s="60">
        <f>IFERROR(AM764/AJ754,"-")</f>
        <v>2.837113234461499E-5</v>
      </c>
      <c r="AO764" s="73">
        <v>1</v>
      </c>
      <c r="AP764" s="60">
        <f>IFERROR(AO764/AK754,"-")</f>
        <v>8.4745762711864406E-3</v>
      </c>
      <c r="AQ764" s="76">
        <f t="shared" si="56"/>
        <v>2513</v>
      </c>
      <c r="AR764" s="305"/>
      <c r="AS764" s="305"/>
      <c r="AT764" s="43" t="s">
        <v>116</v>
      </c>
      <c r="AU764" s="73">
        <v>19917</v>
      </c>
      <c r="AV764" s="60">
        <f>IFERROR(AU764/AR754,"-")</f>
        <v>2.6089112717358515E-5</v>
      </c>
      <c r="AW764" s="76">
        <v>3</v>
      </c>
      <c r="AX764" s="60">
        <f>IFERROR(AW764/AS754,"-")</f>
        <v>2.352941176470588E-3</v>
      </c>
      <c r="AY764" s="157">
        <f t="shared" si="57"/>
        <v>6639</v>
      </c>
      <c r="AZ764" s="179"/>
    </row>
    <row r="765" spans="2:52" s="8" customFormat="1" ht="13.15" customHeight="1">
      <c r="B765" s="328"/>
      <c r="C765" s="340"/>
      <c r="D765" s="305"/>
      <c r="E765" s="305"/>
      <c r="F765" s="43" t="s">
        <v>117</v>
      </c>
      <c r="G765" s="73">
        <v>1772998</v>
      </c>
      <c r="H765" s="60">
        <f>IFERROR(G765/D754,"-")</f>
        <v>6.9506123739465041E-3</v>
      </c>
      <c r="I765" s="73">
        <v>6</v>
      </c>
      <c r="J765" s="60">
        <f>IFERROR(I765/E754,"-")</f>
        <v>1.8749999999999999E-2</v>
      </c>
      <c r="K765" s="76">
        <f t="shared" si="53"/>
        <v>295499.66666666669</v>
      </c>
      <c r="L765" s="305"/>
      <c r="M765" s="305"/>
      <c r="N765" s="43" t="s">
        <v>117</v>
      </c>
      <c r="O765" s="73">
        <v>1772998</v>
      </c>
      <c r="P765" s="60">
        <f>IFERROR(O765/L754,"-")</f>
        <v>9.1040757755726232E-3</v>
      </c>
      <c r="Q765" s="73">
        <v>6</v>
      </c>
      <c r="R765" s="60">
        <f>IFERROR(Q765/M754,"-")</f>
        <v>2.5862068965517241E-2</v>
      </c>
      <c r="S765" s="76">
        <f t="shared" si="54"/>
        <v>295499.66666666669</v>
      </c>
      <c r="T765" s="305"/>
      <c r="U765" s="305"/>
      <c r="V765" s="43" t="s">
        <v>117</v>
      </c>
      <c r="W765" s="73">
        <v>23386</v>
      </c>
      <c r="X765" s="60">
        <f>IFERROR(W765/T754,"-")</f>
        <v>4.1198966379134782E-4</v>
      </c>
      <c r="Y765" s="73">
        <v>1</v>
      </c>
      <c r="Z765" s="60">
        <f>IFERROR(Y765/U754,"-")</f>
        <v>2.2222222222222223E-2</v>
      </c>
      <c r="AA765" s="131">
        <f t="shared" si="55"/>
        <v>23386</v>
      </c>
      <c r="AB765" s="305"/>
      <c r="AC765" s="305"/>
      <c r="AD765" s="43" t="s">
        <v>117</v>
      </c>
      <c r="AE765" s="73">
        <v>23386</v>
      </c>
      <c r="AF765" s="60">
        <f>IFERROR(AE765/AB754,"-")</f>
        <v>5.1434744779327215E-4</v>
      </c>
      <c r="AG765" s="73">
        <v>1</v>
      </c>
      <c r="AH765" s="60">
        <f>IFERROR(AG765/AC754,"-")</f>
        <v>3.0303030303030304E-2</v>
      </c>
      <c r="AI765" s="76">
        <f t="shared" si="58"/>
        <v>23386</v>
      </c>
      <c r="AJ765" s="305"/>
      <c r="AK765" s="305"/>
      <c r="AL765" s="43" t="s">
        <v>117</v>
      </c>
      <c r="AM765" s="73">
        <v>873483</v>
      </c>
      <c r="AN765" s="60">
        <f>IFERROR(AM765/AJ754,"-")</f>
        <v>9.861401430072159E-3</v>
      </c>
      <c r="AO765" s="73">
        <v>4</v>
      </c>
      <c r="AP765" s="60">
        <f>IFERROR(AO765/AK754,"-")</f>
        <v>3.3898305084745763E-2</v>
      </c>
      <c r="AQ765" s="76">
        <f t="shared" si="56"/>
        <v>218370.75</v>
      </c>
      <c r="AR765" s="305"/>
      <c r="AS765" s="305"/>
      <c r="AT765" s="43" t="s">
        <v>117</v>
      </c>
      <c r="AU765" s="73">
        <v>3350436</v>
      </c>
      <c r="AV765" s="60">
        <f>IFERROR(AU765/AR754,"-")</f>
        <v>4.3887082621025149E-3</v>
      </c>
      <c r="AW765" s="76">
        <v>6</v>
      </c>
      <c r="AX765" s="60">
        <f>IFERROR(AW765/AS754,"-")</f>
        <v>4.7058823529411761E-3</v>
      </c>
      <c r="AY765" s="157">
        <f t="shared" si="57"/>
        <v>558406</v>
      </c>
      <c r="AZ765" s="179"/>
    </row>
    <row r="766" spans="2:52" s="8" customFormat="1" ht="13.15" customHeight="1">
      <c r="B766" s="328"/>
      <c r="C766" s="340"/>
      <c r="D766" s="305"/>
      <c r="E766" s="305"/>
      <c r="F766" s="43" t="s">
        <v>118</v>
      </c>
      <c r="G766" s="73">
        <v>3886467</v>
      </c>
      <c r="H766" s="60">
        <f>IFERROR(G766/D754,"-")</f>
        <v>1.5235959443346664E-2</v>
      </c>
      <c r="I766" s="73">
        <v>51</v>
      </c>
      <c r="J766" s="60">
        <f>IFERROR(I766/E754,"-")</f>
        <v>0.15937499999999999</v>
      </c>
      <c r="K766" s="76">
        <f t="shared" si="53"/>
        <v>76205.23529411765</v>
      </c>
      <c r="L766" s="305"/>
      <c r="M766" s="305"/>
      <c r="N766" s="43" t="s">
        <v>118</v>
      </c>
      <c r="O766" s="73">
        <v>3065666</v>
      </c>
      <c r="P766" s="60">
        <f>IFERROR(O766/L754,"-")</f>
        <v>1.5741729864667993E-2</v>
      </c>
      <c r="Q766" s="73">
        <v>38</v>
      </c>
      <c r="R766" s="60">
        <f>IFERROR(Q766/M754,"-")</f>
        <v>0.16379310344827586</v>
      </c>
      <c r="S766" s="76">
        <f t="shared" si="54"/>
        <v>80675.421052631573</v>
      </c>
      <c r="T766" s="305"/>
      <c r="U766" s="305"/>
      <c r="V766" s="43" t="s">
        <v>118</v>
      </c>
      <c r="W766" s="73">
        <v>424696</v>
      </c>
      <c r="X766" s="60">
        <f>IFERROR(W766/T754,"-")</f>
        <v>7.4818422241311154E-3</v>
      </c>
      <c r="Y766" s="73">
        <v>10</v>
      </c>
      <c r="Z766" s="60">
        <f>IFERROR(Y766/U754,"-")</f>
        <v>0.22222222222222221</v>
      </c>
      <c r="AA766" s="131">
        <f t="shared" si="55"/>
        <v>42469.599999999999</v>
      </c>
      <c r="AB766" s="305"/>
      <c r="AC766" s="305"/>
      <c r="AD766" s="43" t="s">
        <v>118</v>
      </c>
      <c r="AE766" s="73">
        <v>402984</v>
      </c>
      <c r="AF766" s="60">
        <f>IFERROR(AE766/AB754,"-")</f>
        <v>8.8631570983290862E-3</v>
      </c>
      <c r="AG766" s="73">
        <v>8</v>
      </c>
      <c r="AH766" s="60">
        <f>IFERROR(AG766/AC754,"-")</f>
        <v>0.24242424242424243</v>
      </c>
      <c r="AI766" s="76">
        <f t="shared" si="58"/>
        <v>50373</v>
      </c>
      <c r="AJ766" s="305"/>
      <c r="AK766" s="305"/>
      <c r="AL766" s="43" t="s">
        <v>118</v>
      </c>
      <c r="AM766" s="73">
        <v>1012728</v>
      </c>
      <c r="AN766" s="60">
        <f>IFERROR(AM766/AJ754,"-")</f>
        <v>1.1433442147671009E-2</v>
      </c>
      <c r="AO766" s="73">
        <v>18</v>
      </c>
      <c r="AP766" s="60">
        <f>IFERROR(AO766/AK754,"-")</f>
        <v>0.15254237288135594</v>
      </c>
      <c r="AQ766" s="76">
        <f t="shared" si="56"/>
        <v>56262.666666666664</v>
      </c>
      <c r="AR766" s="305"/>
      <c r="AS766" s="305"/>
      <c r="AT766" s="43" t="s">
        <v>118</v>
      </c>
      <c r="AU766" s="73">
        <v>3805902</v>
      </c>
      <c r="AV766" s="60">
        <f>IFERROR(AU766/AR754,"-")</f>
        <v>4.9853193889250495E-3</v>
      </c>
      <c r="AW766" s="76">
        <v>147</v>
      </c>
      <c r="AX766" s="60">
        <f>IFERROR(AW766/AS754,"-")</f>
        <v>0.11529411764705882</v>
      </c>
      <c r="AY766" s="157">
        <f t="shared" si="57"/>
        <v>25890.489795918369</v>
      </c>
      <c r="AZ766" s="179"/>
    </row>
    <row r="767" spans="2:52" s="8" customFormat="1" ht="13.15" customHeight="1">
      <c r="B767" s="328"/>
      <c r="C767" s="340"/>
      <c r="D767" s="305"/>
      <c r="E767" s="305"/>
      <c r="F767" s="43" t="s">
        <v>119</v>
      </c>
      <c r="G767" s="73">
        <v>3243898</v>
      </c>
      <c r="H767" s="60">
        <f>IFERROR(G767/D754,"-")</f>
        <v>1.2716922172850909E-2</v>
      </c>
      <c r="I767" s="73">
        <v>35</v>
      </c>
      <c r="J767" s="60">
        <f>IFERROR(I767/E754,"-")</f>
        <v>0.109375</v>
      </c>
      <c r="K767" s="76">
        <f t="shared" si="53"/>
        <v>92682.8</v>
      </c>
      <c r="L767" s="305"/>
      <c r="M767" s="305"/>
      <c r="N767" s="43" t="s">
        <v>119</v>
      </c>
      <c r="O767" s="73">
        <v>3128543</v>
      </c>
      <c r="P767" s="60">
        <f>IFERROR(O767/L754,"-")</f>
        <v>1.6064593721559359E-2</v>
      </c>
      <c r="Q767" s="73">
        <v>30</v>
      </c>
      <c r="R767" s="60">
        <f>IFERROR(Q767/M754,"-")</f>
        <v>0.12931034482758622</v>
      </c>
      <c r="S767" s="76">
        <f t="shared" si="54"/>
        <v>104284.76666666666</v>
      </c>
      <c r="T767" s="305"/>
      <c r="U767" s="305"/>
      <c r="V767" s="43" t="s">
        <v>119</v>
      </c>
      <c r="W767" s="73">
        <v>1073746</v>
      </c>
      <c r="X767" s="60">
        <f>IFERROR(W767/T754,"-")</f>
        <v>1.8916114493171324E-2</v>
      </c>
      <c r="Y767" s="73">
        <v>4</v>
      </c>
      <c r="Z767" s="60">
        <f>IFERROR(Y767/U754,"-")</f>
        <v>8.8888888888888892E-2</v>
      </c>
      <c r="AA767" s="131">
        <f t="shared" si="55"/>
        <v>268436.5</v>
      </c>
      <c r="AB767" s="305"/>
      <c r="AC767" s="305"/>
      <c r="AD767" s="43" t="s">
        <v>119</v>
      </c>
      <c r="AE767" s="73">
        <v>1073746</v>
      </c>
      <c r="AF767" s="60">
        <f>IFERROR(AE767/AB754,"-")</f>
        <v>2.3615775022587653E-2</v>
      </c>
      <c r="AG767" s="73">
        <v>4</v>
      </c>
      <c r="AH767" s="60">
        <f>IFERROR(AG767/AC754,"-")</f>
        <v>0.12121212121212122</v>
      </c>
      <c r="AI767" s="76">
        <f t="shared" si="58"/>
        <v>268436.5</v>
      </c>
      <c r="AJ767" s="305"/>
      <c r="AK767" s="305"/>
      <c r="AL767" s="43" t="s">
        <v>119</v>
      </c>
      <c r="AM767" s="73">
        <v>1187937</v>
      </c>
      <c r="AN767" s="60">
        <f>IFERROR(AM767/AJ754,"-")</f>
        <v>1.3411507299667686E-2</v>
      </c>
      <c r="AO767" s="73">
        <v>17</v>
      </c>
      <c r="AP767" s="60">
        <f>IFERROR(AO767/AK754,"-")</f>
        <v>0.1440677966101695</v>
      </c>
      <c r="AQ767" s="76">
        <f t="shared" si="56"/>
        <v>69878.647058823524</v>
      </c>
      <c r="AR767" s="305"/>
      <c r="AS767" s="305"/>
      <c r="AT767" s="43" t="s">
        <v>119</v>
      </c>
      <c r="AU767" s="73">
        <v>7833777</v>
      </c>
      <c r="AV767" s="60">
        <f>IFERROR(AU767/AR754,"-")</f>
        <v>1.0261399365147895E-2</v>
      </c>
      <c r="AW767" s="76">
        <v>109</v>
      </c>
      <c r="AX767" s="60">
        <f>IFERROR(AW767/AS754,"-")</f>
        <v>8.5490196078431377E-2</v>
      </c>
      <c r="AY767" s="157">
        <f t="shared" si="57"/>
        <v>71869.513761467897</v>
      </c>
      <c r="AZ767" s="179"/>
    </row>
    <row r="768" spans="2:52" s="8" customFormat="1" ht="13.15" customHeight="1">
      <c r="B768" s="328"/>
      <c r="C768" s="340"/>
      <c r="D768" s="305"/>
      <c r="E768" s="305"/>
      <c r="F768" s="43" t="s">
        <v>120</v>
      </c>
      <c r="G768" s="73">
        <v>2141261</v>
      </c>
      <c r="H768" s="60">
        <f>IFERROR(G768/D754,"-")</f>
        <v>8.3942989233203105E-3</v>
      </c>
      <c r="I768" s="73">
        <v>39</v>
      </c>
      <c r="J768" s="60">
        <f>IFERROR(I768/E754,"-")</f>
        <v>0.121875</v>
      </c>
      <c r="K768" s="76">
        <f t="shared" si="53"/>
        <v>54904.128205128203</v>
      </c>
      <c r="L768" s="305"/>
      <c r="M768" s="305"/>
      <c r="N768" s="43" t="s">
        <v>120</v>
      </c>
      <c r="O768" s="73">
        <v>1603283</v>
      </c>
      <c r="P768" s="60">
        <f>IFERROR(O768/L754,"-")</f>
        <v>8.2326149954412824E-3</v>
      </c>
      <c r="Q768" s="73">
        <v>32</v>
      </c>
      <c r="R768" s="60">
        <f>IFERROR(Q768/M754,"-")</f>
        <v>0.13793103448275862</v>
      </c>
      <c r="S768" s="76">
        <f t="shared" si="54"/>
        <v>50102.59375</v>
      </c>
      <c r="T768" s="305"/>
      <c r="U768" s="305"/>
      <c r="V768" s="43" t="s">
        <v>120</v>
      </c>
      <c r="W768" s="73">
        <v>659065</v>
      </c>
      <c r="X768" s="60">
        <f>IFERROR(W768/T754,"-")</f>
        <v>1.1610705882435844E-2</v>
      </c>
      <c r="Y768" s="73">
        <v>8</v>
      </c>
      <c r="Z768" s="60">
        <f>IFERROR(Y768/U754,"-")</f>
        <v>0.17777777777777778</v>
      </c>
      <c r="AA768" s="131">
        <f t="shared" si="55"/>
        <v>82383.125</v>
      </c>
      <c r="AB768" s="305"/>
      <c r="AC768" s="305"/>
      <c r="AD768" s="43" t="s">
        <v>120</v>
      </c>
      <c r="AE768" s="73">
        <v>361544</v>
      </c>
      <c r="AF768" s="60">
        <f>IFERROR(AE768/AB754,"-")</f>
        <v>7.9517332448888565E-3</v>
      </c>
      <c r="AG768" s="73">
        <v>5</v>
      </c>
      <c r="AH768" s="60">
        <f>IFERROR(AG768/AC754,"-")</f>
        <v>0.15151515151515152</v>
      </c>
      <c r="AI768" s="76">
        <f t="shared" si="58"/>
        <v>72308.800000000003</v>
      </c>
      <c r="AJ768" s="305"/>
      <c r="AK768" s="305"/>
      <c r="AL768" s="43" t="s">
        <v>120</v>
      </c>
      <c r="AM768" s="73">
        <v>670968</v>
      </c>
      <c r="AN768" s="60">
        <f>IFERROR(AM768/AJ754,"-")</f>
        <v>7.5750584667734298E-3</v>
      </c>
      <c r="AO768" s="73">
        <v>12</v>
      </c>
      <c r="AP768" s="60">
        <f>IFERROR(AO768/AK754,"-")</f>
        <v>0.10169491525423729</v>
      </c>
      <c r="AQ768" s="76">
        <f t="shared" si="56"/>
        <v>55914</v>
      </c>
      <c r="AR768" s="305"/>
      <c r="AS768" s="305"/>
      <c r="AT768" s="43" t="s">
        <v>120</v>
      </c>
      <c r="AU768" s="73">
        <v>2787073</v>
      </c>
      <c r="AV768" s="60">
        <f>IFERROR(AU768/AR754,"-")</f>
        <v>3.6507637519961112E-3</v>
      </c>
      <c r="AW768" s="76">
        <v>86</v>
      </c>
      <c r="AX768" s="60">
        <f>IFERROR(AW768/AS754,"-")</f>
        <v>6.7450980392156856E-2</v>
      </c>
      <c r="AY768" s="157">
        <f t="shared" si="57"/>
        <v>32407.825581395347</v>
      </c>
      <c r="AZ768" s="179"/>
    </row>
    <row r="769" spans="2:52" s="8" customFormat="1" ht="13.15" customHeight="1">
      <c r="B769" s="328"/>
      <c r="C769" s="340"/>
      <c r="D769" s="305"/>
      <c r="E769" s="305"/>
      <c r="F769" s="44" t="s">
        <v>121</v>
      </c>
      <c r="G769" s="74">
        <v>735263</v>
      </c>
      <c r="H769" s="61">
        <f>IFERROR(G769/D754,"-")</f>
        <v>2.882421810912944E-3</v>
      </c>
      <c r="I769" s="74">
        <v>27</v>
      </c>
      <c r="J769" s="61">
        <f>IFERROR(I769/E754,"-")</f>
        <v>8.4375000000000006E-2</v>
      </c>
      <c r="K769" s="77">
        <f t="shared" si="53"/>
        <v>27231.962962962964</v>
      </c>
      <c r="L769" s="305"/>
      <c r="M769" s="305"/>
      <c r="N769" s="44" t="s">
        <v>121</v>
      </c>
      <c r="O769" s="74">
        <v>653226</v>
      </c>
      <c r="P769" s="61">
        <f>IFERROR(O769/L754,"-")</f>
        <v>3.3542164190677047E-3</v>
      </c>
      <c r="Q769" s="74">
        <v>19</v>
      </c>
      <c r="R769" s="61">
        <f>IFERROR(Q769/M754,"-")</f>
        <v>8.1896551724137928E-2</v>
      </c>
      <c r="S769" s="77">
        <f t="shared" si="54"/>
        <v>34380.315789473687</v>
      </c>
      <c r="T769" s="305"/>
      <c r="U769" s="305"/>
      <c r="V769" s="44" t="s">
        <v>121</v>
      </c>
      <c r="W769" s="74">
        <v>520480</v>
      </c>
      <c r="X769" s="61">
        <f>IFERROR(W769/T754,"-")</f>
        <v>9.169262815792386E-3</v>
      </c>
      <c r="Y769" s="74">
        <v>8</v>
      </c>
      <c r="Z769" s="61">
        <f>IFERROR(Y769/U754,"-")</f>
        <v>0.17777777777777778</v>
      </c>
      <c r="AA769" s="132">
        <f t="shared" si="55"/>
        <v>65060</v>
      </c>
      <c r="AB769" s="305"/>
      <c r="AC769" s="305"/>
      <c r="AD769" s="44" t="s">
        <v>121</v>
      </c>
      <c r="AE769" s="74">
        <v>517608</v>
      </c>
      <c r="AF769" s="61">
        <f>IFERROR(AE769/AB754,"-")</f>
        <v>1.1384176591010863E-2</v>
      </c>
      <c r="AG769" s="74">
        <v>7</v>
      </c>
      <c r="AH769" s="61">
        <f>IFERROR(AG769/AC754,"-")</f>
        <v>0.21212121212121213</v>
      </c>
      <c r="AI769" s="77">
        <f t="shared" si="58"/>
        <v>73944</v>
      </c>
      <c r="AJ769" s="305"/>
      <c r="AK769" s="305"/>
      <c r="AL769" s="44" t="s">
        <v>121</v>
      </c>
      <c r="AM769" s="74">
        <v>202507</v>
      </c>
      <c r="AN769" s="61">
        <f>IFERROR(AM769/AJ754,"-")</f>
        <v>2.2862526453286697E-3</v>
      </c>
      <c r="AO769" s="74">
        <v>14</v>
      </c>
      <c r="AP769" s="61">
        <f>IFERROR(AO769/AK754,"-")</f>
        <v>0.11864406779661017</v>
      </c>
      <c r="AQ769" s="77">
        <f t="shared" si="56"/>
        <v>14464.785714285714</v>
      </c>
      <c r="AR769" s="305"/>
      <c r="AS769" s="305"/>
      <c r="AT769" s="44" t="s">
        <v>121</v>
      </c>
      <c r="AU769" s="74">
        <v>790041</v>
      </c>
      <c r="AV769" s="61">
        <f>IFERROR(AU769/AR754,"-")</f>
        <v>1.0348681377885544E-3</v>
      </c>
      <c r="AW769" s="77">
        <v>110</v>
      </c>
      <c r="AX769" s="63">
        <f>IFERROR(AW769/AS754,"-")</f>
        <v>8.6274509803921567E-2</v>
      </c>
      <c r="AY769" s="160">
        <f t="shared" si="57"/>
        <v>7182.1909090909094</v>
      </c>
      <c r="AZ769" s="179"/>
    </row>
    <row r="770" spans="2:52" s="8" customFormat="1" ht="13.15" customHeight="1">
      <c r="B770" s="329"/>
      <c r="C770" s="341"/>
      <c r="D770" s="306"/>
      <c r="E770" s="306"/>
      <c r="F770" s="45" t="s">
        <v>71</v>
      </c>
      <c r="G770" s="69">
        <f>SUM(G754:G769)</f>
        <v>54261778</v>
      </c>
      <c r="H770" s="61">
        <f>IFERROR(G770/D754,"-")</f>
        <v>0.21272025439348391</v>
      </c>
      <c r="I770" s="74">
        <v>262</v>
      </c>
      <c r="J770" s="61">
        <f>IFERROR(I770/E754,"-")</f>
        <v>0.81874999999999998</v>
      </c>
      <c r="K770" s="77">
        <f t="shared" si="53"/>
        <v>207106.02290076335</v>
      </c>
      <c r="L770" s="306"/>
      <c r="M770" s="306"/>
      <c r="N770" s="45" t="s">
        <v>71</v>
      </c>
      <c r="O770" s="69">
        <f>SUM(O754:O769)</f>
        <v>41974812</v>
      </c>
      <c r="P770" s="61">
        <f>IFERROR(O770/L754,"-")</f>
        <v>0.21553429226283111</v>
      </c>
      <c r="Q770" s="74">
        <v>193</v>
      </c>
      <c r="R770" s="61">
        <f>IFERROR(Q770/M754,"-")</f>
        <v>0.8318965517241379</v>
      </c>
      <c r="S770" s="77">
        <f t="shared" si="54"/>
        <v>217486.07253886011</v>
      </c>
      <c r="T770" s="306"/>
      <c r="U770" s="306"/>
      <c r="V770" s="45" t="s">
        <v>71</v>
      </c>
      <c r="W770" s="69">
        <f>SUM(W754:W769)</f>
        <v>15136972</v>
      </c>
      <c r="X770" s="61">
        <f>IFERROR(W770/T754,"-")</f>
        <v>0.26666706598388124</v>
      </c>
      <c r="Y770" s="74">
        <v>41</v>
      </c>
      <c r="Z770" s="61">
        <f>IFERROR(Y770/U754,"-")</f>
        <v>0.91111111111111109</v>
      </c>
      <c r="AA770" s="132">
        <f t="shared" si="55"/>
        <v>369194.43902439025</v>
      </c>
      <c r="AB770" s="306"/>
      <c r="AC770" s="306"/>
      <c r="AD770" s="45" t="s">
        <v>71</v>
      </c>
      <c r="AE770" s="69">
        <f>SUM(AE754:AE769)</f>
        <v>9424733</v>
      </c>
      <c r="AF770" s="61">
        <f>IFERROR(AE770/AB754,"-")</f>
        <v>0.20728587037898868</v>
      </c>
      <c r="AG770" s="74">
        <v>31</v>
      </c>
      <c r="AH770" s="61">
        <f>IFERROR(AG770/AC754,"-")</f>
        <v>0.93939393939393945</v>
      </c>
      <c r="AI770" s="77">
        <f t="shared" si="58"/>
        <v>304023.6451612903</v>
      </c>
      <c r="AJ770" s="306"/>
      <c r="AK770" s="306"/>
      <c r="AL770" s="45" t="s">
        <v>71</v>
      </c>
      <c r="AM770" s="69">
        <f>SUM(AM754:AM769)</f>
        <v>13960811</v>
      </c>
      <c r="AN770" s="61">
        <f>IFERROR(AM770/AJ754,"-")</f>
        <v>0.15761401373623427</v>
      </c>
      <c r="AO770" s="74">
        <v>102</v>
      </c>
      <c r="AP770" s="61">
        <f>IFERROR(AO770/AK754,"-")</f>
        <v>0.86440677966101698</v>
      </c>
      <c r="AQ770" s="77">
        <f t="shared" si="56"/>
        <v>136870.69607843139</v>
      </c>
      <c r="AR770" s="306"/>
      <c r="AS770" s="306"/>
      <c r="AT770" s="45" t="s">
        <v>71</v>
      </c>
      <c r="AU770" s="69">
        <f>SUM(AU754:AU769)</f>
        <v>147317474</v>
      </c>
      <c r="AV770" s="61">
        <f>IFERROR(AU770/AR754,"-")</f>
        <v>0.19296993444909033</v>
      </c>
      <c r="AW770" s="77">
        <v>1002</v>
      </c>
      <c r="AX770" s="103">
        <f>IFERROR(AW770/AS754,"-")</f>
        <v>0.78588235294117648</v>
      </c>
      <c r="AY770" s="148">
        <f t="shared" si="57"/>
        <v>147023.42714570859</v>
      </c>
      <c r="AZ770" s="179"/>
    </row>
    <row r="771" spans="2:52" s="8" customFormat="1" ht="13.15" customHeight="1">
      <c r="B771" s="327">
        <v>46</v>
      </c>
      <c r="C771" s="339" t="s">
        <v>24</v>
      </c>
      <c r="D771" s="304">
        <v>299063460</v>
      </c>
      <c r="E771" s="304">
        <v>463</v>
      </c>
      <c r="F771" s="41" t="s">
        <v>107</v>
      </c>
      <c r="G771" s="72">
        <v>4088500</v>
      </c>
      <c r="H771" s="59">
        <f>IFERROR(G771/D771,"-")</f>
        <v>1.3671011497024745E-2</v>
      </c>
      <c r="I771" s="72">
        <v>86</v>
      </c>
      <c r="J771" s="59">
        <f>IFERROR(I771/E771,"-")</f>
        <v>0.18574514038876891</v>
      </c>
      <c r="K771" s="75">
        <f t="shared" si="53"/>
        <v>47540.697674418603</v>
      </c>
      <c r="L771" s="304">
        <v>240746120</v>
      </c>
      <c r="M771" s="304">
        <v>363</v>
      </c>
      <c r="N771" s="41" t="s">
        <v>107</v>
      </c>
      <c r="O771" s="72">
        <v>3819390</v>
      </c>
      <c r="P771" s="59">
        <f>IFERROR(O771/L771,"-")</f>
        <v>1.5864803968595631E-2</v>
      </c>
      <c r="Q771" s="72">
        <v>72</v>
      </c>
      <c r="R771" s="59">
        <f>IFERROR(Q771/M771,"-")</f>
        <v>0.19834710743801653</v>
      </c>
      <c r="S771" s="75">
        <f t="shared" si="54"/>
        <v>53047.083333333336</v>
      </c>
      <c r="T771" s="304">
        <v>39029310</v>
      </c>
      <c r="U771" s="304">
        <v>50</v>
      </c>
      <c r="V771" s="41" t="s">
        <v>107</v>
      </c>
      <c r="W771" s="72">
        <v>189626</v>
      </c>
      <c r="X771" s="59">
        <f>IFERROR(W771/T771,"-")</f>
        <v>4.8585537382034166E-3</v>
      </c>
      <c r="Y771" s="72">
        <v>11</v>
      </c>
      <c r="Z771" s="59">
        <f>IFERROR(Y771/U771,"-")</f>
        <v>0.22</v>
      </c>
      <c r="AA771" s="130">
        <f t="shared" si="55"/>
        <v>17238.727272727272</v>
      </c>
      <c r="AB771" s="304">
        <v>33276320</v>
      </c>
      <c r="AC771" s="304">
        <v>41</v>
      </c>
      <c r="AD771" s="41" t="s">
        <v>107</v>
      </c>
      <c r="AE771" s="72">
        <v>143054</v>
      </c>
      <c r="AF771" s="59">
        <f>IFERROR(AE771/AB771,"-")</f>
        <v>4.2989729633565246E-3</v>
      </c>
      <c r="AG771" s="72">
        <v>8</v>
      </c>
      <c r="AH771" s="59">
        <f>IFERROR(AG771/AC771,"-")</f>
        <v>0.1951219512195122</v>
      </c>
      <c r="AI771" s="75">
        <f t="shared" si="58"/>
        <v>17881.75</v>
      </c>
      <c r="AJ771" s="304">
        <v>77759540</v>
      </c>
      <c r="AK771" s="304">
        <v>131</v>
      </c>
      <c r="AL771" s="41" t="s">
        <v>107</v>
      </c>
      <c r="AM771" s="72">
        <v>2270050</v>
      </c>
      <c r="AN771" s="59">
        <f>IFERROR(AM771/AJ771,"-")</f>
        <v>2.9193202531805101E-2</v>
      </c>
      <c r="AO771" s="72">
        <v>35</v>
      </c>
      <c r="AP771" s="59">
        <f>IFERROR(AO771/AK771,"-")</f>
        <v>0.26717557251908397</v>
      </c>
      <c r="AQ771" s="75">
        <f t="shared" si="56"/>
        <v>64858.571428571428</v>
      </c>
      <c r="AR771" s="304">
        <v>871096660</v>
      </c>
      <c r="AS771" s="304">
        <v>1623</v>
      </c>
      <c r="AT771" s="41" t="s">
        <v>107</v>
      </c>
      <c r="AU771" s="72">
        <v>8581162</v>
      </c>
      <c r="AV771" s="59">
        <f>IFERROR(AU771/AR771,"-")</f>
        <v>9.850987145330118E-3</v>
      </c>
      <c r="AW771" s="75">
        <v>249</v>
      </c>
      <c r="AX771" s="62">
        <f>IFERROR(AW771/AS771,"-")</f>
        <v>0.15341959334565619</v>
      </c>
      <c r="AY771" s="130">
        <f t="shared" si="57"/>
        <v>34462.497991967874</v>
      </c>
      <c r="AZ771" s="179"/>
    </row>
    <row r="772" spans="2:52" s="8" customFormat="1" ht="13.15" customHeight="1">
      <c r="B772" s="328"/>
      <c r="C772" s="340"/>
      <c r="D772" s="305"/>
      <c r="E772" s="305"/>
      <c r="F772" s="42" t="s">
        <v>108</v>
      </c>
      <c r="G772" s="73">
        <v>3911372</v>
      </c>
      <c r="H772" s="60">
        <f>IFERROR(G772/D771,"-")</f>
        <v>1.30787358642878E-2</v>
      </c>
      <c r="I772" s="73">
        <v>98</v>
      </c>
      <c r="J772" s="60">
        <f>IFERROR(I772/E771,"-")</f>
        <v>0.21166306695464362</v>
      </c>
      <c r="K772" s="76">
        <f t="shared" si="53"/>
        <v>39911.959183673469</v>
      </c>
      <c r="L772" s="305"/>
      <c r="M772" s="305"/>
      <c r="N772" s="42" t="s">
        <v>108</v>
      </c>
      <c r="O772" s="73">
        <v>3399422</v>
      </c>
      <c r="P772" s="60">
        <f>IFERROR(O772/L771,"-")</f>
        <v>1.4120360485975848E-2</v>
      </c>
      <c r="Q772" s="73">
        <v>75</v>
      </c>
      <c r="R772" s="60">
        <f>IFERROR(Q772/M771,"-")</f>
        <v>0.20661157024793389</v>
      </c>
      <c r="S772" s="76">
        <f t="shared" si="54"/>
        <v>45325.626666666663</v>
      </c>
      <c r="T772" s="305"/>
      <c r="U772" s="305"/>
      <c r="V772" s="42" t="s">
        <v>108</v>
      </c>
      <c r="W772" s="73">
        <v>677491</v>
      </c>
      <c r="X772" s="60">
        <f>IFERROR(W772/T771,"-")</f>
        <v>1.7358518508269812E-2</v>
      </c>
      <c r="Y772" s="73">
        <v>13</v>
      </c>
      <c r="Z772" s="60">
        <f>IFERROR(Y772/U771,"-")</f>
        <v>0.26</v>
      </c>
      <c r="AA772" s="131">
        <f t="shared" si="55"/>
        <v>52114.692307692305</v>
      </c>
      <c r="AB772" s="305"/>
      <c r="AC772" s="305"/>
      <c r="AD772" s="42" t="s">
        <v>108</v>
      </c>
      <c r="AE772" s="73">
        <v>673216</v>
      </c>
      <c r="AF772" s="60">
        <f>IFERROR(AE772/AB771,"-")</f>
        <v>2.0231083244781876E-2</v>
      </c>
      <c r="AG772" s="73">
        <v>12</v>
      </c>
      <c r="AH772" s="60">
        <f>IFERROR(AG772/AC771,"-")</f>
        <v>0.29268292682926828</v>
      </c>
      <c r="AI772" s="76">
        <f t="shared" si="58"/>
        <v>56101.333333333336</v>
      </c>
      <c r="AJ772" s="305"/>
      <c r="AK772" s="305"/>
      <c r="AL772" s="42" t="s">
        <v>108</v>
      </c>
      <c r="AM772" s="73">
        <v>654859</v>
      </c>
      <c r="AN772" s="60">
        <f>IFERROR(AM772/AJ771,"-")</f>
        <v>8.4215904569394321E-3</v>
      </c>
      <c r="AO772" s="73">
        <v>36</v>
      </c>
      <c r="AP772" s="60">
        <f>IFERROR(AO772/AK771,"-")</f>
        <v>0.27480916030534353</v>
      </c>
      <c r="AQ772" s="76">
        <f t="shared" si="56"/>
        <v>18190.527777777777</v>
      </c>
      <c r="AR772" s="305"/>
      <c r="AS772" s="305"/>
      <c r="AT772" s="42" t="s">
        <v>108</v>
      </c>
      <c r="AU772" s="73">
        <v>22422864</v>
      </c>
      <c r="AV772" s="60">
        <f>IFERROR(AU772/AR771,"-")</f>
        <v>2.574095967719587E-2</v>
      </c>
      <c r="AW772" s="76">
        <v>307</v>
      </c>
      <c r="AX772" s="60">
        <f>IFERROR(AW772/AS771,"-")</f>
        <v>0.1891558841651263</v>
      </c>
      <c r="AY772" s="157">
        <f t="shared" si="57"/>
        <v>73038.644951140071</v>
      </c>
      <c r="AZ772" s="179"/>
    </row>
    <row r="773" spans="2:52" s="8" customFormat="1" ht="13.15" customHeight="1">
      <c r="B773" s="328"/>
      <c r="C773" s="340"/>
      <c r="D773" s="305"/>
      <c r="E773" s="305"/>
      <c r="F773" s="43" t="s">
        <v>109</v>
      </c>
      <c r="G773" s="73">
        <v>4181399</v>
      </c>
      <c r="H773" s="60">
        <f>IFERROR(G773/D771,"-")</f>
        <v>1.398164456466865E-2</v>
      </c>
      <c r="I773" s="73">
        <v>141</v>
      </c>
      <c r="J773" s="60">
        <f>IFERROR(I773/E771,"-")</f>
        <v>0.30453563714902809</v>
      </c>
      <c r="K773" s="76">
        <f t="shared" si="53"/>
        <v>29655.312056737588</v>
      </c>
      <c r="L773" s="305"/>
      <c r="M773" s="305"/>
      <c r="N773" s="43" t="s">
        <v>109</v>
      </c>
      <c r="O773" s="73">
        <v>3463026</v>
      </c>
      <c r="P773" s="60">
        <f>IFERROR(O773/L771,"-")</f>
        <v>1.4384555813402101E-2</v>
      </c>
      <c r="Q773" s="73">
        <v>110</v>
      </c>
      <c r="R773" s="60">
        <f>IFERROR(Q773/M771,"-")</f>
        <v>0.30303030303030304</v>
      </c>
      <c r="S773" s="76">
        <f t="shared" si="54"/>
        <v>31482.054545454546</v>
      </c>
      <c r="T773" s="305"/>
      <c r="U773" s="305"/>
      <c r="V773" s="43" t="s">
        <v>109</v>
      </c>
      <c r="W773" s="73">
        <v>601524</v>
      </c>
      <c r="X773" s="60">
        <f>IFERROR(W773/T771,"-")</f>
        <v>1.5412109514618629E-2</v>
      </c>
      <c r="Y773" s="73">
        <v>14</v>
      </c>
      <c r="Z773" s="60">
        <f>IFERROR(Y773/U771,"-")</f>
        <v>0.28000000000000003</v>
      </c>
      <c r="AA773" s="131">
        <f t="shared" si="55"/>
        <v>42966</v>
      </c>
      <c r="AB773" s="305"/>
      <c r="AC773" s="305"/>
      <c r="AD773" s="43" t="s">
        <v>109</v>
      </c>
      <c r="AE773" s="73">
        <v>570728</v>
      </c>
      <c r="AF773" s="60">
        <f>IFERROR(AE773/AB771,"-")</f>
        <v>1.7151175370353454E-2</v>
      </c>
      <c r="AG773" s="73">
        <v>13</v>
      </c>
      <c r="AH773" s="60">
        <f>IFERROR(AG773/AC771,"-")</f>
        <v>0.31707317073170732</v>
      </c>
      <c r="AI773" s="76">
        <f t="shared" si="58"/>
        <v>43902.153846153844</v>
      </c>
      <c r="AJ773" s="305"/>
      <c r="AK773" s="305"/>
      <c r="AL773" s="43" t="s">
        <v>109</v>
      </c>
      <c r="AM773" s="73">
        <v>1088166</v>
      </c>
      <c r="AN773" s="60">
        <f>IFERROR(AM773/AJ771,"-")</f>
        <v>1.3993987104347582E-2</v>
      </c>
      <c r="AO773" s="73">
        <v>34</v>
      </c>
      <c r="AP773" s="60">
        <f>IFERROR(AO773/AK771,"-")</f>
        <v>0.25954198473282442</v>
      </c>
      <c r="AQ773" s="76">
        <f t="shared" si="56"/>
        <v>32004.882352941175</v>
      </c>
      <c r="AR773" s="305"/>
      <c r="AS773" s="305"/>
      <c r="AT773" s="43" t="s">
        <v>109</v>
      </c>
      <c r="AU773" s="73">
        <v>28552940</v>
      </c>
      <c r="AV773" s="60">
        <f>IFERROR(AU773/AR771,"-")</f>
        <v>3.2778153460030483E-2</v>
      </c>
      <c r="AW773" s="76">
        <v>424</v>
      </c>
      <c r="AX773" s="60">
        <f>IFERROR(AW773/AS771,"-")</f>
        <v>0.26124460874922983</v>
      </c>
      <c r="AY773" s="157">
        <f t="shared" si="57"/>
        <v>67341.839622641506</v>
      </c>
      <c r="AZ773" s="179"/>
    </row>
    <row r="774" spans="2:52" s="8" customFormat="1" ht="13.15" customHeight="1">
      <c r="B774" s="328"/>
      <c r="C774" s="340"/>
      <c r="D774" s="305"/>
      <c r="E774" s="305"/>
      <c r="F774" s="43" t="s">
        <v>110</v>
      </c>
      <c r="G774" s="73">
        <v>209698</v>
      </c>
      <c r="H774" s="60">
        <f>IFERROR(G774/D771,"-")</f>
        <v>7.011822841881118E-4</v>
      </c>
      <c r="I774" s="73">
        <v>27</v>
      </c>
      <c r="J774" s="60">
        <f>IFERROR(I774/E771,"-")</f>
        <v>5.8315334773218146E-2</v>
      </c>
      <c r="K774" s="76">
        <f t="shared" si="53"/>
        <v>7766.5925925925922</v>
      </c>
      <c r="L774" s="305"/>
      <c r="M774" s="305"/>
      <c r="N774" s="43" t="s">
        <v>110</v>
      </c>
      <c r="O774" s="73">
        <v>122010</v>
      </c>
      <c r="P774" s="60">
        <f>IFERROR(O774/L771,"-")</f>
        <v>5.0679944499209379E-4</v>
      </c>
      <c r="Q774" s="73">
        <v>21</v>
      </c>
      <c r="R774" s="60">
        <f>IFERROR(Q774/M771,"-")</f>
        <v>5.7851239669421489E-2</v>
      </c>
      <c r="S774" s="76">
        <f t="shared" si="54"/>
        <v>5810</v>
      </c>
      <c r="T774" s="305"/>
      <c r="U774" s="305"/>
      <c r="V774" s="43" t="s">
        <v>110</v>
      </c>
      <c r="W774" s="73">
        <v>8517</v>
      </c>
      <c r="X774" s="60">
        <f>IFERROR(W774/T771,"-")</f>
        <v>2.1822061419994357E-4</v>
      </c>
      <c r="Y774" s="73">
        <v>3</v>
      </c>
      <c r="Z774" s="60">
        <f>IFERROR(Y774/U771,"-")</f>
        <v>0.06</v>
      </c>
      <c r="AA774" s="131">
        <f t="shared" si="55"/>
        <v>2839</v>
      </c>
      <c r="AB774" s="305"/>
      <c r="AC774" s="305"/>
      <c r="AD774" s="43" t="s">
        <v>110</v>
      </c>
      <c r="AE774" s="73">
        <v>8517</v>
      </c>
      <c r="AF774" s="60">
        <f>IFERROR(AE774/AB771,"-")</f>
        <v>2.5594777307106075E-4</v>
      </c>
      <c r="AG774" s="73">
        <v>3</v>
      </c>
      <c r="AH774" s="60">
        <f>IFERROR(AG774/AC771,"-")</f>
        <v>7.3170731707317069E-2</v>
      </c>
      <c r="AI774" s="76">
        <f t="shared" si="58"/>
        <v>2839</v>
      </c>
      <c r="AJ774" s="305"/>
      <c r="AK774" s="305"/>
      <c r="AL774" s="43" t="s">
        <v>110</v>
      </c>
      <c r="AM774" s="73">
        <v>54642</v>
      </c>
      <c r="AN774" s="60">
        <f>IFERROR(AM774/AJ771,"-")</f>
        <v>7.0270477423091751E-4</v>
      </c>
      <c r="AO774" s="73">
        <v>7</v>
      </c>
      <c r="AP774" s="60">
        <f>IFERROR(AO774/AK771,"-")</f>
        <v>5.3435114503816793E-2</v>
      </c>
      <c r="AQ774" s="76">
        <f t="shared" si="56"/>
        <v>7806</v>
      </c>
      <c r="AR774" s="305"/>
      <c r="AS774" s="305"/>
      <c r="AT774" s="43" t="s">
        <v>110</v>
      </c>
      <c r="AU774" s="73">
        <v>684919</v>
      </c>
      <c r="AV774" s="60">
        <f>IFERROR(AU774/AR771,"-")</f>
        <v>7.8627209981496193E-4</v>
      </c>
      <c r="AW774" s="76">
        <v>75</v>
      </c>
      <c r="AX774" s="60">
        <f>IFERROR(AW774/AS771,"-")</f>
        <v>4.6210720887245843E-2</v>
      </c>
      <c r="AY774" s="157">
        <f t="shared" si="57"/>
        <v>9132.253333333334</v>
      </c>
      <c r="AZ774" s="179"/>
    </row>
    <row r="775" spans="2:52" s="8" customFormat="1" ht="13.15" customHeight="1">
      <c r="B775" s="328"/>
      <c r="C775" s="340"/>
      <c r="D775" s="305"/>
      <c r="E775" s="305"/>
      <c r="F775" s="43" t="s">
        <v>111</v>
      </c>
      <c r="G775" s="73">
        <v>6052373</v>
      </c>
      <c r="H775" s="60">
        <f>IFERROR(G775/D771,"-")</f>
        <v>2.0237754889881901E-2</v>
      </c>
      <c r="I775" s="73">
        <v>150</v>
      </c>
      <c r="J775" s="60">
        <f>IFERROR(I775/E771,"-")</f>
        <v>0.32397408207343414</v>
      </c>
      <c r="K775" s="76">
        <f t="shared" si="53"/>
        <v>40349.153333333335</v>
      </c>
      <c r="L775" s="305"/>
      <c r="M775" s="305"/>
      <c r="N775" s="43" t="s">
        <v>111</v>
      </c>
      <c r="O775" s="73">
        <v>4011622</v>
      </c>
      <c r="P775" s="60">
        <f>IFERROR(O775/L771,"-")</f>
        <v>1.6663288280616941E-2</v>
      </c>
      <c r="Q775" s="73">
        <v>117</v>
      </c>
      <c r="R775" s="60">
        <f>IFERROR(Q775/M771,"-")</f>
        <v>0.32231404958677684</v>
      </c>
      <c r="S775" s="76">
        <f t="shared" si="54"/>
        <v>34287.367521367523</v>
      </c>
      <c r="T775" s="305"/>
      <c r="U775" s="305"/>
      <c r="V775" s="43" t="s">
        <v>111</v>
      </c>
      <c r="W775" s="73">
        <v>438626</v>
      </c>
      <c r="X775" s="60">
        <f>IFERROR(W775/T771,"-")</f>
        <v>1.1238374442182042E-2</v>
      </c>
      <c r="Y775" s="73">
        <v>15</v>
      </c>
      <c r="Z775" s="60">
        <f>IFERROR(Y775/U771,"-")</f>
        <v>0.3</v>
      </c>
      <c r="AA775" s="131">
        <f t="shared" si="55"/>
        <v>29241.733333333334</v>
      </c>
      <c r="AB775" s="305"/>
      <c r="AC775" s="305"/>
      <c r="AD775" s="43" t="s">
        <v>111</v>
      </c>
      <c r="AE775" s="73">
        <v>424719</v>
      </c>
      <c r="AF775" s="60">
        <f>IFERROR(AE775/AB771,"-")</f>
        <v>1.2763400520249836E-2</v>
      </c>
      <c r="AG775" s="73">
        <v>13</v>
      </c>
      <c r="AH775" s="60">
        <f>IFERROR(AG775/AC771,"-")</f>
        <v>0.31707317073170732</v>
      </c>
      <c r="AI775" s="76">
        <f t="shared" si="58"/>
        <v>32670.692307692309</v>
      </c>
      <c r="AJ775" s="305"/>
      <c r="AK775" s="305"/>
      <c r="AL775" s="43" t="s">
        <v>111</v>
      </c>
      <c r="AM775" s="73">
        <v>2002218</v>
      </c>
      <c r="AN775" s="60">
        <f>IFERROR(AM775/AJ771,"-")</f>
        <v>2.5748840592421201E-2</v>
      </c>
      <c r="AO775" s="73">
        <v>35</v>
      </c>
      <c r="AP775" s="60">
        <f>IFERROR(AO775/AK771,"-")</f>
        <v>0.26717557251908397</v>
      </c>
      <c r="AQ775" s="76">
        <f t="shared" si="56"/>
        <v>57206.228571428568</v>
      </c>
      <c r="AR775" s="305"/>
      <c r="AS775" s="305"/>
      <c r="AT775" s="43" t="s">
        <v>111</v>
      </c>
      <c r="AU775" s="73">
        <v>19824014</v>
      </c>
      <c r="AV775" s="60">
        <f>IFERROR(AU775/AR771,"-")</f>
        <v>2.2757536459845913E-2</v>
      </c>
      <c r="AW775" s="76">
        <v>464</v>
      </c>
      <c r="AX775" s="60">
        <f>IFERROR(AW775/AS771,"-")</f>
        <v>0.28589032655576091</v>
      </c>
      <c r="AY775" s="157">
        <f t="shared" si="57"/>
        <v>42724.168103448275</v>
      </c>
      <c r="AZ775" s="179"/>
    </row>
    <row r="776" spans="2:52" s="8" customFormat="1" ht="13.15" customHeight="1">
      <c r="B776" s="328"/>
      <c r="C776" s="340"/>
      <c r="D776" s="305"/>
      <c r="E776" s="305"/>
      <c r="F776" s="43" t="s">
        <v>112</v>
      </c>
      <c r="G776" s="73">
        <v>13750256</v>
      </c>
      <c r="H776" s="60">
        <f>IFERROR(G776/D771,"-")</f>
        <v>4.5977719912690104E-2</v>
      </c>
      <c r="I776" s="73">
        <v>198</v>
      </c>
      <c r="J776" s="60">
        <f>IFERROR(I776/E771,"-")</f>
        <v>0.42764578833693306</v>
      </c>
      <c r="K776" s="76">
        <f t="shared" si="53"/>
        <v>69445.737373737371</v>
      </c>
      <c r="L776" s="305"/>
      <c r="M776" s="305"/>
      <c r="N776" s="43" t="s">
        <v>112</v>
      </c>
      <c r="O776" s="73">
        <v>10941366</v>
      </c>
      <c r="P776" s="60">
        <f>IFERROR(O776/L771,"-")</f>
        <v>4.5447735564751783E-2</v>
      </c>
      <c r="Q776" s="73">
        <v>162</v>
      </c>
      <c r="R776" s="60">
        <f>IFERROR(Q776/M771,"-")</f>
        <v>0.4462809917355372</v>
      </c>
      <c r="S776" s="76">
        <f t="shared" si="54"/>
        <v>67539.296296296292</v>
      </c>
      <c r="T776" s="305"/>
      <c r="U776" s="305"/>
      <c r="V776" s="43" t="s">
        <v>112</v>
      </c>
      <c r="W776" s="73">
        <v>1089785</v>
      </c>
      <c r="X776" s="60">
        <f>IFERROR(W776/T771,"-")</f>
        <v>2.7922220505563641E-2</v>
      </c>
      <c r="Y776" s="73">
        <v>18</v>
      </c>
      <c r="Z776" s="60">
        <f>IFERROR(Y776/U771,"-")</f>
        <v>0.36</v>
      </c>
      <c r="AA776" s="131">
        <f t="shared" si="55"/>
        <v>60543.611111111109</v>
      </c>
      <c r="AB776" s="305"/>
      <c r="AC776" s="305"/>
      <c r="AD776" s="43" t="s">
        <v>112</v>
      </c>
      <c r="AE776" s="73">
        <v>687709</v>
      </c>
      <c r="AF776" s="60">
        <f>IFERROR(AE776/AB771,"-")</f>
        <v>2.0666618183741471E-2</v>
      </c>
      <c r="AG776" s="73">
        <v>15</v>
      </c>
      <c r="AH776" s="60">
        <f>IFERROR(AG776/AC771,"-")</f>
        <v>0.36585365853658536</v>
      </c>
      <c r="AI776" s="76">
        <f t="shared" si="58"/>
        <v>45847.26666666667</v>
      </c>
      <c r="AJ776" s="305"/>
      <c r="AK776" s="305"/>
      <c r="AL776" s="43" t="s">
        <v>112</v>
      </c>
      <c r="AM776" s="73">
        <v>2709606</v>
      </c>
      <c r="AN776" s="60">
        <f>IFERROR(AM776/AJ771,"-")</f>
        <v>3.4845962308933415E-2</v>
      </c>
      <c r="AO776" s="73">
        <v>45</v>
      </c>
      <c r="AP776" s="60">
        <f>IFERROR(AO776/AK771,"-")</f>
        <v>0.34351145038167941</v>
      </c>
      <c r="AQ776" s="76">
        <f t="shared" si="56"/>
        <v>60213.466666666667</v>
      </c>
      <c r="AR776" s="305"/>
      <c r="AS776" s="305"/>
      <c r="AT776" s="43" t="s">
        <v>112</v>
      </c>
      <c r="AU776" s="73">
        <v>32414894</v>
      </c>
      <c r="AV776" s="60">
        <f>IFERROR(AU776/AR771,"-")</f>
        <v>3.7211592568843051E-2</v>
      </c>
      <c r="AW776" s="76">
        <v>541</v>
      </c>
      <c r="AX776" s="60">
        <f>IFERROR(AW776/AS771,"-")</f>
        <v>0.33333333333333331</v>
      </c>
      <c r="AY776" s="157">
        <f t="shared" si="57"/>
        <v>59916.624768946393</v>
      </c>
      <c r="AZ776" s="179"/>
    </row>
    <row r="777" spans="2:52" s="8" customFormat="1" ht="13.15" customHeight="1">
      <c r="B777" s="328"/>
      <c r="C777" s="340"/>
      <c r="D777" s="305"/>
      <c r="E777" s="305"/>
      <c r="F777" s="43" t="s">
        <v>113</v>
      </c>
      <c r="G777" s="73">
        <v>7610551</v>
      </c>
      <c r="H777" s="60">
        <f>IFERROR(G777/D771,"-")</f>
        <v>2.5447946733445803E-2</v>
      </c>
      <c r="I777" s="73">
        <v>47</v>
      </c>
      <c r="J777" s="60">
        <f>IFERROR(I777/E771,"-")</f>
        <v>0.10151187904967603</v>
      </c>
      <c r="K777" s="76">
        <f t="shared" si="53"/>
        <v>161926.61702127659</v>
      </c>
      <c r="L777" s="305"/>
      <c r="M777" s="305"/>
      <c r="N777" s="43" t="s">
        <v>113</v>
      </c>
      <c r="O777" s="73">
        <v>6443403</v>
      </c>
      <c r="P777" s="60">
        <f>IFERROR(O777/L771,"-")</f>
        <v>2.6764306731090828E-2</v>
      </c>
      <c r="Q777" s="73">
        <v>41</v>
      </c>
      <c r="R777" s="60">
        <f>IFERROR(Q777/M771,"-")</f>
        <v>0.11294765840220386</v>
      </c>
      <c r="S777" s="76">
        <f t="shared" si="54"/>
        <v>157156.17073170733</v>
      </c>
      <c r="T777" s="305"/>
      <c r="U777" s="305"/>
      <c r="V777" s="43" t="s">
        <v>113</v>
      </c>
      <c r="W777" s="73">
        <v>1170178</v>
      </c>
      <c r="X777" s="60">
        <f>IFERROR(W777/T771,"-")</f>
        <v>2.9982031452772288E-2</v>
      </c>
      <c r="Y777" s="73">
        <v>6</v>
      </c>
      <c r="Z777" s="60">
        <f>IFERROR(Y777/U771,"-")</f>
        <v>0.12</v>
      </c>
      <c r="AA777" s="131">
        <f t="shared" si="55"/>
        <v>195029.66666666666</v>
      </c>
      <c r="AB777" s="305"/>
      <c r="AC777" s="305"/>
      <c r="AD777" s="43" t="s">
        <v>113</v>
      </c>
      <c r="AE777" s="73">
        <v>80865</v>
      </c>
      <c r="AF777" s="60">
        <f>IFERROR(AE777/AB771,"-")</f>
        <v>2.4301064540790569E-3</v>
      </c>
      <c r="AG777" s="73">
        <v>4</v>
      </c>
      <c r="AH777" s="60">
        <f>IFERROR(AG777/AC771,"-")</f>
        <v>9.7560975609756101E-2</v>
      </c>
      <c r="AI777" s="76">
        <f t="shared" si="58"/>
        <v>20216.25</v>
      </c>
      <c r="AJ777" s="305"/>
      <c r="AK777" s="305"/>
      <c r="AL777" s="43" t="s">
        <v>113</v>
      </c>
      <c r="AM777" s="73">
        <v>6102925</v>
      </c>
      <c r="AN777" s="60">
        <f>IFERROR(AM777/AJ771,"-")</f>
        <v>7.8484582084719118E-2</v>
      </c>
      <c r="AO777" s="73">
        <v>20</v>
      </c>
      <c r="AP777" s="60">
        <f>IFERROR(AO777/AK771,"-")</f>
        <v>0.15267175572519084</v>
      </c>
      <c r="AQ777" s="76">
        <f t="shared" si="56"/>
        <v>305146.25</v>
      </c>
      <c r="AR777" s="305"/>
      <c r="AS777" s="305"/>
      <c r="AT777" s="43" t="s">
        <v>113</v>
      </c>
      <c r="AU777" s="73">
        <v>16492190</v>
      </c>
      <c r="AV777" s="60">
        <f>IFERROR(AU777/AR771,"-")</f>
        <v>1.8932675048943477E-2</v>
      </c>
      <c r="AW777" s="76">
        <v>138</v>
      </c>
      <c r="AX777" s="60">
        <f>IFERROR(AW777/AS771,"-")</f>
        <v>8.5027726432532341E-2</v>
      </c>
      <c r="AY777" s="157">
        <f t="shared" si="57"/>
        <v>119508.62318840579</v>
      </c>
      <c r="AZ777" s="179"/>
    </row>
    <row r="778" spans="2:52" s="8" customFormat="1" ht="13.15" customHeight="1">
      <c r="B778" s="328"/>
      <c r="C778" s="340"/>
      <c r="D778" s="305"/>
      <c r="E778" s="305"/>
      <c r="F778" s="43" t="s">
        <v>123</v>
      </c>
      <c r="G778" s="73">
        <v>0</v>
      </c>
      <c r="H778" s="60">
        <f>IFERROR(G778/D771,"-")</f>
        <v>0</v>
      </c>
      <c r="I778" s="73">
        <v>0</v>
      </c>
      <c r="J778" s="60">
        <f>IFERROR(I778/E771,"-")</f>
        <v>0</v>
      </c>
      <c r="K778" s="76" t="str">
        <f t="shared" si="53"/>
        <v>-</v>
      </c>
      <c r="L778" s="305"/>
      <c r="M778" s="305"/>
      <c r="N778" s="43" t="s">
        <v>123</v>
      </c>
      <c r="O778" s="73">
        <v>0</v>
      </c>
      <c r="P778" s="60">
        <f>IFERROR(O778/L771,"-")</f>
        <v>0</v>
      </c>
      <c r="Q778" s="73">
        <v>0</v>
      </c>
      <c r="R778" s="60">
        <f>IFERROR(Q778/M771,"-")</f>
        <v>0</v>
      </c>
      <c r="S778" s="76" t="str">
        <f t="shared" si="54"/>
        <v>-</v>
      </c>
      <c r="T778" s="305"/>
      <c r="U778" s="305"/>
      <c r="V778" s="43" t="s">
        <v>123</v>
      </c>
      <c r="W778" s="73">
        <v>0</v>
      </c>
      <c r="X778" s="60">
        <f>IFERROR(W778/T771,"-")</f>
        <v>0</v>
      </c>
      <c r="Y778" s="73">
        <v>0</v>
      </c>
      <c r="Z778" s="60">
        <f>IFERROR(Y778/U771,"-")</f>
        <v>0</v>
      </c>
      <c r="AA778" s="131" t="str">
        <f t="shared" si="55"/>
        <v>-</v>
      </c>
      <c r="AB778" s="305"/>
      <c r="AC778" s="305"/>
      <c r="AD778" s="43" t="s">
        <v>123</v>
      </c>
      <c r="AE778" s="73">
        <v>0</v>
      </c>
      <c r="AF778" s="60">
        <f>IFERROR(AE778/AB771,"-")</f>
        <v>0</v>
      </c>
      <c r="AG778" s="73">
        <v>0</v>
      </c>
      <c r="AH778" s="60">
        <f>IFERROR(AG778/AC771,"-")</f>
        <v>0</v>
      </c>
      <c r="AI778" s="76" t="str">
        <f t="shared" si="58"/>
        <v>-</v>
      </c>
      <c r="AJ778" s="305"/>
      <c r="AK778" s="305"/>
      <c r="AL778" s="43" t="s">
        <v>123</v>
      </c>
      <c r="AM778" s="73">
        <v>0</v>
      </c>
      <c r="AN778" s="60">
        <f>IFERROR(AM778/AJ771,"-")</f>
        <v>0</v>
      </c>
      <c r="AO778" s="73">
        <v>0</v>
      </c>
      <c r="AP778" s="60">
        <f>IFERROR(AO778/AK771,"-")</f>
        <v>0</v>
      </c>
      <c r="AQ778" s="76" t="str">
        <f t="shared" si="56"/>
        <v>-</v>
      </c>
      <c r="AR778" s="305"/>
      <c r="AS778" s="305"/>
      <c r="AT778" s="43" t="s">
        <v>123</v>
      </c>
      <c r="AU778" s="73">
        <v>5380</v>
      </c>
      <c r="AV778" s="60">
        <f>IFERROR(AU778/AR771,"-")</f>
        <v>6.1761228656300895E-6</v>
      </c>
      <c r="AW778" s="76">
        <v>1</v>
      </c>
      <c r="AX778" s="60">
        <f>IFERROR(AW778/AS771,"-")</f>
        <v>6.1614294516327791E-4</v>
      </c>
      <c r="AY778" s="157">
        <f t="shared" si="57"/>
        <v>5380</v>
      </c>
      <c r="AZ778" s="179"/>
    </row>
    <row r="779" spans="2:52" s="8" customFormat="1" ht="13.15" customHeight="1">
      <c r="B779" s="328"/>
      <c r="C779" s="340"/>
      <c r="D779" s="305"/>
      <c r="E779" s="305"/>
      <c r="F779" s="43" t="s">
        <v>114</v>
      </c>
      <c r="G779" s="73">
        <v>15921</v>
      </c>
      <c r="H779" s="60">
        <f>IFERROR(G779/D771,"-")</f>
        <v>5.3236192746516071E-5</v>
      </c>
      <c r="I779" s="73">
        <v>3</v>
      </c>
      <c r="J779" s="60">
        <f>IFERROR(I779/E771,"-")</f>
        <v>6.4794816414686825E-3</v>
      </c>
      <c r="K779" s="76">
        <f t="shared" si="53"/>
        <v>5307</v>
      </c>
      <c r="L779" s="305"/>
      <c r="M779" s="305"/>
      <c r="N779" s="43" t="s">
        <v>114</v>
      </c>
      <c r="O779" s="73">
        <v>15921</v>
      </c>
      <c r="P779" s="60">
        <f>IFERROR(O779/L771,"-")</f>
        <v>6.6131906923359756E-5</v>
      </c>
      <c r="Q779" s="73">
        <v>3</v>
      </c>
      <c r="R779" s="60">
        <f>IFERROR(Q779/M771,"-")</f>
        <v>8.2644628099173556E-3</v>
      </c>
      <c r="S779" s="76">
        <f t="shared" si="54"/>
        <v>5307</v>
      </c>
      <c r="T779" s="305"/>
      <c r="U779" s="305"/>
      <c r="V779" s="43" t="s">
        <v>114</v>
      </c>
      <c r="W779" s="73">
        <v>0</v>
      </c>
      <c r="X779" s="60">
        <f>IFERROR(W779/T771,"-")</f>
        <v>0</v>
      </c>
      <c r="Y779" s="73">
        <v>0</v>
      </c>
      <c r="Z779" s="60">
        <f>IFERROR(Y779/U771,"-")</f>
        <v>0</v>
      </c>
      <c r="AA779" s="131" t="str">
        <f t="shared" si="55"/>
        <v>-</v>
      </c>
      <c r="AB779" s="305"/>
      <c r="AC779" s="305"/>
      <c r="AD779" s="43" t="s">
        <v>114</v>
      </c>
      <c r="AE779" s="73">
        <v>0</v>
      </c>
      <c r="AF779" s="60">
        <f>IFERROR(AE779/AB771,"-")</f>
        <v>0</v>
      </c>
      <c r="AG779" s="73">
        <v>0</v>
      </c>
      <c r="AH779" s="60">
        <f>IFERROR(AG779/AC771,"-")</f>
        <v>0</v>
      </c>
      <c r="AI779" s="76" t="str">
        <f t="shared" si="58"/>
        <v>-</v>
      </c>
      <c r="AJ779" s="305"/>
      <c r="AK779" s="305"/>
      <c r="AL779" s="43" t="s">
        <v>114</v>
      </c>
      <c r="AM779" s="73">
        <v>0</v>
      </c>
      <c r="AN779" s="60">
        <f>IFERROR(AM779/AJ771,"-")</f>
        <v>0</v>
      </c>
      <c r="AO779" s="73">
        <v>0</v>
      </c>
      <c r="AP779" s="60">
        <f>IFERROR(AO779/AK771,"-")</f>
        <v>0</v>
      </c>
      <c r="AQ779" s="76" t="str">
        <f t="shared" si="56"/>
        <v>-</v>
      </c>
      <c r="AR779" s="305"/>
      <c r="AS779" s="305"/>
      <c r="AT779" s="43" t="s">
        <v>114</v>
      </c>
      <c r="AU779" s="73">
        <v>76930</v>
      </c>
      <c r="AV779" s="60">
        <f>IFERROR(AU779/AR771,"-")</f>
        <v>8.8313965065599028E-5</v>
      </c>
      <c r="AW779" s="76">
        <v>5</v>
      </c>
      <c r="AX779" s="60">
        <f>IFERROR(AW779/AS771,"-")</f>
        <v>3.0807147258163892E-3</v>
      </c>
      <c r="AY779" s="157">
        <f t="shared" si="57"/>
        <v>15386</v>
      </c>
      <c r="AZ779" s="179"/>
    </row>
    <row r="780" spans="2:52" s="8" customFormat="1" ht="13.15" customHeight="1">
      <c r="B780" s="328"/>
      <c r="C780" s="340"/>
      <c r="D780" s="305"/>
      <c r="E780" s="305"/>
      <c r="F780" s="43" t="s">
        <v>115</v>
      </c>
      <c r="G780" s="73">
        <v>192158</v>
      </c>
      <c r="H780" s="60">
        <f>IFERROR(G780/D771,"-")</f>
        <v>6.4253252470228229E-4</v>
      </c>
      <c r="I780" s="73">
        <v>16</v>
      </c>
      <c r="J780" s="60">
        <f>IFERROR(I780/E771,"-")</f>
        <v>3.4557235421166309E-2</v>
      </c>
      <c r="K780" s="76">
        <f t="shared" si="53"/>
        <v>12009.875</v>
      </c>
      <c r="L780" s="305"/>
      <c r="M780" s="305"/>
      <c r="N780" s="43" t="s">
        <v>115</v>
      </c>
      <c r="O780" s="73">
        <v>174268</v>
      </c>
      <c r="P780" s="60">
        <f>IFERROR(O780/L771,"-")</f>
        <v>7.2386628702468807E-4</v>
      </c>
      <c r="Q780" s="73">
        <v>13</v>
      </c>
      <c r="R780" s="60">
        <f>IFERROR(Q780/M771,"-")</f>
        <v>3.5812672176308541E-2</v>
      </c>
      <c r="S780" s="76">
        <f t="shared" si="54"/>
        <v>13405.23076923077</v>
      </c>
      <c r="T780" s="305"/>
      <c r="U780" s="305"/>
      <c r="V780" s="43" t="s">
        <v>115</v>
      </c>
      <c r="W780" s="73">
        <v>32535</v>
      </c>
      <c r="X780" s="60">
        <f>IFERROR(W780/T771,"-")</f>
        <v>8.3360428354997825E-4</v>
      </c>
      <c r="Y780" s="73">
        <v>4</v>
      </c>
      <c r="Z780" s="60">
        <f>IFERROR(Y780/U771,"-")</f>
        <v>0.08</v>
      </c>
      <c r="AA780" s="131">
        <f t="shared" si="55"/>
        <v>8133.75</v>
      </c>
      <c r="AB780" s="305"/>
      <c r="AC780" s="305"/>
      <c r="AD780" s="43" t="s">
        <v>115</v>
      </c>
      <c r="AE780" s="73">
        <v>32535</v>
      </c>
      <c r="AF780" s="60">
        <f>IFERROR(AE780/AB771,"-")</f>
        <v>9.777222962154468E-4</v>
      </c>
      <c r="AG780" s="73">
        <v>4</v>
      </c>
      <c r="AH780" s="60">
        <f>IFERROR(AG780/AC771,"-")</f>
        <v>9.7560975609756101E-2</v>
      </c>
      <c r="AI780" s="76">
        <f t="shared" si="58"/>
        <v>8133.75</v>
      </c>
      <c r="AJ780" s="305"/>
      <c r="AK780" s="305"/>
      <c r="AL780" s="43" t="s">
        <v>115</v>
      </c>
      <c r="AM780" s="73">
        <v>71737</v>
      </c>
      <c r="AN780" s="60">
        <f>IFERROR(AM780/AJ771,"-")</f>
        <v>9.225491817467027E-4</v>
      </c>
      <c r="AO780" s="73">
        <v>3</v>
      </c>
      <c r="AP780" s="60">
        <f>IFERROR(AO780/AK771,"-")</f>
        <v>2.2900763358778626E-2</v>
      </c>
      <c r="AQ780" s="76">
        <f t="shared" si="56"/>
        <v>23912.333333333332</v>
      </c>
      <c r="AR780" s="305"/>
      <c r="AS780" s="305"/>
      <c r="AT780" s="43" t="s">
        <v>115</v>
      </c>
      <c r="AU780" s="73">
        <v>622263</v>
      </c>
      <c r="AV780" s="60">
        <f>IFERROR(AU780/AR771,"-")</f>
        <v>7.143443759731555E-4</v>
      </c>
      <c r="AW780" s="76">
        <v>53</v>
      </c>
      <c r="AX780" s="60">
        <f>IFERROR(AW780/AS771,"-")</f>
        <v>3.2655576093653729E-2</v>
      </c>
      <c r="AY780" s="157">
        <f t="shared" si="57"/>
        <v>11740.811320754718</v>
      </c>
      <c r="AZ780" s="179"/>
    </row>
    <row r="781" spans="2:52" s="8" customFormat="1" ht="13.15" customHeight="1">
      <c r="B781" s="328"/>
      <c r="C781" s="340"/>
      <c r="D781" s="305"/>
      <c r="E781" s="305"/>
      <c r="F781" s="43" t="s">
        <v>116</v>
      </c>
      <c r="G781" s="73">
        <v>14698</v>
      </c>
      <c r="H781" s="60">
        <f>IFERROR(G781/D771,"-")</f>
        <v>4.9146759687726477E-5</v>
      </c>
      <c r="I781" s="73">
        <v>4</v>
      </c>
      <c r="J781" s="60">
        <f>IFERROR(I781/E771,"-")</f>
        <v>8.6393088552915772E-3</v>
      </c>
      <c r="K781" s="76">
        <f t="shared" si="53"/>
        <v>3674.5</v>
      </c>
      <c r="L781" s="305"/>
      <c r="M781" s="305"/>
      <c r="N781" s="43" t="s">
        <v>116</v>
      </c>
      <c r="O781" s="73">
        <v>8534</v>
      </c>
      <c r="P781" s="60">
        <f>IFERROR(O781/L771,"-")</f>
        <v>3.544813100206973E-5</v>
      </c>
      <c r="Q781" s="73">
        <v>2</v>
      </c>
      <c r="R781" s="60">
        <f>IFERROR(Q781/M771,"-")</f>
        <v>5.5096418732782371E-3</v>
      </c>
      <c r="S781" s="76">
        <f t="shared" si="54"/>
        <v>4267</v>
      </c>
      <c r="T781" s="305"/>
      <c r="U781" s="305"/>
      <c r="V781" s="43" t="s">
        <v>116</v>
      </c>
      <c r="W781" s="73">
        <v>0</v>
      </c>
      <c r="X781" s="60">
        <f>IFERROR(W781/T771,"-")</f>
        <v>0</v>
      </c>
      <c r="Y781" s="73">
        <v>0</v>
      </c>
      <c r="Z781" s="60">
        <f>IFERROR(Y781/U771,"-")</f>
        <v>0</v>
      </c>
      <c r="AA781" s="131" t="str">
        <f t="shared" si="55"/>
        <v>-</v>
      </c>
      <c r="AB781" s="305"/>
      <c r="AC781" s="305"/>
      <c r="AD781" s="43" t="s">
        <v>116</v>
      </c>
      <c r="AE781" s="73">
        <v>0</v>
      </c>
      <c r="AF781" s="60">
        <f>IFERROR(AE781/AB771,"-")</f>
        <v>0</v>
      </c>
      <c r="AG781" s="73">
        <v>0</v>
      </c>
      <c r="AH781" s="60">
        <f>IFERROR(AG781/AC771,"-")</f>
        <v>0</v>
      </c>
      <c r="AI781" s="76" t="str">
        <f t="shared" si="58"/>
        <v>-</v>
      </c>
      <c r="AJ781" s="305"/>
      <c r="AK781" s="305"/>
      <c r="AL781" s="43" t="s">
        <v>116</v>
      </c>
      <c r="AM781" s="73">
        <v>18844</v>
      </c>
      <c r="AN781" s="60">
        <f>IFERROR(AM781/AJ771,"-")</f>
        <v>2.423368245233961E-4</v>
      </c>
      <c r="AO781" s="73">
        <v>3</v>
      </c>
      <c r="AP781" s="60">
        <f>IFERROR(AO781/AK771,"-")</f>
        <v>2.2900763358778626E-2</v>
      </c>
      <c r="AQ781" s="76">
        <f t="shared" si="56"/>
        <v>6281.333333333333</v>
      </c>
      <c r="AR781" s="305"/>
      <c r="AS781" s="305"/>
      <c r="AT781" s="43" t="s">
        <v>116</v>
      </c>
      <c r="AU781" s="73">
        <v>36978</v>
      </c>
      <c r="AV781" s="60">
        <f>IFERROR(AU781/AR771,"-")</f>
        <v>4.2449938908042649E-5</v>
      </c>
      <c r="AW781" s="76">
        <v>6</v>
      </c>
      <c r="AX781" s="60">
        <f>IFERROR(AW781/AS771,"-")</f>
        <v>3.6968576709796672E-3</v>
      </c>
      <c r="AY781" s="157">
        <f t="shared" si="57"/>
        <v>6163</v>
      </c>
      <c r="AZ781" s="179"/>
    </row>
    <row r="782" spans="2:52" s="8" customFormat="1" ht="13.15" customHeight="1">
      <c r="B782" s="328"/>
      <c r="C782" s="340"/>
      <c r="D782" s="305"/>
      <c r="E782" s="305"/>
      <c r="F782" s="43" t="s">
        <v>117</v>
      </c>
      <c r="G782" s="73">
        <v>1623407</v>
      </c>
      <c r="H782" s="60">
        <f>IFERROR(G782/D771,"-")</f>
        <v>5.428302742167164E-3</v>
      </c>
      <c r="I782" s="73">
        <v>2</v>
      </c>
      <c r="J782" s="60">
        <f>IFERROR(I782/E771,"-")</f>
        <v>4.3196544276457886E-3</v>
      </c>
      <c r="K782" s="76">
        <f t="shared" si="53"/>
        <v>811703.5</v>
      </c>
      <c r="L782" s="305"/>
      <c r="M782" s="305"/>
      <c r="N782" s="43" t="s">
        <v>117</v>
      </c>
      <c r="O782" s="73">
        <v>39472</v>
      </c>
      <c r="P782" s="60">
        <f>IFERROR(O782/L771,"-")</f>
        <v>1.6395695182958711E-4</v>
      </c>
      <c r="Q782" s="73">
        <v>1</v>
      </c>
      <c r="R782" s="60">
        <f>IFERROR(Q782/M771,"-")</f>
        <v>2.7548209366391185E-3</v>
      </c>
      <c r="S782" s="76">
        <f t="shared" si="54"/>
        <v>39472</v>
      </c>
      <c r="T782" s="305"/>
      <c r="U782" s="305"/>
      <c r="V782" s="43" t="s">
        <v>117</v>
      </c>
      <c r="W782" s="73">
        <v>0</v>
      </c>
      <c r="X782" s="60">
        <f>IFERROR(W782/T771,"-")</f>
        <v>0</v>
      </c>
      <c r="Y782" s="73">
        <v>0</v>
      </c>
      <c r="Z782" s="60">
        <f>IFERROR(Y782/U771,"-")</f>
        <v>0</v>
      </c>
      <c r="AA782" s="131" t="str">
        <f t="shared" si="55"/>
        <v>-</v>
      </c>
      <c r="AB782" s="305"/>
      <c r="AC782" s="305"/>
      <c r="AD782" s="43" t="s">
        <v>117</v>
      </c>
      <c r="AE782" s="73">
        <v>0</v>
      </c>
      <c r="AF782" s="60">
        <f>IFERROR(AE782/AB771,"-")</f>
        <v>0</v>
      </c>
      <c r="AG782" s="73">
        <v>0</v>
      </c>
      <c r="AH782" s="60">
        <f>IFERROR(AG782/AC771,"-")</f>
        <v>0</v>
      </c>
      <c r="AI782" s="76" t="str">
        <f t="shared" si="58"/>
        <v>-</v>
      </c>
      <c r="AJ782" s="305"/>
      <c r="AK782" s="305"/>
      <c r="AL782" s="43" t="s">
        <v>117</v>
      </c>
      <c r="AM782" s="73">
        <v>1590984</v>
      </c>
      <c r="AN782" s="60">
        <f>IFERROR(AM782/AJ771,"-")</f>
        <v>2.0460306220947296E-2</v>
      </c>
      <c r="AO782" s="73">
        <v>3</v>
      </c>
      <c r="AP782" s="60">
        <f>IFERROR(AO782/AK771,"-")</f>
        <v>2.2900763358778626E-2</v>
      </c>
      <c r="AQ782" s="76">
        <f t="shared" si="56"/>
        <v>530328</v>
      </c>
      <c r="AR782" s="305"/>
      <c r="AS782" s="305"/>
      <c r="AT782" s="43" t="s">
        <v>117</v>
      </c>
      <c r="AU782" s="73">
        <v>803431</v>
      </c>
      <c r="AV782" s="60">
        <f>IFERROR(AU782/AR771,"-")</f>
        <v>9.2232129554945138E-4</v>
      </c>
      <c r="AW782" s="76">
        <v>5</v>
      </c>
      <c r="AX782" s="60">
        <f>IFERROR(AW782/AS771,"-")</f>
        <v>3.0807147258163892E-3</v>
      </c>
      <c r="AY782" s="157">
        <f t="shared" si="57"/>
        <v>160686.20000000001</v>
      </c>
      <c r="AZ782" s="179"/>
    </row>
    <row r="783" spans="2:52" s="8" customFormat="1" ht="13.15" customHeight="1">
      <c r="B783" s="328"/>
      <c r="C783" s="340"/>
      <c r="D783" s="305"/>
      <c r="E783" s="305"/>
      <c r="F783" s="43" t="s">
        <v>118</v>
      </c>
      <c r="G783" s="73">
        <v>3550009</v>
      </c>
      <c r="H783" s="60">
        <f>IFERROR(G783/D771,"-")</f>
        <v>1.1870420411774812E-2</v>
      </c>
      <c r="I783" s="73">
        <v>57</v>
      </c>
      <c r="J783" s="60">
        <f>IFERROR(I783/E771,"-")</f>
        <v>0.12311015118790497</v>
      </c>
      <c r="K783" s="76">
        <f t="shared" si="53"/>
        <v>62280.859649122809</v>
      </c>
      <c r="L783" s="305"/>
      <c r="M783" s="305"/>
      <c r="N783" s="43" t="s">
        <v>118</v>
      </c>
      <c r="O783" s="73">
        <v>2993482</v>
      </c>
      <c r="P783" s="60">
        <f>IFERROR(O783/L771,"-")</f>
        <v>1.2434185855207136E-2</v>
      </c>
      <c r="Q783" s="73">
        <v>42</v>
      </c>
      <c r="R783" s="60">
        <f>IFERROR(Q783/M771,"-")</f>
        <v>0.11570247933884298</v>
      </c>
      <c r="S783" s="76">
        <f t="shared" si="54"/>
        <v>71273.380952380947</v>
      </c>
      <c r="T783" s="305"/>
      <c r="U783" s="305"/>
      <c r="V783" s="43" t="s">
        <v>118</v>
      </c>
      <c r="W783" s="73">
        <v>1945456</v>
      </c>
      <c r="X783" s="60">
        <f>IFERROR(W783/T771,"-")</f>
        <v>4.9846025973813012E-2</v>
      </c>
      <c r="Y783" s="73">
        <v>10</v>
      </c>
      <c r="Z783" s="60">
        <f>IFERROR(Y783/U771,"-")</f>
        <v>0.2</v>
      </c>
      <c r="AA783" s="131">
        <f t="shared" si="55"/>
        <v>194545.6</v>
      </c>
      <c r="AB783" s="305"/>
      <c r="AC783" s="305"/>
      <c r="AD783" s="43" t="s">
        <v>118</v>
      </c>
      <c r="AE783" s="73">
        <v>1944898</v>
      </c>
      <c r="AF783" s="60">
        <f>IFERROR(AE783/AB771,"-")</f>
        <v>5.8446907590743211E-2</v>
      </c>
      <c r="AG783" s="73">
        <v>9</v>
      </c>
      <c r="AH783" s="60">
        <f>IFERROR(AG783/AC771,"-")</f>
        <v>0.21951219512195122</v>
      </c>
      <c r="AI783" s="76">
        <f t="shared" si="58"/>
        <v>216099.77777777778</v>
      </c>
      <c r="AJ783" s="305"/>
      <c r="AK783" s="305"/>
      <c r="AL783" s="43" t="s">
        <v>118</v>
      </c>
      <c r="AM783" s="73">
        <v>926590</v>
      </c>
      <c r="AN783" s="60">
        <f>IFERROR(AM783/AJ771,"-")</f>
        <v>1.1916094153849161E-2</v>
      </c>
      <c r="AO783" s="73">
        <v>15</v>
      </c>
      <c r="AP783" s="60">
        <f>IFERROR(AO783/AK771,"-")</f>
        <v>0.11450381679389313</v>
      </c>
      <c r="AQ783" s="76">
        <f t="shared" si="56"/>
        <v>61772.666666666664</v>
      </c>
      <c r="AR783" s="305"/>
      <c r="AS783" s="305"/>
      <c r="AT783" s="43" t="s">
        <v>118</v>
      </c>
      <c r="AU783" s="73">
        <v>3663106</v>
      </c>
      <c r="AV783" s="60">
        <f>IFERROR(AU783/AR771,"-")</f>
        <v>4.2051659341685458E-3</v>
      </c>
      <c r="AW783" s="76">
        <v>134</v>
      </c>
      <c r="AX783" s="60">
        <f>IFERROR(AW783/AS771,"-")</f>
        <v>8.2563154651879231E-2</v>
      </c>
      <c r="AY783" s="157">
        <f t="shared" si="57"/>
        <v>27336.611940298506</v>
      </c>
      <c r="AZ783" s="179"/>
    </row>
    <row r="784" spans="2:52" s="8" customFormat="1" ht="13.15" customHeight="1">
      <c r="B784" s="328"/>
      <c r="C784" s="340"/>
      <c r="D784" s="305"/>
      <c r="E784" s="305"/>
      <c r="F784" s="43" t="s">
        <v>119</v>
      </c>
      <c r="G784" s="73">
        <v>3563035</v>
      </c>
      <c r="H784" s="60">
        <f>IFERROR(G784/D771,"-")</f>
        <v>1.1913976384811438E-2</v>
      </c>
      <c r="I784" s="73">
        <v>39</v>
      </c>
      <c r="J784" s="60">
        <f>IFERROR(I784/E771,"-")</f>
        <v>8.4233261339092869E-2</v>
      </c>
      <c r="K784" s="76">
        <f t="shared" si="53"/>
        <v>91359.871794871797</v>
      </c>
      <c r="L784" s="305"/>
      <c r="M784" s="305"/>
      <c r="N784" s="43" t="s">
        <v>119</v>
      </c>
      <c r="O784" s="73">
        <v>2961191</v>
      </c>
      <c r="P784" s="60">
        <f>IFERROR(O784/L771,"-")</f>
        <v>1.2300057006110835E-2</v>
      </c>
      <c r="Q784" s="73">
        <v>35</v>
      </c>
      <c r="R784" s="60">
        <f>IFERROR(Q784/M771,"-")</f>
        <v>9.6418732782369149E-2</v>
      </c>
      <c r="S784" s="76">
        <f t="shared" si="54"/>
        <v>84605.457142857136</v>
      </c>
      <c r="T784" s="305"/>
      <c r="U784" s="305"/>
      <c r="V784" s="43" t="s">
        <v>119</v>
      </c>
      <c r="W784" s="73">
        <v>422521</v>
      </c>
      <c r="X784" s="60">
        <f>IFERROR(W784/T771,"-")</f>
        <v>1.0825735838015072E-2</v>
      </c>
      <c r="Y784" s="73">
        <v>5</v>
      </c>
      <c r="Z784" s="60">
        <f>IFERROR(Y784/U771,"-")</f>
        <v>0.1</v>
      </c>
      <c r="AA784" s="131">
        <f t="shared" si="55"/>
        <v>84504.2</v>
      </c>
      <c r="AB784" s="305"/>
      <c r="AC784" s="305"/>
      <c r="AD784" s="43" t="s">
        <v>119</v>
      </c>
      <c r="AE784" s="73">
        <v>300246</v>
      </c>
      <c r="AF784" s="60">
        <f>IFERROR(AE784/AB771,"-")</f>
        <v>9.0228126187030296E-3</v>
      </c>
      <c r="AG784" s="73">
        <v>4</v>
      </c>
      <c r="AH784" s="60">
        <f>IFERROR(AG784/AC771,"-")</f>
        <v>9.7560975609756101E-2</v>
      </c>
      <c r="AI784" s="76">
        <f t="shared" si="58"/>
        <v>75061.5</v>
      </c>
      <c r="AJ784" s="305"/>
      <c r="AK784" s="305"/>
      <c r="AL784" s="43" t="s">
        <v>119</v>
      </c>
      <c r="AM784" s="73">
        <v>1907504</v>
      </c>
      <c r="AN784" s="60">
        <f>IFERROR(AM784/AJ771,"-")</f>
        <v>2.4530803551564218E-2</v>
      </c>
      <c r="AO784" s="73">
        <v>20</v>
      </c>
      <c r="AP784" s="60">
        <f>IFERROR(AO784/AK771,"-")</f>
        <v>0.15267175572519084</v>
      </c>
      <c r="AQ784" s="76">
        <f t="shared" si="56"/>
        <v>95375.2</v>
      </c>
      <c r="AR784" s="305"/>
      <c r="AS784" s="305"/>
      <c r="AT784" s="43" t="s">
        <v>119</v>
      </c>
      <c r="AU784" s="73">
        <v>7895059</v>
      </c>
      <c r="AV784" s="60">
        <f>IFERROR(AU784/AR771,"-")</f>
        <v>9.0633558392934251E-3</v>
      </c>
      <c r="AW784" s="76">
        <v>114</v>
      </c>
      <c r="AX784" s="60">
        <f>IFERROR(AW784/AS771,"-")</f>
        <v>7.0240295748613679E-2</v>
      </c>
      <c r="AY784" s="157">
        <f t="shared" si="57"/>
        <v>69254.903508771924</v>
      </c>
      <c r="AZ784" s="179"/>
    </row>
    <row r="785" spans="2:52" s="8" customFormat="1" ht="13.15" customHeight="1">
      <c r="B785" s="328"/>
      <c r="C785" s="340"/>
      <c r="D785" s="305"/>
      <c r="E785" s="305"/>
      <c r="F785" s="43" t="s">
        <v>120</v>
      </c>
      <c r="G785" s="73">
        <v>1459811</v>
      </c>
      <c r="H785" s="60">
        <f>IFERROR(G785/D771,"-")</f>
        <v>4.8812750310586253E-3</v>
      </c>
      <c r="I785" s="73">
        <v>46</v>
      </c>
      <c r="J785" s="60">
        <f>IFERROR(I785/E771,"-")</f>
        <v>9.9352051835853133E-2</v>
      </c>
      <c r="K785" s="76">
        <f t="shared" si="53"/>
        <v>31735.021739130436</v>
      </c>
      <c r="L785" s="305"/>
      <c r="M785" s="305"/>
      <c r="N785" s="43" t="s">
        <v>120</v>
      </c>
      <c r="O785" s="73">
        <v>1140419</v>
      </c>
      <c r="P785" s="60">
        <f>IFERROR(O785/L771,"-")</f>
        <v>4.7370192300503116E-3</v>
      </c>
      <c r="Q785" s="73">
        <v>41</v>
      </c>
      <c r="R785" s="60">
        <f>IFERROR(Q785/M771,"-")</f>
        <v>0.11294765840220386</v>
      </c>
      <c r="S785" s="76">
        <f t="shared" si="54"/>
        <v>27815.09756097561</v>
      </c>
      <c r="T785" s="305"/>
      <c r="U785" s="305"/>
      <c r="V785" s="43" t="s">
        <v>120</v>
      </c>
      <c r="W785" s="73">
        <v>216314</v>
      </c>
      <c r="X785" s="60">
        <f>IFERROR(W785/T771,"-")</f>
        <v>5.5423475331744269E-3</v>
      </c>
      <c r="Y785" s="73">
        <v>6</v>
      </c>
      <c r="Z785" s="60">
        <f>IFERROR(Y785/U771,"-")</f>
        <v>0.12</v>
      </c>
      <c r="AA785" s="131">
        <f t="shared" si="55"/>
        <v>36052.333333333336</v>
      </c>
      <c r="AB785" s="305"/>
      <c r="AC785" s="305"/>
      <c r="AD785" s="43" t="s">
        <v>120</v>
      </c>
      <c r="AE785" s="73">
        <v>216314</v>
      </c>
      <c r="AF785" s="60">
        <f>IFERROR(AE785/AB771,"-")</f>
        <v>6.5005385210864667E-3</v>
      </c>
      <c r="AG785" s="73">
        <v>6</v>
      </c>
      <c r="AH785" s="60">
        <f>IFERROR(AG785/AC771,"-")</f>
        <v>0.14634146341463414</v>
      </c>
      <c r="AI785" s="76">
        <f t="shared" si="58"/>
        <v>36052.333333333336</v>
      </c>
      <c r="AJ785" s="305"/>
      <c r="AK785" s="305"/>
      <c r="AL785" s="43" t="s">
        <v>120</v>
      </c>
      <c r="AM785" s="73">
        <v>325132</v>
      </c>
      <c r="AN785" s="60">
        <f>IFERROR(AM785/AJ771,"-")</f>
        <v>4.1812490145903642E-3</v>
      </c>
      <c r="AO785" s="73">
        <v>17</v>
      </c>
      <c r="AP785" s="60">
        <f>IFERROR(AO785/AK771,"-")</f>
        <v>0.12977099236641221</v>
      </c>
      <c r="AQ785" s="76">
        <f t="shared" si="56"/>
        <v>19125.411764705881</v>
      </c>
      <c r="AR785" s="305"/>
      <c r="AS785" s="305"/>
      <c r="AT785" s="43" t="s">
        <v>120</v>
      </c>
      <c r="AU785" s="73">
        <v>4025388</v>
      </c>
      <c r="AV785" s="60">
        <f>IFERROR(AU785/AR771,"-")</f>
        <v>4.621057782496836E-3</v>
      </c>
      <c r="AW785" s="76">
        <v>81</v>
      </c>
      <c r="AX785" s="60">
        <f>IFERROR(AW785/AS771,"-")</f>
        <v>4.9907578558225509E-2</v>
      </c>
      <c r="AY785" s="157">
        <f t="shared" si="57"/>
        <v>49696.148148148146</v>
      </c>
      <c r="AZ785" s="179"/>
    </row>
    <row r="786" spans="2:52" s="8" customFormat="1" ht="13.15" customHeight="1">
      <c r="B786" s="328"/>
      <c r="C786" s="340"/>
      <c r="D786" s="305"/>
      <c r="E786" s="305"/>
      <c r="F786" s="44" t="s">
        <v>121</v>
      </c>
      <c r="G786" s="74">
        <v>1359956</v>
      </c>
      <c r="H786" s="61">
        <f>IFERROR(G786/D771,"-")</f>
        <v>4.5473826859356208E-3</v>
      </c>
      <c r="I786" s="74">
        <v>49</v>
      </c>
      <c r="J786" s="61">
        <f>IFERROR(I786/E771,"-")</f>
        <v>0.10583153347732181</v>
      </c>
      <c r="K786" s="77">
        <f t="shared" si="53"/>
        <v>27754.204081632652</v>
      </c>
      <c r="L786" s="305"/>
      <c r="M786" s="305"/>
      <c r="N786" s="44" t="s">
        <v>121</v>
      </c>
      <c r="O786" s="74">
        <v>1248710</v>
      </c>
      <c r="P786" s="61">
        <f>IFERROR(O786/L771,"-")</f>
        <v>5.1868333329733417E-3</v>
      </c>
      <c r="Q786" s="74">
        <v>35</v>
      </c>
      <c r="R786" s="61">
        <f>IFERROR(Q786/M771,"-")</f>
        <v>9.6418732782369149E-2</v>
      </c>
      <c r="S786" s="77">
        <f t="shared" si="54"/>
        <v>35677.428571428572</v>
      </c>
      <c r="T786" s="305"/>
      <c r="U786" s="305"/>
      <c r="V786" s="44" t="s">
        <v>121</v>
      </c>
      <c r="W786" s="74">
        <v>55634</v>
      </c>
      <c r="X786" s="61">
        <f>IFERROR(W786/T771,"-")</f>
        <v>1.4254415463660515E-3</v>
      </c>
      <c r="Y786" s="74">
        <v>9</v>
      </c>
      <c r="Z786" s="61">
        <f>IFERROR(Y786/U771,"-")</f>
        <v>0.18</v>
      </c>
      <c r="AA786" s="132">
        <f t="shared" si="55"/>
        <v>6181.5555555555557</v>
      </c>
      <c r="AB786" s="305"/>
      <c r="AC786" s="305"/>
      <c r="AD786" s="44" t="s">
        <v>121</v>
      </c>
      <c r="AE786" s="74">
        <v>31946</v>
      </c>
      <c r="AF786" s="61">
        <f>IFERROR(AE786/AB771,"-")</f>
        <v>9.600220216658573E-4</v>
      </c>
      <c r="AG786" s="74">
        <v>6</v>
      </c>
      <c r="AH786" s="61">
        <f>IFERROR(AG786/AC771,"-")</f>
        <v>0.14634146341463414</v>
      </c>
      <c r="AI786" s="77">
        <f t="shared" si="58"/>
        <v>5324.333333333333</v>
      </c>
      <c r="AJ786" s="305"/>
      <c r="AK786" s="305"/>
      <c r="AL786" s="44" t="s">
        <v>121</v>
      </c>
      <c r="AM786" s="74">
        <v>131548</v>
      </c>
      <c r="AN786" s="61">
        <f>IFERROR(AM786/AJ771,"-")</f>
        <v>1.6917281146467688E-3</v>
      </c>
      <c r="AO786" s="74">
        <v>15</v>
      </c>
      <c r="AP786" s="61">
        <f>IFERROR(AO786/AK771,"-")</f>
        <v>0.11450381679389313</v>
      </c>
      <c r="AQ786" s="77">
        <f t="shared" si="56"/>
        <v>8769.8666666666668</v>
      </c>
      <c r="AR786" s="305"/>
      <c r="AS786" s="305"/>
      <c r="AT786" s="44" t="s">
        <v>121</v>
      </c>
      <c r="AU786" s="74">
        <v>1022868</v>
      </c>
      <c r="AV786" s="61">
        <f>IFERROR(AU786/AR771,"-")</f>
        <v>1.1742301939258956E-3</v>
      </c>
      <c r="AW786" s="77">
        <v>106</v>
      </c>
      <c r="AX786" s="63">
        <f>IFERROR(AW786/AS771,"-")</f>
        <v>6.5311152187307459E-2</v>
      </c>
      <c r="AY786" s="158">
        <f t="shared" si="57"/>
        <v>9649.6981132075471</v>
      </c>
      <c r="AZ786" s="179"/>
    </row>
    <row r="787" spans="2:52" s="8" customFormat="1" ht="13.15" customHeight="1">
      <c r="B787" s="329"/>
      <c r="C787" s="341"/>
      <c r="D787" s="306"/>
      <c r="E787" s="306"/>
      <c r="F787" s="45" t="s">
        <v>71</v>
      </c>
      <c r="G787" s="69">
        <f>SUM(G771:G786)</f>
        <v>51583144</v>
      </c>
      <c r="H787" s="61">
        <f>IFERROR(G787/D771,"-")</f>
        <v>0.1724822684790713</v>
      </c>
      <c r="I787" s="74">
        <v>379</v>
      </c>
      <c r="J787" s="61">
        <f>IFERROR(I787/E771,"-")</f>
        <v>0.81857451403887693</v>
      </c>
      <c r="K787" s="77">
        <f t="shared" si="53"/>
        <v>136103.28232189972</v>
      </c>
      <c r="L787" s="306"/>
      <c r="M787" s="306"/>
      <c r="N787" s="45" t="s">
        <v>71</v>
      </c>
      <c r="O787" s="69">
        <f>SUM(O771:O786)</f>
        <v>40782236</v>
      </c>
      <c r="P787" s="61">
        <f>IFERROR(O787/L771,"-")</f>
        <v>0.16939934899054657</v>
      </c>
      <c r="Q787" s="74">
        <v>297</v>
      </c>
      <c r="R787" s="61">
        <f>IFERROR(Q787/M771,"-")</f>
        <v>0.81818181818181823</v>
      </c>
      <c r="S787" s="77">
        <f t="shared" si="54"/>
        <v>137313.92592592593</v>
      </c>
      <c r="T787" s="306"/>
      <c r="U787" s="306"/>
      <c r="V787" s="45" t="s">
        <v>71</v>
      </c>
      <c r="W787" s="69">
        <f>SUM(W771:W786)</f>
        <v>6848207</v>
      </c>
      <c r="X787" s="61">
        <f>IFERROR(W787/T771,"-")</f>
        <v>0.17546318395072832</v>
      </c>
      <c r="Y787" s="74">
        <v>39</v>
      </c>
      <c r="Z787" s="61">
        <f>IFERROR(Y787/U771,"-")</f>
        <v>0.78</v>
      </c>
      <c r="AA787" s="132">
        <f t="shared" si="55"/>
        <v>175595.05128205128</v>
      </c>
      <c r="AB787" s="306"/>
      <c r="AC787" s="306"/>
      <c r="AD787" s="45" t="s">
        <v>71</v>
      </c>
      <c r="AE787" s="69">
        <f>SUM(AE771:AE786)</f>
        <v>5114747</v>
      </c>
      <c r="AF787" s="61">
        <f>IFERROR(AE787/AB771,"-")</f>
        <v>0.15370530755804729</v>
      </c>
      <c r="AG787" s="74">
        <v>31</v>
      </c>
      <c r="AH787" s="61">
        <f>IFERROR(AG787/AC771,"-")</f>
        <v>0.75609756097560976</v>
      </c>
      <c r="AI787" s="77">
        <f t="shared" si="58"/>
        <v>164991.83870967742</v>
      </c>
      <c r="AJ787" s="306"/>
      <c r="AK787" s="306"/>
      <c r="AL787" s="45" t="s">
        <v>71</v>
      </c>
      <c r="AM787" s="69">
        <f>SUM(AM771:AM786)</f>
        <v>19854805</v>
      </c>
      <c r="AN787" s="61">
        <f>IFERROR(AM787/AJ771,"-")</f>
        <v>0.25533593691526468</v>
      </c>
      <c r="AO787" s="74">
        <v>105</v>
      </c>
      <c r="AP787" s="61">
        <f>IFERROR(AO787/AK771,"-")</f>
        <v>0.80152671755725191</v>
      </c>
      <c r="AQ787" s="77">
        <f t="shared" si="56"/>
        <v>189093.38095238095</v>
      </c>
      <c r="AR787" s="306"/>
      <c r="AS787" s="306"/>
      <c r="AT787" s="45" t="s">
        <v>71</v>
      </c>
      <c r="AU787" s="69">
        <f>SUM(AU771:AU786)</f>
        <v>147124386</v>
      </c>
      <c r="AV787" s="61">
        <f>IFERROR(AU787/AR771,"-")</f>
        <v>0.16889559190825046</v>
      </c>
      <c r="AW787" s="77">
        <v>1167</v>
      </c>
      <c r="AX787" s="103">
        <f>IFERROR(AW787/AS771,"-")</f>
        <v>0.71903881700554528</v>
      </c>
      <c r="AY787" s="161">
        <f t="shared" si="57"/>
        <v>126070.59640102828</v>
      </c>
      <c r="AZ787" s="179"/>
    </row>
    <row r="788" spans="2:52" s="8" customFormat="1" ht="13.15" customHeight="1">
      <c r="B788" s="327">
        <v>47</v>
      </c>
      <c r="C788" s="339" t="s">
        <v>14</v>
      </c>
      <c r="D788" s="304">
        <v>632074720</v>
      </c>
      <c r="E788" s="304">
        <v>866</v>
      </c>
      <c r="F788" s="41" t="s">
        <v>107</v>
      </c>
      <c r="G788" s="72">
        <v>11594567</v>
      </c>
      <c r="H788" s="59">
        <f>IFERROR(G788/D788,"-")</f>
        <v>1.8343665128705038E-2</v>
      </c>
      <c r="I788" s="72">
        <v>170</v>
      </c>
      <c r="J788" s="59">
        <f>IFERROR(I788/E788,"-")</f>
        <v>0.19630484988452657</v>
      </c>
      <c r="K788" s="75">
        <f t="shared" si="53"/>
        <v>68203.335294117642</v>
      </c>
      <c r="L788" s="304">
        <v>484660400</v>
      </c>
      <c r="M788" s="304">
        <v>656</v>
      </c>
      <c r="N788" s="41" t="s">
        <v>107</v>
      </c>
      <c r="O788" s="72">
        <v>6327970</v>
      </c>
      <c r="P788" s="59">
        <f>IFERROR(O788/L788,"-")</f>
        <v>1.3056503068953024E-2</v>
      </c>
      <c r="Q788" s="72">
        <v>126</v>
      </c>
      <c r="R788" s="59">
        <f>IFERROR(Q788/M788,"-")</f>
        <v>0.19207317073170732</v>
      </c>
      <c r="S788" s="75">
        <f t="shared" si="54"/>
        <v>50221.984126984127</v>
      </c>
      <c r="T788" s="304">
        <v>124784660</v>
      </c>
      <c r="U788" s="304">
        <v>94</v>
      </c>
      <c r="V788" s="41" t="s">
        <v>107</v>
      </c>
      <c r="W788" s="72">
        <v>3625717</v>
      </c>
      <c r="X788" s="59">
        <f>IFERROR(W788/T788,"-")</f>
        <v>2.9055790992258183E-2</v>
      </c>
      <c r="Y788" s="72">
        <v>24</v>
      </c>
      <c r="Z788" s="59">
        <f>IFERROR(Y788/U788,"-")</f>
        <v>0.25531914893617019</v>
      </c>
      <c r="AA788" s="130">
        <f t="shared" si="55"/>
        <v>151071.54166666666</v>
      </c>
      <c r="AB788" s="304">
        <v>94544530</v>
      </c>
      <c r="AC788" s="304">
        <v>73</v>
      </c>
      <c r="AD788" s="41" t="s">
        <v>107</v>
      </c>
      <c r="AE788" s="72">
        <v>597134</v>
      </c>
      <c r="AF788" s="59">
        <f>IFERROR(AE788/AB788,"-")</f>
        <v>6.3159021468508015E-3</v>
      </c>
      <c r="AG788" s="72">
        <v>19</v>
      </c>
      <c r="AH788" s="59">
        <f>IFERROR(AG788/AC788,"-")</f>
        <v>0.26027397260273971</v>
      </c>
      <c r="AI788" s="75">
        <f t="shared" si="58"/>
        <v>31428.105263157893</v>
      </c>
      <c r="AJ788" s="304">
        <v>201731200</v>
      </c>
      <c r="AK788" s="304">
        <v>232</v>
      </c>
      <c r="AL788" s="41" t="s">
        <v>107</v>
      </c>
      <c r="AM788" s="72">
        <v>8956551</v>
      </c>
      <c r="AN788" s="59">
        <f>IFERROR(AM788/AJ788,"-")</f>
        <v>4.4398442085309561E-2</v>
      </c>
      <c r="AO788" s="72">
        <v>59</v>
      </c>
      <c r="AP788" s="59">
        <f>IFERROR(AO788/AK788,"-")</f>
        <v>0.25431034482758619</v>
      </c>
      <c r="AQ788" s="75">
        <f t="shared" si="56"/>
        <v>151805.94915254237</v>
      </c>
      <c r="AR788" s="304">
        <v>1998071980</v>
      </c>
      <c r="AS788" s="304">
        <v>3319</v>
      </c>
      <c r="AT788" s="41" t="s">
        <v>107</v>
      </c>
      <c r="AU788" s="72">
        <v>26459970</v>
      </c>
      <c r="AV788" s="59">
        <f>IFERROR(AU788/AR788,"-")</f>
        <v>1.3242751144530839E-2</v>
      </c>
      <c r="AW788" s="75">
        <v>520</v>
      </c>
      <c r="AX788" s="59">
        <f>IFERROR(AW788/AS788,"-")</f>
        <v>0.15667369689665561</v>
      </c>
      <c r="AY788" s="156">
        <f t="shared" si="57"/>
        <v>50884.557692307695</v>
      </c>
      <c r="AZ788" s="179"/>
    </row>
    <row r="789" spans="2:52" s="8" customFormat="1" ht="13.15" customHeight="1">
      <c r="B789" s="328"/>
      <c r="C789" s="340"/>
      <c r="D789" s="305"/>
      <c r="E789" s="305"/>
      <c r="F789" s="42" t="s">
        <v>108</v>
      </c>
      <c r="G789" s="73">
        <v>18818188</v>
      </c>
      <c r="H789" s="60">
        <f>IFERROR(G789/D788,"-")</f>
        <v>2.977209403343959E-2</v>
      </c>
      <c r="I789" s="73">
        <v>233</v>
      </c>
      <c r="J789" s="60">
        <f>IFERROR(I789/E788,"-")</f>
        <v>0.26905311778290991</v>
      </c>
      <c r="K789" s="76">
        <f t="shared" si="53"/>
        <v>80764.755364806872</v>
      </c>
      <c r="L789" s="305"/>
      <c r="M789" s="305"/>
      <c r="N789" s="42" t="s">
        <v>108</v>
      </c>
      <c r="O789" s="73">
        <v>15034107</v>
      </c>
      <c r="P789" s="60">
        <f>IFERROR(O789/L788,"-")</f>
        <v>3.1019879074089818E-2</v>
      </c>
      <c r="Q789" s="73">
        <v>179</v>
      </c>
      <c r="R789" s="60">
        <f>IFERROR(Q789/M788,"-")</f>
        <v>0.27286585365853661</v>
      </c>
      <c r="S789" s="76">
        <f t="shared" si="54"/>
        <v>83989.424581005587</v>
      </c>
      <c r="T789" s="305"/>
      <c r="U789" s="305"/>
      <c r="V789" s="42" t="s">
        <v>108</v>
      </c>
      <c r="W789" s="73">
        <v>2897073</v>
      </c>
      <c r="X789" s="60">
        <f>IFERROR(W789/T788,"-")</f>
        <v>2.3216579666122422E-2</v>
      </c>
      <c r="Y789" s="73">
        <v>27</v>
      </c>
      <c r="Z789" s="60">
        <f>IFERROR(Y789/U788,"-")</f>
        <v>0.28723404255319152</v>
      </c>
      <c r="AA789" s="131">
        <f t="shared" si="55"/>
        <v>107299</v>
      </c>
      <c r="AB789" s="305"/>
      <c r="AC789" s="305"/>
      <c r="AD789" s="42" t="s">
        <v>108</v>
      </c>
      <c r="AE789" s="73">
        <v>2776195</v>
      </c>
      <c r="AF789" s="60">
        <f>IFERROR(AE789/AB788,"-")</f>
        <v>2.9363888106482734E-2</v>
      </c>
      <c r="AG789" s="73">
        <v>19</v>
      </c>
      <c r="AH789" s="60">
        <f>IFERROR(AG789/AC788,"-")</f>
        <v>0.26027397260273971</v>
      </c>
      <c r="AI789" s="76">
        <f t="shared" si="58"/>
        <v>146115.52631578947</v>
      </c>
      <c r="AJ789" s="305"/>
      <c r="AK789" s="305"/>
      <c r="AL789" s="42" t="s">
        <v>108</v>
      </c>
      <c r="AM789" s="73">
        <v>8033481</v>
      </c>
      <c r="AN789" s="60">
        <f>IFERROR(AM789/AJ788,"-")</f>
        <v>3.9822699711298995E-2</v>
      </c>
      <c r="AO789" s="73">
        <v>64</v>
      </c>
      <c r="AP789" s="60">
        <f>IFERROR(AO789/AK788,"-")</f>
        <v>0.27586206896551724</v>
      </c>
      <c r="AQ789" s="76">
        <f t="shared" si="56"/>
        <v>125523.140625</v>
      </c>
      <c r="AR789" s="305"/>
      <c r="AS789" s="305"/>
      <c r="AT789" s="42" t="s">
        <v>108</v>
      </c>
      <c r="AU789" s="73">
        <v>38352663</v>
      </c>
      <c r="AV789" s="60">
        <f>IFERROR(AU789/AR788,"-")</f>
        <v>1.9194835513383256E-2</v>
      </c>
      <c r="AW789" s="76">
        <v>747</v>
      </c>
      <c r="AX789" s="60">
        <f>IFERROR(AW789/AS788,"-")</f>
        <v>0.2250677915034649</v>
      </c>
      <c r="AY789" s="157">
        <f t="shared" si="57"/>
        <v>51342.25301204819</v>
      </c>
      <c r="AZ789" s="179"/>
    </row>
    <row r="790" spans="2:52" s="8" customFormat="1" ht="13.15" customHeight="1">
      <c r="B790" s="328"/>
      <c r="C790" s="340"/>
      <c r="D790" s="305"/>
      <c r="E790" s="305"/>
      <c r="F790" s="43" t="s">
        <v>109</v>
      </c>
      <c r="G790" s="73">
        <v>13436244</v>
      </c>
      <c r="H790" s="60">
        <f>IFERROR(G790/D788,"-")</f>
        <v>2.1257366534133813E-2</v>
      </c>
      <c r="I790" s="73">
        <v>272</v>
      </c>
      <c r="J790" s="60">
        <f>IFERROR(I790/E788,"-")</f>
        <v>0.31408775981524251</v>
      </c>
      <c r="K790" s="76">
        <f t="shared" si="53"/>
        <v>49397.955882352944</v>
      </c>
      <c r="L790" s="305"/>
      <c r="M790" s="305"/>
      <c r="N790" s="43" t="s">
        <v>109</v>
      </c>
      <c r="O790" s="73">
        <v>5521800</v>
      </c>
      <c r="P790" s="60">
        <f>IFERROR(O790/L788,"-")</f>
        <v>1.1393132180801237E-2</v>
      </c>
      <c r="Q790" s="73">
        <v>202</v>
      </c>
      <c r="R790" s="60">
        <f>IFERROR(Q790/M788,"-")</f>
        <v>0.30792682926829268</v>
      </c>
      <c r="S790" s="76">
        <f t="shared" si="54"/>
        <v>27335.643564356436</v>
      </c>
      <c r="T790" s="305"/>
      <c r="U790" s="305"/>
      <c r="V790" s="43" t="s">
        <v>109</v>
      </c>
      <c r="W790" s="73">
        <v>875379</v>
      </c>
      <c r="X790" s="60">
        <f>IFERROR(W790/T788,"-")</f>
        <v>7.0151170825003654E-3</v>
      </c>
      <c r="Y790" s="73">
        <v>27</v>
      </c>
      <c r="Z790" s="60">
        <f>IFERROR(Y790/U788,"-")</f>
        <v>0.28723404255319152</v>
      </c>
      <c r="AA790" s="131">
        <f t="shared" si="55"/>
        <v>32421.444444444445</v>
      </c>
      <c r="AB790" s="305"/>
      <c r="AC790" s="305"/>
      <c r="AD790" s="43" t="s">
        <v>109</v>
      </c>
      <c r="AE790" s="73">
        <v>765043</v>
      </c>
      <c r="AF790" s="60">
        <f>IFERROR(AE790/AB788,"-")</f>
        <v>8.0918800907889641E-3</v>
      </c>
      <c r="AG790" s="73">
        <v>22</v>
      </c>
      <c r="AH790" s="60">
        <f>IFERROR(AG790/AC788,"-")</f>
        <v>0.30136986301369861</v>
      </c>
      <c r="AI790" s="76">
        <f t="shared" si="58"/>
        <v>34774.681818181816</v>
      </c>
      <c r="AJ790" s="305"/>
      <c r="AK790" s="305"/>
      <c r="AL790" s="43" t="s">
        <v>109</v>
      </c>
      <c r="AM790" s="73">
        <v>2066000</v>
      </c>
      <c r="AN790" s="60">
        <f>IFERROR(AM790/AJ788,"-")</f>
        <v>1.0241350866896147E-2</v>
      </c>
      <c r="AO790" s="73">
        <v>59</v>
      </c>
      <c r="AP790" s="60">
        <f>IFERROR(AO790/AK788,"-")</f>
        <v>0.25431034482758619</v>
      </c>
      <c r="AQ790" s="76">
        <f t="shared" si="56"/>
        <v>35016.949152542373</v>
      </c>
      <c r="AR790" s="305"/>
      <c r="AS790" s="305"/>
      <c r="AT790" s="43" t="s">
        <v>109</v>
      </c>
      <c r="AU790" s="73">
        <v>40216384</v>
      </c>
      <c r="AV790" s="60">
        <f>IFERROR(AU790/AR788,"-")</f>
        <v>2.0127595203051695E-2</v>
      </c>
      <c r="AW790" s="76">
        <v>846</v>
      </c>
      <c r="AX790" s="60">
        <f>IFERROR(AW790/AS788,"-")</f>
        <v>0.25489605302802049</v>
      </c>
      <c r="AY790" s="157">
        <f t="shared" si="57"/>
        <v>47537.096926713944</v>
      </c>
      <c r="AZ790" s="179"/>
    </row>
    <row r="791" spans="2:52" s="8" customFormat="1" ht="13.15" customHeight="1">
      <c r="B791" s="328"/>
      <c r="C791" s="340"/>
      <c r="D791" s="305"/>
      <c r="E791" s="305"/>
      <c r="F791" s="43" t="s">
        <v>110</v>
      </c>
      <c r="G791" s="73">
        <v>573205</v>
      </c>
      <c r="H791" s="60">
        <f>IFERROR(G791/D788,"-")</f>
        <v>9.0686272028091871E-4</v>
      </c>
      <c r="I791" s="73">
        <v>35</v>
      </c>
      <c r="J791" s="60">
        <f>IFERROR(I791/E788,"-")</f>
        <v>4.0415704387990761E-2</v>
      </c>
      <c r="K791" s="76">
        <f t="shared" si="53"/>
        <v>16377.285714285714</v>
      </c>
      <c r="L791" s="305"/>
      <c r="M791" s="305"/>
      <c r="N791" s="43" t="s">
        <v>110</v>
      </c>
      <c r="O791" s="73">
        <v>505032</v>
      </c>
      <c r="P791" s="60">
        <f>IFERROR(O791/L788,"-")</f>
        <v>1.0420327305469975E-3</v>
      </c>
      <c r="Q791" s="73">
        <v>32</v>
      </c>
      <c r="R791" s="60">
        <f>IFERROR(Q791/M788,"-")</f>
        <v>4.878048780487805E-2</v>
      </c>
      <c r="S791" s="76">
        <f t="shared" si="54"/>
        <v>15782.25</v>
      </c>
      <c r="T791" s="305"/>
      <c r="U791" s="305"/>
      <c r="V791" s="43" t="s">
        <v>110</v>
      </c>
      <c r="W791" s="73">
        <v>46218</v>
      </c>
      <c r="X791" s="60">
        <f>IFERROR(W791/T788,"-")</f>
        <v>3.7038206459031101E-4</v>
      </c>
      <c r="Y791" s="73">
        <v>5</v>
      </c>
      <c r="Z791" s="60">
        <f>IFERROR(Y791/U788,"-")</f>
        <v>5.3191489361702128E-2</v>
      </c>
      <c r="AA791" s="131">
        <f t="shared" si="55"/>
        <v>9243.6</v>
      </c>
      <c r="AB791" s="305"/>
      <c r="AC791" s="305"/>
      <c r="AD791" s="43" t="s">
        <v>110</v>
      </c>
      <c r="AE791" s="73">
        <v>15817</v>
      </c>
      <c r="AF791" s="60">
        <f>IFERROR(AE791/AB788,"-")</f>
        <v>1.6729682827763806E-4</v>
      </c>
      <c r="AG791" s="73">
        <v>4</v>
      </c>
      <c r="AH791" s="60">
        <f>IFERROR(AG791/AC788,"-")</f>
        <v>5.4794520547945202E-2</v>
      </c>
      <c r="AI791" s="76">
        <f t="shared" si="58"/>
        <v>3954.25</v>
      </c>
      <c r="AJ791" s="305"/>
      <c r="AK791" s="305"/>
      <c r="AL791" s="43" t="s">
        <v>110</v>
      </c>
      <c r="AM791" s="73">
        <v>41677</v>
      </c>
      <c r="AN791" s="60">
        <f>IFERROR(AM791/AJ788,"-")</f>
        <v>2.0659669897368378E-4</v>
      </c>
      <c r="AO791" s="73">
        <v>10</v>
      </c>
      <c r="AP791" s="60">
        <f>IFERROR(AO791/AK788,"-")</f>
        <v>4.3103448275862072E-2</v>
      </c>
      <c r="AQ791" s="76">
        <f t="shared" si="56"/>
        <v>4167.7</v>
      </c>
      <c r="AR791" s="305"/>
      <c r="AS791" s="305"/>
      <c r="AT791" s="43" t="s">
        <v>110</v>
      </c>
      <c r="AU791" s="73">
        <v>5037675</v>
      </c>
      <c r="AV791" s="60">
        <f>IFERROR(AU791/AR788,"-")</f>
        <v>2.5212680275912783E-3</v>
      </c>
      <c r="AW791" s="76">
        <v>128</v>
      </c>
      <c r="AX791" s="60">
        <f>IFERROR(AW791/AS788,"-")</f>
        <v>3.8565833082253691E-2</v>
      </c>
      <c r="AY791" s="157">
        <f t="shared" si="57"/>
        <v>39356.8359375</v>
      </c>
      <c r="AZ791" s="179"/>
    </row>
    <row r="792" spans="2:52" s="8" customFormat="1" ht="13.15" customHeight="1">
      <c r="B792" s="328"/>
      <c r="C792" s="340"/>
      <c r="D792" s="305"/>
      <c r="E792" s="305"/>
      <c r="F792" s="43" t="s">
        <v>111</v>
      </c>
      <c r="G792" s="73">
        <v>28280288</v>
      </c>
      <c r="H792" s="60">
        <f>IFERROR(G792/D788,"-")</f>
        <v>4.4742001388696578E-2</v>
      </c>
      <c r="I792" s="73">
        <v>354</v>
      </c>
      <c r="J792" s="60">
        <f>IFERROR(I792/E788,"-")</f>
        <v>0.40877598152424943</v>
      </c>
      <c r="K792" s="76">
        <f t="shared" si="53"/>
        <v>79887.819209039546</v>
      </c>
      <c r="L792" s="305"/>
      <c r="M792" s="305"/>
      <c r="N792" s="43" t="s">
        <v>111</v>
      </c>
      <c r="O792" s="73">
        <v>21678739</v>
      </c>
      <c r="P792" s="60">
        <f>IFERROR(O792/L788,"-")</f>
        <v>4.4729750976147425E-2</v>
      </c>
      <c r="Q792" s="73">
        <v>265</v>
      </c>
      <c r="R792" s="60">
        <f>IFERROR(Q792/M788,"-")</f>
        <v>0.40396341463414637</v>
      </c>
      <c r="S792" s="76">
        <f t="shared" si="54"/>
        <v>81806.56226415094</v>
      </c>
      <c r="T792" s="305"/>
      <c r="U792" s="305"/>
      <c r="V792" s="43" t="s">
        <v>111</v>
      </c>
      <c r="W792" s="73">
        <v>9843569</v>
      </c>
      <c r="X792" s="60">
        <f>IFERROR(W792/T788,"-")</f>
        <v>7.8884447815941477E-2</v>
      </c>
      <c r="Y792" s="73">
        <v>40</v>
      </c>
      <c r="Z792" s="60">
        <f>IFERROR(Y792/U788,"-")</f>
        <v>0.42553191489361702</v>
      </c>
      <c r="AA792" s="131">
        <f t="shared" si="55"/>
        <v>246089.22500000001</v>
      </c>
      <c r="AB792" s="305"/>
      <c r="AC792" s="305"/>
      <c r="AD792" s="43" t="s">
        <v>111</v>
      </c>
      <c r="AE792" s="73">
        <v>5743126</v>
      </c>
      <c r="AF792" s="60">
        <f>IFERROR(AE792/AB788,"-")</f>
        <v>6.0745195941002618E-2</v>
      </c>
      <c r="AG792" s="73">
        <v>32</v>
      </c>
      <c r="AH792" s="60">
        <f>IFERROR(AG792/AC788,"-")</f>
        <v>0.43835616438356162</v>
      </c>
      <c r="AI792" s="76">
        <f t="shared" si="58"/>
        <v>179472.6875</v>
      </c>
      <c r="AJ792" s="305"/>
      <c r="AK792" s="305"/>
      <c r="AL792" s="43" t="s">
        <v>111</v>
      </c>
      <c r="AM792" s="73">
        <v>2923275</v>
      </c>
      <c r="AN792" s="60">
        <f>IFERROR(AM792/AJ788,"-")</f>
        <v>1.4490941411145129E-2</v>
      </c>
      <c r="AO792" s="73">
        <v>84</v>
      </c>
      <c r="AP792" s="60">
        <f>IFERROR(AO792/AK788,"-")</f>
        <v>0.36206896551724138</v>
      </c>
      <c r="AQ792" s="76">
        <f t="shared" si="56"/>
        <v>34800.892857142855</v>
      </c>
      <c r="AR792" s="305"/>
      <c r="AS792" s="305"/>
      <c r="AT792" s="43" t="s">
        <v>111</v>
      </c>
      <c r="AU792" s="73">
        <v>64570627</v>
      </c>
      <c r="AV792" s="60">
        <f>IFERROR(AU792/AR788,"-")</f>
        <v>3.2316466897253621E-2</v>
      </c>
      <c r="AW792" s="76">
        <v>1119</v>
      </c>
      <c r="AX792" s="60">
        <f>IFERROR(AW792/AS788,"-")</f>
        <v>0.33714974389876468</v>
      </c>
      <c r="AY792" s="157">
        <f t="shared" si="57"/>
        <v>57703.866845397679</v>
      </c>
      <c r="AZ792" s="179"/>
    </row>
    <row r="793" spans="2:52" s="8" customFormat="1" ht="13.15" customHeight="1">
      <c r="B793" s="328"/>
      <c r="C793" s="340"/>
      <c r="D793" s="305"/>
      <c r="E793" s="305"/>
      <c r="F793" s="43" t="s">
        <v>112</v>
      </c>
      <c r="G793" s="73">
        <v>21833198</v>
      </c>
      <c r="H793" s="60">
        <f>IFERROR(G793/D788,"-")</f>
        <v>3.4542115527100972E-2</v>
      </c>
      <c r="I793" s="73">
        <v>351</v>
      </c>
      <c r="J793" s="60">
        <f>IFERROR(I793/E788,"-")</f>
        <v>0.40531177829099307</v>
      </c>
      <c r="K793" s="76">
        <f t="shared" si="53"/>
        <v>62202.843304843307</v>
      </c>
      <c r="L793" s="305"/>
      <c r="M793" s="305"/>
      <c r="N793" s="43" t="s">
        <v>112</v>
      </c>
      <c r="O793" s="73">
        <v>16414106</v>
      </c>
      <c r="P793" s="60">
        <f>IFERROR(O793/L788,"-")</f>
        <v>3.3867231570807108E-2</v>
      </c>
      <c r="Q793" s="73">
        <v>258</v>
      </c>
      <c r="R793" s="60">
        <f>IFERROR(Q793/M788,"-")</f>
        <v>0.39329268292682928</v>
      </c>
      <c r="S793" s="76">
        <f t="shared" si="54"/>
        <v>63620.56589147287</v>
      </c>
      <c r="T793" s="305"/>
      <c r="U793" s="305"/>
      <c r="V793" s="43" t="s">
        <v>112</v>
      </c>
      <c r="W793" s="73">
        <v>3202094</v>
      </c>
      <c r="X793" s="60">
        <f>IFERROR(W793/T788,"-")</f>
        <v>2.5660958646679808E-2</v>
      </c>
      <c r="Y793" s="73">
        <v>40</v>
      </c>
      <c r="Z793" s="60">
        <f>IFERROR(Y793/U788,"-")</f>
        <v>0.42553191489361702</v>
      </c>
      <c r="AA793" s="131">
        <f t="shared" si="55"/>
        <v>80052.350000000006</v>
      </c>
      <c r="AB793" s="305"/>
      <c r="AC793" s="305"/>
      <c r="AD793" s="43" t="s">
        <v>112</v>
      </c>
      <c r="AE793" s="73">
        <v>2222867</v>
      </c>
      <c r="AF793" s="60">
        <f>IFERROR(AE793/AB788,"-")</f>
        <v>2.3511323182843047E-2</v>
      </c>
      <c r="AG793" s="73">
        <v>26</v>
      </c>
      <c r="AH793" s="60">
        <f>IFERROR(AG793/AC788,"-")</f>
        <v>0.35616438356164382</v>
      </c>
      <c r="AI793" s="76">
        <f t="shared" si="58"/>
        <v>85494.88461538461</v>
      </c>
      <c r="AJ793" s="305"/>
      <c r="AK793" s="305"/>
      <c r="AL793" s="43" t="s">
        <v>112</v>
      </c>
      <c r="AM793" s="73">
        <v>3150988</v>
      </c>
      <c r="AN793" s="60">
        <f>IFERROR(AM793/AJ788,"-")</f>
        <v>1.5619735568915468E-2</v>
      </c>
      <c r="AO793" s="73">
        <v>73</v>
      </c>
      <c r="AP793" s="60">
        <f>IFERROR(AO793/AK788,"-")</f>
        <v>0.31465517241379309</v>
      </c>
      <c r="AQ793" s="76">
        <f t="shared" si="56"/>
        <v>43164.219178082189</v>
      </c>
      <c r="AR793" s="305"/>
      <c r="AS793" s="305"/>
      <c r="AT793" s="43" t="s">
        <v>112</v>
      </c>
      <c r="AU793" s="73">
        <v>66355031</v>
      </c>
      <c r="AV793" s="60">
        <f>IFERROR(AU793/AR788,"-")</f>
        <v>3.3209529818840663E-2</v>
      </c>
      <c r="AW793" s="76">
        <v>1091</v>
      </c>
      <c r="AX793" s="60">
        <f>IFERROR(AW793/AS788,"-")</f>
        <v>0.32871346791202172</v>
      </c>
      <c r="AY793" s="157">
        <f t="shared" si="57"/>
        <v>60820.376718606785</v>
      </c>
      <c r="AZ793" s="179"/>
    </row>
    <row r="794" spans="2:52" s="8" customFormat="1" ht="13.15" customHeight="1">
      <c r="B794" s="328"/>
      <c r="C794" s="340"/>
      <c r="D794" s="305"/>
      <c r="E794" s="305"/>
      <c r="F794" s="43" t="s">
        <v>113</v>
      </c>
      <c r="G794" s="73">
        <v>13054683</v>
      </c>
      <c r="H794" s="60">
        <f>IFERROR(G794/D788,"-")</f>
        <v>2.0653702144581895E-2</v>
      </c>
      <c r="I794" s="73">
        <v>116</v>
      </c>
      <c r="J794" s="60">
        <f>IFERROR(I794/E788,"-")</f>
        <v>0.13394919168591224</v>
      </c>
      <c r="K794" s="76">
        <f t="shared" si="53"/>
        <v>112540.37068965517</v>
      </c>
      <c r="L794" s="305"/>
      <c r="M794" s="305"/>
      <c r="N794" s="43" t="s">
        <v>113</v>
      </c>
      <c r="O794" s="73">
        <v>10609885</v>
      </c>
      <c r="P794" s="60">
        <f>IFERROR(O794/L788,"-")</f>
        <v>2.1891380026096623E-2</v>
      </c>
      <c r="Q794" s="73">
        <v>83</v>
      </c>
      <c r="R794" s="60">
        <f>IFERROR(Q794/M788,"-")</f>
        <v>0.12652439024390244</v>
      </c>
      <c r="S794" s="76">
        <f t="shared" si="54"/>
        <v>127829.93975903615</v>
      </c>
      <c r="T794" s="305"/>
      <c r="U794" s="305"/>
      <c r="V794" s="43" t="s">
        <v>113</v>
      </c>
      <c r="W794" s="73">
        <v>4656308</v>
      </c>
      <c r="X794" s="60">
        <f>IFERROR(W794/T788,"-")</f>
        <v>3.7314746860711887E-2</v>
      </c>
      <c r="Y794" s="73">
        <v>18</v>
      </c>
      <c r="Z794" s="60">
        <f>IFERROR(Y794/U788,"-")</f>
        <v>0.19148936170212766</v>
      </c>
      <c r="AA794" s="131">
        <f t="shared" si="55"/>
        <v>258683.77777777778</v>
      </c>
      <c r="AB794" s="305"/>
      <c r="AC794" s="305"/>
      <c r="AD794" s="43" t="s">
        <v>113</v>
      </c>
      <c r="AE794" s="73">
        <v>4606637</v>
      </c>
      <c r="AF794" s="60">
        <f>IFERROR(AE794/AB788,"-")</f>
        <v>4.8724521661908944E-2</v>
      </c>
      <c r="AG794" s="73">
        <v>12</v>
      </c>
      <c r="AH794" s="60">
        <f>IFERROR(AG794/AC788,"-")</f>
        <v>0.16438356164383561</v>
      </c>
      <c r="AI794" s="76">
        <f t="shared" si="58"/>
        <v>383886.41666666669</v>
      </c>
      <c r="AJ794" s="305"/>
      <c r="AK794" s="305"/>
      <c r="AL794" s="43" t="s">
        <v>113</v>
      </c>
      <c r="AM794" s="73">
        <v>5644276</v>
      </c>
      <c r="AN794" s="60">
        <f>IFERROR(AM794/AJ788,"-")</f>
        <v>2.7979192113069273E-2</v>
      </c>
      <c r="AO794" s="73">
        <v>30</v>
      </c>
      <c r="AP794" s="60">
        <f>IFERROR(AO794/AK788,"-")</f>
        <v>0.12931034482758622</v>
      </c>
      <c r="AQ794" s="76">
        <f t="shared" si="56"/>
        <v>188142.53333333333</v>
      </c>
      <c r="AR794" s="305"/>
      <c r="AS794" s="305"/>
      <c r="AT794" s="43" t="s">
        <v>113</v>
      </c>
      <c r="AU794" s="73">
        <v>25272851</v>
      </c>
      <c r="AV794" s="60">
        <f>IFERROR(AU794/AR788,"-")</f>
        <v>1.2648618895101067E-2</v>
      </c>
      <c r="AW794" s="76">
        <v>287</v>
      </c>
      <c r="AX794" s="60">
        <f>IFERROR(AW794/AS788,"-")</f>
        <v>8.6471828864115696E-2</v>
      </c>
      <c r="AY794" s="157">
        <f t="shared" si="57"/>
        <v>88058.71428571429</v>
      </c>
      <c r="AZ794" s="179"/>
    </row>
    <row r="795" spans="2:52" s="8" customFormat="1" ht="13.15" customHeight="1">
      <c r="B795" s="328"/>
      <c r="C795" s="340"/>
      <c r="D795" s="305"/>
      <c r="E795" s="305"/>
      <c r="F795" s="43" t="s">
        <v>123</v>
      </c>
      <c r="G795" s="73">
        <v>0</v>
      </c>
      <c r="H795" s="60">
        <f>IFERROR(G795/D788,"-")</f>
        <v>0</v>
      </c>
      <c r="I795" s="73">
        <v>0</v>
      </c>
      <c r="J795" s="60">
        <f>IFERROR(I795/E788,"-")</f>
        <v>0</v>
      </c>
      <c r="K795" s="76" t="str">
        <f t="shared" si="53"/>
        <v>-</v>
      </c>
      <c r="L795" s="305"/>
      <c r="M795" s="305"/>
      <c r="N795" s="43" t="s">
        <v>123</v>
      </c>
      <c r="O795" s="73">
        <v>0</v>
      </c>
      <c r="P795" s="60">
        <f>IFERROR(O795/L788,"-")</f>
        <v>0</v>
      </c>
      <c r="Q795" s="73">
        <v>0</v>
      </c>
      <c r="R795" s="60">
        <f>IFERROR(Q795/M788,"-")</f>
        <v>0</v>
      </c>
      <c r="S795" s="76" t="str">
        <f t="shared" si="54"/>
        <v>-</v>
      </c>
      <c r="T795" s="305"/>
      <c r="U795" s="305"/>
      <c r="V795" s="43" t="s">
        <v>123</v>
      </c>
      <c r="W795" s="73">
        <v>0</v>
      </c>
      <c r="X795" s="60">
        <f>IFERROR(W795/T788,"-")</f>
        <v>0</v>
      </c>
      <c r="Y795" s="73">
        <v>0</v>
      </c>
      <c r="Z795" s="60">
        <f>IFERROR(Y795/U788,"-")</f>
        <v>0</v>
      </c>
      <c r="AA795" s="131" t="str">
        <f t="shared" si="55"/>
        <v>-</v>
      </c>
      <c r="AB795" s="305"/>
      <c r="AC795" s="305"/>
      <c r="AD795" s="43" t="s">
        <v>123</v>
      </c>
      <c r="AE795" s="73">
        <v>0</v>
      </c>
      <c r="AF795" s="60">
        <f>IFERROR(AE795/AB788,"-")</f>
        <v>0</v>
      </c>
      <c r="AG795" s="73">
        <v>0</v>
      </c>
      <c r="AH795" s="60">
        <f>IFERROR(AG795/AC788,"-")</f>
        <v>0</v>
      </c>
      <c r="AI795" s="76" t="str">
        <f t="shared" si="58"/>
        <v>-</v>
      </c>
      <c r="AJ795" s="305"/>
      <c r="AK795" s="305"/>
      <c r="AL795" s="43" t="s">
        <v>123</v>
      </c>
      <c r="AM795" s="73">
        <v>0</v>
      </c>
      <c r="AN795" s="60">
        <f>IFERROR(AM795/AJ788,"-")</f>
        <v>0</v>
      </c>
      <c r="AO795" s="73">
        <v>0</v>
      </c>
      <c r="AP795" s="60">
        <f>IFERROR(AO795/AK788,"-")</f>
        <v>0</v>
      </c>
      <c r="AQ795" s="76" t="str">
        <f t="shared" si="56"/>
        <v>-</v>
      </c>
      <c r="AR795" s="305"/>
      <c r="AS795" s="305"/>
      <c r="AT795" s="43" t="s">
        <v>123</v>
      </c>
      <c r="AU795" s="73">
        <v>7284</v>
      </c>
      <c r="AV795" s="60">
        <f>IFERROR(AU795/AR788,"-")</f>
        <v>3.645514312252154E-6</v>
      </c>
      <c r="AW795" s="76">
        <v>2</v>
      </c>
      <c r="AX795" s="60">
        <f>IFERROR(AW795/AS788,"-")</f>
        <v>6.0259114191021392E-4</v>
      </c>
      <c r="AY795" s="157">
        <f t="shared" si="57"/>
        <v>3642</v>
      </c>
      <c r="AZ795" s="179"/>
    </row>
    <row r="796" spans="2:52" s="8" customFormat="1" ht="13.15" customHeight="1">
      <c r="B796" s="328"/>
      <c r="C796" s="340"/>
      <c r="D796" s="305"/>
      <c r="E796" s="305"/>
      <c r="F796" s="43" t="s">
        <v>114</v>
      </c>
      <c r="G796" s="73">
        <v>657813</v>
      </c>
      <c r="H796" s="60">
        <f>IFERROR(G796/D788,"-")</f>
        <v>1.0407203123073804E-3</v>
      </c>
      <c r="I796" s="73">
        <v>27</v>
      </c>
      <c r="J796" s="60">
        <f>IFERROR(I796/E788,"-")</f>
        <v>3.117782909930716E-2</v>
      </c>
      <c r="K796" s="76">
        <f t="shared" si="53"/>
        <v>24363.444444444445</v>
      </c>
      <c r="L796" s="305"/>
      <c r="M796" s="305"/>
      <c r="N796" s="43" t="s">
        <v>114</v>
      </c>
      <c r="O796" s="73">
        <v>401663</v>
      </c>
      <c r="P796" s="60">
        <f>IFERROR(O796/L788,"-")</f>
        <v>8.2875143089883145E-4</v>
      </c>
      <c r="Q796" s="73">
        <v>20</v>
      </c>
      <c r="R796" s="60">
        <f>IFERROR(Q796/M788,"-")</f>
        <v>3.048780487804878E-2</v>
      </c>
      <c r="S796" s="76">
        <f t="shared" si="54"/>
        <v>20083.150000000001</v>
      </c>
      <c r="T796" s="305"/>
      <c r="U796" s="305"/>
      <c r="V796" s="43" t="s">
        <v>114</v>
      </c>
      <c r="W796" s="73">
        <v>65708</v>
      </c>
      <c r="X796" s="60">
        <f>IFERROR(W796/T788,"-")</f>
        <v>5.2657113462504124E-4</v>
      </c>
      <c r="Y796" s="73">
        <v>4</v>
      </c>
      <c r="Z796" s="60">
        <f>IFERROR(Y796/U788,"-")</f>
        <v>4.2553191489361701E-2</v>
      </c>
      <c r="AA796" s="131">
        <f t="shared" si="55"/>
        <v>16427</v>
      </c>
      <c r="AB796" s="305"/>
      <c r="AC796" s="305"/>
      <c r="AD796" s="43" t="s">
        <v>114</v>
      </c>
      <c r="AE796" s="73">
        <v>37661</v>
      </c>
      <c r="AF796" s="60">
        <f>IFERROR(AE796/AB788,"-")</f>
        <v>3.9834139531922156E-4</v>
      </c>
      <c r="AG796" s="73">
        <v>3</v>
      </c>
      <c r="AH796" s="60">
        <f>IFERROR(AG796/AC788,"-")</f>
        <v>4.1095890410958902E-2</v>
      </c>
      <c r="AI796" s="76">
        <f t="shared" si="58"/>
        <v>12553.666666666666</v>
      </c>
      <c r="AJ796" s="305"/>
      <c r="AK796" s="305"/>
      <c r="AL796" s="43" t="s">
        <v>114</v>
      </c>
      <c r="AM796" s="73">
        <v>137263</v>
      </c>
      <c r="AN796" s="60">
        <f>IFERROR(AM796/AJ788,"-")</f>
        <v>6.8042523913008999E-4</v>
      </c>
      <c r="AO796" s="73">
        <v>6</v>
      </c>
      <c r="AP796" s="60">
        <f>IFERROR(AO796/AK788,"-")</f>
        <v>2.5862068965517241E-2</v>
      </c>
      <c r="AQ796" s="76">
        <f t="shared" si="56"/>
        <v>22877.166666666668</v>
      </c>
      <c r="AR796" s="305"/>
      <c r="AS796" s="305"/>
      <c r="AT796" s="43" t="s">
        <v>114</v>
      </c>
      <c r="AU796" s="73">
        <v>1788321</v>
      </c>
      <c r="AV796" s="60">
        <f>IFERROR(AU796/AR788,"-")</f>
        <v>8.9502331142244436E-4</v>
      </c>
      <c r="AW796" s="76">
        <v>64</v>
      </c>
      <c r="AX796" s="60">
        <f>IFERROR(AW796/AS788,"-")</f>
        <v>1.9282916541126845E-2</v>
      </c>
      <c r="AY796" s="157">
        <f t="shared" si="57"/>
        <v>27942.515625</v>
      </c>
      <c r="AZ796" s="179"/>
    </row>
    <row r="797" spans="2:52" s="8" customFormat="1" ht="13.15" customHeight="1">
      <c r="B797" s="328"/>
      <c r="C797" s="340"/>
      <c r="D797" s="305"/>
      <c r="E797" s="305"/>
      <c r="F797" s="43" t="s">
        <v>115</v>
      </c>
      <c r="G797" s="73">
        <v>320966</v>
      </c>
      <c r="H797" s="60">
        <f>IFERROR(G797/D788,"-")</f>
        <v>5.0779755912402252E-4</v>
      </c>
      <c r="I797" s="73">
        <v>28</v>
      </c>
      <c r="J797" s="60">
        <f>IFERROR(I797/E788,"-")</f>
        <v>3.2332563510392612E-2</v>
      </c>
      <c r="K797" s="76">
        <f t="shared" si="53"/>
        <v>11463.071428571429</v>
      </c>
      <c r="L797" s="305"/>
      <c r="M797" s="305"/>
      <c r="N797" s="43" t="s">
        <v>115</v>
      </c>
      <c r="O797" s="73">
        <v>191529</v>
      </c>
      <c r="P797" s="60">
        <f>IFERROR(O797/L788,"-")</f>
        <v>3.9518186342436888E-4</v>
      </c>
      <c r="Q797" s="73">
        <v>23</v>
      </c>
      <c r="R797" s="60">
        <f>IFERROR(Q797/M788,"-")</f>
        <v>3.5060975609756101E-2</v>
      </c>
      <c r="S797" s="76">
        <f t="shared" si="54"/>
        <v>8327.347826086956</v>
      </c>
      <c r="T797" s="305"/>
      <c r="U797" s="305"/>
      <c r="V797" s="43" t="s">
        <v>115</v>
      </c>
      <c r="W797" s="73">
        <v>150183</v>
      </c>
      <c r="X797" s="60">
        <f>IFERROR(W797/T788,"-")</f>
        <v>1.2035373578771621E-3</v>
      </c>
      <c r="Y797" s="73">
        <v>11</v>
      </c>
      <c r="Z797" s="60">
        <f>IFERROR(Y797/U788,"-")</f>
        <v>0.11702127659574468</v>
      </c>
      <c r="AA797" s="131">
        <f t="shared" si="55"/>
        <v>13653</v>
      </c>
      <c r="AB797" s="305"/>
      <c r="AC797" s="305"/>
      <c r="AD797" s="43" t="s">
        <v>115</v>
      </c>
      <c r="AE797" s="73">
        <v>150183</v>
      </c>
      <c r="AF797" s="60">
        <f>IFERROR(AE797/AB788,"-")</f>
        <v>1.5884895720566807E-3</v>
      </c>
      <c r="AG797" s="73">
        <v>11</v>
      </c>
      <c r="AH797" s="60">
        <f>IFERROR(AG797/AC788,"-")</f>
        <v>0.15068493150684931</v>
      </c>
      <c r="AI797" s="76">
        <f t="shared" si="58"/>
        <v>13653</v>
      </c>
      <c r="AJ797" s="305"/>
      <c r="AK797" s="305"/>
      <c r="AL797" s="43" t="s">
        <v>115</v>
      </c>
      <c r="AM797" s="73">
        <v>15021</v>
      </c>
      <c r="AN797" s="60">
        <f>IFERROR(AM797/AJ788,"-")</f>
        <v>7.4460470170206684E-5</v>
      </c>
      <c r="AO797" s="73">
        <v>6</v>
      </c>
      <c r="AP797" s="60">
        <f>IFERROR(AO797/AK788,"-")</f>
        <v>2.5862068965517241E-2</v>
      </c>
      <c r="AQ797" s="76">
        <f t="shared" si="56"/>
        <v>2503.5</v>
      </c>
      <c r="AR797" s="305"/>
      <c r="AS797" s="305"/>
      <c r="AT797" s="43" t="s">
        <v>115</v>
      </c>
      <c r="AU797" s="73">
        <v>2360970</v>
      </c>
      <c r="AV797" s="60">
        <f>IFERROR(AU797/AR788,"-")</f>
        <v>1.181624097446179E-3</v>
      </c>
      <c r="AW797" s="76">
        <v>73</v>
      </c>
      <c r="AX797" s="60">
        <f>IFERROR(AW797/AS788,"-")</f>
        <v>2.1994576679722808E-2</v>
      </c>
      <c r="AY797" s="157">
        <f t="shared" si="57"/>
        <v>32342.054794520547</v>
      </c>
      <c r="AZ797" s="179"/>
    </row>
    <row r="798" spans="2:52" s="8" customFormat="1" ht="13.15" customHeight="1">
      <c r="B798" s="328"/>
      <c r="C798" s="340"/>
      <c r="D798" s="305"/>
      <c r="E798" s="305"/>
      <c r="F798" s="43" t="s">
        <v>116</v>
      </c>
      <c r="G798" s="73">
        <v>485502</v>
      </c>
      <c r="H798" s="60">
        <f>IFERROR(G798/D788,"-")</f>
        <v>7.681085552670102E-4</v>
      </c>
      <c r="I798" s="73">
        <v>11</v>
      </c>
      <c r="J798" s="60">
        <f>IFERROR(I798/E788,"-")</f>
        <v>1.2702078521939953E-2</v>
      </c>
      <c r="K798" s="76">
        <f t="shared" si="53"/>
        <v>44136.545454545456</v>
      </c>
      <c r="L798" s="305"/>
      <c r="M798" s="305"/>
      <c r="N798" s="43" t="s">
        <v>116</v>
      </c>
      <c r="O798" s="73">
        <v>391943</v>
      </c>
      <c r="P798" s="60">
        <f>IFERROR(O798/L788,"-")</f>
        <v>8.0869615095435895E-4</v>
      </c>
      <c r="Q798" s="73">
        <v>9</v>
      </c>
      <c r="R798" s="60">
        <f>IFERROR(Q798/M788,"-")</f>
        <v>1.3719512195121951E-2</v>
      </c>
      <c r="S798" s="76">
        <f t="shared" si="54"/>
        <v>43549.222222222219</v>
      </c>
      <c r="T798" s="305"/>
      <c r="U798" s="305"/>
      <c r="V798" s="43" t="s">
        <v>116</v>
      </c>
      <c r="W798" s="73">
        <v>131088</v>
      </c>
      <c r="X798" s="60">
        <f>IFERROR(W798/T788,"-")</f>
        <v>1.0505137410319505E-3</v>
      </c>
      <c r="Y798" s="73">
        <v>4</v>
      </c>
      <c r="Z798" s="60">
        <f>IFERROR(Y798/U788,"-")</f>
        <v>4.2553191489361701E-2</v>
      </c>
      <c r="AA798" s="131">
        <f t="shared" si="55"/>
        <v>32772</v>
      </c>
      <c r="AB798" s="305"/>
      <c r="AC798" s="305"/>
      <c r="AD798" s="43" t="s">
        <v>116</v>
      </c>
      <c r="AE798" s="73">
        <v>37529</v>
      </c>
      <c r="AF798" s="60">
        <f>IFERROR(AE798/AB788,"-")</f>
        <v>3.9694522782016052E-4</v>
      </c>
      <c r="AG798" s="73">
        <v>2</v>
      </c>
      <c r="AH798" s="60">
        <f>IFERROR(AG798/AC788,"-")</f>
        <v>2.7397260273972601E-2</v>
      </c>
      <c r="AI798" s="76">
        <f t="shared" si="58"/>
        <v>18764.5</v>
      </c>
      <c r="AJ798" s="305"/>
      <c r="AK798" s="305"/>
      <c r="AL798" s="43" t="s">
        <v>116</v>
      </c>
      <c r="AM798" s="73">
        <v>345884</v>
      </c>
      <c r="AN798" s="60">
        <f>IFERROR(AM798/AJ788,"-")</f>
        <v>1.7145786075728495E-3</v>
      </c>
      <c r="AO798" s="73">
        <v>7</v>
      </c>
      <c r="AP798" s="60">
        <f>IFERROR(AO798/AK788,"-")</f>
        <v>3.017241379310345E-2</v>
      </c>
      <c r="AQ798" s="76">
        <f t="shared" si="56"/>
        <v>49412</v>
      </c>
      <c r="AR798" s="305"/>
      <c r="AS798" s="305"/>
      <c r="AT798" s="43" t="s">
        <v>116</v>
      </c>
      <c r="AU798" s="73">
        <v>555819</v>
      </c>
      <c r="AV798" s="60">
        <f>IFERROR(AU798/AR788,"-")</f>
        <v>2.7817766605185067E-4</v>
      </c>
      <c r="AW798" s="76">
        <v>22</v>
      </c>
      <c r="AX798" s="60">
        <f>IFERROR(AW798/AS788,"-")</f>
        <v>6.6285025610123534E-3</v>
      </c>
      <c r="AY798" s="157">
        <f t="shared" si="57"/>
        <v>25264.5</v>
      </c>
      <c r="AZ798" s="179"/>
    </row>
    <row r="799" spans="2:52" s="8" customFormat="1" ht="13.15" customHeight="1">
      <c r="B799" s="328"/>
      <c r="C799" s="340"/>
      <c r="D799" s="305"/>
      <c r="E799" s="305"/>
      <c r="F799" s="43" t="s">
        <v>117</v>
      </c>
      <c r="G799" s="73">
        <v>1994762</v>
      </c>
      <c r="H799" s="60">
        <f>IFERROR(G799/D788,"-")</f>
        <v>3.1558958725639271E-3</v>
      </c>
      <c r="I799" s="73">
        <v>11</v>
      </c>
      <c r="J799" s="60">
        <f>IFERROR(I799/E788,"-")</f>
        <v>1.2702078521939953E-2</v>
      </c>
      <c r="K799" s="76">
        <f t="shared" si="53"/>
        <v>181342</v>
      </c>
      <c r="L799" s="305"/>
      <c r="M799" s="305"/>
      <c r="N799" s="43" t="s">
        <v>117</v>
      </c>
      <c r="O799" s="73">
        <v>1100224</v>
      </c>
      <c r="P799" s="60">
        <f>IFERROR(O799/L788,"-")</f>
        <v>2.2700926256818176E-3</v>
      </c>
      <c r="Q799" s="73">
        <v>9</v>
      </c>
      <c r="R799" s="60">
        <f>IFERROR(Q799/M788,"-")</f>
        <v>1.3719512195121951E-2</v>
      </c>
      <c r="S799" s="76">
        <f t="shared" si="54"/>
        <v>122247.11111111111</v>
      </c>
      <c r="T799" s="305"/>
      <c r="U799" s="305"/>
      <c r="V799" s="43" t="s">
        <v>117</v>
      </c>
      <c r="W799" s="73">
        <v>1276893</v>
      </c>
      <c r="X799" s="60">
        <f>IFERROR(W799/T788,"-")</f>
        <v>1.023277220132667E-2</v>
      </c>
      <c r="Y799" s="73">
        <v>4</v>
      </c>
      <c r="Z799" s="60">
        <f>IFERROR(Y799/U788,"-")</f>
        <v>4.2553191489361701E-2</v>
      </c>
      <c r="AA799" s="131">
        <f t="shared" si="55"/>
        <v>319223.25</v>
      </c>
      <c r="AB799" s="305"/>
      <c r="AC799" s="305"/>
      <c r="AD799" s="43" t="s">
        <v>117</v>
      </c>
      <c r="AE799" s="73">
        <v>382355</v>
      </c>
      <c r="AF799" s="60">
        <f>IFERROR(AE799/AB788,"-")</f>
        <v>4.0441789704808943E-3</v>
      </c>
      <c r="AG799" s="73">
        <v>2</v>
      </c>
      <c r="AH799" s="60">
        <f>IFERROR(AG799/AC788,"-")</f>
        <v>2.7397260273972601E-2</v>
      </c>
      <c r="AI799" s="76">
        <f t="shared" si="58"/>
        <v>191177.5</v>
      </c>
      <c r="AJ799" s="305"/>
      <c r="AK799" s="305"/>
      <c r="AL799" s="43" t="s">
        <v>117</v>
      </c>
      <c r="AM799" s="73">
        <v>2542302</v>
      </c>
      <c r="AN799" s="60">
        <f>IFERROR(AM799/AJ788,"-")</f>
        <v>1.2602423422851795E-2</v>
      </c>
      <c r="AO799" s="73">
        <v>7</v>
      </c>
      <c r="AP799" s="60">
        <f>IFERROR(AO799/AK788,"-")</f>
        <v>3.017241379310345E-2</v>
      </c>
      <c r="AQ799" s="76">
        <f t="shared" si="56"/>
        <v>363186</v>
      </c>
      <c r="AR799" s="305"/>
      <c r="AS799" s="305"/>
      <c r="AT799" s="43" t="s">
        <v>117</v>
      </c>
      <c r="AU799" s="73">
        <v>5558525</v>
      </c>
      <c r="AV799" s="60">
        <f>IFERROR(AU799/AR788,"-")</f>
        <v>2.7819443221459919E-3</v>
      </c>
      <c r="AW799" s="76">
        <v>22</v>
      </c>
      <c r="AX799" s="60">
        <f>IFERROR(AW799/AS788,"-")</f>
        <v>6.6285025610123534E-3</v>
      </c>
      <c r="AY799" s="157">
        <f t="shared" si="57"/>
        <v>252660.22727272726</v>
      </c>
      <c r="AZ799" s="179"/>
    </row>
    <row r="800" spans="2:52" s="8" customFormat="1" ht="13.15" customHeight="1">
      <c r="B800" s="328"/>
      <c r="C800" s="340"/>
      <c r="D800" s="305"/>
      <c r="E800" s="305"/>
      <c r="F800" s="43" t="s">
        <v>118</v>
      </c>
      <c r="G800" s="73">
        <v>4626679</v>
      </c>
      <c r="H800" s="60">
        <f>IFERROR(G800/D788,"-")</f>
        <v>7.3198292125968905E-3</v>
      </c>
      <c r="I800" s="73">
        <v>127</v>
      </c>
      <c r="J800" s="60">
        <f>IFERROR(I800/E788,"-")</f>
        <v>0.14665127020785218</v>
      </c>
      <c r="K800" s="76">
        <f t="shared" si="53"/>
        <v>36430.543307086613</v>
      </c>
      <c r="L800" s="305"/>
      <c r="M800" s="305"/>
      <c r="N800" s="43" t="s">
        <v>118</v>
      </c>
      <c r="O800" s="73">
        <v>3141513</v>
      </c>
      <c r="P800" s="60">
        <f>IFERROR(O800/L788,"-")</f>
        <v>6.4818850477571513E-3</v>
      </c>
      <c r="Q800" s="73">
        <v>101</v>
      </c>
      <c r="R800" s="60">
        <f>IFERROR(Q800/M788,"-")</f>
        <v>0.15396341463414634</v>
      </c>
      <c r="S800" s="76">
        <f t="shared" si="54"/>
        <v>31104.089108910892</v>
      </c>
      <c r="T800" s="305"/>
      <c r="U800" s="305"/>
      <c r="V800" s="43" t="s">
        <v>118</v>
      </c>
      <c r="W800" s="73">
        <v>905544</v>
      </c>
      <c r="X800" s="60">
        <f>IFERROR(W800/T788,"-")</f>
        <v>7.2568535267075298E-3</v>
      </c>
      <c r="Y800" s="73">
        <v>18</v>
      </c>
      <c r="Z800" s="60">
        <f>IFERROR(Y800/U788,"-")</f>
        <v>0.19148936170212766</v>
      </c>
      <c r="AA800" s="131">
        <f t="shared" si="55"/>
        <v>50308</v>
      </c>
      <c r="AB800" s="305"/>
      <c r="AC800" s="305"/>
      <c r="AD800" s="43" t="s">
        <v>118</v>
      </c>
      <c r="AE800" s="73">
        <v>879482</v>
      </c>
      <c r="AF800" s="60">
        <f>IFERROR(AE800/AB788,"-")</f>
        <v>9.3023044273423325E-3</v>
      </c>
      <c r="AG800" s="73">
        <v>14</v>
      </c>
      <c r="AH800" s="60">
        <f>IFERROR(AG800/AC788,"-")</f>
        <v>0.19178082191780821</v>
      </c>
      <c r="AI800" s="76">
        <f t="shared" si="58"/>
        <v>62820.142857142855</v>
      </c>
      <c r="AJ800" s="305"/>
      <c r="AK800" s="305"/>
      <c r="AL800" s="43" t="s">
        <v>118</v>
      </c>
      <c r="AM800" s="73">
        <v>3626348</v>
      </c>
      <c r="AN800" s="60">
        <f>IFERROR(AM800/AJ788,"-")</f>
        <v>1.7976138544756586E-2</v>
      </c>
      <c r="AO800" s="73">
        <v>43</v>
      </c>
      <c r="AP800" s="60">
        <f>IFERROR(AO800/AK788,"-")</f>
        <v>0.18534482758620691</v>
      </c>
      <c r="AQ800" s="76">
        <f t="shared" si="56"/>
        <v>84333.674418604656</v>
      </c>
      <c r="AR800" s="305"/>
      <c r="AS800" s="305"/>
      <c r="AT800" s="43" t="s">
        <v>118</v>
      </c>
      <c r="AU800" s="73">
        <v>14466871</v>
      </c>
      <c r="AV800" s="60">
        <f>IFERROR(AU800/AR788,"-")</f>
        <v>7.2404153327849576E-3</v>
      </c>
      <c r="AW800" s="76">
        <v>378</v>
      </c>
      <c r="AX800" s="60">
        <f>IFERROR(AW800/AS788,"-")</f>
        <v>0.11388972582103044</v>
      </c>
      <c r="AY800" s="157">
        <f t="shared" si="57"/>
        <v>38272.145502645501</v>
      </c>
      <c r="AZ800" s="179"/>
    </row>
    <row r="801" spans="2:52" s="8" customFormat="1" ht="13.15" customHeight="1">
      <c r="B801" s="328"/>
      <c r="C801" s="340"/>
      <c r="D801" s="305"/>
      <c r="E801" s="305"/>
      <c r="F801" s="43" t="s">
        <v>119</v>
      </c>
      <c r="G801" s="73">
        <v>2771377</v>
      </c>
      <c r="H801" s="60">
        <f>IFERROR(G801/D788,"-")</f>
        <v>4.3845718113833124E-3</v>
      </c>
      <c r="I801" s="73">
        <v>41</v>
      </c>
      <c r="J801" s="60">
        <f>IFERROR(I801/E788,"-")</f>
        <v>4.7344110854503463E-2</v>
      </c>
      <c r="K801" s="76">
        <f t="shared" si="53"/>
        <v>67594.560975609755</v>
      </c>
      <c r="L801" s="305"/>
      <c r="M801" s="305"/>
      <c r="N801" s="43" t="s">
        <v>119</v>
      </c>
      <c r="O801" s="73">
        <v>2026636</v>
      </c>
      <c r="P801" s="60">
        <f>IFERROR(O801/L788,"-")</f>
        <v>4.1815588812290005E-3</v>
      </c>
      <c r="Q801" s="73">
        <v>29</v>
      </c>
      <c r="R801" s="60">
        <f>IFERROR(Q801/M788,"-")</f>
        <v>4.4207317073170729E-2</v>
      </c>
      <c r="S801" s="76">
        <f t="shared" si="54"/>
        <v>69884</v>
      </c>
      <c r="T801" s="305"/>
      <c r="U801" s="305"/>
      <c r="V801" s="43" t="s">
        <v>119</v>
      </c>
      <c r="W801" s="73">
        <v>297525</v>
      </c>
      <c r="X801" s="60">
        <f>IFERROR(W801/T788,"-")</f>
        <v>2.3843074942064193E-3</v>
      </c>
      <c r="Y801" s="73">
        <v>6</v>
      </c>
      <c r="Z801" s="60">
        <f>IFERROR(Y801/U788,"-")</f>
        <v>6.3829787234042548E-2</v>
      </c>
      <c r="AA801" s="131">
        <f t="shared" si="55"/>
        <v>49587.5</v>
      </c>
      <c r="AB801" s="305"/>
      <c r="AC801" s="305"/>
      <c r="AD801" s="43" t="s">
        <v>119</v>
      </c>
      <c r="AE801" s="73">
        <v>69202</v>
      </c>
      <c r="AF801" s="60">
        <f>IFERROR(AE801/AB788,"-")</f>
        <v>7.3195138840925007E-4</v>
      </c>
      <c r="AG801" s="73">
        <v>3</v>
      </c>
      <c r="AH801" s="60">
        <f>IFERROR(AG801/AC788,"-")</f>
        <v>4.1095890410958902E-2</v>
      </c>
      <c r="AI801" s="76">
        <f t="shared" si="58"/>
        <v>23067.333333333332</v>
      </c>
      <c r="AJ801" s="305"/>
      <c r="AK801" s="305"/>
      <c r="AL801" s="43" t="s">
        <v>119</v>
      </c>
      <c r="AM801" s="73">
        <v>2020329</v>
      </c>
      <c r="AN801" s="60">
        <f>IFERROR(AM801/AJ788,"-")</f>
        <v>1.0014955544804175E-2</v>
      </c>
      <c r="AO801" s="73">
        <v>25</v>
      </c>
      <c r="AP801" s="60">
        <f>IFERROR(AO801/AK788,"-")</f>
        <v>0.10775862068965517</v>
      </c>
      <c r="AQ801" s="76">
        <f t="shared" si="56"/>
        <v>80813.16</v>
      </c>
      <c r="AR801" s="305"/>
      <c r="AS801" s="305"/>
      <c r="AT801" s="43" t="s">
        <v>119</v>
      </c>
      <c r="AU801" s="73">
        <v>13354121</v>
      </c>
      <c r="AV801" s="60">
        <f>IFERROR(AU801/AR788,"-")</f>
        <v>6.6835034641744987E-3</v>
      </c>
      <c r="AW801" s="76">
        <v>164</v>
      </c>
      <c r="AX801" s="60">
        <f>IFERROR(AW801/AS788,"-")</f>
        <v>4.941247363663754E-2</v>
      </c>
      <c r="AY801" s="157">
        <f t="shared" si="57"/>
        <v>81427.567073170736</v>
      </c>
      <c r="AZ801" s="179"/>
    </row>
    <row r="802" spans="2:52" s="8" customFormat="1" ht="13.15" customHeight="1">
      <c r="B802" s="328"/>
      <c r="C802" s="340"/>
      <c r="D802" s="305"/>
      <c r="E802" s="305"/>
      <c r="F802" s="43" t="s">
        <v>120</v>
      </c>
      <c r="G802" s="73">
        <v>4612817</v>
      </c>
      <c r="H802" s="60">
        <f>IFERROR(G802/D788,"-")</f>
        <v>7.2978982611422907E-3</v>
      </c>
      <c r="I802" s="73">
        <v>59</v>
      </c>
      <c r="J802" s="60">
        <f>IFERROR(I802/E788,"-")</f>
        <v>6.8129330254041567E-2</v>
      </c>
      <c r="K802" s="76">
        <f t="shared" si="53"/>
        <v>78183.338983050853</v>
      </c>
      <c r="L802" s="305"/>
      <c r="M802" s="305"/>
      <c r="N802" s="43" t="s">
        <v>120</v>
      </c>
      <c r="O802" s="73">
        <v>4274069</v>
      </c>
      <c r="P802" s="60">
        <f>IFERROR(O802/L788,"-")</f>
        <v>8.8186883021596149E-3</v>
      </c>
      <c r="Q802" s="73">
        <v>49</v>
      </c>
      <c r="R802" s="60">
        <f>IFERROR(Q802/M788,"-")</f>
        <v>7.4695121951219509E-2</v>
      </c>
      <c r="S802" s="76">
        <f t="shared" si="54"/>
        <v>87225.897959183669</v>
      </c>
      <c r="T802" s="305"/>
      <c r="U802" s="305"/>
      <c r="V802" s="43" t="s">
        <v>120</v>
      </c>
      <c r="W802" s="73">
        <v>74702</v>
      </c>
      <c r="X802" s="60">
        <f>IFERROR(W802/T788,"-")</f>
        <v>5.986473016795494E-4</v>
      </c>
      <c r="Y802" s="73">
        <v>6</v>
      </c>
      <c r="Z802" s="60">
        <f>IFERROR(Y802/U788,"-")</f>
        <v>6.3829787234042548E-2</v>
      </c>
      <c r="AA802" s="131">
        <f t="shared" si="55"/>
        <v>12450.333333333334</v>
      </c>
      <c r="AB802" s="305"/>
      <c r="AC802" s="305"/>
      <c r="AD802" s="43" t="s">
        <v>120</v>
      </c>
      <c r="AE802" s="73">
        <v>71558</v>
      </c>
      <c r="AF802" s="60">
        <f>IFERROR(AE802/AB788,"-")</f>
        <v>7.5687086286218782E-4</v>
      </c>
      <c r="AG802" s="73">
        <v>5</v>
      </c>
      <c r="AH802" s="60">
        <f>IFERROR(AG802/AC788,"-")</f>
        <v>6.8493150684931503E-2</v>
      </c>
      <c r="AI802" s="76">
        <f t="shared" si="58"/>
        <v>14311.6</v>
      </c>
      <c r="AJ802" s="305"/>
      <c r="AK802" s="305"/>
      <c r="AL802" s="43" t="s">
        <v>120</v>
      </c>
      <c r="AM802" s="73">
        <v>3936796</v>
      </c>
      <c r="AN802" s="60">
        <f>IFERROR(AM802/AJ788,"-")</f>
        <v>1.9515057660887358E-2</v>
      </c>
      <c r="AO802" s="73">
        <v>31</v>
      </c>
      <c r="AP802" s="60">
        <f>IFERROR(AO802/AK788,"-")</f>
        <v>0.1336206896551724</v>
      </c>
      <c r="AQ802" s="76">
        <f t="shared" si="56"/>
        <v>126993.41935483871</v>
      </c>
      <c r="AR802" s="305"/>
      <c r="AS802" s="305"/>
      <c r="AT802" s="43" t="s">
        <v>120</v>
      </c>
      <c r="AU802" s="73">
        <v>8499546</v>
      </c>
      <c r="AV802" s="60">
        <f>IFERROR(AU802/AR788,"-")</f>
        <v>4.2538737768596305E-3</v>
      </c>
      <c r="AW802" s="76">
        <v>153</v>
      </c>
      <c r="AX802" s="60">
        <f>IFERROR(AW802/AS788,"-")</f>
        <v>4.6098222356131362E-2</v>
      </c>
      <c r="AY802" s="157">
        <f t="shared" si="57"/>
        <v>55552.588235294119</v>
      </c>
      <c r="AZ802" s="179"/>
    </row>
    <row r="803" spans="2:52" s="8" customFormat="1" ht="13.15" customHeight="1">
      <c r="B803" s="328"/>
      <c r="C803" s="340"/>
      <c r="D803" s="305"/>
      <c r="E803" s="305"/>
      <c r="F803" s="44" t="s">
        <v>121</v>
      </c>
      <c r="G803" s="74">
        <v>921424</v>
      </c>
      <c r="H803" s="61">
        <f>IFERROR(G803/D788,"-")</f>
        <v>1.4577770172488468E-3</v>
      </c>
      <c r="I803" s="74">
        <v>77</v>
      </c>
      <c r="J803" s="61">
        <f>IFERROR(I803/E788,"-")</f>
        <v>8.8914549653579672E-2</v>
      </c>
      <c r="K803" s="77">
        <f t="shared" si="53"/>
        <v>11966.545454545454</v>
      </c>
      <c r="L803" s="305"/>
      <c r="M803" s="305"/>
      <c r="N803" s="44" t="s">
        <v>121</v>
      </c>
      <c r="O803" s="74">
        <v>830377</v>
      </c>
      <c r="P803" s="61">
        <f>IFERROR(O803/L788,"-")</f>
        <v>1.713317201075227E-3</v>
      </c>
      <c r="Q803" s="74">
        <v>59</v>
      </c>
      <c r="R803" s="61">
        <f>IFERROR(Q803/M788,"-")</f>
        <v>8.9939024390243899E-2</v>
      </c>
      <c r="S803" s="77">
        <f t="shared" si="54"/>
        <v>14074.186440677966</v>
      </c>
      <c r="T803" s="305"/>
      <c r="U803" s="305"/>
      <c r="V803" s="44" t="s">
        <v>121</v>
      </c>
      <c r="W803" s="74">
        <v>107019</v>
      </c>
      <c r="X803" s="61">
        <f>IFERROR(W803/T788,"-")</f>
        <v>8.5762945541543328E-4</v>
      </c>
      <c r="Y803" s="74">
        <v>17</v>
      </c>
      <c r="Z803" s="61">
        <f>IFERROR(Y803/U788,"-")</f>
        <v>0.18085106382978725</v>
      </c>
      <c r="AA803" s="132">
        <f t="shared" si="55"/>
        <v>6295.2352941176468</v>
      </c>
      <c r="AB803" s="305"/>
      <c r="AC803" s="305"/>
      <c r="AD803" s="44" t="s">
        <v>121</v>
      </c>
      <c r="AE803" s="74">
        <v>67952</v>
      </c>
      <c r="AF803" s="61">
        <f>IFERROR(AE803/AB788,"-")</f>
        <v>7.1873010527420255E-4</v>
      </c>
      <c r="AG803" s="74">
        <v>13</v>
      </c>
      <c r="AH803" s="61">
        <f>IFERROR(AG803/AC788,"-")</f>
        <v>0.17808219178082191</v>
      </c>
      <c r="AI803" s="77">
        <f t="shared" si="58"/>
        <v>5227.0769230769229</v>
      </c>
      <c r="AJ803" s="305"/>
      <c r="AK803" s="305"/>
      <c r="AL803" s="44" t="s">
        <v>121</v>
      </c>
      <c r="AM803" s="74">
        <v>278454</v>
      </c>
      <c r="AN803" s="61">
        <f>IFERROR(AM803/AJ788,"-")</f>
        <v>1.3803219333449659E-3</v>
      </c>
      <c r="AO803" s="74">
        <v>27</v>
      </c>
      <c r="AP803" s="61">
        <f>IFERROR(AO803/AK788,"-")</f>
        <v>0.11637931034482758</v>
      </c>
      <c r="AQ803" s="77">
        <f t="shared" si="56"/>
        <v>10313.111111111111</v>
      </c>
      <c r="AR803" s="305"/>
      <c r="AS803" s="305"/>
      <c r="AT803" s="44" t="s">
        <v>121</v>
      </c>
      <c r="AU803" s="74">
        <v>3807623</v>
      </c>
      <c r="AV803" s="61">
        <f>IFERROR(AU803/AR788,"-")</f>
        <v>1.9056485642724443E-3</v>
      </c>
      <c r="AW803" s="77">
        <v>254</v>
      </c>
      <c r="AX803" s="61">
        <f>IFERROR(AW803/AS788,"-")</f>
        <v>7.6529075022597162E-2</v>
      </c>
      <c r="AY803" s="158">
        <f t="shared" si="57"/>
        <v>14990.641732283464</v>
      </c>
      <c r="AZ803" s="179"/>
    </row>
    <row r="804" spans="2:52" s="8" customFormat="1" ht="13.15" customHeight="1">
      <c r="B804" s="329"/>
      <c r="C804" s="341"/>
      <c r="D804" s="306"/>
      <c r="E804" s="306"/>
      <c r="F804" s="45" t="s">
        <v>71</v>
      </c>
      <c r="G804" s="69">
        <f>SUM(G788:G803)</f>
        <v>123981713</v>
      </c>
      <c r="H804" s="61">
        <f>IFERROR(G804/D788,"-")</f>
        <v>0.19615040607857248</v>
      </c>
      <c r="I804" s="74">
        <v>711</v>
      </c>
      <c r="J804" s="61">
        <f>IFERROR(I804/E788,"-")</f>
        <v>0.82101616628175522</v>
      </c>
      <c r="K804" s="77">
        <f t="shared" si="53"/>
        <v>174376.53023909987</v>
      </c>
      <c r="L804" s="306"/>
      <c r="M804" s="306"/>
      <c r="N804" s="45" t="s">
        <v>71</v>
      </c>
      <c r="O804" s="69">
        <f>SUM(O788:O803)</f>
        <v>88449593</v>
      </c>
      <c r="P804" s="61">
        <f>IFERROR(O804/L788,"-")</f>
        <v>0.1824980811306226</v>
      </c>
      <c r="Q804" s="74">
        <v>545</v>
      </c>
      <c r="R804" s="61">
        <f>IFERROR(Q804/M788,"-")</f>
        <v>0.83079268292682928</v>
      </c>
      <c r="S804" s="77">
        <f t="shared" si="54"/>
        <v>162292.83119266055</v>
      </c>
      <c r="T804" s="306"/>
      <c r="U804" s="306"/>
      <c r="V804" s="45" t="s">
        <v>71</v>
      </c>
      <c r="W804" s="69">
        <f>SUM(W788:W803)</f>
        <v>28155020</v>
      </c>
      <c r="X804" s="61">
        <f>IFERROR(W804/T788,"-")</f>
        <v>0.22562885534167421</v>
      </c>
      <c r="Y804" s="74">
        <v>82</v>
      </c>
      <c r="Z804" s="61">
        <f>IFERROR(Y804/U788,"-")</f>
        <v>0.87234042553191493</v>
      </c>
      <c r="AA804" s="132">
        <f t="shared" si="55"/>
        <v>343353.90243902442</v>
      </c>
      <c r="AB804" s="306"/>
      <c r="AC804" s="306"/>
      <c r="AD804" s="45" t="s">
        <v>71</v>
      </c>
      <c r="AE804" s="69">
        <f>SUM(AE788:AE803)</f>
        <v>18422741</v>
      </c>
      <c r="AF804" s="61">
        <f>IFERROR(AE804/AB788,"-")</f>
        <v>0.19485781990771966</v>
      </c>
      <c r="AG804" s="74">
        <v>64</v>
      </c>
      <c r="AH804" s="61">
        <f>IFERROR(AG804/AC788,"-")</f>
        <v>0.87671232876712324</v>
      </c>
      <c r="AI804" s="77">
        <f t="shared" si="58"/>
        <v>287855.328125</v>
      </c>
      <c r="AJ804" s="306"/>
      <c r="AK804" s="306"/>
      <c r="AL804" s="45" t="s">
        <v>71</v>
      </c>
      <c r="AM804" s="69">
        <f>SUM(AM788:AM803)</f>
        <v>43718645</v>
      </c>
      <c r="AN804" s="61">
        <f>IFERROR(AM804/AJ788,"-")</f>
        <v>0.21671731987912629</v>
      </c>
      <c r="AO804" s="74">
        <v>197</v>
      </c>
      <c r="AP804" s="61">
        <f>IFERROR(AO804/AK788,"-")</f>
        <v>0.84913793103448276</v>
      </c>
      <c r="AQ804" s="77">
        <f t="shared" si="56"/>
        <v>221922.05583756344</v>
      </c>
      <c r="AR804" s="306"/>
      <c r="AS804" s="306"/>
      <c r="AT804" s="45" t="s">
        <v>71</v>
      </c>
      <c r="AU804" s="69">
        <f>SUM(AU788:AU803)</f>
        <v>316664281</v>
      </c>
      <c r="AV804" s="61">
        <f>IFERROR(AU804/AR788,"-")</f>
        <v>0.15848492154922267</v>
      </c>
      <c r="AW804" s="77">
        <v>2472</v>
      </c>
      <c r="AX804" s="134">
        <f>IFERROR(AW804/AS788,"-")</f>
        <v>0.74480265140102442</v>
      </c>
      <c r="AY804" s="159">
        <f t="shared" si="57"/>
        <v>128100.43729773462</v>
      </c>
      <c r="AZ804" s="179"/>
    </row>
    <row r="805" spans="2:52" s="8" customFormat="1" ht="13.15" customHeight="1" thickBot="1">
      <c r="B805" s="330">
        <v>48</v>
      </c>
      <c r="C805" s="343" t="s">
        <v>25</v>
      </c>
      <c r="D805" s="304">
        <v>352718080</v>
      </c>
      <c r="E805" s="304">
        <v>527</v>
      </c>
      <c r="F805" s="41" t="s">
        <v>107</v>
      </c>
      <c r="G805" s="72">
        <v>6586525</v>
      </c>
      <c r="H805" s="59">
        <f>IFERROR(G805/D805,"-")</f>
        <v>1.8673624555905953E-2</v>
      </c>
      <c r="I805" s="72">
        <v>112</v>
      </c>
      <c r="J805" s="59">
        <f>IFERROR(I805/E805,"-")</f>
        <v>0.21252371916508539</v>
      </c>
      <c r="K805" s="75">
        <f t="shared" si="53"/>
        <v>58808.258928571428</v>
      </c>
      <c r="L805" s="304">
        <v>269481440</v>
      </c>
      <c r="M805" s="304">
        <v>397</v>
      </c>
      <c r="N805" s="41" t="s">
        <v>107</v>
      </c>
      <c r="O805" s="72">
        <v>5900365</v>
      </c>
      <c r="P805" s="59">
        <f>IFERROR(O805/L805,"-")</f>
        <v>2.1895255569363146E-2</v>
      </c>
      <c r="Q805" s="72">
        <v>83</v>
      </c>
      <c r="R805" s="59">
        <f>IFERROR(Q805/M805,"-")</f>
        <v>0.20906801007556675</v>
      </c>
      <c r="S805" s="75">
        <f t="shared" si="54"/>
        <v>71088.73493975903</v>
      </c>
      <c r="T805" s="304">
        <v>80575830</v>
      </c>
      <c r="U805" s="304">
        <v>59</v>
      </c>
      <c r="V805" s="41" t="s">
        <v>107</v>
      </c>
      <c r="W805" s="72">
        <v>223705</v>
      </c>
      <c r="X805" s="59">
        <f>IFERROR(W805/T805,"-")</f>
        <v>2.7763288321075935E-3</v>
      </c>
      <c r="Y805" s="72">
        <v>15</v>
      </c>
      <c r="Z805" s="59">
        <f>IFERROR(Y805/U805,"-")</f>
        <v>0.25423728813559321</v>
      </c>
      <c r="AA805" s="130">
        <f t="shared" si="55"/>
        <v>14913.666666666666</v>
      </c>
      <c r="AB805" s="304">
        <v>60419490</v>
      </c>
      <c r="AC805" s="304">
        <v>45</v>
      </c>
      <c r="AD805" s="41" t="s">
        <v>107</v>
      </c>
      <c r="AE805" s="72">
        <v>160051</v>
      </c>
      <c r="AF805" s="59">
        <f>IFERROR(AE805/AB805,"-")</f>
        <v>2.6489962096667811E-3</v>
      </c>
      <c r="AG805" s="72">
        <v>11</v>
      </c>
      <c r="AH805" s="59">
        <f>IFERROR(AG805/AC805,"-")</f>
        <v>0.24444444444444444</v>
      </c>
      <c r="AI805" s="75">
        <f t="shared" si="58"/>
        <v>14550.09090909091</v>
      </c>
      <c r="AJ805" s="304">
        <v>103042390</v>
      </c>
      <c r="AK805" s="304">
        <v>138</v>
      </c>
      <c r="AL805" s="41" t="s">
        <v>107</v>
      </c>
      <c r="AM805" s="72">
        <v>1390988</v>
      </c>
      <c r="AN805" s="59">
        <f>IFERROR(AM805/AJ805,"-")</f>
        <v>1.3499182229760005E-2</v>
      </c>
      <c r="AO805" s="72">
        <v>34</v>
      </c>
      <c r="AP805" s="59">
        <f>IFERROR(AO805/AK805,"-")</f>
        <v>0.24637681159420291</v>
      </c>
      <c r="AQ805" s="75">
        <f t="shared" si="56"/>
        <v>40911.411764705881</v>
      </c>
      <c r="AR805" s="304">
        <v>1261379260</v>
      </c>
      <c r="AS805" s="304">
        <v>2192</v>
      </c>
      <c r="AT805" s="41" t="s">
        <v>107</v>
      </c>
      <c r="AU805" s="72">
        <v>18147382</v>
      </c>
      <c r="AV805" s="59">
        <f>IFERROR(AU805/AR805,"-")</f>
        <v>1.4386935456668283E-2</v>
      </c>
      <c r="AW805" s="75">
        <v>333</v>
      </c>
      <c r="AX805" s="62">
        <f>IFERROR(AW805/AS805,"-")</f>
        <v>0.15191605839416059</v>
      </c>
      <c r="AY805" s="156">
        <f t="shared" si="57"/>
        <v>54496.642642642641</v>
      </c>
      <c r="AZ805" s="179"/>
    </row>
    <row r="806" spans="2:52" s="8" customFormat="1" ht="13.15" customHeight="1" thickTop="1" thickBot="1">
      <c r="B806" s="331"/>
      <c r="C806" s="344"/>
      <c r="D806" s="305"/>
      <c r="E806" s="305"/>
      <c r="F806" s="42" t="s">
        <v>108</v>
      </c>
      <c r="G806" s="73">
        <v>3924836</v>
      </c>
      <c r="H806" s="60">
        <f>IFERROR(G806/D805,"-")</f>
        <v>1.112740237188862E-2</v>
      </c>
      <c r="I806" s="73">
        <v>141</v>
      </c>
      <c r="J806" s="60">
        <f>IFERROR(I806/E805,"-")</f>
        <v>0.26755218216318788</v>
      </c>
      <c r="K806" s="76">
        <f t="shared" si="53"/>
        <v>27835.716312056738</v>
      </c>
      <c r="L806" s="305"/>
      <c r="M806" s="305"/>
      <c r="N806" s="42" t="s">
        <v>108</v>
      </c>
      <c r="O806" s="73">
        <v>2994756</v>
      </c>
      <c r="P806" s="60">
        <f>IFERROR(O806/L805,"-")</f>
        <v>1.1113032496783451E-2</v>
      </c>
      <c r="Q806" s="73">
        <v>106</v>
      </c>
      <c r="R806" s="60">
        <f>IFERROR(Q806/M805,"-")</f>
        <v>0.26700251889168763</v>
      </c>
      <c r="S806" s="76">
        <f t="shared" si="54"/>
        <v>28252.415094339623</v>
      </c>
      <c r="T806" s="305"/>
      <c r="U806" s="305"/>
      <c r="V806" s="42" t="s">
        <v>108</v>
      </c>
      <c r="W806" s="73">
        <v>821664</v>
      </c>
      <c r="X806" s="60">
        <f>IFERROR(W806/T805,"-")</f>
        <v>1.0197400386691641E-2</v>
      </c>
      <c r="Y806" s="73">
        <v>20</v>
      </c>
      <c r="Z806" s="60">
        <f>IFERROR(Y806/U805,"-")</f>
        <v>0.33898305084745761</v>
      </c>
      <c r="AA806" s="131">
        <f t="shared" si="55"/>
        <v>41083.199999999997</v>
      </c>
      <c r="AB806" s="305"/>
      <c r="AC806" s="305"/>
      <c r="AD806" s="42" t="s">
        <v>108</v>
      </c>
      <c r="AE806" s="73">
        <v>751451</v>
      </c>
      <c r="AF806" s="60">
        <f>IFERROR(AE806/AB805,"-")</f>
        <v>1.2437228450620818E-2</v>
      </c>
      <c r="AG806" s="73">
        <v>13</v>
      </c>
      <c r="AH806" s="60">
        <f>IFERROR(AG806/AC805,"-")</f>
        <v>0.28888888888888886</v>
      </c>
      <c r="AI806" s="76">
        <f t="shared" si="58"/>
        <v>57803.923076923078</v>
      </c>
      <c r="AJ806" s="305"/>
      <c r="AK806" s="305"/>
      <c r="AL806" s="42" t="s">
        <v>108</v>
      </c>
      <c r="AM806" s="73">
        <v>3704348</v>
      </c>
      <c r="AN806" s="60">
        <f>IFERROR(AM806/AJ805,"-")</f>
        <v>3.5949748448187199E-2</v>
      </c>
      <c r="AO806" s="73">
        <v>35</v>
      </c>
      <c r="AP806" s="60">
        <f>IFERROR(AO806/AK805,"-")</f>
        <v>0.25362318840579712</v>
      </c>
      <c r="AQ806" s="76">
        <f t="shared" si="56"/>
        <v>105838.51428571429</v>
      </c>
      <c r="AR806" s="305"/>
      <c r="AS806" s="305"/>
      <c r="AT806" s="42" t="s">
        <v>108</v>
      </c>
      <c r="AU806" s="73">
        <v>32776249</v>
      </c>
      <c r="AV806" s="60">
        <f>IFERROR(AU806/AR805,"-")</f>
        <v>2.598445213059869E-2</v>
      </c>
      <c r="AW806" s="76">
        <v>451</v>
      </c>
      <c r="AX806" s="60">
        <f>IFERROR(AW806/AS805,"-")</f>
        <v>0.20574817518248176</v>
      </c>
      <c r="AY806" s="157">
        <f t="shared" si="57"/>
        <v>72674.609756097561</v>
      </c>
      <c r="AZ806" s="179"/>
    </row>
    <row r="807" spans="2:52" s="8" customFormat="1" ht="13.15" customHeight="1" thickTop="1" thickBot="1">
      <c r="B807" s="331"/>
      <c r="C807" s="344"/>
      <c r="D807" s="305"/>
      <c r="E807" s="305"/>
      <c r="F807" s="43" t="s">
        <v>109</v>
      </c>
      <c r="G807" s="73">
        <v>6729643</v>
      </c>
      <c r="H807" s="60">
        <f>IFERROR(G807/D805,"-")</f>
        <v>1.9079382037915382E-2</v>
      </c>
      <c r="I807" s="73">
        <v>160</v>
      </c>
      <c r="J807" s="60">
        <f>IFERROR(I807/E805,"-")</f>
        <v>0.30360531309297911</v>
      </c>
      <c r="K807" s="76">
        <f t="shared" si="53"/>
        <v>42060.268750000003</v>
      </c>
      <c r="L807" s="305"/>
      <c r="M807" s="305"/>
      <c r="N807" s="43" t="s">
        <v>109</v>
      </c>
      <c r="O807" s="73">
        <v>2830202</v>
      </c>
      <c r="P807" s="60">
        <f>IFERROR(O807/L805,"-")</f>
        <v>1.0502400462161698E-2</v>
      </c>
      <c r="Q807" s="73">
        <v>129</v>
      </c>
      <c r="R807" s="60">
        <f>IFERROR(Q807/M805,"-")</f>
        <v>0.32493702770780858</v>
      </c>
      <c r="S807" s="76">
        <f t="shared" si="54"/>
        <v>21939.550387596901</v>
      </c>
      <c r="T807" s="305"/>
      <c r="U807" s="305"/>
      <c r="V807" s="43" t="s">
        <v>109</v>
      </c>
      <c r="W807" s="73">
        <v>189644</v>
      </c>
      <c r="X807" s="60">
        <f>IFERROR(W807/T805,"-")</f>
        <v>2.3536090165003575E-3</v>
      </c>
      <c r="Y807" s="73">
        <v>13</v>
      </c>
      <c r="Z807" s="60">
        <f>IFERROR(Y807/U805,"-")</f>
        <v>0.22033898305084745</v>
      </c>
      <c r="AA807" s="131">
        <f t="shared" si="55"/>
        <v>14588</v>
      </c>
      <c r="AB807" s="305"/>
      <c r="AC807" s="305"/>
      <c r="AD807" s="43" t="s">
        <v>109</v>
      </c>
      <c r="AE807" s="73">
        <v>176265</v>
      </c>
      <c r="AF807" s="60">
        <f>IFERROR(AE807/AB805,"-")</f>
        <v>2.9173533242336206E-3</v>
      </c>
      <c r="AG807" s="73">
        <v>12</v>
      </c>
      <c r="AH807" s="60">
        <f>IFERROR(AG807/AC805,"-")</f>
        <v>0.26666666666666666</v>
      </c>
      <c r="AI807" s="76">
        <f t="shared" si="58"/>
        <v>14688.75</v>
      </c>
      <c r="AJ807" s="305"/>
      <c r="AK807" s="305"/>
      <c r="AL807" s="43" t="s">
        <v>109</v>
      </c>
      <c r="AM807" s="73">
        <v>2337008</v>
      </c>
      <c r="AN807" s="60">
        <f>IFERROR(AM807/AJ805,"-")</f>
        <v>2.2680064000844703E-2</v>
      </c>
      <c r="AO807" s="73">
        <v>47</v>
      </c>
      <c r="AP807" s="60">
        <f>IFERROR(AO807/AK805,"-")</f>
        <v>0.34057971014492755</v>
      </c>
      <c r="AQ807" s="76">
        <f t="shared" si="56"/>
        <v>49723.574468085106</v>
      </c>
      <c r="AR807" s="305"/>
      <c r="AS807" s="305"/>
      <c r="AT807" s="43" t="s">
        <v>109</v>
      </c>
      <c r="AU807" s="73">
        <v>24063786</v>
      </c>
      <c r="AV807" s="60">
        <f>IFERROR(AU807/AR805,"-")</f>
        <v>1.9077359810085986E-2</v>
      </c>
      <c r="AW807" s="76">
        <v>519</v>
      </c>
      <c r="AX807" s="60">
        <f>IFERROR(AW807/AS805,"-")</f>
        <v>0.23677007299270073</v>
      </c>
      <c r="AY807" s="157">
        <f t="shared" si="57"/>
        <v>46365.676300578038</v>
      </c>
      <c r="AZ807" s="179"/>
    </row>
    <row r="808" spans="2:52" s="8" customFormat="1" ht="13.15" customHeight="1" thickTop="1" thickBot="1">
      <c r="B808" s="331"/>
      <c r="C808" s="344"/>
      <c r="D808" s="305"/>
      <c r="E808" s="305"/>
      <c r="F808" s="43" t="s">
        <v>110</v>
      </c>
      <c r="G808" s="73">
        <v>744513</v>
      </c>
      <c r="H808" s="60">
        <f>IFERROR(G808/D805,"-")</f>
        <v>2.1107877430042712E-3</v>
      </c>
      <c r="I808" s="73">
        <v>21</v>
      </c>
      <c r="J808" s="60">
        <f>IFERROR(I808/E805,"-")</f>
        <v>3.9848197343453511E-2</v>
      </c>
      <c r="K808" s="76">
        <f t="shared" si="53"/>
        <v>35453</v>
      </c>
      <c r="L808" s="305"/>
      <c r="M808" s="305"/>
      <c r="N808" s="43" t="s">
        <v>110</v>
      </c>
      <c r="O808" s="73">
        <v>171253</v>
      </c>
      <c r="P808" s="60">
        <f>IFERROR(O808/L805,"-")</f>
        <v>6.3549088946533759E-4</v>
      </c>
      <c r="Q808" s="73">
        <v>16</v>
      </c>
      <c r="R808" s="60">
        <f>IFERROR(Q808/M805,"-")</f>
        <v>4.0302267002518891E-2</v>
      </c>
      <c r="S808" s="76">
        <f t="shared" si="54"/>
        <v>10703.3125</v>
      </c>
      <c r="T808" s="305"/>
      <c r="U808" s="305"/>
      <c r="V808" s="43" t="s">
        <v>110</v>
      </c>
      <c r="W808" s="73">
        <v>0</v>
      </c>
      <c r="X808" s="60">
        <f>IFERROR(W808/T805,"-")</f>
        <v>0</v>
      </c>
      <c r="Y808" s="73">
        <v>0</v>
      </c>
      <c r="Z808" s="60">
        <f>IFERROR(Y808/U805,"-")</f>
        <v>0</v>
      </c>
      <c r="AA808" s="131" t="str">
        <f t="shared" si="55"/>
        <v>-</v>
      </c>
      <c r="AB808" s="305"/>
      <c r="AC808" s="305"/>
      <c r="AD808" s="43" t="s">
        <v>110</v>
      </c>
      <c r="AE808" s="73">
        <v>0</v>
      </c>
      <c r="AF808" s="60">
        <f>IFERROR(AE808/AB805,"-")</f>
        <v>0</v>
      </c>
      <c r="AG808" s="73">
        <v>0</v>
      </c>
      <c r="AH808" s="60">
        <f>IFERROR(AG808/AC805,"-")</f>
        <v>0</v>
      </c>
      <c r="AI808" s="76" t="str">
        <f t="shared" si="58"/>
        <v>-</v>
      </c>
      <c r="AJ808" s="305"/>
      <c r="AK808" s="305"/>
      <c r="AL808" s="43" t="s">
        <v>110</v>
      </c>
      <c r="AM808" s="73">
        <v>595626</v>
      </c>
      <c r="AN808" s="60">
        <f>IFERROR(AM808/AJ805,"-")</f>
        <v>5.7803977566902318E-3</v>
      </c>
      <c r="AO808" s="73">
        <v>5</v>
      </c>
      <c r="AP808" s="60">
        <f>IFERROR(AO808/AK805,"-")</f>
        <v>3.6231884057971016E-2</v>
      </c>
      <c r="AQ808" s="76">
        <f t="shared" si="56"/>
        <v>119125.2</v>
      </c>
      <c r="AR808" s="305"/>
      <c r="AS808" s="305"/>
      <c r="AT808" s="43" t="s">
        <v>110</v>
      </c>
      <c r="AU808" s="73">
        <v>1528331</v>
      </c>
      <c r="AV808" s="60">
        <f>IFERROR(AU808/AR805,"-")</f>
        <v>1.2116347941221104E-3</v>
      </c>
      <c r="AW808" s="76">
        <v>73</v>
      </c>
      <c r="AX808" s="60">
        <f>IFERROR(AW808/AS805,"-")</f>
        <v>3.3302919708029198E-2</v>
      </c>
      <c r="AY808" s="157">
        <f t="shared" si="57"/>
        <v>20936.04109589041</v>
      </c>
      <c r="AZ808" s="179"/>
    </row>
    <row r="809" spans="2:52" s="8" customFormat="1" ht="13.15" customHeight="1" thickTop="1" thickBot="1">
      <c r="B809" s="331"/>
      <c r="C809" s="344"/>
      <c r="D809" s="305"/>
      <c r="E809" s="305"/>
      <c r="F809" s="43" t="s">
        <v>111</v>
      </c>
      <c r="G809" s="73">
        <v>4651595</v>
      </c>
      <c r="H809" s="60">
        <f>IFERROR(G809/D805,"-")</f>
        <v>1.3187855297919517E-2</v>
      </c>
      <c r="I809" s="73">
        <v>202</v>
      </c>
      <c r="J809" s="60">
        <f>IFERROR(I809/E805,"-")</f>
        <v>0.38330170777988615</v>
      </c>
      <c r="K809" s="76">
        <f t="shared" si="53"/>
        <v>23027.698019801981</v>
      </c>
      <c r="L809" s="305"/>
      <c r="M809" s="305"/>
      <c r="N809" s="43" t="s">
        <v>111</v>
      </c>
      <c r="O809" s="73">
        <v>3813237</v>
      </c>
      <c r="P809" s="60">
        <f>IFERROR(O809/L805,"-")</f>
        <v>1.4150276917029981E-2</v>
      </c>
      <c r="Q809" s="73">
        <v>151</v>
      </c>
      <c r="R809" s="60">
        <f>IFERROR(Q809/M805,"-")</f>
        <v>0.38035264483627201</v>
      </c>
      <c r="S809" s="76">
        <f t="shared" si="54"/>
        <v>25253.225165562915</v>
      </c>
      <c r="T809" s="305"/>
      <c r="U809" s="305"/>
      <c r="V809" s="43" t="s">
        <v>111</v>
      </c>
      <c r="W809" s="73">
        <v>514804</v>
      </c>
      <c r="X809" s="60">
        <f>IFERROR(W809/T805,"-")</f>
        <v>6.389062327995877E-3</v>
      </c>
      <c r="Y809" s="73">
        <v>23</v>
      </c>
      <c r="Z809" s="60">
        <f>IFERROR(Y809/U805,"-")</f>
        <v>0.38983050847457629</v>
      </c>
      <c r="AA809" s="131">
        <f t="shared" si="55"/>
        <v>22382.782608695652</v>
      </c>
      <c r="AB809" s="305"/>
      <c r="AC809" s="305"/>
      <c r="AD809" s="43" t="s">
        <v>111</v>
      </c>
      <c r="AE809" s="73">
        <v>459628</v>
      </c>
      <c r="AF809" s="60">
        <f>IFERROR(AE809/AB805,"-")</f>
        <v>7.6072803659878625E-3</v>
      </c>
      <c r="AG809" s="73">
        <v>16</v>
      </c>
      <c r="AH809" s="60">
        <f>IFERROR(AG809/AC805,"-")</f>
        <v>0.35555555555555557</v>
      </c>
      <c r="AI809" s="76">
        <f t="shared" si="58"/>
        <v>28726.75</v>
      </c>
      <c r="AJ809" s="305"/>
      <c r="AK809" s="305"/>
      <c r="AL809" s="43" t="s">
        <v>111</v>
      </c>
      <c r="AM809" s="73">
        <v>1060812</v>
      </c>
      <c r="AN809" s="60">
        <f>IFERROR(AM809/AJ805,"-")</f>
        <v>1.0294908726398912E-2</v>
      </c>
      <c r="AO809" s="73">
        <v>47</v>
      </c>
      <c r="AP809" s="60">
        <f>IFERROR(AO809/AK805,"-")</f>
        <v>0.34057971014492755</v>
      </c>
      <c r="AQ809" s="76">
        <f t="shared" si="56"/>
        <v>22570.468085106382</v>
      </c>
      <c r="AR809" s="305"/>
      <c r="AS809" s="305"/>
      <c r="AT809" s="43" t="s">
        <v>111</v>
      </c>
      <c r="AU809" s="73">
        <v>23193576</v>
      </c>
      <c r="AV809" s="60">
        <f>IFERROR(AU809/AR805,"-")</f>
        <v>1.8387472139029779E-2</v>
      </c>
      <c r="AW809" s="76">
        <v>602</v>
      </c>
      <c r="AX809" s="60">
        <f>IFERROR(AW809/AS805,"-")</f>
        <v>0.27463503649635035</v>
      </c>
      <c r="AY809" s="157">
        <f t="shared" si="57"/>
        <v>38527.534883720931</v>
      </c>
      <c r="AZ809" s="179"/>
    </row>
    <row r="810" spans="2:52" s="8" customFormat="1" ht="13.15" customHeight="1" thickTop="1" thickBot="1">
      <c r="B810" s="331"/>
      <c r="C810" s="344"/>
      <c r="D810" s="305"/>
      <c r="E810" s="305"/>
      <c r="F810" s="43" t="s">
        <v>112</v>
      </c>
      <c r="G810" s="73">
        <v>10721681</v>
      </c>
      <c r="H810" s="60">
        <f>IFERROR(G810/D805,"-")</f>
        <v>3.0397310509288324E-2</v>
      </c>
      <c r="I810" s="73">
        <v>215</v>
      </c>
      <c r="J810" s="60">
        <f>IFERROR(I810/E805,"-")</f>
        <v>0.40796963946869069</v>
      </c>
      <c r="K810" s="76">
        <f t="shared" si="53"/>
        <v>49868.283720930231</v>
      </c>
      <c r="L810" s="305"/>
      <c r="M810" s="305"/>
      <c r="N810" s="43" t="s">
        <v>112</v>
      </c>
      <c r="O810" s="73">
        <v>8248793</v>
      </c>
      <c r="P810" s="60">
        <f>IFERROR(O810/L805,"-")</f>
        <v>3.0609874282993294E-2</v>
      </c>
      <c r="Q810" s="73">
        <v>164</v>
      </c>
      <c r="R810" s="60">
        <f>IFERROR(Q810/M805,"-")</f>
        <v>0.41309823677581864</v>
      </c>
      <c r="S810" s="76">
        <f t="shared" si="54"/>
        <v>50297.518292682929</v>
      </c>
      <c r="T810" s="305"/>
      <c r="U810" s="305"/>
      <c r="V810" s="43" t="s">
        <v>112</v>
      </c>
      <c r="W810" s="73">
        <v>1809815</v>
      </c>
      <c r="X810" s="60">
        <f>IFERROR(W810/T805,"-")</f>
        <v>2.2461015915070312E-2</v>
      </c>
      <c r="Y810" s="73">
        <v>29</v>
      </c>
      <c r="Z810" s="60">
        <f>IFERROR(Y810/U805,"-")</f>
        <v>0.49152542372881358</v>
      </c>
      <c r="AA810" s="131">
        <f t="shared" si="55"/>
        <v>62407.413793103449</v>
      </c>
      <c r="AB810" s="305"/>
      <c r="AC810" s="305"/>
      <c r="AD810" s="43" t="s">
        <v>112</v>
      </c>
      <c r="AE810" s="73">
        <v>1593797</v>
      </c>
      <c r="AF810" s="60">
        <f>IFERROR(AE810/AB805,"-")</f>
        <v>2.637885556465306E-2</v>
      </c>
      <c r="AG810" s="73">
        <v>23</v>
      </c>
      <c r="AH810" s="60">
        <f>IFERROR(AG810/AC805,"-")</f>
        <v>0.51111111111111107</v>
      </c>
      <c r="AI810" s="76">
        <f t="shared" si="58"/>
        <v>69295.521739130432</v>
      </c>
      <c r="AJ810" s="305"/>
      <c r="AK810" s="305"/>
      <c r="AL810" s="43" t="s">
        <v>112</v>
      </c>
      <c r="AM810" s="73">
        <v>2486403</v>
      </c>
      <c r="AN810" s="60">
        <f>IFERROR(AM810/AJ805,"-")</f>
        <v>2.412990420738494E-2</v>
      </c>
      <c r="AO810" s="73">
        <v>50</v>
      </c>
      <c r="AP810" s="60">
        <f>IFERROR(AO810/AK805,"-")</f>
        <v>0.36231884057971014</v>
      </c>
      <c r="AQ810" s="76">
        <f t="shared" si="56"/>
        <v>49728.06</v>
      </c>
      <c r="AR810" s="305"/>
      <c r="AS810" s="305"/>
      <c r="AT810" s="43" t="s">
        <v>112</v>
      </c>
      <c r="AU810" s="73">
        <v>35081024</v>
      </c>
      <c r="AV810" s="60">
        <f>IFERROR(AU810/AR805,"-")</f>
        <v>2.7811638507517555E-2</v>
      </c>
      <c r="AW810" s="76">
        <v>691</v>
      </c>
      <c r="AX810" s="60">
        <f>IFERROR(AW810/AS805,"-")</f>
        <v>0.31523722627737227</v>
      </c>
      <c r="AY810" s="157">
        <f t="shared" si="57"/>
        <v>50768.486251808972</v>
      </c>
      <c r="AZ810" s="179"/>
    </row>
    <row r="811" spans="2:52" s="8" customFormat="1" ht="13.15" customHeight="1" thickTop="1" thickBot="1">
      <c r="B811" s="331"/>
      <c r="C811" s="344"/>
      <c r="D811" s="305"/>
      <c r="E811" s="305"/>
      <c r="F811" s="43" t="s">
        <v>113</v>
      </c>
      <c r="G811" s="73">
        <v>1522719</v>
      </c>
      <c r="H811" s="60">
        <f>IFERROR(G811/D805,"-")</f>
        <v>4.3170993672907269E-3</v>
      </c>
      <c r="I811" s="73">
        <v>66</v>
      </c>
      <c r="J811" s="60">
        <f>IFERROR(I811/E805,"-")</f>
        <v>0.1252371916508539</v>
      </c>
      <c r="K811" s="76">
        <f t="shared" si="53"/>
        <v>23071.5</v>
      </c>
      <c r="L811" s="305"/>
      <c r="M811" s="305"/>
      <c r="N811" s="43" t="s">
        <v>113</v>
      </c>
      <c r="O811" s="73">
        <v>1116486</v>
      </c>
      <c r="P811" s="60">
        <f>IFERROR(O811/L805,"-")</f>
        <v>4.1430905223009051E-3</v>
      </c>
      <c r="Q811" s="73">
        <v>49</v>
      </c>
      <c r="R811" s="60">
        <f>IFERROR(Q811/M805,"-")</f>
        <v>0.12342569269521411</v>
      </c>
      <c r="S811" s="76">
        <f t="shared" si="54"/>
        <v>22785.428571428572</v>
      </c>
      <c r="T811" s="305"/>
      <c r="U811" s="305"/>
      <c r="V811" s="43" t="s">
        <v>113</v>
      </c>
      <c r="W811" s="73">
        <v>345172</v>
      </c>
      <c r="X811" s="60">
        <f>IFERROR(W811/T805,"-")</f>
        <v>4.2838156305681245E-3</v>
      </c>
      <c r="Y811" s="73">
        <v>8</v>
      </c>
      <c r="Z811" s="60">
        <f>IFERROR(Y811/U805,"-")</f>
        <v>0.13559322033898305</v>
      </c>
      <c r="AA811" s="131">
        <f t="shared" si="55"/>
        <v>43146.5</v>
      </c>
      <c r="AB811" s="305"/>
      <c r="AC811" s="305"/>
      <c r="AD811" s="43" t="s">
        <v>113</v>
      </c>
      <c r="AE811" s="73">
        <v>326781</v>
      </c>
      <c r="AF811" s="60">
        <f>IFERROR(AE811/AB805,"-")</f>
        <v>5.4085362190246893E-3</v>
      </c>
      <c r="AG811" s="73">
        <v>6</v>
      </c>
      <c r="AH811" s="60">
        <f>IFERROR(AG811/AC805,"-")</f>
        <v>0.13333333333333333</v>
      </c>
      <c r="AI811" s="76">
        <f t="shared" si="58"/>
        <v>54463.5</v>
      </c>
      <c r="AJ811" s="305"/>
      <c r="AK811" s="305"/>
      <c r="AL811" s="43" t="s">
        <v>113</v>
      </c>
      <c r="AM811" s="73">
        <v>2521588</v>
      </c>
      <c r="AN811" s="60">
        <f>IFERROR(AM811/AJ805,"-")</f>
        <v>2.4471365619528042E-2</v>
      </c>
      <c r="AO811" s="73">
        <v>18</v>
      </c>
      <c r="AP811" s="60">
        <f>IFERROR(AO811/AK805,"-")</f>
        <v>0.13043478260869565</v>
      </c>
      <c r="AQ811" s="76">
        <f t="shared" si="56"/>
        <v>140088.22222222222</v>
      </c>
      <c r="AR811" s="305"/>
      <c r="AS811" s="305"/>
      <c r="AT811" s="43" t="s">
        <v>113</v>
      </c>
      <c r="AU811" s="73">
        <v>18490620</v>
      </c>
      <c r="AV811" s="60">
        <f>IFERROR(AU811/AR805,"-")</f>
        <v>1.4659048698802928E-2</v>
      </c>
      <c r="AW811" s="76">
        <v>181</v>
      </c>
      <c r="AX811" s="60">
        <f>IFERROR(AW811/AS805,"-")</f>
        <v>8.257299270072993E-2</v>
      </c>
      <c r="AY811" s="157">
        <f t="shared" si="57"/>
        <v>102158.12154696132</v>
      </c>
      <c r="AZ811" s="179"/>
    </row>
    <row r="812" spans="2:52" s="8" customFormat="1" ht="13.15" customHeight="1" thickTop="1" thickBot="1">
      <c r="B812" s="331"/>
      <c r="C812" s="344"/>
      <c r="D812" s="305"/>
      <c r="E812" s="305"/>
      <c r="F812" s="43" t="s">
        <v>123</v>
      </c>
      <c r="G812" s="73">
        <v>0</v>
      </c>
      <c r="H812" s="60">
        <f>IFERROR(G812/D805,"-")</f>
        <v>0</v>
      </c>
      <c r="I812" s="73">
        <v>0</v>
      </c>
      <c r="J812" s="60">
        <f>IFERROR(I812/E805,"-")</f>
        <v>0</v>
      </c>
      <c r="K812" s="76" t="str">
        <f t="shared" si="53"/>
        <v>-</v>
      </c>
      <c r="L812" s="305"/>
      <c r="M812" s="305"/>
      <c r="N812" s="43" t="s">
        <v>123</v>
      </c>
      <c r="O812" s="73">
        <v>0</v>
      </c>
      <c r="P812" s="60">
        <f>IFERROR(O812/L805,"-")</f>
        <v>0</v>
      </c>
      <c r="Q812" s="73">
        <v>0</v>
      </c>
      <c r="R812" s="60">
        <f>IFERROR(Q812/M805,"-")</f>
        <v>0</v>
      </c>
      <c r="S812" s="76" t="str">
        <f t="shared" si="54"/>
        <v>-</v>
      </c>
      <c r="T812" s="305"/>
      <c r="U812" s="305"/>
      <c r="V812" s="43" t="s">
        <v>123</v>
      </c>
      <c r="W812" s="73">
        <v>0</v>
      </c>
      <c r="X812" s="60">
        <f>IFERROR(W812/T805,"-")</f>
        <v>0</v>
      </c>
      <c r="Y812" s="73">
        <v>0</v>
      </c>
      <c r="Z812" s="60">
        <f>IFERROR(Y812/U805,"-")</f>
        <v>0</v>
      </c>
      <c r="AA812" s="131" t="str">
        <f t="shared" si="55"/>
        <v>-</v>
      </c>
      <c r="AB812" s="305"/>
      <c r="AC812" s="305"/>
      <c r="AD812" s="43" t="s">
        <v>123</v>
      </c>
      <c r="AE812" s="73">
        <v>0</v>
      </c>
      <c r="AF812" s="60">
        <f>IFERROR(AE812/AB805,"-")</f>
        <v>0</v>
      </c>
      <c r="AG812" s="73">
        <v>0</v>
      </c>
      <c r="AH812" s="60">
        <f>IFERROR(AG812/AC805,"-")</f>
        <v>0</v>
      </c>
      <c r="AI812" s="76" t="str">
        <f t="shared" si="58"/>
        <v>-</v>
      </c>
      <c r="AJ812" s="305"/>
      <c r="AK812" s="305"/>
      <c r="AL812" s="43" t="s">
        <v>123</v>
      </c>
      <c r="AM812" s="73">
        <v>0</v>
      </c>
      <c r="AN812" s="60">
        <f>IFERROR(AM812/AJ805,"-")</f>
        <v>0</v>
      </c>
      <c r="AO812" s="73">
        <v>0</v>
      </c>
      <c r="AP812" s="60">
        <f>IFERROR(AO812/AK805,"-")</f>
        <v>0</v>
      </c>
      <c r="AQ812" s="76" t="str">
        <f t="shared" si="56"/>
        <v>-</v>
      </c>
      <c r="AR812" s="305"/>
      <c r="AS812" s="305"/>
      <c r="AT812" s="43" t="s">
        <v>123</v>
      </c>
      <c r="AU812" s="73">
        <v>0</v>
      </c>
      <c r="AV812" s="60">
        <f>IFERROR(AU812/AR805,"-")</f>
        <v>0</v>
      </c>
      <c r="AW812" s="76">
        <v>0</v>
      </c>
      <c r="AX812" s="60">
        <f>IFERROR(AW812/AS805,"-")</f>
        <v>0</v>
      </c>
      <c r="AY812" s="157" t="str">
        <f t="shared" si="57"/>
        <v>-</v>
      </c>
      <c r="AZ812" s="179"/>
    </row>
    <row r="813" spans="2:52" s="8" customFormat="1" ht="13.15" customHeight="1" thickTop="1" thickBot="1">
      <c r="B813" s="331"/>
      <c r="C813" s="344"/>
      <c r="D813" s="305"/>
      <c r="E813" s="305"/>
      <c r="F813" s="43" t="s">
        <v>114</v>
      </c>
      <c r="G813" s="73">
        <v>40351</v>
      </c>
      <c r="H813" s="60">
        <f>IFERROR(G813/D805,"-")</f>
        <v>1.1440014642855846E-4</v>
      </c>
      <c r="I813" s="73">
        <v>4</v>
      </c>
      <c r="J813" s="60">
        <f>IFERROR(I813/E805,"-")</f>
        <v>7.5901328273244783E-3</v>
      </c>
      <c r="K813" s="76">
        <f t="shared" si="53"/>
        <v>10087.75</v>
      </c>
      <c r="L813" s="305"/>
      <c r="M813" s="305"/>
      <c r="N813" s="43" t="s">
        <v>114</v>
      </c>
      <c r="O813" s="73">
        <v>40351</v>
      </c>
      <c r="P813" s="60">
        <f>IFERROR(O813/L805,"-")</f>
        <v>1.4973572948103587E-4</v>
      </c>
      <c r="Q813" s="73">
        <v>4</v>
      </c>
      <c r="R813" s="60">
        <f>IFERROR(Q813/M805,"-")</f>
        <v>1.0075566750629723E-2</v>
      </c>
      <c r="S813" s="76">
        <f t="shared" si="54"/>
        <v>10087.75</v>
      </c>
      <c r="T813" s="305"/>
      <c r="U813" s="305"/>
      <c r="V813" s="43" t="s">
        <v>114</v>
      </c>
      <c r="W813" s="73">
        <v>1100</v>
      </c>
      <c r="X813" s="60">
        <f>IFERROR(W813/T805,"-")</f>
        <v>1.3651736507089037E-5</v>
      </c>
      <c r="Y813" s="73">
        <v>1</v>
      </c>
      <c r="Z813" s="60">
        <f>IFERROR(Y813/U805,"-")</f>
        <v>1.6949152542372881E-2</v>
      </c>
      <c r="AA813" s="131">
        <f t="shared" si="55"/>
        <v>1100</v>
      </c>
      <c r="AB813" s="305"/>
      <c r="AC813" s="305"/>
      <c r="AD813" s="43" t="s">
        <v>114</v>
      </c>
      <c r="AE813" s="73">
        <v>1100</v>
      </c>
      <c r="AF813" s="60">
        <f>IFERROR(AE813/AB805,"-")</f>
        <v>1.8206045764371728E-5</v>
      </c>
      <c r="AG813" s="73">
        <v>1</v>
      </c>
      <c r="AH813" s="60">
        <f>IFERROR(AG813/AC805,"-")</f>
        <v>2.2222222222222223E-2</v>
      </c>
      <c r="AI813" s="76">
        <f t="shared" si="58"/>
        <v>1100</v>
      </c>
      <c r="AJ813" s="305"/>
      <c r="AK813" s="305"/>
      <c r="AL813" s="43" t="s">
        <v>114</v>
      </c>
      <c r="AM813" s="73">
        <v>14641</v>
      </c>
      <c r="AN813" s="60">
        <f>IFERROR(AM813/AJ805,"-")</f>
        <v>1.4208715461665826E-4</v>
      </c>
      <c r="AO813" s="73">
        <v>2</v>
      </c>
      <c r="AP813" s="60">
        <f>IFERROR(AO813/AK805,"-")</f>
        <v>1.4492753623188406E-2</v>
      </c>
      <c r="AQ813" s="76">
        <f t="shared" si="56"/>
        <v>7320.5</v>
      </c>
      <c r="AR813" s="305"/>
      <c r="AS813" s="305"/>
      <c r="AT813" s="43" t="s">
        <v>114</v>
      </c>
      <c r="AU813" s="73">
        <v>194032</v>
      </c>
      <c r="AV813" s="60">
        <f>IFERROR(AU813/AR805,"-")</f>
        <v>1.5382526584431077E-4</v>
      </c>
      <c r="AW813" s="76">
        <v>17</v>
      </c>
      <c r="AX813" s="60">
        <f>IFERROR(AW813/AS805,"-")</f>
        <v>7.7554744525547446E-3</v>
      </c>
      <c r="AY813" s="157">
        <f t="shared" si="57"/>
        <v>11413.64705882353</v>
      </c>
      <c r="AZ813" s="179"/>
    </row>
    <row r="814" spans="2:52" s="8" customFormat="1" ht="13.15" customHeight="1" thickTop="1" thickBot="1">
      <c r="B814" s="331"/>
      <c r="C814" s="344"/>
      <c r="D814" s="305"/>
      <c r="E814" s="305"/>
      <c r="F814" s="43" t="s">
        <v>115</v>
      </c>
      <c r="G814" s="73">
        <v>289914</v>
      </c>
      <c r="H814" s="60">
        <f>IFERROR(G814/D805,"-")</f>
        <v>8.2194255536886568E-4</v>
      </c>
      <c r="I814" s="73">
        <v>22</v>
      </c>
      <c r="J814" s="60">
        <f>IFERROR(I814/E805,"-")</f>
        <v>4.1745730550284632E-2</v>
      </c>
      <c r="K814" s="76">
        <f t="shared" si="53"/>
        <v>13177.90909090909</v>
      </c>
      <c r="L814" s="305"/>
      <c r="M814" s="305"/>
      <c r="N814" s="43" t="s">
        <v>115</v>
      </c>
      <c r="O814" s="73">
        <v>213514</v>
      </c>
      <c r="P814" s="60">
        <f>IFERROR(O814/L805,"-")</f>
        <v>7.9231430557889261E-4</v>
      </c>
      <c r="Q814" s="73">
        <v>17</v>
      </c>
      <c r="R814" s="60">
        <f>IFERROR(Q814/M805,"-")</f>
        <v>4.2821158690176324E-2</v>
      </c>
      <c r="S814" s="76">
        <f t="shared" si="54"/>
        <v>12559.64705882353</v>
      </c>
      <c r="T814" s="305"/>
      <c r="U814" s="305"/>
      <c r="V814" s="43" t="s">
        <v>115</v>
      </c>
      <c r="W814" s="73">
        <v>166276</v>
      </c>
      <c r="X814" s="60">
        <f>IFERROR(W814/T805,"-")</f>
        <v>2.0635964904115785E-3</v>
      </c>
      <c r="Y814" s="73">
        <v>7</v>
      </c>
      <c r="Z814" s="60">
        <f>IFERROR(Y814/U805,"-")</f>
        <v>0.11864406779661017</v>
      </c>
      <c r="AA814" s="131">
        <f t="shared" si="55"/>
        <v>23753.714285714286</v>
      </c>
      <c r="AB814" s="305"/>
      <c r="AC814" s="305"/>
      <c r="AD814" s="43" t="s">
        <v>115</v>
      </c>
      <c r="AE814" s="73">
        <v>166276</v>
      </c>
      <c r="AF814" s="60">
        <f>IFERROR(AE814/AB805,"-")</f>
        <v>2.7520258777424303E-3</v>
      </c>
      <c r="AG814" s="73">
        <v>7</v>
      </c>
      <c r="AH814" s="60">
        <f>IFERROR(AG814/AC805,"-")</f>
        <v>0.15555555555555556</v>
      </c>
      <c r="AI814" s="76">
        <f t="shared" si="58"/>
        <v>23753.714285714286</v>
      </c>
      <c r="AJ814" s="305"/>
      <c r="AK814" s="305"/>
      <c r="AL814" s="43" t="s">
        <v>115</v>
      </c>
      <c r="AM814" s="73">
        <v>230082</v>
      </c>
      <c r="AN814" s="60">
        <f>IFERROR(AM814/AJ805,"-")</f>
        <v>2.2328868730626299E-3</v>
      </c>
      <c r="AO814" s="73">
        <v>10</v>
      </c>
      <c r="AP814" s="60">
        <f>IFERROR(AO814/AK805,"-")</f>
        <v>7.2463768115942032E-2</v>
      </c>
      <c r="AQ814" s="76">
        <f t="shared" si="56"/>
        <v>23008.2</v>
      </c>
      <c r="AR814" s="305"/>
      <c r="AS814" s="305"/>
      <c r="AT814" s="43" t="s">
        <v>115</v>
      </c>
      <c r="AU814" s="73">
        <v>729882</v>
      </c>
      <c r="AV814" s="60">
        <f>IFERROR(AU814/AR805,"-")</f>
        <v>5.7863802200140821E-4</v>
      </c>
      <c r="AW814" s="76">
        <v>68</v>
      </c>
      <c r="AX814" s="60">
        <f>IFERROR(AW814/AS805,"-")</f>
        <v>3.1021897810218978E-2</v>
      </c>
      <c r="AY814" s="157">
        <f t="shared" si="57"/>
        <v>10733.558823529413</v>
      </c>
      <c r="AZ814" s="179"/>
    </row>
    <row r="815" spans="2:52" s="8" customFormat="1" ht="13.15" customHeight="1" thickTop="1" thickBot="1">
      <c r="B815" s="331"/>
      <c r="C815" s="344"/>
      <c r="D815" s="305"/>
      <c r="E815" s="305"/>
      <c r="F815" s="43" t="s">
        <v>116</v>
      </c>
      <c r="G815" s="73">
        <v>115739</v>
      </c>
      <c r="H815" s="60">
        <f>IFERROR(G815/D805,"-")</f>
        <v>3.2813458272397037E-4</v>
      </c>
      <c r="I815" s="73">
        <v>4</v>
      </c>
      <c r="J815" s="60">
        <f>IFERROR(I815/E805,"-")</f>
        <v>7.5901328273244783E-3</v>
      </c>
      <c r="K815" s="76">
        <f t="shared" si="53"/>
        <v>28934.75</v>
      </c>
      <c r="L815" s="305"/>
      <c r="M815" s="305"/>
      <c r="N815" s="43" t="s">
        <v>116</v>
      </c>
      <c r="O815" s="73">
        <v>115739</v>
      </c>
      <c r="P815" s="60">
        <f>IFERROR(O815/L805,"-")</f>
        <v>4.2948783411577438E-4</v>
      </c>
      <c r="Q815" s="73">
        <v>4</v>
      </c>
      <c r="R815" s="60">
        <f>IFERROR(Q815/M805,"-")</f>
        <v>1.0075566750629723E-2</v>
      </c>
      <c r="S815" s="76">
        <f t="shared" si="54"/>
        <v>28934.75</v>
      </c>
      <c r="T815" s="305"/>
      <c r="U815" s="305"/>
      <c r="V815" s="43" t="s">
        <v>116</v>
      </c>
      <c r="W815" s="73">
        <v>104082</v>
      </c>
      <c r="X815" s="60">
        <f>IFERROR(W815/T805,"-")</f>
        <v>1.2917273083007646E-3</v>
      </c>
      <c r="Y815" s="73">
        <v>2</v>
      </c>
      <c r="Z815" s="60">
        <f>IFERROR(Y815/U805,"-")</f>
        <v>3.3898305084745763E-2</v>
      </c>
      <c r="AA815" s="131">
        <f t="shared" si="55"/>
        <v>52041</v>
      </c>
      <c r="AB815" s="305"/>
      <c r="AC815" s="305"/>
      <c r="AD815" s="43" t="s">
        <v>116</v>
      </c>
      <c r="AE815" s="73">
        <v>104082</v>
      </c>
      <c r="AF815" s="60">
        <f>IFERROR(AE815/AB805,"-")</f>
        <v>1.7226560502248528E-3</v>
      </c>
      <c r="AG815" s="73">
        <v>2</v>
      </c>
      <c r="AH815" s="60">
        <f>IFERROR(AG815/AC805,"-")</f>
        <v>4.4444444444444446E-2</v>
      </c>
      <c r="AI815" s="76">
        <f t="shared" si="58"/>
        <v>52041</v>
      </c>
      <c r="AJ815" s="305"/>
      <c r="AK815" s="305"/>
      <c r="AL815" s="43" t="s">
        <v>116</v>
      </c>
      <c r="AM815" s="73">
        <v>111875</v>
      </c>
      <c r="AN815" s="60">
        <f>IFERROR(AM815/AJ805,"-")</f>
        <v>1.0857182175219343E-3</v>
      </c>
      <c r="AO815" s="73">
        <v>3</v>
      </c>
      <c r="AP815" s="60">
        <f>IFERROR(AO815/AK805,"-")</f>
        <v>2.1739130434782608E-2</v>
      </c>
      <c r="AQ815" s="76">
        <f t="shared" si="56"/>
        <v>37291.666666666664</v>
      </c>
      <c r="AR815" s="305"/>
      <c r="AS815" s="305"/>
      <c r="AT815" s="43" t="s">
        <v>116</v>
      </c>
      <c r="AU815" s="73">
        <v>19453</v>
      </c>
      <c r="AV815" s="60">
        <f>IFERROR(AU815/AR805,"-")</f>
        <v>1.5422007176493451E-5</v>
      </c>
      <c r="AW815" s="76">
        <v>4</v>
      </c>
      <c r="AX815" s="60">
        <f>IFERROR(AW815/AS805,"-")</f>
        <v>1.8248175182481751E-3</v>
      </c>
      <c r="AY815" s="157">
        <f t="shared" si="57"/>
        <v>4863.25</v>
      </c>
      <c r="AZ815" s="179"/>
    </row>
    <row r="816" spans="2:52" s="8" customFormat="1" ht="13.15" customHeight="1" thickTop="1" thickBot="1">
      <c r="B816" s="331"/>
      <c r="C816" s="344"/>
      <c r="D816" s="305"/>
      <c r="E816" s="305"/>
      <c r="F816" s="43" t="s">
        <v>117</v>
      </c>
      <c r="G816" s="73">
        <v>2699026</v>
      </c>
      <c r="H816" s="60">
        <f>IFERROR(G816/D805,"-")</f>
        <v>7.6520772623847348E-3</v>
      </c>
      <c r="I816" s="73">
        <v>5</v>
      </c>
      <c r="J816" s="60">
        <f>IFERROR(I816/E805,"-")</f>
        <v>9.4876660341555973E-3</v>
      </c>
      <c r="K816" s="76">
        <f t="shared" si="53"/>
        <v>539805.19999999995</v>
      </c>
      <c r="L816" s="305"/>
      <c r="M816" s="305"/>
      <c r="N816" s="43" t="s">
        <v>117</v>
      </c>
      <c r="O816" s="73">
        <v>1774527</v>
      </c>
      <c r="P816" s="60">
        <f>IFERROR(O816/L805,"-")</f>
        <v>6.5849692654158295E-3</v>
      </c>
      <c r="Q816" s="73">
        <v>3</v>
      </c>
      <c r="R816" s="60">
        <f>IFERROR(Q816/M805,"-")</f>
        <v>7.556675062972292E-3</v>
      </c>
      <c r="S816" s="76">
        <f t="shared" si="54"/>
        <v>591509</v>
      </c>
      <c r="T816" s="305"/>
      <c r="U816" s="305"/>
      <c r="V816" s="43" t="s">
        <v>117</v>
      </c>
      <c r="W816" s="73">
        <v>956896</v>
      </c>
      <c r="X816" s="60">
        <f>IFERROR(W816/T805,"-")</f>
        <v>1.1875720051534065E-2</v>
      </c>
      <c r="Y816" s="73">
        <v>3</v>
      </c>
      <c r="Z816" s="60">
        <f>IFERROR(Y816/U805,"-")</f>
        <v>5.0847457627118647E-2</v>
      </c>
      <c r="AA816" s="131">
        <f t="shared" si="55"/>
        <v>318965.33333333331</v>
      </c>
      <c r="AB816" s="305"/>
      <c r="AC816" s="305"/>
      <c r="AD816" s="43" t="s">
        <v>117</v>
      </c>
      <c r="AE816" s="73">
        <v>32397</v>
      </c>
      <c r="AF816" s="60">
        <f>IFERROR(AE816/AB805,"-")</f>
        <v>5.3620114966213721E-4</v>
      </c>
      <c r="AG816" s="73">
        <v>1</v>
      </c>
      <c r="AH816" s="60">
        <f>IFERROR(AG816/AC805,"-")</f>
        <v>2.2222222222222223E-2</v>
      </c>
      <c r="AI816" s="76">
        <f t="shared" si="58"/>
        <v>32397</v>
      </c>
      <c r="AJ816" s="305"/>
      <c r="AK816" s="305"/>
      <c r="AL816" s="43" t="s">
        <v>117</v>
      </c>
      <c r="AM816" s="73">
        <v>901069</v>
      </c>
      <c r="AN816" s="60">
        <f>IFERROR(AM816/AJ805,"-")</f>
        <v>8.7446438305633246E-3</v>
      </c>
      <c r="AO816" s="73">
        <v>3</v>
      </c>
      <c r="AP816" s="60">
        <f>IFERROR(AO816/AK805,"-")</f>
        <v>2.1739130434782608E-2</v>
      </c>
      <c r="AQ816" s="76">
        <f t="shared" si="56"/>
        <v>300356.33333333331</v>
      </c>
      <c r="AR816" s="305"/>
      <c r="AS816" s="305"/>
      <c r="AT816" s="43" t="s">
        <v>117</v>
      </c>
      <c r="AU816" s="73">
        <v>1845070</v>
      </c>
      <c r="AV816" s="60">
        <f>IFERROR(AU816/AR805,"-")</f>
        <v>1.4627400802515176E-3</v>
      </c>
      <c r="AW816" s="76">
        <v>10</v>
      </c>
      <c r="AX816" s="60">
        <f>IFERROR(AW816/AS805,"-")</f>
        <v>4.5620437956204376E-3</v>
      </c>
      <c r="AY816" s="157">
        <f t="shared" si="57"/>
        <v>184507</v>
      </c>
      <c r="AZ816" s="179"/>
    </row>
    <row r="817" spans="2:52" s="8" customFormat="1" ht="13.15" customHeight="1" thickTop="1" thickBot="1">
      <c r="B817" s="331"/>
      <c r="C817" s="344"/>
      <c r="D817" s="305"/>
      <c r="E817" s="305"/>
      <c r="F817" s="43" t="s">
        <v>118</v>
      </c>
      <c r="G817" s="73">
        <v>3731747</v>
      </c>
      <c r="H817" s="60">
        <f>IFERROR(G817/D805,"-")</f>
        <v>1.0579970836765725E-2</v>
      </c>
      <c r="I817" s="73">
        <v>72</v>
      </c>
      <c r="J817" s="60">
        <f>IFERROR(I817/E805,"-")</f>
        <v>0.13662239089184061</v>
      </c>
      <c r="K817" s="76">
        <f t="shared" si="53"/>
        <v>51829.819444444445</v>
      </c>
      <c r="L817" s="305"/>
      <c r="M817" s="305"/>
      <c r="N817" s="43" t="s">
        <v>118</v>
      </c>
      <c r="O817" s="73">
        <v>2872894</v>
      </c>
      <c r="P817" s="60">
        <f>IFERROR(O817/L805,"-")</f>
        <v>1.0660823246305942E-2</v>
      </c>
      <c r="Q817" s="73">
        <v>55</v>
      </c>
      <c r="R817" s="60">
        <f>IFERROR(Q817/M805,"-")</f>
        <v>0.1385390428211587</v>
      </c>
      <c r="S817" s="76">
        <f t="shared" si="54"/>
        <v>52234.436363636363</v>
      </c>
      <c r="T817" s="305"/>
      <c r="U817" s="305"/>
      <c r="V817" s="43" t="s">
        <v>118</v>
      </c>
      <c r="W817" s="73">
        <v>2126379</v>
      </c>
      <c r="X817" s="60">
        <f>IFERROR(W817/T805,"-")</f>
        <v>2.6389787111097709E-2</v>
      </c>
      <c r="Y817" s="73">
        <v>16</v>
      </c>
      <c r="Z817" s="60">
        <f>IFERROR(Y817/U805,"-")</f>
        <v>0.2711864406779661</v>
      </c>
      <c r="AA817" s="131">
        <f t="shared" si="55"/>
        <v>132898.6875</v>
      </c>
      <c r="AB817" s="305"/>
      <c r="AC817" s="305"/>
      <c r="AD817" s="43" t="s">
        <v>118</v>
      </c>
      <c r="AE817" s="73">
        <v>1480530</v>
      </c>
      <c r="AF817" s="60">
        <f>IFERROR(AE817/AB805,"-")</f>
        <v>2.4504179032295705E-2</v>
      </c>
      <c r="AG817" s="73">
        <v>12</v>
      </c>
      <c r="AH817" s="60">
        <f>IFERROR(AG817/AC805,"-")</f>
        <v>0.26666666666666666</v>
      </c>
      <c r="AI817" s="76">
        <f t="shared" si="58"/>
        <v>123377.5</v>
      </c>
      <c r="AJ817" s="305"/>
      <c r="AK817" s="305"/>
      <c r="AL817" s="43" t="s">
        <v>118</v>
      </c>
      <c r="AM817" s="73">
        <v>689832</v>
      </c>
      <c r="AN817" s="60">
        <f>IFERROR(AM817/AJ805,"-")</f>
        <v>6.694642855236568E-3</v>
      </c>
      <c r="AO817" s="73">
        <v>22</v>
      </c>
      <c r="AP817" s="60">
        <f>IFERROR(AO817/AK805,"-")</f>
        <v>0.15942028985507245</v>
      </c>
      <c r="AQ817" s="76">
        <f t="shared" si="56"/>
        <v>31356</v>
      </c>
      <c r="AR817" s="305"/>
      <c r="AS817" s="305"/>
      <c r="AT817" s="43" t="s">
        <v>118</v>
      </c>
      <c r="AU817" s="73">
        <v>6682104</v>
      </c>
      <c r="AV817" s="60">
        <f>IFERROR(AU817/AR805,"-")</f>
        <v>5.2974582759510412E-3</v>
      </c>
      <c r="AW817" s="76">
        <v>168</v>
      </c>
      <c r="AX817" s="60">
        <f>IFERROR(AW817/AS805,"-")</f>
        <v>7.6642335766423361E-2</v>
      </c>
      <c r="AY817" s="157">
        <f t="shared" si="57"/>
        <v>39774.428571428572</v>
      </c>
      <c r="AZ817" s="179"/>
    </row>
    <row r="818" spans="2:52" s="8" customFormat="1" ht="13.15" customHeight="1" thickTop="1" thickBot="1">
      <c r="B818" s="331"/>
      <c r="C818" s="344"/>
      <c r="D818" s="305"/>
      <c r="E818" s="305"/>
      <c r="F818" s="43" t="s">
        <v>119</v>
      </c>
      <c r="G818" s="73">
        <v>1466743</v>
      </c>
      <c r="H818" s="60">
        <f>IFERROR(G818/D805,"-")</f>
        <v>4.1584003859399549E-3</v>
      </c>
      <c r="I818" s="73">
        <v>32</v>
      </c>
      <c r="J818" s="60">
        <f>IFERROR(I818/E805,"-")</f>
        <v>6.0721062618595827E-2</v>
      </c>
      <c r="K818" s="76">
        <f t="shared" si="53"/>
        <v>45835.71875</v>
      </c>
      <c r="L818" s="305"/>
      <c r="M818" s="305"/>
      <c r="N818" s="43" t="s">
        <v>119</v>
      </c>
      <c r="O818" s="73">
        <v>1263623</v>
      </c>
      <c r="P818" s="60">
        <f>IFERROR(O818/L805,"-")</f>
        <v>4.6890910186616194E-3</v>
      </c>
      <c r="Q818" s="73">
        <v>24</v>
      </c>
      <c r="R818" s="60">
        <f>IFERROR(Q818/M805,"-")</f>
        <v>6.0453400503778336E-2</v>
      </c>
      <c r="S818" s="76">
        <f t="shared" si="54"/>
        <v>52650.958333333336</v>
      </c>
      <c r="T818" s="305"/>
      <c r="U818" s="305"/>
      <c r="V818" s="43" t="s">
        <v>119</v>
      </c>
      <c r="W818" s="73">
        <v>234966</v>
      </c>
      <c r="X818" s="60">
        <f>IFERROR(W818/T805,"-")</f>
        <v>2.9160853819315295E-3</v>
      </c>
      <c r="Y818" s="73">
        <v>8</v>
      </c>
      <c r="Z818" s="60">
        <f>IFERROR(Y818/U805,"-")</f>
        <v>0.13559322033898305</v>
      </c>
      <c r="AA818" s="131">
        <f t="shared" si="55"/>
        <v>29370.75</v>
      </c>
      <c r="AB818" s="305"/>
      <c r="AC818" s="305"/>
      <c r="AD818" s="43" t="s">
        <v>119</v>
      </c>
      <c r="AE818" s="73">
        <v>180748</v>
      </c>
      <c r="AF818" s="60">
        <f>IFERROR(AE818/AB805,"-")</f>
        <v>2.991551236198783E-3</v>
      </c>
      <c r="AG818" s="73">
        <v>6</v>
      </c>
      <c r="AH818" s="60">
        <f>IFERROR(AG818/AC805,"-")</f>
        <v>0.13333333333333333</v>
      </c>
      <c r="AI818" s="76">
        <f t="shared" si="58"/>
        <v>30124.666666666668</v>
      </c>
      <c r="AJ818" s="305"/>
      <c r="AK818" s="305"/>
      <c r="AL818" s="43" t="s">
        <v>119</v>
      </c>
      <c r="AM818" s="73">
        <v>528790</v>
      </c>
      <c r="AN818" s="60">
        <f>IFERROR(AM818/AJ805,"-")</f>
        <v>5.1317714971479212E-3</v>
      </c>
      <c r="AO818" s="73">
        <v>15</v>
      </c>
      <c r="AP818" s="60">
        <f>IFERROR(AO818/AK805,"-")</f>
        <v>0.10869565217391304</v>
      </c>
      <c r="AQ818" s="76">
        <f t="shared" si="56"/>
        <v>35252.666666666664</v>
      </c>
      <c r="AR818" s="305"/>
      <c r="AS818" s="305"/>
      <c r="AT818" s="43" t="s">
        <v>119</v>
      </c>
      <c r="AU818" s="73">
        <v>5742777</v>
      </c>
      <c r="AV818" s="60">
        <f>IFERROR(AU818/AR805,"-")</f>
        <v>4.5527758241403144E-3</v>
      </c>
      <c r="AW818" s="76">
        <v>125</v>
      </c>
      <c r="AX818" s="60">
        <f>IFERROR(AW818/AS805,"-")</f>
        <v>5.7025547445255474E-2</v>
      </c>
      <c r="AY818" s="157">
        <f t="shared" si="57"/>
        <v>45942.216</v>
      </c>
      <c r="AZ818" s="179"/>
    </row>
    <row r="819" spans="2:52" s="8" customFormat="1" ht="13.15" customHeight="1" thickTop="1" thickBot="1">
      <c r="B819" s="331"/>
      <c r="C819" s="344"/>
      <c r="D819" s="305"/>
      <c r="E819" s="305"/>
      <c r="F819" s="43" t="s">
        <v>120</v>
      </c>
      <c r="G819" s="73">
        <v>2344886</v>
      </c>
      <c r="H819" s="60">
        <f>IFERROR(G819/D805,"-")</f>
        <v>6.6480459408261696E-3</v>
      </c>
      <c r="I819" s="73">
        <v>47</v>
      </c>
      <c r="J819" s="60">
        <f>IFERROR(I819/E805,"-")</f>
        <v>8.9184060721062622E-2</v>
      </c>
      <c r="K819" s="76">
        <f t="shared" si="53"/>
        <v>49891.191489361699</v>
      </c>
      <c r="L819" s="305"/>
      <c r="M819" s="305"/>
      <c r="N819" s="43" t="s">
        <v>120</v>
      </c>
      <c r="O819" s="73">
        <v>1963027</v>
      </c>
      <c r="P819" s="60">
        <f>IFERROR(O819/L805,"-")</f>
        <v>7.2844608519236059E-3</v>
      </c>
      <c r="Q819" s="73">
        <v>41</v>
      </c>
      <c r="R819" s="60">
        <f>IFERROR(Q819/M805,"-")</f>
        <v>0.10327455919395466</v>
      </c>
      <c r="S819" s="76">
        <f t="shared" si="54"/>
        <v>47878.707317073167</v>
      </c>
      <c r="T819" s="305"/>
      <c r="U819" s="305"/>
      <c r="V819" s="43" t="s">
        <v>120</v>
      </c>
      <c r="W819" s="73">
        <v>250790</v>
      </c>
      <c r="X819" s="60">
        <f>IFERROR(W819/T805,"-")</f>
        <v>3.1124718169207814E-3</v>
      </c>
      <c r="Y819" s="73">
        <v>8</v>
      </c>
      <c r="Z819" s="60">
        <f>IFERROR(Y819/U805,"-")</f>
        <v>0.13559322033898305</v>
      </c>
      <c r="AA819" s="131">
        <f t="shared" si="55"/>
        <v>31348.75</v>
      </c>
      <c r="AB819" s="305"/>
      <c r="AC819" s="305"/>
      <c r="AD819" s="43" t="s">
        <v>120</v>
      </c>
      <c r="AE819" s="73">
        <v>250790</v>
      </c>
      <c r="AF819" s="60">
        <f>IFERROR(AE819/AB805,"-")</f>
        <v>4.1508129247698053E-3</v>
      </c>
      <c r="AG819" s="73">
        <v>8</v>
      </c>
      <c r="AH819" s="60">
        <f>IFERROR(AG819/AC805,"-")</f>
        <v>0.17777777777777778</v>
      </c>
      <c r="AI819" s="76">
        <f t="shared" si="58"/>
        <v>31348.75</v>
      </c>
      <c r="AJ819" s="305"/>
      <c r="AK819" s="305"/>
      <c r="AL819" s="43" t="s">
        <v>120</v>
      </c>
      <c r="AM819" s="73">
        <v>617563</v>
      </c>
      <c r="AN819" s="60">
        <f>IFERROR(AM819/AJ805,"-")</f>
        <v>5.9932907223910472E-3</v>
      </c>
      <c r="AO819" s="73">
        <v>11</v>
      </c>
      <c r="AP819" s="60">
        <f>IFERROR(AO819/AK805,"-")</f>
        <v>7.9710144927536225E-2</v>
      </c>
      <c r="AQ819" s="76">
        <f t="shared" si="56"/>
        <v>56142.090909090912</v>
      </c>
      <c r="AR819" s="305"/>
      <c r="AS819" s="305"/>
      <c r="AT819" s="43" t="s">
        <v>120</v>
      </c>
      <c r="AU819" s="73">
        <v>3925839</v>
      </c>
      <c r="AV819" s="60">
        <f>IFERROR(AU819/AR805,"-")</f>
        <v>3.1123383144891726E-3</v>
      </c>
      <c r="AW819" s="76">
        <v>91</v>
      </c>
      <c r="AX819" s="60">
        <f>IFERROR(AW819/AS805,"-")</f>
        <v>4.1514598540145983E-2</v>
      </c>
      <c r="AY819" s="157">
        <f t="shared" si="57"/>
        <v>43141.087912087911</v>
      </c>
      <c r="AZ819" s="179"/>
    </row>
    <row r="820" spans="2:52" s="8" customFormat="1" ht="13.15" customHeight="1" thickTop="1" thickBot="1">
      <c r="B820" s="331"/>
      <c r="C820" s="344"/>
      <c r="D820" s="305"/>
      <c r="E820" s="305"/>
      <c r="F820" s="44" t="s">
        <v>121</v>
      </c>
      <c r="G820" s="74">
        <v>903536</v>
      </c>
      <c r="H820" s="61">
        <f>IFERROR(G820/D805,"-")</f>
        <v>2.5616378950577188E-3</v>
      </c>
      <c r="I820" s="74">
        <v>46</v>
      </c>
      <c r="J820" s="61">
        <f>IFERROR(I820/E805,"-")</f>
        <v>8.7286527514231493E-2</v>
      </c>
      <c r="K820" s="77">
        <f t="shared" si="53"/>
        <v>19642.08695652174</v>
      </c>
      <c r="L820" s="305"/>
      <c r="M820" s="305"/>
      <c r="N820" s="44" t="s">
        <v>121</v>
      </c>
      <c r="O820" s="74">
        <v>283320</v>
      </c>
      <c r="P820" s="61">
        <f>IFERROR(O820/L805,"-")</f>
        <v>1.0513525532593266E-3</v>
      </c>
      <c r="Q820" s="74">
        <v>36</v>
      </c>
      <c r="R820" s="61">
        <f>IFERROR(Q820/M805,"-")</f>
        <v>9.06801007556675E-2</v>
      </c>
      <c r="S820" s="77">
        <f t="shared" si="54"/>
        <v>7870</v>
      </c>
      <c r="T820" s="305"/>
      <c r="U820" s="305"/>
      <c r="V820" s="44" t="s">
        <v>121</v>
      </c>
      <c r="W820" s="74">
        <v>256699</v>
      </c>
      <c r="X820" s="61">
        <f>IFERROR(W820/T805,"-")</f>
        <v>3.1858064633029531E-3</v>
      </c>
      <c r="Y820" s="74">
        <v>8</v>
      </c>
      <c r="Z820" s="61">
        <f>IFERROR(Y820/U805,"-")</f>
        <v>0.13559322033898305</v>
      </c>
      <c r="AA820" s="132">
        <f t="shared" si="55"/>
        <v>32087.375</v>
      </c>
      <c r="AB820" s="305"/>
      <c r="AC820" s="305"/>
      <c r="AD820" s="44" t="s">
        <v>121</v>
      </c>
      <c r="AE820" s="74">
        <v>64456</v>
      </c>
      <c r="AF820" s="61">
        <f>IFERROR(AE820/AB805,"-")</f>
        <v>1.0668080779894038E-3</v>
      </c>
      <c r="AG820" s="74">
        <v>7</v>
      </c>
      <c r="AH820" s="61">
        <f>IFERROR(AG820/AC805,"-")</f>
        <v>0.15555555555555556</v>
      </c>
      <c r="AI820" s="77">
        <f t="shared" si="58"/>
        <v>9208</v>
      </c>
      <c r="AJ820" s="305"/>
      <c r="AK820" s="305"/>
      <c r="AL820" s="44" t="s">
        <v>121</v>
      </c>
      <c r="AM820" s="74">
        <v>624090</v>
      </c>
      <c r="AN820" s="61">
        <f>IFERROR(AM820/AJ805,"-")</f>
        <v>6.0566335854593438E-3</v>
      </c>
      <c r="AO820" s="74">
        <v>26</v>
      </c>
      <c r="AP820" s="61">
        <f>IFERROR(AO820/AK805,"-")</f>
        <v>0.18840579710144928</v>
      </c>
      <c r="AQ820" s="77">
        <f t="shared" si="56"/>
        <v>24003.461538461539</v>
      </c>
      <c r="AR820" s="305"/>
      <c r="AS820" s="305"/>
      <c r="AT820" s="44" t="s">
        <v>121</v>
      </c>
      <c r="AU820" s="74">
        <v>1362853</v>
      </c>
      <c r="AV820" s="61">
        <f>IFERROR(AU820/AR805,"-")</f>
        <v>1.0804466532928407E-3</v>
      </c>
      <c r="AW820" s="77">
        <v>167</v>
      </c>
      <c r="AX820" s="61">
        <f>IFERROR(AW820/AS805,"-")</f>
        <v>7.6186131386861311E-2</v>
      </c>
      <c r="AY820" s="158">
        <f t="shared" si="57"/>
        <v>8160.7964071856286</v>
      </c>
      <c r="AZ820" s="179"/>
    </row>
    <row r="821" spans="2:52" s="8" customFormat="1" ht="13.15" customHeight="1" thickTop="1">
      <c r="B821" s="332"/>
      <c r="C821" s="345"/>
      <c r="D821" s="306"/>
      <c r="E821" s="306"/>
      <c r="F821" s="46" t="s">
        <v>71</v>
      </c>
      <c r="G821" s="104">
        <f>SUM(G805:G820)</f>
        <v>46473454</v>
      </c>
      <c r="H821" s="105">
        <f>IFERROR(G821/D805,"-")</f>
        <v>0.13175807148870849</v>
      </c>
      <c r="I821" s="257">
        <v>429</v>
      </c>
      <c r="J821" s="105">
        <f>IFERROR(I821/E805,"-")</f>
        <v>0.81404174573055033</v>
      </c>
      <c r="K821" s="106">
        <f t="shared" si="53"/>
        <v>108329.7296037296</v>
      </c>
      <c r="L821" s="306"/>
      <c r="M821" s="306"/>
      <c r="N821" s="46" t="s">
        <v>71</v>
      </c>
      <c r="O821" s="104">
        <f>SUM(O805:O820)</f>
        <v>33602087</v>
      </c>
      <c r="P821" s="105">
        <f>IFERROR(O821/L805,"-")</f>
        <v>0.12469165594483984</v>
      </c>
      <c r="Q821" s="257">
        <v>328</v>
      </c>
      <c r="R821" s="105">
        <f>IFERROR(Q821/M805,"-")</f>
        <v>0.82619647355163728</v>
      </c>
      <c r="S821" s="106">
        <f t="shared" si="54"/>
        <v>102445.38719512195</v>
      </c>
      <c r="T821" s="306"/>
      <c r="U821" s="306"/>
      <c r="V821" s="46" t="s">
        <v>71</v>
      </c>
      <c r="W821" s="104">
        <f>SUM(W805:W820)</f>
        <v>8001992</v>
      </c>
      <c r="X821" s="105">
        <f>IFERROR(W821/T805,"-")</f>
        <v>9.9310078468940383E-2</v>
      </c>
      <c r="Y821" s="257">
        <v>51</v>
      </c>
      <c r="Z821" s="105">
        <f>IFERROR(Y821/U805,"-")</f>
        <v>0.86440677966101698</v>
      </c>
      <c r="AA821" s="81">
        <f t="shared" si="55"/>
        <v>156901.80392156861</v>
      </c>
      <c r="AB821" s="306"/>
      <c r="AC821" s="306"/>
      <c r="AD821" s="46" t="s">
        <v>71</v>
      </c>
      <c r="AE821" s="104">
        <f>SUM(AE805:AE820)</f>
        <v>5748352</v>
      </c>
      <c r="AF821" s="105">
        <f>IFERROR(AE821/AB805,"-")</f>
        <v>9.5140690528834324E-2</v>
      </c>
      <c r="AG821" s="257">
        <v>38</v>
      </c>
      <c r="AH821" s="105">
        <f>IFERROR(AG821/AC805,"-")</f>
        <v>0.84444444444444444</v>
      </c>
      <c r="AI821" s="106">
        <f t="shared" si="58"/>
        <v>151272.42105263157</v>
      </c>
      <c r="AJ821" s="306"/>
      <c r="AK821" s="306"/>
      <c r="AL821" s="46" t="s">
        <v>71</v>
      </c>
      <c r="AM821" s="104">
        <f>SUM(AM805:AM820)</f>
        <v>17814715</v>
      </c>
      <c r="AN821" s="105">
        <f>IFERROR(AM821/AJ805,"-")</f>
        <v>0.17288724572479347</v>
      </c>
      <c r="AO821" s="257">
        <v>122</v>
      </c>
      <c r="AP821" s="105">
        <f>IFERROR(AO821/AK805,"-")</f>
        <v>0.88405797101449279</v>
      </c>
      <c r="AQ821" s="106">
        <f t="shared" si="56"/>
        <v>146022.25409836066</v>
      </c>
      <c r="AR821" s="306"/>
      <c r="AS821" s="306"/>
      <c r="AT821" s="46" t="s">
        <v>71</v>
      </c>
      <c r="AU821" s="104">
        <f>SUM(AU805:AU820)</f>
        <v>173782978</v>
      </c>
      <c r="AV821" s="105">
        <f>IFERROR(AU821/AR805,"-")</f>
        <v>0.13777218597997243</v>
      </c>
      <c r="AW821" s="106">
        <v>1600</v>
      </c>
      <c r="AX821" s="135">
        <f>IFERROR(AW821/AS805,"-")</f>
        <v>0.72992700729927007</v>
      </c>
      <c r="AY821" s="161">
        <f t="shared" si="57"/>
        <v>108614.36125</v>
      </c>
      <c r="AZ821" s="179"/>
    </row>
    <row r="822" spans="2:52" s="8" customFormat="1" ht="13.15" customHeight="1">
      <c r="B822" s="327">
        <v>49</v>
      </c>
      <c r="C822" s="339" t="s">
        <v>26</v>
      </c>
      <c r="D822" s="304">
        <v>213056960</v>
      </c>
      <c r="E822" s="304">
        <v>304</v>
      </c>
      <c r="F822" s="41" t="s">
        <v>107</v>
      </c>
      <c r="G822" s="72">
        <v>5075546</v>
      </c>
      <c r="H822" s="59">
        <f>IFERROR(G822/D822,"-")</f>
        <v>2.3822483902896201E-2</v>
      </c>
      <c r="I822" s="72">
        <v>73</v>
      </c>
      <c r="J822" s="59">
        <f>IFERROR(I822/E822,"-")</f>
        <v>0.24013157894736842</v>
      </c>
      <c r="K822" s="75">
        <f t="shared" si="53"/>
        <v>69528.027397260274</v>
      </c>
      <c r="L822" s="304">
        <v>167116530</v>
      </c>
      <c r="M822" s="304">
        <v>220</v>
      </c>
      <c r="N822" s="41" t="s">
        <v>107</v>
      </c>
      <c r="O822" s="72">
        <v>4876052</v>
      </c>
      <c r="P822" s="59">
        <f>IFERROR(O822/L822,"-")</f>
        <v>2.9177556522984292E-2</v>
      </c>
      <c r="Q822" s="72">
        <v>60</v>
      </c>
      <c r="R822" s="59">
        <f>IFERROR(Q822/M822,"-")</f>
        <v>0.27272727272727271</v>
      </c>
      <c r="S822" s="75">
        <f t="shared" si="54"/>
        <v>81267.53333333334</v>
      </c>
      <c r="T822" s="304">
        <v>35920900</v>
      </c>
      <c r="U822" s="304">
        <v>32</v>
      </c>
      <c r="V822" s="41" t="s">
        <v>107</v>
      </c>
      <c r="W822" s="72">
        <v>121632</v>
      </c>
      <c r="X822" s="59">
        <f>IFERROR(W822/T822,"-")</f>
        <v>3.3861066955449336E-3</v>
      </c>
      <c r="Y822" s="72">
        <v>8</v>
      </c>
      <c r="Z822" s="59">
        <f>IFERROR(Y822/U822,"-")</f>
        <v>0.25</v>
      </c>
      <c r="AA822" s="130">
        <f t="shared" si="55"/>
        <v>15204</v>
      </c>
      <c r="AB822" s="304">
        <v>27694690</v>
      </c>
      <c r="AC822" s="304">
        <v>25</v>
      </c>
      <c r="AD822" s="41" t="s">
        <v>107</v>
      </c>
      <c r="AE822" s="72">
        <v>114956</v>
      </c>
      <c r="AF822" s="59">
        <f>IFERROR(AE822/AB822,"-")</f>
        <v>4.1508318020530288E-3</v>
      </c>
      <c r="AG822" s="72">
        <v>7</v>
      </c>
      <c r="AH822" s="59">
        <f>IFERROR(AG822/AC822,"-")</f>
        <v>0.28000000000000003</v>
      </c>
      <c r="AI822" s="75">
        <f t="shared" si="58"/>
        <v>16422.285714285714</v>
      </c>
      <c r="AJ822" s="304">
        <v>64020820</v>
      </c>
      <c r="AK822" s="304">
        <v>91</v>
      </c>
      <c r="AL822" s="41" t="s">
        <v>107</v>
      </c>
      <c r="AM822" s="72">
        <v>380795</v>
      </c>
      <c r="AN822" s="59">
        <f>IFERROR(AM822/AJ822,"-")</f>
        <v>5.9479869205049229E-3</v>
      </c>
      <c r="AO822" s="72">
        <v>20</v>
      </c>
      <c r="AP822" s="59">
        <f>IFERROR(AO822/AK822,"-")</f>
        <v>0.21978021978021978</v>
      </c>
      <c r="AQ822" s="75">
        <f t="shared" si="56"/>
        <v>19039.75</v>
      </c>
      <c r="AR822" s="304">
        <v>635232480</v>
      </c>
      <c r="AS822" s="304">
        <v>1123</v>
      </c>
      <c r="AT822" s="41" t="s">
        <v>107</v>
      </c>
      <c r="AU822" s="72">
        <v>5900994</v>
      </c>
      <c r="AV822" s="59">
        <f>IFERROR(AU822/AR822,"-")</f>
        <v>9.2895029548866904E-3</v>
      </c>
      <c r="AW822" s="72">
        <v>231</v>
      </c>
      <c r="AX822" s="59">
        <f>IFERROR(AW822/AS822,"-")</f>
        <v>0.20569902048085487</v>
      </c>
      <c r="AY822" s="130">
        <f t="shared" si="57"/>
        <v>25545.428571428572</v>
      </c>
      <c r="AZ822" s="179"/>
    </row>
    <row r="823" spans="2:52" s="8" customFormat="1" ht="13.15" customHeight="1">
      <c r="B823" s="328"/>
      <c r="C823" s="340"/>
      <c r="D823" s="305"/>
      <c r="E823" s="305"/>
      <c r="F823" s="42" t="s">
        <v>108</v>
      </c>
      <c r="G823" s="73">
        <v>5185108</v>
      </c>
      <c r="H823" s="60">
        <f>IFERROR(G823/D822,"-")</f>
        <v>2.4336721973316433E-2</v>
      </c>
      <c r="I823" s="73">
        <v>80</v>
      </c>
      <c r="J823" s="60">
        <f>IFERROR(I823/E822,"-")</f>
        <v>0.26315789473684209</v>
      </c>
      <c r="K823" s="76">
        <f t="shared" si="53"/>
        <v>64813.85</v>
      </c>
      <c r="L823" s="305"/>
      <c r="M823" s="305"/>
      <c r="N823" s="42" t="s">
        <v>108</v>
      </c>
      <c r="O823" s="73">
        <v>2873526</v>
      </c>
      <c r="P823" s="60">
        <f>IFERROR(O823/L822,"-")</f>
        <v>1.719474429010703E-2</v>
      </c>
      <c r="Q823" s="73">
        <v>57</v>
      </c>
      <c r="R823" s="60">
        <f>IFERROR(Q823/M822,"-")</f>
        <v>0.25909090909090909</v>
      </c>
      <c r="S823" s="76">
        <f t="shared" si="54"/>
        <v>50412.73684210526</v>
      </c>
      <c r="T823" s="305"/>
      <c r="U823" s="305"/>
      <c r="V823" s="42" t="s">
        <v>108</v>
      </c>
      <c r="W823" s="73">
        <v>124238</v>
      </c>
      <c r="X823" s="60">
        <f>IFERROR(W823/T822,"-")</f>
        <v>3.4586549891567303E-3</v>
      </c>
      <c r="Y823" s="73">
        <v>9</v>
      </c>
      <c r="Z823" s="60">
        <f>IFERROR(Y823/U822,"-")</f>
        <v>0.28125</v>
      </c>
      <c r="AA823" s="131">
        <f t="shared" si="55"/>
        <v>13804.222222222223</v>
      </c>
      <c r="AB823" s="305"/>
      <c r="AC823" s="305"/>
      <c r="AD823" s="42" t="s">
        <v>108</v>
      </c>
      <c r="AE823" s="73">
        <v>114094</v>
      </c>
      <c r="AF823" s="60">
        <f>IFERROR(AE823/AB822,"-")</f>
        <v>4.1197067018984507E-3</v>
      </c>
      <c r="AG823" s="73">
        <v>7</v>
      </c>
      <c r="AH823" s="60">
        <f>IFERROR(AG823/AC822,"-")</f>
        <v>0.28000000000000003</v>
      </c>
      <c r="AI823" s="76">
        <f t="shared" si="58"/>
        <v>16299.142857142857</v>
      </c>
      <c r="AJ823" s="305"/>
      <c r="AK823" s="305"/>
      <c r="AL823" s="42" t="s">
        <v>108</v>
      </c>
      <c r="AM823" s="73">
        <v>1151293</v>
      </c>
      <c r="AN823" s="60">
        <f>IFERROR(AM823/AJ822,"-")</f>
        <v>1.798310299680635E-2</v>
      </c>
      <c r="AO823" s="73">
        <v>20</v>
      </c>
      <c r="AP823" s="60">
        <f>IFERROR(AO823/AK822,"-")</f>
        <v>0.21978021978021978</v>
      </c>
      <c r="AQ823" s="76">
        <f t="shared" si="56"/>
        <v>57564.65</v>
      </c>
      <c r="AR823" s="305"/>
      <c r="AS823" s="305"/>
      <c r="AT823" s="42" t="s">
        <v>108</v>
      </c>
      <c r="AU823" s="73">
        <v>8134420</v>
      </c>
      <c r="AV823" s="60">
        <f>IFERROR(AU823/AR822,"-")</f>
        <v>1.2805422040132457E-2</v>
      </c>
      <c r="AW823" s="73">
        <v>275</v>
      </c>
      <c r="AX823" s="60">
        <f>IFERROR(AW823/AS822,"-")</f>
        <v>0.24487978628673196</v>
      </c>
      <c r="AY823" s="131">
        <f t="shared" si="57"/>
        <v>29579.709090909091</v>
      </c>
      <c r="AZ823" s="179"/>
    </row>
    <row r="824" spans="2:52" s="8" customFormat="1" ht="13.15" customHeight="1">
      <c r="B824" s="328"/>
      <c r="C824" s="340"/>
      <c r="D824" s="305"/>
      <c r="E824" s="305"/>
      <c r="F824" s="43" t="s">
        <v>109</v>
      </c>
      <c r="G824" s="73">
        <v>9246426</v>
      </c>
      <c r="H824" s="60">
        <f>IFERROR(G824/D822,"-")</f>
        <v>4.3398845078799583E-2</v>
      </c>
      <c r="I824" s="73">
        <v>113</v>
      </c>
      <c r="J824" s="60">
        <f>IFERROR(I824/E822,"-")</f>
        <v>0.37171052631578949</v>
      </c>
      <c r="K824" s="76">
        <f t="shared" si="53"/>
        <v>81826.778761061942</v>
      </c>
      <c r="L824" s="305"/>
      <c r="M824" s="305"/>
      <c r="N824" s="43" t="s">
        <v>109</v>
      </c>
      <c r="O824" s="73">
        <v>8580878</v>
      </c>
      <c r="P824" s="60">
        <f>IFERROR(O824/L822,"-")</f>
        <v>5.1346674084245286E-2</v>
      </c>
      <c r="Q824" s="73">
        <v>83</v>
      </c>
      <c r="R824" s="60">
        <f>IFERROR(Q824/M822,"-")</f>
        <v>0.37727272727272726</v>
      </c>
      <c r="S824" s="76">
        <f t="shared" si="54"/>
        <v>103384.07228915663</v>
      </c>
      <c r="T824" s="305"/>
      <c r="U824" s="305"/>
      <c r="V824" s="43" t="s">
        <v>109</v>
      </c>
      <c r="W824" s="73">
        <v>1960676</v>
      </c>
      <c r="X824" s="60">
        <f>IFERROR(W824/T822,"-")</f>
        <v>5.4583153540139581E-2</v>
      </c>
      <c r="Y824" s="73">
        <v>14</v>
      </c>
      <c r="Z824" s="60">
        <f>IFERROR(Y824/U822,"-")</f>
        <v>0.4375</v>
      </c>
      <c r="AA824" s="131">
        <f t="shared" si="55"/>
        <v>140048.28571428571</v>
      </c>
      <c r="AB824" s="305"/>
      <c r="AC824" s="305"/>
      <c r="AD824" s="43" t="s">
        <v>109</v>
      </c>
      <c r="AE824" s="73">
        <v>1847419</v>
      </c>
      <c r="AF824" s="60">
        <f>IFERROR(AE824/AB822,"-")</f>
        <v>6.6706614155998864E-2</v>
      </c>
      <c r="AG824" s="73">
        <v>12</v>
      </c>
      <c r="AH824" s="60">
        <f>IFERROR(AG824/AC822,"-")</f>
        <v>0.48</v>
      </c>
      <c r="AI824" s="76">
        <f t="shared" si="58"/>
        <v>153951.58333333334</v>
      </c>
      <c r="AJ824" s="305"/>
      <c r="AK824" s="305"/>
      <c r="AL824" s="43" t="s">
        <v>109</v>
      </c>
      <c r="AM824" s="73">
        <v>1277876</v>
      </c>
      <c r="AN824" s="60">
        <f>IFERROR(AM824/AJ822,"-")</f>
        <v>1.9960319158673693E-2</v>
      </c>
      <c r="AO824" s="73">
        <v>29</v>
      </c>
      <c r="AP824" s="60">
        <f>IFERROR(AO824/AK822,"-")</f>
        <v>0.31868131868131866</v>
      </c>
      <c r="AQ824" s="76">
        <f t="shared" si="56"/>
        <v>44064.689655172413</v>
      </c>
      <c r="AR824" s="305"/>
      <c r="AS824" s="305"/>
      <c r="AT824" s="43" t="s">
        <v>109</v>
      </c>
      <c r="AU824" s="73">
        <v>24080750</v>
      </c>
      <c r="AV824" s="60">
        <f>IFERROR(AU824/AR822,"-")</f>
        <v>3.790856223220828E-2</v>
      </c>
      <c r="AW824" s="73">
        <v>355</v>
      </c>
      <c r="AX824" s="60">
        <f>IFERROR(AW824/AS822,"-")</f>
        <v>0.31611754229741762</v>
      </c>
      <c r="AY824" s="131">
        <f t="shared" si="57"/>
        <v>67833.098591549293</v>
      </c>
      <c r="AZ824" s="179"/>
    </row>
    <row r="825" spans="2:52" s="8" customFormat="1" ht="13.15" customHeight="1">
      <c r="B825" s="328"/>
      <c r="C825" s="340"/>
      <c r="D825" s="305"/>
      <c r="E825" s="305"/>
      <c r="F825" s="43" t="s">
        <v>110</v>
      </c>
      <c r="G825" s="73">
        <v>147919</v>
      </c>
      <c r="H825" s="60">
        <f>IFERROR(G825/D822,"-")</f>
        <v>6.9426973894680562E-4</v>
      </c>
      <c r="I825" s="73">
        <v>16</v>
      </c>
      <c r="J825" s="60">
        <f>IFERROR(I825/E822,"-")</f>
        <v>5.2631578947368418E-2</v>
      </c>
      <c r="K825" s="76">
        <f t="shared" si="53"/>
        <v>9244.9375</v>
      </c>
      <c r="L825" s="305"/>
      <c r="M825" s="305"/>
      <c r="N825" s="43" t="s">
        <v>110</v>
      </c>
      <c r="O825" s="73">
        <v>110939</v>
      </c>
      <c r="P825" s="60">
        <f>IFERROR(O825/L822,"-")</f>
        <v>6.6384217049025613E-4</v>
      </c>
      <c r="Q825" s="73">
        <v>13</v>
      </c>
      <c r="R825" s="60">
        <f>IFERROR(Q825/M822,"-")</f>
        <v>5.909090909090909E-2</v>
      </c>
      <c r="S825" s="76">
        <f t="shared" si="54"/>
        <v>8533.7692307692305</v>
      </c>
      <c r="T825" s="305"/>
      <c r="U825" s="305"/>
      <c r="V825" s="43" t="s">
        <v>110</v>
      </c>
      <c r="W825" s="73">
        <v>4264</v>
      </c>
      <c r="X825" s="60">
        <f>IFERROR(W825/T822,"-")</f>
        <v>1.187052662934392E-4</v>
      </c>
      <c r="Y825" s="73">
        <v>1</v>
      </c>
      <c r="Z825" s="60">
        <f>IFERROR(Y825/U822,"-")</f>
        <v>3.125E-2</v>
      </c>
      <c r="AA825" s="131">
        <f t="shared" si="55"/>
        <v>4264</v>
      </c>
      <c r="AB825" s="305"/>
      <c r="AC825" s="305"/>
      <c r="AD825" s="43" t="s">
        <v>110</v>
      </c>
      <c r="AE825" s="73">
        <v>4264</v>
      </c>
      <c r="AF825" s="60">
        <f>IFERROR(AE825/AB822,"-")</f>
        <v>1.539645325511858E-4</v>
      </c>
      <c r="AG825" s="73">
        <v>1</v>
      </c>
      <c r="AH825" s="60">
        <f>IFERROR(AG825/AC822,"-")</f>
        <v>0.04</v>
      </c>
      <c r="AI825" s="76">
        <f t="shared" si="58"/>
        <v>4264</v>
      </c>
      <c r="AJ825" s="305"/>
      <c r="AK825" s="305"/>
      <c r="AL825" s="43" t="s">
        <v>110</v>
      </c>
      <c r="AM825" s="73">
        <v>102258</v>
      </c>
      <c r="AN825" s="60">
        <f>IFERROR(AM825/AJ822,"-")</f>
        <v>1.59726164082247E-3</v>
      </c>
      <c r="AO825" s="73">
        <v>8</v>
      </c>
      <c r="AP825" s="60">
        <f>IFERROR(AO825/AK822,"-")</f>
        <v>8.7912087912087919E-2</v>
      </c>
      <c r="AQ825" s="76">
        <f t="shared" si="56"/>
        <v>12782.25</v>
      </c>
      <c r="AR825" s="305"/>
      <c r="AS825" s="305"/>
      <c r="AT825" s="43" t="s">
        <v>110</v>
      </c>
      <c r="AU825" s="73">
        <v>4945013</v>
      </c>
      <c r="AV825" s="60">
        <f>IFERROR(AU825/AR822,"-")</f>
        <v>7.7845720357372153E-3</v>
      </c>
      <c r="AW825" s="73">
        <v>55</v>
      </c>
      <c r="AX825" s="60">
        <f>IFERROR(AW825/AS822,"-")</f>
        <v>4.8975957257346395E-2</v>
      </c>
      <c r="AY825" s="131">
        <f t="shared" si="57"/>
        <v>89909.327272727271</v>
      </c>
      <c r="AZ825" s="179"/>
    </row>
    <row r="826" spans="2:52" s="8" customFormat="1" ht="13.15" customHeight="1">
      <c r="B826" s="328"/>
      <c r="C826" s="340"/>
      <c r="D826" s="305"/>
      <c r="E826" s="305"/>
      <c r="F826" s="43" t="s">
        <v>111</v>
      </c>
      <c r="G826" s="73">
        <v>6283902</v>
      </c>
      <c r="H826" s="60">
        <f>IFERROR(G826/D822,"-")</f>
        <v>2.9494000102132312E-2</v>
      </c>
      <c r="I826" s="73">
        <v>130</v>
      </c>
      <c r="J826" s="60">
        <f>IFERROR(I826/E822,"-")</f>
        <v>0.42763157894736842</v>
      </c>
      <c r="K826" s="76">
        <f t="shared" si="53"/>
        <v>48337.707692307689</v>
      </c>
      <c r="L826" s="305"/>
      <c r="M826" s="305"/>
      <c r="N826" s="43" t="s">
        <v>111</v>
      </c>
      <c r="O826" s="73">
        <v>4218132</v>
      </c>
      <c r="P826" s="60">
        <f>IFERROR(O826/L822,"-")</f>
        <v>2.5240662907493352E-2</v>
      </c>
      <c r="Q826" s="73">
        <v>98</v>
      </c>
      <c r="R826" s="60">
        <f>IFERROR(Q826/M822,"-")</f>
        <v>0.44545454545454544</v>
      </c>
      <c r="S826" s="76">
        <f t="shared" si="54"/>
        <v>43042.163265306124</v>
      </c>
      <c r="T826" s="305"/>
      <c r="U826" s="305"/>
      <c r="V826" s="43" t="s">
        <v>111</v>
      </c>
      <c r="W826" s="73">
        <v>491554</v>
      </c>
      <c r="X826" s="60">
        <f>IFERROR(W826/T822,"-")</f>
        <v>1.3684345325423361E-2</v>
      </c>
      <c r="Y826" s="73">
        <v>18</v>
      </c>
      <c r="Z826" s="60">
        <f>IFERROR(Y826/U822,"-")</f>
        <v>0.5625</v>
      </c>
      <c r="AA826" s="131">
        <f t="shared" si="55"/>
        <v>27308.555555555555</v>
      </c>
      <c r="AB826" s="305"/>
      <c r="AC826" s="305"/>
      <c r="AD826" s="43" t="s">
        <v>111</v>
      </c>
      <c r="AE826" s="73">
        <v>390158</v>
      </c>
      <c r="AF826" s="60">
        <f>IFERROR(AE826/AB822,"-")</f>
        <v>1.4087826944443141E-2</v>
      </c>
      <c r="AG826" s="73">
        <v>14</v>
      </c>
      <c r="AH826" s="60">
        <f>IFERROR(AG826/AC822,"-")</f>
        <v>0.56000000000000005</v>
      </c>
      <c r="AI826" s="76">
        <f t="shared" si="58"/>
        <v>27868.428571428572</v>
      </c>
      <c r="AJ826" s="305"/>
      <c r="AK826" s="305"/>
      <c r="AL826" s="43" t="s">
        <v>111</v>
      </c>
      <c r="AM826" s="73">
        <v>902101</v>
      </c>
      <c r="AN826" s="60">
        <f>IFERROR(AM826/AJ822,"-")</f>
        <v>1.4090744229767754E-2</v>
      </c>
      <c r="AO826" s="73">
        <v>36</v>
      </c>
      <c r="AP826" s="60">
        <f>IFERROR(AO826/AK822,"-")</f>
        <v>0.39560439560439559</v>
      </c>
      <c r="AQ826" s="76">
        <f t="shared" si="56"/>
        <v>25058.361111111109</v>
      </c>
      <c r="AR826" s="305"/>
      <c r="AS826" s="305"/>
      <c r="AT826" s="43" t="s">
        <v>111</v>
      </c>
      <c r="AU826" s="73">
        <v>22226962</v>
      </c>
      <c r="AV826" s="60">
        <f>IFERROR(AU826/AR822,"-")</f>
        <v>3.4990279464299431E-2</v>
      </c>
      <c r="AW826" s="73">
        <v>396</v>
      </c>
      <c r="AX826" s="60">
        <f>IFERROR(AW826/AS822,"-")</f>
        <v>0.35262689225289401</v>
      </c>
      <c r="AY826" s="131">
        <f t="shared" si="57"/>
        <v>56128.691919191922</v>
      </c>
      <c r="AZ826" s="179"/>
    </row>
    <row r="827" spans="2:52" s="8" customFormat="1" ht="13.15" customHeight="1">
      <c r="B827" s="328"/>
      <c r="C827" s="340"/>
      <c r="D827" s="305"/>
      <c r="E827" s="305"/>
      <c r="F827" s="43" t="s">
        <v>112</v>
      </c>
      <c r="G827" s="73">
        <v>7837487</v>
      </c>
      <c r="H827" s="60">
        <f>IFERROR(G827/D822,"-")</f>
        <v>3.6785876415396143E-2</v>
      </c>
      <c r="I827" s="73">
        <v>133</v>
      </c>
      <c r="J827" s="60">
        <f>IFERROR(I827/E822,"-")</f>
        <v>0.4375</v>
      </c>
      <c r="K827" s="76">
        <f t="shared" si="53"/>
        <v>58928.473684210527</v>
      </c>
      <c r="L827" s="305"/>
      <c r="M827" s="305"/>
      <c r="N827" s="43" t="s">
        <v>112</v>
      </c>
      <c r="O827" s="73">
        <v>5796987</v>
      </c>
      <c r="P827" s="60">
        <f>IFERROR(O827/L822,"-")</f>
        <v>3.4688292055848696E-2</v>
      </c>
      <c r="Q827" s="73">
        <v>96</v>
      </c>
      <c r="R827" s="60">
        <f>IFERROR(Q827/M822,"-")</f>
        <v>0.43636363636363634</v>
      </c>
      <c r="S827" s="76">
        <f t="shared" si="54"/>
        <v>60385.28125</v>
      </c>
      <c r="T827" s="305"/>
      <c r="U827" s="305"/>
      <c r="V827" s="43" t="s">
        <v>112</v>
      </c>
      <c r="W827" s="73">
        <v>1996090</v>
      </c>
      <c r="X827" s="60">
        <f>IFERROR(W827/T822,"-")</f>
        <v>5.5569041978346868E-2</v>
      </c>
      <c r="Y827" s="73">
        <v>17</v>
      </c>
      <c r="Z827" s="60">
        <f>IFERROR(Y827/U822,"-")</f>
        <v>0.53125</v>
      </c>
      <c r="AA827" s="131">
        <f t="shared" si="55"/>
        <v>117417.05882352941</v>
      </c>
      <c r="AB827" s="305"/>
      <c r="AC827" s="305"/>
      <c r="AD827" s="43" t="s">
        <v>112</v>
      </c>
      <c r="AE827" s="73">
        <v>1874646</v>
      </c>
      <c r="AF827" s="60">
        <f>IFERROR(AE827/AB822,"-")</f>
        <v>6.7689726803224728E-2</v>
      </c>
      <c r="AG827" s="73">
        <v>14</v>
      </c>
      <c r="AH827" s="60">
        <f>IFERROR(AG827/AC822,"-")</f>
        <v>0.56000000000000005</v>
      </c>
      <c r="AI827" s="76">
        <f t="shared" si="58"/>
        <v>133903.28571428571</v>
      </c>
      <c r="AJ827" s="305"/>
      <c r="AK827" s="305"/>
      <c r="AL827" s="43" t="s">
        <v>112</v>
      </c>
      <c r="AM827" s="73">
        <v>3046512</v>
      </c>
      <c r="AN827" s="60">
        <f>IFERROR(AM827/AJ822,"-")</f>
        <v>4.7586269591673461E-2</v>
      </c>
      <c r="AO827" s="73">
        <v>38</v>
      </c>
      <c r="AP827" s="60">
        <f>IFERROR(AO827/AK822,"-")</f>
        <v>0.4175824175824176</v>
      </c>
      <c r="AQ827" s="76">
        <f t="shared" si="56"/>
        <v>80171.368421052626</v>
      </c>
      <c r="AR827" s="305"/>
      <c r="AS827" s="305"/>
      <c r="AT827" s="43" t="s">
        <v>112</v>
      </c>
      <c r="AU827" s="73">
        <v>22548410</v>
      </c>
      <c r="AV827" s="60">
        <f>IFERROR(AU827/AR822,"-")</f>
        <v>3.5496311523617305E-2</v>
      </c>
      <c r="AW827" s="73">
        <v>400</v>
      </c>
      <c r="AX827" s="60">
        <f>IFERROR(AW827/AS822,"-")</f>
        <v>0.3561887800534283</v>
      </c>
      <c r="AY827" s="131">
        <f t="shared" si="57"/>
        <v>56371.025000000001</v>
      </c>
      <c r="AZ827" s="179"/>
    </row>
    <row r="828" spans="2:52" s="8" customFormat="1" ht="13.15" customHeight="1">
      <c r="B828" s="328"/>
      <c r="C828" s="340"/>
      <c r="D828" s="305"/>
      <c r="E828" s="305"/>
      <c r="F828" s="43" t="s">
        <v>113</v>
      </c>
      <c r="G828" s="73">
        <v>4826608</v>
      </c>
      <c r="H828" s="60">
        <f>IFERROR(G828/D822,"-")</f>
        <v>2.2654073352027553E-2</v>
      </c>
      <c r="I828" s="73">
        <v>43</v>
      </c>
      <c r="J828" s="60">
        <f>IFERROR(I828/E822,"-")</f>
        <v>0.14144736842105263</v>
      </c>
      <c r="K828" s="76">
        <f t="shared" si="53"/>
        <v>112246.69767441861</v>
      </c>
      <c r="L828" s="305"/>
      <c r="M828" s="305"/>
      <c r="N828" s="43" t="s">
        <v>113</v>
      </c>
      <c r="O828" s="73">
        <v>2779584</v>
      </c>
      <c r="P828" s="60">
        <f>IFERROR(O828/L822,"-")</f>
        <v>1.6632609592839201E-2</v>
      </c>
      <c r="Q828" s="73">
        <v>33</v>
      </c>
      <c r="R828" s="60">
        <f>IFERROR(Q828/M822,"-")</f>
        <v>0.15</v>
      </c>
      <c r="S828" s="76">
        <f t="shared" si="54"/>
        <v>84229.818181818177</v>
      </c>
      <c r="T828" s="305"/>
      <c r="U828" s="305"/>
      <c r="V828" s="43" t="s">
        <v>113</v>
      </c>
      <c r="W828" s="73">
        <v>557888</v>
      </c>
      <c r="X828" s="60">
        <f>IFERROR(W828/T822,"-")</f>
        <v>1.5531013977934851E-2</v>
      </c>
      <c r="Y828" s="73">
        <v>7</v>
      </c>
      <c r="Z828" s="60">
        <f>IFERROR(Y828/U822,"-")</f>
        <v>0.21875</v>
      </c>
      <c r="AA828" s="131">
        <f t="shared" si="55"/>
        <v>79698.28571428571</v>
      </c>
      <c r="AB828" s="305"/>
      <c r="AC828" s="305"/>
      <c r="AD828" s="43" t="s">
        <v>113</v>
      </c>
      <c r="AE828" s="73">
        <v>460728</v>
      </c>
      <c r="AF828" s="60">
        <f>IFERROR(AE828/AB822,"-")</f>
        <v>1.663596884456912E-2</v>
      </c>
      <c r="AG828" s="73">
        <v>6</v>
      </c>
      <c r="AH828" s="60">
        <f>IFERROR(AG828/AC822,"-")</f>
        <v>0.24</v>
      </c>
      <c r="AI828" s="76">
        <f t="shared" si="58"/>
        <v>76788</v>
      </c>
      <c r="AJ828" s="305"/>
      <c r="AK828" s="305"/>
      <c r="AL828" s="43" t="s">
        <v>113</v>
      </c>
      <c r="AM828" s="73">
        <v>138470</v>
      </c>
      <c r="AN828" s="60">
        <f>IFERROR(AM828/AJ822,"-")</f>
        <v>2.1628901348030218E-3</v>
      </c>
      <c r="AO828" s="73">
        <v>15</v>
      </c>
      <c r="AP828" s="60">
        <f>IFERROR(AO828/AK822,"-")</f>
        <v>0.16483516483516483</v>
      </c>
      <c r="AQ828" s="76">
        <f t="shared" si="56"/>
        <v>9231.3333333333339</v>
      </c>
      <c r="AR828" s="305"/>
      <c r="AS828" s="305"/>
      <c r="AT828" s="43" t="s">
        <v>113</v>
      </c>
      <c r="AU828" s="73">
        <v>14156713</v>
      </c>
      <c r="AV828" s="60">
        <f>IFERROR(AU828/AR822,"-")</f>
        <v>2.2285877132730995E-2</v>
      </c>
      <c r="AW828" s="73">
        <v>130</v>
      </c>
      <c r="AX828" s="60">
        <f>IFERROR(AW828/AS822,"-")</f>
        <v>0.1157613535173642</v>
      </c>
      <c r="AY828" s="131">
        <f t="shared" si="57"/>
        <v>108897.7923076923</v>
      </c>
      <c r="AZ828" s="179"/>
    </row>
    <row r="829" spans="2:52" s="8" customFormat="1" ht="13.15" customHeight="1">
      <c r="B829" s="328"/>
      <c r="C829" s="340"/>
      <c r="D829" s="305"/>
      <c r="E829" s="305"/>
      <c r="F829" s="43" t="s">
        <v>123</v>
      </c>
      <c r="G829" s="73">
        <v>0</v>
      </c>
      <c r="H829" s="60">
        <f>IFERROR(G829/D822,"-")</f>
        <v>0</v>
      </c>
      <c r="I829" s="73">
        <v>0</v>
      </c>
      <c r="J829" s="60">
        <f>IFERROR(I829/E822,"-")</f>
        <v>0</v>
      </c>
      <c r="K829" s="76" t="str">
        <f t="shared" si="53"/>
        <v>-</v>
      </c>
      <c r="L829" s="305"/>
      <c r="M829" s="305"/>
      <c r="N829" s="43" t="s">
        <v>123</v>
      </c>
      <c r="O829" s="73">
        <v>0</v>
      </c>
      <c r="P829" s="60">
        <f>IFERROR(O829/L822,"-")</f>
        <v>0</v>
      </c>
      <c r="Q829" s="73">
        <v>0</v>
      </c>
      <c r="R829" s="60">
        <f>IFERROR(Q829/M822,"-")</f>
        <v>0</v>
      </c>
      <c r="S829" s="76" t="str">
        <f t="shared" si="54"/>
        <v>-</v>
      </c>
      <c r="T829" s="305"/>
      <c r="U829" s="305"/>
      <c r="V829" s="43" t="s">
        <v>123</v>
      </c>
      <c r="W829" s="73">
        <v>0</v>
      </c>
      <c r="X829" s="60">
        <f>IFERROR(W829/T822,"-")</f>
        <v>0</v>
      </c>
      <c r="Y829" s="73">
        <v>0</v>
      </c>
      <c r="Z829" s="60">
        <f>IFERROR(Y829/U822,"-")</f>
        <v>0</v>
      </c>
      <c r="AA829" s="131" t="str">
        <f t="shared" si="55"/>
        <v>-</v>
      </c>
      <c r="AB829" s="305"/>
      <c r="AC829" s="305"/>
      <c r="AD829" s="43" t="s">
        <v>123</v>
      </c>
      <c r="AE829" s="73">
        <v>0</v>
      </c>
      <c r="AF829" s="60">
        <f>IFERROR(AE829/AB822,"-")</f>
        <v>0</v>
      </c>
      <c r="AG829" s="73">
        <v>0</v>
      </c>
      <c r="AH829" s="60">
        <f>IFERROR(AG829/AC822,"-")</f>
        <v>0</v>
      </c>
      <c r="AI829" s="76" t="str">
        <f t="shared" si="58"/>
        <v>-</v>
      </c>
      <c r="AJ829" s="305"/>
      <c r="AK829" s="305"/>
      <c r="AL829" s="43" t="s">
        <v>123</v>
      </c>
      <c r="AM829" s="73">
        <v>0</v>
      </c>
      <c r="AN829" s="60">
        <f>IFERROR(AM829/AJ822,"-")</f>
        <v>0</v>
      </c>
      <c r="AO829" s="73">
        <v>0</v>
      </c>
      <c r="AP829" s="60">
        <f>IFERROR(AO829/AK822,"-")</f>
        <v>0</v>
      </c>
      <c r="AQ829" s="76" t="str">
        <f t="shared" si="56"/>
        <v>-</v>
      </c>
      <c r="AR829" s="305"/>
      <c r="AS829" s="305"/>
      <c r="AT829" s="43" t="s">
        <v>123</v>
      </c>
      <c r="AU829" s="73">
        <v>0</v>
      </c>
      <c r="AV829" s="60">
        <f>IFERROR(AU829/AR822,"-")</f>
        <v>0</v>
      </c>
      <c r="AW829" s="73">
        <v>0</v>
      </c>
      <c r="AX829" s="60">
        <f>IFERROR(AW829/AS822,"-")</f>
        <v>0</v>
      </c>
      <c r="AY829" s="131" t="str">
        <f t="shared" si="57"/>
        <v>-</v>
      </c>
      <c r="AZ829" s="179"/>
    </row>
    <row r="830" spans="2:52" s="8" customFormat="1" ht="13.15" customHeight="1">
      <c r="B830" s="328"/>
      <c r="C830" s="340"/>
      <c r="D830" s="305"/>
      <c r="E830" s="305"/>
      <c r="F830" s="43" t="s">
        <v>114</v>
      </c>
      <c r="G830" s="73">
        <v>37029</v>
      </c>
      <c r="H830" s="60">
        <f>IFERROR(G830/D822,"-")</f>
        <v>1.7379859357798027E-4</v>
      </c>
      <c r="I830" s="73">
        <v>2</v>
      </c>
      <c r="J830" s="60">
        <f>IFERROR(I830/E822,"-")</f>
        <v>6.5789473684210523E-3</v>
      </c>
      <c r="K830" s="76">
        <f t="shared" si="53"/>
        <v>18514.5</v>
      </c>
      <c r="L830" s="305"/>
      <c r="M830" s="305"/>
      <c r="N830" s="43" t="s">
        <v>114</v>
      </c>
      <c r="O830" s="73">
        <v>36580</v>
      </c>
      <c r="P830" s="60">
        <f>IFERROR(O830/L822,"-")</f>
        <v>2.1888917870661867E-4</v>
      </c>
      <c r="Q830" s="73">
        <v>1</v>
      </c>
      <c r="R830" s="60">
        <f>IFERROR(Q830/M822,"-")</f>
        <v>4.5454545454545452E-3</v>
      </c>
      <c r="S830" s="76">
        <f t="shared" si="54"/>
        <v>36580</v>
      </c>
      <c r="T830" s="305"/>
      <c r="U830" s="305"/>
      <c r="V830" s="43" t="s">
        <v>114</v>
      </c>
      <c r="W830" s="73">
        <v>0</v>
      </c>
      <c r="X830" s="60">
        <f>IFERROR(W830/T822,"-")</f>
        <v>0</v>
      </c>
      <c r="Y830" s="73">
        <v>0</v>
      </c>
      <c r="Z830" s="60">
        <f>IFERROR(Y830/U822,"-")</f>
        <v>0</v>
      </c>
      <c r="AA830" s="131" t="str">
        <f t="shared" si="55"/>
        <v>-</v>
      </c>
      <c r="AB830" s="305"/>
      <c r="AC830" s="305"/>
      <c r="AD830" s="43" t="s">
        <v>114</v>
      </c>
      <c r="AE830" s="73">
        <v>0</v>
      </c>
      <c r="AF830" s="60">
        <f>IFERROR(AE830/AB822,"-")</f>
        <v>0</v>
      </c>
      <c r="AG830" s="73">
        <v>0</v>
      </c>
      <c r="AH830" s="60">
        <f>IFERROR(AG830/AC822,"-")</f>
        <v>0</v>
      </c>
      <c r="AI830" s="76" t="str">
        <f t="shared" si="58"/>
        <v>-</v>
      </c>
      <c r="AJ830" s="305"/>
      <c r="AK830" s="305"/>
      <c r="AL830" s="43" t="s">
        <v>114</v>
      </c>
      <c r="AM830" s="73">
        <v>449</v>
      </c>
      <c r="AN830" s="60">
        <f>IFERROR(AM830/AJ822,"-")</f>
        <v>7.0133434717018617E-6</v>
      </c>
      <c r="AO830" s="73">
        <v>1</v>
      </c>
      <c r="AP830" s="60">
        <f>IFERROR(AO830/AK822,"-")</f>
        <v>1.098901098901099E-2</v>
      </c>
      <c r="AQ830" s="76">
        <f t="shared" si="56"/>
        <v>449</v>
      </c>
      <c r="AR830" s="305"/>
      <c r="AS830" s="305"/>
      <c r="AT830" s="43" t="s">
        <v>114</v>
      </c>
      <c r="AU830" s="73">
        <v>147236</v>
      </c>
      <c r="AV830" s="60">
        <f>IFERROR(AU830/AR822,"-")</f>
        <v>2.3178285845837102E-4</v>
      </c>
      <c r="AW830" s="73">
        <v>11</v>
      </c>
      <c r="AX830" s="60">
        <f>IFERROR(AW830/AS822,"-")</f>
        <v>9.7951914514692786E-3</v>
      </c>
      <c r="AY830" s="131">
        <f t="shared" si="57"/>
        <v>13385.09090909091</v>
      </c>
      <c r="AZ830" s="179"/>
    </row>
    <row r="831" spans="2:52" s="8" customFormat="1" ht="13.15" customHeight="1">
      <c r="B831" s="328"/>
      <c r="C831" s="340"/>
      <c r="D831" s="305"/>
      <c r="E831" s="305"/>
      <c r="F831" s="43" t="s">
        <v>115</v>
      </c>
      <c r="G831" s="73">
        <v>172027</v>
      </c>
      <c r="H831" s="60">
        <f>IFERROR(G831/D822,"-")</f>
        <v>8.0742257845038245E-4</v>
      </c>
      <c r="I831" s="73">
        <v>19</v>
      </c>
      <c r="J831" s="60">
        <f>IFERROR(I831/E822,"-")</f>
        <v>6.25E-2</v>
      </c>
      <c r="K831" s="76">
        <f t="shared" si="53"/>
        <v>9054.0526315789466</v>
      </c>
      <c r="L831" s="305"/>
      <c r="M831" s="305"/>
      <c r="N831" s="43" t="s">
        <v>115</v>
      </c>
      <c r="O831" s="73">
        <v>44245</v>
      </c>
      <c r="P831" s="60">
        <f>IFERROR(O831/L822,"-")</f>
        <v>2.6475537757994375E-4</v>
      </c>
      <c r="Q831" s="73">
        <v>11</v>
      </c>
      <c r="R831" s="60">
        <f>IFERROR(Q831/M822,"-")</f>
        <v>0.05</v>
      </c>
      <c r="S831" s="76">
        <f t="shared" si="54"/>
        <v>4022.2727272727275</v>
      </c>
      <c r="T831" s="305"/>
      <c r="U831" s="305"/>
      <c r="V831" s="43" t="s">
        <v>115</v>
      </c>
      <c r="W831" s="73">
        <v>84027</v>
      </c>
      <c r="X831" s="60">
        <f>IFERROR(W831/T822,"-")</f>
        <v>2.3392231263693283E-3</v>
      </c>
      <c r="Y831" s="73">
        <v>3</v>
      </c>
      <c r="Z831" s="60">
        <f>IFERROR(Y831/U822,"-")</f>
        <v>9.375E-2</v>
      </c>
      <c r="AA831" s="131">
        <f t="shared" si="55"/>
        <v>28009</v>
      </c>
      <c r="AB831" s="305"/>
      <c r="AC831" s="305"/>
      <c r="AD831" s="43" t="s">
        <v>115</v>
      </c>
      <c r="AE831" s="73">
        <v>3186</v>
      </c>
      <c r="AF831" s="60">
        <f>IFERROR(AE831/AB822,"-")</f>
        <v>1.1504010335555299E-4</v>
      </c>
      <c r="AG831" s="73">
        <v>1</v>
      </c>
      <c r="AH831" s="60">
        <f>IFERROR(AG831/AC822,"-")</f>
        <v>0.04</v>
      </c>
      <c r="AI831" s="76">
        <f t="shared" si="58"/>
        <v>3186</v>
      </c>
      <c r="AJ831" s="305"/>
      <c r="AK831" s="305"/>
      <c r="AL831" s="43" t="s">
        <v>115</v>
      </c>
      <c r="AM831" s="73">
        <v>69181</v>
      </c>
      <c r="AN831" s="60">
        <f>IFERROR(AM831/AJ822,"-")</f>
        <v>1.0806015917946693E-3</v>
      </c>
      <c r="AO831" s="73">
        <v>9</v>
      </c>
      <c r="AP831" s="60">
        <f>IFERROR(AO831/AK822,"-")</f>
        <v>9.8901098901098897E-2</v>
      </c>
      <c r="AQ831" s="76">
        <f t="shared" si="56"/>
        <v>7686.7777777777774</v>
      </c>
      <c r="AR831" s="305"/>
      <c r="AS831" s="305"/>
      <c r="AT831" s="43" t="s">
        <v>115</v>
      </c>
      <c r="AU831" s="73">
        <v>548309</v>
      </c>
      <c r="AV831" s="60">
        <f>IFERROR(AU831/AR822,"-")</f>
        <v>8.6316272744743779E-4</v>
      </c>
      <c r="AW831" s="73">
        <v>54</v>
      </c>
      <c r="AX831" s="60">
        <f>IFERROR(AW831/AS822,"-")</f>
        <v>4.8085485307212822E-2</v>
      </c>
      <c r="AY831" s="131">
        <f t="shared" si="57"/>
        <v>10153.87037037037</v>
      </c>
      <c r="AZ831" s="179"/>
    </row>
    <row r="832" spans="2:52" s="8" customFormat="1" ht="13.15" customHeight="1">
      <c r="B832" s="328"/>
      <c r="C832" s="340"/>
      <c r="D832" s="305"/>
      <c r="E832" s="305"/>
      <c r="F832" s="43" t="s">
        <v>116</v>
      </c>
      <c r="G832" s="73">
        <v>3576</v>
      </c>
      <c r="H832" s="60">
        <f>IFERROR(G832/D822,"-")</f>
        <v>1.6784243988086568E-5</v>
      </c>
      <c r="I832" s="73">
        <v>1</v>
      </c>
      <c r="J832" s="60">
        <f>IFERROR(I832/E822,"-")</f>
        <v>3.2894736842105261E-3</v>
      </c>
      <c r="K832" s="76">
        <f t="shared" si="53"/>
        <v>3576</v>
      </c>
      <c r="L832" s="305"/>
      <c r="M832" s="305"/>
      <c r="N832" s="43" t="s">
        <v>116</v>
      </c>
      <c r="O832" s="73">
        <v>3576</v>
      </c>
      <c r="P832" s="60">
        <f>IFERROR(O832/L822,"-")</f>
        <v>2.1398242292369281E-5</v>
      </c>
      <c r="Q832" s="73">
        <v>1</v>
      </c>
      <c r="R832" s="60">
        <f>IFERROR(Q832/M822,"-")</f>
        <v>4.5454545454545452E-3</v>
      </c>
      <c r="S832" s="76">
        <f t="shared" si="54"/>
        <v>3576</v>
      </c>
      <c r="T832" s="305"/>
      <c r="U832" s="305"/>
      <c r="V832" s="43" t="s">
        <v>116</v>
      </c>
      <c r="W832" s="73">
        <v>0</v>
      </c>
      <c r="X832" s="60">
        <f>IFERROR(W832/T822,"-")</f>
        <v>0</v>
      </c>
      <c r="Y832" s="73">
        <v>0</v>
      </c>
      <c r="Z832" s="60">
        <f>IFERROR(Y832/U822,"-")</f>
        <v>0</v>
      </c>
      <c r="AA832" s="131" t="str">
        <f t="shared" si="55"/>
        <v>-</v>
      </c>
      <c r="AB832" s="305"/>
      <c r="AC832" s="305"/>
      <c r="AD832" s="43" t="s">
        <v>116</v>
      </c>
      <c r="AE832" s="73">
        <v>0</v>
      </c>
      <c r="AF832" s="60">
        <f>IFERROR(AE832/AB822,"-")</f>
        <v>0</v>
      </c>
      <c r="AG832" s="73">
        <v>0</v>
      </c>
      <c r="AH832" s="60">
        <f>IFERROR(AG832/AC822,"-")</f>
        <v>0</v>
      </c>
      <c r="AI832" s="76" t="str">
        <f t="shared" si="58"/>
        <v>-</v>
      </c>
      <c r="AJ832" s="305"/>
      <c r="AK832" s="305"/>
      <c r="AL832" s="43" t="s">
        <v>116</v>
      </c>
      <c r="AM832" s="73">
        <v>3576</v>
      </c>
      <c r="AN832" s="60">
        <f>IFERROR(AM832/AJ822,"-")</f>
        <v>5.5856829075291447E-5</v>
      </c>
      <c r="AO832" s="73">
        <v>1</v>
      </c>
      <c r="AP832" s="60">
        <f>IFERROR(AO832/AK822,"-")</f>
        <v>1.098901098901099E-2</v>
      </c>
      <c r="AQ832" s="76">
        <f t="shared" si="56"/>
        <v>3576</v>
      </c>
      <c r="AR832" s="305"/>
      <c r="AS832" s="305"/>
      <c r="AT832" s="43" t="s">
        <v>116</v>
      </c>
      <c r="AU832" s="73">
        <v>5806</v>
      </c>
      <c r="AV832" s="60">
        <f>IFERROR(AU832/AR822,"-")</f>
        <v>9.1399608533870931E-6</v>
      </c>
      <c r="AW832" s="73">
        <v>2</v>
      </c>
      <c r="AX832" s="60">
        <f>IFERROR(AW832/AS822,"-")</f>
        <v>1.7809439002671415E-3</v>
      </c>
      <c r="AY832" s="131">
        <f t="shared" si="57"/>
        <v>2903</v>
      </c>
      <c r="AZ832" s="179"/>
    </row>
    <row r="833" spans="2:52" s="8" customFormat="1" ht="13.15" customHeight="1">
      <c r="B833" s="328"/>
      <c r="C833" s="340"/>
      <c r="D833" s="305"/>
      <c r="E833" s="305"/>
      <c r="F833" s="43" t="s">
        <v>117</v>
      </c>
      <c r="G833" s="73">
        <v>16589</v>
      </c>
      <c r="H833" s="60">
        <f>IFERROR(G833/D822,"-")</f>
        <v>7.7861807471579433E-5</v>
      </c>
      <c r="I833" s="73">
        <v>1</v>
      </c>
      <c r="J833" s="60">
        <f>IFERROR(I833/E822,"-")</f>
        <v>3.2894736842105261E-3</v>
      </c>
      <c r="K833" s="76">
        <f t="shared" si="53"/>
        <v>16589</v>
      </c>
      <c r="L833" s="305"/>
      <c r="M833" s="305"/>
      <c r="N833" s="43" t="s">
        <v>117</v>
      </c>
      <c r="O833" s="73">
        <v>0</v>
      </c>
      <c r="P833" s="60">
        <f>IFERROR(O833/L822,"-")</f>
        <v>0</v>
      </c>
      <c r="Q833" s="73">
        <v>0</v>
      </c>
      <c r="R833" s="60">
        <f>IFERROR(Q833/M822,"-")</f>
        <v>0</v>
      </c>
      <c r="S833" s="76" t="str">
        <f t="shared" si="54"/>
        <v>-</v>
      </c>
      <c r="T833" s="305"/>
      <c r="U833" s="305"/>
      <c r="V833" s="43" t="s">
        <v>117</v>
      </c>
      <c r="W833" s="73">
        <v>0</v>
      </c>
      <c r="X833" s="60">
        <f>IFERROR(W833/T822,"-")</f>
        <v>0</v>
      </c>
      <c r="Y833" s="73">
        <v>0</v>
      </c>
      <c r="Z833" s="60">
        <f>IFERROR(Y833/U822,"-")</f>
        <v>0</v>
      </c>
      <c r="AA833" s="131" t="str">
        <f t="shared" si="55"/>
        <v>-</v>
      </c>
      <c r="AB833" s="305"/>
      <c r="AC833" s="305"/>
      <c r="AD833" s="43" t="s">
        <v>117</v>
      </c>
      <c r="AE833" s="73">
        <v>0</v>
      </c>
      <c r="AF833" s="60">
        <f>IFERROR(AE833/AB822,"-")</f>
        <v>0</v>
      </c>
      <c r="AG833" s="73">
        <v>0</v>
      </c>
      <c r="AH833" s="60">
        <f>IFERROR(AG833/AC822,"-")</f>
        <v>0</v>
      </c>
      <c r="AI833" s="76" t="str">
        <f t="shared" si="58"/>
        <v>-</v>
      </c>
      <c r="AJ833" s="305"/>
      <c r="AK833" s="305"/>
      <c r="AL833" s="43" t="s">
        <v>117</v>
      </c>
      <c r="AM833" s="73">
        <v>0</v>
      </c>
      <c r="AN833" s="60">
        <f>IFERROR(AM833/AJ822,"-")</f>
        <v>0</v>
      </c>
      <c r="AO833" s="73">
        <v>0</v>
      </c>
      <c r="AP833" s="60">
        <f>IFERROR(AO833/AK822,"-")</f>
        <v>0</v>
      </c>
      <c r="AQ833" s="76" t="str">
        <f t="shared" si="56"/>
        <v>-</v>
      </c>
      <c r="AR833" s="305"/>
      <c r="AS833" s="305"/>
      <c r="AT833" s="43" t="s">
        <v>117</v>
      </c>
      <c r="AU833" s="73">
        <v>21982</v>
      </c>
      <c r="AV833" s="60">
        <f>IFERROR(AU833/AR822,"-")</f>
        <v>3.4604653716699123E-5</v>
      </c>
      <c r="AW833" s="73">
        <v>4</v>
      </c>
      <c r="AX833" s="60">
        <f>IFERROR(AW833/AS822,"-")</f>
        <v>3.5618878005342831E-3</v>
      </c>
      <c r="AY833" s="131">
        <f t="shared" si="57"/>
        <v>5495.5</v>
      </c>
      <c r="AZ833" s="179"/>
    </row>
    <row r="834" spans="2:52" s="8" customFormat="1" ht="13.15" customHeight="1">
      <c r="B834" s="328"/>
      <c r="C834" s="340"/>
      <c r="D834" s="305"/>
      <c r="E834" s="305"/>
      <c r="F834" s="43" t="s">
        <v>118</v>
      </c>
      <c r="G834" s="73">
        <v>1467048</v>
      </c>
      <c r="H834" s="60">
        <f>IFERROR(G834/D822,"-")</f>
        <v>6.8857079346293119E-3</v>
      </c>
      <c r="I834" s="73">
        <v>33</v>
      </c>
      <c r="J834" s="60">
        <f>IFERROR(I834/E822,"-")</f>
        <v>0.10855263157894737</v>
      </c>
      <c r="K834" s="76">
        <f t="shared" si="53"/>
        <v>44456</v>
      </c>
      <c r="L834" s="305"/>
      <c r="M834" s="305"/>
      <c r="N834" s="43" t="s">
        <v>118</v>
      </c>
      <c r="O834" s="73">
        <v>1261925</v>
      </c>
      <c r="P834" s="60">
        <f>IFERROR(O834/L822,"-")</f>
        <v>7.5511680382545042E-3</v>
      </c>
      <c r="Q834" s="73">
        <v>22</v>
      </c>
      <c r="R834" s="60">
        <f>IFERROR(Q834/M822,"-")</f>
        <v>0.1</v>
      </c>
      <c r="S834" s="76">
        <f t="shared" si="54"/>
        <v>57360.227272727272</v>
      </c>
      <c r="T834" s="305"/>
      <c r="U834" s="305"/>
      <c r="V834" s="43" t="s">
        <v>118</v>
      </c>
      <c r="W834" s="73">
        <v>165972</v>
      </c>
      <c r="X834" s="60">
        <f>IFERROR(W834/T822,"-")</f>
        <v>4.6204855668983795E-3</v>
      </c>
      <c r="Y834" s="73">
        <v>7</v>
      </c>
      <c r="Z834" s="60">
        <f>IFERROR(Y834/U822,"-")</f>
        <v>0.21875</v>
      </c>
      <c r="AA834" s="131">
        <f t="shared" si="55"/>
        <v>23710.285714285714</v>
      </c>
      <c r="AB834" s="305"/>
      <c r="AC834" s="305"/>
      <c r="AD834" s="43" t="s">
        <v>118</v>
      </c>
      <c r="AE834" s="73">
        <v>93717</v>
      </c>
      <c r="AF834" s="60">
        <f>IFERROR(AE834/AB822,"-")</f>
        <v>3.3839338876874951E-3</v>
      </c>
      <c r="AG834" s="73">
        <v>4</v>
      </c>
      <c r="AH834" s="60">
        <f>IFERROR(AG834/AC822,"-")</f>
        <v>0.16</v>
      </c>
      <c r="AI834" s="76">
        <f t="shared" si="58"/>
        <v>23429.25</v>
      </c>
      <c r="AJ834" s="305"/>
      <c r="AK834" s="305"/>
      <c r="AL834" s="43" t="s">
        <v>118</v>
      </c>
      <c r="AM834" s="73">
        <v>502404</v>
      </c>
      <c r="AN834" s="60">
        <f>IFERROR(AM834/AJ822,"-")</f>
        <v>7.8475096070309627E-3</v>
      </c>
      <c r="AO834" s="73">
        <v>14</v>
      </c>
      <c r="AP834" s="60">
        <f>IFERROR(AO834/AK822,"-")</f>
        <v>0.15384615384615385</v>
      </c>
      <c r="AQ834" s="76">
        <f t="shared" si="56"/>
        <v>35886</v>
      </c>
      <c r="AR834" s="305"/>
      <c r="AS834" s="305"/>
      <c r="AT834" s="43" t="s">
        <v>118</v>
      </c>
      <c r="AU834" s="73">
        <v>3011013</v>
      </c>
      <c r="AV834" s="60">
        <f>IFERROR(AU834/AR822,"-")</f>
        <v>4.7400173870202605E-3</v>
      </c>
      <c r="AW834" s="73">
        <v>109</v>
      </c>
      <c r="AX834" s="60">
        <f>IFERROR(AW834/AS822,"-")</f>
        <v>9.7061442564559217E-2</v>
      </c>
      <c r="AY834" s="131">
        <f t="shared" si="57"/>
        <v>27623.972477064221</v>
      </c>
      <c r="AZ834" s="179"/>
    </row>
    <row r="835" spans="2:52" s="8" customFormat="1" ht="13.15" customHeight="1">
      <c r="B835" s="328"/>
      <c r="C835" s="340"/>
      <c r="D835" s="305"/>
      <c r="E835" s="305"/>
      <c r="F835" s="43" t="s">
        <v>119</v>
      </c>
      <c r="G835" s="73">
        <v>1319124</v>
      </c>
      <c r="H835" s="60">
        <f>IFERROR(G835/D822,"-")</f>
        <v>6.1914147277798391E-3</v>
      </c>
      <c r="I835" s="73">
        <v>20</v>
      </c>
      <c r="J835" s="60">
        <f>IFERROR(I835/E822,"-")</f>
        <v>6.5789473684210523E-2</v>
      </c>
      <c r="K835" s="76">
        <f t="shared" si="53"/>
        <v>65956.2</v>
      </c>
      <c r="L835" s="305"/>
      <c r="M835" s="305"/>
      <c r="N835" s="43" t="s">
        <v>119</v>
      </c>
      <c r="O835" s="73">
        <v>1224058</v>
      </c>
      <c r="P835" s="60">
        <f>IFERROR(O835/L822,"-")</f>
        <v>7.3245776465080984E-3</v>
      </c>
      <c r="Q835" s="73">
        <v>17</v>
      </c>
      <c r="R835" s="60">
        <f>IFERROR(Q835/M822,"-")</f>
        <v>7.7272727272727271E-2</v>
      </c>
      <c r="S835" s="76">
        <f t="shared" si="54"/>
        <v>72003.411764705888</v>
      </c>
      <c r="T835" s="305"/>
      <c r="U835" s="305"/>
      <c r="V835" s="43" t="s">
        <v>119</v>
      </c>
      <c r="W835" s="73">
        <v>135572</v>
      </c>
      <c r="X835" s="60">
        <f>IFERROR(W835/T822,"-")</f>
        <v>3.7741816045811769E-3</v>
      </c>
      <c r="Y835" s="73">
        <v>1</v>
      </c>
      <c r="Z835" s="60">
        <f>IFERROR(Y835/U822,"-")</f>
        <v>3.125E-2</v>
      </c>
      <c r="AA835" s="131">
        <f t="shared" si="55"/>
        <v>135572</v>
      </c>
      <c r="AB835" s="305"/>
      <c r="AC835" s="305"/>
      <c r="AD835" s="43" t="s">
        <v>119</v>
      </c>
      <c r="AE835" s="73">
        <v>135572</v>
      </c>
      <c r="AF835" s="60">
        <f>IFERROR(AE835/AB822,"-")</f>
        <v>4.8952344294158918E-3</v>
      </c>
      <c r="AG835" s="73">
        <v>1</v>
      </c>
      <c r="AH835" s="60">
        <f>IFERROR(AG835/AC822,"-")</f>
        <v>0.04</v>
      </c>
      <c r="AI835" s="76">
        <f t="shared" si="58"/>
        <v>135572</v>
      </c>
      <c r="AJ835" s="305"/>
      <c r="AK835" s="305"/>
      <c r="AL835" s="43" t="s">
        <v>119</v>
      </c>
      <c r="AM835" s="73">
        <v>764309</v>
      </c>
      <c r="AN835" s="60">
        <f>IFERROR(AM835/AJ822,"-")</f>
        <v>1.1938444399806188E-2</v>
      </c>
      <c r="AO835" s="73">
        <v>9</v>
      </c>
      <c r="AP835" s="60">
        <f>IFERROR(AO835/AK822,"-")</f>
        <v>9.8901098901098897E-2</v>
      </c>
      <c r="AQ835" s="76">
        <f t="shared" si="56"/>
        <v>84923.222222222219</v>
      </c>
      <c r="AR835" s="305"/>
      <c r="AS835" s="305"/>
      <c r="AT835" s="43" t="s">
        <v>119</v>
      </c>
      <c r="AU835" s="73">
        <v>4616824</v>
      </c>
      <c r="AV835" s="60">
        <f>IFERROR(AU835/AR822,"-")</f>
        <v>7.2679281134994857E-3</v>
      </c>
      <c r="AW835" s="73">
        <v>86</v>
      </c>
      <c r="AX835" s="60">
        <f>IFERROR(AW835/AS822,"-")</f>
        <v>7.6580587711487083E-2</v>
      </c>
      <c r="AY835" s="131">
        <f t="shared" si="57"/>
        <v>53684</v>
      </c>
      <c r="AZ835" s="179"/>
    </row>
    <row r="836" spans="2:52" s="8" customFormat="1" ht="13.15" customHeight="1">
      <c r="B836" s="328"/>
      <c r="C836" s="340"/>
      <c r="D836" s="305"/>
      <c r="E836" s="305"/>
      <c r="F836" s="43" t="s">
        <v>120</v>
      </c>
      <c r="G836" s="73">
        <v>4241073</v>
      </c>
      <c r="H836" s="60">
        <f>IFERROR(G836/D822,"-")</f>
        <v>1.9905817674297051E-2</v>
      </c>
      <c r="I836" s="73">
        <v>38</v>
      </c>
      <c r="J836" s="60">
        <f>IFERROR(I836/E822,"-")</f>
        <v>0.125</v>
      </c>
      <c r="K836" s="76">
        <f t="shared" si="53"/>
        <v>111607.18421052632</v>
      </c>
      <c r="L836" s="305"/>
      <c r="M836" s="305"/>
      <c r="N836" s="43" t="s">
        <v>120</v>
      </c>
      <c r="O836" s="73">
        <v>3901575</v>
      </c>
      <c r="P836" s="60">
        <f>IFERROR(O836/L822,"-")</f>
        <v>2.3346433772888895E-2</v>
      </c>
      <c r="Q836" s="73">
        <v>31</v>
      </c>
      <c r="R836" s="60">
        <f>IFERROR(Q836/M822,"-")</f>
        <v>0.1409090909090909</v>
      </c>
      <c r="S836" s="76">
        <f t="shared" si="54"/>
        <v>125857.25806451614</v>
      </c>
      <c r="T836" s="305"/>
      <c r="U836" s="305"/>
      <c r="V836" s="43" t="s">
        <v>120</v>
      </c>
      <c r="W836" s="73">
        <v>2195000</v>
      </c>
      <c r="X836" s="60">
        <f>IFERROR(W836/T822,"-")</f>
        <v>6.1106486752837481E-2</v>
      </c>
      <c r="Y836" s="73">
        <v>3</v>
      </c>
      <c r="Z836" s="60">
        <f>IFERROR(Y836/U822,"-")</f>
        <v>9.375E-2</v>
      </c>
      <c r="AA836" s="131">
        <f t="shared" si="55"/>
        <v>731666.66666666663</v>
      </c>
      <c r="AB836" s="305"/>
      <c r="AC836" s="305"/>
      <c r="AD836" s="43" t="s">
        <v>120</v>
      </c>
      <c r="AE836" s="73">
        <v>2195000</v>
      </c>
      <c r="AF836" s="60">
        <f>IFERROR(AE836/AB822,"-")</f>
        <v>7.9257070579233785E-2</v>
      </c>
      <c r="AG836" s="73">
        <v>3</v>
      </c>
      <c r="AH836" s="60">
        <f>IFERROR(AG836/AC822,"-")</f>
        <v>0.12</v>
      </c>
      <c r="AI836" s="76">
        <f t="shared" si="58"/>
        <v>731666.66666666663</v>
      </c>
      <c r="AJ836" s="305"/>
      <c r="AK836" s="305"/>
      <c r="AL836" s="43" t="s">
        <v>120</v>
      </c>
      <c r="AM836" s="73">
        <v>969402</v>
      </c>
      <c r="AN836" s="60">
        <f>IFERROR(AM836/AJ822,"-")</f>
        <v>1.5141980374509418E-2</v>
      </c>
      <c r="AO836" s="73">
        <v>15</v>
      </c>
      <c r="AP836" s="60">
        <f>IFERROR(AO836/AK822,"-")</f>
        <v>0.16483516483516483</v>
      </c>
      <c r="AQ836" s="76">
        <f t="shared" si="56"/>
        <v>64626.8</v>
      </c>
      <c r="AR836" s="305"/>
      <c r="AS836" s="305"/>
      <c r="AT836" s="43" t="s">
        <v>120</v>
      </c>
      <c r="AU836" s="73">
        <v>2519269</v>
      </c>
      <c r="AV836" s="60">
        <f>IFERROR(AU836/AR822,"-")</f>
        <v>3.9659007990271531E-3</v>
      </c>
      <c r="AW836" s="73">
        <v>58</v>
      </c>
      <c r="AX836" s="60">
        <f>IFERROR(AW836/AS822,"-")</f>
        <v>5.1647373107747106E-2</v>
      </c>
      <c r="AY836" s="131">
        <f t="shared" si="57"/>
        <v>43435.672413793101</v>
      </c>
      <c r="AZ836" s="179"/>
    </row>
    <row r="837" spans="2:52" s="8" customFormat="1" ht="13.15" customHeight="1">
      <c r="B837" s="328"/>
      <c r="C837" s="340"/>
      <c r="D837" s="305"/>
      <c r="E837" s="305"/>
      <c r="F837" s="44" t="s">
        <v>121</v>
      </c>
      <c r="G837" s="74">
        <v>145388</v>
      </c>
      <c r="H837" s="61">
        <f>IFERROR(G837/D822,"-")</f>
        <v>6.8239028661631147E-4</v>
      </c>
      <c r="I837" s="74">
        <v>21</v>
      </c>
      <c r="J837" s="61">
        <f>IFERROR(I837/E822,"-")</f>
        <v>6.9078947368421059E-2</v>
      </c>
      <c r="K837" s="77">
        <f t="shared" si="53"/>
        <v>6923.2380952380954</v>
      </c>
      <c r="L837" s="305"/>
      <c r="M837" s="305"/>
      <c r="N837" s="44" t="s">
        <v>121</v>
      </c>
      <c r="O837" s="74">
        <v>78116</v>
      </c>
      <c r="P837" s="61">
        <f>IFERROR(O837/L822,"-")</f>
        <v>4.6743431065735989E-4</v>
      </c>
      <c r="Q837" s="74">
        <v>12</v>
      </c>
      <c r="R837" s="61">
        <f>IFERROR(Q837/M822,"-")</f>
        <v>5.4545454545454543E-2</v>
      </c>
      <c r="S837" s="77">
        <f t="shared" si="54"/>
        <v>6509.666666666667</v>
      </c>
      <c r="T837" s="305"/>
      <c r="U837" s="305"/>
      <c r="V837" s="44" t="s">
        <v>121</v>
      </c>
      <c r="W837" s="74">
        <v>1974</v>
      </c>
      <c r="X837" s="61">
        <f>IFERROR(W837/T822,"-")</f>
        <v>5.495407965836045E-5</v>
      </c>
      <c r="Y837" s="74">
        <v>1</v>
      </c>
      <c r="Z837" s="61">
        <f>IFERROR(Y837/U822,"-")</f>
        <v>3.125E-2</v>
      </c>
      <c r="AA837" s="132">
        <f t="shared" si="55"/>
        <v>1974</v>
      </c>
      <c r="AB837" s="305"/>
      <c r="AC837" s="305"/>
      <c r="AD837" s="44" t="s">
        <v>121</v>
      </c>
      <c r="AE837" s="74">
        <v>1974</v>
      </c>
      <c r="AF837" s="61">
        <f>IFERROR(AE837/AB822,"-")</f>
        <v>7.1277201514080855E-5</v>
      </c>
      <c r="AG837" s="74">
        <v>1</v>
      </c>
      <c r="AH837" s="61">
        <f>IFERROR(AG837/AC822,"-")</f>
        <v>0.04</v>
      </c>
      <c r="AI837" s="77">
        <f t="shared" si="58"/>
        <v>1974</v>
      </c>
      <c r="AJ837" s="305"/>
      <c r="AK837" s="305"/>
      <c r="AL837" s="44" t="s">
        <v>121</v>
      </c>
      <c r="AM837" s="74">
        <v>172227</v>
      </c>
      <c r="AN837" s="61">
        <f>IFERROR(AM837/AJ822,"-")</f>
        <v>2.6901717285095694E-3</v>
      </c>
      <c r="AO837" s="74">
        <v>8</v>
      </c>
      <c r="AP837" s="61">
        <f>IFERROR(AO837/AK822,"-")</f>
        <v>8.7912087912087919E-2</v>
      </c>
      <c r="AQ837" s="77">
        <f t="shared" si="56"/>
        <v>21528.375</v>
      </c>
      <c r="AR837" s="305"/>
      <c r="AS837" s="305"/>
      <c r="AT837" s="44" t="s">
        <v>121</v>
      </c>
      <c r="AU837" s="74">
        <v>1002323</v>
      </c>
      <c r="AV837" s="61">
        <f>IFERROR(AU837/AR822,"-")</f>
        <v>1.5778837379348109E-3</v>
      </c>
      <c r="AW837" s="74">
        <v>69</v>
      </c>
      <c r="AX837" s="63">
        <f>IFERROR(AW837/AS822,"-")</f>
        <v>6.1442564559216387E-2</v>
      </c>
      <c r="AY837" s="132">
        <f t="shared" si="57"/>
        <v>14526.420289855072</v>
      </c>
      <c r="AZ837" s="179"/>
    </row>
    <row r="838" spans="2:52" s="8" customFormat="1" ht="13.15" customHeight="1">
      <c r="B838" s="329"/>
      <c r="C838" s="341"/>
      <c r="D838" s="306"/>
      <c r="E838" s="306"/>
      <c r="F838" s="45" t="s">
        <v>71</v>
      </c>
      <c r="G838" s="69">
        <f>SUM(G822:G837)</f>
        <v>46004850</v>
      </c>
      <c r="H838" s="61">
        <f>IFERROR(G838/D822,"-")</f>
        <v>0.21592746841032559</v>
      </c>
      <c r="I838" s="74">
        <v>254</v>
      </c>
      <c r="J838" s="61">
        <f>IFERROR(I838/E822,"-")</f>
        <v>0.83552631578947367</v>
      </c>
      <c r="K838" s="77">
        <f t="shared" si="53"/>
        <v>181121.45669291337</v>
      </c>
      <c r="L838" s="306"/>
      <c r="M838" s="306"/>
      <c r="N838" s="45" t="s">
        <v>71</v>
      </c>
      <c r="O838" s="69">
        <f>SUM(O822:O837)</f>
        <v>35786173</v>
      </c>
      <c r="P838" s="61">
        <f>IFERROR(O838/L822,"-")</f>
        <v>0.21413903819089589</v>
      </c>
      <c r="Q838" s="74">
        <v>184</v>
      </c>
      <c r="R838" s="61">
        <f>IFERROR(Q838/M822,"-")</f>
        <v>0.83636363636363631</v>
      </c>
      <c r="S838" s="77">
        <f t="shared" si="54"/>
        <v>194490.07065217392</v>
      </c>
      <c r="T838" s="306"/>
      <c r="U838" s="306"/>
      <c r="V838" s="45" t="s">
        <v>71</v>
      </c>
      <c r="W838" s="69">
        <f>SUM(W822:W837)</f>
        <v>7838887</v>
      </c>
      <c r="X838" s="61">
        <f>IFERROR(W838/T822,"-")</f>
        <v>0.21822635290318448</v>
      </c>
      <c r="Y838" s="74">
        <v>28</v>
      </c>
      <c r="Z838" s="61">
        <f>IFERROR(Y838/U822,"-")</f>
        <v>0.875</v>
      </c>
      <c r="AA838" s="132">
        <f t="shared" si="55"/>
        <v>279960.25</v>
      </c>
      <c r="AB838" s="306"/>
      <c r="AC838" s="306"/>
      <c r="AD838" s="45" t="s">
        <v>71</v>
      </c>
      <c r="AE838" s="69">
        <f>SUM(AE822:AE837)</f>
        <v>7235714</v>
      </c>
      <c r="AF838" s="61">
        <f>IFERROR(AE838/AB822,"-")</f>
        <v>0.26126719598594533</v>
      </c>
      <c r="AG838" s="74">
        <v>22</v>
      </c>
      <c r="AH838" s="61">
        <f>IFERROR(AG838/AC822,"-")</f>
        <v>0.88</v>
      </c>
      <c r="AI838" s="77">
        <f t="shared" si="58"/>
        <v>328896.09090909088</v>
      </c>
      <c r="AJ838" s="306"/>
      <c r="AK838" s="306"/>
      <c r="AL838" s="45" t="s">
        <v>71</v>
      </c>
      <c r="AM838" s="69">
        <f>SUM(AM822:AM837)</f>
        <v>9480853</v>
      </c>
      <c r="AN838" s="61">
        <f>IFERROR(AM838/AJ822,"-")</f>
        <v>0.14809015254724947</v>
      </c>
      <c r="AO838" s="74">
        <v>77</v>
      </c>
      <c r="AP838" s="61">
        <f>IFERROR(AO838/AK822,"-")</f>
        <v>0.84615384615384615</v>
      </c>
      <c r="AQ838" s="77">
        <f t="shared" si="56"/>
        <v>123127.96103896105</v>
      </c>
      <c r="AR838" s="306"/>
      <c r="AS838" s="306"/>
      <c r="AT838" s="45" t="s">
        <v>71</v>
      </c>
      <c r="AU838" s="69">
        <f>SUM(AU822:AU837)</f>
        <v>113866024</v>
      </c>
      <c r="AV838" s="61">
        <f>IFERROR(AU838/AR822,"-")</f>
        <v>0.17925094762156998</v>
      </c>
      <c r="AW838" s="74">
        <v>891</v>
      </c>
      <c r="AX838" s="103">
        <f>IFERROR(AW838/AS822,"-")</f>
        <v>0.79341050756901155</v>
      </c>
      <c r="AY838" s="155">
        <f t="shared" si="57"/>
        <v>127795.7620650954</v>
      </c>
      <c r="AZ838" s="179"/>
    </row>
    <row r="839" spans="2:52" s="8" customFormat="1" ht="13.15" customHeight="1">
      <c r="B839" s="327">
        <v>50</v>
      </c>
      <c r="C839" s="339" t="s">
        <v>15</v>
      </c>
      <c r="D839" s="304">
        <v>274734710</v>
      </c>
      <c r="E839" s="304">
        <v>421</v>
      </c>
      <c r="F839" s="41" t="s">
        <v>107</v>
      </c>
      <c r="G839" s="72">
        <v>4493411</v>
      </c>
      <c r="H839" s="59">
        <f>IFERROR(G839/D839,"-")</f>
        <v>1.6355454321734592E-2</v>
      </c>
      <c r="I839" s="72">
        <v>93</v>
      </c>
      <c r="J839" s="59">
        <f>IFERROR(I839/E839,"-")</f>
        <v>0.22090261282660331</v>
      </c>
      <c r="K839" s="75">
        <f t="shared" si="53"/>
        <v>48316.247311827959</v>
      </c>
      <c r="L839" s="304">
        <v>186230200</v>
      </c>
      <c r="M839" s="304">
        <v>266</v>
      </c>
      <c r="N839" s="41" t="s">
        <v>107</v>
      </c>
      <c r="O839" s="72">
        <v>2773540</v>
      </c>
      <c r="P839" s="59">
        <f>IFERROR(O839/L839,"-")</f>
        <v>1.4893073196506259E-2</v>
      </c>
      <c r="Q839" s="72">
        <v>61</v>
      </c>
      <c r="R839" s="59">
        <f>IFERROR(Q839/M839,"-")</f>
        <v>0.22932330827067668</v>
      </c>
      <c r="S839" s="75">
        <f t="shared" si="54"/>
        <v>45467.868852459018</v>
      </c>
      <c r="T839" s="304">
        <v>37880930</v>
      </c>
      <c r="U839" s="304">
        <v>49</v>
      </c>
      <c r="V839" s="41" t="s">
        <v>107</v>
      </c>
      <c r="W839" s="72">
        <v>244325</v>
      </c>
      <c r="X839" s="59">
        <f>IFERROR(W839/T839,"-")</f>
        <v>6.4498152500479791E-3</v>
      </c>
      <c r="Y839" s="72">
        <v>11</v>
      </c>
      <c r="Z839" s="59">
        <f>IFERROR(Y839/U839,"-")</f>
        <v>0.22448979591836735</v>
      </c>
      <c r="AA839" s="130">
        <f t="shared" si="55"/>
        <v>22211.363636363636</v>
      </c>
      <c r="AB839" s="304">
        <v>23070050</v>
      </c>
      <c r="AC839" s="304">
        <v>26</v>
      </c>
      <c r="AD839" s="41" t="s">
        <v>107</v>
      </c>
      <c r="AE839" s="72">
        <v>99452</v>
      </c>
      <c r="AF839" s="59">
        <f>IFERROR(AE839/AB839,"-")</f>
        <v>4.3108705876233472E-3</v>
      </c>
      <c r="AG839" s="72">
        <v>6</v>
      </c>
      <c r="AH839" s="59">
        <f>IFERROR(AG839/AC839,"-")</f>
        <v>0.23076923076923078</v>
      </c>
      <c r="AI839" s="75">
        <f t="shared" si="58"/>
        <v>16575.333333333332</v>
      </c>
      <c r="AJ839" s="304">
        <v>96853080</v>
      </c>
      <c r="AK839" s="304">
        <v>137</v>
      </c>
      <c r="AL839" s="41" t="s">
        <v>107</v>
      </c>
      <c r="AM839" s="72">
        <v>2195302</v>
      </c>
      <c r="AN839" s="59">
        <f>IFERROR(AM839/AJ839,"-")</f>
        <v>2.2666310663532849E-2</v>
      </c>
      <c r="AO839" s="72">
        <v>31</v>
      </c>
      <c r="AP839" s="59">
        <f>IFERROR(AO839/AK839,"-")</f>
        <v>0.22627737226277372</v>
      </c>
      <c r="AQ839" s="75">
        <f t="shared" si="56"/>
        <v>70816.193548387091</v>
      </c>
      <c r="AR839" s="304">
        <v>748249140</v>
      </c>
      <c r="AS839" s="304">
        <v>1424</v>
      </c>
      <c r="AT839" s="41" t="s">
        <v>107</v>
      </c>
      <c r="AU839" s="72">
        <v>10143067</v>
      </c>
      <c r="AV839" s="59">
        <f>IFERROR(AU839/AR839,"-")</f>
        <v>1.3555734925401986E-2</v>
      </c>
      <c r="AW839" s="72">
        <v>229</v>
      </c>
      <c r="AX839" s="59">
        <f>IFERROR(AW839/AS839,"-")</f>
        <v>0.16081460674157302</v>
      </c>
      <c r="AY839" s="130">
        <f t="shared" si="57"/>
        <v>44292.868995633187</v>
      </c>
      <c r="AZ839" s="179"/>
    </row>
    <row r="840" spans="2:52" s="8" customFormat="1" ht="13.15" customHeight="1">
      <c r="B840" s="328"/>
      <c r="C840" s="340"/>
      <c r="D840" s="305"/>
      <c r="E840" s="305"/>
      <c r="F840" s="42" t="s">
        <v>108</v>
      </c>
      <c r="G840" s="73">
        <v>8905345</v>
      </c>
      <c r="H840" s="60">
        <f>IFERROR(G840/D839,"-")</f>
        <v>3.2414342548853767E-2</v>
      </c>
      <c r="I840" s="73">
        <v>122</v>
      </c>
      <c r="J840" s="60">
        <f>IFERROR(I840/E839,"-")</f>
        <v>0.28978622327790976</v>
      </c>
      <c r="K840" s="76">
        <f t="shared" si="53"/>
        <v>72994.631147540989</v>
      </c>
      <c r="L840" s="305"/>
      <c r="M840" s="305"/>
      <c r="N840" s="42" t="s">
        <v>108</v>
      </c>
      <c r="O840" s="73">
        <v>7400766</v>
      </c>
      <c r="P840" s="60">
        <f>IFERROR(O840/L839,"-")</f>
        <v>3.9739881071920669E-2</v>
      </c>
      <c r="Q840" s="73">
        <v>80</v>
      </c>
      <c r="R840" s="60">
        <f>IFERROR(Q840/M839,"-")</f>
        <v>0.3007518796992481</v>
      </c>
      <c r="S840" s="76">
        <f t="shared" si="54"/>
        <v>92509.574999999997</v>
      </c>
      <c r="T840" s="305"/>
      <c r="U840" s="305"/>
      <c r="V840" s="42" t="s">
        <v>108</v>
      </c>
      <c r="W840" s="73">
        <v>3029282</v>
      </c>
      <c r="X840" s="60">
        <f>IFERROR(W840/T839,"-")</f>
        <v>7.9968522420120092E-2</v>
      </c>
      <c r="Y840" s="73">
        <v>13</v>
      </c>
      <c r="Z840" s="60">
        <f>IFERROR(Y840/U839,"-")</f>
        <v>0.26530612244897961</v>
      </c>
      <c r="AA840" s="131">
        <f t="shared" si="55"/>
        <v>233021.69230769231</v>
      </c>
      <c r="AB840" s="305"/>
      <c r="AC840" s="305"/>
      <c r="AD840" s="42" t="s">
        <v>108</v>
      </c>
      <c r="AE840" s="73">
        <v>2832126</v>
      </c>
      <c r="AF840" s="60">
        <f>IFERROR(AE840/AB839,"-")</f>
        <v>0.12276202262240438</v>
      </c>
      <c r="AG840" s="73">
        <v>8</v>
      </c>
      <c r="AH840" s="60">
        <f>IFERROR(AG840/AC839,"-")</f>
        <v>0.30769230769230771</v>
      </c>
      <c r="AI840" s="76">
        <f t="shared" si="58"/>
        <v>354015.75</v>
      </c>
      <c r="AJ840" s="305"/>
      <c r="AK840" s="305"/>
      <c r="AL840" s="42" t="s">
        <v>108</v>
      </c>
      <c r="AM840" s="73">
        <v>4719715</v>
      </c>
      <c r="AN840" s="60">
        <f>IFERROR(AM840/AJ839,"-")</f>
        <v>4.8730665044415727E-2</v>
      </c>
      <c r="AO840" s="73">
        <v>49</v>
      </c>
      <c r="AP840" s="60">
        <f>IFERROR(AO840/AK839,"-")</f>
        <v>0.35766423357664234</v>
      </c>
      <c r="AQ840" s="76">
        <f t="shared" si="56"/>
        <v>96320.71428571429</v>
      </c>
      <c r="AR840" s="305"/>
      <c r="AS840" s="305"/>
      <c r="AT840" s="42" t="s">
        <v>108</v>
      </c>
      <c r="AU840" s="73">
        <v>33367051</v>
      </c>
      <c r="AV840" s="60">
        <f>IFERROR(AU840/AR839,"-")</f>
        <v>4.4593503976496383E-2</v>
      </c>
      <c r="AW840" s="73">
        <v>360</v>
      </c>
      <c r="AX840" s="60">
        <f>IFERROR(AW840/AS839,"-")</f>
        <v>0.25280898876404495</v>
      </c>
      <c r="AY840" s="131">
        <f t="shared" si="57"/>
        <v>92686.252777777772</v>
      </c>
      <c r="AZ840" s="179"/>
    </row>
    <row r="841" spans="2:52" s="8" customFormat="1" ht="13.15" customHeight="1">
      <c r="B841" s="328"/>
      <c r="C841" s="340"/>
      <c r="D841" s="305"/>
      <c r="E841" s="305"/>
      <c r="F841" s="43" t="s">
        <v>109</v>
      </c>
      <c r="G841" s="73">
        <v>3416698</v>
      </c>
      <c r="H841" s="60">
        <f>IFERROR(G841/D839,"-")</f>
        <v>1.243635360089739E-2</v>
      </c>
      <c r="I841" s="73">
        <v>117</v>
      </c>
      <c r="J841" s="60">
        <f>IFERROR(I841/E839,"-")</f>
        <v>0.27790973871733965</v>
      </c>
      <c r="K841" s="76">
        <f t="shared" si="53"/>
        <v>29202.547008547008</v>
      </c>
      <c r="L841" s="305"/>
      <c r="M841" s="305"/>
      <c r="N841" s="43" t="s">
        <v>109</v>
      </c>
      <c r="O841" s="73">
        <v>2198725</v>
      </c>
      <c r="P841" s="60">
        <f>IFERROR(O841/L839,"-")</f>
        <v>1.1806490032228929E-2</v>
      </c>
      <c r="Q841" s="73">
        <v>73</v>
      </c>
      <c r="R841" s="60">
        <f>IFERROR(Q841/M839,"-")</f>
        <v>0.27443609022556392</v>
      </c>
      <c r="S841" s="76">
        <f t="shared" si="54"/>
        <v>30119.520547945205</v>
      </c>
      <c r="T841" s="305"/>
      <c r="U841" s="305"/>
      <c r="V841" s="43" t="s">
        <v>109</v>
      </c>
      <c r="W841" s="73">
        <v>140868</v>
      </c>
      <c r="X841" s="60">
        <f>IFERROR(W841/T839,"-")</f>
        <v>3.7187048998005064E-3</v>
      </c>
      <c r="Y841" s="73">
        <v>10</v>
      </c>
      <c r="Z841" s="60">
        <f>IFERROR(Y841/U839,"-")</f>
        <v>0.20408163265306123</v>
      </c>
      <c r="AA841" s="131">
        <f t="shared" si="55"/>
        <v>14086.8</v>
      </c>
      <c r="AB841" s="305"/>
      <c r="AC841" s="305"/>
      <c r="AD841" s="43" t="s">
        <v>109</v>
      </c>
      <c r="AE841" s="73">
        <v>24559</v>
      </c>
      <c r="AF841" s="60">
        <f>IFERROR(AE841/AB839,"-")</f>
        <v>1.0645403889458411E-3</v>
      </c>
      <c r="AG841" s="73">
        <v>4</v>
      </c>
      <c r="AH841" s="60">
        <f>IFERROR(AG841/AC839,"-")</f>
        <v>0.15384615384615385</v>
      </c>
      <c r="AI841" s="76">
        <f t="shared" si="58"/>
        <v>6139.75</v>
      </c>
      <c r="AJ841" s="305"/>
      <c r="AK841" s="305"/>
      <c r="AL841" s="43" t="s">
        <v>109</v>
      </c>
      <c r="AM841" s="73">
        <v>853067</v>
      </c>
      <c r="AN841" s="60">
        <f>IFERROR(AM841/AJ839,"-")</f>
        <v>8.8078458630329575E-3</v>
      </c>
      <c r="AO841" s="73">
        <v>34</v>
      </c>
      <c r="AP841" s="60">
        <f>IFERROR(AO841/AK839,"-")</f>
        <v>0.24817518248175183</v>
      </c>
      <c r="AQ841" s="76">
        <f t="shared" si="56"/>
        <v>25090.205882352941</v>
      </c>
      <c r="AR841" s="305"/>
      <c r="AS841" s="305"/>
      <c r="AT841" s="43" t="s">
        <v>109</v>
      </c>
      <c r="AU841" s="73">
        <v>11660615</v>
      </c>
      <c r="AV841" s="60">
        <f>IFERROR(AU841/AR839,"-")</f>
        <v>1.5583866892249285E-2</v>
      </c>
      <c r="AW841" s="73">
        <v>344</v>
      </c>
      <c r="AX841" s="60">
        <f>IFERROR(AW841/AS839,"-")</f>
        <v>0.24157303370786518</v>
      </c>
      <c r="AY841" s="131">
        <f t="shared" si="57"/>
        <v>33897.136627906977</v>
      </c>
      <c r="AZ841" s="179"/>
    </row>
    <row r="842" spans="2:52" s="8" customFormat="1" ht="13.15" customHeight="1">
      <c r="B842" s="328"/>
      <c r="C842" s="340"/>
      <c r="D842" s="305"/>
      <c r="E842" s="305"/>
      <c r="F842" s="43" t="s">
        <v>110</v>
      </c>
      <c r="G842" s="73">
        <v>213092</v>
      </c>
      <c r="H842" s="60">
        <f>IFERROR(G842/D839,"-")</f>
        <v>7.7562824151342221E-4</v>
      </c>
      <c r="I842" s="73">
        <v>22</v>
      </c>
      <c r="J842" s="60">
        <f>IFERROR(I842/E839,"-")</f>
        <v>5.2256532066508314E-2</v>
      </c>
      <c r="K842" s="76">
        <f t="shared" si="53"/>
        <v>9686</v>
      </c>
      <c r="L842" s="305"/>
      <c r="M842" s="305"/>
      <c r="N842" s="43" t="s">
        <v>110</v>
      </c>
      <c r="O842" s="73">
        <v>120261</v>
      </c>
      <c r="P842" s="60">
        <f>IFERROR(O842/L839,"-")</f>
        <v>6.4576529478033097E-4</v>
      </c>
      <c r="Q842" s="73">
        <v>14</v>
      </c>
      <c r="R842" s="60">
        <f>IFERROR(Q842/M839,"-")</f>
        <v>5.2631578947368418E-2</v>
      </c>
      <c r="S842" s="76">
        <f t="shared" si="54"/>
        <v>8590.0714285714294</v>
      </c>
      <c r="T842" s="305"/>
      <c r="U842" s="305"/>
      <c r="V842" s="43" t="s">
        <v>110</v>
      </c>
      <c r="W842" s="73">
        <v>13889</v>
      </c>
      <c r="X842" s="60">
        <f>IFERROR(W842/T839,"-")</f>
        <v>3.6664886527337104E-4</v>
      </c>
      <c r="Y842" s="73">
        <v>2</v>
      </c>
      <c r="Z842" s="60">
        <f>IFERROR(Y842/U839,"-")</f>
        <v>4.0816326530612242E-2</v>
      </c>
      <c r="AA842" s="131">
        <f t="shared" si="55"/>
        <v>6944.5</v>
      </c>
      <c r="AB842" s="305"/>
      <c r="AC842" s="305"/>
      <c r="AD842" s="43" t="s">
        <v>110</v>
      </c>
      <c r="AE842" s="73">
        <v>2874</v>
      </c>
      <c r="AF842" s="60">
        <f>IFERROR(AE842/AB839,"-")</f>
        <v>1.2457710321390721E-4</v>
      </c>
      <c r="AG842" s="73">
        <v>1</v>
      </c>
      <c r="AH842" s="60">
        <f>IFERROR(AG842/AC839,"-")</f>
        <v>3.8461538461538464E-2</v>
      </c>
      <c r="AI842" s="76">
        <f t="shared" si="58"/>
        <v>2874</v>
      </c>
      <c r="AJ842" s="305"/>
      <c r="AK842" s="305"/>
      <c r="AL842" s="43" t="s">
        <v>110</v>
      </c>
      <c r="AM842" s="73">
        <v>0</v>
      </c>
      <c r="AN842" s="60">
        <f>IFERROR(AM842/AJ839,"-")</f>
        <v>0</v>
      </c>
      <c r="AO842" s="73">
        <v>0</v>
      </c>
      <c r="AP842" s="60">
        <f>IFERROR(AO842/AK839,"-")</f>
        <v>0</v>
      </c>
      <c r="AQ842" s="76" t="str">
        <f t="shared" si="56"/>
        <v>-</v>
      </c>
      <c r="AR842" s="305"/>
      <c r="AS842" s="305"/>
      <c r="AT842" s="43" t="s">
        <v>110</v>
      </c>
      <c r="AU842" s="73">
        <v>2184797</v>
      </c>
      <c r="AV842" s="60">
        <f>IFERROR(AU842/AR839,"-")</f>
        <v>2.9198790659485424E-3</v>
      </c>
      <c r="AW842" s="73">
        <v>54</v>
      </c>
      <c r="AX842" s="60">
        <f>IFERROR(AW842/AS839,"-")</f>
        <v>3.7921348314606744E-2</v>
      </c>
      <c r="AY842" s="131">
        <f t="shared" si="57"/>
        <v>40459.203703703701</v>
      </c>
      <c r="AZ842" s="179"/>
    </row>
    <row r="843" spans="2:52" s="8" customFormat="1" ht="13.15" customHeight="1">
      <c r="B843" s="328"/>
      <c r="C843" s="340"/>
      <c r="D843" s="305"/>
      <c r="E843" s="305"/>
      <c r="F843" s="43" t="s">
        <v>111</v>
      </c>
      <c r="G843" s="73">
        <v>11702710</v>
      </c>
      <c r="H843" s="60">
        <f>IFERROR(G843/D839,"-")</f>
        <v>4.2596401452149969E-2</v>
      </c>
      <c r="I843" s="73">
        <v>165</v>
      </c>
      <c r="J843" s="60">
        <f>IFERROR(I843/E839,"-")</f>
        <v>0.39192399049881232</v>
      </c>
      <c r="K843" s="76">
        <f t="shared" si="53"/>
        <v>70925.515151515152</v>
      </c>
      <c r="L843" s="305"/>
      <c r="M843" s="305"/>
      <c r="N843" s="43" t="s">
        <v>111</v>
      </c>
      <c r="O843" s="73">
        <v>5139043</v>
      </c>
      <c r="P843" s="60">
        <f>IFERROR(O843/L839,"-")</f>
        <v>2.7595110782246919E-2</v>
      </c>
      <c r="Q843" s="73">
        <v>104</v>
      </c>
      <c r="R843" s="60">
        <f>IFERROR(Q843/M839,"-")</f>
        <v>0.39097744360902253</v>
      </c>
      <c r="S843" s="76">
        <f t="shared" si="54"/>
        <v>49413.875</v>
      </c>
      <c r="T843" s="305"/>
      <c r="U843" s="305"/>
      <c r="V843" s="43" t="s">
        <v>111</v>
      </c>
      <c r="W843" s="73">
        <v>442851</v>
      </c>
      <c r="X843" s="60">
        <f>IFERROR(W843/T839,"-")</f>
        <v>1.1690605272890607E-2</v>
      </c>
      <c r="Y843" s="73">
        <v>20</v>
      </c>
      <c r="Z843" s="60">
        <f>IFERROR(Y843/U839,"-")</f>
        <v>0.40816326530612246</v>
      </c>
      <c r="AA843" s="131">
        <f t="shared" si="55"/>
        <v>22142.55</v>
      </c>
      <c r="AB843" s="305"/>
      <c r="AC843" s="305"/>
      <c r="AD843" s="43" t="s">
        <v>111</v>
      </c>
      <c r="AE843" s="73">
        <v>211372</v>
      </c>
      <c r="AF843" s="60">
        <f>IFERROR(AE843/AB839,"-")</f>
        <v>9.1621821365796777E-3</v>
      </c>
      <c r="AG843" s="73">
        <v>8</v>
      </c>
      <c r="AH843" s="60">
        <f>IFERROR(AG843/AC839,"-")</f>
        <v>0.30769230769230771</v>
      </c>
      <c r="AI843" s="76">
        <f t="shared" si="58"/>
        <v>26421.5</v>
      </c>
      <c r="AJ843" s="305"/>
      <c r="AK843" s="305"/>
      <c r="AL843" s="43" t="s">
        <v>111</v>
      </c>
      <c r="AM843" s="73">
        <v>8957856</v>
      </c>
      <c r="AN843" s="60">
        <f>IFERROR(AM843/AJ839,"-")</f>
        <v>9.2489118570106388E-2</v>
      </c>
      <c r="AO843" s="73">
        <v>53</v>
      </c>
      <c r="AP843" s="60">
        <f>IFERROR(AO843/AK839,"-")</f>
        <v>0.38686131386861317</v>
      </c>
      <c r="AQ843" s="76">
        <f t="shared" si="56"/>
        <v>169016.15094339623</v>
      </c>
      <c r="AR843" s="305"/>
      <c r="AS843" s="305"/>
      <c r="AT843" s="43" t="s">
        <v>111</v>
      </c>
      <c r="AU843" s="73">
        <v>23491070</v>
      </c>
      <c r="AV843" s="60">
        <f>IFERROR(AU843/AR839,"-")</f>
        <v>3.139471700562195E-2</v>
      </c>
      <c r="AW843" s="73">
        <v>426</v>
      </c>
      <c r="AX843" s="60">
        <f>IFERROR(AW843/AS839,"-")</f>
        <v>0.2991573033707865</v>
      </c>
      <c r="AY843" s="131">
        <f t="shared" si="57"/>
        <v>55143.356807511736</v>
      </c>
      <c r="AZ843" s="179"/>
    </row>
    <row r="844" spans="2:52" s="8" customFormat="1" ht="13.15" customHeight="1">
      <c r="B844" s="328"/>
      <c r="C844" s="340"/>
      <c r="D844" s="305"/>
      <c r="E844" s="305"/>
      <c r="F844" s="43" t="s">
        <v>112</v>
      </c>
      <c r="G844" s="73">
        <v>10126044</v>
      </c>
      <c r="H844" s="60">
        <f>IFERROR(G844/D839,"-")</f>
        <v>3.6857534310098639E-2</v>
      </c>
      <c r="I844" s="73">
        <v>170</v>
      </c>
      <c r="J844" s="60">
        <f>IFERROR(I844/E839,"-")</f>
        <v>0.40380047505938244</v>
      </c>
      <c r="K844" s="76">
        <f t="shared" si="53"/>
        <v>59564.964705882354</v>
      </c>
      <c r="L844" s="305"/>
      <c r="M844" s="305"/>
      <c r="N844" s="43" t="s">
        <v>112</v>
      </c>
      <c r="O844" s="73">
        <v>5880416</v>
      </c>
      <c r="P844" s="60">
        <f>IFERROR(O844/L839,"-")</f>
        <v>3.1576060166396212E-2</v>
      </c>
      <c r="Q844" s="73">
        <v>118</v>
      </c>
      <c r="R844" s="60">
        <f>IFERROR(Q844/M839,"-")</f>
        <v>0.44360902255639095</v>
      </c>
      <c r="S844" s="76">
        <f t="shared" si="54"/>
        <v>49834.033898305082</v>
      </c>
      <c r="T844" s="305"/>
      <c r="U844" s="305"/>
      <c r="V844" s="43" t="s">
        <v>112</v>
      </c>
      <c r="W844" s="73">
        <v>1719164</v>
      </c>
      <c r="X844" s="60">
        <f>IFERROR(W844/T839,"-")</f>
        <v>4.5383363080051094E-2</v>
      </c>
      <c r="Y844" s="73">
        <v>22</v>
      </c>
      <c r="Z844" s="60">
        <f>IFERROR(Y844/U839,"-")</f>
        <v>0.44897959183673469</v>
      </c>
      <c r="AA844" s="131">
        <f t="shared" si="55"/>
        <v>78143.818181818177</v>
      </c>
      <c r="AB844" s="305"/>
      <c r="AC844" s="305"/>
      <c r="AD844" s="43" t="s">
        <v>112</v>
      </c>
      <c r="AE844" s="73">
        <v>482833</v>
      </c>
      <c r="AF844" s="60">
        <f>IFERROR(AE844/AB839,"-")</f>
        <v>2.0928996686179702E-2</v>
      </c>
      <c r="AG844" s="73">
        <v>11</v>
      </c>
      <c r="AH844" s="60">
        <f>IFERROR(AG844/AC839,"-")</f>
        <v>0.42307692307692307</v>
      </c>
      <c r="AI844" s="76">
        <f t="shared" si="58"/>
        <v>43893.909090909088</v>
      </c>
      <c r="AJ844" s="305"/>
      <c r="AK844" s="305"/>
      <c r="AL844" s="43" t="s">
        <v>112</v>
      </c>
      <c r="AM844" s="73">
        <v>2687870</v>
      </c>
      <c r="AN844" s="60">
        <f>IFERROR(AM844/AJ839,"-")</f>
        <v>2.7752034318371702E-2</v>
      </c>
      <c r="AO844" s="73">
        <v>44</v>
      </c>
      <c r="AP844" s="60">
        <f>IFERROR(AO844/AK839,"-")</f>
        <v>0.32116788321167883</v>
      </c>
      <c r="AQ844" s="76">
        <f t="shared" si="56"/>
        <v>61087.954545454544</v>
      </c>
      <c r="AR844" s="305"/>
      <c r="AS844" s="305"/>
      <c r="AT844" s="43" t="s">
        <v>112</v>
      </c>
      <c r="AU844" s="73">
        <v>25555157</v>
      </c>
      <c r="AV844" s="60">
        <f>IFERROR(AU844/AR839,"-")</f>
        <v>3.4153272798950363E-2</v>
      </c>
      <c r="AW844" s="73">
        <v>417</v>
      </c>
      <c r="AX844" s="60">
        <f>IFERROR(AW844/AS839,"-")</f>
        <v>0.2928370786516854</v>
      </c>
      <c r="AY844" s="131">
        <f t="shared" si="57"/>
        <v>61283.350119904077</v>
      </c>
      <c r="AZ844" s="179"/>
    </row>
    <row r="845" spans="2:52" s="8" customFormat="1" ht="13.15" customHeight="1">
      <c r="B845" s="328"/>
      <c r="C845" s="340"/>
      <c r="D845" s="305"/>
      <c r="E845" s="305"/>
      <c r="F845" s="43" t="s">
        <v>113</v>
      </c>
      <c r="G845" s="73">
        <v>11261705</v>
      </c>
      <c r="H845" s="60">
        <f>IFERROR(G845/D839,"-")</f>
        <v>4.0991198381886293E-2</v>
      </c>
      <c r="I845" s="73">
        <v>43</v>
      </c>
      <c r="J845" s="60">
        <f>IFERROR(I845/E839,"-")</f>
        <v>0.10213776722090261</v>
      </c>
      <c r="K845" s="76">
        <f t="shared" si="53"/>
        <v>261900.11627906977</v>
      </c>
      <c r="L845" s="305"/>
      <c r="M845" s="305"/>
      <c r="N845" s="43" t="s">
        <v>113</v>
      </c>
      <c r="O845" s="73">
        <v>7729215</v>
      </c>
      <c r="P845" s="60">
        <f>IFERROR(O845/L839,"-")</f>
        <v>4.1503553129406512E-2</v>
      </c>
      <c r="Q845" s="73">
        <v>27</v>
      </c>
      <c r="R845" s="60">
        <f>IFERROR(Q845/M839,"-")</f>
        <v>0.10150375939849623</v>
      </c>
      <c r="S845" s="76">
        <f t="shared" si="54"/>
        <v>286267.22222222225</v>
      </c>
      <c r="T845" s="305"/>
      <c r="U845" s="305"/>
      <c r="V845" s="43" t="s">
        <v>113</v>
      </c>
      <c r="W845" s="73">
        <v>45910</v>
      </c>
      <c r="X845" s="60">
        <f>IFERROR(W845/T839,"-")</f>
        <v>1.2119554614947415E-3</v>
      </c>
      <c r="Y845" s="73">
        <v>5</v>
      </c>
      <c r="Z845" s="60">
        <f>IFERROR(Y845/U839,"-")</f>
        <v>0.10204081632653061</v>
      </c>
      <c r="AA845" s="131">
        <f t="shared" si="55"/>
        <v>9182</v>
      </c>
      <c r="AB845" s="305"/>
      <c r="AC845" s="305"/>
      <c r="AD845" s="43" t="s">
        <v>113</v>
      </c>
      <c r="AE845" s="73">
        <v>222</v>
      </c>
      <c r="AF845" s="60">
        <f>IFERROR(AE845/AB839,"-")</f>
        <v>9.6228660102600552E-6</v>
      </c>
      <c r="AG845" s="73">
        <v>1</v>
      </c>
      <c r="AH845" s="60">
        <f>IFERROR(AG845/AC839,"-")</f>
        <v>3.8461538461538464E-2</v>
      </c>
      <c r="AI845" s="76">
        <f t="shared" si="58"/>
        <v>222</v>
      </c>
      <c r="AJ845" s="305"/>
      <c r="AK845" s="305"/>
      <c r="AL845" s="43" t="s">
        <v>113</v>
      </c>
      <c r="AM845" s="73">
        <v>6198641</v>
      </c>
      <c r="AN845" s="60">
        <f>IFERROR(AM845/AJ839,"-")</f>
        <v>6.4000453057352441E-2</v>
      </c>
      <c r="AO845" s="73">
        <v>23</v>
      </c>
      <c r="AP845" s="60">
        <f>IFERROR(AO845/AK839,"-")</f>
        <v>0.16788321167883211</v>
      </c>
      <c r="AQ845" s="76">
        <f t="shared" si="56"/>
        <v>269506.13043478259</v>
      </c>
      <c r="AR845" s="305"/>
      <c r="AS845" s="305"/>
      <c r="AT845" s="43" t="s">
        <v>113</v>
      </c>
      <c r="AU845" s="73">
        <v>17923527</v>
      </c>
      <c r="AV845" s="60">
        <f>IFERROR(AU845/AR839,"-")</f>
        <v>2.3953956031275894E-2</v>
      </c>
      <c r="AW845" s="73">
        <v>116</v>
      </c>
      <c r="AX845" s="60">
        <f>IFERROR(AW845/AS839,"-")</f>
        <v>8.1460674157303375E-2</v>
      </c>
      <c r="AY845" s="131">
        <f t="shared" si="57"/>
        <v>154513.16379310345</v>
      </c>
      <c r="AZ845" s="179"/>
    </row>
    <row r="846" spans="2:52" s="8" customFormat="1" ht="13.15" customHeight="1">
      <c r="B846" s="328"/>
      <c r="C846" s="340"/>
      <c r="D846" s="305"/>
      <c r="E846" s="305"/>
      <c r="F846" s="43" t="s">
        <v>123</v>
      </c>
      <c r="G846" s="73">
        <v>0</v>
      </c>
      <c r="H846" s="60">
        <f>IFERROR(G846/D839,"-")</f>
        <v>0</v>
      </c>
      <c r="I846" s="73">
        <v>0</v>
      </c>
      <c r="J846" s="60">
        <f>IFERROR(I846/E839,"-")</f>
        <v>0</v>
      </c>
      <c r="K846" s="76" t="str">
        <f t="shared" si="53"/>
        <v>-</v>
      </c>
      <c r="L846" s="305"/>
      <c r="M846" s="305"/>
      <c r="N846" s="43" t="s">
        <v>123</v>
      </c>
      <c r="O846" s="73">
        <v>0</v>
      </c>
      <c r="P846" s="60">
        <f>IFERROR(O846/L839,"-")</f>
        <v>0</v>
      </c>
      <c r="Q846" s="73">
        <v>0</v>
      </c>
      <c r="R846" s="60">
        <f>IFERROR(Q846/M839,"-")</f>
        <v>0</v>
      </c>
      <c r="S846" s="76" t="str">
        <f t="shared" si="54"/>
        <v>-</v>
      </c>
      <c r="T846" s="305"/>
      <c r="U846" s="305"/>
      <c r="V846" s="43" t="s">
        <v>123</v>
      </c>
      <c r="W846" s="73">
        <v>0</v>
      </c>
      <c r="X846" s="60">
        <f>IFERROR(W846/T839,"-")</f>
        <v>0</v>
      </c>
      <c r="Y846" s="73">
        <v>0</v>
      </c>
      <c r="Z846" s="60">
        <f>IFERROR(Y846/U839,"-")</f>
        <v>0</v>
      </c>
      <c r="AA846" s="131" t="str">
        <f t="shared" si="55"/>
        <v>-</v>
      </c>
      <c r="AB846" s="305"/>
      <c r="AC846" s="305"/>
      <c r="AD846" s="43" t="s">
        <v>123</v>
      </c>
      <c r="AE846" s="73">
        <v>0</v>
      </c>
      <c r="AF846" s="60">
        <f>IFERROR(AE846/AB839,"-")</f>
        <v>0</v>
      </c>
      <c r="AG846" s="73">
        <v>0</v>
      </c>
      <c r="AH846" s="60">
        <f>IFERROR(AG846/AC839,"-")</f>
        <v>0</v>
      </c>
      <c r="AI846" s="76" t="str">
        <f t="shared" si="58"/>
        <v>-</v>
      </c>
      <c r="AJ846" s="305"/>
      <c r="AK846" s="305"/>
      <c r="AL846" s="43" t="s">
        <v>123</v>
      </c>
      <c r="AM846" s="73">
        <v>0</v>
      </c>
      <c r="AN846" s="60">
        <f>IFERROR(AM846/AJ839,"-")</f>
        <v>0</v>
      </c>
      <c r="AO846" s="73">
        <v>0</v>
      </c>
      <c r="AP846" s="60">
        <f>IFERROR(AO846/AK839,"-")</f>
        <v>0</v>
      </c>
      <c r="AQ846" s="76" t="str">
        <f t="shared" si="56"/>
        <v>-</v>
      </c>
      <c r="AR846" s="305"/>
      <c r="AS846" s="305"/>
      <c r="AT846" s="43" t="s">
        <v>123</v>
      </c>
      <c r="AU846" s="73">
        <v>0</v>
      </c>
      <c r="AV846" s="60">
        <f>IFERROR(AU846/AR839,"-")</f>
        <v>0</v>
      </c>
      <c r="AW846" s="73">
        <v>0</v>
      </c>
      <c r="AX846" s="60">
        <f>IFERROR(AW846/AS839,"-")</f>
        <v>0</v>
      </c>
      <c r="AY846" s="131" t="str">
        <f t="shared" si="57"/>
        <v>-</v>
      </c>
      <c r="AZ846" s="179"/>
    </row>
    <row r="847" spans="2:52" s="8" customFormat="1" ht="13.15" customHeight="1">
      <c r="B847" s="328"/>
      <c r="C847" s="340"/>
      <c r="D847" s="305"/>
      <c r="E847" s="305"/>
      <c r="F847" s="43" t="s">
        <v>114</v>
      </c>
      <c r="G847" s="73">
        <v>90924</v>
      </c>
      <c r="H847" s="60">
        <f>IFERROR(G847/D839,"-")</f>
        <v>3.3095199365234921E-4</v>
      </c>
      <c r="I847" s="73">
        <v>4</v>
      </c>
      <c r="J847" s="60">
        <f>IFERROR(I847/E839,"-")</f>
        <v>9.5011876484560574E-3</v>
      </c>
      <c r="K847" s="76">
        <f t="shared" si="53"/>
        <v>22731</v>
      </c>
      <c r="L847" s="305"/>
      <c r="M847" s="305"/>
      <c r="N847" s="43" t="s">
        <v>114</v>
      </c>
      <c r="O847" s="73">
        <v>90924</v>
      </c>
      <c r="P847" s="60">
        <f>IFERROR(O847/L839,"-")</f>
        <v>4.8823445391778562E-4</v>
      </c>
      <c r="Q847" s="73">
        <v>4</v>
      </c>
      <c r="R847" s="60">
        <f>IFERROR(Q847/M839,"-")</f>
        <v>1.5037593984962405E-2</v>
      </c>
      <c r="S847" s="76">
        <f t="shared" si="54"/>
        <v>22731</v>
      </c>
      <c r="T847" s="305"/>
      <c r="U847" s="305"/>
      <c r="V847" s="43" t="s">
        <v>114</v>
      </c>
      <c r="W847" s="73">
        <v>0</v>
      </c>
      <c r="X847" s="60">
        <f>IFERROR(W847/T839,"-")</f>
        <v>0</v>
      </c>
      <c r="Y847" s="73">
        <v>0</v>
      </c>
      <c r="Z847" s="60">
        <f>IFERROR(Y847/U839,"-")</f>
        <v>0</v>
      </c>
      <c r="AA847" s="131" t="str">
        <f t="shared" si="55"/>
        <v>-</v>
      </c>
      <c r="AB847" s="305"/>
      <c r="AC847" s="305"/>
      <c r="AD847" s="43" t="s">
        <v>114</v>
      </c>
      <c r="AE847" s="73">
        <v>0</v>
      </c>
      <c r="AF847" s="60">
        <f>IFERROR(AE847/AB839,"-")</f>
        <v>0</v>
      </c>
      <c r="AG847" s="73">
        <v>0</v>
      </c>
      <c r="AH847" s="60">
        <f>IFERROR(AG847/AC839,"-")</f>
        <v>0</v>
      </c>
      <c r="AI847" s="76" t="str">
        <f t="shared" si="58"/>
        <v>-</v>
      </c>
      <c r="AJ847" s="305"/>
      <c r="AK847" s="305"/>
      <c r="AL847" s="43" t="s">
        <v>114</v>
      </c>
      <c r="AM847" s="73">
        <v>29677</v>
      </c>
      <c r="AN847" s="60">
        <f>IFERROR(AM847/AJ839,"-")</f>
        <v>3.0641255807249495E-4</v>
      </c>
      <c r="AO847" s="73">
        <v>2</v>
      </c>
      <c r="AP847" s="60">
        <f>IFERROR(AO847/AK839,"-")</f>
        <v>1.4598540145985401E-2</v>
      </c>
      <c r="AQ847" s="76">
        <f t="shared" si="56"/>
        <v>14838.5</v>
      </c>
      <c r="AR847" s="305"/>
      <c r="AS847" s="305"/>
      <c r="AT847" s="43" t="s">
        <v>114</v>
      </c>
      <c r="AU847" s="73">
        <v>280670</v>
      </c>
      <c r="AV847" s="60">
        <f>IFERROR(AU847/AR839,"-")</f>
        <v>3.7510233556700109E-4</v>
      </c>
      <c r="AW847" s="73">
        <v>13</v>
      </c>
      <c r="AX847" s="60">
        <f>IFERROR(AW847/AS839,"-")</f>
        <v>9.1292134831460672E-3</v>
      </c>
      <c r="AY847" s="131">
        <f t="shared" si="57"/>
        <v>21590</v>
      </c>
      <c r="AZ847" s="179"/>
    </row>
    <row r="848" spans="2:52" s="8" customFormat="1" ht="13.15" customHeight="1">
      <c r="B848" s="328"/>
      <c r="C848" s="340"/>
      <c r="D848" s="305"/>
      <c r="E848" s="305"/>
      <c r="F848" s="43" t="s">
        <v>115</v>
      </c>
      <c r="G848" s="73">
        <v>204206</v>
      </c>
      <c r="H848" s="60">
        <f>IFERROR(G848/D839,"-")</f>
        <v>7.4328431234626309E-4</v>
      </c>
      <c r="I848" s="73">
        <v>21</v>
      </c>
      <c r="J848" s="60">
        <f>IFERROR(I848/E839,"-")</f>
        <v>4.9881235154394299E-2</v>
      </c>
      <c r="K848" s="76">
        <f t="shared" si="53"/>
        <v>9724.0952380952385</v>
      </c>
      <c r="L848" s="305"/>
      <c r="M848" s="305"/>
      <c r="N848" s="43" t="s">
        <v>115</v>
      </c>
      <c r="O848" s="73">
        <v>108590</v>
      </c>
      <c r="P848" s="60">
        <f>IFERROR(O848/L839,"-")</f>
        <v>5.8309554519084446E-4</v>
      </c>
      <c r="Q848" s="73">
        <v>15</v>
      </c>
      <c r="R848" s="60">
        <f>IFERROR(Q848/M839,"-")</f>
        <v>5.6390977443609019E-2</v>
      </c>
      <c r="S848" s="76">
        <f t="shared" si="54"/>
        <v>7239.333333333333</v>
      </c>
      <c r="T848" s="305"/>
      <c r="U848" s="305"/>
      <c r="V848" s="43" t="s">
        <v>115</v>
      </c>
      <c r="W848" s="73">
        <v>97172</v>
      </c>
      <c r="X848" s="60">
        <f>IFERROR(W848/T839,"-")</f>
        <v>2.5651957330509044E-3</v>
      </c>
      <c r="Y848" s="73">
        <v>6</v>
      </c>
      <c r="Z848" s="60">
        <f>IFERROR(Y848/U839,"-")</f>
        <v>0.12244897959183673</v>
      </c>
      <c r="AA848" s="131">
        <f t="shared" si="55"/>
        <v>16195.333333333334</v>
      </c>
      <c r="AB848" s="305"/>
      <c r="AC848" s="305"/>
      <c r="AD848" s="43" t="s">
        <v>115</v>
      </c>
      <c r="AE848" s="73">
        <v>8653</v>
      </c>
      <c r="AF848" s="60">
        <f>IFERROR(AE848/AB839,"-")</f>
        <v>3.750750431836949E-4</v>
      </c>
      <c r="AG848" s="73">
        <v>2</v>
      </c>
      <c r="AH848" s="60">
        <f>IFERROR(AG848/AC839,"-")</f>
        <v>7.6923076923076927E-2</v>
      </c>
      <c r="AI848" s="76">
        <f t="shared" si="58"/>
        <v>4326.5</v>
      </c>
      <c r="AJ848" s="305"/>
      <c r="AK848" s="305"/>
      <c r="AL848" s="43" t="s">
        <v>115</v>
      </c>
      <c r="AM848" s="73">
        <v>81385</v>
      </c>
      <c r="AN848" s="60">
        <f>IFERROR(AM848/AJ839,"-")</f>
        <v>8.4029335979816022E-4</v>
      </c>
      <c r="AO848" s="73">
        <v>5</v>
      </c>
      <c r="AP848" s="60">
        <f>IFERROR(AO848/AK839,"-")</f>
        <v>3.6496350364963501E-2</v>
      </c>
      <c r="AQ848" s="76">
        <f t="shared" si="56"/>
        <v>16277</v>
      </c>
      <c r="AR848" s="305"/>
      <c r="AS848" s="305"/>
      <c r="AT848" s="43" t="s">
        <v>115</v>
      </c>
      <c r="AU848" s="73">
        <v>396445</v>
      </c>
      <c r="AV848" s="60">
        <f>IFERROR(AU848/AR839,"-")</f>
        <v>5.2983021136516107E-4</v>
      </c>
      <c r="AW848" s="73">
        <v>38</v>
      </c>
      <c r="AX848" s="60">
        <f>IFERROR(AW848/AS839,"-")</f>
        <v>2.6685393258426966E-2</v>
      </c>
      <c r="AY848" s="131">
        <f t="shared" si="57"/>
        <v>10432.763157894737</v>
      </c>
      <c r="AZ848" s="179"/>
    </row>
    <row r="849" spans="2:52" s="8" customFormat="1" ht="13.15" customHeight="1">
      <c r="B849" s="328"/>
      <c r="C849" s="340"/>
      <c r="D849" s="305"/>
      <c r="E849" s="305"/>
      <c r="F849" s="43" t="s">
        <v>116</v>
      </c>
      <c r="G849" s="73">
        <v>24297</v>
      </c>
      <c r="H849" s="60">
        <f>IFERROR(G849/D839,"-")</f>
        <v>8.8438042648488063E-5</v>
      </c>
      <c r="I849" s="73">
        <v>3</v>
      </c>
      <c r="J849" s="60">
        <f>IFERROR(I849/E839,"-")</f>
        <v>7.1258907363420431E-3</v>
      </c>
      <c r="K849" s="76">
        <f t="shared" si="53"/>
        <v>8099</v>
      </c>
      <c r="L849" s="305"/>
      <c r="M849" s="305"/>
      <c r="N849" s="43" t="s">
        <v>116</v>
      </c>
      <c r="O849" s="73">
        <v>12566</v>
      </c>
      <c r="P849" s="60">
        <f>IFERROR(O849/L839,"-")</f>
        <v>6.7475629623981506E-5</v>
      </c>
      <c r="Q849" s="73">
        <v>2</v>
      </c>
      <c r="R849" s="60">
        <f>IFERROR(Q849/M839,"-")</f>
        <v>7.5187969924812026E-3</v>
      </c>
      <c r="S849" s="76">
        <f t="shared" si="54"/>
        <v>6283</v>
      </c>
      <c r="T849" s="305"/>
      <c r="U849" s="305"/>
      <c r="V849" s="43" t="s">
        <v>116</v>
      </c>
      <c r="W849" s="73">
        <v>3686</v>
      </c>
      <c r="X849" s="60">
        <f>IFERROR(W849/T839,"-")</f>
        <v>9.7304897213452786E-5</v>
      </c>
      <c r="Y849" s="73">
        <v>1</v>
      </c>
      <c r="Z849" s="60">
        <f>IFERROR(Y849/U839,"-")</f>
        <v>2.0408163265306121E-2</v>
      </c>
      <c r="AA849" s="131">
        <f t="shared" si="55"/>
        <v>3686</v>
      </c>
      <c r="AB849" s="305"/>
      <c r="AC849" s="305"/>
      <c r="AD849" s="43" t="s">
        <v>116</v>
      </c>
      <c r="AE849" s="73">
        <v>3686</v>
      </c>
      <c r="AF849" s="60">
        <f>IFERROR(AE849/AB839,"-")</f>
        <v>1.5977425276494849E-4</v>
      </c>
      <c r="AG849" s="73">
        <v>1</v>
      </c>
      <c r="AH849" s="60">
        <f>IFERROR(AG849/AC839,"-")</f>
        <v>3.8461538461538464E-2</v>
      </c>
      <c r="AI849" s="76">
        <f t="shared" si="58"/>
        <v>3686</v>
      </c>
      <c r="AJ849" s="305"/>
      <c r="AK849" s="305"/>
      <c r="AL849" s="43" t="s">
        <v>116</v>
      </c>
      <c r="AM849" s="73">
        <v>20611</v>
      </c>
      <c r="AN849" s="60">
        <f>IFERROR(AM849/AJ839,"-")</f>
        <v>2.1280686169195651E-4</v>
      </c>
      <c r="AO849" s="73">
        <v>2</v>
      </c>
      <c r="AP849" s="60">
        <f>IFERROR(AO849/AK839,"-")</f>
        <v>1.4598540145985401E-2</v>
      </c>
      <c r="AQ849" s="76">
        <f t="shared" si="56"/>
        <v>10305.5</v>
      </c>
      <c r="AR849" s="305"/>
      <c r="AS849" s="305"/>
      <c r="AT849" s="43" t="s">
        <v>116</v>
      </c>
      <c r="AU849" s="73">
        <v>8465</v>
      </c>
      <c r="AV849" s="60">
        <f>IFERROR(AU849/AR839,"-")</f>
        <v>1.1313076818237304E-5</v>
      </c>
      <c r="AW849" s="73">
        <v>1</v>
      </c>
      <c r="AX849" s="60">
        <f>IFERROR(AW849/AS839,"-")</f>
        <v>7.0224719101123594E-4</v>
      </c>
      <c r="AY849" s="131">
        <f t="shared" si="57"/>
        <v>8465</v>
      </c>
      <c r="AZ849" s="179"/>
    </row>
    <row r="850" spans="2:52" s="8" customFormat="1" ht="13.15" customHeight="1">
      <c r="B850" s="328"/>
      <c r="C850" s="340"/>
      <c r="D850" s="305"/>
      <c r="E850" s="305"/>
      <c r="F850" s="43" t="s">
        <v>117</v>
      </c>
      <c r="G850" s="73">
        <v>0</v>
      </c>
      <c r="H850" s="60">
        <f>IFERROR(G850/D839,"-")</f>
        <v>0</v>
      </c>
      <c r="I850" s="73">
        <v>0</v>
      </c>
      <c r="J850" s="60">
        <f>IFERROR(I850/E839,"-")</f>
        <v>0</v>
      </c>
      <c r="K850" s="76" t="str">
        <f t="shared" si="53"/>
        <v>-</v>
      </c>
      <c r="L850" s="305"/>
      <c r="M850" s="305"/>
      <c r="N850" s="43" t="s">
        <v>117</v>
      </c>
      <c r="O850" s="73">
        <v>0</v>
      </c>
      <c r="P850" s="60">
        <f>IFERROR(O850/L839,"-")</f>
        <v>0</v>
      </c>
      <c r="Q850" s="73">
        <v>0</v>
      </c>
      <c r="R850" s="60">
        <f>IFERROR(Q850/M839,"-")</f>
        <v>0</v>
      </c>
      <c r="S850" s="76" t="str">
        <f t="shared" si="54"/>
        <v>-</v>
      </c>
      <c r="T850" s="305"/>
      <c r="U850" s="305"/>
      <c r="V850" s="43" t="s">
        <v>117</v>
      </c>
      <c r="W850" s="73">
        <v>0</v>
      </c>
      <c r="X850" s="60">
        <f>IFERROR(W850/T839,"-")</f>
        <v>0</v>
      </c>
      <c r="Y850" s="73">
        <v>0</v>
      </c>
      <c r="Z850" s="60">
        <f>IFERROR(Y850/U839,"-")</f>
        <v>0</v>
      </c>
      <c r="AA850" s="131" t="str">
        <f t="shared" si="55"/>
        <v>-</v>
      </c>
      <c r="AB850" s="305"/>
      <c r="AC850" s="305"/>
      <c r="AD850" s="43" t="s">
        <v>117</v>
      </c>
      <c r="AE850" s="73">
        <v>0</v>
      </c>
      <c r="AF850" s="60">
        <f>IFERROR(AE850/AB839,"-")</f>
        <v>0</v>
      </c>
      <c r="AG850" s="73">
        <v>0</v>
      </c>
      <c r="AH850" s="60">
        <f>IFERROR(AG850/AC839,"-")</f>
        <v>0</v>
      </c>
      <c r="AI850" s="76" t="str">
        <f t="shared" si="58"/>
        <v>-</v>
      </c>
      <c r="AJ850" s="305"/>
      <c r="AK850" s="305"/>
      <c r="AL850" s="43" t="s">
        <v>117</v>
      </c>
      <c r="AM850" s="73">
        <v>0</v>
      </c>
      <c r="AN850" s="60">
        <f>IFERROR(AM850/AJ839,"-")</f>
        <v>0</v>
      </c>
      <c r="AO850" s="73">
        <v>0</v>
      </c>
      <c r="AP850" s="60">
        <f>IFERROR(AO850/AK839,"-")</f>
        <v>0</v>
      </c>
      <c r="AQ850" s="76" t="str">
        <f t="shared" si="56"/>
        <v>-</v>
      </c>
      <c r="AR850" s="305"/>
      <c r="AS850" s="305"/>
      <c r="AT850" s="43" t="s">
        <v>117</v>
      </c>
      <c r="AU850" s="73">
        <v>30055</v>
      </c>
      <c r="AV850" s="60">
        <f>IFERROR(AU850/AR839,"-")</f>
        <v>4.0167102631083547E-5</v>
      </c>
      <c r="AW850" s="73">
        <v>3</v>
      </c>
      <c r="AX850" s="60">
        <f>IFERROR(AW850/AS839,"-")</f>
        <v>2.1067415730337078E-3</v>
      </c>
      <c r="AY850" s="131">
        <f t="shared" si="57"/>
        <v>10018.333333333334</v>
      </c>
      <c r="AZ850" s="179"/>
    </row>
    <row r="851" spans="2:52" s="8" customFormat="1" ht="13.15" customHeight="1">
      <c r="B851" s="328"/>
      <c r="C851" s="340"/>
      <c r="D851" s="305"/>
      <c r="E851" s="305"/>
      <c r="F851" s="43" t="s">
        <v>118</v>
      </c>
      <c r="G851" s="73">
        <v>2983538</v>
      </c>
      <c r="H851" s="60">
        <f>IFERROR(G851/D839,"-")</f>
        <v>1.085970534993558E-2</v>
      </c>
      <c r="I851" s="73">
        <v>60</v>
      </c>
      <c r="J851" s="60">
        <f>IFERROR(I851/E839,"-")</f>
        <v>0.14251781472684086</v>
      </c>
      <c r="K851" s="76">
        <f t="shared" si="53"/>
        <v>49725.633333333331</v>
      </c>
      <c r="L851" s="305"/>
      <c r="M851" s="305"/>
      <c r="N851" s="43" t="s">
        <v>118</v>
      </c>
      <c r="O851" s="73">
        <v>2016208</v>
      </c>
      <c r="P851" s="60">
        <f>IFERROR(O851/L839,"-")</f>
        <v>1.0826428796188803E-2</v>
      </c>
      <c r="Q851" s="73">
        <v>36</v>
      </c>
      <c r="R851" s="60">
        <f>IFERROR(Q851/M839,"-")</f>
        <v>0.13533834586466165</v>
      </c>
      <c r="S851" s="76">
        <f t="shared" si="54"/>
        <v>56005.777777777781</v>
      </c>
      <c r="T851" s="305"/>
      <c r="U851" s="305"/>
      <c r="V851" s="43" t="s">
        <v>118</v>
      </c>
      <c r="W851" s="73">
        <v>891186</v>
      </c>
      <c r="X851" s="60">
        <f>IFERROR(W851/T839,"-")</f>
        <v>2.3525979958781373E-2</v>
      </c>
      <c r="Y851" s="73">
        <v>13</v>
      </c>
      <c r="Z851" s="60">
        <f>IFERROR(Y851/U839,"-")</f>
        <v>0.26530612244897961</v>
      </c>
      <c r="AA851" s="131">
        <f t="shared" si="55"/>
        <v>68552.769230769234</v>
      </c>
      <c r="AB851" s="305"/>
      <c r="AC851" s="305"/>
      <c r="AD851" s="43" t="s">
        <v>118</v>
      </c>
      <c r="AE851" s="73">
        <v>840702</v>
      </c>
      <c r="AF851" s="60">
        <f>IFERROR(AE851/AB839,"-")</f>
        <v>3.644127342593536E-2</v>
      </c>
      <c r="AG851" s="73">
        <v>7</v>
      </c>
      <c r="AH851" s="60">
        <f>IFERROR(AG851/AC839,"-")</f>
        <v>0.26923076923076922</v>
      </c>
      <c r="AI851" s="76">
        <f t="shared" si="58"/>
        <v>120100.28571428571</v>
      </c>
      <c r="AJ851" s="305"/>
      <c r="AK851" s="305"/>
      <c r="AL851" s="43" t="s">
        <v>118</v>
      </c>
      <c r="AM851" s="73">
        <v>1066582</v>
      </c>
      <c r="AN851" s="60">
        <f>IFERROR(AM851/AJ839,"-")</f>
        <v>1.101237048940519E-2</v>
      </c>
      <c r="AO851" s="73">
        <v>24</v>
      </c>
      <c r="AP851" s="60">
        <f>IFERROR(AO851/AK839,"-")</f>
        <v>0.17518248175182483</v>
      </c>
      <c r="AQ851" s="76">
        <f t="shared" si="56"/>
        <v>44440.916666666664</v>
      </c>
      <c r="AR851" s="305"/>
      <c r="AS851" s="305"/>
      <c r="AT851" s="43" t="s">
        <v>118</v>
      </c>
      <c r="AU851" s="73">
        <v>4691983</v>
      </c>
      <c r="AV851" s="60">
        <f>IFERROR(AU851/AR839,"-")</f>
        <v>6.2706159608816921E-3</v>
      </c>
      <c r="AW851" s="73">
        <v>135</v>
      </c>
      <c r="AX851" s="60">
        <f>IFERROR(AW851/AS839,"-")</f>
        <v>9.480337078651685E-2</v>
      </c>
      <c r="AY851" s="131">
        <f t="shared" si="57"/>
        <v>34755.429629629631</v>
      </c>
      <c r="AZ851" s="179"/>
    </row>
    <row r="852" spans="2:52" s="8" customFormat="1" ht="13.15" customHeight="1">
      <c r="B852" s="328"/>
      <c r="C852" s="340"/>
      <c r="D852" s="305"/>
      <c r="E852" s="305"/>
      <c r="F852" s="43" t="s">
        <v>119</v>
      </c>
      <c r="G852" s="73">
        <v>1438816</v>
      </c>
      <c r="H852" s="60">
        <f>IFERROR(G852/D839,"-")</f>
        <v>5.2371103745864509E-3</v>
      </c>
      <c r="I852" s="73">
        <v>29</v>
      </c>
      <c r="J852" s="60">
        <f>IFERROR(I852/E839,"-")</f>
        <v>6.8883610451306407E-2</v>
      </c>
      <c r="K852" s="76">
        <f t="shared" si="53"/>
        <v>49614.34482758621</v>
      </c>
      <c r="L852" s="305"/>
      <c r="M852" s="305"/>
      <c r="N852" s="43" t="s">
        <v>119</v>
      </c>
      <c r="O852" s="73">
        <v>584739</v>
      </c>
      <c r="P852" s="60">
        <f>IFERROR(O852/L839,"-")</f>
        <v>3.1398720508274166E-3</v>
      </c>
      <c r="Q852" s="73">
        <v>22</v>
      </c>
      <c r="R852" s="60">
        <f>IFERROR(Q852/M839,"-")</f>
        <v>8.2706766917293228E-2</v>
      </c>
      <c r="S852" s="76">
        <f t="shared" si="54"/>
        <v>26579.045454545456</v>
      </c>
      <c r="T852" s="305"/>
      <c r="U852" s="305"/>
      <c r="V852" s="43" t="s">
        <v>119</v>
      </c>
      <c r="W852" s="73">
        <v>182486</v>
      </c>
      <c r="X852" s="60">
        <f>IFERROR(W852/T839,"-")</f>
        <v>4.8173579687721497E-3</v>
      </c>
      <c r="Y852" s="73">
        <v>8</v>
      </c>
      <c r="Z852" s="60">
        <f>IFERROR(Y852/U839,"-")</f>
        <v>0.16326530612244897</v>
      </c>
      <c r="AA852" s="131">
        <f t="shared" si="55"/>
        <v>22810.75</v>
      </c>
      <c r="AB852" s="305"/>
      <c r="AC852" s="305"/>
      <c r="AD852" s="43" t="s">
        <v>119</v>
      </c>
      <c r="AE852" s="73">
        <v>77114</v>
      </c>
      <c r="AF852" s="60">
        <f>IFERROR(AE852/AB839,"-")</f>
        <v>3.3426022050233963E-3</v>
      </c>
      <c r="AG852" s="73">
        <v>6</v>
      </c>
      <c r="AH852" s="60">
        <f>IFERROR(AG852/AC839,"-")</f>
        <v>0.23076923076923078</v>
      </c>
      <c r="AI852" s="76">
        <f t="shared" si="58"/>
        <v>12852.333333333334</v>
      </c>
      <c r="AJ852" s="305"/>
      <c r="AK852" s="305"/>
      <c r="AL852" s="43" t="s">
        <v>119</v>
      </c>
      <c r="AM852" s="73">
        <v>1243126</v>
      </c>
      <c r="AN852" s="60">
        <f>IFERROR(AM852/AJ839,"-")</f>
        <v>1.2835172614025284E-2</v>
      </c>
      <c r="AO852" s="73">
        <v>15</v>
      </c>
      <c r="AP852" s="60">
        <f>IFERROR(AO852/AK839,"-")</f>
        <v>0.10948905109489052</v>
      </c>
      <c r="AQ852" s="76">
        <f t="shared" si="56"/>
        <v>82875.066666666666</v>
      </c>
      <c r="AR852" s="305"/>
      <c r="AS852" s="305"/>
      <c r="AT852" s="43" t="s">
        <v>119</v>
      </c>
      <c r="AU852" s="73">
        <v>6732216</v>
      </c>
      <c r="AV852" s="60">
        <f>IFERROR(AU852/AR839,"-")</f>
        <v>8.9972919982240131E-3</v>
      </c>
      <c r="AW852" s="73">
        <v>98</v>
      </c>
      <c r="AX852" s="60">
        <f>IFERROR(AW852/AS839,"-")</f>
        <v>6.8820224719101125E-2</v>
      </c>
      <c r="AY852" s="131">
        <f t="shared" si="57"/>
        <v>68696.081632653062</v>
      </c>
      <c r="AZ852" s="179"/>
    </row>
    <row r="853" spans="2:52" s="8" customFormat="1" ht="13.15" customHeight="1">
      <c r="B853" s="328"/>
      <c r="C853" s="340"/>
      <c r="D853" s="305"/>
      <c r="E853" s="305"/>
      <c r="F853" s="43" t="s">
        <v>120</v>
      </c>
      <c r="G853" s="73">
        <v>1373693</v>
      </c>
      <c r="H853" s="60">
        <f>IFERROR(G853/D839,"-")</f>
        <v>5.000070795568569E-3</v>
      </c>
      <c r="I853" s="73">
        <v>32</v>
      </c>
      <c r="J853" s="60">
        <f>IFERROR(I853/E839,"-")</f>
        <v>7.6009501187648459E-2</v>
      </c>
      <c r="K853" s="76">
        <f t="shared" si="53"/>
        <v>42927.90625</v>
      </c>
      <c r="L853" s="305"/>
      <c r="M853" s="305"/>
      <c r="N853" s="43" t="s">
        <v>120</v>
      </c>
      <c r="O853" s="73">
        <v>663107</v>
      </c>
      <c r="P853" s="60">
        <f>IFERROR(O853/L839,"-")</f>
        <v>3.5606845721048467E-3</v>
      </c>
      <c r="Q853" s="73">
        <v>21</v>
      </c>
      <c r="R853" s="60">
        <f>IFERROR(Q853/M839,"-")</f>
        <v>7.8947368421052627E-2</v>
      </c>
      <c r="S853" s="76">
        <f t="shared" si="54"/>
        <v>31576.523809523809</v>
      </c>
      <c r="T853" s="305"/>
      <c r="U853" s="305"/>
      <c r="V853" s="43" t="s">
        <v>120</v>
      </c>
      <c r="W853" s="73">
        <v>28961</v>
      </c>
      <c r="X853" s="60">
        <f>IFERROR(W853/T839,"-")</f>
        <v>7.6452716445979548E-4</v>
      </c>
      <c r="Y853" s="73">
        <v>3</v>
      </c>
      <c r="Z853" s="60">
        <f>IFERROR(Y853/U839,"-")</f>
        <v>6.1224489795918366E-2</v>
      </c>
      <c r="AA853" s="131">
        <f t="shared" si="55"/>
        <v>9653.6666666666661</v>
      </c>
      <c r="AB853" s="305"/>
      <c r="AC853" s="305"/>
      <c r="AD853" s="43" t="s">
        <v>120</v>
      </c>
      <c r="AE853" s="73">
        <v>23521</v>
      </c>
      <c r="AF853" s="60">
        <f>IFERROR(AE853/AB839,"-")</f>
        <v>1.0195469884113819E-3</v>
      </c>
      <c r="AG853" s="73">
        <v>2</v>
      </c>
      <c r="AH853" s="60">
        <f>IFERROR(AG853/AC839,"-")</f>
        <v>7.6923076923076927E-2</v>
      </c>
      <c r="AI853" s="76">
        <f t="shared" si="58"/>
        <v>11760.5</v>
      </c>
      <c r="AJ853" s="305"/>
      <c r="AK853" s="305"/>
      <c r="AL853" s="43" t="s">
        <v>120</v>
      </c>
      <c r="AM853" s="73">
        <v>197053</v>
      </c>
      <c r="AN853" s="60">
        <f>IFERROR(AM853/AJ839,"-")</f>
        <v>2.0345558447908934E-3</v>
      </c>
      <c r="AO853" s="73">
        <v>11</v>
      </c>
      <c r="AP853" s="60">
        <f>IFERROR(AO853/AK839,"-")</f>
        <v>8.0291970802919707E-2</v>
      </c>
      <c r="AQ853" s="76">
        <f t="shared" si="56"/>
        <v>17913.909090909092</v>
      </c>
      <c r="AR853" s="305"/>
      <c r="AS853" s="305"/>
      <c r="AT853" s="43" t="s">
        <v>120</v>
      </c>
      <c r="AU853" s="73">
        <v>1599166</v>
      </c>
      <c r="AV853" s="60">
        <f>IFERROR(AU853/AR839,"-")</f>
        <v>2.1372106087552602E-3</v>
      </c>
      <c r="AW853" s="73">
        <v>57</v>
      </c>
      <c r="AX853" s="60">
        <f>IFERROR(AW853/AS839,"-")</f>
        <v>4.002808988764045E-2</v>
      </c>
      <c r="AY853" s="131">
        <f t="shared" si="57"/>
        <v>28055.543859649122</v>
      </c>
      <c r="AZ853" s="179"/>
    </row>
    <row r="854" spans="2:52" s="8" customFormat="1" ht="13.15" customHeight="1">
      <c r="B854" s="328"/>
      <c r="C854" s="340"/>
      <c r="D854" s="305"/>
      <c r="E854" s="305"/>
      <c r="F854" s="44" t="s">
        <v>121</v>
      </c>
      <c r="G854" s="74">
        <v>243229</v>
      </c>
      <c r="H854" s="61">
        <f>IFERROR(G854/D839,"-")</f>
        <v>8.8532315410746608E-4</v>
      </c>
      <c r="I854" s="74">
        <v>37</v>
      </c>
      <c r="J854" s="61">
        <f>IFERROR(I854/E839,"-")</f>
        <v>8.7885985748218529E-2</v>
      </c>
      <c r="K854" s="77">
        <f t="shared" si="53"/>
        <v>6573.7567567567567</v>
      </c>
      <c r="L854" s="305"/>
      <c r="M854" s="305"/>
      <c r="N854" s="44" t="s">
        <v>121</v>
      </c>
      <c r="O854" s="74">
        <v>185787</v>
      </c>
      <c r="P854" s="61">
        <f>IFERROR(O854/L839,"-")</f>
        <v>9.9762014968571159E-4</v>
      </c>
      <c r="Q854" s="74">
        <v>29</v>
      </c>
      <c r="R854" s="61">
        <f>IFERROR(Q854/M839,"-")</f>
        <v>0.10902255639097744</v>
      </c>
      <c r="S854" s="77">
        <f t="shared" si="54"/>
        <v>6406.4482758620688</v>
      </c>
      <c r="T854" s="305"/>
      <c r="U854" s="305"/>
      <c r="V854" s="44" t="s">
        <v>121</v>
      </c>
      <c r="W854" s="74">
        <v>43817</v>
      </c>
      <c r="X854" s="61">
        <f>IFERROR(W854/T839,"-")</f>
        <v>1.1567033861101088E-3</v>
      </c>
      <c r="Y854" s="74">
        <v>8</v>
      </c>
      <c r="Z854" s="61">
        <f>IFERROR(Y854/U839,"-")</f>
        <v>0.16326530612244897</v>
      </c>
      <c r="AA854" s="132">
        <f t="shared" si="55"/>
        <v>5477.125</v>
      </c>
      <c r="AB854" s="305"/>
      <c r="AC854" s="305"/>
      <c r="AD854" s="44" t="s">
        <v>121</v>
      </c>
      <c r="AE854" s="74">
        <v>17906</v>
      </c>
      <c r="AF854" s="61">
        <f>IFERROR(AE854/AB839,"-")</f>
        <v>7.7615783234106562E-4</v>
      </c>
      <c r="AG854" s="74">
        <v>6</v>
      </c>
      <c r="AH854" s="61">
        <f>IFERROR(AG854/AC839,"-")</f>
        <v>0.23076923076923078</v>
      </c>
      <c r="AI854" s="77">
        <f t="shared" si="58"/>
        <v>2984.3333333333335</v>
      </c>
      <c r="AJ854" s="305"/>
      <c r="AK854" s="305"/>
      <c r="AL854" s="44" t="s">
        <v>121</v>
      </c>
      <c r="AM854" s="74">
        <v>168674</v>
      </c>
      <c r="AN854" s="61">
        <f>IFERROR(AM854/AJ839,"-")</f>
        <v>1.7415450288209729E-3</v>
      </c>
      <c r="AO854" s="74">
        <v>15</v>
      </c>
      <c r="AP854" s="61">
        <f>IFERROR(AO854/AK839,"-")</f>
        <v>0.10948905109489052</v>
      </c>
      <c r="AQ854" s="77">
        <f t="shared" si="56"/>
        <v>11244.933333333332</v>
      </c>
      <c r="AR854" s="305"/>
      <c r="AS854" s="305"/>
      <c r="AT854" s="44" t="s">
        <v>121</v>
      </c>
      <c r="AU854" s="74">
        <v>748785</v>
      </c>
      <c r="AV854" s="61">
        <f>IFERROR(AU854/AR839,"-")</f>
        <v>1.0007161518421524E-3</v>
      </c>
      <c r="AW854" s="74">
        <v>94</v>
      </c>
      <c r="AX854" s="61">
        <f>IFERROR(AW854/AS839,"-")</f>
        <v>6.6011235955056174E-2</v>
      </c>
      <c r="AY854" s="155">
        <f t="shared" si="57"/>
        <v>7965.7978723404258</v>
      </c>
      <c r="AZ854" s="179"/>
    </row>
    <row r="855" spans="2:52" s="8" customFormat="1" ht="13.15" customHeight="1">
      <c r="B855" s="329"/>
      <c r="C855" s="341"/>
      <c r="D855" s="306"/>
      <c r="E855" s="306"/>
      <c r="F855" s="45" t="s">
        <v>71</v>
      </c>
      <c r="G855" s="69">
        <f>SUM(G839:G854)</f>
        <v>56477708</v>
      </c>
      <c r="H855" s="61">
        <f>IFERROR(G855/D839,"-")</f>
        <v>0.20557179687997923</v>
      </c>
      <c r="I855" s="74">
        <v>359</v>
      </c>
      <c r="J855" s="61">
        <f>IFERROR(I855/E839,"-")</f>
        <v>0.85273159144893107</v>
      </c>
      <c r="K855" s="77">
        <f t="shared" si="53"/>
        <v>157319.5208913649</v>
      </c>
      <c r="L855" s="306"/>
      <c r="M855" s="306"/>
      <c r="N855" s="45" t="s">
        <v>71</v>
      </c>
      <c r="O855" s="69">
        <f>SUM(O839:O854)</f>
        <v>34903887</v>
      </c>
      <c r="P855" s="61">
        <f>IFERROR(O855/L839,"-")</f>
        <v>0.18742334487102522</v>
      </c>
      <c r="Q855" s="74">
        <v>233</v>
      </c>
      <c r="R855" s="61">
        <f>IFERROR(Q855/M839,"-")</f>
        <v>0.87593984962406013</v>
      </c>
      <c r="S855" s="77">
        <f t="shared" si="54"/>
        <v>149802.09012875537</v>
      </c>
      <c r="T855" s="306"/>
      <c r="U855" s="306"/>
      <c r="V855" s="45" t="s">
        <v>71</v>
      </c>
      <c r="W855" s="69">
        <f>SUM(W839:W854)</f>
        <v>6883597</v>
      </c>
      <c r="X855" s="61">
        <f>IFERROR(W855/T839,"-")</f>
        <v>0.18171668435806618</v>
      </c>
      <c r="Y855" s="74">
        <v>45</v>
      </c>
      <c r="Z855" s="61">
        <f>IFERROR(Y855/U839,"-")</f>
        <v>0.91836734693877553</v>
      </c>
      <c r="AA855" s="132">
        <f t="shared" si="55"/>
        <v>152968.82222222222</v>
      </c>
      <c r="AB855" s="306"/>
      <c r="AC855" s="306"/>
      <c r="AD855" s="45" t="s">
        <v>71</v>
      </c>
      <c r="AE855" s="69">
        <f>SUM(AE839:AE854)</f>
        <v>4625020</v>
      </c>
      <c r="AF855" s="61">
        <f>IFERROR(AE855/AB839,"-")</f>
        <v>0.20047724213861695</v>
      </c>
      <c r="AG855" s="74">
        <v>25</v>
      </c>
      <c r="AH855" s="61">
        <f>IFERROR(AG855/AC839,"-")</f>
        <v>0.96153846153846156</v>
      </c>
      <c r="AI855" s="77">
        <f t="shared" si="58"/>
        <v>185000.8</v>
      </c>
      <c r="AJ855" s="306"/>
      <c r="AK855" s="306"/>
      <c r="AL855" s="45" t="s">
        <v>71</v>
      </c>
      <c r="AM855" s="69">
        <f>SUM(AM839:AM854)</f>
        <v>28419559</v>
      </c>
      <c r="AN855" s="61">
        <f>IFERROR(AM855/AJ839,"-")</f>
        <v>0.29342958427341703</v>
      </c>
      <c r="AO855" s="74">
        <v>110</v>
      </c>
      <c r="AP855" s="61">
        <f>IFERROR(AO855/AK839,"-")</f>
        <v>0.8029197080291971</v>
      </c>
      <c r="AQ855" s="77">
        <f t="shared" si="56"/>
        <v>258359.62727272726</v>
      </c>
      <c r="AR855" s="306"/>
      <c r="AS855" s="306"/>
      <c r="AT855" s="45" t="s">
        <v>71</v>
      </c>
      <c r="AU855" s="69">
        <f>SUM(AU839:AU854)</f>
        <v>138813069</v>
      </c>
      <c r="AV855" s="61">
        <f>IFERROR(AU855/AR839,"-")</f>
        <v>0.185517178142029</v>
      </c>
      <c r="AW855" s="74">
        <v>1041</v>
      </c>
      <c r="AX855" s="103">
        <f>IFERROR(AW855/AS839,"-")</f>
        <v>0.7310393258426966</v>
      </c>
      <c r="AY855" s="148">
        <f t="shared" si="57"/>
        <v>133345.88760806917</v>
      </c>
      <c r="AZ855" s="179"/>
    </row>
    <row r="856" spans="2:52" s="8" customFormat="1" ht="13.15" customHeight="1">
      <c r="B856" s="327">
        <v>51</v>
      </c>
      <c r="C856" s="339" t="s">
        <v>47</v>
      </c>
      <c r="D856" s="304">
        <v>602723390</v>
      </c>
      <c r="E856" s="304">
        <v>853</v>
      </c>
      <c r="F856" s="41" t="s">
        <v>107</v>
      </c>
      <c r="G856" s="72">
        <v>12336245</v>
      </c>
      <c r="H856" s="59">
        <f>IFERROR(G856/D856,"-")</f>
        <v>2.0467506661720893E-2</v>
      </c>
      <c r="I856" s="72">
        <v>179</v>
      </c>
      <c r="J856" s="59">
        <f>IFERROR(I856/E856,"-")</f>
        <v>0.20984759671746775</v>
      </c>
      <c r="K856" s="75">
        <f t="shared" si="53"/>
        <v>68917.569832402238</v>
      </c>
      <c r="L856" s="304">
        <v>446825170</v>
      </c>
      <c r="M856" s="304">
        <v>628</v>
      </c>
      <c r="N856" s="41" t="s">
        <v>107</v>
      </c>
      <c r="O856" s="72">
        <v>8931342</v>
      </c>
      <c r="P856" s="59">
        <f>IFERROR(O856/L856,"-")</f>
        <v>1.99884487259301E-2</v>
      </c>
      <c r="Q856" s="72">
        <v>140</v>
      </c>
      <c r="R856" s="59">
        <f>IFERROR(Q856/M856,"-")</f>
        <v>0.22292993630573249</v>
      </c>
      <c r="S856" s="75">
        <f t="shared" si="54"/>
        <v>63795.3</v>
      </c>
      <c r="T856" s="304">
        <v>121881090</v>
      </c>
      <c r="U856" s="304">
        <v>98</v>
      </c>
      <c r="V856" s="41" t="s">
        <v>107</v>
      </c>
      <c r="W856" s="72">
        <v>3614991</v>
      </c>
      <c r="X856" s="59">
        <f>IFERROR(W856/T856,"-")</f>
        <v>2.965998252887302E-2</v>
      </c>
      <c r="Y856" s="72">
        <v>24</v>
      </c>
      <c r="Z856" s="59">
        <f>IFERROR(Y856/U856,"-")</f>
        <v>0.24489795918367346</v>
      </c>
      <c r="AA856" s="130">
        <f t="shared" si="55"/>
        <v>150624.625</v>
      </c>
      <c r="AB856" s="304">
        <v>81952760</v>
      </c>
      <c r="AC856" s="304">
        <v>62</v>
      </c>
      <c r="AD856" s="41" t="s">
        <v>107</v>
      </c>
      <c r="AE856" s="72">
        <v>3349219</v>
      </c>
      <c r="AF856" s="59">
        <f>IFERROR(AE856/AB856,"-")</f>
        <v>4.086767791591156E-2</v>
      </c>
      <c r="AG856" s="72">
        <v>16</v>
      </c>
      <c r="AH856" s="59">
        <f>IFERROR(AG856/AC856,"-")</f>
        <v>0.25806451612903225</v>
      </c>
      <c r="AI856" s="75">
        <f t="shared" si="58"/>
        <v>209326.1875</v>
      </c>
      <c r="AJ856" s="304">
        <v>221387120</v>
      </c>
      <c r="AK856" s="304">
        <v>257</v>
      </c>
      <c r="AL856" s="41" t="s">
        <v>107</v>
      </c>
      <c r="AM856" s="72">
        <v>4336409</v>
      </c>
      <c r="AN856" s="59">
        <f>IFERROR(AM856/AJ856,"-")</f>
        <v>1.9587449351163699E-2</v>
      </c>
      <c r="AO856" s="72">
        <v>52</v>
      </c>
      <c r="AP856" s="59">
        <f>IFERROR(AO856/AK856,"-")</f>
        <v>0.20233463035019456</v>
      </c>
      <c r="AQ856" s="75">
        <f t="shared" si="56"/>
        <v>83392.480769230766</v>
      </c>
      <c r="AR856" s="304">
        <v>1694963880</v>
      </c>
      <c r="AS856" s="304">
        <v>2908</v>
      </c>
      <c r="AT856" s="41" t="s">
        <v>107</v>
      </c>
      <c r="AU856" s="72">
        <v>28576113</v>
      </c>
      <c r="AV856" s="59">
        <f>IFERROR(AU856/AR856,"-")</f>
        <v>1.6859422986642052E-2</v>
      </c>
      <c r="AW856" s="75">
        <v>459</v>
      </c>
      <c r="AX856" s="59">
        <f>IFERROR(AW856/AS856,"-")</f>
        <v>0.15784044016506191</v>
      </c>
      <c r="AY856" s="156">
        <f t="shared" si="57"/>
        <v>62257.32679738562</v>
      </c>
      <c r="AZ856" s="179"/>
    </row>
    <row r="857" spans="2:52" s="8" customFormat="1" ht="13.15" customHeight="1">
      <c r="B857" s="328"/>
      <c r="C857" s="340"/>
      <c r="D857" s="305"/>
      <c r="E857" s="305"/>
      <c r="F857" s="42" t="s">
        <v>108</v>
      </c>
      <c r="G857" s="73">
        <v>9300142</v>
      </c>
      <c r="H857" s="60">
        <f>IFERROR(G857/D856,"-")</f>
        <v>1.543019924944343E-2</v>
      </c>
      <c r="I857" s="73">
        <v>230</v>
      </c>
      <c r="J857" s="60">
        <f>IFERROR(I857/E856,"-")</f>
        <v>0.26963657678780772</v>
      </c>
      <c r="K857" s="76">
        <f t="shared" si="53"/>
        <v>40435.4</v>
      </c>
      <c r="L857" s="305"/>
      <c r="M857" s="305"/>
      <c r="N857" s="42" t="s">
        <v>108</v>
      </c>
      <c r="O857" s="73">
        <v>7790607</v>
      </c>
      <c r="P857" s="60">
        <f>IFERROR(O857/L856,"-")</f>
        <v>1.7435470342908391E-2</v>
      </c>
      <c r="Q857" s="73">
        <v>179</v>
      </c>
      <c r="R857" s="60">
        <f>IFERROR(Q857/M856,"-")</f>
        <v>0.28503184713375795</v>
      </c>
      <c r="S857" s="76">
        <f t="shared" si="54"/>
        <v>43522.944134078214</v>
      </c>
      <c r="T857" s="305"/>
      <c r="U857" s="305"/>
      <c r="V857" s="42" t="s">
        <v>108</v>
      </c>
      <c r="W857" s="73">
        <v>4230178</v>
      </c>
      <c r="X857" s="60">
        <f>IFERROR(W857/T856,"-")</f>
        <v>3.4707418517507513E-2</v>
      </c>
      <c r="Y857" s="73">
        <v>29</v>
      </c>
      <c r="Z857" s="60">
        <f>IFERROR(Y857/U856,"-")</f>
        <v>0.29591836734693877</v>
      </c>
      <c r="AA857" s="131">
        <f t="shared" si="55"/>
        <v>145868.20689655171</v>
      </c>
      <c r="AB857" s="305"/>
      <c r="AC857" s="305"/>
      <c r="AD857" s="42" t="s">
        <v>108</v>
      </c>
      <c r="AE857" s="73">
        <v>3947122</v>
      </c>
      <c r="AF857" s="60">
        <f>IFERROR(AE857/AB856,"-")</f>
        <v>4.8163380952636614E-2</v>
      </c>
      <c r="AG857" s="73">
        <v>22</v>
      </c>
      <c r="AH857" s="60">
        <f>IFERROR(AG857/AC856,"-")</f>
        <v>0.35483870967741937</v>
      </c>
      <c r="AI857" s="76">
        <f t="shared" si="58"/>
        <v>179414.63636363635</v>
      </c>
      <c r="AJ857" s="305"/>
      <c r="AK857" s="305"/>
      <c r="AL857" s="42" t="s">
        <v>108</v>
      </c>
      <c r="AM857" s="73">
        <v>11744583</v>
      </c>
      <c r="AN857" s="60">
        <f>IFERROR(AM857/AJ856,"-")</f>
        <v>5.3049983214922353E-2</v>
      </c>
      <c r="AO857" s="73">
        <v>83</v>
      </c>
      <c r="AP857" s="60">
        <f>IFERROR(AO857/AK856,"-")</f>
        <v>0.32295719844357978</v>
      </c>
      <c r="AQ857" s="76">
        <f t="shared" si="56"/>
        <v>141501</v>
      </c>
      <c r="AR857" s="305"/>
      <c r="AS857" s="305"/>
      <c r="AT857" s="42" t="s">
        <v>108</v>
      </c>
      <c r="AU857" s="73">
        <v>35589287</v>
      </c>
      <c r="AV857" s="60">
        <f>IFERROR(AU857/AR856,"-")</f>
        <v>2.0997076940660234E-2</v>
      </c>
      <c r="AW857" s="76">
        <v>611</v>
      </c>
      <c r="AX857" s="60">
        <f>IFERROR(AW857/AS856,"-")</f>
        <v>0.21011004126547456</v>
      </c>
      <c r="AY857" s="157">
        <f t="shared" si="57"/>
        <v>58247.605564648118</v>
      </c>
      <c r="AZ857" s="179"/>
    </row>
    <row r="858" spans="2:52" s="8" customFormat="1" ht="13.15" customHeight="1">
      <c r="B858" s="328"/>
      <c r="C858" s="340"/>
      <c r="D858" s="305"/>
      <c r="E858" s="305"/>
      <c r="F858" s="43" t="s">
        <v>109</v>
      </c>
      <c r="G858" s="73">
        <v>9082620</v>
      </c>
      <c r="H858" s="60">
        <f>IFERROR(G858/D856,"-")</f>
        <v>1.506930069529905E-2</v>
      </c>
      <c r="I858" s="73">
        <v>225</v>
      </c>
      <c r="J858" s="60">
        <f>IFERROR(I858/E856,"-")</f>
        <v>0.26377491207502929</v>
      </c>
      <c r="K858" s="76">
        <f t="shared" si="53"/>
        <v>40367.199999999997</v>
      </c>
      <c r="L858" s="305"/>
      <c r="M858" s="305"/>
      <c r="N858" s="43" t="s">
        <v>109</v>
      </c>
      <c r="O858" s="73">
        <v>7129298</v>
      </c>
      <c r="P858" s="60">
        <f>IFERROR(O858/L856,"-")</f>
        <v>1.5955453001897813E-2</v>
      </c>
      <c r="Q858" s="73">
        <v>166</v>
      </c>
      <c r="R858" s="60">
        <f>IFERROR(Q858/M856,"-")</f>
        <v>0.2643312101910828</v>
      </c>
      <c r="S858" s="76">
        <f t="shared" si="54"/>
        <v>42947.578313253012</v>
      </c>
      <c r="T858" s="305"/>
      <c r="U858" s="305"/>
      <c r="V858" s="43" t="s">
        <v>109</v>
      </c>
      <c r="W858" s="73">
        <v>655203</v>
      </c>
      <c r="X858" s="60">
        <f>IFERROR(W858/T856,"-")</f>
        <v>5.3757559929928428E-3</v>
      </c>
      <c r="Y858" s="73">
        <v>21</v>
      </c>
      <c r="Z858" s="60">
        <f>IFERROR(Y858/U856,"-")</f>
        <v>0.21428571428571427</v>
      </c>
      <c r="AA858" s="131">
        <f t="shared" si="55"/>
        <v>31200.142857142859</v>
      </c>
      <c r="AB858" s="305"/>
      <c r="AC858" s="305"/>
      <c r="AD858" s="43" t="s">
        <v>109</v>
      </c>
      <c r="AE858" s="73">
        <v>177169</v>
      </c>
      <c r="AF858" s="60">
        <f>IFERROR(AE858/AB856,"-")</f>
        <v>2.1618429934513492E-3</v>
      </c>
      <c r="AG858" s="73">
        <v>11</v>
      </c>
      <c r="AH858" s="60">
        <f>IFERROR(AG858/AC856,"-")</f>
        <v>0.17741935483870969</v>
      </c>
      <c r="AI858" s="76">
        <f t="shared" si="58"/>
        <v>16106.272727272728</v>
      </c>
      <c r="AJ858" s="305"/>
      <c r="AK858" s="305"/>
      <c r="AL858" s="43" t="s">
        <v>109</v>
      </c>
      <c r="AM858" s="73">
        <v>4742667</v>
      </c>
      <c r="AN858" s="60">
        <f>IFERROR(AM858/AJ856,"-")</f>
        <v>2.1422506422234502E-2</v>
      </c>
      <c r="AO858" s="73">
        <v>59</v>
      </c>
      <c r="AP858" s="60">
        <f>IFERROR(AO858/AK856,"-")</f>
        <v>0.22957198443579765</v>
      </c>
      <c r="AQ858" s="76">
        <f t="shared" si="56"/>
        <v>80384.186440677964</v>
      </c>
      <c r="AR858" s="305"/>
      <c r="AS858" s="305"/>
      <c r="AT858" s="43" t="s">
        <v>109</v>
      </c>
      <c r="AU858" s="73">
        <v>28716486</v>
      </c>
      <c r="AV858" s="60">
        <f>IFERROR(AU858/AR856,"-")</f>
        <v>1.6942240680668665E-2</v>
      </c>
      <c r="AW858" s="76">
        <v>725</v>
      </c>
      <c r="AX858" s="60">
        <f>IFERROR(AW858/AS856,"-")</f>
        <v>0.24931224209078404</v>
      </c>
      <c r="AY858" s="157">
        <f t="shared" si="57"/>
        <v>39608.946206896551</v>
      </c>
      <c r="AZ858" s="179"/>
    </row>
    <row r="859" spans="2:52" s="8" customFormat="1" ht="13.15" customHeight="1">
      <c r="B859" s="328"/>
      <c r="C859" s="340"/>
      <c r="D859" s="305"/>
      <c r="E859" s="305"/>
      <c r="F859" s="43" t="s">
        <v>110</v>
      </c>
      <c r="G859" s="73">
        <v>2060971</v>
      </c>
      <c r="H859" s="60">
        <f>IFERROR(G859/D856,"-")</f>
        <v>3.419430926680977E-3</v>
      </c>
      <c r="I859" s="73">
        <v>40</v>
      </c>
      <c r="J859" s="60">
        <f>IFERROR(I859/E856,"-")</f>
        <v>4.6893317702227433E-2</v>
      </c>
      <c r="K859" s="76">
        <f t="shared" si="53"/>
        <v>51524.275000000001</v>
      </c>
      <c r="L859" s="305"/>
      <c r="M859" s="305"/>
      <c r="N859" s="43" t="s">
        <v>110</v>
      </c>
      <c r="O859" s="73">
        <v>2020972</v>
      </c>
      <c r="P859" s="60">
        <f>IFERROR(O859/L856,"-")</f>
        <v>4.5229591699142641E-3</v>
      </c>
      <c r="Q859" s="73">
        <v>37</v>
      </c>
      <c r="R859" s="60">
        <f>IFERROR(Q859/M856,"-")</f>
        <v>5.89171974522293E-2</v>
      </c>
      <c r="S859" s="76">
        <f t="shared" si="54"/>
        <v>54620.864864864867</v>
      </c>
      <c r="T859" s="305"/>
      <c r="U859" s="305"/>
      <c r="V859" s="43" t="s">
        <v>110</v>
      </c>
      <c r="W859" s="73">
        <v>50889</v>
      </c>
      <c r="X859" s="60">
        <f>IFERROR(W859/T856,"-")</f>
        <v>4.175299055825641E-4</v>
      </c>
      <c r="Y859" s="73">
        <v>5</v>
      </c>
      <c r="Z859" s="60">
        <f>IFERROR(Y859/U856,"-")</f>
        <v>5.1020408163265307E-2</v>
      </c>
      <c r="AA859" s="131">
        <f t="shared" si="55"/>
        <v>10177.799999999999</v>
      </c>
      <c r="AB859" s="305"/>
      <c r="AC859" s="305"/>
      <c r="AD859" s="43" t="s">
        <v>110</v>
      </c>
      <c r="AE859" s="73">
        <v>50889</v>
      </c>
      <c r="AF859" s="60">
        <f>IFERROR(AE859/AB856,"-")</f>
        <v>6.2095529180469333E-4</v>
      </c>
      <c r="AG859" s="73">
        <v>5</v>
      </c>
      <c r="AH859" s="60">
        <f>IFERROR(AG859/AC856,"-")</f>
        <v>8.0645161290322578E-2</v>
      </c>
      <c r="AI859" s="76">
        <f t="shared" si="58"/>
        <v>10177.799999999999</v>
      </c>
      <c r="AJ859" s="305"/>
      <c r="AK859" s="305"/>
      <c r="AL859" s="43" t="s">
        <v>110</v>
      </c>
      <c r="AM859" s="73">
        <v>118546</v>
      </c>
      <c r="AN859" s="60">
        <f>IFERROR(AM859/AJ856,"-")</f>
        <v>5.3546927210580274E-4</v>
      </c>
      <c r="AO859" s="73">
        <v>11</v>
      </c>
      <c r="AP859" s="60">
        <f>IFERROR(AO859/AK856,"-")</f>
        <v>4.2801556420233464E-2</v>
      </c>
      <c r="AQ859" s="76">
        <f t="shared" si="56"/>
        <v>10776.90909090909</v>
      </c>
      <c r="AR859" s="305"/>
      <c r="AS859" s="305"/>
      <c r="AT859" s="43" t="s">
        <v>110</v>
      </c>
      <c r="AU859" s="73">
        <v>2994452</v>
      </c>
      <c r="AV859" s="60">
        <f>IFERROR(AU859/AR856,"-")</f>
        <v>1.7666759954790305E-3</v>
      </c>
      <c r="AW859" s="76">
        <v>115</v>
      </c>
      <c r="AX859" s="60">
        <f>IFERROR(AW859/AS856,"-")</f>
        <v>3.9546079779917469E-2</v>
      </c>
      <c r="AY859" s="157">
        <f t="shared" si="57"/>
        <v>26038.713043478259</v>
      </c>
      <c r="AZ859" s="179"/>
    </row>
    <row r="860" spans="2:52" s="8" customFormat="1" ht="13.15" customHeight="1">
      <c r="B860" s="328"/>
      <c r="C860" s="340"/>
      <c r="D860" s="305"/>
      <c r="E860" s="305"/>
      <c r="F860" s="43" t="s">
        <v>111</v>
      </c>
      <c r="G860" s="73">
        <v>11752088</v>
      </c>
      <c r="H860" s="60">
        <f>IFERROR(G860/D856,"-")</f>
        <v>1.9498310825468379E-2</v>
      </c>
      <c r="I860" s="73">
        <v>305</v>
      </c>
      <c r="J860" s="60">
        <f>IFERROR(I860/E856,"-")</f>
        <v>0.35756154747948415</v>
      </c>
      <c r="K860" s="76">
        <f t="shared" si="53"/>
        <v>38531.436065573769</v>
      </c>
      <c r="L860" s="305"/>
      <c r="M860" s="305"/>
      <c r="N860" s="43" t="s">
        <v>111</v>
      </c>
      <c r="O860" s="73">
        <v>9634173</v>
      </c>
      <c r="P860" s="60">
        <f>IFERROR(O860/L856,"-")</f>
        <v>2.1561392792621776E-2</v>
      </c>
      <c r="Q860" s="73">
        <v>229</v>
      </c>
      <c r="R860" s="60">
        <f>IFERROR(Q860/M856,"-")</f>
        <v>0.36464968152866239</v>
      </c>
      <c r="S860" s="76">
        <f t="shared" si="54"/>
        <v>42070.62445414847</v>
      </c>
      <c r="T860" s="305"/>
      <c r="U860" s="305"/>
      <c r="V860" s="43" t="s">
        <v>111</v>
      </c>
      <c r="W860" s="73">
        <v>2973334</v>
      </c>
      <c r="X860" s="60">
        <f>IFERROR(W860/T856,"-")</f>
        <v>2.4395367648910919E-2</v>
      </c>
      <c r="Y860" s="73">
        <v>45</v>
      </c>
      <c r="Z860" s="60">
        <f>IFERROR(Y860/U856,"-")</f>
        <v>0.45918367346938777</v>
      </c>
      <c r="AA860" s="131">
        <f t="shared" si="55"/>
        <v>66074.088888888888</v>
      </c>
      <c r="AB860" s="305"/>
      <c r="AC860" s="305"/>
      <c r="AD860" s="43" t="s">
        <v>111</v>
      </c>
      <c r="AE860" s="73">
        <v>2173766</v>
      </c>
      <c r="AF860" s="60">
        <f>IFERROR(AE860/AB856,"-")</f>
        <v>2.6524622233589205E-2</v>
      </c>
      <c r="AG860" s="73">
        <v>26</v>
      </c>
      <c r="AH860" s="60">
        <f>IFERROR(AG860/AC856,"-")</f>
        <v>0.41935483870967744</v>
      </c>
      <c r="AI860" s="76">
        <f t="shared" si="58"/>
        <v>83606.38461538461</v>
      </c>
      <c r="AJ860" s="305"/>
      <c r="AK860" s="305"/>
      <c r="AL860" s="43" t="s">
        <v>111</v>
      </c>
      <c r="AM860" s="73">
        <v>4338174</v>
      </c>
      <c r="AN860" s="60">
        <f>IFERROR(AM860/AJ856,"-")</f>
        <v>1.9595421811350183E-2</v>
      </c>
      <c r="AO860" s="73">
        <v>99</v>
      </c>
      <c r="AP860" s="60">
        <f>IFERROR(AO860/AK856,"-")</f>
        <v>0.38521400778210119</v>
      </c>
      <c r="AQ860" s="76">
        <f t="shared" si="56"/>
        <v>43819.939393939392</v>
      </c>
      <c r="AR860" s="305"/>
      <c r="AS860" s="305"/>
      <c r="AT860" s="43" t="s">
        <v>111</v>
      </c>
      <c r="AU860" s="73">
        <v>33126875</v>
      </c>
      <c r="AV860" s="60">
        <f>IFERROR(AU860/AR856,"-")</f>
        <v>1.9544295539796398E-2</v>
      </c>
      <c r="AW860" s="76">
        <v>833</v>
      </c>
      <c r="AX860" s="60">
        <f>IFERROR(AW860/AS856,"-")</f>
        <v>0.28645116918844565</v>
      </c>
      <c r="AY860" s="157">
        <f t="shared" si="57"/>
        <v>39768.157262905159</v>
      </c>
      <c r="AZ860" s="179"/>
    </row>
    <row r="861" spans="2:52" s="8" customFormat="1" ht="13.15" customHeight="1">
      <c r="B861" s="328"/>
      <c r="C861" s="340"/>
      <c r="D861" s="305"/>
      <c r="E861" s="305"/>
      <c r="F861" s="43" t="s">
        <v>112</v>
      </c>
      <c r="G861" s="73">
        <v>17426998</v>
      </c>
      <c r="H861" s="60">
        <f>IFERROR(G861/D856,"-")</f>
        <v>2.8913757602803503E-2</v>
      </c>
      <c r="I861" s="73">
        <v>307</v>
      </c>
      <c r="J861" s="60">
        <f>IFERROR(I861/E856,"-")</f>
        <v>0.35990621336459555</v>
      </c>
      <c r="K861" s="76">
        <f t="shared" si="53"/>
        <v>56765.465798045603</v>
      </c>
      <c r="L861" s="305"/>
      <c r="M861" s="305"/>
      <c r="N861" s="43" t="s">
        <v>112</v>
      </c>
      <c r="O861" s="73">
        <v>12143052</v>
      </c>
      <c r="P861" s="60">
        <f>IFERROR(O861/L856,"-")</f>
        <v>2.7176293582566086E-2</v>
      </c>
      <c r="Q861" s="73">
        <v>219</v>
      </c>
      <c r="R861" s="60">
        <f>IFERROR(Q861/M856,"-")</f>
        <v>0.34872611464968151</v>
      </c>
      <c r="S861" s="76">
        <f t="shared" si="54"/>
        <v>55447.726027397257</v>
      </c>
      <c r="T861" s="305"/>
      <c r="U861" s="305"/>
      <c r="V861" s="43" t="s">
        <v>112</v>
      </c>
      <c r="W861" s="73">
        <v>2890730</v>
      </c>
      <c r="X861" s="60">
        <f>IFERROR(W861/T856,"-")</f>
        <v>2.371762510492809E-2</v>
      </c>
      <c r="Y861" s="73">
        <v>47</v>
      </c>
      <c r="Z861" s="60">
        <f>IFERROR(Y861/U856,"-")</f>
        <v>0.47959183673469385</v>
      </c>
      <c r="AA861" s="131">
        <f t="shared" si="55"/>
        <v>61504.893617021276</v>
      </c>
      <c r="AB861" s="305"/>
      <c r="AC861" s="305"/>
      <c r="AD861" s="43" t="s">
        <v>112</v>
      </c>
      <c r="AE861" s="73">
        <v>1133716</v>
      </c>
      <c r="AF861" s="60">
        <f>IFERROR(AE861/AB856,"-")</f>
        <v>1.3833774481786824E-2</v>
      </c>
      <c r="AG861" s="73">
        <v>26</v>
      </c>
      <c r="AH861" s="60">
        <f>IFERROR(AG861/AC856,"-")</f>
        <v>0.41935483870967744</v>
      </c>
      <c r="AI861" s="76">
        <f t="shared" si="58"/>
        <v>43604.461538461539</v>
      </c>
      <c r="AJ861" s="305"/>
      <c r="AK861" s="305"/>
      <c r="AL861" s="43" t="s">
        <v>112</v>
      </c>
      <c r="AM861" s="73">
        <v>5083619</v>
      </c>
      <c r="AN861" s="60">
        <f>IFERROR(AM861/AJ856,"-")</f>
        <v>2.2962577949430844E-2</v>
      </c>
      <c r="AO861" s="73">
        <v>94</v>
      </c>
      <c r="AP861" s="60">
        <f>IFERROR(AO861/AK856,"-")</f>
        <v>0.36575875486381321</v>
      </c>
      <c r="AQ861" s="76">
        <f t="shared" si="56"/>
        <v>54081.053191489358</v>
      </c>
      <c r="AR861" s="305"/>
      <c r="AS861" s="305"/>
      <c r="AT861" s="43" t="s">
        <v>112</v>
      </c>
      <c r="AU861" s="73">
        <v>45008677</v>
      </c>
      <c r="AV861" s="60">
        <f>IFERROR(AU861/AR856,"-")</f>
        <v>2.6554357606723748E-2</v>
      </c>
      <c r="AW861" s="76">
        <v>897</v>
      </c>
      <c r="AX861" s="60">
        <f>IFERROR(AW861/AS856,"-")</f>
        <v>0.30845942228335627</v>
      </c>
      <c r="AY861" s="157">
        <f t="shared" si="57"/>
        <v>50176.897435897437</v>
      </c>
      <c r="AZ861" s="179"/>
    </row>
    <row r="862" spans="2:52" s="8" customFormat="1" ht="13.15" customHeight="1">
      <c r="B862" s="328"/>
      <c r="C862" s="340"/>
      <c r="D862" s="305"/>
      <c r="E862" s="305"/>
      <c r="F862" s="43" t="s">
        <v>113</v>
      </c>
      <c r="G862" s="73">
        <v>11900530</v>
      </c>
      <c r="H862" s="60">
        <f>IFERROR(G862/D856,"-")</f>
        <v>1.974459627325895E-2</v>
      </c>
      <c r="I862" s="73">
        <v>94</v>
      </c>
      <c r="J862" s="60">
        <f>IFERROR(I862/E856,"-")</f>
        <v>0.11019929660023446</v>
      </c>
      <c r="K862" s="76">
        <f t="shared" si="53"/>
        <v>126601.3829787234</v>
      </c>
      <c r="L862" s="305"/>
      <c r="M862" s="305"/>
      <c r="N862" s="43" t="s">
        <v>113</v>
      </c>
      <c r="O862" s="73">
        <v>10268097</v>
      </c>
      <c r="P862" s="60">
        <f>IFERROR(O862/L856,"-")</f>
        <v>2.2980122180673034E-2</v>
      </c>
      <c r="Q862" s="73">
        <v>70</v>
      </c>
      <c r="R862" s="60">
        <f>IFERROR(Q862/M856,"-")</f>
        <v>0.11146496815286625</v>
      </c>
      <c r="S862" s="76">
        <f t="shared" si="54"/>
        <v>146687.1</v>
      </c>
      <c r="T862" s="305"/>
      <c r="U862" s="305"/>
      <c r="V862" s="43" t="s">
        <v>113</v>
      </c>
      <c r="W862" s="73">
        <v>1656039</v>
      </c>
      <c r="X862" s="60">
        <f>IFERROR(W862/T856,"-")</f>
        <v>1.3587333359096149E-2</v>
      </c>
      <c r="Y862" s="73">
        <v>13</v>
      </c>
      <c r="Z862" s="60">
        <f>IFERROR(Y862/U856,"-")</f>
        <v>0.1326530612244898</v>
      </c>
      <c r="AA862" s="131">
        <f t="shared" si="55"/>
        <v>127387.61538461539</v>
      </c>
      <c r="AB862" s="305"/>
      <c r="AC862" s="305"/>
      <c r="AD862" s="43" t="s">
        <v>113</v>
      </c>
      <c r="AE862" s="73">
        <v>1552701</v>
      </c>
      <c r="AF862" s="60">
        <f>IFERROR(AE862/AB856,"-")</f>
        <v>1.8946292961945395E-2</v>
      </c>
      <c r="AG862" s="73">
        <v>7</v>
      </c>
      <c r="AH862" s="60">
        <f>IFERROR(AG862/AC856,"-")</f>
        <v>0.11290322580645161</v>
      </c>
      <c r="AI862" s="76">
        <f t="shared" si="58"/>
        <v>221814.42857142858</v>
      </c>
      <c r="AJ862" s="305"/>
      <c r="AK862" s="305"/>
      <c r="AL862" s="43" t="s">
        <v>113</v>
      </c>
      <c r="AM862" s="73">
        <v>5573374</v>
      </c>
      <c r="AN862" s="60">
        <f>IFERROR(AM862/AJ856,"-")</f>
        <v>2.5174788849504887E-2</v>
      </c>
      <c r="AO862" s="73">
        <v>33</v>
      </c>
      <c r="AP862" s="60">
        <f>IFERROR(AO862/AK856,"-")</f>
        <v>0.12840466926070038</v>
      </c>
      <c r="AQ862" s="76">
        <f t="shared" si="56"/>
        <v>168890.12121212122</v>
      </c>
      <c r="AR862" s="305"/>
      <c r="AS862" s="305"/>
      <c r="AT862" s="43" t="s">
        <v>113</v>
      </c>
      <c r="AU862" s="73">
        <v>40005560</v>
      </c>
      <c r="AV862" s="60">
        <f>IFERROR(AU862/AR856,"-")</f>
        <v>2.3602603260194546E-2</v>
      </c>
      <c r="AW862" s="76">
        <v>233</v>
      </c>
      <c r="AX862" s="60">
        <f>IFERROR(AW862/AS856,"-")</f>
        <v>8.0123796423658869E-2</v>
      </c>
      <c r="AY862" s="157">
        <f t="shared" si="57"/>
        <v>171697.68240343349</v>
      </c>
      <c r="AZ862" s="179"/>
    </row>
    <row r="863" spans="2:52" s="8" customFormat="1" ht="13.15" customHeight="1">
      <c r="B863" s="328"/>
      <c r="C863" s="340"/>
      <c r="D863" s="305"/>
      <c r="E863" s="305"/>
      <c r="F863" s="43" t="s">
        <v>123</v>
      </c>
      <c r="G863" s="73">
        <v>0</v>
      </c>
      <c r="H863" s="60">
        <f>IFERROR(G863/D856,"-")</f>
        <v>0</v>
      </c>
      <c r="I863" s="73">
        <v>0</v>
      </c>
      <c r="J863" s="60">
        <f>IFERROR(I863/E856,"-")</f>
        <v>0</v>
      </c>
      <c r="K863" s="76" t="str">
        <f t="shared" si="53"/>
        <v>-</v>
      </c>
      <c r="L863" s="305"/>
      <c r="M863" s="305"/>
      <c r="N863" s="43" t="s">
        <v>123</v>
      </c>
      <c r="O863" s="73">
        <v>0</v>
      </c>
      <c r="P863" s="60">
        <f>IFERROR(O863/L856,"-")</f>
        <v>0</v>
      </c>
      <c r="Q863" s="73">
        <v>0</v>
      </c>
      <c r="R863" s="60">
        <f>IFERROR(Q863/M856,"-")</f>
        <v>0</v>
      </c>
      <c r="S863" s="76" t="str">
        <f t="shared" si="54"/>
        <v>-</v>
      </c>
      <c r="T863" s="305"/>
      <c r="U863" s="305"/>
      <c r="V863" s="43" t="s">
        <v>123</v>
      </c>
      <c r="W863" s="73">
        <v>0</v>
      </c>
      <c r="X863" s="60">
        <f>IFERROR(W863/T856,"-")</f>
        <v>0</v>
      </c>
      <c r="Y863" s="73">
        <v>0</v>
      </c>
      <c r="Z863" s="60">
        <f>IFERROR(Y863/U856,"-")</f>
        <v>0</v>
      </c>
      <c r="AA863" s="131" t="str">
        <f t="shared" si="55"/>
        <v>-</v>
      </c>
      <c r="AB863" s="305"/>
      <c r="AC863" s="305"/>
      <c r="AD863" s="43" t="s">
        <v>123</v>
      </c>
      <c r="AE863" s="73">
        <v>0</v>
      </c>
      <c r="AF863" s="60">
        <f>IFERROR(AE863/AB856,"-")</f>
        <v>0</v>
      </c>
      <c r="AG863" s="73">
        <v>0</v>
      </c>
      <c r="AH863" s="60">
        <f>IFERROR(AG863/AC856,"-")</f>
        <v>0</v>
      </c>
      <c r="AI863" s="76" t="str">
        <f t="shared" si="58"/>
        <v>-</v>
      </c>
      <c r="AJ863" s="305"/>
      <c r="AK863" s="305"/>
      <c r="AL863" s="43" t="s">
        <v>123</v>
      </c>
      <c r="AM863" s="73">
        <v>0</v>
      </c>
      <c r="AN863" s="60">
        <f>IFERROR(AM863/AJ856,"-")</f>
        <v>0</v>
      </c>
      <c r="AO863" s="73">
        <v>0</v>
      </c>
      <c r="AP863" s="60">
        <f>IFERROR(AO863/AK856,"-")</f>
        <v>0</v>
      </c>
      <c r="AQ863" s="76" t="str">
        <f t="shared" si="56"/>
        <v>-</v>
      </c>
      <c r="AR863" s="305"/>
      <c r="AS863" s="305"/>
      <c r="AT863" s="43" t="s">
        <v>123</v>
      </c>
      <c r="AU863" s="73">
        <v>0</v>
      </c>
      <c r="AV863" s="60">
        <f>IFERROR(AU863/AR856,"-")</f>
        <v>0</v>
      </c>
      <c r="AW863" s="76">
        <v>0</v>
      </c>
      <c r="AX863" s="60">
        <f>IFERROR(AW863/AS856,"-")</f>
        <v>0</v>
      </c>
      <c r="AY863" s="157" t="str">
        <f t="shared" si="57"/>
        <v>-</v>
      </c>
      <c r="AZ863" s="179"/>
    </row>
    <row r="864" spans="2:52" s="8" customFormat="1" ht="13.15" customHeight="1">
      <c r="B864" s="328"/>
      <c r="C864" s="340"/>
      <c r="D864" s="305"/>
      <c r="E864" s="305"/>
      <c r="F864" s="43" t="s">
        <v>114</v>
      </c>
      <c r="G864" s="73">
        <v>294064</v>
      </c>
      <c r="H864" s="60">
        <f>IFERROR(G864/D856,"-")</f>
        <v>4.8789213240919686E-4</v>
      </c>
      <c r="I864" s="73">
        <v>14</v>
      </c>
      <c r="J864" s="60">
        <f>IFERROR(I864/E856,"-")</f>
        <v>1.6412661195779603E-2</v>
      </c>
      <c r="K864" s="76">
        <f t="shared" si="53"/>
        <v>21004.571428571428</v>
      </c>
      <c r="L864" s="305"/>
      <c r="M864" s="305"/>
      <c r="N864" s="43" t="s">
        <v>114</v>
      </c>
      <c r="O864" s="73">
        <v>274191</v>
      </c>
      <c r="P864" s="60">
        <f>IFERROR(O864/L856,"-")</f>
        <v>6.1364269161470915E-4</v>
      </c>
      <c r="Q864" s="73">
        <v>12</v>
      </c>
      <c r="R864" s="60">
        <f>IFERROR(Q864/M856,"-")</f>
        <v>1.9108280254777069E-2</v>
      </c>
      <c r="S864" s="76">
        <f t="shared" si="54"/>
        <v>22849.25</v>
      </c>
      <c r="T864" s="305"/>
      <c r="U864" s="305"/>
      <c r="V864" s="43" t="s">
        <v>114</v>
      </c>
      <c r="W864" s="73">
        <v>11034</v>
      </c>
      <c r="X864" s="60">
        <f>IFERROR(W864/T856,"-")</f>
        <v>9.0530860857906663E-5</v>
      </c>
      <c r="Y864" s="73">
        <v>1</v>
      </c>
      <c r="Z864" s="60">
        <f>IFERROR(Y864/U856,"-")</f>
        <v>1.020408163265306E-2</v>
      </c>
      <c r="AA864" s="131">
        <f t="shared" si="55"/>
        <v>11034</v>
      </c>
      <c r="AB864" s="305"/>
      <c r="AC864" s="305"/>
      <c r="AD864" s="43" t="s">
        <v>114</v>
      </c>
      <c r="AE864" s="73">
        <v>0</v>
      </c>
      <c r="AF864" s="60">
        <f>IFERROR(AE864/AB856,"-")</f>
        <v>0</v>
      </c>
      <c r="AG864" s="73">
        <v>0</v>
      </c>
      <c r="AH864" s="60">
        <f>IFERROR(AG864/AC856,"-")</f>
        <v>0</v>
      </c>
      <c r="AI864" s="76" t="str">
        <f t="shared" si="58"/>
        <v>-</v>
      </c>
      <c r="AJ864" s="305"/>
      <c r="AK864" s="305"/>
      <c r="AL864" s="43" t="s">
        <v>114</v>
      </c>
      <c r="AM864" s="73">
        <v>0</v>
      </c>
      <c r="AN864" s="60">
        <f>IFERROR(AM864/AJ856,"-")</f>
        <v>0</v>
      </c>
      <c r="AO864" s="73">
        <v>0</v>
      </c>
      <c r="AP864" s="60">
        <f>IFERROR(AO864/AK856,"-")</f>
        <v>0</v>
      </c>
      <c r="AQ864" s="76" t="str">
        <f t="shared" si="56"/>
        <v>-</v>
      </c>
      <c r="AR864" s="305"/>
      <c r="AS864" s="305"/>
      <c r="AT864" s="43" t="s">
        <v>114</v>
      </c>
      <c r="AU864" s="73">
        <v>378507</v>
      </c>
      <c r="AV864" s="60">
        <f>IFERROR(AU864/AR856,"-")</f>
        <v>2.2331272333661766E-4</v>
      </c>
      <c r="AW864" s="76">
        <v>20</v>
      </c>
      <c r="AX864" s="60">
        <f>IFERROR(AW864/AS856,"-")</f>
        <v>6.8775790921595595E-3</v>
      </c>
      <c r="AY864" s="157">
        <f t="shared" si="57"/>
        <v>18925.349999999999</v>
      </c>
      <c r="AZ864" s="179"/>
    </row>
    <row r="865" spans="2:52" s="8" customFormat="1" ht="13.15" customHeight="1">
      <c r="B865" s="328"/>
      <c r="C865" s="340"/>
      <c r="D865" s="305"/>
      <c r="E865" s="305"/>
      <c r="F865" s="43" t="s">
        <v>115</v>
      </c>
      <c r="G865" s="73">
        <v>669685</v>
      </c>
      <c r="H865" s="60">
        <f>IFERROR(G865/D856,"-")</f>
        <v>1.1110984095042337E-3</v>
      </c>
      <c r="I865" s="73">
        <v>42</v>
      </c>
      <c r="J865" s="60">
        <f>IFERROR(I865/E856,"-")</f>
        <v>4.9237983587338802E-2</v>
      </c>
      <c r="K865" s="76">
        <f t="shared" si="53"/>
        <v>15944.880952380952</v>
      </c>
      <c r="L865" s="305"/>
      <c r="M865" s="305"/>
      <c r="N865" s="43" t="s">
        <v>115</v>
      </c>
      <c r="O865" s="73">
        <v>555169</v>
      </c>
      <c r="P865" s="60">
        <f>IFERROR(O865/L856,"-")</f>
        <v>1.2424747692704958E-3</v>
      </c>
      <c r="Q865" s="73">
        <v>32</v>
      </c>
      <c r="R865" s="60">
        <f>IFERROR(Q865/M856,"-")</f>
        <v>5.0955414012738856E-2</v>
      </c>
      <c r="S865" s="76">
        <f t="shared" si="54"/>
        <v>17349.03125</v>
      </c>
      <c r="T865" s="305"/>
      <c r="U865" s="305"/>
      <c r="V865" s="43" t="s">
        <v>115</v>
      </c>
      <c r="W865" s="73">
        <v>147141</v>
      </c>
      <c r="X865" s="60">
        <f>IFERROR(W865/T856,"-")</f>
        <v>1.207250443854744E-3</v>
      </c>
      <c r="Y865" s="73">
        <v>9</v>
      </c>
      <c r="Z865" s="60">
        <f>IFERROR(Y865/U856,"-")</f>
        <v>9.1836734693877556E-2</v>
      </c>
      <c r="AA865" s="131">
        <f t="shared" si="55"/>
        <v>16349</v>
      </c>
      <c r="AB865" s="305"/>
      <c r="AC865" s="305"/>
      <c r="AD865" s="43" t="s">
        <v>115</v>
      </c>
      <c r="AE865" s="73">
        <v>95785</v>
      </c>
      <c r="AF865" s="60">
        <f>IFERROR(AE865/AB856,"-")</f>
        <v>1.1687830891845498E-3</v>
      </c>
      <c r="AG865" s="73">
        <v>5</v>
      </c>
      <c r="AH865" s="60">
        <f>IFERROR(AG865/AC856,"-")</f>
        <v>8.0645161290322578E-2</v>
      </c>
      <c r="AI865" s="76">
        <f t="shared" si="58"/>
        <v>19157</v>
      </c>
      <c r="AJ865" s="305"/>
      <c r="AK865" s="305"/>
      <c r="AL865" s="43" t="s">
        <v>115</v>
      </c>
      <c r="AM865" s="73">
        <v>183211</v>
      </c>
      <c r="AN865" s="60">
        <f>IFERROR(AM865/AJ856,"-")</f>
        <v>8.27559435255312E-4</v>
      </c>
      <c r="AO865" s="73">
        <v>14</v>
      </c>
      <c r="AP865" s="60">
        <f>IFERROR(AO865/AK856,"-")</f>
        <v>5.4474708171206226E-2</v>
      </c>
      <c r="AQ865" s="76">
        <f t="shared" si="56"/>
        <v>13086.5</v>
      </c>
      <c r="AR865" s="305"/>
      <c r="AS865" s="305"/>
      <c r="AT865" s="43" t="s">
        <v>115</v>
      </c>
      <c r="AU865" s="73">
        <v>2082156</v>
      </c>
      <c r="AV865" s="60">
        <f>IFERROR(AU865/AR856,"-")</f>
        <v>1.2284367971310398E-3</v>
      </c>
      <c r="AW865" s="76">
        <v>105</v>
      </c>
      <c r="AX865" s="60">
        <f>IFERROR(AW865/AS856,"-")</f>
        <v>3.6107290233837692E-2</v>
      </c>
      <c r="AY865" s="157">
        <f t="shared" si="57"/>
        <v>19830.057142857142</v>
      </c>
      <c r="AZ865" s="179"/>
    </row>
    <row r="866" spans="2:52" s="8" customFormat="1" ht="13.15" customHeight="1">
      <c r="B866" s="328"/>
      <c r="C866" s="340"/>
      <c r="D866" s="305"/>
      <c r="E866" s="305"/>
      <c r="F866" s="43" t="s">
        <v>116</v>
      </c>
      <c r="G866" s="73">
        <v>59524</v>
      </c>
      <c r="H866" s="60">
        <f>IFERROR(G866/D856,"-")</f>
        <v>9.875840391725963E-5</v>
      </c>
      <c r="I866" s="73">
        <v>7</v>
      </c>
      <c r="J866" s="60">
        <f>IFERROR(I866/E856,"-")</f>
        <v>8.2063305978898014E-3</v>
      </c>
      <c r="K866" s="76">
        <f t="shared" si="53"/>
        <v>8503.4285714285706</v>
      </c>
      <c r="L866" s="305"/>
      <c r="M866" s="305"/>
      <c r="N866" s="43" t="s">
        <v>116</v>
      </c>
      <c r="O866" s="73">
        <v>13469</v>
      </c>
      <c r="P866" s="60">
        <f>IFERROR(O866/L856,"-")</f>
        <v>3.0143780843858908E-5</v>
      </c>
      <c r="Q866" s="73">
        <v>3</v>
      </c>
      <c r="R866" s="60">
        <f>IFERROR(Q866/M856,"-")</f>
        <v>4.7770700636942673E-3</v>
      </c>
      <c r="S866" s="76">
        <f t="shared" si="54"/>
        <v>4489.666666666667</v>
      </c>
      <c r="T866" s="305"/>
      <c r="U866" s="305"/>
      <c r="V866" s="43" t="s">
        <v>116</v>
      </c>
      <c r="W866" s="73">
        <v>40075</v>
      </c>
      <c r="X866" s="60">
        <f>IFERROR(W866/T856,"-")</f>
        <v>3.2880408273342485E-4</v>
      </c>
      <c r="Y866" s="73">
        <v>3</v>
      </c>
      <c r="Z866" s="60">
        <f>IFERROR(Y866/U856,"-")</f>
        <v>3.0612244897959183E-2</v>
      </c>
      <c r="AA866" s="131">
        <f t="shared" si="55"/>
        <v>13358.333333333334</v>
      </c>
      <c r="AB866" s="305"/>
      <c r="AC866" s="305"/>
      <c r="AD866" s="43" t="s">
        <v>116</v>
      </c>
      <c r="AE866" s="73">
        <v>1089</v>
      </c>
      <c r="AF866" s="60">
        <f>IFERROR(AE866/AB856,"-")</f>
        <v>1.3288143071691546E-5</v>
      </c>
      <c r="AG866" s="73">
        <v>1</v>
      </c>
      <c r="AH866" s="60">
        <f>IFERROR(AG866/AC856,"-")</f>
        <v>1.6129032258064516E-2</v>
      </c>
      <c r="AI866" s="76">
        <f t="shared" si="58"/>
        <v>1089</v>
      </c>
      <c r="AJ866" s="305"/>
      <c r="AK866" s="305"/>
      <c r="AL866" s="43" t="s">
        <v>116</v>
      </c>
      <c r="AM866" s="73">
        <v>39393</v>
      </c>
      <c r="AN866" s="60">
        <f>IFERROR(AM866/AJ856,"-")</f>
        <v>1.7793718080798919E-4</v>
      </c>
      <c r="AO866" s="73">
        <v>5</v>
      </c>
      <c r="AP866" s="60">
        <f>IFERROR(AO866/AK856,"-")</f>
        <v>1.9455252918287938E-2</v>
      </c>
      <c r="AQ866" s="76">
        <f t="shared" si="56"/>
        <v>7878.6</v>
      </c>
      <c r="AR866" s="305"/>
      <c r="AS866" s="305"/>
      <c r="AT866" s="43" t="s">
        <v>116</v>
      </c>
      <c r="AU866" s="73">
        <v>41111</v>
      </c>
      <c r="AV866" s="60">
        <f>IFERROR(AU866/AR856,"-")</f>
        <v>2.4254794149359692E-5</v>
      </c>
      <c r="AW866" s="76">
        <v>6</v>
      </c>
      <c r="AX866" s="60">
        <f>IFERROR(AW866/AS856,"-")</f>
        <v>2.0632737276478678E-3</v>
      </c>
      <c r="AY866" s="157">
        <f t="shared" si="57"/>
        <v>6851.833333333333</v>
      </c>
      <c r="AZ866" s="179"/>
    </row>
    <row r="867" spans="2:52" s="8" customFormat="1" ht="13.15" customHeight="1">
      <c r="B867" s="328"/>
      <c r="C867" s="340"/>
      <c r="D867" s="305"/>
      <c r="E867" s="305"/>
      <c r="F867" s="43" t="s">
        <v>117</v>
      </c>
      <c r="G867" s="73">
        <v>19483</v>
      </c>
      <c r="H867" s="60">
        <f>IFERROR(G867/D856,"-")</f>
        <v>3.2324944283313778E-5</v>
      </c>
      <c r="I867" s="73">
        <v>5</v>
      </c>
      <c r="J867" s="60">
        <f>IFERROR(I867/E856,"-")</f>
        <v>5.8616647127784291E-3</v>
      </c>
      <c r="K867" s="76">
        <f t="shared" si="53"/>
        <v>3896.6</v>
      </c>
      <c r="L867" s="305"/>
      <c r="M867" s="305"/>
      <c r="N867" s="43" t="s">
        <v>117</v>
      </c>
      <c r="O867" s="73">
        <v>16720</v>
      </c>
      <c r="P867" s="60">
        <f>IFERROR(O867/L856,"-")</f>
        <v>3.7419557183853366E-5</v>
      </c>
      <c r="Q867" s="73">
        <v>2</v>
      </c>
      <c r="R867" s="60">
        <f>IFERROR(Q867/M856,"-")</f>
        <v>3.1847133757961785E-3</v>
      </c>
      <c r="S867" s="76">
        <f t="shared" si="54"/>
        <v>8360</v>
      </c>
      <c r="T867" s="305"/>
      <c r="U867" s="305"/>
      <c r="V867" s="43" t="s">
        <v>117</v>
      </c>
      <c r="W867" s="73">
        <v>6400</v>
      </c>
      <c r="X867" s="60">
        <f>IFERROR(W867/T856,"-")</f>
        <v>5.2510196618687935E-5</v>
      </c>
      <c r="Y867" s="73">
        <v>2</v>
      </c>
      <c r="Z867" s="60">
        <f>IFERROR(Y867/U856,"-")</f>
        <v>2.0408163265306121E-2</v>
      </c>
      <c r="AA867" s="131">
        <f t="shared" si="55"/>
        <v>3200</v>
      </c>
      <c r="AB867" s="305"/>
      <c r="AC867" s="305"/>
      <c r="AD867" s="43" t="s">
        <v>117</v>
      </c>
      <c r="AE867" s="73">
        <v>4898</v>
      </c>
      <c r="AF867" s="60">
        <f>IFERROR(AE867/AB856,"-")</f>
        <v>5.9766138443659494E-5</v>
      </c>
      <c r="AG867" s="73">
        <v>1</v>
      </c>
      <c r="AH867" s="60">
        <f>IFERROR(AG867/AC856,"-")</f>
        <v>1.6129032258064516E-2</v>
      </c>
      <c r="AI867" s="76">
        <f t="shared" si="58"/>
        <v>4898</v>
      </c>
      <c r="AJ867" s="305"/>
      <c r="AK867" s="305"/>
      <c r="AL867" s="43" t="s">
        <v>117</v>
      </c>
      <c r="AM867" s="73">
        <v>7462</v>
      </c>
      <c r="AN867" s="60">
        <f>IFERROR(AM867/AJ856,"-")</f>
        <v>3.3705664539111398E-5</v>
      </c>
      <c r="AO867" s="73">
        <v>3</v>
      </c>
      <c r="AP867" s="60">
        <f>IFERROR(AO867/AK856,"-")</f>
        <v>1.1673151750972763E-2</v>
      </c>
      <c r="AQ867" s="76">
        <f t="shared" si="56"/>
        <v>2487.3333333333335</v>
      </c>
      <c r="AR867" s="305"/>
      <c r="AS867" s="305"/>
      <c r="AT867" s="43" t="s">
        <v>117</v>
      </c>
      <c r="AU867" s="73">
        <v>2213016</v>
      </c>
      <c r="AV867" s="60">
        <f>IFERROR(AU867/AR856,"-")</f>
        <v>1.3056419821760449E-3</v>
      </c>
      <c r="AW867" s="76">
        <v>7</v>
      </c>
      <c r="AX867" s="60">
        <f>IFERROR(AW867/AS856,"-")</f>
        <v>2.4071526822558461E-3</v>
      </c>
      <c r="AY867" s="157">
        <f t="shared" si="57"/>
        <v>316145.14285714284</v>
      </c>
      <c r="AZ867" s="179"/>
    </row>
    <row r="868" spans="2:52" s="8" customFormat="1" ht="13.15" customHeight="1">
      <c r="B868" s="328"/>
      <c r="C868" s="340"/>
      <c r="D868" s="305"/>
      <c r="E868" s="305"/>
      <c r="F868" s="43" t="s">
        <v>118</v>
      </c>
      <c r="G868" s="73">
        <v>4030611</v>
      </c>
      <c r="H868" s="60">
        <f>IFERROR(G868/D856,"-")</f>
        <v>6.6873313146184688E-3</v>
      </c>
      <c r="I868" s="73">
        <v>98</v>
      </c>
      <c r="J868" s="60">
        <f>IFERROR(I868/E856,"-")</f>
        <v>0.11488862837045721</v>
      </c>
      <c r="K868" s="76">
        <f t="shared" si="53"/>
        <v>41128.683673469386</v>
      </c>
      <c r="L868" s="305"/>
      <c r="M868" s="305"/>
      <c r="N868" s="43" t="s">
        <v>118</v>
      </c>
      <c r="O868" s="73">
        <v>3493283</v>
      </c>
      <c r="P868" s="60">
        <f>IFERROR(O868/L856,"-")</f>
        <v>7.8180085513087812E-3</v>
      </c>
      <c r="Q868" s="73">
        <v>73</v>
      </c>
      <c r="R868" s="60">
        <f>IFERROR(Q868/M856,"-")</f>
        <v>0.11624203821656051</v>
      </c>
      <c r="S868" s="76">
        <f t="shared" si="54"/>
        <v>47853.191780821915</v>
      </c>
      <c r="T868" s="305"/>
      <c r="U868" s="305"/>
      <c r="V868" s="43" t="s">
        <v>118</v>
      </c>
      <c r="W868" s="73">
        <v>1573334</v>
      </c>
      <c r="X868" s="60">
        <f>IFERROR(W868/T856,"-")</f>
        <v>1.2908762138572932E-2</v>
      </c>
      <c r="Y868" s="73">
        <v>15</v>
      </c>
      <c r="Z868" s="60">
        <f>IFERROR(Y868/U856,"-")</f>
        <v>0.15306122448979592</v>
      </c>
      <c r="AA868" s="131">
        <f t="shared" si="55"/>
        <v>104888.93333333333</v>
      </c>
      <c r="AB868" s="305"/>
      <c r="AC868" s="305"/>
      <c r="AD868" s="43" t="s">
        <v>118</v>
      </c>
      <c r="AE868" s="73">
        <v>1515591</v>
      </c>
      <c r="AF868" s="60">
        <f>IFERROR(AE868/AB856,"-")</f>
        <v>1.849347111677508E-2</v>
      </c>
      <c r="AG868" s="73">
        <v>8</v>
      </c>
      <c r="AH868" s="60">
        <f>IFERROR(AG868/AC856,"-")</f>
        <v>0.12903225806451613</v>
      </c>
      <c r="AI868" s="76">
        <f t="shared" si="58"/>
        <v>189448.875</v>
      </c>
      <c r="AJ868" s="305"/>
      <c r="AK868" s="305"/>
      <c r="AL868" s="43" t="s">
        <v>118</v>
      </c>
      <c r="AM868" s="73">
        <v>2506192</v>
      </c>
      <c r="AN868" s="60">
        <f>IFERROR(AM868/AJ856,"-")</f>
        <v>1.1320405631547129E-2</v>
      </c>
      <c r="AO868" s="73">
        <v>39</v>
      </c>
      <c r="AP868" s="60">
        <f>IFERROR(AO868/AK856,"-")</f>
        <v>0.1517509727626459</v>
      </c>
      <c r="AQ868" s="76">
        <f t="shared" si="56"/>
        <v>64261.333333333336</v>
      </c>
      <c r="AR868" s="305"/>
      <c r="AS868" s="305"/>
      <c r="AT868" s="43" t="s">
        <v>118</v>
      </c>
      <c r="AU868" s="73">
        <v>8802376</v>
      </c>
      <c r="AV868" s="60">
        <f>IFERROR(AU868/AR856,"-")</f>
        <v>5.1932528497303431E-3</v>
      </c>
      <c r="AW868" s="76">
        <v>249</v>
      </c>
      <c r="AX868" s="60">
        <f>IFERROR(AW868/AS856,"-")</f>
        <v>8.5625859697386522E-2</v>
      </c>
      <c r="AY868" s="157">
        <f t="shared" si="57"/>
        <v>35350.907630522088</v>
      </c>
      <c r="AZ868" s="179"/>
    </row>
    <row r="869" spans="2:52" s="8" customFormat="1" ht="13.15" customHeight="1">
      <c r="B869" s="328"/>
      <c r="C869" s="340"/>
      <c r="D869" s="305"/>
      <c r="E869" s="305"/>
      <c r="F869" s="43" t="s">
        <v>119</v>
      </c>
      <c r="G869" s="73">
        <v>6706929</v>
      </c>
      <c r="H869" s="60">
        <f>IFERROR(G869/D856,"-")</f>
        <v>1.1127706525542338E-2</v>
      </c>
      <c r="I869" s="73">
        <v>61</v>
      </c>
      <c r="J869" s="60">
        <f>IFERROR(I869/E856,"-")</f>
        <v>7.1512309495896834E-2</v>
      </c>
      <c r="K869" s="76">
        <f t="shared" si="53"/>
        <v>109949.65573770492</v>
      </c>
      <c r="L869" s="305"/>
      <c r="M869" s="305"/>
      <c r="N869" s="43" t="s">
        <v>119</v>
      </c>
      <c r="O869" s="73">
        <v>3996937</v>
      </c>
      <c r="P869" s="60">
        <f>IFERROR(O869/L856,"-")</f>
        <v>8.9451921430478056E-3</v>
      </c>
      <c r="Q869" s="73">
        <v>46</v>
      </c>
      <c r="R869" s="60">
        <f>IFERROR(Q869/M856,"-")</f>
        <v>7.32484076433121E-2</v>
      </c>
      <c r="S869" s="76">
        <f t="shared" si="54"/>
        <v>86889.934782608689</v>
      </c>
      <c r="T869" s="305"/>
      <c r="U869" s="305"/>
      <c r="V869" s="43" t="s">
        <v>119</v>
      </c>
      <c r="W869" s="73">
        <v>1036139</v>
      </c>
      <c r="X869" s="60">
        <f>IFERROR(W869/T856,"-")</f>
        <v>8.5012285334829223E-3</v>
      </c>
      <c r="Y869" s="73">
        <v>12</v>
      </c>
      <c r="Z869" s="60">
        <f>IFERROR(Y869/U856,"-")</f>
        <v>0.12244897959183673</v>
      </c>
      <c r="AA869" s="131">
        <f t="shared" si="55"/>
        <v>86344.916666666672</v>
      </c>
      <c r="AB869" s="305"/>
      <c r="AC869" s="305"/>
      <c r="AD869" s="43" t="s">
        <v>119</v>
      </c>
      <c r="AE869" s="73">
        <v>454387</v>
      </c>
      <c r="AF869" s="60">
        <f>IFERROR(AE869/AB856,"-")</f>
        <v>5.5444990504285637E-3</v>
      </c>
      <c r="AG869" s="73">
        <v>6</v>
      </c>
      <c r="AH869" s="60">
        <f>IFERROR(AG869/AC856,"-")</f>
        <v>9.6774193548387094E-2</v>
      </c>
      <c r="AI869" s="76">
        <f t="shared" si="58"/>
        <v>75731.166666666672</v>
      </c>
      <c r="AJ869" s="305"/>
      <c r="AK869" s="305"/>
      <c r="AL869" s="43" t="s">
        <v>119</v>
      </c>
      <c r="AM869" s="73">
        <v>4559652</v>
      </c>
      <c r="AN869" s="60">
        <f>IFERROR(AM869/AJ856,"-")</f>
        <v>2.0595832314002728E-2</v>
      </c>
      <c r="AO869" s="73">
        <v>41</v>
      </c>
      <c r="AP869" s="60">
        <f>IFERROR(AO869/AK856,"-")</f>
        <v>0.15953307392996108</v>
      </c>
      <c r="AQ869" s="76">
        <f t="shared" si="56"/>
        <v>111211.0243902439</v>
      </c>
      <c r="AR869" s="305"/>
      <c r="AS869" s="305"/>
      <c r="AT869" s="43" t="s">
        <v>119</v>
      </c>
      <c r="AU869" s="73">
        <v>13736387</v>
      </c>
      <c r="AV869" s="60">
        <f>IFERROR(AU869/AR856,"-")</f>
        <v>8.1042358259575415E-3</v>
      </c>
      <c r="AW869" s="76">
        <v>189</v>
      </c>
      <c r="AX869" s="60">
        <f>IFERROR(AW869/AS856,"-")</f>
        <v>6.4993122420907837E-2</v>
      </c>
      <c r="AY869" s="157">
        <f t="shared" si="57"/>
        <v>72679.296296296292</v>
      </c>
      <c r="AZ869" s="179"/>
    </row>
    <row r="870" spans="2:52" s="8" customFormat="1" ht="13.15" customHeight="1">
      <c r="B870" s="328"/>
      <c r="C870" s="340"/>
      <c r="D870" s="305"/>
      <c r="E870" s="305"/>
      <c r="F870" s="43" t="s">
        <v>120</v>
      </c>
      <c r="G870" s="73">
        <v>5944793</v>
      </c>
      <c r="H870" s="60">
        <f>IFERROR(G870/D856,"-")</f>
        <v>9.8632193451128544E-3</v>
      </c>
      <c r="I870" s="73">
        <v>61</v>
      </c>
      <c r="J870" s="60">
        <f>IFERROR(I870/E856,"-")</f>
        <v>7.1512309495896834E-2</v>
      </c>
      <c r="K870" s="76">
        <f t="shared" si="53"/>
        <v>97455.62295081967</v>
      </c>
      <c r="L870" s="305"/>
      <c r="M870" s="305"/>
      <c r="N870" s="43" t="s">
        <v>120</v>
      </c>
      <c r="O870" s="73">
        <v>4745651</v>
      </c>
      <c r="P870" s="60">
        <f>IFERROR(O870/L856,"-")</f>
        <v>1.062082290485113E-2</v>
      </c>
      <c r="Q870" s="73">
        <v>44</v>
      </c>
      <c r="R870" s="60">
        <f>IFERROR(Q870/M856,"-")</f>
        <v>7.0063694267515922E-2</v>
      </c>
      <c r="S870" s="76">
        <f t="shared" si="54"/>
        <v>107855.70454545454</v>
      </c>
      <c r="T870" s="305"/>
      <c r="U870" s="305"/>
      <c r="V870" s="43" t="s">
        <v>120</v>
      </c>
      <c r="W870" s="73">
        <v>2611341</v>
      </c>
      <c r="X870" s="60">
        <f>IFERROR(W870/T856,"-")</f>
        <v>2.1425317085693934E-2</v>
      </c>
      <c r="Y870" s="73">
        <v>12</v>
      </c>
      <c r="Z870" s="60">
        <f>IFERROR(Y870/U856,"-")</f>
        <v>0.12244897959183673</v>
      </c>
      <c r="AA870" s="131">
        <f t="shared" si="55"/>
        <v>217611.75</v>
      </c>
      <c r="AB870" s="305"/>
      <c r="AC870" s="305"/>
      <c r="AD870" s="43" t="s">
        <v>120</v>
      </c>
      <c r="AE870" s="73">
        <v>2380654</v>
      </c>
      <c r="AF870" s="60">
        <f>IFERROR(AE870/AB856,"-")</f>
        <v>2.9049100969875816E-2</v>
      </c>
      <c r="AG870" s="73">
        <v>8</v>
      </c>
      <c r="AH870" s="60">
        <f>IFERROR(AG870/AC856,"-")</f>
        <v>0.12903225806451613</v>
      </c>
      <c r="AI870" s="76">
        <f t="shared" si="58"/>
        <v>297581.75</v>
      </c>
      <c r="AJ870" s="305"/>
      <c r="AK870" s="305"/>
      <c r="AL870" s="43" t="s">
        <v>120</v>
      </c>
      <c r="AM870" s="73">
        <v>3931711</v>
      </c>
      <c r="AN870" s="60">
        <f>IFERROR(AM870/AJ856,"-")</f>
        <v>1.7759438760484351E-2</v>
      </c>
      <c r="AO870" s="73">
        <v>21</v>
      </c>
      <c r="AP870" s="60">
        <f>IFERROR(AO870/AK856,"-")</f>
        <v>8.171206225680934E-2</v>
      </c>
      <c r="AQ870" s="76">
        <f t="shared" si="56"/>
        <v>187224.33333333334</v>
      </c>
      <c r="AR870" s="305"/>
      <c r="AS870" s="305"/>
      <c r="AT870" s="43" t="s">
        <v>120</v>
      </c>
      <c r="AU870" s="73">
        <v>5494721</v>
      </c>
      <c r="AV870" s="60">
        <f>IFERROR(AU870/AR856,"-")</f>
        <v>3.2417923855698918E-3</v>
      </c>
      <c r="AW870" s="76">
        <v>119</v>
      </c>
      <c r="AX870" s="60">
        <f>IFERROR(AW870/AS856,"-")</f>
        <v>4.0921595598349382E-2</v>
      </c>
      <c r="AY870" s="157">
        <f t="shared" si="57"/>
        <v>46174.126050420171</v>
      </c>
      <c r="AZ870" s="179"/>
    </row>
    <row r="871" spans="2:52" s="8" customFormat="1" ht="13.15" customHeight="1">
      <c r="B871" s="328"/>
      <c r="C871" s="340"/>
      <c r="D871" s="305"/>
      <c r="E871" s="305"/>
      <c r="F871" s="44" t="s">
        <v>121</v>
      </c>
      <c r="G871" s="74">
        <v>527463</v>
      </c>
      <c r="H871" s="61">
        <f>IFERROR(G871/D856,"-")</f>
        <v>8.7513278686596186E-4</v>
      </c>
      <c r="I871" s="74">
        <v>77</v>
      </c>
      <c r="J871" s="61">
        <f>IFERROR(I871/E856,"-")</f>
        <v>9.0269636576787812E-2</v>
      </c>
      <c r="K871" s="77">
        <f t="shared" si="53"/>
        <v>6850.1688311688313</v>
      </c>
      <c r="L871" s="305"/>
      <c r="M871" s="305"/>
      <c r="N871" s="44" t="s">
        <v>121</v>
      </c>
      <c r="O871" s="74">
        <v>412934</v>
      </c>
      <c r="P871" s="61">
        <f>IFERROR(O871/L856,"-")</f>
        <v>9.2415116185151343E-4</v>
      </c>
      <c r="Q871" s="74">
        <v>58</v>
      </c>
      <c r="R871" s="61">
        <f>IFERROR(Q871/M856,"-")</f>
        <v>9.2356687898089165E-2</v>
      </c>
      <c r="S871" s="77">
        <f t="shared" si="54"/>
        <v>7119.5517241379312</v>
      </c>
      <c r="T871" s="305"/>
      <c r="U871" s="305"/>
      <c r="V871" s="44" t="s">
        <v>121</v>
      </c>
      <c r="W871" s="74">
        <v>61285</v>
      </c>
      <c r="X871" s="61">
        <f>IFERROR(W871/T856,"-")</f>
        <v>5.0282615621504529E-4</v>
      </c>
      <c r="Y871" s="74">
        <v>15</v>
      </c>
      <c r="Z871" s="61">
        <f>IFERROR(Y871/U856,"-")</f>
        <v>0.15306122448979592</v>
      </c>
      <c r="AA871" s="132">
        <f t="shared" si="55"/>
        <v>4085.6666666666665</v>
      </c>
      <c r="AB871" s="305"/>
      <c r="AC871" s="305"/>
      <c r="AD871" s="44" t="s">
        <v>121</v>
      </c>
      <c r="AE871" s="74">
        <v>41067</v>
      </c>
      <c r="AF871" s="61">
        <f>IFERROR(AE871/AB856,"-")</f>
        <v>5.0110575897626872E-4</v>
      </c>
      <c r="AG871" s="74">
        <v>10</v>
      </c>
      <c r="AH871" s="61">
        <f>IFERROR(AG871/AC856,"-")</f>
        <v>0.16129032258064516</v>
      </c>
      <c r="AI871" s="77">
        <f t="shared" si="58"/>
        <v>4106.7</v>
      </c>
      <c r="AJ871" s="305"/>
      <c r="AK871" s="305"/>
      <c r="AL871" s="44" t="s">
        <v>121</v>
      </c>
      <c r="AM871" s="74">
        <v>596887</v>
      </c>
      <c r="AN871" s="61">
        <f>IFERROR(AM871/AJ856,"-")</f>
        <v>2.6961234239823891E-3</v>
      </c>
      <c r="AO871" s="74">
        <v>34</v>
      </c>
      <c r="AP871" s="61">
        <f>IFERROR(AO871/AK856,"-")</f>
        <v>0.13229571984435798</v>
      </c>
      <c r="AQ871" s="77">
        <f t="shared" si="56"/>
        <v>17555.5</v>
      </c>
      <c r="AR871" s="305"/>
      <c r="AS871" s="305"/>
      <c r="AT871" s="44" t="s">
        <v>121</v>
      </c>
      <c r="AU871" s="74">
        <v>1641725</v>
      </c>
      <c r="AV871" s="61">
        <f>IFERROR(AU871/AR856,"-")</f>
        <v>9.6858996192886421E-4</v>
      </c>
      <c r="AW871" s="77">
        <v>174</v>
      </c>
      <c r="AX871" s="63">
        <f>IFERROR(AW871/AS856,"-")</f>
        <v>5.9834938101788172E-2</v>
      </c>
      <c r="AY871" s="158">
        <f t="shared" si="57"/>
        <v>9435.2011494252874</v>
      </c>
      <c r="AZ871" s="179"/>
    </row>
    <row r="872" spans="2:52" s="8" customFormat="1" ht="13.15" customHeight="1">
      <c r="B872" s="329"/>
      <c r="C872" s="341"/>
      <c r="D872" s="306"/>
      <c r="E872" s="306"/>
      <c r="F872" s="45" t="s">
        <v>71</v>
      </c>
      <c r="G872" s="69">
        <f>SUM(G856:G871)</f>
        <v>92112146</v>
      </c>
      <c r="H872" s="61">
        <f>IFERROR(G872/D856,"-")</f>
        <v>0.1528265660969288</v>
      </c>
      <c r="I872" s="74">
        <v>681</v>
      </c>
      <c r="J872" s="61">
        <f>IFERROR(I872/E856,"-")</f>
        <v>0.798358733880422</v>
      </c>
      <c r="K872" s="77">
        <f t="shared" si="53"/>
        <v>135260.12628487518</v>
      </c>
      <c r="L872" s="306"/>
      <c r="M872" s="306"/>
      <c r="N872" s="45" t="s">
        <v>71</v>
      </c>
      <c r="O872" s="69">
        <f>SUM(O856:O871)</f>
        <v>71425895</v>
      </c>
      <c r="P872" s="61">
        <f>IFERROR(O872/L856,"-")</f>
        <v>0.15985199535648362</v>
      </c>
      <c r="Q872" s="74">
        <v>501</v>
      </c>
      <c r="R872" s="61">
        <f>IFERROR(Q872/M856,"-")</f>
        <v>0.79777070063694266</v>
      </c>
      <c r="S872" s="77">
        <f t="shared" si="54"/>
        <v>142566.65668662675</v>
      </c>
      <c r="T872" s="306"/>
      <c r="U872" s="306"/>
      <c r="V872" s="45" t="s">
        <v>71</v>
      </c>
      <c r="W872" s="69">
        <f>SUM(W856:W871)</f>
        <v>21558113</v>
      </c>
      <c r="X872" s="61">
        <f>IFERROR(W872/T856,"-")</f>
        <v>0.17687824255592069</v>
      </c>
      <c r="Y872" s="74">
        <v>80</v>
      </c>
      <c r="Z872" s="61">
        <f>IFERROR(Y872/U856,"-")</f>
        <v>0.81632653061224492</v>
      </c>
      <c r="AA872" s="132">
        <f t="shared" si="55"/>
        <v>269476.41249999998</v>
      </c>
      <c r="AB872" s="306"/>
      <c r="AC872" s="306"/>
      <c r="AD872" s="45" t="s">
        <v>71</v>
      </c>
      <c r="AE872" s="69">
        <f>SUM(AE856:AE871)</f>
        <v>16878053</v>
      </c>
      <c r="AF872" s="61">
        <f>IFERROR(AE872/AB856,"-")</f>
        <v>0.20594856109788126</v>
      </c>
      <c r="AG872" s="74">
        <v>50</v>
      </c>
      <c r="AH872" s="61">
        <f>IFERROR(AG872/AC856,"-")</f>
        <v>0.80645161290322576</v>
      </c>
      <c r="AI872" s="77">
        <f t="shared" si="58"/>
        <v>337561.06</v>
      </c>
      <c r="AJ872" s="306"/>
      <c r="AK872" s="306"/>
      <c r="AL872" s="45" t="s">
        <v>71</v>
      </c>
      <c r="AM872" s="69">
        <f>SUM(AM856:AM871)</f>
        <v>47761880</v>
      </c>
      <c r="AN872" s="61">
        <f>IFERROR(AM872/AJ856,"-")</f>
        <v>0.21573919928133128</v>
      </c>
      <c r="AO872" s="74">
        <v>221</v>
      </c>
      <c r="AP872" s="61">
        <f>IFERROR(AO872/AK856,"-")</f>
        <v>0.8599221789883269</v>
      </c>
      <c r="AQ872" s="77">
        <f t="shared" si="56"/>
        <v>216117.10407239819</v>
      </c>
      <c r="AR872" s="306"/>
      <c r="AS872" s="306"/>
      <c r="AT872" s="45" t="s">
        <v>71</v>
      </c>
      <c r="AU872" s="69">
        <f>SUM(AU856:AU871)</f>
        <v>248407449</v>
      </c>
      <c r="AV872" s="61">
        <f>IFERROR(AU872/AR856,"-")</f>
        <v>0.14655619033014439</v>
      </c>
      <c r="AW872" s="77">
        <v>2131</v>
      </c>
      <c r="AX872" s="103">
        <f>IFERROR(AW872/AS856,"-")</f>
        <v>0.73280605226960105</v>
      </c>
      <c r="AY872" s="159">
        <f t="shared" si="57"/>
        <v>116568.4885030502</v>
      </c>
      <c r="AZ872" s="179"/>
    </row>
    <row r="873" spans="2:52" s="8" customFormat="1" ht="13.15" customHeight="1">
      <c r="B873" s="327">
        <v>52</v>
      </c>
      <c r="C873" s="339" t="s">
        <v>3</v>
      </c>
      <c r="D873" s="304">
        <v>422486200</v>
      </c>
      <c r="E873" s="304">
        <v>702</v>
      </c>
      <c r="F873" s="41" t="s">
        <v>107</v>
      </c>
      <c r="G873" s="72">
        <v>12033930</v>
      </c>
      <c r="H873" s="59">
        <f>IFERROR(G873/D873,"-")</f>
        <v>2.848360490827866E-2</v>
      </c>
      <c r="I873" s="72">
        <v>138</v>
      </c>
      <c r="J873" s="59">
        <f>IFERROR(I873/E873,"-")</f>
        <v>0.19658119658119658</v>
      </c>
      <c r="K873" s="75">
        <f t="shared" si="53"/>
        <v>87202.391304347824</v>
      </c>
      <c r="L873" s="304">
        <v>250193890</v>
      </c>
      <c r="M873" s="304">
        <v>405</v>
      </c>
      <c r="N873" s="41" t="s">
        <v>107</v>
      </c>
      <c r="O873" s="72">
        <v>6772642</v>
      </c>
      <c r="P873" s="59">
        <f>IFERROR(O873/L873,"-")</f>
        <v>2.7069573921249635E-2</v>
      </c>
      <c r="Q873" s="72">
        <v>80</v>
      </c>
      <c r="R873" s="59">
        <f>IFERROR(Q873/M873,"-")</f>
        <v>0.19753086419753085</v>
      </c>
      <c r="S873" s="75">
        <f t="shared" si="54"/>
        <v>84658.024999999994</v>
      </c>
      <c r="T873" s="304">
        <v>60389740</v>
      </c>
      <c r="U873" s="304">
        <v>81</v>
      </c>
      <c r="V873" s="41" t="s">
        <v>107</v>
      </c>
      <c r="W873" s="72">
        <v>3359441</v>
      </c>
      <c r="X873" s="59">
        <f>IFERROR(W873/T873,"-")</f>
        <v>5.5629333724569768E-2</v>
      </c>
      <c r="Y873" s="72">
        <v>24</v>
      </c>
      <c r="Z873" s="59">
        <f>IFERROR(Y873/U873,"-")</f>
        <v>0.29629629629629628</v>
      </c>
      <c r="AA873" s="130">
        <f t="shared" si="55"/>
        <v>139976.70833333334</v>
      </c>
      <c r="AB873" s="304">
        <v>40118330</v>
      </c>
      <c r="AC873" s="304">
        <v>46</v>
      </c>
      <c r="AD873" s="41" t="s">
        <v>107</v>
      </c>
      <c r="AE873" s="72">
        <v>2642454</v>
      </c>
      <c r="AF873" s="59">
        <f>IFERROR(AE873/AB873,"-")</f>
        <v>6.5866500425117394E-2</v>
      </c>
      <c r="AG873" s="72">
        <v>15</v>
      </c>
      <c r="AH873" s="59">
        <f>IFERROR(AG873/AC873,"-")</f>
        <v>0.32608695652173914</v>
      </c>
      <c r="AI873" s="75">
        <f t="shared" si="58"/>
        <v>176163.6</v>
      </c>
      <c r="AJ873" s="304">
        <v>101651460</v>
      </c>
      <c r="AK873" s="304">
        <v>146</v>
      </c>
      <c r="AL873" s="41" t="s">
        <v>107</v>
      </c>
      <c r="AM873" s="72">
        <v>673582</v>
      </c>
      <c r="AN873" s="59">
        <f>IFERROR(AM873/AJ873,"-")</f>
        <v>6.6263878551277083E-3</v>
      </c>
      <c r="AO873" s="72">
        <v>34</v>
      </c>
      <c r="AP873" s="59">
        <f>IFERROR(AO873/AK873,"-")</f>
        <v>0.23287671232876711</v>
      </c>
      <c r="AQ873" s="75">
        <f t="shared" si="56"/>
        <v>19811.235294117647</v>
      </c>
      <c r="AR873" s="304">
        <v>1359015570</v>
      </c>
      <c r="AS873" s="304">
        <v>2493</v>
      </c>
      <c r="AT873" s="41" t="s">
        <v>107</v>
      </c>
      <c r="AU873" s="72">
        <v>27136999</v>
      </c>
      <c r="AV873" s="59">
        <f>IFERROR(AU873/AR873,"-")</f>
        <v>1.9968129577794314E-2</v>
      </c>
      <c r="AW873" s="75">
        <v>381</v>
      </c>
      <c r="AX873" s="62">
        <f>IFERROR(AW873/AS873,"-")</f>
        <v>0.15282791817087846</v>
      </c>
      <c r="AY873" s="157">
        <f t="shared" si="57"/>
        <v>71225.719160104985</v>
      </c>
      <c r="AZ873" s="179"/>
    </row>
    <row r="874" spans="2:52" s="8" customFormat="1" ht="13.15" customHeight="1">
      <c r="B874" s="328"/>
      <c r="C874" s="340"/>
      <c r="D874" s="305"/>
      <c r="E874" s="305"/>
      <c r="F874" s="42" t="s">
        <v>108</v>
      </c>
      <c r="G874" s="73">
        <v>14542510</v>
      </c>
      <c r="H874" s="60">
        <f>IFERROR(G874/D873,"-")</f>
        <v>3.4421266304082834E-2</v>
      </c>
      <c r="I874" s="73">
        <v>198</v>
      </c>
      <c r="J874" s="60">
        <f>IFERROR(I874/E873,"-")</f>
        <v>0.28205128205128205</v>
      </c>
      <c r="K874" s="76">
        <f t="shared" si="53"/>
        <v>73447.020202020198</v>
      </c>
      <c r="L874" s="305"/>
      <c r="M874" s="305"/>
      <c r="N874" s="42" t="s">
        <v>108</v>
      </c>
      <c r="O874" s="73">
        <v>6200998</v>
      </c>
      <c r="P874" s="60">
        <f>IFERROR(O874/L873,"-")</f>
        <v>2.4784769923837869E-2</v>
      </c>
      <c r="Q874" s="73">
        <v>111</v>
      </c>
      <c r="R874" s="60">
        <f>IFERROR(Q874/M873,"-")</f>
        <v>0.27407407407407408</v>
      </c>
      <c r="S874" s="76">
        <f t="shared" si="54"/>
        <v>55864.846846846849</v>
      </c>
      <c r="T874" s="305"/>
      <c r="U874" s="305"/>
      <c r="V874" s="42" t="s">
        <v>108</v>
      </c>
      <c r="W874" s="73">
        <v>450661</v>
      </c>
      <c r="X874" s="60">
        <f>IFERROR(W874/T873,"-")</f>
        <v>7.4625424782421646E-3</v>
      </c>
      <c r="Y874" s="73">
        <v>24</v>
      </c>
      <c r="Z874" s="60">
        <f>IFERROR(Y874/U873,"-")</f>
        <v>0.29629629629629628</v>
      </c>
      <c r="AA874" s="131">
        <f t="shared" si="55"/>
        <v>18777.541666666668</v>
      </c>
      <c r="AB874" s="305"/>
      <c r="AC874" s="305"/>
      <c r="AD874" s="42" t="s">
        <v>108</v>
      </c>
      <c r="AE874" s="73">
        <v>268579</v>
      </c>
      <c r="AF874" s="60">
        <f>IFERROR(AE874/AB873,"-")</f>
        <v>6.6946704910199406E-3</v>
      </c>
      <c r="AG874" s="73">
        <v>13</v>
      </c>
      <c r="AH874" s="60">
        <f>IFERROR(AG874/AC873,"-")</f>
        <v>0.28260869565217389</v>
      </c>
      <c r="AI874" s="76">
        <f t="shared" si="58"/>
        <v>20659.923076923078</v>
      </c>
      <c r="AJ874" s="305"/>
      <c r="AK874" s="305"/>
      <c r="AL874" s="42" t="s">
        <v>108</v>
      </c>
      <c r="AM874" s="73">
        <v>4332576</v>
      </c>
      <c r="AN874" s="60">
        <f>IFERROR(AM874/AJ873,"-")</f>
        <v>4.2621876754155817E-2</v>
      </c>
      <c r="AO874" s="73">
        <v>43</v>
      </c>
      <c r="AP874" s="60">
        <f>IFERROR(AO874/AK873,"-")</f>
        <v>0.29452054794520549</v>
      </c>
      <c r="AQ874" s="76">
        <f t="shared" si="56"/>
        <v>100757.58139534884</v>
      </c>
      <c r="AR874" s="305"/>
      <c r="AS874" s="305"/>
      <c r="AT874" s="42" t="s">
        <v>108</v>
      </c>
      <c r="AU874" s="73">
        <v>31750192</v>
      </c>
      <c r="AV874" s="60">
        <f>IFERROR(AU874/AR873,"-")</f>
        <v>2.3362640355915863E-2</v>
      </c>
      <c r="AW874" s="76">
        <v>540</v>
      </c>
      <c r="AX874" s="60">
        <f>IFERROR(AW874/AS873,"-")</f>
        <v>0.21660649819494585</v>
      </c>
      <c r="AY874" s="157">
        <f t="shared" si="57"/>
        <v>58796.65185185185</v>
      </c>
      <c r="AZ874" s="179"/>
    </row>
    <row r="875" spans="2:52" s="8" customFormat="1" ht="13.15" customHeight="1">
      <c r="B875" s="328"/>
      <c r="C875" s="340"/>
      <c r="D875" s="305"/>
      <c r="E875" s="305"/>
      <c r="F875" s="43" t="s">
        <v>109</v>
      </c>
      <c r="G875" s="73">
        <v>10967663</v>
      </c>
      <c r="H875" s="60">
        <f>IFERROR(G875/D873,"-")</f>
        <v>2.5959813598645354E-2</v>
      </c>
      <c r="I875" s="73">
        <v>223</v>
      </c>
      <c r="J875" s="60">
        <f>IFERROR(I875/E873,"-")</f>
        <v>0.31766381766381768</v>
      </c>
      <c r="K875" s="76">
        <f t="shared" si="53"/>
        <v>49182.345291479818</v>
      </c>
      <c r="L875" s="305"/>
      <c r="M875" s="305"/>
      <c r="N875" s="43" t="s">
        <v>109</v>
      </c>
      <c r="O875" s="73">
        <v>8083819</v>
      </c>
      <c r="P875" s="60">
        <f>IFERROR(O875/L873,"-")</f>
        <v>3.2310217487725217E-2</v>
      </c>
      <c r="Q875" s="73">
        <v>132</v>
      </c>
      <c r="R875" s="60">
        <f>IFERROR(Q875/M873,"-")</f>
        <v>0.32592592592592595</v>
      </c>
      <c r="S875" s="76">
        <f t="shared" si="54"/>
        <v>61241.053030303032</v>
      </c>
      <c r="T875" s="305"/>
      <c r="U875" s="305"/>
      <c r="V875" s="43" t="s">
        <v>109</v>
      </c>
      <c r="W875" s="73">
        <v>920081</v>
      </c>
      <c r="X875" s="60">
        <f>IFERROR(W875/T873,"-")</f>
        <v>1.5235717193019874E-2</v>
      </c>
      <c r="Y875" s="73">
        <v>26</v>
      </c>
      <c r="Z875" s="60">
        <f>IFERROR(Y875/U873,"-")</f>
        <v>0.32098765432098764</v>
      </c>
      <c r="AA875" s="131">
        <f t="shared" si="55"/>
        <v>35387.730769230766</v>
      </c>
      <c r="AB875" s="305"/>
      <c r="AC875" s="305"/>
      <c r="AD875" s="43" t="s">
        <v>109</v>
      </c>
      <c r="AE875" s="73">
        <v>403587</v>
      </c>
      <c r="AF875" s="60">
        <f>IFERROR(AE875/AB873,"-")</f>
        <v>1.0059915255694841E-2</v>
      </c>
      <c r="AG875" s="73">
        <v>14</v>
      </c>
      <c r="AH875" s="60">
        <f>IFERROR(AG875/AC873,"-")</f>
        <v>0.30434782608695654</v>
      </c>
      <c r="AI875" s="76">
        <f t="shared" si="58"/>
        <v>28827.642857142859</v>
      </c>
      <c r="AJ875" s="305"/>
      <c r="AK875" s="305"/>
      <c r="AL875" s="43" t="s">
        <v>109</v>
      </c>
      <c r="AM875" s="73">
        <v>1233793</v>
      </c>
      <c r="AN875" s="60">
        <f>IFERROR(AM875/AJ873,"-")</f>
        <v>1.2137484301750314E-2</v>
      </c>
      <c r="AO875" s="73">
        <v>43</v>
      </c>
      <c r="AP875" s="60">
        <f>IFERROR(AO875/AK873,"-")</f>
        <v>0.29452054794520549</v>
      </c>
      <c r="AQ875" s="76">
        <f t="shared" si="56"/>
        <v>28692.860465116279</v>
      </c>
      <c r="AR875" s="305"/>
      <c r="AS875" s="305"/>
      <c r="AT875" s="43" t="s">
        <v>109</v>
      </c>
      <c r="AU875" s="73">
        <v>31962803</v>
      </c>
      <c r="AV875" s="60">
        <f>IFERROR(AU875/AR873,"-")</f>
        <v>2.3519085215484323E-2</v>
      </c>
      <c r="AW875" s="76">
        <v>590</v>
      </c>
      <c r="AX875" s="60">
        <f>IFERROR(AW875/AS873,"-")</f>
        <v>0.23666265543521861</v>
      </c>
      <c r="AY875" s="157">
        <f t="shared" si="57"/>
        <v>54174.242372881359</v>
      </c>
      <c r="AZ875" s="179"/>
    </row>
    <row r="876" spans="2:52" s="8" customFormat="1" ht="13.15" customHeight="1">
      <c r="B876" s="328"/>
      <c r="C876" s="340"/>
      <c r="D876" s="305"/>
      <c r="E876" s="305"/>
      <c r="F876" s="43" t="s">
        <v>110</v>
      </c>
      <c r="G876" s="73">
        <v>1890331</v>
      </c>
      <c r="H876" s="60">
        <f>IFERROR(G876/D873,"-")</f>
        <v>4.4743023559112704E-3</v>
      </c>
      <c r="I876" s="73">
        <v>31</v>
      </c>
      <c r="J876" s="60">
        <f>IFERROR(I876/E873,"-")</f>
        <v>4.4159544159544158E-2</v>
      </c>
      <c r="K876" s="76">
        <f t="shared" si="53"/>
        <v>60978.419354838712</v>
      </c>
      <c r="L876" s="305"/>
      <c r="M876" s="305"/>
      <c r="N876" s="43" t="s">
        <v>110</v>
      </c>
      <c r="O876" s="73">
        <v>255467</v>
      </c>
      <c r="P876" s="60">
        <f>IFERROR(O876/L873,"-")</f>
        <v>1.0210760942243634E-3</v>
      </c>
      <c r="Q876" s="73">
        <v>22</v>
      </c>
      <c r="R876" s="60">
        <f>IFERROR(Q876/M873,"-")</f>
        <v>5.4320987654320987E-2</v>
      </c>
      <c r="S876" s="76">
        <f t="shared" si="54"/>
        <v>11612.136363636364</v>
      </c>
      <c r="T876" s="305"/>
      <c r="U876" s="305"/>
      <c r="V876" s="43" t="s">
        <v>110</v>
      </c>
      <c r="W876" s="73">
        <v>1590974</v>
      </c>
      <c r="X876" s="60">
        <f>IFERROR(W876/T873,"-")</f>
        <v>2.6345104317389012E-2</v>
      </c>
      <c r="Y876" s="73">
        <v>5</v>
      </c>
      <c r="Z876" s="60">
        <f>IFERROR(Y876/U873,"-")</f>
        <v>6.1728395061728392E-2</v>
      </c>
      <c r="AA876" s="131">
        <f t="shared" si="55"/>
        <v>318194.8</v>
      </c>
      <c r="AB876" s="305"/>
      <c r="AC876" s="305"/>
      <c r="AD876" s="43" t="s">
        <v>110</v>
      </c>
      <c r="AE876" s="73">
        <v>10691</v>
      </c>
      <c r="AF876" s="60">
        <f>IFERROR(AE876/AB873,"-")</f>
        <v>2.664866658208355E-4</v>
      </c>
      <c r="AG876" s="73">
        <v>4</v>
      </c>
      <c r="AH876" s="60">
        <f>IFERROR(AG876/AC873,"-")</f>
        <v>8.6956521739130432E-2</v>
      </c>
      <c r="AI876" s="76">
        <f t="shared" si="58"/>
        <v>2672.75</v>
      </c>
      <c r="AJ876" s="305"/>
      <c r="AK876" s="305"/>
      <c r="AL876" s="43" t="s">
        <v>110</v>
      </c>
      <c r="AM876" s="73">
        <v>66387</v>
      </c>
      <c r="AN876" s="60">
        <f>IFERROR(AM876/AJ873,"-")</f>
        <v>6.5308456956742183E-4</v>
      </c>
      <c r="AO876" s="73">
        <v>8</v>
      </c>
      <c r="AP876" s="60">
        <f>IFERROR(AO876/AK873,"-")</f>
        <v>5.4794520547945202E-2</v>
      </c>
      <c r="AQ876" s="76">
        <f t="shared" si="56"/>
        <v>8298.375</v>
      </c>
      <c r="AR876" s="305"/>
      <c r="AS876" s="305"/>
      <c r="AT876" s="43" t="s">
        <v>110</v>
      </c>
      <c r="AU876" s="73">
        <v>9172225</v>
      </c>
      <c r="AV876" s="60">
        <f>IFERROR(AU876/AR873,"-")</f>
        <v>6.7491684440377673E-3</v>
      </c>
      <c r="AW876" s="76">
        <v>103</v>
      </c>
      <c r="AX876" s="60">
        <f>IFERROR(AW876/AS873,"-")</f>
        <v>4.131568391496189E-2</v>
      </c>
      <c r="AY876" s="157">
        <f t="shared" si="57"/>
        <v>89050.728155339806</v>
      </c>
      <c r="AZ876" s="179"/>
    </row>
    <row r="877" spans="2:52" s="8" customFormat="1" ht="13.15" customHeight="1">
      <c r="B877" s="328"/>
      <c r="C877" s="340"/>
      <c r="D877" s="305"/>
      <c r="E877" s="305"/>
      <c r="F877" s="43" t="s">
        <v>111</v>
      </c>
      <c r="G877" s="73">
        <v>8717574</v>
      </c>
      <c r="H877" s="60">
        <f>IFERROR(G877/D873,"-")</f>
        <v>2.0633985204723846E-2</v>
      </c>
      <c r="I877" s="73">
        <v>234</v>
      </c>
      <c r="J877" s="60">
        <f>IFERROR(I877/E873,"-")</f>
        <v>0.33333333333333331</v>
      </c>
      <c r="K877" s="76">
        <f t="shared" si="53"/>
        <v>37254.589743589742</v>
      </c>
      <c r="L877" s="305"/>
      <c r="M877" s="305"/>
      <c r="N877" s="43" t="s">
        <v>111</v>
      </c>
      <c r="O877" s="73">
        <v>5854581</v>
      </c>
      <c r="P877" s="60">
        <f>IFERROR(O877/L873,"-")</f>
        <v>2.3400175759687815E-2</v>
      </c>
      <c r="Q877" s="73">
        <v>137</v>
      </c>
      <c r="R877" s="60">
        <f>IFERROR(Q877/M873,"-")</f>
        <v>0.33827160493827163</v>
      </c>
      <c r="S877" s="76">
        <f t="shared" si="54"/>
        <v>42734.167883211681</v>
      </c>
      <c r="T877" s="305"/>
      <c r="U877" s="305"/>
      <c r="V877" s="43" t="s">
        <v>111</v>
      </c>
      <c r="W877" s="73">
        <v>833743</v>
      </c>
      <c r="X877" s="60">
        <f>IFERROR(W877/T873,"-")</f>
        <v>1.3806037250698545E-2</v>
      </c>
      <c r="Y877" s="73">
        <v>24</v>
      </c>
      <c r="Z877" s="60">
        <f>IFERROR(Y877/U873,"-")</f>
        <v>0.29629629629629628</v>
      </c>
      <c r="AA877" s="131">
        <f t="shared" si="55"/>
        <v>34739.291666666664</v>
      </c>
      <c r="AB877" s="305"/>
      <c r="AC877" s="305"/>
      <c r="AD877" s="43" t="s">
        <v>111</v>
      </c>
      <c r="AE877" s="73">
        <v>427951</v>
      </c>
      <c r="AF877" s="60">
        <f>IFERROR(AE877/AB873,"-")</f>
        <v>1.0667218700279897E-2</v>
      </c>
      <c r="AG877" s="73">
        <v>12</v>
      </c>
      <c r="AH877" s="60">
        <f>IFERROR(AG877/AC873,"-")</f>
        <v>0.2608695652173913</v>
      </c>
      <c r="AI877" s="76">
        <f t="shared" si="58"/>
        <v>35662.583333333336</v>
      </c>
      <c r="AJ877" s="305"/>
      <c r="AK877" s="305"/>
      <c r="AL877" s="43" t="s">
        <v>111</v>
      </c>
      <c r="AM877" s="73">
        <v>2144445</v>
      </c>
      <c r="AN877" s="60">
        <f>IFERROR(AM877/AJ873,"-")</f>
        <v>2.1096057056140659E-2</v>
      </c>
      <c r="AO877" s="73">
        <v>46</v>
      </c>
      <c r="AP877" s="60">
        <f>IFERROR(AO877/AK873,"-")</f>
        <v>0.31506849315068491</v>
      </c>
      <c r="AQ877" s="76">
        <f t="shared" si="56"/>
        <v>46618.369565217392</v>
      </c>
      <c r="AR877" s="305"/>
      <c r="AS877" s="305"/>
      <c r="AT877" s="43" t="s">
        <v>111</v>
      </c>
      <c r="AU877" s="73">
        <v>21524643</v>
      </c>
      <c r="AV877" s="60">
        <f>IFERROR(AU877/AR873,"-")</f>
        <v>1.5838407944067927E-2</v>
      </c>
      <c r="AW877" s="76">
        <v>620</v>
      </c>
      <c r="AX877" s="60">
        <f>IFERROR(AW877/AS873,"-")</f>
        <v>0.24869634977938226</v>
      </c>
      <c r="AY877" s="157">
        <f t="shared" si="57"/>
        <v>34717.166129032259</v>
      </c>
      <c r="AZ877" s="179"/>
    </row>
    <row r="878" spans="2:52" s="8" customFormat="1" ht="13.15" customHeight="1">
      <c r="B878" s="328"/>
      <c r="C878" s="340"/>
      <c r="D878" s="305"/>
      <c r="E878" s="305"/>
      <c r="F878" s="43" t="s">
        <v>112</v>
      </c>
      <c r="G878" s="73">
        <v>16023023</v>
      </c>
      <c r="H878" s="60">
        <f>IFERROR(G878/D873,"-")</f>
        <v>3.7925553544707495E-2</v>
      </c>
      <c r="I878" s="73">
        <v>251</v>
      </c>
      <c r="J878" s="60">
        <f>IFERROR(I878/E873,"-")</f>
        <v>0.35754985754985757</v>
      </c>
      <c r="K878" s="76">
        <f t="shared" si="53"/>
        <v>63836.745019920316</v>
      </c>
      <c r="L878" s="305"/>
      <c r="M878" s="305"/>
      <c r="N878" s="43" t="s">
        <v>112</v>
      </c>
      <c r="O878" s="73">
        <v>11361040</v>
      </c>
      <c r="P878" s="60">
        <f>IFERROR(O878/L873,"-")</f>
        <v>4.5408942640445774E-2</v>
      </c>
      <c r="Q878" s="73">
        <v>159</v>
      </c>
      <c r="R878" s="60">
        <f>IFERROR(Q878/M873,"-")</f>
        <v>0.3925925925925926</v>
      </c>
      <c r="S878" s="76">
        <f t="shared" si="54"/>
        <v>71453.081761006295</v>
      </c>
      <c r="T878" s="305"/>
      <c r="U878" s="305"/>
      <c r="V878" s="43" t="s">
        <v>112</v>
      </c>
      <c r="W878" s="73">
        <v>2367498</v>
      </c>
      <c r="X878" s="60">
        <f>IFERROR(W878/T873,"-")</f>
        <v>3.9203646182281955E-2</v>
      </c>
      <c r="Y878" s="73">
        <v>34</v>
      </c>
      <c r="Z878" s="60">
        <f>IFERROR(Y878/U873,"-")</f>
        <v>0.41975308641975306</v>
      </c>
      <c r="AA878" s="131">
        <f t="shared" si="55"/>
        <v>69632.294117647063</v>
      </c>
      <c r="AB878" s="305"/>
      <c r="AC878" s="305"/>
      <c r="AD878" s="43" t="s">
        <v>112</v>
      </c>
      <c r="AE878" s="73">
        <v>1686639</v>
      </c>
      <c r="AF878" s="60">
        <f>IFERROR(AE878/AB873,"-")</f>
        <v>4.2041605420764024E-2</v>
      </c>
      <c r="AG878" s="73">
        <v>21</v>
      </c>
      <c r="AH878" s="60">
        <f>IFERROR(AG878/AC873,"-")</f>
        <v>0.45652173913043476</v>
      </c>
      <c r="AI878" s="76">
        <f t="shared" si="58"/>
        <v>80316.142857142855</v>
      </c>
      <c r="AJ878" s="305"/>
      <c r="AK878" s="305"/>
      <c r="AL878" s="43" t="s">
        <v>112</v>
      </c>
      <c r="AM878" s="73">
        <v>2779217</v>
      </c>
      <c r="AN878" s="60">
        <f>IFERROR(AM878/AJ873,"-")</f>
        <v>2.7340650099860839E-2</v>
      </c>
      <c r="AO878" s="73">
        <v>45</v>
      </c>
      <c r="AP878" s="60">
        <f>IFERROR(AO878/AK873,"-")</f>
        <v>0.30821917808219179</v>
      </c>
      <c r="AQ878" s="76">
        <f t="shared" si="56"/>
        <v>61760.37777777778</v>
      </c>
      <c r="AR878" s="305"/>
      <c r="AS878" s="305"/>
      <c r="AT878" s="43" t="s">
        <v>112</v>
      </c>
      <c r="AU878" s="73">
        <v>43244237</v>
      </c>
      <c r="AV878" s="60">
        <f>IFERROR(AU878/AR873,"-")</f>
        <v>3.1820266047430198E-2</v>
      </c>
      <c r="AW878" s="76">
        <v>723</v>
      </c>
      <c r="AX878" s="60">
        <f>IFERROR(AW878/AS873,"-")</f>
        <v>0.29001203369434414</v>
      </c>
      <c r="AY878" s="157">
        <f t="shared" si="57"/>
        <v>59812.222683264175</v>
      </c>
      <c r="AZ878" s="179"/>
    </row>
    <row r="879" spans="2:52" s="8" customFormat="1" ht="13.15" customHeight="1">
      <c r="B879" s="328"/>
      <c r="C879" s="340"/>
      <c r="D879" s="305"/>
      <c r="E879" s="305"/>
      <c r="F879" s="43" t="s">
        <v>113</v>
      </c>
      <c r="G879" s="73">
        <v>10754656</v>
      </c>
      <c r="H879" s="60">
        <f>IFERROR(G879/D873,"-")</f>
        <v>2.5455638551034328E-2</v>
      </c>
      <c r="I879" s="73">
        <v>72</v>
      </c>
      <c r="J879" s="60">
        <f>IFERROR(I879/E873,"-")</f>
        <v>0.10256410256410256</v>
      </c>
      <c r="K879" s="76">
        <f t="shared" si="53"/>
        <v>149370.22222222222</v>
      </c>
      <c r="L879" s="305"/>
      <c r="M879" s="305"/>
      <c r="N879" s="43" t="s">
        <v>113</v>
      </c>
      <c r="O879" s="73">
        <v>8867489</v>
      </c>
      <c r="P879" s="60">
        <f>IFERROR(O879/L873,"-")</f>
        <v>3.5442468239332302E-2</v>
      </c>
      <c r="Q879" s="73">
        <v>44</v>
      </c>
      <c r="R879" s="60">
        <f>IFERROR(Q879/M873,"-")</f>
        <v>0.10864197530864197</v>
      </c>
      <c r="S879" s="76">
        <f t="shared" si="54"/>
        <v>201533.84090909091</v>
      </c>
      <c r="T879" s="305"/>
      <c r="U879" s="305"/>
      <c r="V879" s="43" t="s">
        <v>113</v>
      </c>
      <c r="W879" s="73">
        <v>5187660</v>
      </c>
      <c r="X879" s="60">
        <f>IFERROR(W879/T873,"-")</f>
        <v>8.5903002728609193E-2</v>
      </c>
      <c r="Y879" s="73">
        <v>15</v>
      </c>
      <c r="Z879" s="60">
        <f>IFERROR(Y879/U873,"-")</f>
        <v>0.18518518518518517</v>
      </c>
      <c r="AA879" s="131">
        <f t="shared" si="55"/>
        <v>345844</v>
      </c>
      <c r="AB879" s="305"/>
      <c r="AC879" s="305"/>
      <c r="AD879" s="43" t="s">
        <v>113</v>
      </c>
      <c r="AE879" s="73">
        <v>5058006</v>
      </c>
      <c r="AF879" s="60">
        <f>IFERROR(AE879/AB873,"-")</f>
        <v>0.12607718217582836</v>
      </c>
      <c r="AG879" s="73">
        <v>9</v>
      </c>
      <c r="AH879" s="60">
        <f>IFERROR(AG879/AC873,"-")</f>
        <v>0.19565217391304349</v>
      </c>
      <c r="AI879" s="76">
        <f t="shared" si="58"/>
        <v>562000.66666666663</v>
      </c>
      <c r="AJ879" s="305"/>
      <c r="AK879" s="305"/>
      <c r="AL879" s="43" t="s">
        <v>113</v>
      </c>
      <c r="AM879" s="73">
        <v>4669938</v>
      </c>
      <c r="AN879" s="60">
        <f>IFERROR(AM879/AJ873,"-")</f>
        <v>4.5940687915353107E-2</v>
      </c>
      <c r="AO879" s="73">
        <v>18</v>
      </c>
      <c r="AP879" s="60">
        <f>IFERROR(AO879/AK873,"-")</f>
        <v>0.12328767123287671</v>
      </c>
      <c r="AQ879" s="76">
        <f t="shared" si="56"/>
        <v>259441</v>
      </c>
      <c r="AR879" s="305"/>
      <c r="AS879" s="305"/>
      <c r="AT879" s="43" t="s">
        <v>113</v>
      </c>
      <c r="AU879" s="73">
        <v>28189035</v>
      </c>
      <c r="AV879" s="60">
        <f>IFERROR(AU879/AR873,"-")</f>
        <v>2.0742245800760031E-2</v>
      </c>
      <c r="AW879" s="76">
        <v>175</v>
      </c>
      <c r="AX879" s="60">
        <f>IFERROR(AW879/AS873,"-")</f>
        <v>7.0196550340954678E-2</v>
      </c>
      <c r="AY879" s="157">
        <f t="shared" si="57"/>
        <v>161080.20000000001</v>
      </c>
      <c r="AZ879" s="179"/>
    </row>
    <row r="880" spans="2:52" s="8" customFormat="1" ht="13.15" customHeight="1">
      <c r="B880" s="328"/>
      <c r="C880" s="340"/>
      <c r="D880" s="305"/>
      <c r="E880" s="305"/>
      <c r="F880" s="43" t="s">
        <v>123</v>
      </c>
      <c r="G880" s="73">
        <v>0</v>
      </c>
      <c r="H880" s="60">
        <f>IFERROR(G880/D873,"-")</f>
        <v>0</v>
      </c>
      <c r="I880" s="73">
        <v>0</v>
      </c>
      <c r="J880" s="60">
        <f>IFERROR(I880/E873,"-")</f>
        <v>0</v>
      </c>
      <c r="K880" s="76" t="str">
        <f t="shared" si="53"/>
        <v>-</v>
      </c>
      <c r="L880" s="305"/>
      <c r="M880" s="305"/>
      <c r="N880" s="43" t="s">
        <v>123</v>
      </c>
      <c r="O880" s="73">
        <v>0</v>
      </c>
      <c r="P880" s="60">
        <f>IFERROR(O880/L873,"-")</f>
        <v>0</v>
      </c>
      <c r="Q880" s="73">
        <v>0</v>
      </c>
      <c r="R880" s="60">
        <f>IFERROR(Q880/M873,"-")</f>
        <v>0</v>
      </c>
      <c r="S880" s="76" t="str">
        <f t="shared" si="54"/>
        <v>-</v>
      </c>
      <c r="T880" s="305"/>
      <c r="U880" s="305"/>
      <c r="V880" s="43" t="s">
        <v>123</v>
      </c>
      <c r="W880" s="73">
        <v>0</v>
      </c>
      <c r="X880" s="60">
        <f>IFERROR(W880/T873,"-")</f>
        <v>0</v>
      </c>
      <c r="Y880" s="73">
        <v>0</v>
      </c>
      <c r="Z880" s="60">
        <f>IFERROR(Y880/U873,"-")</f>
        <v>0</v>
      </c>
      <c r="AA880" s="131" t="str">
        <f t="shared" si="55"/>
        <v>-</v>
      </c>
      <c r="AB880" s="305"/>
      <c r="AC880" s="305"/>
      <c r="AD880" s="43" t="s">
        <v>123</v>
      </c>
      <c r="AE880" s="73">
        <v>0</v>
      </c>
      <c r="AF880" s="60">
        <f>IFERROR(AE880/AB873,"-")</f>
        <v>0</v>
      </c>
      <c r="AG880" s="73">
        <v>0</v>
      </c>
      <c r="AH880" s="60">
        <f>IFERROR(AG880/AC873,"-")</f>
        <v>0</v>
      </c>
      <c r="AI880" s="76" t="str">
        <f t="shared" si="58"/>
        <v>-</v>
      </c>
      <c r="AJ880" s="305"/>
      <c r="AK880" s="305"/>
      <c r="AL880" s="43" t="s">
        <v>123</v>
      </c>
      <c r="AM880" s="73">
        <v>0</v>
      </c>
      <c r="AN880" s="60">
        <f>IFERROR(AM880/AJ873,"-")</f>
        <v>0</v>
      </c>
      <c r="AO880" s="73">
        <v>0</v>
      </c>
      <c r="AP880" s="60">
        <f>IFERROR(AO880/AK873,"-")</f>
        <v>0</v>
      </c>
      <c r="AQ880" s="76" t="str">
        <f t="shared" si="56"/>
        <v>-</v>
      </c>
      <c r="AR880" s="305"/>
      <c r="AS880" s="305"/>
      <c r="AT880" s="43" t="s">
        <v>123</v>
      </c>
      <c r="AU880" s="73">
        <v>0</v>
      </c>
      <c r="AV880" s="60">
        <f>IFERROR(AU880/AR873,"-")</f>
        <v>0</v>
      </c>
      <c r="AW880" s="76">
        <v>0</v>
      </c>
      <c r="AX880" s="60">
        <f>IFERROR(AW880/AS873,"-")</f>
        <v>0</v>
      </c>
      <c r="AY880" s="157" t="str">
        <f t="shared" si="57"/>
        <v>-</v>
      </c>
      <c r="AZ880" s="179"/>
    </row>
    <row r="881" spans="2:52" s="8" customFormat="1" ht="13.15" customHeight="1">
      <c r="B881" s="328"/>
      <c r="C881" s="340"/>
      <c r="D881" s="305"/>
      <c r="E881" s="305"/>
      <c r="F881" s="43" t="s">
        <v>114</v>
      </c>
      <c r="G881" s="73">
        <v>175246</v>
      </c>
      <c r="H881" s="60">
        <f>IFERROR(G881/D873,"-")</f>
        <v>4.1479698035107418E-4</v>
      </c>
      <c r="I881" s="73">
        <v>7</v>
      </c>
      <c r="J881" s="60">
        <f>IFERROR(I881/E873,"-")</f>
        <v>9.9715099715099714E-3</v>
      </c>
      <c r="K881" s="76">
        <f t="shared" si="53"/>
        <v>25035.142857142859</v>
      </c>
      <c r="L881" s="305"/>
      <c r="M881" s="305"/>
      <c r="N881" s="43" t="s">
        <v>114</v>
      </c>
      <c r="O881" s="73">
        <v>164390</v>
      </c>
      <c r="P881" s="60">
        <f>IFERROR(O881/L873,"-")</f>
        <v>6.5705041797783307E-4</v>
      </c>
      <c r="Q881" s="73">
        <v>6</v>
      </c>
      <c r="R881" s="60">
        <f>IFERROR(Q881/M873,"-")</f>
        <v>1.4814814814814815E-2</v>
      </c>
      <c r="S881" s="76">
        <f t="shared" si="54"/>
        <v>27398.333333333332</v>
      </c>
      <c r="T881" s="305"/>
      <c r="U881" s="305"/>
      <c r="V881" s="43" t="s">
        <v>114</v>
      </c>
      <c r="W881" s="73">
        <v>10856</v>
      </c>
      <c r="X881" s="60">
        <f>IFERROR(W881/T873,"-")</f>
        <v>1.7976563568579697E-4</v>
      </c>
      <c r="Y881" s="73">
        <v>1</v>
      </c>
      <c r="Z881" s="60">
        <f>IFERROR(Y881/U873,"-")</f>
        <v>1.2345679012345678E-2</v>
      </c>
      <c r="AA881" s="131">
        <f t="shared" si="55"/>
        <v>10856</v>
      </c>
      <c r="AB881" s="305"/>
      <c r="AC881" s="305"/>
      <c r="AD881" s="43" t="s">
        <v>114</v>
      </c>
      <c r="AE881" s="73">
        <v>0</v>
      </c>
      <c r="AF881" s="60">
        <f>IFERROR(AE881/AB873,"-")</f>
        <v>0</v>
      </c>
      <c r="AG881" s="73">
        <v>0</v>
      </c>
      <c r="AH881" s="60">
        <f>IFERROR(AG881/AC873,"-")</f>
        <v>0</v>
      </c>
      <c r="AI881" s="76" t="str">
        <f t="shared" si="58"/>
        <v>-</v>
      </c>
      <c r="AJ881" s="305"/>
      <c r="AK881" s="305"/>
      <c r="AL881" s="43" t="s">
        <v>114</v>
      </c>
      <c r="AM881" s="73">
        <v>10001</v>
      </c>
      <c r="AN881" s="60">
        <f>IFERROR(AM881/AJ873,"-")</f>
        <v>9.8385207649747482E-5</v>
      </c>
      <c r="AO881" s="73">
        <v>1</v>
      </c>
      <c r="AP881" s="60">
        <f>IFERROR(AO881/AK873,"-")</f>
        <v>6.8493150684931503E-3</v>
      </c>
      <c r="AQ881" s="76">
        <f t="shared" si="56"/>
        <v>10001</v>
      </c>
      <c r="AR881" s="305"/>
      <c r="AS881" s="305"/>
      <c r="AT881" s="43" t="s">
        <v>114</v>
      </c>
      <c r="AU881" s="73">
        <v>1157113</v>
      </c>
      <c r="AV881" s="60">
        <f>IFERROR(AU881/AR873,"-")</f>
        <v>8.5143468959667618E-4</v>
      </c>
      <c r="AW881" s="76">
        <v>20</v>
      </c>
      <c r="AX881" s="60">
        <f>IFERROR(AW881/AS873,"-")</f>
        <v>8.0224628961091064E-3</v>
      </c>
      <c r="AY881" s="157">
        <f t="shared" si="57"/>
        <v>57855.65</v>
      </c>
      <c r="AZ881" s="179"/>
    </row>
    <row r="882" spans="2:52" s="8" customFormat="1" ht="13.15" customHeight="1">
      <c r="B882" s="328"/>
      <c r="C882" s="340"/>
      <c r="D882" s="305"/>
      <c r="E882" s="305"/>
      <c r="F882" s="43" t="s">
        <v>115</v>
      </c>
      <c r="G882" s="73">
        <v>515136</v>
      </c>
      <c r="H882" s="60">
        <f>IFERROR(G882/D873,"-")</f>
        <v>1.2192966302804684E-3</v>
      </c>
      <c r="I882" s="73">
        <v>29</v>
      </c>
      <c r="J882" s="60">
        <f>IFERROR(I882/E873,"-")</f>
        <v>4.1310541310541307E-2</v>
      </c>
      <c r="K882" s="76">
        <f t="shared" si="53"/>
        <v>17763.310344827587</v>
      </c>
      <c r="L882" s="305"/>
      <c r="M882" s="305"/>
      <c r="N882" s="43" t="s">
        <v>115</v>
      </c>
      <c r="O882" s="73">
        <v>322439</v>
      </c>
      <c r="P882" s="60">
        <f>IFERROR(O882/L873,"-")</f>
        <v>1.2887564920150529E-3</v>
      </c>
      <c r="Q882" s="73">
        <v>19</v>
      </c>
      <c r="R882" s="60">
        <f>IFERROR(Q882/M873,"-")</f>
        <v>4.6913580246913583E-2</v>
      </c>
      <c r="S882" s="76">
        <f t="shared" si="54"/>
        <v>16970.473684210527</v>
      </c>
      <c r="T882" s="305"/>
      <c r="U882" s="305"/>
      <c r="V882" s="43" t="s">
        <v>115</v>
      </c>
      <c r="W882" s="73">
        <v>127897</v>
      </c>
      <c r="X882" s="60">
        <f>IFERROR(W882/T873,"-")</f>
        <v>2.1178597556472342E-3</v>
      </c>
      <c r="Y882" s="73">
        <v>4</v>
      </c>
      <c r="Z882" s="60">
        <f>IFERROR(Y882/U873,"-")</f>
        <v>4.9382716049382713E-2</v>
      </c>
      <c r="AA882" s="131">
        <f t="shared" si="55"/>
        <v>31974.25</v>
      </c>
      <c r="AB882" s="305"/>
      <c r="AC882" s="305"/>
      <c r="AD882" s="43" t="s">
        <v>115</v>
      </c>
      <c r="AE882" s="73">
        <v>12150</v>
      </c>
      <c r="AF882" s="60">
        <f>IFERROR(AE882/AB873,"-")</f>
        <v>3.0285408191218328E-4</v>
      </c>
      <c r="AG882" s="73">
        <v>1</v>
      </c>
      <c r="AH882" s="60">
        <f>IFERROR(AG882/AC873,"-")</f>
        <v>2.1739130434782608E-2</v>
      </c>
      <c r="AI882" s="76">
        <f t="shared" si="58"/>
        <v>12150</v>
      </c>
      <c r="AJ882" s="305"/>
      <c r="AK882" s="305"/>
      <c r="AL882" s="43" t="s">
        <v>115</v>
      </c>
      <c r="AM882" s="73">
        <v>183158</v>
      </c>
      <c r="AN882" s="60">
        <f>IFERROR(AM882/AJ873,"-")</f>
        <v>1.8018236039108538E-3</v>
      </c>
      <c r="AO882" s="73">
        <v>8</v>
      </c>
      <c r="AP882" s="60">
        <f>IFERROR(AO882/AK873,"-")</f>
        <v>5.4794520547945202E-2</v>
      </c>
      <c r="AQ882" s="76">
        <f t="shared" si="56"/>
        <v>22894.75</v>
      </c>
      <c r="AR882" s="305"/>
      <c r="AS882" s="305"/>
      <c r="AT882" s="43" t="s">
        <v>115</v>
      </c>
      <c r="AU882" s="73">
        <v>1947563</v>
      </c>
      <c r="AV882" s="60">
        <f>IFERROR(AU882/AR873,"-")</f>
        <v>1.4330689382756666E-3</v>
      </c>
      <c r="AW882" s="76">
        <v>59</v>
      </c>
      <c r="AX882" s="60">
        <f>IFERROR(AW882/AS873,"-")</f>
        <v>2.3666265543521862E-2</v>
      </c>
      <c r="AY882" s="157">
        <f t="shared" si="57"/>
        <v>33009.542372881355</v>
      </c>
      <c r="AZ882" s="179"/>
    </row>
    <row r="883" spans="2:52" s="8" customFormat="1" ht="13.15" customHeight="1">
      <c r="B883" s="328"/>
      <c r="C883" s="340"/>
      <c r="D883" s="305"/>
      <c r="E883" s="305"/>
      <c r="F883" s="43" t="s">
        <v>116</v>
      </c>
      <c r="G883" s="73">
        <v>71808</v>
      </c>
      <c r="H883" s="60">
        <f>IFERROR(G883/D873,"-")</f>
        <v>1.6996531484341973E-4</v>
      </c>
      <c r="I883" s="73">
        <v>10</v>
      </c>
      <c r="J883" s="60">
        <f>IFERROR(I883/E873,"-")</f>
        <v>1.4245014245014245E-2</v>
      </c>
      <c r="K883" s="76">
        <f t="shared" si="53"/>
        <v>7180.8</v>
      </c>
      <c r="L883" s="305"/>
      <c r="M883" s="305"/>
      <c r="N883" s="43" t="s">
        <v>116</v>
      </c>
      <c r="O883" s="73">
        <v>64437</v>
      </c>
      <c r="P883" s="60">
        <f>IFERROR(O883/L873,"-")</f>
        <v>2.5754825587467385E-4</v>
      </c>
      <c r="Q883" s="73">
        <v>8</v>
      </c>
      <c r="R883" s="60">
        <f>IFERROR(Q883/M873,"-")</f>
        <v>1.9753086419753086E-2</v>
      </c>
      <c r="S883" s="76">
        <f t="shared" si="54"/>
        <v>8054.625</v>
      </c>
      <c r="T883" s="305"/>
      <c r="U883" s="305"/>
      <c r="V883" s="43" t="s">
        <v>116</v>
      </c>
      <c r="W883" s="73">
        <v>7324</v>
      </c>
      <c r="X883" s="60">
        <f>IFERROR(W883/T873,"-")</f>
        <v>1.2127887949178121E-4</v>
      </c>
      <c r="Y883" s="73">
        <v>3</v>
      </c>
      <c r="Z883" s="60">
        <f>IFERROR(Y883/U873,"-")</f>
        <v>3.7037037037037035E-2</v>
      </c>
      <c r="AA883" s="131">
        <f t="shared" si="55"/>
        <v>2441.3333333333335</v>
      </c>
      <c r="AB883" s="305"/>
      <c r="AC883" s="305"/>
      <c r="AD883" s="43" t="s">
        <v>116</v>
      </c>
      <c r="AE883" s="73">
        <v>7324</v>
      </c>
      <c r="AF883" s="60">
        <f>IFERROR(AE883/AB873,"-")</f>
        <v>1.8255994205142637E-4</v>
      </c>
      <c r="AG883" s="73">
        <v>3</v>
      </c>
      <c r="AH883" s="60">
        <f>IFERROR(AG883/AC873,"-")</f>
        <v>6.5217391304347824E-2</v>
      </c>
      <c r="AI883" s="76">
        <f t="shared" si="58"/>
        <v>2441.3333333333335</v>
      </c>
      <c r="AJ883" s="305"/>
      <c r="AK883" s="305"/>
      <c r="AL883" s="43" t="s">
        <v>116</v>
      </c>
      <c r="AM883" s="73">
        <v>0</v>
      </c>
      <c r="AN883" s="60">
        <f>IFERROR(AM883/AJ873,"-")</f>
        <v>0</v>
      </c>
      <c r="AO883" s="73">
        <v>0</v>
      </c>
      <c r="AP883" s="60">
        <f>IFERROR(AO883/AK873,"-")</f>
        <v>0</v>
      </c>
      <c r="AQ883" s="76" t="str">
        <f t="shared" si="56"/>
        <v>-</v>
      </c>
      <c r="AR883" s="305"/>
      <c r="AS883" s="305"/>
      <c r="AT883" s="43" t="s">
        <v>116</v>
      </c>
      <c r="AU883" s="73">
        <v>245597</v>
      </c>
      <c r="AV883" s="60">
        <f>IFERROR(AU883/AR873,"-")</f>
        <v>1.8071684049948008E-4</v>
      </c>
      <c r="AW883" s="76">
        <v>16</v>
      </c>
      <c r="AX883" s="60">
        <f>IFERROR(AW883/AS873,"-")</f>
        <v>6.417970316887284E-3</v>
      </c>
      <c r="AY883" s="157">
        <f t="shared" si="57"/>
        <v>15349.8125</v>
      </c>
      <c r="AZ883" s="179"/>
    </row>
    <row r="884" spans="2:52" s="8" customFormat="1" ht="13.15" customHeight="1">
      <c r="B884" s="328"/>
      <c r="C884" s="340"/>
      <c r="D884" s="305"/>
      <c r="E884" s="305"/>
      <c r="F884" s="43" t="s">
        <v>117</v>
      </c>
      <c r="G884" s="73">
        <v>1519869</v>
      </c>
      <c r="H884" s="60">
        <f>IFERROR(G884/D873,"-")</f>
        <v>3.5974405791242411E-3</v>
      </c>
      <c r="I884" s="73">
        <v>8</v>
      </c>
      <c r="J884" s="60">
        <f>IFERROR(I884/E873,"-")</f>
        <v>1.1396011396011397E-2</v>
      </c>
      <c r="K884" s="76">
        <f t="shared" si="53"/>
        <v>189983.625</v>
      </c>
      <c r="L884" s="305"/>
      <c r="M884" s="305"/>
      <c r="N884" s="43" t="s">
        <v>117</v>
      </c>
      <c r="O884" s="73">
        <v>981036</v>
      </c>
      <c r="P884" s="60">
        <f>IFERROR(O884/L873,"-")</f>
        <v>3.9211029493965658E-3</v>
      </c>
      <c r="Q884" s="73">
        <v>6</v>
      </c>
      <c r="R884" s="60">
        <f>IFERROR(Q884/M873,"-")</f>
        <v>1.4814814814814815E-2</v>
      </c>
      <c r="S884" s="76">
        <f t="shared" si="54"/>
        <v>163506</v>
      </c>
      <c r="T884" s="305"/>
      <c r="U884" s="305"/>
      <c r="V884" s="43" t="s">
        <v>117</v>
      </c>
      <c r="W884" s="73">
        <v>0</v>
      </c>
      <c r="X884" s="60">
        <f>IFERROR(W884/T873,"-")</f>
        <v>0</v>
      </c>
      <c r="Y884" s="73">
        <v>0</v>
      </c>
      <c r="Z884" s="60">
        <f>IFERROR(Y884/U873,"-")</f>
        <v>0</v>
      </c>
      <c r="AA884" s="131" t="str">
        <f t="shared" si="55"/>
        <v>-</v>
      </c>
      <c r="AB884" s="305"/>
      <c r="AC884" s="305"/>
      <c r="AD884" s="43" t="s">
        <v>117</v>
      </c>
      <c r="AE884" s="73">
        <v>0</v>
      </c>
      <c r="AF884" s="60">
        <f>IFERROR(AE884/AB873,"-")</f>
        <v>0</v>
      </c>
      <c r="AG884" s="73">
        <v>0</v>
      </c>
      <c r="AH884" s="60">
        <f>IFERROR(AG884/AC873,"-")</f>
        <v>0</v>
      </c>
      <c r="AI884" s="76" t="str">
        <f t="shared" si="58"/>
        <v>-</v>
      </c>
      <c r="AJ884" s="305"/>
      <c r="AK884" s="305"/>
      <c r="AL884" s="43" t="s">
        <v>117</v>
      </c>
      <c r="AM884" s="73">
        <v>1435917</v>
      </c>
      <c r="AN884" s="60">
        <f>IFERROR(AM884/AJ873,"-")</f>
        <v>1.4125886632616984E-2</v>
      </c>
      <c r="AO884" s="73">
        <v>3</v>
      </c>
      <c r="AP884" s="60">
        <f>IFERROR(AO884/AK873,"-")</f>
        <v>2.0547945205479451E-2</v>
      </c>
      <c r="AQ884" s="76">
        <f t="shared" si="56"/>
        <v>478639</v>
      </c>
      <c r="AR884" s="305"/>
      <c r="AS884" s="305"/>
      <c r="AT884" s="43" t="s">
        <v>117</v>
      </c>
      <c r="AU884" s="73">
        <v>1966608</v>
      </c>
      <c r="AV884" s="60">
        <f>IFERROR(AU884/AR873,"-")</f>
        <v>1.4470827585882624E-3</v>
      </c>
      <c r="AW884" s="76">
        <v>13</v>
      </c>
      <c r="AX884" s="60">
        <f>IFERROR(AW884/AS873,"-")</f>
        <v>5.2146008824709182E-3</v>
      </c>
      <c r="AY884" s="157">
        <f t="shared" si="57"/>
        <v>151277.53846153847</v>
      </c>
      <c r="AZ884" s="179"/>
    </row>
    <row r="885" spans="2:52" s="8" customFormat="1" ht="13.15" customHeight="1">
      <c r="B885" s="328"/>
      <c r="C885" s="340"/>
      <c r="D885" s="305"/>
      <c r="E885" s="305"/>
      <c r="F885" s="43" t="s">
        <v>118</v>
      </c>
      <c r="G885" s="73">
        <v>5815190</v>
      </c>
      <c r="H885" s="60">
        <f>IFERROR(G885/D873,"-")</f>
        <v>1.3764212890267184E-2</v>
      </c>
      <c r="I885" s="73">
        <v>83</v>
      </c>
      <c r="J885" s="60">
        <f>IFERROR(I885/E873,"-")</f>
        <v>0.11823361823361823</v>
      </c>
      <c r="K885" s="76">
        <f t="shared" si="53"/>
        <v>70062.530120481926</v>
      </c>
      <c r="L885" s="305"/>
      <c r="M885" s="305"/>
      <c r="N885" s="43" t="s">
        <v>118</v>
      </c>
      <c r="O885" s="73">
        <v>1883103</v>
      </c>
      <c r="P885" s="60">
        <f>IFERROR(O885/L873,"-")</f>
        <v>7.5265746897336299E-3</v>
      </c>
      <c r="Q885" s="73">
        <v>45</v>
      </c>
      <c r="R885" s="60">
        <f>IFERROR(Q885/M873,"-")</f>
        <v>0.1111111111111111</v>
      </c>
      <c r="S885" s="76">
        <f t="shared" si="54"/>
        <v>41846.73333333333</v>
      </c>
      <c r="T885" s="305"/>
      <c r="U885" s="305"/>
      <c r="V885" s="43" t="s">
        <v>118</v>
      </c>
      <c r="W885" s="73">
        <v>326691</v>
      </c>
      <c r="X885" s="60">
        <f>IFERROR(W885/T873,"-")</f>
        <v>5.4097103249657972E-3</v>
      </c>
      <c r="Y885" s="73">
        <v>9</v>
      </c>
      <c r="Z885" s="60">
        <f>IFERROR(Y885/U873,"-")</f>
        <v>0.1111111111111111</v>
      </c>
      <c r="AA885" s="131">
        <f t="shared" si="55"/>
        <v>36299</v>
      </c>
      <c r="AB885" s="305"/>
      <c r="AC885" s="305"/>
      <c r="AD885" s="43" t="s">
        <v>118</v>
      </c>
      <c r="AE885" s="73">
        <v>107091</v>
      </c>
      <c r="AF885" s="60">
        <f>IFERROR(AE885/AB873,"-")</f>
        <v>2.6693783116096808E-3</v>
      </c>
      <c r="AG885" s="73">
        <v>5</v>
      </c>
      <c r="AH885" s="60">
        <f>IFERROR(AG885/AC873,"-")</f>
        <v>0.10869565217391304</v>
      </c>
      <c r="AI885" s="76">
        <f t="shared" si="58"/>
        <v>21418.2</v>
      </c>
      <c r="AJ885" s="305"/>
      <c r="AK885" s="305"/>
      <c r="AL885" s="43" t="s">
        <v>118</v>
      </c>
      <c r="AM885" s="73">
        <v>1096018</v>
      </c>
      <c r="AN885" s="60">
        <f>IFERROR(AM885/AJ873,"-")</f>
        <v>1.0782117640022092E-2</v>
      </c>
      <c r="AO885" s="73">
        <v>18</v>
      </c>
      <c r="AP885" s="60">
        <f>IFERROR(AO885/AK873,"-")</f>
        <v>0.12328767123287671</v>
      </c>
      <c r="AQ885" s="76">
        <f t="shared" si="56"/>
        <v>60889.888888888891</v>
      </c>
      <c r="AR885" s="305"/>
      <c r="AS885" s="305"/>
      <c r="AT885" s="43" t="s">
        <v>118</v>
      </c>
      <c r="AU885" s="73">
        <v>4711718</v>
      </c>
      <c r="AV885" s="60">
        <f>IFERROR(AU885/AR873,"-")</f>
        <v>3.4670081079350695E-3</v>
      </c>
      <c r="AW885" s="76">
        <v>161</v>
      </c>
      <c r="AX885" s="60">
        <f>IFERROR(AW885/AS873,"-")</f>
        <v>6.45808263136783E-2</v>
      </c>
      <c r="AY885" s="157">
        <f t="shared" si="57"/>
        <v>29265.329192546586</v>
      </c>
      <c r="AZ885" s="179"/>
    </row>
    <row r="886" spans="2:52" s="8" customFormat="1" ht="13.15" customHeight="1">
      <c r="B886" s="328"/>
      <c r="C886" s="340"/>
      <c r="D886" s="305"/>
      <c r="E886" s="305"/>
      <c r="F886" s="43" t="s">
        <v>119</v>
      </c>
      <c r="G886" s="73">
        <v>4862961</v>
      </c>
      <c r="H886" s="60">
        <f>IFERROR(G886/D873,"-")</f>
        <v>1.1510342823031853E-2</v>
      </c>
      <c r="I886" s="73">
        <v>59</v>
      </c>
      <c r="J886" s="60">
        <f>IFERROR(I886/E873,"-")</f>
        <v>8.4045584045584043E-2</v>
      </c>
      <c r="K886" s="76">
        <f t="shared" si="53"/>
        <v>82423.067796610165</v>
      </c>
      <c r="L886" s="305"/>
      <c r="M886" s="305"/>
      <c r="N886" s="43" t="s">
        <v>119</v>
      </c>
      <c r="O886" s="73">
        <v>2694290</v>
      </c>
      <c r="P886" s="60">
        <f>IFERROR(O886/L873,"-")</f>
        <v>1.0768808143156493E-2</v>
      </c>
      <c r="Q886" s="73">
        <v>35</v>
      </c>
      <c r="R886" s="60">
        <f>IFERROR(Q886/M873,"-")</f>
        <v>8.6419753086419748E-2</v>
      </c>
      <c r="S886" s="76">
        <f t="shared" si="54"/>
        <v>76979.71428571429</v>
      </c>
      <c r="T886" s="305"/>
      <c r="U886" s="305"/>
      <c r="V886" s="43" t="s">
        <v>119</v>
      </c>
      <c r="W886" s="73">
        <v>1004558</v>
      </c>
      <c r="X886" s="60">
        <f>IFERROR(W886/T873,"-")</f>
        <v>1.6634580642340902E-2</v>
      </c>
      <c r="Y886" s="73">
        <v>12</v>
      </c>
      <c r="Z886" s="60">
        <f>IFERROR(Y886/U873,"-")</f>
        <v>0.14814814814814814</v>
      </c>
      <c r="AA886" s="131">
        <f t="shared" si="55"/>
        <v>83713.166666666672</v>
      </c>
      <c r="AB886" s="305"/>
      <c r="AC886" s="305"/>
      <c r="AD886" s="43" t="s">
        <v>119</v>
      </c>
      <c r="AE886" s="73">
        <v>984233</v>
      </c>
      <c r="AF886" s="60">
        <f>IFERROR(AE886/AB873,"-")</f>
        <v>2.4533249514623365E-2</v>
      </c>
      <c r="AG886" s="73">
        <v>9</v>
      </c>
      <c r="AH886" s="60">
        <f>IFERROR(AG886/AC873,"-")</f>
        <v>0.19565217391304349</v>
      </c>
      <c r="AI886" s="76">
        <f t="shared" si="58"/>
        <v>109359.22222222222</v>
      </c>
      <c r="AJ886" s="305"/>
      <c r="AK886" s="305"/>
      <c r="AL886" s="43" t="s">
        <v>119</v>
      </c>
      <c r="AM886" s="73">
        <v>2565040</v>
      </c>
      <c r="AN886" s="60">
        <f>IFERROR(AM886/AJ873,"-")</f>
        <v>2.5233675935397288E-2</v>
      </c>
      <c r="AO886" s="73">
        <v>24</v>
      </c>
      <c r="AP886" s="60">
        <f>IFERROR(AO886/AK873,"-")</f>
        <v>0.16438356164383561</v>
      </c>
      <c r="AQ886" s="76">
        <f t="shared" si="56"/>
        <v>106876.66666666667</v>
      </c>
      <c r="AR886" s="305"/>
      <c r="AS886" s="305"/>
      <c r="AT886" s="43" t="s">
        <v>119</v>
      </c>
      <c r="AU886" s="73">
        <v>12412603</v>
      </c>
      <c r="AV886" s="60">
        <f>IFERROR(AU886/AR873,"-")</f>
        <v>9.1335252325328402E-3</v>
      </c>
      <c r="AW886" s="76">
        <v>173</v>
      </c>
      <c r="AX886" s="60">
        <f>IFERROR(AW886/AS873,"-")</f>
        <v>6.9394304051343766E-2</v>
      </c>
      <c r="AY886" s="157">
        <f t="shared" si="57"/>
        <v>71749.150289017343</v>
      </c>
      <c r="AZ886" s="179"/>
    </row>
    <row r="887" spans="2:52" s="8" customFormat="1" ht="13.15" customHeight="1">
      <c r="B887" s="328"/>
      <c r="C887" s="340"/>
      <c r="D887" s="305"/>
      <c r="E887" s="305"/>
      <c r="F887" s="43" t="s">
        <v>120</v>
      </c>
      <c r="G887" s="73">
        <v>3790416</v>
      </c>
      <c r="H887" s="60">
        <f>IFERROR(G887/D873,"-")</f>
        <v>8.9716918564440688E-3</v>
      </c>
      <c r="I887" s="73">
        <v>66</v>
      </c>
      <c r="J887" s="60">
        <f>IFERROR(I887/E873,"-")</f>
        <v>9.4017094017094016E-2</v>
      </c>
      <c r="K887" s="76">
        <f t="shared" si="53"/>
        <v>57430.545454545456</v>
      </c>
      <c r="L887" s="305"/>
      <c r="M887" s="305"/>
      <c r="N887" s="43" t="s">
        <v>120</v>
      </c>
      <c r="O887" s="73">
        <v>1809371</v>
      </c>
      <c r="P887" s="60">
        <f>IFERROR(O887/L873,"-")</f>
        <v>7.2318752468335653E-3</v>
      </c>
      <c r="Q887" s="73">
        <v>37</v>
      </c>
      <c r="R887" s="60">
        <f>IFERROR(Q887/M873,"-")</f>
        <v>9.1358024691358022E-2</v>
      </c>
      <c r="S887" s="76">
        <f t="shared" si="54"/>
        <v>48901.91891891892</v>
      </c>
      <c r="T887" s="305"/>
      <c r="U887" s="305"/>
      <c r="V887" s="43" t="s">
        <v>120</v>
      </c>
      <c r="W887" s="73">
        <v>618049</v>
      </c>
      <c r="X887" s="60">
        <f>IFERROR(W887/T873,"-")</f>
        <v>1.0234337819636249E-2</v>
      </c>
      <c r="Y887" s="73">
        <v>12</v>
      </c>
      <c r="Z887" s="60">
        <f>IFERROR(Y887/U873,"-")</f>
        <v>0.14814814814814814</v>
      </c>
      <c r="AA887" s="131">
        <f t="shared" si="55"/>
        <v>51504.083333333336</v>
      </c>
      <c r="AB887" s="305"/>
      <c r="AC887" s="305"/>
      <c r="AD887" s="43" t="s">
        <v>120</v>
      </c>
      <c r="AE887" s="73">
        <v>451972</v>
      </c>
      <c r="AF887" s="60">
        <f>IFERROR(AE887/AB873,"-")</f>
        <v>1.1265972437038132E-2</v>
      </c>
      <c r="AG887" s="73">
        <v>7</v>
      </c>
      <c r="AH887" s="60">
        <f>IFERROR(AG887/AC873,"-")</f>
        <v>0.15217391304347827</v>
      </c>
      <c r="AI887" s="76">
        <f t="shared" si="58"/>
        <v>64567.428571428572</v>
      </c>
      <c r="AJ887" s="305"/>
      <c r="AK887" s="305"/>
      <c r="AL887" s="43" t="s">
        <v>120</v>
      </c>
      <c r="AM887" s="73">
        <v>1436998</v>
      </c>
      <c r="AN887" s="60">
        <f>IFERROR(AM887/AJ873,"-")</f>
        <v>1.413652101012617E-2</v>
      </c>
      <c r="AO887" s="73">
        <v>14</v>
      </c>
      <c r="AP887" s="60">
        <f>IFERROR(AO887/AK873,"-")</f>
        <v>9.5890410958904104E-2</v>
      </c>
      <c r="AQ887" s="76">
        <f t="shared" si="56"/>
        <v>102642.71428571429</v>
      </c>
      <c r="AR887" s="305"/>
      <c r="AS887" s="305"/>
      <c r="AT887" s="43" t="s">
        <v>120</v>
      </c>
      <c r="AU887" s="73">
        <v>4733648</v>
      </c>
      <c r="AV887" s="60">
        <f>IFERROR(AU887/AR873,"-")</f>
        <v>3.4831447884000328E-3</v>
      </c>
      <c r="AW887" s="76">
        <v>123</v>
      </c>
      <c r="AX887" s="60">
        <f>IFERROR(AW887/AS873,"-")</f>
        <v>4.9338146811071001E-2</v>
      </c>
      <c r="AY887" s="157">
        <f t="shared" si="57"/>
        <v>38484.943089430897</v>
      </c>
      <c r="AZ887" s="179"/>
    </row>
    <row r="888" spans="2:52" s="8" customFormat="1" ht="13.15" customHeight="1">
      <c r="B888" s="328"/>
      <c r="C888" s="340"/>
      <c r="D888" s="305"/>
      <c r="E888" s="305"/>
      <c r="F888" s="44" t="s">
        <v>121</v>
      </c>
      <c r="G888" s="74">
        <v>593383</v>
      </c>
      <c r="H888" s="61">
        <f>IFERROR(G888/D873,"-")</f>
        <v>1.4045026796141507E-3</v>
      </c>
      <c r="I888" s="74">
        <v>68</v>
      </c>
      <c r="J888" s="61">
        <f>IFERROR(I888/E873,"-")</f>
        <v>9.686609686609686E-2</v>
      </c>
      <c r="K888" s="77">
        <f t="shared" si="53"/>
        <v>8726.2205882352937</v>
      </c>
      <c r="L888" s="305"/>
      <c r="M888" s="305"/>
      <c r="N888" s="44" t="s">
        <v>121</v>
      </c>
      <c r="O888" s="74">
        <v>338552</v>
      </c>
      <c r="P888" s="61">
        <f>IFERROR(O888/L873,"-")</f>
        <v>1.3531585443593366E-3</v>
      </c>
      <c r="Q888" s="74">
        <v>40</v>
      </c>
      <c r="R888" s="61">
        <f>IFERROR(Q888/M873,"-")</f>
        <v>9.8765432098765427E-2</v>
      </c>
      <c r="S888" s="77">
        <f t="shared" si="54"/>
        <v>8463.7999999999993</v>
      </c>
      <c r="T888" s="305"/>
      <c r="U888" s="305"/>
      <c r="V888" s="44" t="s">
        <v>121</v>
      </c>
      <c r="W888" s="74">
        <v>274149</v>
      </c>
      <c r="X888" s="61">
        <f>IFERROR(W888/T873,"-")</f>
        <v>4.539661869714955E-3</v>
      </c>
      <c r="Y888" s="74">
        <v>17</v>
      </c>
      <c r="Z888" s="61">
        <f>IFERROR(Y888/U873,"-")</f>
        <v>0.20987654320987653</v>
      </c>
      <c r="AA888" s="132">
        <f t="shared" si="55"/>
        <v>16126.411764705883</v>
      </c>
      <c r="AB888" s="305"/>
      <c r="AC888" s="305"/>
      <c r="AD888" s="44" t="s">
        <v>121</v>
      </c>
      <c r="AE888" s="74">
        <v>197894</v>
      </c>
      <c r="AF888" s="61">
        <f>IFERROR(AE888/AB873,"-")</f>
        <v>4.932757669623835E-3</v>
      </c>
      <c r="AG888" s="74">
        <v>9</v>
      </c>
      <c r="AH888" s="61">
        <f>IFERROR(AG888/AC873,"-")</f>
        <v>0.19565217391304349</v>
      </c>
      <c r="AI888" s="77">
        <f t="shared" si="58"/>
        <v>21988.222222222223</v>
      </c>
      <c r="AJ888" s="305"/>
      <c r="AK888" s="305"/>
      <c r="AL888" s="44" t="s">
        <v>121</v>
      </c>
      <c r="AM888" s="74">
        <v>211593</v>
      </c>
      <c r="AN888" s="61">
        <f>IFERROR(AM888/AJ873,"-")</f>
        <v>2.0815539688264191E-3</v>
      </c>
      <c r="AO888" s="74">
        <v>12</v>
      </c>
      <c r="AP888" s="61">
        <f>IFERROR(AO888/AK873,"-")</f>
        <v>8.2191780821917804E-2</v>
      </c>
      <c r="AQ888" s="77">
        <f t="shared" si="56"/>
        <v>17632.75</v>
      </c>
      <c r="AR888" s="305"/>
      <c r="AS888" s="305"/>
      <c r="AT888" s="44" t="s">
        <v>121</v>
      </c>
      <c r="AU888" s="74">
        <v>2499720</v>
      </c>
      <c r="AV888" s="61">
        <f>IFERROR(AU888/AR873,"-")</f>
        <v>1.8393608249830428E-3</v>
      </c>
      <c r="AW888" s="77">
        <v>180</v>
      </c>
      <c r="AX888" s="63">
        <f>IFERROR(AW888/AS873,"-")</f>
        <v>7.2202166064981949E-2</v>
      </c>
      <c r="AY888" s="158">
        <f t="shared" si="57"/>
        <v>13887.333333333334</v>
      </c>
      <c r="AZ888" s="179"/>
    </row>
    <row r="889" spans="2:52" s="8" customFormat="1" ht="13.15" customHeight="1">
      <c r="B889" s="329"/>
      <c r="C889" s="341"/>
      <c r="D889" s="306"/>
      <c r="E889" s="306"/>
      <c r="F889" s="45" t="s">
        <v>71</v>
      </c>
      <c r="G889" s="69">
        <f>SUM(G873:G888)</f>
        <v>92273696</v>
      </c>
      <c r="H889" s="61">
        <f>IFERROR(G889/D873,"-")</f>
        <v>0.21840641422134024</v>
      </c>
      <c r="I889" s="74">
        <v>565</v>
      </c>
      <c r="J889" s="61">
        <f>IFERROR(I889/E873,"-")</f>
        <v>0.8048433048433048</v>
      </c>
      <c r="K889" s="77">
        <f t="shared" si="53"/>
        <v>163316.27610619468</v>
      </c>
      <c r="L889" s="306"/>
      <c r="M889" s="306"/>
      <c r="N889" s="45" t="s">
        <v>71</v>
      </c>
      <c r="O889" s="69">
        <f>SUM(O873:O888)</f>
        <v>55653654</v>
      </c>
      <c r="P889" s="61">
        <f>IFERROR(O889/L873,"-")</f>
        <v>0.22244209880585014</v>
      </c>
      <c r="Q889" s="74">
        <v>334</v>
      </c>
      <c r="R889" s="61">
        <f>IFERROR(Q889/M873,"-")</f>
        <v>0.8246913580246914</v>
      </c>
      <c r="S889" s="77">
        <f t="shared" si="54"/>
        <v>166627.70658682636</v>
      </c>
      <c r="T889" s="306"/>
      <c r="U889" s="306"/>
      <c r="V889" s="45" t="s">
        <v>71</v>
      </c>
      <c r="W889" s="69">
        <f>SUM(W873:W888)</f>
        <v>17079582</v>
      </c>
      <c r="X889" s="61">
        <f>IFERROR(W889/T873,"-")</f>
        <v>0.28282257880229322</v>
      </c>
      <c r="Y889" s="74">
        <v>72</v>
      </c>
      <c r="Z889" s="61">
        <f>IFERROR(Y889/U873,"-")</f>
        <v>0.88888888888888884</v>
      </c>
      <c r="AA889" s="132">
        <f t="shared" si="55"/>
        <v>237216.41666666666</v>
      </c>
      <c r="AB889" s="306"/>
      <c r="AC889" s="306"/>
      <c r="AD889" s="45" t="s">
        <v>71</v>
      </c>
      <c r="AE889" s="69">
        <f>SUM(AE873:AE888)</f>
        <v>12258571</v>
      </c>
      <c r="AF889" s="61">
        <f>IFERROR(AE889/AB873,"-")</f>
        <v>0.30556035109138391</v>
      </c>
      <c r="AG889" s="74">
        <v>40</v>
      </c>
      <c r="AH889" s="61">
        <f>IFERROR(AG889/AC873,"-")</f>
        <v>0.86956521739130432</v>
      </c>
      <c r="AI889" s="77">
        <f t="shared" si="58"/>
        <v>306464.27500000002</v>
      </c>
      <c r="AJ889" s="306"/>
      <c r="AK889" s="306"/>
      <c r="AL889" s="45" t="s">
        <v>71</v>
      </c>
      <c r="AM889" s="69">
        <f>SUM(AM873:AM888)</f>
        <v>22838663</v>
      </c>
      <c r="AN889" s="61">
        <f>IFERROR(AM889/AJ873,"-")</f>
        <v>0.22467619255050542</v>
      </c>
      <c r="AO889" s="74">
        <v>121</v>
      </c>
      <c r="AP889" s="61">
        <f>IFERROR(AO889/AK873,"-")</f>
        <v>0.82876712328767121</v>
      </c>
      <c r="AQ889" s="77">
        <f t="shared" si="56"/>
        <v>188749.28099173555</v>
      </c>
      <c r="AR889" s="306"/>
      <c r="AS889" s="306"/>
      <c r="AT889" s="45" t="s">
        <v>71</v>
      </c>
      <c r="AU889" s="69">
        <f>SUM(AU873:AU888)</f>
        <v>222654704</v>
      </c>
      <c r="AV889" s="61">
        <f>IFERROR(AU889/AR873,"-")</f>
        <v>0.1638352855663015</v>
      </c>
      <c r="AW889" s="77">
        <v>1743</v>
      </c>
      <c r="AX889" s="103">
        <f>IFERROR(AW889/AS873,"-")</f>
        <v>0.69915764139590852</v>
      </c>
      <c r="AY889" s="159">
        <f t="shared" si="57"/>
        <v>127742.22834193919</v>
      </c>
      <c r="AZ889" s="179"/>
    </row>
    <row r="890" spans="2:52" s="8" customFormat="1" ht="13.15" customHeight="1">
      <c r="B890" s="327">
        <v>53</v>
      </c>
      <c r="C890" s="339" t="s">
        <v>21</v>
      </c>
      <c r="D890" s="304">
        <v>180634860</v>
      </c>
      <c r="E890" s="304">
        <v>264</v>
      </c>
      <c r="F890" s="41" t="s">
        <v>107</v>
      </c>
      <c r="G890" s="72">
        <v>1320018</v>
      </c>
      <c r="H890" s="59">
        <f>IFERROR(G890/D890,"-")</f>
        <v>7.3076592192669789E-3</v>
      </c>
      <c r="I890" s="72">
        <v>45</v>
      </c>
      <c r="J890" s="59">
        <f>IFERROR(I890/E890,"-")</f>
        <v>0.17045454545454544</v>
      </c>
      <c r="K890" s="75">
        <f t="shared" si="53"/>
        <v>29333.733333333334</v>
      </c>
      <c r="L890" s="304">
        <v>145457000</v>
      </c>
      <c r="M890" s="304">
        <v>219</v>
      </c>
      <c r="N890" s="41" t="s">
        <v>107</v>
      </c>
      <c r="O890" s="72">
        <v>1084451</v>
      </c>
      <c r="P890" s="59">
        <f>IFERROR(O890/L890,"-")</f>
        <v>7.4554748138625157E-3</v>
      </c>
      <c r="Q890" s="72">
        <v>37</v>
      </c>
      <c r="R890" s="59">
        <f>IFERROR(Q890/M890,"-")</f>
        <v>0.16894977168949771</v>
      </c>
      <c r="S890" s="75">
        <f t="shared" si="54"/>
        <v>29309.486486486487</v>
      </c>
      <c r="T890" s="304">
        <v>37054360</v>
      </c>
      <c r="U890" s="304">
        <v>29</v>
      </c>
      <c r="V890" s="41" t="s">
        <v>107</v>
      </c>
      <c r="W890" s="72">
        <v>330536</v>
      </c>
      <c r="X890" s="59">
        <f>IFERROR(W890/T890,"-")</f>
        <v>8.9202997973787702E-3</v>
      </c>
      <c r="Y890" s="72">
        <v>5</v>
      </c>
      <c r="Z890" s="59">
        <f>IFERROR(Y890/U890,"-")</f>
        <v>0.17241379310344829</v>
      </c>
      <c r="AA890" s="130">
        <f t="shared" si="55"/>
        <v>66107.199999999997</v>
      </c>
      <c r="AB890" s="304">
        <v>31774830</v>
      </c>
      <c r="AC890" s="304">
        <v>27</v>
      </c>
      <c r="AD890" s="41" t="s">
        <v>107</v>
      </c>
      <c r="AE890" s="72">
        <v>234539</v>
      </c>
      <c r="AF890" s="59">
        <f>IFERROR(AE890/AB890,"-")</f>
        <v>7.3812826063900262E-3</v>
      </c>
      <c r="AG890" s="72">
        <v>4</v>
      </c>
      <c r="AH890" s="59">
        <f>IFERROR(AG890/AC890,"-")</f>
        <v>0.14814814814814814</v>
      </c>
      <c r="AI890" s="75">
        <f t="shared" si="58"/>
        <v>58634.75</v>
      </c>
      <c r="AJ890" s="304">
        <v>71641230</v>
      </c>
      <c r="AK890" s="304">
        <v>122</v>
      </c>
      <c r="AL890" s="41" t="s">
        <v>107</v>
      </c>
      <c r="AM890" s="72">
        <v>783919</v>
      </c>
      <c r="AN890" s="59">
        <f>IFERROR(AM890/AJ890,"-")</f>
        <v>1.0942288400129367E-2</v>
      </c>
      <c r="AO890" s="72">
        <v>29</v>
      </c>
      <c r="AP890" s="59">
        <f>IFERROR(AO890/AK890,"-")</f>
        <v>0.23770491803278687</v>
      </c>
      <c r="AQ890" s="75">
        <f t="shared" si="56"/>
        <v>27031.689655172413</v>
      </c>
      <c r="AR890" s="304">
        <v>560789650</v>
      </c>
      <c r="AS890" s="304">
        <v>995</v>
      </c>
      <c r="AT890" s="41" t="s">
        <v>107</v>
      </c>
      <c r="AU890" s="72">
        <v>5318514</v>
      </c>
      <c r="AV890" s="59">
        <f>IFERROR(AU890/AR890,"-")</f>
        <v>9.4839731796048654E-3</v>
      </c>
      <c r="AW890" s="75">
        <v>170</v>
      </c>
      <c r="AX890" s="59">
        <f>IFERROR(AW890/AS890,"-")</f>
        <v>0.17085427135678391</v>
      </c>
      <c r="AY890" s="157">
        <f t="shared" si="57"/>
        <v>31285.376470588235</v>
      </c>
      <c r="AZ890" s="179"/>
    </row>
    <row r="891" spans="2:52" s="8" customFormat="1" ht="13.15" customHeight="1">
      <c r="B891" s="328"/>
      <c r="C891" s="340"/>
      <c r="D891" s="305"/>
      <c r="E891" s="305"/>
      <c r="F891" s="42" t="s">
        <v>108</v>
      </c>
      <c r="G891" s="73">
        <v>4623222</v>
      </c>
      <c r="H891" s="60">
        <f>IFERROR(G891/D890,"-")</f>
        <v>2.559429558613437E-2</v>
      </c>
      <c r="I891" s="73">
        <v>77</v>
      </c>
      <c r="J891" s="60">
        <f>IFERROR(I891/E890,"-")</f>
        <v>0.29166666666666669</v>
      </c>
      <c r="K891" s="76">
        <f t="shared" si="53"/>
        <v>60041.844155844155</v>
      </c>
      <c r="L891" s="305"/>
      <c r="M891" s="305"/>
      <c r="N891" s="42" t="s">
        <v>108</v>
      </c>
      <c r="O891" s="73">
        <v>4439779</v>
      </c>
      <c r="P891" s="60">
        <f>IFERROR(O891/L890,"-")</f>
        <v>3.0522965549956343E-2</v>
      </c>
      <c r="Q891" s="73">
        <v>65</v>
      </c>
      <c r="R891" s="60">
        <f>IFERROR(Q891/M890,"-")</f>
        <v>0.29680365296803651</v>
      </c>
      <c r="S891" s="76">
        <f t="shared" si="54"/>
        <v>68304.292307692303</v>
      </c>
      <c r="T891" s="305"/>
      <c r="U891" s="305"/>
      <c r="V891" s="42" t="s">
        <v>108</v>
      </c>
      <c r="W891" s="73">
        <v>2725128</v>
      </c>
      <c r="X891" s="60">
        <f>IFERROR(W891/T890,"-")</f>
        <v>7.3544057973204777E-2</v>
      </c>
      <c r="Y891" s="73">
        <v>7</v>
      </c>
      <c r="Z891" s="60">
        <f>IFERROR(Y891/U890,"-")</f>
        <v>0.2413793103448276</v>
      </c>
      <c r="AA891" s="131">
        <f t="shared" si="55"/>
        <v>389304</v>
      </c>
      <c r="AB891" s="305"/>
      <c r="AC891" s="305"/>
      <c r="AD891" s="42" t="s">
        <v>108</v>
      </c>
      <c r="AE891" s="73">
        <v>2725128</v>
      </c>
      <c r="AF891" s="60">
        <f>IFERROR(AE891/AB890,"-")</f>
        <v>8.5763731859462344E-2</v>
      </c>
      <c r="AG891" s="73">
        <v>7</v>
      </c>
      <c r="AH891" s="60">
        <f>IFERROR(AG891/AC890,"-")</f>
        <v>0.25925925925925924</v>
      </c>
      <c r="AI891" s="76">
        <f t="shared" si="58"/>
        <v>389304</v>
      </c>
      <c r="AJ891" s="305"/>
      <c r="AK891" s="305"/>
      <c r="AL891" s="42" t="s">
        <v>108</v>
      </c>
      <c r="AM891" s="73">
        <v>991116</v>
      </c>
      <c r="AN891" s="60">
        <f>IFERROR(AM891/AJ890,"-")</f>
        <v>1.3834435840925679E-2</v>
      </c>
      <c r="AO891" s="73">
        <v>37</v>
      </c>
      <c r="AP891" s="60">
        <f>IFERROR(AO891/AK890,"-")</f>
        <v>0.30327868852459017</v>
      </c>
      <c r="AQ891" s="76">
        <f t="shared" si="56"/>
        <v>26786.91891891892</v>
      </c>
      <c r="AR891" s="305"/>
      <c r="AS891" s="305"/>
      <c r="AT891" s="42" t="s">
        <v>108</v>
      </c>
      <c r="AU891" s="73">
        <v>15983093</v>
      </c>
      <c r="AV891" s="60">
        <f>IFERROR(AU891/AR890,"-")</f>
        <v>2.8501048476911085E-2</v>
      </c>
      <c r="AW891" s="76">
        <v>215</v>
      </c>
      <c r="AX891" s="60">
        <f>IFERROR(AW891/AS890,"-")</f>
        <v>0.21608040201005024</v>
      </c>
      <c r="AY891" s="157">
        <f t="shared" si="57"/>
        <v>74339.96744186047</v>
      </c>
      <c r="AZ891" s="179"/>
    </row>
    <row r="892" spans="2:52" s="8" customFormat="1" ht="13.15" customHeight="1">
      <c r="B892" s="328"/>
      <c r="C892" s="340"/>
      <c r="D892" s="305"/>
      <c r="E892" s="305"/>
      <c r="F892" s="43" t="s">
        <v>109</v>
      </c>
      <c r="G892" s="73">
        <v>6632603</v>
      </c>
      <c r="H892" s="60">
        <f>IFERROR(G892/D890,"-")</f>
        <v>3.6718289039003878E-2</v>
      </c>
      <c r="I892" s="73">
        <v>70</v>
      </c>
      <c r="J892" s="60">
        <f>IFERROR(I892/E890,"-")</f>
        <v>0.26515151515151514</v>
      </c>
      <c r="K892" s="76">
        <f t="shared" si="53"/>
        <v>94751.471428571429</v>
      </c>
      <c r="L892" s="305"/>
      <c r="M892" s="305"/>
      <c r="N892" s="43" t="s">
        <v>109</v>
      </c>
      <c r="O892" s="73">
        <v>4162318</v>
      </c>
      <c r="P892" s="60">
        <f>IFERROR(O892/L890,"-")</f>
        <v>2.8615453364224479E-2</v>
      </c>
      <c r="Q892" s="73">
        <v>64</v>
      </c>
      <c r="R892" s="60">
        <f>IFERROR(Q892/M890,"-")</f>
        <v>0.29223744292237441</v>
      </c>
      <c r="S892" s="76">
        <f t="shared" si="54"/>
        <v>65036.21875</v>
      </c>
      <c r="T892" s="305"/>
      <c r="U892" s="305"/>
      <c r="V892" s="43" t="s">
        <v>109</v>
      </c>
      <c r="W892" s="73">
        <v>1763453</v>
      </c>
      <c r="X892" s="60">
        <f>IFERROR(W892/T890,"-")</f>
        <v>4.7590971750692768E-2</v>
      </c>
      <c r="Y892" s="73">
        <v>9</v>
      </c>
      <c r="Z892" s="60">
        <f>IFERROR(Y892/U890,"-")</f>
        <v>0.31034482758620691</v>
      </c>
      <c r="AA892" s="131">
        <f t="shared" si="55"/>
        <v>195939.22222222222</v>
      </c>
      <c r="AB892" s="305"/>
      <c r="AC892" s="305"/>
      <c r="AD892" s="43" t="s">
        <v>109</v>
      </c>
      <c r="AE892" s="73">
        <v>188008</v>
      </c>
      <c r="AF892" s="60">
        <f>IFERROR(AE892/AB890,"-")</f>
        <v>5.9168845277850421E-3</v>
      </c>
      <c r="AG892" s="73">
        <v>8</v>
      </c>
      <c r="AH892" s="60">
        <f>IFERROR(AG892/AC890,"-")</f>
        <v>0.29629629629629628</v>
      </c>
      <c r="AI892" s="76">
        <f t="shared" si="58"/>
        <v>23501</v>
      </c>
      <c r="AJ892" s="305"/>
      <c r="AK892" s="305"/>
      <c r="AL892" s="43" t="s">
        <v>109</v>
      </c>
      <c r="AM892" s="73">
        <v>2832771</v>
      </c>
      <c r="AN892" s="60">
        <f>IFERROR(AM892/AJ890,"-")</f>
        <v>3.9541071531016429E-2</v>
      </c>
      <c r="AO892" s="73">
        <v>34</v>
      </c>
      <c r="AP892" s="60">
        <f>IFERROR(AO892/AK890,"-")</f>
        <v>0.27868852459016391</v>
      </c>
      <c r="AQ892" s="76">
        <f t="shared" si="56"/>
        <v>83316.794117647063</v>
      </c>
      <c r="AR892" s="305"/>
      <c r="AS892" s="305"/>
      <c r="AT892" s="43" t="s">
        <v>109</v>
      </c>
      <c r="AU892" s="73">
        <v>12521356</v>
      </c>
      <c r="AV892" s="60">
        <f>IFERROR(AU892/AR890,"-")</f>
        <v>2.2328079699759081E-2</v>
      </c>
      <c r="AW892" s="76">
        <v>315</v>
      </c>
      <c r="AX892" s="60">
        <f>IFERROR(AW892/AS890,"-")</f>
        <v>0.3165829145728643</v>
      </c>
      <c r="AY892" s="157">
        <f t="shared" si="57"/>
        <v>39750.33650793651</v>
      </c>
      <c r="AZ892" s="179"/>
    </row>
    <row r="893" spans="2:52" s="8" customFormat="1" ht="13.15" customHeight="1">
      <c r="B893" s="328"/>
      <c r="C893" s="340"/>
      <c r="D893" s="305"/>
      <c r="E893" s="305"/>
      <c r="F893" s="43" t="s">
        <v>110</v>
      </c>
      <c r="G893" s="73">
        <v>146884</v>
      </c>
      <c r="H893" s="60">
        <f>IFERROR(G893/D890,"-")</f>
        <v>8.1315422726266676E-4</v>
      </c>
      <c r="I893" s="73">
        <v>12</v>
      </c>
      <c r="J893" s="60">
        <f>IFERROR(I893/E890,"-")</f>
        <v>4.5454545454545456E-2</v>
      </c>
      <c r="K893" s="76">
        <f t="shared" si="53"/>
        <v>12240.333333333334</v>
      </c>
      <c r="L893" s="305"/>
      <c r="M893" s="305"/>
      <c r="N893" s="43" t="s">
        <v>110</v>
      </c>
      <c r="O893" s="73">
        <v>134881</v>
      </c>
      <c r="P893" s="60">
        <f>IFERROR(O893/L890,"-")</f>
        <v>9.2729122696054509E-4</v>
      </c>
      <c r="Q893" s="73">
        <v>10</v>
      </c>
      <c r="R893" s="60">
        <f>IFERROR(Q893/M890,"-")</f>
        <v>4.5662100456621002E-2</v>
      </c>
      <c r="S893" s="76">
        <f t="shared" si="54"/>
        <v>13488.1</v>
      </c>
      <c r="T893" s="305"/>
      <c r="U893" s="305"/>
      <c r="V893" s="43" t="s">
        <v>110</v>
      </c>
      <c r="W893" s="73">
        <v>0</v>
      </c>
      <c r="X893" s="60">
        <f>IFERROR(W893/T890,"-")</f>
        <v>0</v>
      </c>
      <c r="Y893" s="73">
        <v>0</v>
      </c>
      <c r="Z893" s="60">
        <f>IFERROR(Y893/U890,"-")</f>
        <v>0</v>
      </c>
      <c r="AA893" s="131" t="str">
        <f t="shared" si="55"/>
        <v>-</v>
      </c>
      <c r="AB893" s="305"/>
      <c r="AC893" s="305"/>
      <c r="AD893" s="43" t="s">
        <v>110</v>
      </c>
      <c r="AE893" s="73">
        <v>0</v>
      </c>
      <c r="AF893" s="60">
        <f>IFERROR(AE893/AB890,"-")</f>
        <v>0</v>
      </c>
      <c r="AG893" s="73">
        <v>0</v>
      </c>
      <c r="AH893" s="60">
        <f>IFERROR(AG893/AC890,"-")</f>
        <v>0</v>
      </c>
      <c r="AI893" s="76" t="str">
        <f t="shared" si="58"/>
        <v>-</v>
      </c>
      <c r="AJ893" s="305"/>
      <c r="AK893" s="305"/>
      <c r="AL893" s="43" t="s">
        <v>110</v>
      </c>
      <c r="AM893" s="73">
        <v>26610</v>
      </c>
      <c r="AN893" s="60">
        <f>IFERROR(AM893/AJ890,"-")</f>
        <v>3.7143415879375605E-4</v>
      </c>
      <c r="AO893" s="73">
        <v>3</v>
      </c>
      <c r="AP893" s="60">
        <f>IFERROR(AO893/AK890,"-")</f>
        <v>2.4590163934426229E-2</v>
      </c>
      <c r="AQ893" s="76">
        <f t="shared" si="56"/>
        <v>8870</v>
      </c>
      <c r="AR893" s="305"/>
      <c r="AS893" s="305"/>
      <c r="AT893" s="43" t="s">
        <v>110</v>
      </c>
      <c r="AU893" s="73">
        <v>475850</v>
      </c>
      <c r="AV893" s="60">
        <f>IFERROR(AU893/AR890,"-")</f>
        <v>8.4853563185411859E-4</v>
      </c>
      <c r="AW893" s="76">
        <v>39</v>
      </c>
      <c r="AX893" s="60">
        <f>IFERROR(AW893/AS890,"-")</f>
        <v>3.9195979899497489E-2</v>
      </c>
      <c r="AY893" s="157">
        <f t="shared" si="57"/>
        <v>12201.282051282051</v>
      </c>
      <c r="AZ893" s="179"/>
    </row>
    <row r="894" spans="2:52" s="8" customFormat="1" ht="13.15" customHeight="1">
      <c r="B894" s="328"/>
      <c r="C894" s="340"/>
      <c r="D894" s="305"/>
      <c r="E894" s="305"/>
      <c r="F894" s="43" t="s">
        <v>111</v>
      </c>
      <c r="G894" s="73">
        <v>3467568</v>
      </c>
      <c r="H894" s="60">
        <f>IFERROR(G894/D890,"-")</f>
        <v>1.919656039814242E-2</v>
      </c>
      <c r="I894" s="73">
        <v>100</v>
      </c>
      <c r="J894" s="60">
        <f>IFERROR(I894/E890,"-")</f>
        <v>0.37878787878787878</v>
      </c>
      <c r="K894" s="76">
        <f t="shared" si="53"/>
        <v>34675.68</v>
      </c>
      <c r="L894" s="305"/>
      <c r="M894" s="305"/>
      <c r="N894" s="43" t="s">
        <v>111</v>
      </c>
      <c r="O894" s="73">
        <v>3097253</v>
      </c>
      <c r="P894" s="60">
        <f>IFERROR(O894/L890,"-")</f>
        <v>2.129325505132101E-2</v>
      </c>
      <c r="Q894" s="73">
        <v>85</v>
      </c>
      <c r="R894" s="60">
        <f>IFERROR(Q894/M890,"-")</f>
        <v>0.38812785388127852</v>
      </c>
      <c r="S894" s="76">
        <f t="shared" si="54"/>
        <v>36438.270588235297</v>
      </c>
      <c r="T894" s="305"/>
      <c r="U894" s="305"/>
      <c r="V894" s="43" t="s">
        <v>111</v>
      </c>
      <c r="W894" s="73">
        <v>546459</v>
      </c>
      <c r="X894" s="60">
        <f>IFERROR(W894/T890,"-")</f>
        <v>1.4747495301497583E-2</v>
      </c>
      <c r="Y894" s="73">
        <v>14</v>
      </c>
      <c r="Z894" s="60">
        <f>IFERROR(Y894/U890,"-")</f>
        <v>0.48275862068965519</v>
      </c>
      <c r="AA894" s="131">
        <f t="shared" si="55"/>
        <v>39032.785714285717</v>
      </c>
      <c r="AB894" s="305"/>
      <c r="AC894" s="305"/>
      <c r="AD894" s="43" t="s">
        <v>111</v>
      </c>
      <c r="AE894" s="73">
        <v>544234</v>
      </c>
      <c r="AF894" s="60">
        <f>IFERROR(AE894/AB890,"-")</f>
        <v>1.7127833571414858E-2</v>
      </c>
      <c r="AG894" s="73">
        <v>13</v>
      </c>
      <c r="AH894" s="60">
        <f>IFERROR(AG894/AC890,"-")</f>
        <v>0.48148148148148145</v>
      </c>
      <c r="AI894" s="76">
        <f t="shared" si="58"/>
        <v>41864.153846153844</v>
      </c>
      <c r="AJ894" s="305"/>
      <c r="AK894" s="305"/>
      <c r="AL894" s="43" t="s">
        <v>111</v>
      </c>
      <c r="AM894" s="73">
        <v>1842210</v>
      </c>
      <c r="AN894" s="60">
        <f>IFERROR(AM894/AJ890,"-")</f>
        <v>2.5714382625758939E-2</v>
      </c>
      <c r="AO894" s="73">
        <v>49</v>
      </c>
      <c r="AP894" s="60">
        <f>IFERROR(AO894/AK890,"-")</f>
        <v>0.40163934426229508</v>
      </c>
      <c r="AQ894" s="76">
        <f t="shared" si="56"/>
        <v>37596.122448979593</v>
      </c>
      <c r="AR894" s="305"/>
      <c r="AS894" s="305"/>
      <c r="AT894" s="43" t="s">
        <v>111</v>
      </c>
      <c r="AU894" s="73">
        <v>15107507</v>
      </c>
      <c r="AV894" s="60">
        <f>IFERROR(AU894/AR890,"-")</f>
        <v>2.6939703683903582E-2</v>
      </c>
      <c r="AW894" s="76">
        <v>336</v>
      </c>
      <c r="AX894" s="60">
        <f>IFERROR(AW894/AS890,"-")</f>
        <v>0.33768844221105526</v>
      </c>
      <c r="AY894" s="157">
        <f t="shared" si="57"/>
        <v>44962.818452380954</v>
      </c>
      <c r="AZ894" s="179"/>
    </row>
    <row r="895" spans="2:52" s="8" customFormat="1" ht="13.15" customHeight="1">
      <c r="B895" s="328"/>
      <c r="C895" s="340"/>
      <c r="D895" s="305"/>
      <c r="E895" s="305"/>
      <c r="F895" s="43" t="s">
        <v>112</v>
      </c>
      <c r="G895" s="73">
        <v>7207181</v>
      </c>
      <c r="H895" s="60">
        <f>IFERROR(G895/D890,"-")</f>
        <v>3.9899170071601903E-2</v>
      </c>
      <c r="I895" s="73">
        <v>108</v>
      </c>
      <c r="J895" s="60">
        <f>IFERROR(I895/E890,"-")</f>
        <v>0.40909090909090912</v>
      </c>
      <c r="K895" s="76">
        <f t="shared" si="53"/>
        <v>66733.157407407401</v>
      </c>
      <c r="L895" s="305"/>
      <c r="M895" s="305"/>
      <c r="N895" s="43" t="s">
        <v>112</v>
      </c>
      <c r="O895" s="73">
        <v>5548968</v>
      </c>
      <c r="P895" s="60">
        <f>IFERROR(O895/L890,"-")</f>
        <v>3.8148511243872758E-2</v>
      </c>
      <c r="Q895" s="73">
        <v>89</v>
      </c>
      <c r="R895" s="60">
        <f>IFERROR(Q895/M890,"-")</f>
        <v>0.40639269406392692</v>
      </c>
      <c r="S895" s="76">
        <f t="shared" si="54"/>
        <v>62347.955056179773</v>
      </c>
      <c r="T895" s="305"/>
      <c r="U895" s="305"/>
      <c r="V895" s="43" t="s">
        <v>112</v>
      </c>
      <c r="W895" s="73">
        <v>982461</v>
      </c>
      <c r="X895" s="60">
        <f>IFERROR(W895/T890,"-")</f>
        <v>2.6514045850474816E-2</v>
      </c>
      <c r="Y895" s="73">
        <v>15</v>
      </c>
      <c r="Z895" s="60">
        <f>IFERROR(Y895/U890,"-")</f>
        <v>0.51724137931034486</v>
      </c>
      <c r="AA895" s="131">
        <f t="shared" si="55"/>
        <v>65497.4</v>
      </c>
      <c r="AB895" s="305"/>
      <c r="AC895" s="305"/>
      <c r="AD895" s="43" t="s">
        <v>112</v>
      </c>
      <c r="AE895" s="73">
        <v>665586</v>
      </c>
      <c r="AF895" s="60">
        <f>IFERROR(AE895/AB890,"-")</f>
        <v>2.0946957072626352E-2</v>
      </c>
      <c r="AG895" s="73">
        <v>14</v>
      </c>
      <c r="AH895" s="60">
        <f>IFERROR(AG895/AC890,"-")</f>
        <v>0.51851851851851849</v>
      </c>
      <c r="AI895" s="76">
        <f t="shared" si="58"/>
        <v>47541.857142857145</v>
      </c>
      <c r="AJ895" s="305"/>
      <c r="AK895" s="305"/>
      <c r="AL895" s="43" t="s">
        <v>112</v>
      </c>
      <c r="AM895" s="73">
        <v>2735769</v>
      </c>
      <c r="AN895" s="60">
        <f>IFERROR(AM895/AJ890,"-")</f>
        <v>3.8187074677528569E-2</v>
      </c>
      <c r="AO895" s="73">
        <v>44</v>
      </c>
      <c r="AP895" s="60">
        <f>IFERROR(AO895/AK890,"-")</f>
        <v>0.36065573770491804</v>
      </c>
      <c r="AQ895" s="76">
        <f t="shared" si="56"/>
        <v>62176.568181818184</v>
      </c>
      <c r="AR895" s="305"/>
      <c r="AS895" s="305"/>
      <c r="AT895" s="43" t="s">
        <v>112</v>
      </c>
      <c r="AU895" s="73">
        <v>21888886</v>
      </c>
      <c r="AV895" s="60">
        <f>IFERROR(AU895/AR890,"-")</f>
        <v>3.9032257460529095E-2</v>
      </c>
      <c r="AW895" s="76">
        <v>385</v>
      </c>
      <c r="AX895" s="60">
        <f>IFERROR(AW895/AS890,"-")</f>
        <v>0.38693467336683418</v>
      </c>
      <c r="AY895" s="157">
        <f t="shared" si="57"/>
        <v>56854.249350649348</v>
      </c>
      <c r="AZ895" s="179"/>
    </row>
    <row r="896" spans="2:52" s="8" customFormat="1" ht="13.15" customHeight="1">
      <c r="B896" s="328"/>
      <c r="C896" s="340"/>
      <c r="D896" s="305"/>
      <c r="E896" s="305"/>
      <c r="F896" s="43" t="s">
        <v>113</v>
      </c>
      <c r="G896" s="73">
        <v>2716410</v>
      </c>
      <c r="H896" s="60">
        <f>IFERROR(G896/D890,"-")</f>
        <v>1.5038127192060271E-2</v>
      </c>
      <c r="I896" s="73">
        <v>33</v>
      </c>
      <c r="J896" s="60">
        <f>IFERROR(I896/E890,"-")</f>
        <v>0.125</v>
      </c>
      <c r="K896" s="76">
        <f t="shared" si="53"/>
        <v>82315.454545454544</v>
      </c>
      <c r="L896" s="305"/>
      <c r="M896" s="305"/>
      <c r="N896" s="43" t="s">
        <v>113</v>
      </c>
      <c r="O896" s="73">
        <v>2624689</v>
      </c>
      <c r="P896" s="60">
        <f>IFERROR(O896/L890,"-")</f>
        <v>1.8044432375203669E-2</v>
      </c>
      <c r="Q896" s="73">
        <v>26</v>
      </c>
      <c r="R896" s="60">
        <f>IFERROR(Q896/M890,"-")</f>
        <v>0.11872146118721461</v>
      </c>
      <c r="S896" s="76">
        <f t="shared" si="54"/>
        <v>100949.57692307692</v>
      </c>
      <c r="T896" s="305"/>
      <c r="U896" s="305"/>
      <c r="V896" s="43" t="s">
        <v>113</v>
      </c>
      <c r="W896" s="73">
        <v>2136460</v>
      </c>
      <c r="X896" s="60">
        <f>IFERROR(W896/T890,"-")</f>
        <v>5.7657452456337119E-2</v>
      </c>
      <c r="Y896" s="73">
        <v>5</v>
      </c>
      <c r="Z896" s="60">
        <f>IFERROR(Y896/U890,"-")</f>
        <v>0.17241379310344829</v>
      </c>
      <c r="AA896" s="131">
        <f t="shared" si="55"/>
        <v>427292</v>
      </c>
      <c r="AB896" s="305"/>
      <c r="AC896" s="305"/>
      <c r="AD896" s="43" t="s">
        <v>113</v>
      </c>
      <c r="AE896" s="73">
        <v>2120606</v>
      </c>
      <c r="AF896" s="60">
        <f>IFERROR(AE896/AB890,"-")</f>
        <v>6.6738547460364062E-2</v>
      </c>
      <c r="AG896" s="73">
        <v>4</v>
      </c>
      <c r="AH896" s="60">
        <f>IFERROR(AG896/AC890,"-")</f>
        <v>0.14814814814814814</v>
      </c>
      <c r="AI896" s="76">
        <f t="shared" si="58"/>
        <v>530151.5</v>
      </c>
      <c r="AJ896" s="305"/>
      <c r="AK896" s="305"/>
      <c r="AL896" s="43" t="s">
        <v>113</v>
      </c>
      <c r="AM896" s="73">
        <v>238142</v>
      </c>
      <c r="AN896" s="60">
        <f>IFERROR(AM896/AJ890,"-")</f>
        <v>3.3240914484578225E-3</v>
      </c>
      <c r="AO896" s="73">
        <v>13</v>
      </c>
      <c r="AP896" s="60">
        <f>IFERROR(AO896/AK890,"-")</f>
        <v>0.10655737704918032</v>
      </c>
      <c r="AQ896" s="76">
        <f t="shared" si="56"/>
        <v>18318.615384615383</v>
      </c>
      <c r="AR896" s="305"/>
      <c r="AS896" s="305"/>
      <c r="AT896" s="43" t="s">
        <v>113</v>
      </c>
      <c r="AU896" s="73">
        <v>13647605</v>
      </c>
      <c r="AV896" s="60">
        <f>IFERROR(AU896/AR890,"-")</f>
        <v>2.433640670793407E-2</v>
      </c>
      <c r="AW896" s="76">
        <v>91</v>
      </c>
      <c r="AX896" s="60">
        <f>IFERROR(AW896/AS890,"-")</f>
        <v>9.1457286432160806E-2</v>
      </c>
      <c r="AY896" s="157">
        <f t="shared" si="57"/>
        <v>149973.68131868131</v>
      </c>
      <c r="AZ896" s="179"/>
    </row>
    <row r="897" spans="2:52" s="8" customFormat="1" ht="13.15" customHeight="1">
      <c r="B897" s="328"/>
      <c r="C897" s="340"/>
      <c r="D897" s="305"/>
      <c r="E897" s="305"/>
      <c r="F897" s="43" t="s">
        <v>123</v>
      </c>
      <c r="G897" s="73">
        <v>0</v>
      </c>
      <c r="H897" s="60">
        <f>IFERROR(G897/D890,"-")</f>
        <v>0</v>
      </c>
      <c r="I897" s="73">
        <v>0</v>
      </c>
      <c r="J897" s="60">
        <f>IFERROR(I897/E890,"-")</f>
        <v>0</v>
      </c>
      <c r="K897" s="76" t="str">
        <f t="shared" si="53"/>
        <v>-</v>
      </c>
      <c r="L897" s="305"/>
      <c r="M897" s="305"/>
      <c r="N897" s="43" t="s">
        <v>123</v>
      </c>
      <c r="O897" s="73">
        <v>0</v>
      </c>
      <c r="P897" s="60">
        <f>IFERROR(O897/L890,"-")</f>
        <v>0</v>
      </c>
      <c r="Q897" s="73">
        <v>0</v>
      </c>
      <c r="R897" s="60">
        <f>IFERROR(Q897/M890,"-")</f>
        <v>0</v>
      </c>
      <c r="S897" s="76" t="str">
        <f t="shared" si="54"/>
        <v>-</v>
      </c>
      <c r="T897" s="305"/>
      <c r="U897" s="305"/>
      <c r="V897" s="43" t="s">
        <v>123</v>
      </c>
      <c r="W897" s="73">
        <v>0</v>
      </c>
      <c r="X897" s="60">
        <f>IFERROR(W897/T890,"-")</f>
        <v>0</v>
      </c>
      <c r="Y897" s="73">
        <v>0</v>
      </c>
      <c r="Z897" s="60">
        <f>IFERROR(Y897/U890,"-")</f>
        <v>0</v>
      </c>
      <c r="AA897" s="131" t="str">
        <f t="shared" si="55"/>
        <v>-</v>
      </c>
      <c r="AB897" s="305"/>
      <c r="AC897" s="305"/>
      <c r="AD897" s="43" t="s">
        <v>123</v>
      </c>
      <c r="AE897" s="73">
        <v>0</v>
      </c>
      <c r="AF897" s="60">
        <f>IFERROR(AE897/AB890,"-")</f>
        <v>0</v>
      </c>
      <c r="AG897" s="73">
        <v>0</v>
      </c>
      <c r="AH897" s="60">
        <f>IFERROR(AG897/AC890,"-")</f>
        <v>0</v>
      </c>
      <c r="AI897" s="76" t="str">
        <f t="shared" si="58"/>
        <v>-</v>
      </c>
      <c r="AJ897" s="305"/>
      <c r="AK897" s="305"/>
      <c r="AL897" s="43" t="s">
        <v>123</v>
      </c>
      <c r="AM897" s="73">
        <v>0</v>
      </c>
      <c r="AN897" s="60">
        <f>IFERROR(AM897/AJ890,"-")</f>
        <v>0</v>
      </c>
      <c r="AO897" s="73">
        <v>0</v>
      </c>
      <c r="AP897" s="60">
        <f>IFERROR(AO897/AK890,"-")</f>
        <v>0</v>
      </c>
      <c r="AQ897" s="76" t="str">
        <f t="shared" si="56"/>
        <v>-</v>
      </c>
      <c r="AR897" s="305"/>
      <c r="AS897" s="305"/>
      <c r="AT897" s="43" t="s">
        <v>123</v>
      </c>
      <c r="AU897" s="73">
        <v>0</v>
      </c>
      <c r="AV897" s="60">
        <f>IFERROR(AU897/AR890,"-")</f>
        <v>0</v>
      </c>
      <c r="AW897" s="76">
        <v>0</v>
      </c>
      <c r="AX897" s="60">
        <f>IFERROR(AW897/AS890,"-")</f>
        <v>0</v>
      </c>
      <c r="AY897" s="157" t="str">
        <f t="shared" si="57"/>
        <v>-</v>
      </c>
      <c r="AZ897" s="179"/>
    </row>
    <row r="898" spans="2:52" s="8" customFormat="1" ht="13.15" customHeight="1">
      <c r="B898" s="328"/>
      <c r="C898" s="340"/>
      <c r="D898" s="305"/>
      <c r="E898" s="305"/>
      <c r="F898" s="43" t="s">
        <v>114</v>
      </c>
      <c r="G898" s="73">
        <v>14033</v>
      </c>
      <c r="H898" s="60">
        <f>IFERROR(G898/D890,"-")</f>
        <v>7.7687108678800974E-5</v>
      </c>
      <c r="I898" s="73">
        <v>1</v>
      </c>
      <c r="J898" s="60">
        <f>IFERROR(I898/E890,"-")</f>
        <v>3.787878787878788E-3</v>
      </c>
      <c r="K898" s="76">
        <f t="shared" si="53"/>
        <v>14033</v>
      </c>
      <c r="L898" s="305"/>
      <c r="M898" s="305"/>
      <c r="N898" s="43" t="s">
        <v>114</v>
      </c>
      <c r="O898" s="73">
        <v>14033</v>
      </c>
      <c r="P898" s="60">
        <f>IFERROR(O898/L890,"-")</f>
        <v>9.6475246980207215E-5</v>
      </c>
      <c r="Q898" s="73">
        <v>1</v>
      </c>
      <c r="R898" s="60">
        <f>IFERROR(Q898/M890,"-")</f>
        <v>4.5662100456621002E-3</v>
      </c>
      <c r="S898" s="76">
        <f t="shared" si="54"/>
        <v>14033</v>
      </c>
      <c r="T898" s="305"/>
      <c r="U898" s="305"/>
      <c r="V898" s="43" t="s">
        <v>114</v>
      </c>
      <c r="W898" s="73">
        <v>0</v>
      </c>
      <c r="X898" s="60">
        <f>IFERROR(W898/T890,"-")</f>
        <v>0</v>
      </c>
      <c r="Y898" s="73">
        <v>0</v>
      </c>
      <c r="Z898" s="60">
        <f>IFERROR(Y898/U890,"-")</f>
        <v>0</v>
      </c>
      <c r="AA898" s="131" t="str">
        <f t="shared" si="55"/>
        <v>-</v>
      </c>
      <c r="AB898" s="305"/>
      <c r="AC898" s="305"/>
      <c r="AD898" s="43" t="s">
        <v>114</v>
      </c>
      <c r="AE898" s="73">
        <v>0</v>
      </c>
      <c r="AF898" s="60">
        <f>IFERROR(AE898/AB890,"-")</f>
        <v>0</v>
      </c>
      <c r="AG898" s="73">
        <v>0</v>
      </c>
      <c r="AH898" s="60">
        <f>IFERROR(AG898/AC890,"-")</f>
        <v>0</v>
      </c>
      <c r="AI898" s="76" t="str">
        <f t="shared" si="58"/>
        <v>-</v>
      </c>
      <c r="AJ898" s="305"/>
      <c r="AK898" s="305"/>
      <c r="AL898" s="43" t="s">
        <v>114</v>
      </c>
      <c r="AM898" s="73">
        <v>14033</v>
      </c>
      <c r="AN898" s="60">
        <f>IFERROR(AM898/AJ890,"-")</f>
        <v>1.9587882564271999E-4</v>
      </c>
      <c r="AO898" s="73">
        <v>1</v>
      </c>
      <c r="AP898" s="60">
        <f>IFERROR(AO898/AK890,"-")</f>
        <v>8.1967213114754103E-3</v>
      </c>
      <c r="AQ898" s="76">
        <f t="shared" si="56"/>
        <v>14033</v>
      </c>
      <c r="AR898" s="305"/>
      <c r="AS898" s="305"/>
      <c r="AT898" s="43" t="s">
        <v>114</v>
      </c>
      <c r="AU898" s="73">
        <v>209712</v>
      </c>
      <c r="AV898" s="60">
        <f>IFERROR(AU898/AR890,"-")</f>
        <v>3.7395839955320148E-4</v>
      </c>
      <c r="AW898" s="76">
        <v>8</v>
      </c>
      <c r="AX898" s="60">
        <f>IFERROR(AW898/AS890,"-")</f>
        <v>8.0402010050251264E-3</v>
      </c>
      <c r="AY898" s="157">
        <f t="shared" si="57"/>
        <v>26214</v>
      </c>
      <c r="AZ898" s="179"/>
    </row>
    <row r="899" spans="2:52" s="8" customFormat="1" ht="13.15" customHeight="1">
      <c r="B899" s="328"/>
      <c r="C899" s="340"/>
      <c r="D899" s="305"/>
      <c r="E899" s="305"/>
      <c r="F899" s="43" t="s">
        <v>115</v>
      </c>
      <c r="G899" s="73">
        <v>247489</v>
      </c>
      <c r="H899" s="60">
        <f>IFERROR(G899/D890,"-")</f>
        <v>1.3701065231816272E-3</v>
      </c>
      <c r="I899" s="73">
        <v>17</v>
      </c>
      <c r="J899" s="60">
        <f>IFERROR(I899/E890,"-")</f>
        <v>6.4393939393939392E-2</v>
      </c>
      <c r="K899" s="76">
        <f t="shared" si="53"/>
        <v>14558.176470588236</v>
      </c>
      <c r="L899" s="305"/>
      <c r="M899" s="305"/>
      <c r="N899" s="43" t="s">
        <v>115</v>
      </c>
      <c r="O899" s="73">
        <v>173305</v>
      </c>
      <c r="P899" s="60">
        <f>IFERROR(O899/L890,"-")</f>
        <v>1.191451769251394E-3</v>
      </c>
      <c r="Q899" s="73">
        <v>14</v>
      </c>
      <c r="R899" s="60">
        <f>IFERROR(Q899/M890,"-")</f>
        <v>6.3926940639269403E-2</v>
      </c>
      <c r="S899" s="76">
        <f t="shared" si="54"/>
        <v>12378.928571428571</v>
      </c>
      <c r="T899" s="305"/>
      <c r="U899" s="305"/>
      <c r="V899" s="43" t="s">
        <v>115</v>
      </c>
      <c r="W899" s="73">
        <v>8224</v>
      </c>
      <c r="X899" s="60">
        <f>IFERROR(W899/T890,"-")</f>
        <v>2.2194419226239504E-4</v>
      </c>
      <c r="Y899" s="73">
        <v>1</v>
      </c>
      <c r="Z899" s="60">
        <f>IFERROR(Y899/U890,"-")</f>
        <v>3.4482758620689655E-2</v>
      </c>
      <c r="AA899" s="131">
        <f t="shared" si="55"/>
        <v>8224</v>
      </c>
      <c r="AB899" s="305"/>
      <c r="AC899" s="305"/>
      <c r="AD899" s="43" t="s">
        <v>115</v>
      </c>
      <c r="AE899" s="73">
        <v>0</v>
      </c>
      <c r="AF899" s="60">
        <f>IFERROR(AE899/AB890,"-")</f>
        <v>0</v>
      </c>
      <c r="AG899" s="73">
        <v>0</v>
      </c>
      <c r="AH899" s="60">
        <f>IFERROR(AG899/AC890,"-")</f>
        <v>0</v>
      </c>
      <c r="AI899" s="76" t="str">
        <f t="shared" si="58"/>
        <v>-</v>
      </c>
      <c r="AJ899" s="305"/>
      <c r="AK899" s="305"/>
      <c r="AL899" s="43" t="s">
        <v>115</v>
      </c>
      <c r="AM899" s="73">
        <v>122409</v>
      </c>
      <c r="AN899" s="60">
        <f>IFERROR(AM899/AJ890,"-")</f>
        <v>1.708639005779214E-3</v>
      </c>
      <c r="AO899" s="73">
        <v>4</v>
      </c>
      <c r="AP899" s="60">
        <f>IFERROR(AO899/AK890,"-")</f>
        <v>3.2786885245901641E-2</v>
      </c>
      <c r="AQ899" s="76">
        <f t="shared" si="56"/>
        <v>30602.25</v>
      </c>
      <c r="AR899" s="305"/>
      <c r="AS899" s="305"/>
      <c r="AT899" s="43" t="s">
        <v>115</v>
      </c>
      <c r="AU899" s="73">
        <v>57848</v>
      </c>
      <c r="AV899" s="60">
        <f>IFERROR(AU899/AR890,"-")</f>
        <v>1.0315454288430608E-4</v>
      </c>
      <c r="AW899" s="76">
        <v>10</v>
      </c>
      <c r="AX899" s="60">
        <f>IFERROR(AW899/AS890,"-")</f>
        <v>1.0050251256281407E-2</v>
      </c>
      <c r="AY899" s="157">
        <f t="shared" si="57"/>
        <v>5784.8</v>
      </c>
      <c r="AZ899" s="179"/>
    </row>
    <row r="900" spans="2:52" s="8" customFormat="1" ht="13.15" customHeight="1">
      <c r="B900" s="328"/>
      <c r="C900" s="340"/>
      <c r="D900" s="305"/>
      <c r="E900" s="305"/>
      <c r="F900" s="43" t="s">
        <v>116</v>
      </c>
      <c r="G900" s="73">
        <v>0</v>
      </c>
      <c r="H900" s="60">
        <f>IFERROR(G900/D890,"-")</f>
        <v>0</v>
      </c>
      <c r="I900" s="73">
        <v>0</v>
      </c>
      <c r="J900" s="60">
        <f>IFERROR(I900/E890,"-")</f>
        <v>0</v>
      </c>
      <c r="K900" s="76" t="str">
        <f t="shared" si="53"/>
        <v>-</v>
      </c>
      <c r="L900" s="305"/>
      <c r="M900" s="305"/>
      <c r="N900" s="43" t="s">
        <v>116</v>
      </c>
      <c r="O900" s="73">
        <v>0</v>
      </c>
      <c r="P900" s="60">
        <f>IFERROR(O900/L890,"-")</f>
        <v>0</v>
      </c>
      <c r="Q900" s="73">
        <v>0</v>
      </c>
      <c r="R900" s="60">
        <f>IFERROR(Q900/M890,"-")</f>
        <v>0</v>
      </c>
      <c r="S900" s="76" t="str">
        <f t="shared" si="54"/>
        <v>-</v>
      </c>
      <c r="T900" s="305"/>
      <c r="U900" s="305"/>
      <c r="V900" s="43" t="s">
        <v>116</v>
      </c>
      <c r="W900" s="73">
        <v>0</v>
      </c>
      <c r="X900" s="60">
        <f>IFERROR(W900/T890,"-")</f>
        <v>0</v>
      </c>
      <c r="Y900" s="73">
        <v>0</v>
      </c>
      <c r="Z900" s="60">
        <f>IFERROR(Y900/U890,"-")</f>
        <v>0</v>
      </c>
      <c r="AA900" s="131" t="str">
        <f t="shared" si="55"/>
        <v>-</v>
      </c>
      <c r="AB900" s="305"/>
      <c r="AC900" s="305"/>
      <c r="AD900" s="43" t="s">
        <v>116</v>
      </c>
      <c r="AE900" s="73">
        <v>0</v>
      </c>
      <c r="AF900" s="60">
        <f>IFERROR(AE900/AB890,"-")</f>
        <v>0</v>
      </c>
      <c r="AG900" s="73">
        <v>0</v>
      </c>
      <c r="AH900" s="60">
        <f>IFERROR(AG900/AC890,"-")</f>
        <v>0</v>
      </c>
      <c r="AI900" s="76" t="str">
        <f t="shared" si="58"/>
        <v>-</v>
      </c>
      <c r="AJ900" s="305"/>
      <c r="AK900" s="305"/>
      <c r="AL900" s="43" t="s">
        <v>116</v>
      </c>
      <c r="AM900" s="73">
        <v>7441</v>
      </c>
      <c r="AN900" s="60">
        <f>IFERROR(AM900/AJ890,"-")</f>
        <v>1.0386477172432691E-4</v>
      </c>
      <c r="AO900" s="73">
        <v>1</v>
      </c>
      <c r="AP900" s="60">
        <f>IFERROR(AO900/AK890,"-")</f>
        <v>8.1967213114754103E-3</v>
      </c>
      <c r="AQ900" s="76">
        <f t="shared" si="56"/>
        <v>7441</v>
      </c>
      <c r="AR900" s="305"/>
      <c r="AS900" s="305"/>
      <c r="AT900" s="43" t="s">
        <v>116</v>
      </c>
      <c r="AU900" s="73">
        <v>3370</v>
      </c>
      <c r="AV900" s="60">
        <f>IFERROR(AU900/AR890,"-")</f>
        <v>6.0093833757452551E-6</v>
      </c>
      <c r="AW900" s="76">
        <v>1</v>
      </c>
      <c r="AX900" s="60">
        <f>IFERROR(AW900/AS890,"-")</f>
        <v>1.0050251256281408E-3</v>
      </c>
      <c r="AY900" s="157">
        <f t="shared" si="57"/>
        <v>3370</v>
      </c>
      <c r="AZ900" s="179"/>
    </row>
    <row r="901" spans="2:52" s="8" customFormat="1" ht="13.15" customHeight="1">
      <c r="B901" s="328"/>
      <c r="C901" s="340"/>
      <c r="D901" s="305"/>
      <c r="E901" s="305"/>
      <c r="F901" s="43" t="s">
        <v>117</v>
      </c>
      <c r="G901" s="73">
        <v>0</v>
      </c>
      <c r="H901" s="60">
        <f>IFERROR(G901/D890,"-")</f>
        <v>0</v>
      </c>
      <c r="I901" s="73">
        <v>0</v>
      </c>
      <c r="J901" s="60">
        <f>IFERROR(I901/E890,"-")</f>
        <v>0</v>
      </c>
      <c r="K901" s="76" t="str">
        <f t="shared" si="53"/>
        <v>-</v>
      </c>
      <c r="L901" s="305"/>
      <c r="M901" s="305"/>
      <c r="N901" s="43" t="s">
        <v>117</v>
      </c>
      <c r="O901" s="73">
        <v>0</v>
      </c>
      <c r="P901" s="60">
        <f>IFERROR(O901/L890,"-")</f>
        <v>0</v>
      </c>
      <c r="Q901" s="73">
        <v>0</v>
      </c>
      <c r="R901" s="60">
        <f>IFERROR(Q901/M890,"-")</f>
        <v>0</v>
      </c>
      <c r="S901" s="76" t="str">
        <f t="shared" si="54"/>
        <v>-</v>
      </c>
      <c r="T901" s="305"/>
      <c r="U901" s="305"/>
      <c r="V901" s="43" t="s">
        <v>117</v>
      </c>
      <c r="W901" s="73">
        <v>0</v>
      </c>
      <c r="X901" s="60">
        <f>IFERROR(W901/T890,"-")</f>
        <v>0</v>
      </c>
      <c r="Y901" s="73">
        <v>0</v>
      </c>
      <c r="Z901" s="60">
        <f>IFERROR(Y901/U890,"-")</f>
        <v>0</v>
      </c>
      <c r="AA901" s="131" t="str">
        <f t="shared" si="55"/>
        <v>-</v>
      </c>
      <c r="AB901" s="305"/>
      <c r="AC901" s="305"/>
      <c r="AD901" s="43" t="s">
        <v>117</v>
      </c>
      <c r="AE901" s="73">
        <v>0</v>
      </c>
      <c r="AF901" s="60">
        <f>IFERROR(AE901/AB890,"-")</f>
        <v>0</v>
      </c>
      <c r="AG901" s="73">
        <v>0</v>
      </c>
      <c r="AH901" s="60">
        <f>IFERROR(AG901/AC890,"-")</f>
        <v>0</v>
      </c>
      <c r="AI901" s="76" t="str">
        <f t="shared" si="58"/>
        <v>-</v>
      </c>
      <c r="AJ901" s="305"/>
      <c r="AK901" s="305"/>
      <c r="AL901" s="43" t="s">
        <v>117</v>
      </c>
      <c r="AM901" s="73">
        <v>0</v>
      </c>
      <c r="AN901" s="60">
        <f>IFERROR(AM901/AJ890,"-")</f>
        <v>0</v>
      </c>
      <c r="AO901" s="73">
        <v>0</v>
      </c>
      <c r="AP901" s="60">
        <f>IFERROR(AO901/AK890,"-")</f>
        <v>0</v>
      </c>
      <c r="AQ901" s="76" t="str">
        <f t="shared" si="56"/>
        <v>-</v>
      </c>
      <c r="AR901" s="305"/>
      <c r="AS901" s="305"/>
      <c r="AT901" s="43" t="s">
        <v>117</v>
      </c>
      <c r="AU901" s="73">
        <v>1034348</v>
      </c>
      <c r="AV901" s="60">
        <f>IFERROR(AU901/AR890,"-")</f>
        <v>1.8444491619986211E-3</v>
      </c>
      <c r="AW901" s="76">
        <v>3</v>
      </c>
      <c r="AX901" s="60">
        <f>IFERROR(AW901/AS890,"-")</f>
        <v>3.015075376884422E-3</v>
      </c>
      <c r="AY901" s="157">
        <f t="shared" si="57"/>
        <v>344782.66666666669</v>
      </c>
      <c r="AZ901" s="179"/>
    </row>
    <row r="902" spans="2:52" s="8" customFormat="1" ht="13.15" customHeight="1">
      <c r="B902" s="328"/>
      <c r="C902" s="340"/>
      <c r="D902" s="305"/>
      <c r="E902" s="305"/>
      <c r="F902" s="43" t="s">
        <v>118</v>
      </c>
      <c r="G902" s="73">
        <v>1544196</v>
      </c>
      <c r="H902" s="60">
        <f>IFERROR(G902/D890,"-")</f>
        <v>8.5487153476355559E-3</v>
      </c>
      <c r="I902" s="73">
        <v>46</v>
      </c>
      <c r="J902" s="60">
        <f>IFERROR(I902/E890,"-")</f>
        <v>0.17424242424242425</v>
      </c>
      <c r="K902" s="76">
        <f t="shared" si="53"/>
        <v>33569.478260869568</v>
      </c>
      <c r="L902" s="305"/>
      <c r="M902" s="305"/>
      <c r="N902" s="43" t="s">
        <v>118</v>
      </c>
      <c r="O902" s="73">
        <v>1502857</v>
      </c>
      <c r="P902" s="60">
        <f>IFERROR(O902/L890,"-")</f>
        <v>1.0331967523048049E-2</v>
      </c>
      <c r="Q902" s="73">
        <v>41</v>
      </c>
      <c r="R902" s="60">
        <f>IFERROR(Q902/M890,"-")</f>
        <v>0.18721461187214611</v>
      </c>
      <c r="S902" s="76">
        <f t="shared" si="54"/>
        <v>36655.048780487807</v>
      </c>
      <c r="T902" s="305"/>
      <c r="U902" s="305"/>
      <c r="V902" s="43" t="s">
        <v>118</v>
      </c>
      <c r="W902" s="73">
        <v>311680</v>
      </c>
      <c r="X902" s="60">
        <f>IFERROR(W902/T890,"-")</f>
        <v>8.411425807921119E-3</v>
      </c>
      <c r="Y902" s="73">
        <v>6</v>
      </c>
      <c r="Z902" s="60">
        <f>IFERROR(Y902/U890,"-")</f>
        <v>0.20689655172413793</v>
      </c>
      <c r="AA902" s="131">
        <f t="shared" si="55"/>
        <v>51946.666666666664</v>
      </c>
      <c r="AB902" s="305"/>
      <c r="AC902" s="305"/>
      <c r="AD902" s="43" t="s">
        <v>118</v>
      </c>
      <c r="AE902" s="73">
        <v>311332</v>
      </c>
      <c r="AF902" s="60">
        <f>IFERROR(AE902/AB890,"-")</f>
        <v>9.7980697300347475E-3</v>
      </c>
      <c r="AG902" s="73">
        <v>5</v>
      </c>
      <c r="AH902" s="60">
        <f>IFERROR(AG902/AC890,"-")</f>
        <v>0.18518518518518517</v>
      </c>
      <c r="AI902" s="76">
        <f t="shared" si="58"/>
        <v>62266.400000000001</v>
      </c>
      <c r="AJ902" s="305"/>
      <c r="AK902" s="305"/>
      <c r="AL902" s="43" t="s">
        <v>118</v>
      </c>
      <c r="AM902" s="73">
        <v>718626</v>
      </c>
      <c r="AN902" s="60">
        <f>IFERROR(AM902/AJ890,"-")</f>
        <v>1.0030899804484093E-2</v>
      </c>
      <c r="AO902" s="73">
        <v>24</v>
      </c>
      <c r="AP902" s="60">
        <f>IFERROR(AO902/AK890,"-")</f>
        <v>0.19672131147540983</v>
      </c>
      <c r="AQ902" s="76">
        <f t="shared" si="56"/>
        <v>29942.75</v>
      </c>
      <c r="AR902" s="305"/>
      <c r="AS902" s="305"/>
      <c r="AT902" s="43" t="s">
        <v>118</v>
      </c>
      <c r="AU902" s="73">
        <v>2027280</v>
      </c>
      <c r="AV902" s="60">
        <f>IFERROR(AU902/AR890,"-")</f>
        <v>3.6150453204690921E-3</v>
      </c>
      <c r="AW902" s="76">
        <v>83</v>
      </c>
      <c r="AX902" s="60">
        <f>IFERROR(AW902/AS890,"-")</f>
        <v>8.3417085427135676E-2</v>
      </c>
      <c r="AY902" s="157">
        <f t="shared" si="57"/>
        <v>24425.060240963856</v>
      </c>
      <c r="AZ902" s="179"/>
    </row>
    <row r="903" spans="2:52" s="8" customFormat="1" ht="13.15" customHeight="1">
      <c r="B903" s="328"/>
      <c r="C903" s="340"/>
      <c r="D903" s="305"/>
      <c r="E903" s="305"/>
      <c r="F903" s="43" t="s">
        <v>119</v>
      </c>
      <c r="G903" s="73">
        <v>1396464</v>
      </c>
      <c r="H903" s="60">
        <f>IFERROR(G903/D890,"-")</f>
        <v>7.7308665669516951E-3</v>
      </c>
      <c r="I903" s="73">
        <v>21</v>
      </c>
      <c r="J903" s="60">
        <f>IFERROR(I903/E890,"-")</f>
        <v>7.9545454545454544E-2</v>
      </c>
      <c r="K903" s="76">
        <f t="shared" si="53"/>
        <v>66498.28571428571</v>
      </c>
      <c r="L903" s="305"/>
      <c r="M903" s="305"/>
      <c r="N903" s="43" t="s">
        <v>119</v>
      </c>
      <c r="O903" s="73">
        <v>1076960</v>
      </c>
      <c r="P903" s="60">
        <f>IFERROR(O903/L890,"-")</f>
        <v>7.4039750579208974E-3</v>
      </c>
      <c r="Q903" s="73">
        <v>16</v>
      </c>
      <c r="R903" s="60">
        <f>IFERROR(Q903/M890,"-")</f>
        <v>7.3059360730593603E-2</v>
      </c>
      <c r="S903" s="76">
        <f t="shared" si="54"/>
        <v>67310</v>
      </c>
      <c r="T903" s="305"/>
      <c r="U903" s="305"/>
      <c r="V903" s="43" t="s">
        <v>119</v>
      </c>
      <c r="W903" s="73">
        <v>3416</v>
      </c>
      <c r="X903" s="60">
        <f>IFERROR(W903/T890,"-")</f>
        <v>9.2188881416383923E-5</v>
      </c>
      <c r="Y903" s="73">
        <v>2</v>
      </c>
      <c r="Z903" s="60">
        <f>IFERROR(Y903/U890,"-")</f>
        <v>6.8965517241379309E-2</v>
      </c>
      <c r="AA903" s="131">
        <f t="shared" si="55"/>
        <v>1708</v>
      </c>
      <c r="AB903" s="305"/>
      <c r="AC903" s="305"/>
      <c r="AD903" s="43" t="s">
        <v>119</v>
      </c>
      <c r="AE903" s="73">
        <v>2046</v>
      </c>
      <c r="AF903" s="60">
        <f>IFERROR(AE903/AB890,"-")</f>
        <v>6.4390588399686164E-5</v>
      </c>
      <c r="AG903" s="73">
        <v>1</v>
      </c>
      <c r="AH903" s="60">
        <f>IFERROR(AG903/AC890,"-")</f>
        <v>3.7037037037037035E-2</v>
      </c>
      <c r="AI903" s="76">
        <f t="shared" si="58"/>
        <v>2046</v>
      </c>
      <c r="AJ903" s="305"/>
      <c r="AK903" s="305"/>
      <c r="AL903" s="43" t="s">
        <v>119</v>
      </c>
      <c r="AM903" s="73">
        <v>810435</v>
      </c>
      <c r="AN903" s="60">
        <f>IFERROR(AM903/AJ890,"-")</f>
        <v>1.1312410465314457E-2</v>
      </c>
      <c r="AO903" s="73">
        <v>11</v>
      </c>
      <c r="AP903" s="60">
        <f>IFERROR(AO903/AK890,"-")</f>
        <v>9.0163934426229511E-2</v>
      </c>
      <c r="AQ903" s="76">
        <f t="shared" si="56"/>
        <v>73675.909090909088</v>
      </c>
      <c r="AR903" s="305"/>
      <c r="AS903" s="305"/>
      <c r="AT903" s="43" t="s">
        <v>119</v>
      </c>
      <c r="AU903" s="73">
        <v>4550035</v>
      </c>
      <c r="AV903" s="60">
        <f>IFERROR(AU903/AR890,"-")</f>
        <v>8.113621569156992E-3</v>
      </c>
      <c r="AW903" s="76">
        <v>68</v>
      </c>
      <c r="AX903" s="60">
        <f>IFERROR(AW903/AS890,"-")</f>
        <v>6.834170854271357E-2</v>
      </c>
      <c r="AY903" s="157">
        <f t="shared" si="57"/>
        <v>66912.279411764699</v>
      </c>
      <c r="AZ903" s="179"/>
    </row>
    <row r="904" spans="2:52" s="8" customFormat="1" ht="13.15" customHeight="1">
      <c r="B904" s="328"/>
      <c r="C904" s="340"/>
      <c r="D904" s="305"/>
      <c r="E904" s="305"/>
      <c r="F904" s="43" t="s">
        <v>120</v>
      </c>
      <c r="G904" s="73">
        <v>1293646</v>
      </c>
      <c r="H904" s="60">
        <f>IFERROR(G904/D890,"-")</f>
        <v>7.1616630366918106E-3</v>
      </c>
      <c r="I904" s="73">
        <v>23</v>
      </c>
      <c r="J904" s="60">
        <f>IFERROR(I904/E890,"-")</f>
        <v>8.7121212121212127E-2</v>
      </c>
      <c r="K904" s="76">
        <f t="shared" si="53"/>
        <v>56245.478260869568</v>
      </c>
      <c r="L904" s="305"/>
      <c r="M904" s="305"/>
      <c r="N904" s="43" t="s">
        <v>120</v>
      </c>
      <c r="O904" s="73">
        <v>850832</v>
      </c>
      <c r="P904" s="60">
        <f>IFERROR(O904/L890,"-")</f>
        <v>5.8493712918594497E-3</v>
      </c>
      <c r="Q904" s="73">
        <v>19</v>
      </c>
      <c r="R904" s="60">
        <f>IFERROR(Q904/M890,"-")</f>
        <v>8.6757990867579904E-2</v>
      </c>
      <c r="S904" s="76">
        <f t="shared" si="54"/>
        <v>44780.631578947367</v>
      </c>
      <c r="T904" s="305"/>
      <c r="U904" s="305"/>
      <c r="V904" s="43" t="s">
        <v>120</v>
      </c>
      <c r="W904" s="73">
        <v>400232</v>
      </c>
      <c r="X904" s="60">
        <f>IFERROR(W904/T890,"-")</f>
        <v>1.0801212057096655E-2</v>
      </c>
      <c r="Y904" s="73">
        <v>5</v>
      </c>
      <c r="Z904" s="60">
        <f>IFERROR(Y904/U890,"-")</f>
        <v>0.17241379310344829</v>
      </c>
      <c r="AA904" s="131">
        <f t="shared" si="55"/>
        <v>80046.399999999994</v>
      </c>
      <c r="AB904" s="305"/>
      <c r="AC904" s="305"/>
      <c r="AD904" s="43" t="s">
        <v>120</v>
      </c>
      <c r="AE904" s="73">
        <v>400232</v>
      </c>
      <c r="AF904" s="60">
        <f>IFERROR(AE904/AB890,"-")</f>
        <v>1.2595881708887192E-2</v>
      </c>
      <c r="AG904" s="73">
        <v>5</v>
      </c>
      <c r="AH904" s="60">
        <f>IFERROR(AG904/AC890,"-")</f>
        <v>0.18518518518518517</v>
      </c>
      <c r="AI904" s="76">
        <f t="shared" si="58"/>
        <v>80046.399999999994</v>
      </c>
      <c r="AJ904" s="305"/>
      <c r="AK904" s="305"/>
      <c r="AL904" s="43" t="s">
        <v>120</v>
      </c>
      <c r="AM904" s="73">
        <v>575935</v>
      </c>
      <c r="AN904" s="60">
        <f>IFERROR(AM904/AJ890,"-")</f>
        <v>8.0391556649711347E-3</v>
      </c>
      <c r="AO904" s="73">
        <v>9</v>
      </c>
      <c r="AP904" s="60">
        <f>IFERROR(AO904/AK890,"-")</f>
        <v>7.3770491803278687E-2</v>
      </c>
      <c r="AQ904" s="76">
        <f t="shared" si="56"/>
        <v>63992.777777777781</v>
      </c>
      <c r="AR904" s="305"/>
      <c r="AS904" s="305"/>
      <c r="AT904" s="43" t="s">
        <v>120</v>
      </c>
      <c r="AU904" s="73">
        <v>6470679</v>
      </c>
      <c r="AV904" s="60">
        <f>IFERROR(AU904/AR890,"-")</f>
        <v>1.1538513594179208E-2</v>
      </c>
      <c r="AW904" s="76">
        <v>59</v>
      </c>
      <c r="AX904" s="60">
        <f>IFERROR(AW904/AS890,"-")</f>
        <v>5.92964824120603E-2</v>
      </c>
      <c r="AY904" s="157">
        <f t="shared" si="57"/>
        <v>109672.52542372882</v>
      </c>
      <c r="AZ904" s="179"/>
    </row>
    <row r="905" spans="2:52" s="8" customFormat="1" ht="13.15" customHeight="1">
      <c r="B905" s="328"/>
      <c r="C905" s="340"/>
      <c r="D905" s="305"/>
      <c r="E905" s="305"/>
      <c r="F905" s="44" t="s">
        <v>121</v>
      </c>
      <c r="G905" s="74">
        <v>1279643</v>
      </c>
      <c r="H905" s="61">
        <f>IFERROR(G905/D890,"-")</f>
        <v>7.0841420089123438E-3</v>
      </c>
      <c r="I905" s="74">
        <v>23</v>
      </c>
      <c r="J905" s="61">
        <f>IFERROR(I905/E890,"-")</f>
        <v>8.7121212121212127E-2</v>
      </c>
      <c r="K905" s="77">
        <f t="shared" si="53"/>
        <v>55636.65217391304</v>
      </c>
      <c r="L905" s="305"/>
      <c r="M905" s="305"/>
      <c r="N905" s="44" t="s">
        <v>121</v>
      </c>
      <c r="O905" s="74">
        <v>1273958</v>
      </c>
      <c r="P905" s="61">
        <f>IFERROR(O905/L890,"-")</f>
        <v>8.7583134534604725E-3</v>
      </c>
      <c r="Q905" s="74">
        <v>22</v>
      </c>
      <c r="R905" s="61">
        <f>IFERROR(Q905/M890,"-")</f>
        <v>0.1004566210045662</v>
      </c>
      <c r="S905" s="77">
        <f t="shared" si="54"/>
        <v>57907.181818181816</v>
      </c>
      <c r="T905" s="305"/>
      <c r="U905" s="305"/>
      <c r="V905" s="44" t="s">
        <v>121</v>
      </c>
      <c r="W905" s="74">
        <v>20839</v>
      </c>
      <c r="X905" s="61">
        <f>IFERROR(W905/T890,"-")</f>
        <v>5.6238995896839129E-4</v>
      </c>
      <c r="Y905" s="74">
        <v>4</v>
      </c>
      <c r="Z905" s="61">
        <f>IFERROR(Y905/U890,"-")</f>
        <v>0.13793103448275862</v>
      </c>
      <c r="AA905" s="132">
        <f t="shared" si="55"/>
        <v>5209.75</v>
      </c>
      <c r="AB905" s="305"/>
      <c r="AC905" s="305"/>
      <c r="AD905" s="44" t="s">
        <v>121</v>
      </c>
      <c r="AE905" s="74">
        <v>20839</v>
      </c>
      <c r="AF905" s="61">
        <f>IFERROR(AE905/AB890,"-")</f>
        <v>6.5583356386171067E-4</v>
      </c>
      <c r="AG905" s="74">
        <v>4</v>
      </c>
      <c r="AH905" s="61">
        <f>IFERROR(AG905/AC890,"-")</f>
        <v>0.14814814814814814</v>
      </c>
      <c r="AI905" s="77">
        <f t="shared" si="58"/>
        <v>5209.75</v>
      </c>
      <c r="AJ905" s="305"/>
      <c r="AK905" s="305"/>
      <c r="AL905" s="44" t="s">
        <v>121</v>
      </c>
      <c r="AM905" s="74">
        <v>148149</v>
      </c>
      <c r="AN905" s="61">
        <f>IFERROR(AM905/AJ890,"-")</f>
        <v>2.0679293194714832E-3</v>
      </c>
      <c r="AO905" s="74">
        <v>6</v>
      </c>
      <c r="AP905" s="61">
        <f>IFERROR(AO905/AK890,"-")</f>
        <v>4.9180327868852458E-2</v>
      </c>
      <c r="AQ905" s="77">
        <f t="shared" si="56"/>
        <v>24691.5</v>
      </c>
      <c r="AR905" s="305"/>
      <c r="AS905" s="305"/>
      <c r="AT905" s="44" t="s">
        <v>121</v>
      </c>
      <c r="AU905" s="74">
        <v>297003</v>
      </c>
      <c r="AV905" s="61">
        <f>IFERROR(AU905/AR890,"-")</f>
        <v>5.2961569458352166E-4</v>
      </c>
      <c r="AW905" s="77">
        <v>52</v>
      </c>
      <c r="AX905" s="63">
        <f>IFERROR(AW905/AS890,"-")</f>
        <v>5.2261306532663317E-2</v>
      </c>
      <c r="AY905" s="160">
        <f t="shared" si="57"/>
        <v>5711.5961538461543</v>
      </c>
      <c r="AZ905" s="179"/>
    </row>
    <row r="906" spans="2:52" s="8" customFormat="1" ht="13.15" customHeight="1">
      <c r="B906" s="329"/>
      <c r="C906" s="341"/>
      <c r="D906" s="306"/>
      <c r="E906" s="306"/>
      <c r="F906" s="45" t="s">
        <v>71</v>
      </c>
      <c r="G906" s="69">
        <f>SUM(G890:G905)</f>
        <v>31889357</v>
      </c>
      <c r="H906" s="61">
        <f>IFERROR(G906/D890,"-")</f>
        <v>0.17654043632552432</v>
      </c>
      <c r="I906" s="74">
        <v>219</v>
      </c>
      <c r="J906" s="61">
        <f>IFERROR(I906/E890,"-")</f>
        <v>0.82954545454545459</v>
      </c>
      <c r="K906" s="77">
        <f t="shared" si="53"/>
        <v>145613.50228310502</v>
      </c>
      <c r="L906" s="306"/>
      <c r="M906" s="306"/>
      <c r="N906" s="45" t="s">
        <v>71</v>
      </c>
      <c r="O906" s="69">
        <f>SUM(O890:O905)</f>
        <v>25984284</v>
      </c>
      <c r="P906" s="61">
        <f>IFERROR(O906/L890,"-")</f>
        <v>0.1786389379679218</v>
      </c>
      <c r="Q906" s="74">
        <v>182</v>
      </c>
      <c r="R906" s="61">
        <f>IFERROR(Q906/M890,"-")</f>
        <v>0.83105022831050224</v>
      </c>
      <c r="S906" s="77">
        <f t="shared" si="54"/>
        <v>142770.7912087912</v>
      </c>
      <c r="T906" s="306"/>
      <c r="U906" s="306"/>
      <c r="V906" s="45" t="s">
        <v>71</v>
      </c>
      <c r="W906" s="69">
        <f>SUM(W890:W905)</f>
        <v>9228888</v>
      </c>
      <c r="X906" s="61">
        <f>IFERROR(W906/T890,"-")</f>
        <v>0.24906348402725079</v>
      </c>
      <c r="Y906" s="74">
        <v>26</v>
      </c>
      <c r="Z906" s="61">
        <f>IFERROR(Y906/U890,"-")</f>
        <v>0.89655172413793105</v>
      </c>
      <c r="AA906" s="132">
        <f t="shared" si="55"/>
        <v>354957.23076923075</v>
      </c>
      <c r="AB906" s="306"/>
      <c r="AC906" s="306"/>
      <c r="AD906" s="45" t="s">
        <v>71</v>
      </c>
      <c r="AE906" s="69">
        <f>SUM(AE890:AE905)</f>
        <v>7212550</v>
      </c>
      <c r="AF906" s="61">
        <f>IFERROR(AE906/AB890,"-")</f>
        <v>0.22698941268922604</v>
      </c>
      <c r="AG906" s="74">
        <v>24</v>
      </c>
      <c r="AH906" s="61">
        <f>IFERROR(AG906/AC890,"-")</f>
        <v>0.88888888888888884</v>
      </c>
      <c r="AI906" s="77">
        <f t="shared" si="58"/>
        <v>300522.91666666669</v>
      </c>
      <c r="AJ906" s="306"/>
      <c r="AK906" s="306"/>
      <c r="AL906" s="45" t="s">
        <v>71</v>
      </c>
      <c r="AM906" s="69">
        <f>SUM(AM890:AM905)</f>
        <v>11847565</v>
      </c>
      <c r="AN906" s="61">
        <f>IFERROR(AM906/AJ890,"-")</f>
        <v>0.165373556539998</v>
      </c>
      <c r="AO906" s="74">
        <v>101</v>
      </c>
      <c r="AP906" s="61">
        <f>IFERROR(AO906/AK890,"-")</f>
        <v>0.82786885245901642</v>
      </c>
      <c r="AQ906" s="77">
        <f t="shared" si="56"/>
        <v>117302.62376237624</v>
      </c>
      <c r="AR906" s="306"/>
      <c r="AS906" s="306"/>
      <c r="AT906" s="45" t="s">
        <v>71</v>
      </c>
      <c r="AU906" s="69">
        <f>SUM(AU890:AU905)</f>
        <v>99593086</v>
      </c>
      <c r="AV906" s="61">
        <f>IFERROR(AU906/AR890,"-")</f>
        <v>0.17759437250669657</v>
      </c>
      <c r="AW906" s="77">
        <v>744</v>
      </c>
      <c r="AX906" s="103">
        <f>IFERROR(AW906/AS890,"-")</f>
        <v>0.74773869346733668</v>
      </c>
      <c r="AY906" s="148">
        <f t="shared" si="57"/>
        <v>133861.67473118281</v>
      </c>
      <c r="AZ906" s="179"/>
    </row>
    <row r="907" spans="2:52" s="8" customFormat="1" ht="13.15" customHeight="1">
      <c r="B907" s="327">
        <v>54</v>
      </c>
      <c r="C907" s="339" t="s">
        <v>27</v>
      </c>
      <c r="D907" s="304">
        <v>316167010</v>
      </c>
      <c r="E907" s="304">
        <v>411</v>
      </c>
      <c r="F907" s="41" t="s">
        <v>107</v>
      </c>
      <c r="G907" s="72">
        <v>2336603</v>
      </c>
      <c r="H907" s="59">
        <f>IFERROR(G907/D907,"-")</f>
        <v>7.3904073672961638E-3</v>
      </c>
      <c r="I907" s="72">
        <v>88</v>
      </c>
      <c r="J907" s="59">
        <f>IFERROR(I907/E907,"-")</f>
        <v>0.21411192214111921</v>
      </c>
      <c r="K907" s="75">
        <f t="shared" si="53"/>
        <v>26552.30681818182</v>
      </c>
      <c r="L907" s="304">
        <v>237875100</v>
      </c>
      <c r="M907" s="304">
        <v>294</v>
      </c>
      <c r="N907" s="41" t="s">
        <v>107</v>
      </c>
      <c r="O907" s="72">
        <v>1191295</v>
      </c>
      <c r="P907" s="59">
        <f>IFERROR(O907/L907,"-")</f>
        <v>5.0080693607695804E-3</v>
      </c>
      <c r="Q907" s="72">
        <v>56</v>
      </c>
      <c r="R907" s="59">
        <f>IFERROR(Q907/M907,"-")</f>
        <v>0.19047619047619047</v>
      </c>
      <c r="S907" s="75">
        <f t="shared" si="54"/>
        <v>21273.125</v>
      </c>
      <c r="T907" s="304">
        <v>36542310</v>
      </c>
      <c r="U907" s="304">
        <v>41</v>
      </c>
      <c r="V907" s="41" t="s">
        <v>107</v>
      </c>
      <c r="W907" s="72">
        <v>234641</v>
      </c>
      <c r="X907" s="59">
        <f>IFERROR(W907/T907,"-")</f>
        <v>6.4210773757871356E-3</v>
      </c>
      <c r="Y907" s="72">
        <v>9</v>
      </c>
      <c r="Z907" s="59">
        <f>IFERROR(Y907/U907,"-")</f>
        <v>0.21951219512195122</v>
      </c>
      <c r="AA907" s="130">
        <f t="shared" si="55"/>
        <v>26071.222222222223</v>
      </c>
      <c r="AB907" s="304">
        <v>30344250</v>
      </c>
      <c r="AC907" s="304">
        <v>33</v>
      </c>
      <c r="AD907" s="41" t="s">
        <v>107</v>
      </c>
      <c r="AE907" s="72">
        <v>117819</v>
      </c>
      <c r="AF907" s="59">
        <f>IFERROR(AE907/AB907,"-")</f>
        <v>3.882745495439828E-3</v>
      </c>
      <c r="AG907" s="72">
        <v>7</v>
      </c>
      <c r="AH907" s="59">
        <f>IFERROR(AG907/AC907,"-")</f>
        <v>0.21212121212121213</v>
      </c>
      <c r="AI907" s="75">
        <f t="shared" si="58"/>
        <v>16831.285714285714</v>
      </c>
      <c r="AJ907" s="304">
        <v>66426160</v>
      </c>
      <c r="AK907" s="304">
        <v>96</v>
      </c>
      <c r="AL907" s="41" t="s">
        <v>107</v>
      </c>
      <c r="AM907" s="72">
        <v>1305974</v>
      </c>
      <c r="AN907" s="59">
        <f>IFERROR(AM907/AJ907,"-")</f>
        <v>1.966053735456031E-2</v>
      </c>
      <c r="AO907" s="72">
        <v>19</v>
      </c>
      <c r="AP907" s="59">
        <f>IFERROR(AO907/AK907,"-")</f>
        <v>0.19791666666666666</v>
      </c>
      <c r="AQ907" s="75">
        <f t="shared" si="56"/>
        <v>68735.473684210519</v>
      </c>
      <c r="AR907" s="304">
        <v>827371290</v>
      </c>
      <c r="AS907" s="304">
        <v>1432</v>
      </c>
      <c r="AT907" s="41" t="s">
        <v>107</v>
      </c>
      <c r="AU907" s="72">
        <v>9471113</v>
      </c>
      <c r="AV907" s="59">
        <f>IFERROR(AU907/AR907,"-")</f>
        <v>1.1447234288248025E-2</v>
      </c>
      <c r="AW907" s="75">
        <v>293</v>
      </c>
      <c r="AX907" s="62">
        <f>IFERROR(AW907/AS907,"-")</f>
        <v>0.20460893854748605</v>
      </c>
      <c r="AY907" s="130">
        <f t="shared" si="57"/>
        <v>32324.617747440272</v>
      </c>
      <c r="AZ907" s="179"/>
    </row>
    <row r="908" spans="2:52" s="8" customFormat="1" ht="13.15" customHeight="1">
      <c r="B908" s="328"/>
      <c r="C908" s="340"/>
      <c r="D908" s="305"/>
      <c r="E908" s="305"/>
      <c r="F908" s="42" t="s">
        <v>108</v>
      </c>
      <c r="G908" s="73">
        <v>4897764</v>
      </c>
      <c r="H908" s="60">
        <f>IFERROR(G908/D907,"-")</f>
        <v>1.5491065940118167E-2</v>
      </c>
      <c r="I908" s="73">
        <v>109</v>
      </c>
      <c r="J908" s="60">
        <f>IFERROR(I908/E907,"-")</f>
        <v>0.26520681265206814</v>
      </c>
      <c r="K908" s="76">
        <f t="shared" si="53"/>
        <v>44933.614678899081</v>
      </c>
      <c r="L908" s="305"/>
      <c r="M908" s="305"/>
      <c r="N908" s="42" t="s">
        <v>108</v>
      </c>
      <c r="O908" s="73">
        <v>4330041</v>
      </c>
      <c r="P908" s="60">
        <f>IFERROR(O908/L907,"-")</f>
        <v>1.8203002331896024E-2</v>
      </c>
      <c r="Q908" s="73">
        <v>80</v>
      </c>
      <c r="R908" s="60">
        <f>IFERROR(Q908/M907,"-")</f>
        <v>0.27210884353741499</v>
      </c>
      <c r="S908" s="76">
        <f t="shared" si="54"/>
        <v>54125.512499999997</v>
      </c>
      <c r="T908" s="305"/>
      <c r="U908" s="305"/>
      <c r="V908" s="42" t="s">
        <v>108</v>
      </c>
      <c r="W908" s="73">
        <v>886352</v>
      </c>
      <c r="X908" s="60">
        <f>IFERROR(W908/T907,"-")</f>
        <v>2.4255499994390063E-2</v>
      </c>
      <c r="Y908" s="73">
        <v>16</v>
      </c>
      <c r="Z908" s="60">
        <f>IFERROR(Y908/U907,"-")</f>
        <v>0.3902439024390244</v>
      </c>
      <c r="AA908" s="131">
        <f t="shared" si="55"/>
        <v>55397</v>
      </c>
      <c r="AB908" s="305"/>
      <c r="AC908" s="305"/>
      <c r="AD908" s="42" t="s">
        <v>108</v>
      </c>
      <c r="AE908" s="73">
        <v>850374</v>
      </c>
      <c r="AF908" s="60">
        <f>IFERROR(AE908/AB907,"-")</f>
        <v>2.8024222051953832E-2</v>
      </c>
      <c r="AG908" s="73">
        <v>13</v>
      </c>
      <c r="AH908" s="60">
        <f>IFERROR(AG908/AC907,"-")</f>
        <v>0.39393939393939392</v>
      </c>
      <c r="AI908" s="76">
        <f t="shared" si="58"/>
        <v>65413.384615384617</v>
      </c>
      <c r="AJ908" s="305"/>
      <c r="AK908" s="305"/>
      <c r="AL908" s="42" t="s">
        <v>108</v>
      </c>
      <c r="AM908" s="73">
        <v>3291029</v>
      </c>
      <c r="AN908" s="60">
        <f>IFERROR(AM908/AJ907,"-")</f>
        <v>4.9544170549675005E-2</v>
      </c>
      <c r="AO908" s="73">
        <v>23</v>
      </c>
      <c r="AP908" s="60">
        <f>IFERROR(AO908/AK907,"-")</f>
        <v>0.23958333333333334</v>
      </c>
      <c r="AQ908" s="76">
        <f t="shared" si="56"/>
        <v>143088.21739130435</v>
      </c>
      <c r="AR908" s="305"/>
      <c r="AS908" s="305"/>
      <c r="AT908" s="42" t="s">
        <v>108</v>
      </c>
      <c r="AU908" s="73">
        <v>20634058</v>
      </c>
      <c r="AV908" s="60">
        <f>IFERROR(AU908/AR907,"-")</f>
        <v>2.4939296600441623E-2</v>
      </c>
      <c r="AW908" s="76">
        <v>346</v>
      </c>
      <c r="AX908" s="60">
        <f>IFERROR(AW908/AS907,"-")</f>
        <v>0.24162011173184358</v>
      </c>
      <c r="AY908" s="157">
        <f t="shared" si="57"/>
        <v>59636.005780346823</v>
      </c>
      <c r="AZ908" s="179"/>
    </row>
    <row r="909" spans="2:52" s="8" customFormat="1" ht="13.15" customHeight="1">
      <c r="B909" s="328"/>
      <c r="C909" s="340"/>
      <c r="D909" s="305"/>
      <c r="E909" s="305"/>
      <c r="F909" s="43" t="s">
        <v>109</v>
      </c>
      <c r="G909" s="73">
        <v>4528400</v>
      </c>
      <c r="H909" s="60">
        <f>IFERROR(G909/D907,"-")</f>
        <v>1.4322809960469942E-2</v>
      </c>
      <c r="I909" s="73">
        <v>120</v>
      </c>
      <c r="J909" s="60">
        <f>IFERROR(I909/E907,"-")</f>
        <v>0.29197080291970801</v>
      </c>
      <c r="K909" s="76">
        <f t="shared" si="53"/>
        <v>37736.666666666664</v>
      </c>
      <c r="L909" s="305"/>
      <c r="M909" s="305"/>
      <c r="N909" s="43" t="s">
        <v>109</v>
      </c>
      <c r="O909" s="73">
        <v>3748507</v>
      </c>
      <c r="P909" s="60">
        <f>IFERROR(O909/L907,"-")</f>
        <v>1.5758299208281992E-2</v>
      </c>
      <c r="Q909" s="73">
        <v>84</v>
      </c>
      <c r="R909" s="60">
        <f>IFERROR(Q909/M907,"-")</f>
        <v>0.2857142857142857</v>
      </c>
      <c r="S909" s="76">
        <f t="shared" si="54"/>
        <v>44625.083333333336</v>
      </c>
      <c r="T909" s="305"/>
      <c r="U909" s="305"/>
      <c r="V909" s="43" t="s">
        <v>109</v>
      </c>
      <c r="W909" s="73">
        <v>178726</v>
      </c>
      <c r="X909" s="60">
        <f>IFERROR(W909/T907,"-")</f>
        <v>4.8909332770697856E-3</v>
      </c>
      <c r="Y909" s="73">
        <v>8</v>
      </c>
      <c r="Z909" s="60">
        <f>IFERROR(Y909/U907,"-")</f>
        <v>0.1951219512195122</v>
      </c>
      <c r="AA909" s="131">
        <f t="shared" si="55"/>
        <v>22340.75</v>
      </c>
      <c r="AB909" s="305"/>
      <c r="AC909" s="305"/>
      <c r="AD909" s="43" t="s">
        <v>109</v>
      </c>
      <c r="AE909" s="73">
        <v>176376</v>
      </c>
      <c r="AF909" s="60">
        <f>IFERROR(AE909/AB907,"-")</f>
        <v>5.8125015447737212E-3</v>
      </c>
      <c r="AG909" s="73">
        <v>7</v>
      </c>
      <c r="AH909" s="60">
        <f>IFERROR(AG909/AC907,"-")</f>
        <v>0.21212121212121213</v>
      </c>
      <c r="AI909" s="76">
        <f t="shared" si="58"/>
        <v>25196.571428571428</v>
      </c>
      <c r="AJ909" s="305"/>
      <c r="AK909" s="305"/>
      <c r="AL909" s="43" t="s">
        <v>109</v>
      </c>
      <c r="AM909" s="73">
        <v>487701</v>
      </c>
      <c r="AN909" s="60">
        <f>IFERROR(AM909/AJ907,"-")</f>
        <v>7.3420020064384273E-3</v>
      </c>
      <c r="AO909" s="73">
        <v>25</v>
      </c>
      <c r="AP909" s="60">
        <f>IFERROR(AO909/AK907,"-")</f>
        <v>0.26041666666666669</v>
      </c>
      <c r="AQ909" s="76">
        <f t="shared" si="56"/>
        <v>19508.04</v>
      </c>
      <c r="AR909" s="305"/>
      <c r="AS909" s="305"/>
      <c r="AT909" s="43" t="s">
        <v>109</v>
      </c>
      <c r="AU909" s="73">
        <v>16237583</v>
      </c>
      <c r="AV909" s="60">
        <f>IFERROR(AU909/AR907,"-")</f>
        <v>1.9625509364725478E-2</v>
      </c>
      <c r="AW909" s="76">
        <v>341</v>
      </c>
      <c r="AX909" s="60">
        <f>IFERROR(AW909/AS907,"-")</f>
        <v>0.23812849162011174</v>
      </c>
      <c r="AY909" s="157">
        <f t="shared" si="57"/>
        <v>47617.545454545456</v>
      </c>
      <c r="AZ909" s="179"/>
    </row>
    <row r="910" spans="2:52" s="8" customFormat="1" ht="13.15" customHeight="1">
      <c r="B910" s="328"/>
      <c r="C910" s="340"/>
      <c r="D910" s="305"/>
      <c r="E910" s="305"/>
      <c r="F910" s="43" t="s">
        <v>110</v>
      </c>
      <c r="G910" s="73">
        <v>158759</v>
      </c>
      <c r="H910" s="60">
        <f>IFERROR(G910/D907,"-")</f>
        <v>5.0213651323077638E-4</v>
      </c>
      <c r="I910" s="73">
        <v>18</v>
      </c>
      <c r="J910" s="60">
        <f>IFERROR(I910/E907,"-")</f>
        <v>4.3795620437956206E-2</v>
      </c>
      <c r="K910" s="76">
        <f t="shared" si="53"/>
        <v>8819.9444444444453</v>
      </c>
      <c r="L910" s="305"/>
      <c r="M910" s="305"/>
      <c r="N910" s="43" t="s">
        <v>110</v>
      </c>
      <c r="O910" s="73">
        <v>131226</v>
      </c>
      <c r="P910" s="60">
        <f>IFERROR(O910/L907,"-")</f>
        <v>5.5165925311224256E-4</v>
      </c>
      <c r="Q910" s="73">
        <v>14</v>
      </c>
      <c r="R910" s="60">
        <f>IFERROR(Q910/M907,"-")</f>
        <v>4.7619047619047616E-2</v>
      </c>
      <c r="S910" s="76">
        <f t="shared" si="54"/>
        <v>9373.2857142857138</v>
      </c>
      <c r="T910" s="305"/>
      <c r="U910" s="305"/>
      <c r="V910" s="43" t="s">
        <v>110</v>
      </c>
      <c r="W910" s="73">
        <v>4087</v>
      </c>
      <c r="X910" s="60">
        <f>IFERROR(W910/T907,"-")</f>
        <v>1.1184295683551478E-4</v>
      </c>
      <c r="Y910" s="73">
        <v>1</v>
      </c>
      <c r="Z910" s="60">
        <f>IFERROR(Y910/U907,"-")</f>
        <v>2.4390243902439025E-2</v>
      </c>
      <c r="AA910" s="131">
        <f t="shared" si="55"/>
        <v>4087</v>
      </c>
      <c r="AB910" s="305"/>
      <c r="AC910" s="305"/>
      <c r="AD910" s="43" t="s">
        <v>110</v>
      </c>
      <c r="AE910" s="73">
        <v>4087</v>
      </c>
      <c r="AF910" s="60">
        <f>IFERROR(AE910/AB907,"-")</f>
        <v>1.3468779093238424E-4</v>
      </c>
      <c r="AG910" s="73">
        <v>1</v>
      </c>
      <c r="AH910" s="60">
        <f>IFERROR(AG910/AC907,"-")</f>
        <v>3.0303030303030304E-2</v>
      </c>
      <c r="AI910" s="76">
        <f t="shared" si="58"/>
        <v>4087</v>
      </c>
      <c r="AJ910" s="305"/>
      <c r="AK910" s="305"/>
      <c r="AL910" s="43" t="s">
        <v>110</v>
      </c>
      <c r="AM910" s="73">
        <v>41038</v>
      </c>
      <c r="AN910" s="60">
        <f>IFERROR(AM910/AJ907,"-")</f>
        <v>6.1779877084570294E-4</v>
      </c>
      <c r="AO910" s="73">
        <v>5</v>
      </c>
      <c r="AP910" s="60">
        <f>IFERROR(AO910/AK907,"-")</f>
        <v>5.2083333333333336E-2</v>
      </c>
      <c r="AQ910" s="76">
        <f t="shared" si="56"/>
        <v>8207.6</v>
      </c>
      <c r="AR910" s="305"/>
      <c r="AS910" s="305"/>
      <c r="AT910" s="43" t="s">
        <v>110</v>
      </c>
      <c r="AU910" s="73">
        <v>723772</v>
      </c>
      <c r="AV910" s="60">
        <f>IFERROR(AU910/AR907,"-")</f>
        <v>8.7478500734537213E-4</v>
      </c>
      <c r="AW910" s="76">
        <v>55</v>
      </c>
      <c r="AX910" s="60">
        <f>IFERROR(AW910/AS907,"-")</f>
        <v>3.840782122905028E-2</v>
      </c>
      <c r="AY910" s="157">
        <f t="shared" si="57"/>
        <v>13159.49090909091</v>
      </c>
      <c r="AZ910" s="179"/>
    </row>
    <row r="911" spans="2:52" s="8" customFormat="1" ht="13.15" customHeight="1">
      <c r="B911" s="328"/>
      <c r="C911" s="340"/>
      <c r="D911" s="305"/>
      <c r="E911" s="305"/>
      <c r="F911" s="43" t="s">
        <v>111</v>
      </c>
      <c r="G911" s="73">
        <v>3484626</v>
      </c>
      <c r="H911" s="60">
        <f>IFERROR(G911/D907,"-")</f>
        <v>1.1021472480636105E-2</v>
      </c>
      <c r="I911" s="73">
        <v>166</v>
      </c>
      <c r="J911" s="60">
        <f>IFERROR(I911/E907,"-")</f>
        <v>0.40389294403892945</v>
      </c>
      <c r="K911" s="76">
        <f t="shared" si="53"/>
        <v>20991.722891566264</v>
      </c>
      <c r="L911" s="305"/>
      <c r="M911" s="305"/>
      <c r="N911" s="43" t="s">
        <v>111</v>
      </c>
      <c r="O911" s="73">
        <v>2474555</v>
      </c>
      <c r="P911" s="60">
        <f>IFERROR(O911/L907,"-")</f>
        <v>1.0402749173831142E-2</v>
      </c>
      <c r="Q911" s="73">
        <v>120</v>
      </c>
      <c r="R911" s="60">
        <f>IFERROR(Q911/M907,"-")</f>
        <v>0.40816326530612246</v>
      </c>
      <c r="S911" s="76">
        <f t="shared" si="54"/>
        <v>20621.291666666668</v>
      </c>
      <c r="T911" s="305"/>
      <c r="U911" s="305"/>
      <c r="V911" s="43" t="s">
        <v>111</v>
      </c>
      <c r="W911" s="73">
        <v>218652</v>
      </c>
      <c r="X911" s="60">
        <f>IFERROR(W911/T907,"-")</f>
        <v>5.9835297768531873E-3</v>
      </c>
      <c r="Y911" s="73">
        <v>15</v>
      </c>
      <c r="Z911" s="60">
        <f>IFERROR(Y911/U907,"-")</f>
        <v>0.36585365853658536</v>
      </c>
      <c r="AA911" s="131">
        <f t="shared" si="55"/>
        <v>14576.8</v>
      </c>
      <c r="AB911" s="305"/>
      <c r="AC911" s="305"/>
      <c r="AD911" s="43" t="s">
        <v>111</v>
      </c>
      <c r="AE911" s="73">
        <v>159302</v>
      </c>
      <c r="AF911" s="60">
        <f>IFERROR(AE911/AB907,"-")</f>
        <v>5.2498249256448916E-3</v>
      </c>
      <c r="AG911" s="73">
        <v>11</v>
      </c>
      <c r="AH911" s="60">
        <f>IFERROR(AG911/AC907,"-")</f>
        <v>0.33333333333333331</v>
      </c>
      <c r="AI911" s="76">
        <f t="shared" si="58"/>
        <v>14482</v>
      </c>
      <c r="AJ911" s="305"/>
      <c r="AK911" s="305"/>
      <c r="AL911" s="43" t="s">
        <v>111</v>
      </c>
      <c r="AM911" s="73">
        <v>593890</v>
      </c>
      <c r="AN911" s="60">
        <f>IFERROR(AM911/AJ907,"-")</f>
        <v>8.9406041234357074E-3</v>
      </c>
      <c r="AO911" s="73">
        <v>32</v>
      </c>
      <c r="AP911" s="60">
        <f>IFERROR(AO911/AK907,"-")</f>
        <v>0.33333333333333331</v>
      </c>
      <c r="AQ911" s="76">
        <f t="shared" si="56"/>
        <v>18559.0625</v>
      </c>
      <c r="AR911" s="305"/>
      <c r="AS911" s="305"/>
      <c r="AT911" s="43" t="s">
        <v>111</v>
      </c>
      <c r="AU911" s="73">
        <v>24462675</v>
      </c>
      <c r="AV911" s="60">
        <f>IFERROR(AU911/AR907,"-")</f>
        <v>2.9566743849668752E-2</v>
      </c>
      <c r="AW911" s="76">
        <v>394</v>
      </c>
      <c r="AX911" s="60">
        <f>IFERROR(AW911/AS907,"-")</f>
        <v>0.27513966480446927</v>
      </c>
      <c r="AY911" s="157">
        <f t="shared" si="57"/>
        <v>62088.007614213195</v>
      </c>
      <c r="AZ911" s="179"/>
    </row>
    <row r="912" spans="2:52" s="8" customFormat="1" ht="13.15" customHeight="1">
      <c r="B912" s="328"/>
      <c r="C912" s="340"/>
      <c r="D912" s="305"/>
      <c r="E912" s="305"/>
      <c r="F912" s="43" t="s">
        <v>112</v>
      </c>
      <c r="G912" s="73">
        <v>11717780</v>
      </c>
      <c r="H912" s="60">
        <f>IFERROR(G912/D907,"-")</f>
        <v>3.7061994545224693E-2</v>
      </c>
      <c r="I912" s="73">
        <v>166</v>
      </c>
      <c r="J912" s="60">
        <f>IFERROR(I912/E907,"-")</f>
        <v>0.40389294403892945</v>
      </c>
      <c r="K912" s="76">
        <f t="shared" si="53"/>
        <v>70589.03614457832</v>
      </c>
      <c r="L912" s="305"/>
      <c r="M912" s="305"/>
      <c r="N912" s="43" t="s">
        <v>112</v>
      </c>
      <c r="O912" s="73">
        <v>9544256</v>
      </c>
      <c r="P912" s="60">
        <f>IFERROR(O912/L907,"-")</f>
        <v>4.0122972097541947E-2</v>
      </c>
      <c r="Q912" s="73">
        <v>121</v>
      </c>
      <c r="R912" s="60">
        <f>IFERROR(Q912/M907,"-")</f>
        <v>0.41156462585034015</v>
      </c>
      <c r="S912" s="76">
        <f t="shared" si="54"/>
        <v>78878.148760330572</v>
      </c>
      <c r="T912" s="305"/>
      <c r="U912" s="305"/>
      <c r="V912" s="43" t="s">
        <v>112</v>
      </c>
      <c r="W912" s="73">
        <v>917385</v>
      </c>
      <c r="X912" s="60">
        <f>IFERROR(W912/T907,"-")</f>
        <v>2.5104734758147472E-2</v>
      </c>
      <c r="Y912" s="73">
        <v>17</v>
      </c>
      <c r="Z912" s="60">
        <f>IFERROR(Y912/U907,"-")</f>
        <v>0.41463414634146339</v>
      </c>
      <c r="AA912" s="131">
        <f t="shared" si="55"/>
        <v>53963.823529411762</v>
      </c>
      <c r="AB912" s="305"/>
      <c r="AC912" s="305"/>
      <c r="AD912" s="43" t="s">
        <v>112</v>
      </c>
      <c r="AE912" s="73">
        <v>912838</v>
      </c>
      <c r="AF912" s="60">
        <f>IFERROR(AE912/AB907,"-")</f>
        <v>3.0082733961129374E-2</v>
      </c>
      <c r="AG912" s="73">
        <v>16</v>
      </c>
      <c r="AH912" s="60">
        <f>IFERROR(AG912/AC907,"-")</f>
        <v>0.48484848484848486</v>
      </c>
      <c r="AI912" s="76">
        <f t="shared" si="58"/>
        <v>57052.375</v>
      </c>
      <c r="AJ912" s="305"/>
      <c r="AK912" s="305"/>
      <c r="AL912" s="43" t="s">
        <v>112</v>
      </c>
      <c r="AM912" s="73">
        <v>2344833</v>
      </c>
      <c r="AN912" s="60">
        <f>IFERROR(AM912/AJ907,"-")</f>
        <v>3.5299842712569869E-2</v>
      </c>
      <c r="AO912" s="73">
        <v>34</v>
      </c>
      <c r="AP912" s="60">
        <f>IFERROR(AO912/AK907,"-")</f>
        <v>0.35416666666666669</v>
      </c>
      <c r="AQ912" s="76">
        <f t="shared" si="56"/>
        <v>68965.676470588238</v>
      </c>
      <c r="AR912" s="305"/>
      <c r="AS912" s="305"/>
      <c r="AT912" s="43" t="s">
        <v>112</v>
      </c>
      <c r="AU912" s="73">
        <v>25569673</v>
      </c>
      <c r="AV912" s="60">
        <f>IFERROR(AU912/AR907,"-")</f>
        <v>3.0904713892114868E-2</v>
      </c>
      <c r="AW912" s="76">
        <v>463</v>
      </c>
      <c r="AX912" s="60">
        <f>IFERROR(AW912/AS907,"-")</f>
        <v>0.3233240223463687</v>
      </c>
      <c r="AY912" s="157">
        <f t="shared" si="57"/>
        <v>55226.075593952482</v>
      </c>
      <c r="AZ912" s="179"/>
    </row>
    <row r="913" spans="2:52" s="8" customFormat="1" ht="13.15" customHeight="1">
      <c r="B913" s="328"/>
      <c r="C913" s="340"/>
      <c r="D913" s="305"/>
      <c r="E913" s="305"/>
      <c r="F913" s="43" t="s">
        <v>113</v>
      </c>
      <c r="G913" s="73">
        <v>4741859</v>
      </c>
      <c r="H913" s="60">
        <f>IFERROR(G913/D907,"-")</f>
        <v>1.4997956301639441E-2</v>
      </c>
      <c r="I913" s="73">
        <v>58</v>
      </c>
      <c r="J913" s="60">
        <f>IFERROR(I913/E907,"-")</f>
        <v>0.14111922141119221</v>
      </c>
      <c r="K913" s="76">
        <f t="shared" si="53"/>
        <v>81756.18965517242</v>
      </c>
      <c r="L913" s="305"/>
      <c r="M913" s="305"/>
      <c r="N913" s="43" t="s">
        <v>113</v>
      </c>
      <c r="O913" s="73">
        <v>4208088</v>
      </c>
      <c r="P913" s="60">
        <f>IFERROR(O913/L907,"-")</f>
        <v>1.7690325721355451E-2</v>
      </c>
      <c r="Q913" s="73">
        <v>40</v>
      </c>
      <c r="R913" s="60">
        <f>IFERROR(Q913/M907,"-")</f>
        <v>0.1360544217687075</v>
      </c>
      <c r="S913" s="76">
        <f t="shared" si="54"/>
        <v>105202.2</v>
      </c>
      <c r="T913" s="305"/>
      <c r="U913" s="305"/>
      <c r="V913" s="43" t="s">
        <v>113</v>
      </c>
      <c r="W913" s="73">
        <v>54820</v>
      </c>
      <c r="X913" s="60">
        <f>IFERROR(W913/T907,"-")</f>
        <v>1.500178833795674E-3</v>
      </c>
      <c r="Y913" s="73">
        <v>6</v>
      </c>
      <c r="Z913" s="60">
        <f>IFERROR(Y913/U907,"-")</f>
        <v>0.14634146341463414</v>
      </c>
      <c r="AA913" s="131">
        <f t="shared" si="55"/>
        <v>9136.6666666666661</v>
      </c>
      <c r="AB913" s="305"/>
      <c r="AC913" s="305"/>
      <c r="AD913" s="43" t="s">
        <v>113</v>
      </c>
      <c r="AE913" s="73">
        <v>54820</v>
      </c>
      <c r="AF913" s="60">
        <f>IFERROR(AE913/AB907,"-")</f>
        <v>1.8066025688557141E-3</v>
      </c>
      <c r="AG913" s="73">
        <v>6</v>
      </c>
      <c r="AH913" s="60">
        <f>IFERROR(AG913/AC907,"-")</f>
        <v>0.18181818181818182</v>
      </c>
      <c r="AI913" s="76">
        <f t="shared" si="58"/>
        <v>9136.6666666666661</v>
      </c>
      <c r="AJ913" s="305"/>
      <c r="AK913" s="305"/>
      <c r="AL913" s="43" t="s">
        <v>113</v>
      </c>
      <c r="AM913" s="73">
        <v>990888</v>
      </c>
      <c r="AN913" s="60">
        <f>IFERROR(AM913/AJ907,"-")</f>
        <v>1.4917135056429576E-2</v>
      </c>
      <c r="AO913" s="73">
        <v>12</v>
      </c>
      <c r="AP913" s="60">
        <f>IFERROR(AO913/AK907,"-")</f>
        <v>0.125</v>
      </c>
      <c r="AQ913" s="76">
        <f t="shared" si="56"/>
        <v>82574</v>
      </c>
      <c r="AR913" s="305"/>
      <c r="AS913" s="305"/>
      <c r="AT913" s="43" t="s">
        <v>113</v>
      </c>
      <c r="AU913" s="73">
        <v>14262921</v>
      </c>
      <c r="AV913" s="60">
        <f>IFERROR(AU913/AR907,"-")</f>
        <v>1.7238839650817472E-2</v>
      </c>
      <c r="AW913" s="76">
        <v>149</v>
      </c>
      <c r="AX913" s="60">
        <f>IFERROR(AW913/AS907,"-")</f>
        <v>0.10405027932960893</v>
      </c>
      <c r="AY913" s="157">
        <f t="shared" si="57"/>
        <v>95724.302013422814</v>
      </c>
      <c r="AZ913" s="179"/>
    </row>
    <row r="914" spans="2:52" s="8" customFormat="1" ht="13.15" customHeight="1">
      <c r="B914" s="328"/>
      <c r="C914" s="340"/>
      <c r="D914" s="305"/>
      <c r="E914" s="305"/>
      <c r="F914" s="43" t="s">
        <v>123</v>
      </c>
      <c r="G914" s="73">
        <v>0</v>
      </c>
      <c r="H914" s="60">
        <f>IFERROR(G914/D907,"-")</f>
        <v>0</v>
      </c>
      <c r="I914" s="73">
        <v>0</v>
      </c>
      <c r="J914" s="60">
        <f>IFERROR(I914/E907,"-")</f>
        <v>0</v>
      </c>
      <c r="K914" s="76" t="str">
        <f t="shared" si="53"/>
        <v>-</v>
      </c>
      <c r="L914" s="305"/>
      <c r="M914" s="305"/>
      <c r="N914" s="43" t="s">
        <v>123</v>
      </c>
      <c r="O914" s="73">
        <v>0</v>
      </c>
      <c r="P914" s="60">
        <f>IFERROR(O914/L907,"-")</f>
        <v>0</v>
      </c>
      <c r="Q914" s="73">
        <v>0</v>
      </c>
      <c r="R914" s="60">
        <f>IFERROR(Q914/M907,"-")</f>
        <v>0</v>
      </c>
      <c r="S914" s="76" t="str">
        <f t="shared" si="54"/>
        <v>-</v>
      </c>
      <c r="T914" s="305"/>
      <c r="U914" s="305"/>
      <c r="V914" s="43" t="s">
        <v>123</v>
      </c>
      <c r="W914" s="73">
        <v>0</v>
      </c>
      <c r="X914" s="60">
        <f>IFERROR(W914/T907,"-")</f>
        <v>0</v>
      </c>
      <c r="Y914" s="73">
        <v>0</v>
      </c>
      <c r="Z914" s="60">
        <f>IFERROR(Y914/U907,"-")</f>
        <v>0</v>
      </c>
      <c r="AA914" s="131" t="str">
        <f t="shared" si="55"/>
        <v>-</v>
      </c>
      <c r="AB914" s="305"/>
      <c r="AC914" s="305"/>
      <c r="AD914" s="43" t="s">
        <v>123</v>
      </c>
      <c r="AE914" s="73">
        <v>0</v>
      </c>
      <c r="AF914" s="60">
        <f>IFERROR(AE914/AB907,"-")</f>
        <v>0</v>
      </c>
      <c r="AG914" s="73">
        <v>0</v>
      </c>
      <c r="AH914" s="60">
        <f>IFERROR(AG914/AC907,"-")</f>
        <v>0</v>
      </c>
      <c r="AI914" s="76" t="str">
        <f t="shared" si="58"/>
        <v>-</v>
      </c>
      <c r="AJ914" s="305"/>
      <c r="AK914" s="305"/>
      <c r="AL914" s="43" t="s">
        <v>123</v>
      </c>
      <c r="AM914" s="73">
        <v>0</v>
      </c>
      <c r="AN914" s="60">
        <f>IFERROR(AM914/AJ907,"-")</f>
        <v>0</v>
      </c>
      <c r="AO914" s="73">
        <v>0</v>
      </c>
      <c r="AP914" s="60">
        <f>IFERROR(AO914/AK907,"-")</f>
        <v>0</v>
      </c>
      <c r="AQ914" s="76" t="str">
        <f t="shared" si="56"/>
        <v>-</v>
      </c>
      <c r="AR914" s="305"/>
      <c r="AS914" s="305"/>
      <c r="AT914" s="43" t="s">
        <v>123</v>
      </c>
      <c r="AU914" s="73">
        <v>0</v>
      </c>
      <c r="AV914" s="60">
        <f>IFERROR(AU914/AR907,"-")</f>
        <v>0</v>
      </c>
      <c r="AW914" s="76">
        <v>0</v>
      </c>
      <c r="AX914" s="60">
        <f>IFERROR(AW914/AS907,"-")</f>
        <v>0</v>
      </c>
      <c r="AY914" s="157" t="str">
        <f t="shared" si="57"/>
        <v>-</v>
      </c>
      <c r="AZ914" s="179"/>
    </row>
    <row r="915" spans="2:52" s="8" customFormat="1" ht="13.15" customHeight="1">
      <c r="B915" s="328"/>
      <c r="C915" s="340"/>
      <c r="D915" s="305"/>
      <c r="E915" s="305"/>
      <c r="F915" s="43" t="s">
        <v>114</v>
      </c>
      <c r="G915" s="73">
        <v>49994</v>
      </c>
      <c r="H915" s="60">
        <f>IFERROR(G915/D907,"-")</f>
        <v>1.5812528954238457E-4</v>
      </c>
      <c r="I915" s="73">
        <v>4</v>
      </c>
      <c r="J915" s="60">
        <f>IFERROR(I915/E907,"-")</f>
        <v>9.7323600973236012E-3</v>
      </c>
      <c r="K915" s="76">
        <f t="shared" si="53"/>
        <v>12498.5</v>
      </c>
      <c r="L915" s="305"/>
      <c r="M915" s="305"/>
      <c r="N915" s="43" t="s">
        <v>114</v>
      </c>
      <c r="O915" s="73">
        <v>14326</v>
      </c>
      <c r="P915" s="60">
        <f>IFERROR(O915/L907,"-")</f>
        <v>6.0224882722067172E-5</v>
      </c>
      <c r="Q915" s="73">
        <v>2</v>
      </c>
      <c r="R915" s="60">
        <f>IFERROR(Q915/M907,"-")</f>
        <v>6.8027210884353739E-3</v>
      </c>
      <c r="S915" s="76">
        <f t="shared" si="54"/>
        <v>7163</v>
      </c>
      <c r="T915" s="305"/>
      <c r="U915" s="305"/>
      <c r="V915" s="43" t="s">
        <v>114</v>
      </c>
      <c r="W915" s="73">
        <v>0</v>
      </c>
      <c r="X915" s="60">
        <f>IFERROR(W915/T907,"-")</f>
        <v>0</v>
      </c>
      <c r="Y915" s="73">
        <v>0</v>
      </c>
      <c r="Z915" s="60">
        <f>IFERROR(Y915/U907,"-")</f>
        <v>0</v>
      </c>
      <c r="AA915" s="131" t="str">
        <f t="shared" si="55"/>
        <v>-</v>
      </c>
      <c r="AB915" s="305"/>
      <c r="AC915" s="305"/>
      <c r="AD915" s="43" t="s">
        <v>114</v>
      </c>
      <c r="AE915" s="73">
        <v>0</v>
      </c>
      <c r="AF915" s="60">
        <f>IFERROR(AE915/AB907,"-")</f>
        <v>0</v>
      </c>
      <c r="AG915" s="73">
        <v>0</v>
      </c>
      <c r="AH915" s="60">
        <f>IFERROR(AG915/AC907,"-")</f>
        <v>0</v>
      </c>
      <c r="AI915" s="76" t="str">
        <f t="shared" si="58"/>
        <v>-</v>
      </c>
      <c r="AJ915" s="305"/>
      <c r="AK915" s="305"/>
      <c r="AL915" s="43" t="s">
        <v>114</v>
      </c>
      <c r="AM915" s="73">
        <v>62017</v>
      </c>
      <c r="AN915" s="60">
        <f>IFERROR(AM915/AJ907,"-")</f>
        <v>9.3362313883566352E-4</v>
      </c>
      <c r="AO915" s="73">
        <v>2</v>
      </c>
      <c r="AP915" s="60">
        <f>IFERROR(AO915/AK907,"-")</f>
        <v>2.0833333333333332E-2</v>
      </c>
      <c r="AQ915" s="76">
        <f t="shared" si="56"/>
        <v>31008.5</v>
      </c>
      <c r="AR915" s="305"/>
      <c r="AS915" s="305"/>
      <c r="AT915" s="43" t="s">
        <v>114</v>
      </c>
      <c r="AU915" s="73">
        <v>212965</v>
      </c>
      <c r="AV915" s="60">
        <f>IFERROR(AU915/AR907,"-")</f>
        <v>2.5739955274493512E-4</v>
      </c>
      <c r="AW915" s="76">
        <v>8</v>
      </c>
      <c r="AX915" s="60">
        <f>IFERROR(AW915/AS907,"-")</f>
        <v>5.5865921787709499E-3</v>
      </c>
      <c r="AY915" s="157">
        <f t="shared" si="57"/>
        <v>26620.625</v>
      </c>
      <c r="AZ915" s="179"/>
    </row>
    <row r="916" spans="2:52" s="8" customFormat="1" ht="13.15" customHeight="1">
      <c r="B916" s="328"/>
      <c r="C916" s="340"/>
      <c r="D916" s="305"/>
      <c r="E916" s="305"/>
      <c r="F916" s="43" t="s">
        <v>115</v>
      </c>
      <c r="G916" s="73">
        <v>287393</v>
      </c>
      <c r="H916" s="60">
        <f>IFERROR(G916/D907,"-")</f>
        <v>9.0899110568177241E-4</v>
      </c>
      <c r="I916" s="73">
        <v>20</v>
      </c>
      <c r="J916" s="60">
        <f>IFERROR(I916/E907,"-")</f>
        <v>4.8661800486618008E-2</v>
      </c>
      <c r="K916" s="76">
        <f t="shared" si="53"/>
        <v>14369.65</v>
      </c>
      <c r="L916" s="305"/>
      <c r="M916" s="305"/>
      <c r="N916" s="43" t="s">
        <v>115</v>
      </c>
      <c r="O916" s="73">
        <v>263656</v>
      </c>
      <c r="P916" s="60">
        <f>IFERROR(O916/L907,"-")</f>
        <v>1.1083799859674258E-3</v>
      </c>
      <c r="Q916" s="73">
        <v>16</v>
      </c>
      <c r="R916" s="60">
        <f>IFERROR(Q916/M907,"-")</f>
        <v>5.4421768707482991E-2</v>
      </c>
      <c r="S916" s="76">
        <f t="shared" si="54"/>
        <v>16478.5</v>
      </c>
      <c r="T916" s="305"/>
      <c r="U916" s="305"/>
      <c r="V916" s="43" t="s">
        <v>115</v>
      </c>
      <c r="W916" s="73">
        <v>127912</v>
      </c>
      <c r="X916" s="60">
        <f>IFERROR(W916/T907,"-")</f>
        <v>3.5003807914715844E-3</v>
      </c>
      <c r="Y916" s="73">
        <v>3</v>
      </c>
      <c r="Z916" s="60">
        <f>IFERROR(Y916/U907,"-")</f>
        <v>7.3170731707317069E-2</v>
      </c>
      <c r="AA916" s="131">
        <f t="shared" si="55"/>
        <v>42637.333333333336</v>
      </c>
      <c r="AB916" s="305"/>
      <c r="AC916" s="305"/>
      <c r="AD916" s="43" t="s">
        <v>115</v>
      </c>
      <c r="AE916" s="73">
        <v>115713</v>
      </c>
      <c r="AF916" s="60">
        <f>IFERROR(AE916/AB907,"-")</f>
        <v>3.8133419016782421E-3</v>
      </c>
      <c r="AG916" s="73">
        <v>2</v>
      </c>
      <c r="AH916" s="60">
        <f>IFERROR(AG916/AC907,"-")</f>
        <v>6.0606060606060608E-2</v>
      </c>
      <c r="AI916" s="76">
        <f t="shared" si="58"/>
        <v>57856.5</v>
      </c>
      <c r="AJ916" s="305"/>
      <c r="AK916" s="305"/>
      <c r="AL916" s="43" t="s">
        <v>115</v>
      </c>
      <c r="AM916" s="73">
        <v>71396</v>
      </c>
      <c r="AN916" s="60">
        <f>IFERROR(AM916/AJ907,"-")</f>
        <v>1.0748175116550467E-3</v>
      </c>
      <c r="AO916" s="73">
        <v>6</v>
      </c>
      <c r="AP916" s="60">
        <f>IFERROR(AO916/AK907,"-")</f>
        <v>6.25E-2</v>
      </c>
      <c r="AQ916" s="76">
        <f t="shared" si="56"/>
        <v>11899.333333333334</v>
      </c>
      <c r="AR916" s="305"/>
      <c r="AS916" s="305"/>
      <c r="AT916" s="43" t="s">
        <v>115</v>
      </c>
      <c r="AU916" s="73">
        <v>527422</v>
      </c>
      <c r="AV916" s="60">
        <f>IFERROR(AU916/AR907,"-")</f>
        <v>6.3746712796862947E-4</v>
      </c>
      <c r="AW916" s="76">
        <v>48</v>
      </c>
      <c r="AX916" s="60">
        <f>IFERROR(AW916/AS907,"-")</f>
        <v>3.3519553072625698E-2</v>
      </c>
      <c r="AY916" s="157">
        <f t="shared" si="57"/>
        <v>10987.958333333334</v>
      </c>
      <c r="AZ916" s="179"/>
    </row>
    <row r="917" spans="2:52" s="8" customFormat="1" ht="13.15" customHeight="1">
      <c r="B917" s="328"/>
      <c r="C917" s="340"/>
      <c r="D917" s="305"/>
      <c r="E917" s="305"/>
      <c r="F917" s="43" t="s">
        <v>116</v>
      </c>
      <c r="G917" s="73">
        <v>27431</v>
      </c>
      <c r="H917" s="60">
        <f>IFERROR(G917/D907,"-")</f>
        <v>8.6761107681664832E-5</v>
      </c>
      <c r="I917" s="73">
        <v>5</v>
      </c>
      <c r="J917" s="60">
        <f>IFERROR(I917/E907,"-")</f>
        <v>1.2165450121654502E-2</v>
      </c>
      <c r="K917" s="76">
        <f t="shared" si="53"/>
        <v>5486.2</v>
      </c>
      <c r="L917" s="305"/>
      <c r="M917" s="305"/>
      <c r="N917" s="43" t="s">
        <v>116</v>
      </c>
      <c r="O917" s="73">
        <v>23402</v>
      </c>
      <c r="P917" s="60">
        <f>IFERROR(O917/L907,"-")</f>
        <v>9.8379359588288143E-5</v>
      </c>
      <c r="Q917" s="73">
        <v>4</v>
      </c>
      <c r="R917" s="60">
        <f>IFERROR(Q917/M907,"-")</f>
        <v>1.3605442176870748E-2</v>
      </c>
      <c r="S917" s="76">
        <f t="shared" si="54"/>
        <v>5850.5</v>
      </c>
      <c r="T917" s="305"/>
      <c r="U917" s="305"/>
      <c r="V917" s="43" t="s">
        <v>116</v>
      </c>
      <c r="W917" s="73">
        <v>4029</v>
      </c>
      <c r="X917" s="60">
        <f>IFERROR(W917/T907,"-")</f>
        <v>1.1025575558852191E-4</v>
      </c>
      <c r="Y917" s="73">
        <v>1</v>
      </c>
      <c r="Z917" s="60">
        <f>IFERROR(Y917/U907,"-")</f>
        <v>2.4390243902439025E-2</v>
      </c>
      <c r="AA917" s="131">
        <f t="shared" si="55"/>
        <v>4029</v>
      </c>
      <c r="AB917" s="305"/>
      <c r="AC917" s="305"/>
      <c r="AD917" s="43" t="s">
        <v>116</v>
      </c>
      <c r="AE917" s="73">
        <v>0</v>
      </c>
      <c r="AF917" s="60">
        <f>IFERROR(AE917/AB907,"-")</f>
        <v>0</v>
      </c>
      <c r="AG917" s="73">
        <v>0</v>
      </c>
      <c r="AH917" s="60">
        <f>IFERROR(AG917/AC907,"-")</f>
        <v>0</v>
      </c>
      <c r="AI917" s="76" t="str">
        <f t="shared" si="58"/>
        <v>-</v>
      </c>
      <c r="AJ917" s="305"/>
      <c r="AK917" s="305"/>
      <c r="AL917" s="43" t="s">
        <v>116</v>
      </c>
      <c r="AM917" s="73">
        <v>7213</v>
      </c>
      <c r="AN917" s="60">
        <f>IFERROR(AM917/AJ907,"-")</f>
        <v>1.0858673751425643E-4</v>
      </c>
      <c r="AO917" s="73">
        <v>1</v>
      </c>
      <c r="AP917" s="60">
        <f>IFERROR(AO917/AK907,"-")</f>
        <v>1.0416666666666666E-2</v>
      </c>
      <c r="AQ917" s="76">
        <f t="shared" si="56"/>
        <v>7213</v>
      </c>
      <c r="AR917" s="305"/>
      <c r="AS917" s="305"/>
      <c r="AT917" s="43" t="s">
        <v>116</v>
      </c>
      <c r="AU917" s="73">
        <v>40725</v>
      </c>
      <c r="AV917" s="60">
        <f>IFERROR(AU917/AR907,"-")</f>
        <v>4.9222157563625393E-5</v>
      </c>
      <c r="AW917" s="76">
        <v>5</v>
      </c>
      <c r="AX917" s="60">
        <f>IFERROR(AW917/AS907,"-")</f>
        <v>3.4916201117318434E-3</v>
      </c>
      <c r="AY917" s="157">
        <f t="shared" si="57"/>
        <v>8145</v>
      </c>
      <c r="AZ917" s="179"/>
    </row>
    <row r="918" spans="2:52" s="8" customFormat="1" ht="13.15" customHeight="1">
      <c r="B918" s="328"/>
      <c r="C918" s="340"/>
      <c r="D918" s="305"/>
      <c r="E918" s="305"/>
      <c r="F918" s="43" t="s">
        <v>117</v>
      </c>
      <c r="G918" s="73">
        <v>23008</v>
      </c>
      <c r="H918" s="60">
        <f>IFERROR(G918/D907,"-")</f>
        <v>7.2771665835723971E-5</v>
      </c>
      <c r="I918" s="73">
        <v>4</v>
      </c>
      <c r="J918" s="60">
        <f>IFERROR(I918/E907,"-")</f>
        <v>9.7323600973236012E-3</v>
      </c>
      <c r="K918" s="76">
        <f t="shared" si="53"/>
        <v>5752</v>
      </c>
      <c r="L918" s="305"/>
      <c r="M918" s="305"/>
      <c r="N918" s="43" t="s">
        <v>117</v>
      </c>
      <c r="O918" s="73">
        <v>23008</v>
      </c>
      <c r="P918" s="60">
        <f>IFERROR(O918/L907,"-")</f>
        <v>9.6723028177392252E-5</v>
      </c>
      <c r="Q918" s="73">
        <v>4</v>
      </c>
      <c r="R918" s="60">
        <f>IFERROR(Q918/M907,"-")</f>
        <v>1.3605442176870748E-2</v>
      </c>
      <c r="S918" s="76">
        <f t="shared" si="54"/>
        <v>5752</v>
      </c>
      <c r="T918" s="305"/>
      <c r="U918" s="305"/>
      <c r="V918" s="43" t="s">
        <v>117</v>
      </c>
      <c r="W918" s="73">
        <v>5255</v>
      </c>
      <c r="X918" s="60">
        <f>IFERROR(W918/T907,"-")</f>
        <v>1.4380590608530222E-4</v>
      </c>
      <c r="Y918" s="73">
        <v>1</v>
      </c>
      <c r="Z918" s="60">
        <f>IFERROR(Y918/U907,"-")</f>
        <v>2.4390243902439025E-2</v>
      </c>
      <c r="AA918" s="131">
        <f t="shared" si="55"/>
        <v>5255</v>
      </c>
      <c r="AB918" s="305"/>
      <c r="AC918" s="305"/>
      <c r="AD918" s="43" t="s">
        <v>117</v>
      </c>
      <c r="AE918" s="73">
        <v>5255</v>
      </c>
      <c r="AF918" s="60">
        <f>IFERROR(AE918/AB907,"-")</f>
        <v>1.7317943267670152E-4</v>
      </c>
      <c r="AG918" s="73">
        <v>1</v>
      </c>
      <c r="AH918" s="60">
        <f>IFERROR(AG918/AC907,"-")</f>
        <v>3.0303030303030304E-2</v>
      </c>
      <c r="AI918" s="76">
        <f t="shared" si="58"/>
        <v>5255</v>
      </c>
      <c r="AJ918" s="305"/>
      <c r="AK918" s="305"/>
      <c r="AL918" s="43" t="s">
        <v>117</v>
      </c>
      <c r="AM918" s="73">
        <v>18593</v>
      </c>
      <c r="AN918" s="60">
        <f>IFERROR(AM918/AJ907,"-")</f>
        <v>2.7990478450056421E-4</v>
      </c>
      <c r="AO918" s="73">
        <v>3</v>
      </c>
      <c r="AP918" s="60">
        <f>IFERROR(AO918/AK907,"-")</f>
        <v>3.125E-2</v>
      </c>
      <c r="AQ918" s="76">
        <f t="shared" si="56"/>
        <v>6197.666666666667</v>
      </c>
      <c r="AR918" s="305"/>
      <c r="AS918" s="305"/>
      <c r="AT918" s="43" t="s">
        <v>117</v>
      </c>
      <c r="AU918" s="73">
        <v>400159</v>
      </c>
      <c r="AV918" s="60">
        <f>IFERROR(AU918/AR907,"-")</f>
        <v>4.8365105828122222E-4</v>
      </c>
      <c r="AW918" s="76">
        <v>5</v>
      </c>
      <c r="AX918" s="60">
        <f>IFERROR(AW918/AS907,"-")</f>
        <v>3.4916201117318434E-3</v>
      </c>
      <c r="AY918" s="157">
        <f t="shared" si="57"/>
        <v>80031.8</v>
      </c>
      <c r="AZ918" s="179"/>
    </row>
    <row r="919" spans="2:52" s="8" customFormat="1" ht="13.15" customHeight="1">
      <c r="B919" s="328"/>
      <c r="C919" s="340"/>
      <c r="D919" s="305"/>
      <c r="E919" s="305"/>
      <c r="F919" s="43" t="s">
        <v>118</v>
      </c>
      <c r="G919" s="73">
        <v>2360594</v>
      </c>
      <c r="H919" s="60">
        <f>IFERROR(G919/D907,"-")</f>
        <v>7.4662881494182457E-3</v>
      </c>
      <c r="I919" s="73">
        <v>46</v>
      </c>
      <c r="J919" s="60">
        <f>IFERROR(I919/E907,"-")</f>
        <v>0.11192214111922141</v>
      </c>
      <c r="K919" s="76">
        <f t="shared" si="53"/>
        <v>51317.260869565216</v>
      </c>
      <c r="L919" s="305"/>
      <c r="M919" s="305"/>
      <c r="N919" s="43" t="s">
        <v>118</v>
      </c>
      <c r="O919" s="73">
        <v>1979187</v>
      </c>
      <c r="P919" s="60">
        <f>IFERROR(O919/L907,"-")</f>
        <v>8.3202781627837469E-3</v>
      </c>
      <c r="Q919" s="73">
        <v>35</v>
      </c>
      <c r="R919" s="60">
        <f>IFERROR(Q919/M907,"-")</f>
        <v>0.11904761904761904</v>
      </c>
      <c r="S919" s="76">
        <f t="shared" si="54"/>
        <v>56548.2</v>
      </c>
      <c r="T919" s="305"/>
      <c r="U919" s="305"/>
      <c r="V919" s="43" t="s">
        <v>118</v>
      </c>
      <c r="W919" s="73">
        <v>521868</v>
      </c>
      <c r="X919" s="60">
        <f>IFERROR(W919/T907,"-")</f>
        <v>1.4281198971821979E-2</v>
      </c>
      <c r="Y919" s="73">
        <v>5</v>
      </c>
      <c r="Z919" s="60">
        <f>IFERROR(Y919/U907,"-")</f>
        <v>0.12195121951219512</v>
      </c>
      <c r="AA919" s="131">
        <f t="shared" si="55"/>
        <v>104373.6</v>
      </c>
      <c r="AB919" s="305"/>
      <c r="AC919" s="305"/>
      <c r="AD919" s="43" t="s">
        <v>118</v>
      </c>
      <c r="AE919" s="73">
        <v>512352</v>
      </c>
      <c r="AF919" s="60">
        <f>IFERROR(AE919/AB907,"-")</f>
        <v>1.6884648656664773E-2</v>
      </c>
      <c r="AG919" s="73">
        <v>4</v>
      </c>
      <c r="AH919" s="60">
        <f>IFERROR(AG919/AC907,"-")</f>
        <v>0.12121212121212122</v>
      </c>
      <c r="AI919" s="76">
        <f t="shared" si="58"/>
        <v>128088</v>
      </c>
      <c r="AJ919" s="305"/>
      <c r="AK919" s="305"/>
      <c r="AL919" s="43" t="s">
        <v>118</v>
      </c>
      <c r="AM919" s="73">
        <v>984000</v>
      </c>
      <c r="AN919" s="60">
        <f>IFERROR(AM919/AJ907,"-")</f>
        <v>1.4813440969642081E-2</v>
      </c>
      <c r="AO919" s="73">
        <v>15</v>
      </c>
      <c r="AP919" s="60">
        <f>IFERROR(AO919/AK907,"-")</f>
        <v>0.15625</v>
      </c>
      <c r="AQ919" s="76">
        <f t="shared" si="56"/>
        <v>65600</v>
      </c>
      <c r="AR919" s="305"/>
      <c r="AS919" s="305"/>
      <c r="AT919" s="43" t="s">
        <v>118</v>
      </c>
      <c r="AU919" s="73">
        <v>5582271</v>
      </c>
      <c r="AV919" s="60">
        <f>IFERROR(AU919/AR907,"-")</f>
        <v>6.7469962608927361E-3</v>
      </c>
      <c r="AW919" s="76">
        <v>142</v>
      </c>
      <c r="AX919" s="60">
        <f>IFERROR(AW919/AS907,"-")</f>
        <v>9.9162011173184364E-2</v>
      </c>
      <c r="AY919" s="157">
        <f t="shared" si="57"/>
        <v>39311.767605633802</v>
      </c>
      <c r="AZ919" s="179"/>
    </row>
    <row r="920" spans="2:52" s="8" customFormat="1" ht="13.15" customHeight="1">
      <c r="B920" s="328"/>
      <c r="C920" s="340"/>
      <c r="D920" s="305"/>
      <c r="E920" s="305"/>
      <c r="F920" s="43" t="s">
        <v>119</v>
      </c>
      <c r="G920" s="73">
        <v>1137180</v>
      </c>
      <c r="H920" s="60">
        <f>IFERROR(G920/D907,"-")</f>
        <v>3.5967699476298935E-3</v>
      </c>
      <c r="I920" s="73">
        <v>29</v>
      </c>
      <c r="J920" s="60">
        <f>IFERROR(I920/E907,"-")</f>
        <v>7.0559610705596104E-2</v>
      </c>
      <c r="K920" s="76">
        <f t="shared" si="53"/>
        <v>39213.103448275862</v>
      </c>
      <c r="L920" s="305"/>
      <c r="M920" s="305"/>
      <c r="N920" s="43" t="s">
        <v>119</v>
      </c>
      <c r="O920" s="73">
        <v>712044</v>
      </c>
      <c r="P920" s="60">
        <f>IFERROR(O920/L907,"-")</f>
        <v>2.9933523937562189E-3</v>
      </c>
      <c r="Q920" s="73">
        <v>19</v>
      </c>
      <c r="R920" s="60">
        <f>IFERROR(Q920/M907,"-")</f>
        <v>6.4625850340136057E-2</v>
      </c>
      <c r="S920" s="76">
        <f t="shared" si="54"/>
        <v>37476</v>
      </c>
      <c r="T920" s="305"/>
      <c r="U920" s="305"/>
      <c r="V920" s="43" t="s">
        <v>119</v>
      </c>
      <c r="W920" s="73">
        <v>163520</v>
      </c>
      <c r="X920" s="60">
        <f>IFERROR(W920/T907,"-")</f>
        <v>4.474812894970241E-3</v>
      </c>
      <c r="Y920" s="73">
        <v>7</v>
      </c>
      <c r="Z920" s="60">
        <f>IFERROR(Y920/U907,"-")</f>
        <v>0.17073170731707318</v>
      </c>
      <c r="AA920" s="131">
        <f t="shared" si="55"/>
        <v>23360</v>
      </c>
      <c r="AB920" s="305"/>
      <c r="AC920" s="305"/>
      <c r="AD920" s="43" t="s">
        <v>119</v>
      </c>
      <c r="AE920" s="73">
        <v>107389</v>
      </c>
      <c r="AF920" s="60">
        <f>IFERROR(AE920/AB907,"-")</f>
        <v>3.539023043904529E-3</v>
      </c>
      <c r="AG920" s="73">
        <v>5</v>
      </c>
      <c r="AH920" s="60">
        <f>IFERROR(AG920/AC907,"-")</f>
        <v>0.15151515151515152</v>
      </c>
      <c r="AI920" s="76">
        <f t="shared" si="58"/>
        <v>21477.8</v>
      </c>
      <c r="AJ920" s="305"/>
      <c r="AK920" s="305"/>
      <c r="AL920" s="43" t="s">
        <v>119</v>
      </c>
      <c r="AM920" s="73">
        <v>763445</v>
      </c>
      <c r="AN920" s="60">
        <f>IFERROR(AM920/AJ907,"-")</f>
        <v>1.1493137643362194E-2</v>
      </c>
      <c r="AO920" s="73">
        <v>9</v>
      </c>
      <c r="AP920" s="60">
        <f>IFERROR(AO920/AK907,"-")</f>
        <v>9.375E-2</v>
      </c>
      <c r="AQ920" s="76">
        <f t="shared" si="56"/>
        <v>84827.222222222219</v>
      </c>
      <c r="AR920" s="305"/>
      <c r="AS920" s="305"/>
      <c r="AT920" s="43" t="s">
        <v>119</v>
      </c>
      <c r="AU920" s="73">
        <v>9747325</v>
      </c>
      <c r="AV920" s="60">
        <f>IFERROR(AU920/AR907,"-")</f>
        <v>1.1781077150985019E-2</v>
      </c>
      <c r="AW920" s="76">
        <v>107</v>
      </c>
      <c r="AX920" s="60">
        <f>IFERROR(AW920/AS907,"-")</f>
        <v>7.472067039106145E-2</v>
      </c>
      <c r="AY920" s="157">
        <f t="shared" si="57"/>
        <v>91096.495327102806</v>
      </c>
      <c r="AZ920" s="179"/>
    </row>
    <row r="921" spans="2:52" s="8" customFormat="1" ht="13.15" customHeight="1">
      <c r="B921" s="328"/>
      <c r="C921" s="340"/>
      <c r="D921" s="305"/>
      <c r="E921" s="305"/>
      <c r="F921" s="43" t="s">
        <v>120</v>
      </c>
      <c r="G921" s="73">
        <v>1554473</v>
      </c>
      <c r="H921" s="60">
        <f>IFERROR(G921/D907,"-")</f>
        <v>4.9166198585994152E-3</v>
      </c>
      <c r="I921" s="73">
        <v>42</v>
      </c>
      <c r="J921" s="60">
        <f>IFERROR(I921/E907,"-")</f>
        <v>0.10218978102189781</v>
      </c>
      <c r="K921" s="76">
        <f t="shared" si="53"/>
        <v>37011.261904761908</v>
      </c>
      <c r="L921" s="305"/>
      <c r="M921" s="305"/>
      <c r="N921" s="43" t="s">
        <v>120</v>
      </c>
      <c r="O921" s="73">
        <v>1216819</v>
      </c>
      <c r="P921" s="60">
        <f>IFERROR(O921/L907,"-")</f>
        <v>5.1153693682104602E-3</v>
      </c>
      <c r="Q921" s="73">
        <v>28</v>
      </c>
      <c r="R921" s="60">
        <f>IFERROR(Q921/M907,"-")</f>
        <v>9.5238095238095233E-2</v>
      </c>
      <c r="S921" s="76">
        <f t="shared" si="54"/>
        <v>43457.821428571428</v>
      </c>
      <c r="T921" s="305"/>
      <c r="U921" s="305"/>
      <c r="V921" s="43" t="s">
        <v>120</v>
      </c>
      <c r="W921" s="73">
        <v>210460</v>
      </c>
      <c r="X921" s="60">
        <f>IFERROR(W921/T907,"-")</f>
        <v>5.7593512834848148E-3</v>
      </c>
      <c r="Y921" s="73">
        <v>8</v>
      </c>
      <c r="Z921" s="60">
        <f>IFERROR(Y921/U907,"-")</f>
        <v>0.1951219512195122</v>
      </c>
      <c r="AA921" s="131">
        <f t="shared" si="55"/>
        <v>26307.5</v>
      </c>
      <c r="AB921" s="305"/>
      <c r="AC921" s="305"/>
      <c r="AD921" s="43" t="s">
        <v>120</v>
      </c>
      <c r="AE921" s="73">
        <v>159678</v>
      </c>
      <c r="AF921" s="60">
        <f>IFERROR(AE921/AB907,"-")</f>
        <v>5.2622160705899802E-3</v>
      </c>
      <c r="AG921" s="73">
        <v>7</v>
      </c>
      <c r="AH921" s="60">
        <f>IFERROR(AG921/AC907,"-")</f>
        <v>0.21212121212121213</v>
      </c>
      <c r="AI921" s="76">
        <f t="shared" si="58"/>
        <v>22811.142857142859</v>
      </c>
      <c r="AJ921" s="305"/>
      <c r="AK921" s="305"/>
      <c r="AL921" s="43" t="s">
        <v>120</v>
      </c>
      <c r="AM921" s="73">
        <v>559009</v>
      </c>
      <c r="AN921" s="60">
        <f>IFERROR(AM921/AJ907,"-")</f>
        <v>8.4154947388197666E-3</v>
      </c>
      <c r="AO921" s="73">
        <v>14</v>
      </c>
      <c r="AP921" s="60">
        <f>IFERROR(AO921/AK907,"-")</f>
        <v>0.14583333333333334</v>
      </c>
      <c r="AQ921" s="76">
        <f t="shared" si="56"/>
        <v>39929.214285714283</v>
      </c>
      <c r="AR921" s="305"/>
      <c r="AS921" s="305"/>
      <c r="AT921" s="43" t="s">
        <v>120</v>
      </c>
      <c r="AU921" s="73">
        <v>2297310</v>
      </c>
      <c r="AV921" s="60">
        <f>IFERROR(AU921/AR907,"-")</f>
        <v>2.776637318416016E-3</v>
      </c>
      <c r="AW921" s="76">
        <v>77</v>
      </c>
      <c r="AX921" s="60">
        <f>IFERROR(AW921/AS907,"-")</f>
        <v>5.377094972067039E-2</v>
      </c>
      <c r="AY921" s="157">
        <f t="shared" si="57"/>
        <v>29835.194805194806</v>
      </c>
      <c r="AZ921" s="179"/>
    </row>
    <row r="922" spans="2:52" s="8" customFormat="1" ht="13.15" customHeight="1">
      <c r="B922" s="328"/>
      <c r="C922" s="340"/>
      <c r="D922" s="305"/>
      <c r="E922" s="305"/>
      <c r="F922" s="44" t="s">
        <v>121</v>
      </c>
      <c r="G922" s="74">
        <v>1351340</v>
      </c>
      <c r="H922" s="61">
        <f>IFERROR(G922/D907,"-")</f>
        <v>4.2741334714206901E-3</v>
      </c>
      <c r="I922" s="74">
        <v>39</v>
      </c>
      <c r="J922" s="61">
        <f>IFERROR(I922/E907,"-")</f>
        <v>9.4890510948905105E-2</v>
      </c>
      <c r="K922" s="77">
        <f t="shared" si="53"/>
        <v>34649.743589743586</v>
      </c>
      <c r="L922" s="305"/>
      <c r="M922" s="305"/>
      <c r="N922" s="44" t="s">
        <v>121</v>
      </c>
      <c r="O922" s="74">
        <v>1310090</v>
      </c>
      <c r="P922" s="61">
        <f>IFERROR(O922/L907,"-")</f>
        <v>5.5074700967020088E-3</v>
      </c>
      <c r="Q922" s="74">
        <v>30</v>
      </c>
      <c r="R922" s="61">
        <f>IFERROR(Q922/M907,"-")</f>
        <v>0.10204081632653061</v>
      </c>
      <c r="S922" s="77">
        <f t="shared" si="54"/>
        <v>43669.666666666664</v>
      </c>
      <c r="T922" s="305"/>
      <c r="U922" s="305"/>
      <c r="V922" s="44" t="s">
        <v>121</v>
      </c>
      <c r="W922" s="74">
        <v>832057</v>
      </c>
      <c r="X922" s="61">
        <f>IFERROR(W922/T907,"-")</f>
        <v>2.276968806843355E-2</v>
      </c>
      <c r="Y922" s="74">
        <v>7</v>
      </c>
      <c r="Z922" s="61">
        <f>IFERROR(Y922/U907,"-")</f>
        <v>0.17073170731707318</v>
      </c>
      <c r="AA922" s="132">
        <f t="shared" si="55"/>
        <v>118865.28571428571</v>
      </c>
      <c r="AB922" s="305"/>
      <c r="AC922" s="305"/>
      <c r="AD922" s="44" t="s">
        <v>121</v>
      </c>
      <c r="AE922" s="74">
        <v>830827</v>
      </c>
      <c r="AF922" s="61">
        <f>IFERROR(AE922/AB907,"-")</f>
        <v>2.7380047290672862E-2</v>
      </c>
      <c r="AG922" s="74">
        <v>6</v>
      </c>
      <c r="AH922" s="61">
        <f>IFERROR(AG922/AC907,"-")</f>
        <v>0.18181818181818182</v>
      </c>
      <c r="AI922" s="77">
        <f t="shared" si="58"/>
        <v>138471.16666666666</v>
      </c>
      <c r="AJ922" s="305"/>
      <c r="AK922" s="305"/>
      <c r="AL922" s="44" t="s">
        <v>121</v>
      </c>
      <c r="AM922" s="74">
        <v>560879</v>
      </c>
      <c r="AN922" s="61">
        <f>IFERROR(AM922/AJ907,"-")</f>
        <v>8.443646298386058E-3</v>
      </c>
      <c r="AO922" s="74">
        <v>9</v>
      </c>
      <c r="AP922" s="61">
        <f>IFERROR(AO922/AK907,"-")</f>
        <v>9.375E-2</v>
      </c>
      <c r="AQ922" s="77">
        <f t="shared" si="56"/>
        <v>62319.888888888891</v>
      </c>
      <c r="AR922" s="305"/>
      <c r="AS922" s="305"/>
      <c r="AT922" s="44" t="s">
        <v>121</v>
      </c>
      <c r="AU922" s="74">
        <v>5294024</v>
      </c>
      <c r="AV922" s="61">
        <f>IFERROR(AU922/AR907,"-")</f>
        <v>6.3986073290021941E-3</v>
      </c>
      <c r="AW922" s="77">
        <v>108</v>
      </c>
      <c r="AX922" s="63">
        <f>IFERROR(AW922/AS907,"-")</f>
        <v>7.5418994413407825E-2</v>
      </c>
      <c r="AY922" s="158">
        <f t="shared" si="57"/>
        <v>49018.740740740737</v>
      </c>
      <c r="AZ922" s="179"/>
    </row>
    <row r="923" spans="2:52" s="8" customFormat="1" ht="13.15" customHeight="1">
      <c r="B923" s="329"/>
      <c r="C923" s="341"/>
      <c r="D923" s="306"/>
      <c r="E923" s="306"/>
      <c r="F923" s="45" t="s">
        <v>71</v>
      </c>
      <c r="G923" s="69">
        <f>SUM(G907:G922)</f>
        <v>38657204</v>
      </c>
      <c r="H923" s="61">
        <f>IFERROR(G923/D907,"-")</f>
        <v>0.12226830370442508</v>
      </c>
      <c r="I923" s="74">
        <v>338</v>
      </c>
      <c r="J923" s="61">
        <f>IFERROR(I923/E907,"-")</f>
        <v>0.82238442822384428</v>
      </c>
      <c r="K923" s="77">
        <f t="shared" si="53"/>
        <v>114370.42603550295</v>
      </c>
      <c r="L923" s="306"/>
      <c r="M923" s="306"/>
      <c r="N923" s="45" t="s">
        <v>71</v>
      </c>
      <c r="O923" s="69">
        <f>SUM(O907:O922)</f>
        <v>31170500</v>
      </c>
      <c r="P923" s="61">
        <f>IFERROR(O923/L907,"-")</f>
        <v>0.13103725442469599</v>
      </c>
      <c r="Q923" s="74">
        <v>241</v>
      </c>
      <c r="R923" s="61">
        <f>IFERROR(Q923/M907,"-")</f>
        <v>0.81972789115646261</v>
      </c>
      <c r="S923" s="77">
        <f t="shared" si="54"/>
        <v>129338.17427385892</v>
      </c>
      <c r="T923" s="306"/>
      <c r="U923" s="306"/>
      <c r="V923" s="45" t="s">
        <v>71</v>
      </c>
      <c r="W923" s="69">
        <f>SUM(W907:W922)</f>
        <v>4359764</v>
      </c>
      <c r="X923" s="61">
        <f>IFERROR(W923/T907,"-")</f>
        <v>0.11930729064473483</v>
      </c>
      <c r="Y923" s="74">
        <v>37</v>
      </c>
      <c r="Z923" s="61">
        <f>IFERROR(Y923/U907,"-")</f>
        <v>0.90243902439024393</v>
      </c>
      <c r="AA923" s="132">
        <f t="shared" si="55"/>
        <v>117831.45945945945</v>
      </c>
      <c r="AB923" s="306"/>
      <c r="AC923" s="306"/>
      <c r="AD923" s="45" t="s">
        <v>71</v>
      </c>
      <c r="AE923" s="69">
        <f>SUM(AE907:AE922)</f>
        <v>4006830</v>
      </c>
      <c r="AF923" s="61">
        <f>IFERROR(AE923/AB907,"-")</f>
        <v>0.13204577473491683</v>
      </c>
      <c r="AG923" s="74">
        <v>30</v>
      </c>
      <c r="AH923" s="61">
        <f>IFERROR(AG923/AC907,"-")</f>
        <v>0.90909090909090906</v>
      </c>
      <c r="AI923" s="77">
        <f t="shared" si="58"/>
        <v>133561</v>
      </c>
      <c r="AJ923" s="306"/>
      <c r="AK923" s="306"/>
      <c r="AL923" s="45" t="s">
        <v>71</v>
      </c>
      <c r="AM923" s="69">
        <f>SUM(AM907:AM922)</f>
        <v>12081905</v>
      </c>
      <c r="AN923" s="61">
        <f>IFERROR(AM923/AJ907,"-")</f>
        <v>0.18188474239667024</v>
      </c>
      <c r="AO923" s="74">
        <v>81</v>
      </c>
      <c r="AP923" s="61">
        <f>IFERROR(AO923/AK907,"-")</f>
        <v>0.84375</v>
      </c>
      <c r="AQ923" s="77">
        <f t="shared" si="56"/>
        <v>149159.32098765433</v>
      </c>
      <c r="AR923" s="306"/>
      <c r="AS923" s="306"/>
      <c r="AT923" s="45" t="s">
        <v>71</v>
      </c>
      <c r="AU923" s="69">
        <f>SUM(AU907:AU922)</f>
        <v>135463996</v>
      </c>
      <c r="AV923" s="61">
        <f>IFERROR(AU923/AR907,"-")</f>
        <v>0.16372818060921596</v>
      </c>
      <c r="AW923" s="77">
        <v>1086</v>
      </c>
      <c r="AX923" s="103">
        <f>IFERROR(AW923/AS907,"-")</f>
        <v>0.75837988826815639</v>
      </c>
      <c r="AY923" s="161">
        <f t="shared" si="57"/>
        <v>124736.64456721915</v>
      </c>
      <c r="AZ923" s="179"/>
    </row>
    <row r="924" spans="2:52" s="8" customFormat="1" ht="13.15" customHeight="1">
      <c r="B924" s="327">
        <v>55</v>
      </c>
      <c r="C924" s="339" t="s">
        <v>16</v>
      </c>
      <c r="D924" s="304">
        <v>235875040</v>
      </c>
      <c r="E924" s="304">
        <v>350</v>
      </c>
      <c r="F924" s="41" t="s">
        <v>107</v>
      </c>
      <c r="G924" s="72">
        <v>7204053</v>
      </c>
      <c r="H924" s="59">
        <f>IFERROR(G924/D924,"-")</f>
        <v>3.0541819939913947E-2</v>
      </c>
      <c r="I924" s="72">
        <v>83</v>
      </c>
      <c r="J924" s="59">
        <f>IFERROR(I924/E924,"-")</f>
        <v>0.23714285714285716</v>
      </c>
      <c r="K924" s="75">
        <f t="shared" si="53"/>
        <v>86795.819277108429</v>
      </c>
      <c r="L924" s="304">
        <v>181741920</v>
      </c>
      <c r="M924" s="304">
        <v>261</v>
      </c>
      <c r="N924" s="41" t="s">
        <v>107</v>
      </c>
      <c r="O924" s="72">
        <v>2577312</v>
      </c>
      <c r="P924" s="59">
        <f>IFERROR(O924/L924,"-")</f>
        <v>1.4181164147490023E-2</v>
      </c>
      <c r="Q924" s="72">
        <v>68</v>
      </c>
      <c r="R924" s="59">
        <f>IFERROR(Q924/M924,"-")</f>
        <v>0.26053639846743293</v>
      </c>
      <c r="S924" s="75">
        <f t="shared" si="54"/>
        <v>37901.647058823532</v>
      </c>
      <c r="T924" s="304">
        <v>47972480</v>
      </c>
      <c r="U924" s="304">
        <v>40</v>
      </c>
      <c r="V924" s="41" t="s">
        <v>107</v>
      </c>
      <c r="W924" s="72">
        <v>133192</v>
      </c>
      <c r="X924" s="59">
        <f>IFERROR(W924/T924,"-")</f>
        <v>2.7764251504195738E-3</v>
      </c>
      <c r="Y924" s="72">
        <v>9</v>
      </c>
      <c r="Z924" s="59">
        <f>IFERROR(Y924/U924,"-")</f>
        <v>0.22500000000000001</v>
      </c>
      <c r="AA924" s="130">
        <f t="shared" si="55"/>
        <v>14799.111111111111</v>
      </c>
      <c r="AB924" s="304">
        <v>40869800</v>
      </c>
      <c r="AC924" s="304">
        <v>29</v>
      </c>
      <c r="AD924" s="41" t="s">
        <v>107</v>
      </c>
      <c r="AE924" s="72">
        <v>94385</v>
      </c>
      <c r="AF924" s="59">
        <f>IFERROR(AE924/AB924,"-")</f>
        <v>2.3094069459600975E-3</v>
      </c>
      <c r="AG924" s="72">
        <v>5</v>
      </c>
      <c r="AH924" s="59">
        <f>IFERROR(AG924/AC924,"-")</f>
        <v>0.17241379310344829</v>
      </c>
      <c r="AI924" s="75">
        <f t="shared" si="58"/>
        <v>18877</v>
      </c>
      <c r="AJ924" s="304">
        <v>100205890</v>
      </c>
      <c r="AK924" s="304">
        <v>91</v>
      </c>
      <c r="AL924" s="41" t="s">
        <v>107</v>
      </c>
      <c r="AM924" s="72">
        <v>4984715</v>
      </c>
      <c r="AN924" s="59">
        <f>IFERROR(AM924/AJ924,"-")</f>
        <v>4.9744730574220734E-2</v>
      </c>
      <c r="AO924" s="72">
        <v>25</v>
      </c>
      <c r="AP924" s="59">
        <f>IFERROR(AO924/AK924,"-")</f>
        <v>0.27472527472527475</v>
      </c>
      <c r="AQ924" s="75">
        <f t="shared" si="56"/>
        <v>199388.6</v>
      </c>
      <c r="AR924" s="304">
        <v>858256430</v>
      </c>
      <c r="AS924" s="304">
        <v>1354</v>
      </c>
      <c r="AT924" s="41" t="s">
        <v>107</v>
      </c>
      <c r="AU924" s="72">
        <v>13943940</v>
      </c>
      <c r="AV924" s="59">
        <f>IFERROR(AU924/AR924,"-")</f>
        <v>1.6246822642505574E-2</v>
      </c>
      <c r="AW924" s="75">
        <v>242</v>
      </c>
      <c r="AX924" s="59">
        <f>IFERROR(AW924/AS924,"-")</f>
        <v>0.17872968980797638</v>
      </c>
      <c r="AY924" s="156">
        <f t="shared" si="57"/>
        <v>57619.586776859505</v>
      </c>
      <c r="AZ924" s="179"/>
    </row>
    <row r="925" spans="2:52" s="8" customFormat="1" ht="13.15" customHeight="1">
      <c r="B925" s="328"/>
      <c r="C925" s="340"/>
      <c r="D925" s="305"/>
      <c r="E925" s="305"/>
      <c r="F925" s="42" t="s">
        <v>108</v>
      </c>
      <c r="G925" s="73">
        <v>9198422</v>
      </c>
      <c r="H925" s="60">
        <f>IFERROR(G925/D924,"-")</f>
        <v>3.8997012994677178E-2</v>
      </c>
      <c r="I925" s="73">
        <v>99</v>
      </c>
      <c r="J925" s="60">
        <f>IFERROR(I925/E924,"-")</f>
        <v>0.28285714285714286</v>
      </c>
      <c r="K925" s="76">
        <f t="shared" si="53"/>
        <v>92913.353535353541</v>
      </c>
      <c r="L925" s="305"/>
      <c r="M925" s="305"/>
      <c r="N925" s="42" t="s">
        <v>108</v>
      </c>
      <c r="O925" s="73">
        <v>8791949</v>
      </c>
      <c r="P925" s="60">
        <f>IFERROR(O925/L924,"-")</f>
        <v>4.8376010333774401E-2</v>
      </c>
      <c r="Q925" s="73">
        <v>78</v>
      </c>
      <c r="R925" s="60">
        <f>IFERROR(Q925/M924,"-")</f>
        <v>0.2988505747126437</v>
      </c>
      <c r="S925" s="76">
        <f t="shared" si="54"/>
        <v>112717.29487179487</v>
      </c>
      <c r="T925" s="305"/>
      <c r="U925" s="305"/>
      <c r="V925" s="42" t="s">
        <v>108</v>
      </c>
      <c r="W925" s="73">
        <v>3813098</v>
      </c>
      <c r="X925" s="60">
        <f>IFERROR(W925/T924,"-")</f>
        <v>7.9485113131528742E-2</v>
      </c>
      <c r="Y925" s="73">
        <v>14</v>
      </c>
      <c r="Z925" s="60">
        <f>IFERROR(Y925/U924,"-")</f>
        <v>0.35</v>
      </c>
      <c r="AA925" s="131">
        <f t="shared" si="55"/>
        <v>272364.14285714284</v>
      </c>
      <c r="AB925" s="305"/>
      <c r="AC925" s="305"/>
      <c r="AD925" s="42" t="s">
        <v>108</v>
      </c>
      <c r="AE925" s="73">
        <v>3787041</v>
      </c>
      <c r="AF925" s="60">
        <f>IFERROR(AE925/AB924,"-")</f>
        <v>9.266110918086215E-2</v>
      </c>
      <c r="AG925" s="73">
        <v>11</v>
      </c>
      <c r="AH925" s="60">
        <f>IFERROR(AG925/AC924,"-")</f>
        <v>0.37931034482758619</v>
      </c>
      <c r="AI925" s="76">
        <f t="shared" si="58"/>
        <v>344276.45454545453</v>
      </c>
      <c r="AJ925" s="305"/>
      <c r="AK925" s="305"/>
      <c r="AL925" s="42" t="s">
        <v>108</v>
      </c>
      <c r="AM925" s="73">
        <v>4697835</v>
      </c>
      <c r="AN925" s="60">
        <f>IFERROR(AM925/AJ924,"-")</f>
        <v>4.6881825010485913E-2</v>
      </c>
      <c r="AO925" s="73">
        <v>26</v>
      </c>
      <c r="AP925" s="60">
        <f>IFERROR(AO925/AK924,"-")</f>
        <v>0.2857142857142857</v>
      </c>
      <c r="AQ925" s="76">
        <f t="shared" si="56"/>
        <v>180685.96153846153</v>
      </c>
      <c r="AR925" s="305"/>
      <c r="AS925" s="305"/>
      <c r="AT925" s="42" t="s">
        <v>108</v>
      </c>
      <c r="AU925" s="73">
        <v>29882027</v>
      </c>
      <c r="AV925" s="60">
        <f>IFERROR(AU925/AR924,"-")</f>
        <v>3.481713151860686E-2</v>
      </c>
      <c r="AW925" s="76">
        <v>360</v>
      </c>
      <c r="AX925" s="60">
        <f>IFERROR(AW925/AS924,"-")</f>
        <v>0.26587887740029542</v>
      </c>
      <c r="AY925" s="157">
        <f t="shared" si="57"/>
        <v>83005.630555555559</v>
      </c>
      <c r="AZ925" s="179"/>
    </row>
    <row r="926" spans="2:52" s="8" customFormat="1" ht="13.15" customHeight="1">
      <c r="B926" s="328"/>
      <c r="C926" s="340"/>
      <c r="D926" s="305"/>
      <c r="E926" s="305"/>
      <c r="F926" s="43" t="s">
        <v>109</v>
      </c>
      <c r="G926" s="73">
        <v>3414224</v>
      </c>
      <c r="H926" s="60">
        <f>IFERROR(G926/D924,"-")</f>
        <v>1.4474715086428815E-2</v>
      </c>
      <c r="I926" s="73">
        <v>127</v>
      </c>
      <c r="J926" s="60">
        <f>IFERROR(I926/E924,"-")</f>
        <v>0.36285714285714288</v>
      </c>
      <c r="K926" s="76">
        <f t="shared" si="53"/>
        <v>26883.653543307086</v>
      </c>
      <c r="L926" s="305"/>
      <c r="M926" s="305"/>
      <c r="N926" s="43" t="s">
        <v>109</v>
      </c>
      <c r="O926" s="73">
        <v>2519467</v>
      </c>
      <c r="P926" s="60">
        <f>IFERROR(O926/L924,"-")</f>
        <v>1.3862883147707474E-2</v>
      </c>
      <c r="Q926" s="73">
        <v>104</v>
      </c>
      <c r="R926" s="60">
        <f>IFERROR(Q926/M924,"-")</f>
        <v>0.39846743295019155</v>
      </c>
      <c r="S926" s="76">
        <f t="shared" si="54"/>
        <v>24225.64423076923</v>
      </c>
      <c r="T926" s="305"/>
      <c r="U926" s="305"/>
      <c r="V926" s="43" t="s">
        <v>109</v>
      </c>
      <c r="W926" s="73">
        <v>202666</v>
      </c>
      <c r="X926" s="60">
        <f>IFERROR(W926/T924,"-")</f>
        <v>4.2246304547940818E-3</v>
      </c>
      <c r="Y926" s="73">
        <v>14</v>
      </c>
      <c r="Z926" s="60">
        <f>IFERROR(Y926/U924,"-")</f>
        <v>0.35</v>
      </c>
      <c r="AA926" s="131">
        <f t="shared" si="55"/>
        <v>14476.142857142857</v>
      </c>
      <c r="AB926" s="305"/>
      <c r="AC926" s="305"/>
      <c r="AD926" s="43" t="s">
        <v>109</v>
      </c>
      <c r="AE926" s="73">
        <v>147544</v>
      </c>
      <c r="AF926" s="60">
        <f>IFERROR(AE926/AB924,"-")</f>
        <v>3.6100984100729634E-3</v>
      </c>
      <c r="AG926" s="73">
        <v>10</v>
      </c>
      <c r="AH926" s="60">
        <f>IFERROR(AG926/AC924,"-")</f>
        <v>0.34482758620689657</v>
      </c>
      <c r="AI926" s="76">
        <f t="shared" si="58"/>
        <v>14754.4</v>
      </c>
      <c r="AJ926" s="305"/>
      <c r="AK926" s="305"/>
      <c r="AL926" s="43" t="s">
        <v>109</v>
      </c>
      <c r="AM926" s="73">
        <v>563035</v>
      </c>
      <c r="AN926" s="60">
        <f>IFERROR(AM926/AJ924,"-")</f>
        <v>5.6187814907886153E-3</v>
      </c>
      <c r="AO926" s="73">
        <v>26</v>
      </c>
      <c r="AP926" s="60">
        <f>IFERROR(AO926/AK924,"-")</f>
        <v>0.2857142857142857</v>
      </c>
      <c r="AQ926" s="76">
        <f t="shared" si="56"/>
        <v>21655.192307692309</v>
      </c>
      <c r="AR926" s="305"/>
      <c r="AS926" s="305"/>
      <c r="AT926" s="43" t="s">
        <v>109</v>
      </c>
      <c r="AU926" s="73">
        <v>21757869</v>
      </c>
      <c r="AV926" s="60">
        <f>IFERROR(AU926/AR924,"-")</f>
        <v>2.5351244965330467E-2</v>
      </c>
      <c r="AW926" s="76">
        <v>400</v>
      </c>
      <c r="AX926" s="60">
        <f>IFERROR(AW926/AS924,"-")</f>
        <v>0.29542097488921715</v>
      </c>
      <c r="AY926" s="157">
        <f t="shared" si="57"/>
        <v>54394.672500000001</v>
      </c>
      <c r="AZ926" s="179"/>
    </row>
    <row r="927" spans="2:52" s="8" customFormat="1" ht="13.15" customHeight="1">
      <c r="B927" s="328"/>
      <c r="C927" s="340"/>
      <c r="D927" s="305"/>
      <c r="E927" s="305"/>
      <c r="F927" s="43" t="s">
        <v>110</v>
      </c>
      <c r="G927" s="73">
        <v>433316</v>
      </c>
      <c r="H927" s="60">
        <f>IFERROR(G927/D924,"-")</f>
        <v>1.8370574521153235E-3</v>
      </c>
      <c r="I927" s="73">
        <v>14</v>
      </c>
      <c r="J927" s="60">
        <f>IFERROR(I927/E924,"-")</f>
        <v>0.04</v>
      </c>
      <c r="K927" s="76">
        <f t="shared" si="53"/>
        <v>30951.142857142859</v>
      </c>
      <c r="L927" s="305"/>
      <c r="M927" s="305"/>
      <c r="N927" s="43" t="s">
        <v>110</v>
      </c>
      <c r="O927" s="73">
        <v>307073</v>
      </c>
      <c r="P927" s="60">
        <f>IFERROR(O927/L924,"-")</f>
        <v>1.6896101900981347E-3</v>
      </c>
      <c r="Q927" s="73">
        <v>9</v>
      </c>
      <c r="R927" s="60">
        <f>IFERROR(Q927/M924,"-")</f>
        <v>3.4482758620689655E-2</v>
      </c>
      <c r="S927" s="76">
        <f t="shared" si="54"/>
        <v>34119.222222222219</v>
      </c>
      <c r="T927" s="305"/>
      <c r="U927" s="305"/>
      <c r="V927" s="43" t="s">
        <v>110</v>
      </c>
      <c r="W927" s="73">
        <v>28923</v>
      </c>
      <c r="X927" s="60">
        <f>IFERROR(W927/T924,"-")</f>
        <v>6.0290816734928025E-4</v>
      </c>
      <c r="Y927" s="73">
        <v>1</v>
      </c>
      <c r="Z927" s="60">
        <f>IFERROR(Y927/U924,"-")</f>
        <v>2.5000000000000001E-2</v>
      </c>
      <c r="AA927" s="131">
        <f t="shared" si="55"/>
        <v>28923</v>
      </c>
      <c r="AB927" s="305"/>
      <c r="AC927" s="305"/>
      <c r="AD927" s="43" t="s">
        <v>110</v>
      </c>
      <c r="AE927" s="73">
        <v>28923</v>
      </c>
      <c r="AF927" s="60">
        <f>IFERROR(AE927/AB924,"-")</f>
        <v>7.076863600996335E-4</v>
      </c>
      <c r="AG927" s="73">
        <v>1</v>
      </c>
      <c r="AH927" s="60">
        <f>IFERROR(AG927/AC924,"-")</f>
        <v>3.4482758620689655E-2</v>
      </c>
      <c r="AI927" s="76">
        <f t="shared" si="58"/>
        <v>28923</v>
      </c>
      <c r="AJ927" s="305"/>
      <c r="AK927" s="305"/>
      <c r="AL927" s="43" t="s">
        <v>110</v>
      </c>
      <c r="AM927" s="73">
        <v>100909</v>
      </c>
      <c r="AN927" s="60">
        <f>IFERROR(AM927/AJ924,"-")</f>
        <v>1.0070166534122895E-3</v>
      </c>
      <c r="AO927" s="73">
        <v>6</v>
      </c>
      <c r="AP927" s="60">
        <f>IFERROR(AO927/AK924,"-")</f>
        <v>6.5934065934065936E-2</v>
      </c>
      <c r="AQ927" s="76">
        <f t="shared" si="56"/>
        <v>16818.166666666668</v>
      </c>
      <c r="AR927" s="305"/>
      <c r="AS927" s="305"/>
      <c r="AT927" s="43" t="s">
        <v>110</v>
      </c>
      <c r="AU927" s="73">
        <v>3908162</v>
      </c>
      <c r="AV927" s="60">
        <f>IFERROR(AU927/AR924,"-")</f>
        <v>4.5536064320543454E-3</v>
      </c>
      <c r="AW927" s="76">
        <v>54</v>
      </c>
      <c r="AX927" s="60">
        <f>IFERROR(AW927/AS924,"-")</f>
        <v>3.9881831610044313E-2</v>
      </c>
      <c r="AY927" s="157">
        <f t="shared" si="57"/>
        <v>72373.370370370365</v>
      </c>
      <c r="AZ927" s="179"/>
    </row>
    <row r="928" spans="2:52" s="8" customFormat="1" ht="13.15" customHeight="1">
      <c r="B928" s="328"/>
      <c r="C928" s="340"/>
      <c r="D928" s="305"/>
      <c r="E928" s="305"/>
      <c r="F928" s="43" t="s">
        <v>111</v>
      </c>
      <c r="G928" s="73">
        <v>5860884</v>
      </c>
      <c r="H928" s="60">
        <f>IFERROR(G928/D924,"-")</f>
        <v>2.4847410730698762E-2</v>
      </c>
      <c r="I928" s="73">
        <v>137</v>
      </c>
      <c r="J928" s="60">
        <f>IFERROR(I928/E924,"-")</f>
        <v>0.3914285714285714</v>
      </c>
      <c r="K928" s="76">
        <f t="shared" si="53"/>
        <v>42780.175182481755</v>
      </c>
      <c r="L928" s="305"/>
      <c r="M928" s="305"/>
      <c r="N928" s="43" t="s">
        <v>111</v>
      </c>
      <c r="O928" s="73">
        <v>4714852</v>
      </c>
      <c r="P928" s="60">
        <f>IFERROR(O928/L924,"-")</f>
        <v>2.5942567350449471E-2</v>
      </c>
      <c r="Q928" s="73">
        <v>102</v>
      </c>
      <c r="R928" s="60">
        <f>IFERROR(Q928/M924,"-")</f>
        <v>0.39080459770114945</v>
      </c>
      <c r="S928" s="76">
        <f t="shared" si="54"/>
        <v>46224.039215686273</v>
      </c>
      <c r="T928" s="305"/>
      <c r="U928" s="305"/>
      <c r="V928" s="43" t="s">
        <v>111</v>
      </c>
      <c r="W928" s="73">
        <v>507546</v>
      </c>
      <c r="X928" s="60">
        <f>IFERROR(W928/T924,"-")</f>
        <v>1.0579940832744106E-2</v>
      </c>
      <c r="Y928" s="73">
        <v>15</v>
      </c>
      <c r="Z928" s="60">
        <f>IFERROR(Y928/U924,"-")</f>
        <v>0.375</v>
      </c>
      <c r="AA928" s="131">
        <f t="shared" si="55"/>
        <v>33836.400000000001</v>
      </c>
      <c r="AB928" s="305"/>
      <c r="AC928" s="305"/>
      <c r="AD928" s="43" t="s">
        <v>111</v>
      </c>
      <c r="AE928" s="73">
        <v>375270</v>
      </c>
      <c r="AF928" s="60">
        <f>IFERROR(AE928/AB924,"-")</f>
        <v>9.1820855497213097E-3</v>
      </c>
      <c r="AG928" s="73">
        <v>11</v>
      </c>
      <c r="AH928" s="60">
        <f>IFERROR(AG928/AC924,"-")</f>
        <v>0.37931034482758619</v>
      </c>
      <c r="AI928" s="76">
        <f t="shared" si="58"/>
        <v>34115.454545454544</v>
      </c>
      <c r="AJ928" s="305"/>
      <c r="AK928" s="305"/>
      <c r="AL928" s="43" t="s">
        <v>111</v>
      </c>
      <c r="AM928" s="73">
        <v>965821</v>
      </c>
      <c r="AN928" s="60">
        <f>IFERROR(AM928/AJ924,"-")</f>
        <v>9.6383655691297185E-3</v>
      </c>
      <c r="AO928" s="73">
        <v>28</v>
      </c>
      <c r="AP928" s="60">
        <f>IFERROR(AO928/AK924,"-")</f>
        <v>0.30769230769230771</v>
      </c>
      <c r="AQ928" s="76">
        <f t="shared" si="56"/>
        <v>34493.607142857145</v>
      </c>
      <c r="AR928" s="305"/>
      <c r="AS928" s="305"/>
      <c r="AT928" s="43" t="s">
        <v>111</v>
      </c>
      <c r="AU928" s="73">
        <v>28027084</v>
      </c>
      <c r="AV928" s="60">
        <f>IFERROR(AU928/AR924,"-")</f>
        <v>3.2655839234434866E-2</v>
      </c>
      <c r="AW928" s="76">
        <v>462</v>
      </c>
      <c r="AX928" s="60">
        <f>IFERROR(AW928/AS924,"-")</f>
        <v>0.34121122599704579</v>
      </c>
      <c r="AY928" s="157">
        <f t="shared" si="57"/>
        <v>60664.683982683986</v>
      </c>
      <c r="AZ928" s="179"/>
    </row>
    <row r="929" spans="2:52" s="8" customFormat="1" ht="13.15" customHeight="1">
      <c r="B929" s="328"/>
      <c r="C929" s="340"/>
      <c r="D929" s="305"/>
      <c r="E929" s="305"/>
      <c r="F929" s="43" t="s">
        <v>112</v>
      </c>
      <c r="G929" s="73">
        <v>10099920</v>
      </c>
      <c r="H929" s="60">
        <f>IFERROR(G929/D924,"-")</f>
        <v>4.2818943454127234E-2</v>
      </c>
      <c r="I929" s="73">
        <v>165</v>
      </c>
      <c r="J929" s="60">
        <f>IFERROR(I929/E924,"-")</f>
        <v>0.47142857142857142</v>
      </c>
      <c r="K929" s="76">
        <f t="shared" si="53"/>
        <v>61211.63636363636</v>
      </c>
      <c r="L929" s="305"/>
      <c r="M929" s="305"/>
      <c r="N929" s="43" t="s">
        <v>112</v>
      </c>
      <c r="O929" s="73">
        <v>8702706</v>
      </c>
      <c r="P929" s="60">
        <f>IFERROR(O929/L924,"-")</f>
        <v>4.7884967870923778E-2</v>
      </c>
      <c r="Q929" s="73">
        <v>127</v>
      </c>
      <c r="R929" s="60">
        <f>IFERROR(Q929/M924,"-")</f>
        <v>0.48659003831417624</v>
      </c>
      <c r="S929" s="76">
        <f t="shared" si="54"/>
        <v>68525.244094488182</v>
      </c>
      <c r="T929" s="305"/>
      <c r="U929" s="305"/>
      <c r="V929" s="43" t="s">
        <v>112</v>
      </c>
      <c r="W929" s="73">
        <v>1011329</v>
      </c>
      <c r="X929" s="60">
        <f>IFERROR(W929/T924,"-")</f>
        <v>2.1081440859426072E-2</v>
      </c>
      <c r="Y929" s="73">
        <v>23</v>
      </c>
      <c r="Z929" s="60">
        <f>IFERROR(Y929/U924,"-")</f>
        <v>0.57499999999999996</v>
      </c>
      <c r="AA929" s="131">
        <f t="shared" si="55"/>
        <v>43970.82608695652</v>
      </c>
      <c r="AB929" s="305"/>
      <c r="AC929" s="305"/>
      <c r="AD929" s="43" t="s">
        <v>112</v>
      </c>
      <c r="AE929" s="73">
        <v>831677</v>
      </c>
      <c r="AF929" s="60">
        <f>IFERROR(AE929/AB924,"-")</f>
        <v>2.0349426716059292E-2</v>
      </c>
      <c r="AG929" s="73">
        <v>18</v>
      </c>
      <c r="AH929" s="60">
        <f>IFERROR(AG929/AC924,"-")</f>
        <v>0.62068965517241381</v>
      </c>
      <c r="AI929" s="76">
        <f t="shared" si="58"/>
        <v>46204.277777777781</v>
      </c>
      <c r="AJ929" s="305"/>
      <c r="AK929" s="305"/>
      <c r="AL929" s="43" t="s">
        <v>112</v>
      </c>
      <c r="AM929" s="73">
        <v>3408719</v>
      </c>
      <c r="AN929" s="60">
        <f>IFERROR(AM929/AJ924,"-")</f>
        <v>3.4017152085571017E-2</v>
      </c>
      <c r="AO929" s="73">
        <v>44</v>
      </c>
      <c r="AP929" s="60">
        <f>IFERROR(AO929/AK924,"-")</f>
        <v>0.48351648351648352</v>
      </c>
      <c r="AQ929" s="76">
        <f t="shared" si="56"/>
        <v>77470.886363636368</v>
      </c>
      <c r="AR929" s="305"/>
      <c r="AS929" s="305"/>
      <c r="AT929" s="43" t="s">
        <v>112</v>
      </c>
      <c r="AU929" s="73">
        <v>33475727</v>
      </c>
      <c r="AV929" s="60">
        <f>IFERROR(AU929/AR924,"-")</f>
        <v>3.9004341627827947E-2</v>
      </c>
      <c r="AW929" s="76">
        <v>493</v>
      </c>
      <c r="AX929" s="60">
        <f>IFERROR(AW929/AS924,"-")</f>
        <v>0.36410635155096011</v>
      </c>
      <c r="AY929" s="157">
        <f t="shared" si="57"/>
        <v>67902.083164300202</v>
      </c>
      <c r="AZ929" s="179"/>
    </row>
    <row r="930" spans="2:52" s="8" customFormat="1" ht="13.15" customHeight="1">
      <c r="B930" s="328"/>
      <c r="C930" s="340"/>
      <c r="D930" s="305"/>
      <c r="E930" s="305"/>
      <c r="F930" s="43" t="s">
        <v>113</v>
      </c>
      <c r="G930" s="73">
        <v>6189658</v>
      </c>
      <c r="H930" s="60">
        <f>IFERROR(G930/D924,"-")</f>
        <v>2.6241258931000076E-2</v>
      </c>
      <c r="I930" s="73">
        <v>45</v>
      </c>
      <c r="J930" s="60">
        <f>IFERROR(I930/E924,"-")</f>
        <v>0.12857142857142856</v>
      </c>
      <c r="K930" s="76">
        <f t="shared" si="53"/>
        <v>137547.95555555556</v>
      </c>
      <c r="L930" s="305"/>
      <c r="M930" s="305"/>
      <c r="N930" s="43" t="s">
        <v>113</v>
      </c>
      <c r="O930" s="73">
        <v>3384090</v>
      </c>
      <c r="P930" s="60">
        <f>IFERROR(O930/L924,"-")</f>
        <v>1.8620305100771468E-2</v>
      </c>
      <c r="Q930" s="73">
        <v>36</v>
      </c>
      <c r="R930" s="60">
        <f>IFERROR(Q930/M924,"-")</f>
        <v>0.13793103448275862</v>
      </c>
      <c r="S930" s="76">
        <f t="shared" si="54"/>
        <v>94002.5</v>
      </c>
      <c r="T930" s="305"/>
      <c r="U930" s="305"/>
      <c r="V930" s="43" t="s">
        <v>113</v>
      </c>
      <c r="W930" s="73">
        <v>998493</v>
      </c>
      <c r="X930" s="60">
        <f>IFERROR(W930/T924,"-")</f>
        <v>2.081387078591726E-2</v>
      </c>
      <c r="Y930" s="73">
        <v>9</v>
      </c>
      <c r="Z930" s="60">
        <f>IFERROR(Y930/U924,"-")</f>
        <v>0.22500000000000001</v>
      </c>
      <c r="AA930" s="131">
        <f t="shared" si="55"/>
        <v>110943.66666666667</v>
      </c>
      <c r="AB930" s="305"/>
      <c r="AC930" s="305"/>
      <c r="AD930" s="43" t="s">
        <v>113</v>
      </c>
      <c r="AE930" s="73">
        <v>998493</v>
      </c>
      <c r="AF930" s="60">
        <f>IFERROR(AE930/AB924,"-")</f>
        <v>2.4431071353419886E-2</v>
      </c>
      <c r="AG930" s="73">
        <v>9</v>
      </c>
      <c r="AH930" s="60">
        <f>IFERROR(AG930/AC924,"-")</f>
        <v>0.31034482758620691</v>
      </c>
      <c r="AI930" s="76">
        <f t="shared" si="58"/>
        <v>110943.66666666667</v>
      </c>
      <c r="AJ930" s="305"/>
      <c r="AK930" s="305"/>
      <c r="AL930" s="43" t="s">
        <v>113</v>
      </c>
      <c r="AM930" s="73">
        <v>3429219</v>
      </c>
      <c r="AN930" s="60">
        <f>IFERROR(AM930/AJ924,"-")</f>
        <v>3.4221730878294679E-2</v>
      </c>
      <c r="AO930" s="73">
        <v>17</v>
      </c>
      <c r="AP930" s="60">
        <f>IFERROR(AO930/AK924,"-")</f>
        <v>0.18681318681318682</v>
      </c>
      <c r="AQ930" s="76">
        <f t="shared" si="56"/>
        <v>201718.76470588235</v>
      </c>
      <c r="AR930" s="305"/>
      <c r="AS930" s="305"/>
      <c r="AT930" s="43" t="s">
        <v>113</v>
      </c>
      <c r="AU930" s="73">
        <v>16344345</v>
      </c>
      <c r="AV930" s="60">
        <f>IFERROR(AU930/AR924,"-")</f>
        <v>1.9043661577927241E-2</v>
      </c>
      <c r="AW930" s="76">
        <v>118</v>
      </c>
      <c r="AX930" s="60">
        <f>IFERROR(AW930/AS924,"-")</f>
        <v>8.7149187592319058E-2</v>
      </c>
      <c r="AY930" s="157">
        <f t="shared" si="57"/>
        <v>138511.39830508476</v>
      </c>
      <c r="AZ930" s="179"/>
    </row>
    <row r="931" spans="2:52" s="8" customFormat="1" ht="13.15" customHeight="1">
      <c r="B931" s="328"/>
      <c r="C931" s="340"/>
      <c r="D931" s="305"/>
      <c r="E931" s="305"/>
      <c r="F931" s="43" t="s">
        <v>123</v>
      </c>
      <c r="G931" s="73">
        <v>0</v>
      </c>
      <c r="H931" s="60">
        <f>IFERROR(G931/D924,"-")</f>
        <v>0</v>
      </c>
      <c r="I931" s="73">
        <v>0</v>
      </c>
      <c r="J931" s="60">
        <f>IFERROR(I931/E924,"-")</f>
        <v>0</v>
      </c>
      <c r="K931" s="76" t="str">
        <f t="shared" si="53"/>
        <v>-</v>
      </c>
      <c r="L931" s="305"/>
      <c r="M931" s="305"/>
      <c r="N931" s="43" t="s">
        <v>123</v>
      </c>
      <c r="O931" s="73">
        <v>0</v>
      </c>
      <c r="P931" s="60">
        <f>IFERROR(O931/L924,"-")</f>
        <v>0</v>
      </c>
      <c r="Q931" s="73">
        <v>0</v>
      </c>
      <c r="R931" s="60">
        <f>IFERROR(Q931/M924,"-")</f>
        <v>0</v>
      </c>
      <c r="S931" s="76" t="str">
        <f t="shared" si="54"/>
        <v>-</v>
      </c>
      <c r="T931" s="305"/>
      <c r="U931" s="305"/>
      <c r="V931" s="43" t="s">
        <v>123</v>
      </c>
      <c r="W931" s="73">
        <v>0</v>
      </c>
      <c r="X931" s="60">
        <f>IFERROR(W931/T924,"-")</f>
        <v>0</v>
      </c>
      <c r="Y931" s="73">
        <v>0</v>
      </c>
      <c r="Z931" s="60">
        <f>IFERROR(Y931/U924,"-")</f>
        <v>0</v>
      </c>
      <c r="AA931" s="131" t="str">
        <f t="shared" si="55"/>
        <v>-</v>
      </c>
      <c r="AB931" s="305"/>
      <c r="AC931" s="305"/>
      <c r="AD931" s="43" t="s">
        <v>123</v>
      </c>
      <c r="AE931" s="73">
        <v>0</v>
      </c>
      <c r="AF931" s="60">
        <f>IFERROR(AE931/AB924,"-")</f>
        <v>0</v>
      </c>
      <c r="AG931" s="73">
        <v>0</v>
      </c>
      <c r="AH931" s="60">
        <f>IFERROR(AG931/AC924,"-")</f>
        <v>0</v>
      </c>
      <c r="AI931" s="76" t="str">
        <f t="shared" si="58"/>
        <v>-</v>
      </c>
      <c r="AJ931" s="305"/>
      <c r="AK931" s="305"/>
      <c r="AL931" s="43" t="s">
        <v>123</v>
      </c>
      <c r="AM931" s="73">
        <v>0</v>
      </c>
      <c r="AN931" s="60">
        <f>IFERROR(AM931/AJ924,"-")</f>
        <v>0</v>
      </c>
      <c r="AO931" s="73">
        <v>0</v>
      </c>
      <c r="AP931" s="60">
        <f>IFERROR(AO931/AK924,"-")</f>
        <v>0</v>
      </c>
      <c r="AQ931" s="76" t="str">
        <f t="shared" si="56"/>
        <v>-</v>
      </c>
      <c r="AR931" s="305"/>
      <c r="AS931" s="305"/>
      <c r="AT931" s="43" t="s">
        <v>123</v>
      </c>
      <c r="AU931" s="73">
        <v>0</v>
      </c>
      <c r="AV931" s="60">
        <f>IFERROR(AU931/AR924,"-")</f>
        <v>0</v>
      </c>
      <c r="AW931" s="76">
        <v>0</v>
      </c>
      <c r="AX931" s="60">
        <f>IFERROR(AW931/AS924,"-")</f>
        <v>0</v>
      </c>
      <c r="AY931" s="157" t="str">
        <f t="shared" si="57"/>
        <v>-</v>
      </c>
      <c r="AZ931" s="179"/>
    </row>
    <row r="932" spans="2:52" s="8" customFormat="1" ht="13.15" customHeight="1">
      <c r="B932" s="328"/>
      <c r="C932" s="340"/>
      <c r="D932" s="305"/>
      <c r="E932" s="305"/>
      <c r="F932" s="43" t="s">
        <v>114</v>
      </c>
      <c r="G932" s="73">
        <v>518688</v>
      </c>
      <c r="H932" s="60">
        <f>IFERROR(G932/D924,"-")</f>
        <v>2.1989948576161345E-3</v>
      </c>
      <c r="I932" s="73">
        <v>4</v>
      </c>
      <c r="J932" s="60">
        <f>IFERROR(I932/E924,"-")</f>
        <v>1.1428571428571429E-2</v>
      </c>
      <c r="K932" s="76">
        <f t="shared" si="53"/>
        <v>129672</v>
      </c>
      <c r="L932" s="305"/>
      <c r="M932" s="305"/>
      <c r="N932" s="43" t="s">
        <v>114</v>
      </c>
      <c r="O932" s="73">
        <v>518688</v>
      </c>
      <c r="P932" s="60">
        <f>IFERROR(O932/L924,"-")</f>
        <v>2.8539810738216036E-3</v>
      </c>
      <c r="Q932" s="73">
        <v>4</v>
      </c>
      <c r="R932" s="60">
        <f>IFERROR(Q932/M924,"-")</f>
        <v>1.532567049808429E-2</v>
      </c>
      <c r="S932" s="76">
        <f t="shared" si="54"/>
        <v>129672</v>
      </c>
      <c r="T932" s="305"/>
      <c r="U932" s="305"/>
      <c r="V932" s="43" t="s">
        <v>114</v>
      </c>
      <c r="W932" s="73">
        <v>43085</v>
      </c>
      <c r="X932" s="60">
        <f>IFERROR(W932/T924,"-")</f>
        <v>8.98119088277279E-4</v>
      </c>
      <c r="Y932" s="73">
        <v>1</v>
      </c>
      <c r="Z932" s="60">
        <f>IFERROR(Y932/U924,"-")</f>
        <v>2.5000000000000001E-2</v>
      </c>
      <c r="AA932" s="131">
        <f t="shared" si="55"/>
        <v>43085</v>
      </c>
      <c r="AB932" s="305"/>
      <c r="AC932" s="305"/>
      <c r="AD932" s="43" t="s">
        <v>114</v>
      </c>
      <c r="AE932" s="73">
        <v>43085</v>
      </c>
      <c r="AF932" s="60">
        <f>IFERROR(AE932/AB924,"-")</f>
        <v>1.0542013907579679E-3</v>
      </c>
      <c r="AG932" s="73">
        <v>1</v>
      </c>
      <c r="AH932" s="60">
        <f>IFERROR(AG932/AC924,"-")</f>
        <v>3.4482758620689655E-2</v>
      </c>
      <c r="AI932" s="76">
        <f t="shared" si="58"/>
        <v>43085</v>
      </c>
      <c r="AJ932" s="305"/>
      <c r="AK932" s="305"/>
      <c r="AL932" s="43" t="s">
        <v>114</v>
      </c>
      <c r="AM932" s="73">
        <v>0</v>
      </c>
      <c r="AN932" s="60">
        <f>IFERROR(AM932/AJ924,"-")</f>
        <v>0</v>
      </c>
      <c r="AO932" s="73">
        <v>0</v>
      </c>
      <c r="AP932" s="60">
        <f>IFERROR(AO932/AK924,"-")</f>
        <v>0</v>
      </c>
      <c r="AQ932" s="76" t="str">
        <f t="shared" si="56"/>
        <v>-</v>
      </c>
      <c r="AR932" s="305"/>
      <c r="AS932" s="305"/>
      <c r="AT932" s="43" t="s">
        <v>114</v>
      </c>
      <c r="AU932" s="73">
        <v>145044</v>
      </c>
      <c r="AV932" s="60">
        <f>IFERROR(AU932/AR924,"-")</f>
        <v>1.6899844257502387E-4</v>
      </c>
      <c r="AW932" s="76">
        <v>8</v>
      </c>
      <c r="AX932" s="60">
        <f>IFERROR(AW932/AS924,"-")</f>
        <v>5.9084194977843431E-3</v>
      </c>
      <c r="AY932" s="157">
        <f t="shared" si="57"/>
        <v>18130.5</v>
      </c>
      <c r="AZ932" s="179"/>
    </row>
    <row r="933" spans="2:52" s="8" customFormat="1" ht="13.15" customHeight="1">
      <c r="B933" s="328"/>
      <c r="C933" s="340"/>
      <c r="D933" s="305"/>
      <c r="E933" s="305"/>
      <c r="F933" s="43" t="s">
        <v>115</v>
      </c>
      <c r="G933" s="73">
        <v>134624</v>
      </c>
      <c r="H933" s="60">
        <f>IFERROR(G933/D924,"-")</f>
        <v>5.7074288148504398E-4</v>
      </c>
      <c r="I933" s="73">
        <v>11</v>
      </c>
      <c r="J933" s="60">
        <f>IFERROR(I933/E924,"-")</f>
        <v>3.1428571428571431E-2</v>
      </c>
      <c r="K933" s="76">
        <f t="shared" ref="K933:K996" si="59">IFERROR(G933/I933,"-")</f>
        <v>12238.545454545454</v>
      </c>
      <c r="L933" s="305"/>
      <c r="M933" s="305"/>
      <c r="N933" s="43" t="s">
        <v>115</v>
      </c>
      <c r="O933" s="73">
        <v>53516</v>
      </c>
      <c r="P933" s="60">
        <f>IFERROR(O933/L924,"-")</f>
        <v>2.9446150893530784E-4</v>
      </c>
      <c r="Q933" s="73">
        <v>6</v>
      </c>
      <c r="R933" s="60">
        <f>IFERROR(Q933/M924,"-")</f>
        <v>2.2988505747126436E-2</v>
      </c>
      <c r="S933" s="76">
        <f t="shared" ref="S933:S996" si="60">IFERROR(O933/Q933,"-")</f>
        <v>8919.3333333333339</v>
      </c>
      <c r="T933" s="305"/>
      <c r="U933" s="305"/>
      <c r="V933" s="43" t="s">
        <v>115</v>
      </c>
      <c r="W933" s="73">
        <v>44807</v>
      </c>
      <c r="X933" s="60">
        <f>IFERROR(W933/T924,"-")</f>
        <v>9.3401466840988836E-4</v>
      </c>
      <c r="Y933" s="73">
        <v>4</v>
      </c>
      <c r="Z933" s="60">
        <f>IFERROR(Y933/U924,"-")</f>
        <v>0.1</v>
      </c>
      <c r="AA933" s="131">
        <f t="shared" ref="AA933:AA996" si="61">IFERROR(W933/Y933,"-")</f>
        <v>11201.75</v>
      </c>
      <c r="AB933" s="305"/>
      <c r="AC933" s="305"/>
      <c r="AD933" s="43" t="s">
        <v>115</v>
      </c>
      <c r="AE933" s="73">
        <v>44807</v>
      </c>
      <c r="AF933" s="60">
        <f>IFERROR(AE933/AB924,"-")</f>
        <v>1.0963351912659225E-3</v>
      </c>
      <c r="AG933" s="73">
        <v>4</v>
      </c>
      <c r="AH933" s="60">
        <f>IFERROR(AG933/AC924,"-")</f>
        <v>0.13793103448275862</v>
      </c>
      <c r="AI933" s="76">
        <f t="shared" si="58"/>
        <v>11201.75</v>
      </c>
      <c r="AJ933" s="305"/>
      <c r="AK933" s="305"/>
      <c r="AL933" s="43" t="s">
        <v>115</v>
      </c>
      <c r="AM933" s="73">
        <v>64153</v>
      </c>
      <c r="AN933" s="60">
        <f>IFERROR(AM933/AJ924,"-")</f>
        <v>6.4021186778541656E-4</v>
      </c>
      <c r="AO933" s="73">
        <v>5</v>
      </c>
      <c r="AP933" s="60">
        <f>IFERROR(AO933/AK924,"-")</f>
        <v>5.4945054945054944E-2</v>
      </c>
      <c r="AQ933" s="76">
        <f t="shared" ref="AQ933:AQ996" si="62">IFERROR(AM933/AO933,"-")</f>
        <v>12830.6</v>
      </c>
      <c r="AR933" s="305"/>
      <c r="AS933" s="305"/>
      <c r="AT933" s="43" t="s">
        <v>115</v>
      </c>
      <c r="AU933" s="73">
        <v>409060</v>
      </c>
      <c r="AV933" s="60">
        <f>IFERROR(AU933/AR924,"-")</f>
        <v>4.7661746035505961E-4</v>
      </c>
      <c r="AW933" s="76">
        <v>38</v>
      </c>
      <c r="AX933" s="60">
        <f>IFERROR(AW933/AS924,"-")</f>
        <v>2.8064992614475627E-2</v>
      </c>
      <c r="AY933" s="157">
        <f t="shared" ref="AY933:AY996" si="63">IFERROR(AU933/AW933,"-")</f>
        <v>10764.736842105263</v>
      </c>
      <c r="AZ933" s="179"/>
    </row>
    <row r="934" spans="2:52" s="8" customFormat="1" ht="13.15" customHeight="1">
      <c r="B934" s="328"/>
      <c r="C934" s="340"/>
      <c r="D934" s="305"/>
      <c r="E934" s="305"/>
      <c r="F934" s="43" t="s">
        <v>116</v>
      </c>
      <c r="G934" s="73">
        <v>89881</v>
      </c>
      <c r="H934" s="60">
        <f>IFERROR(G934/D924,"-")</f>
        <v>3.8105345949278904E-4</v>
      </c>
      <c r="I934" s="73">
        <v>2</v>
      </c>
      <c r="J934" s="60">
        <f>IFERROR(I934/E924,"-")</f>
        <v>5.7142857142857143E-3</v>
      </c>
      <c r="K934" s="76">
        <f t="shared" si="59"/>
        <v>44940.5</v>
      </c>
      <c r="L934" s="305"/>
      <c r="M934" s="305"/>
      <c r="N934" s="43" t="s">
        <v>116</v>
      </c>
      <c r="O934" s="73">
        <v>89881</v>
      </c>
      <c r="P934" s="60">
        <f>IFERROR(O934/L924,"-")</f>
        <v>4.9455293528317523E-4</v>
      </c>
      <c r="Q934" s="73">
        <v>2</v>
      </c>
      <c r="R934" s="60">
        <f>IFERROR(Q934/M924,"-")</f>
        <v>7.6628352490421452E-3</v>
      </c>
      <c r="S934" s="76">
        <f t="shared" si="60"/>
        <v>44940.5</v>
      </c>
      <c r="T934" s="305"/>
      <c r="U934" s="305"/>
      <c r="V934" s="43" t="s">
        <v>116</v>
      </c>
      <c r="W934" s="73">
        <v>3731</v>
      </c>
      <c r="X934" s="60">
        <f>IFERROR(W934/T924,"-")</f>
        <v>7.7773756953986947E-5</v>
      </c>
      <c r="Y934" s="73">
        <v>1</v>
      </c>
      <c r="Z934" s="60">
        <f>IFERROR(Y934/U924,"-")</f>
        <v>2.5000000000000001E-2</v>
      </c>
      <c r="AA934" s="131">
        <f t="shared" si="61"/>
        <v>3731</v>
      </c>
      <c r="AB934" s="305"/>
      <c r="AC934" s="305"/>
      <c r="AD934" s="43" t="s">
        <v>116</v>
      </c>
      <c r="AE934" s="73">
        <v>3731</v>
      </c>
      <c r="AF934" s="60">
        <f>IFERROR(AE934/AB924,"-")</f>
        <v>9.1289901100568145E-5</v>
      </c>
      <c r="AG934" s="73">
        <v>1</v>
      </c>
      <c r="AH934" s="60">
        <f>IFERROR(AG934/AC924,"-")</f>
        <v>3.4482758620689655E-2</v>
      </c>
      <c r="AI934" s="76">
        <f t="shared" si="58"/>
        <v>3731</v>
      </c>
      <c r="AJ934" s="305"/>
      <c r="AK934" s="305"/>
      <c r="AL934" s="43" t="s">
        <v>116</v>
      </c>
      <c r="AM934" s="73">
        <v>3731</v>
      </c>
      <c r="AN934" s="60">
        <f>IFERROR(AM934/AJ924,"-")</f>
        <v>3.7233340275706349E-5</v>
      </c>
      <c r="AO934" s="73">
        <v>1</v>
      </c>
      <c r="AP934" s="60">
        <f>IFERROR(AO934/AK924,"-")</f>
        <v>1.098901098901099E-2</v>
      </c>
      <c r="AQ934" s="76">
        <f t="shared" si="62"/>
        <v>3731</v>
      </c>
      <c r="AR934" s="305"/>
      <c r="AS934" s="305"/>
      <c r="AT934" s="43" t="s">
        <v>116</v>
      </c>
      <c r="AU934" s="73">
        <v>136940</v>
      </c>
      <c r="AV934" s="60">
        <f>IFERROR(AU934/AR924,"-")</f>
        <v>1.5955604317464888E-4</v>
      </c>
      <c r="AW934" s="76">
        <v>8</v>
      </c>
      <c r="AX934" s="60">
        <f>IFERROR(AW934/AS924,"-")</f>
        <v>5.9084194977843431E-3</v>
      </c>
      <c r="AY934" s="157">
        <f t="shared" si="63"/>
        <v>17117.5</v>
      </c>
      <c r="AZ934" s="179"/>
    </row>
    <row r="935" spans="2:52" s="8" customFormat="1" ht="13.15" customHeight="1">
      <c r="B935" s="328"/>
      <c r="C935" s="340"/>
      <c r="D935" s="305"/>
      <c r="E935" s="305"/>
      <c r="F935" s="43" t="s">
        <v>117</v>
      </c>
      <c r="G935" s="73">
        <v>1011406</v>
      </c>
      <c r="H935" s="60">
        <f>IFERROR(G935/D924,"-")</f>
        <v>4.2878890449790704E-3</v>
      </c>
      <c r="I935" s="73">
        <v>5</v>
      </c>
      <c r="J935" s="60">
        <f>IFERROR(I935/E924,"-")</f>
        <v>1.4285714285714285E-2</v>
      </c>
      <c r="K935" s="76">
        <f t="shared" si="59"/>
        <v>202281.2</v>
      </c>
      <c r="L935" s="305"/>
      <c r="M935" s="305"/>
      <c r="N935" s="43" t="s">
        <v>117</v>
      </c>
      <c r="O935" s="73">
        <v>1011406</v>
      </c>
      <c r="P935" s="60">
        <f>IFERROR(O935/L924,"-")</f>
        <v>5.5650672117913136E-3</v>
      </c>
      <c r="Q935" s="73">
        <v>5</v>
      </c>
      <c r="R935" s="60">
        <f>IFERROR(Q935/M924,"-")</f>
        <v>1.9157088122605363E-2</v>
      </c>
      <c r="S935" s="76">
        <f t="shared" si="60"/>
        <v>202281.2</v>
      </c>
      <c r="T935" s="305"/>
      <c r="U935" s="305"/>
      <c r="V935" s="43" t="s">
        <v>117</v>
      </c>
      <c r="W935" s="73">
        <v>1007643</v>
      </c>
      <c r="X935" s="60">
        <f>IFERROR(W935/T924,"-")</f>
        <v>2.1004605140280429E-2</v>
      </c>
      <c r="Y935" s="73">
        <v>2</v>
      </c>
      <c r="Z935" s="60">
        <f>IFERROR(Y935/U924,"-")</f>
        <v>0.05</v>
      </c>
      <c r="AA935" s="131">
        <f t="shared" si="61"/>
        <v>503821.5</v>
      </c>
      <c r="AB935" s="305"/>
      <c r="AC935" s="305"/>
      <c r="AD935" s="43" t="s">
        <v>117</v>
      </c>
      <c r="AE935" s="73">
        <v>1007643</v>
      </c>
      <c r="AF935" s="60">
        <f>IFERROR(AE935/AB924,"-")</f>
        <v>2.4654953046014415E-2</v>
      </c>
      <c r="AG935" s="73">
        <v>2</v>
      </c>
      <c r="AH935" s="60">
        <f>IFERROR(AG935/AC924,"-")</f>
        <v>6.8965517241379309E-2</v>
      </c>
      <c r="AI935" s="76">
        <f t="shared" si="58"/>
        <v>503821.5</v>
      </c>
      <c r="AJ935" s="305"/>
      <c r="AK935" s="305"/>
      <c r="AL935" s="43" t="s">
        <v>117</v>
      </c>
      <c r="AM935" s="73">
        <v>865964</v>
      </c>
      <c r="AN935" s="60">
        <f>IFERROR(AM935/AJ924,"-")</f>
        <v>8.6418473005928087E-3</v>
      </c>
      <c r="AO935" s="73">
        <v>4</v>
      </c>
      <c r="AP935" s="60">
        <f>IFERROR(AO935/AK924,"-")</f>
        <v>4.3956043956043959E-2</v>
      </c>
      <c r="AQ935" s="76">
        <f t="shared" si="62"/>
        <v>216491</v>
      </c>
      <c r="AR935" s="305"/>
      <c r="AS935" s="305"/>
      <c r="AT935" s="43" t="s">
        <v>117</v>
      </c>
      <c r="AU935" s="73">
        <v>2576515</v>
      </c>
      <c r="AV935" s="60">
        <f>IFERROR(AU935/AR924,"-")</f>
        <v>3.002034019133419E-3</v>
      </c>
      <c r="AW935" s="76">
        <v>11</v>
      </c>
      <c r="AX935" s="60">
        <f>IFERROR(AW935/AS924,"-")</f>
        <v>8.1240768094534704E-3</v>
      </c>
      <c r="AY935" s="157">
        <f t="shared" si="63"/>
        <v>234228.63636363635</v>
      </c>
      <c r="AZ935" s="179"/>
    </row>
    <row r="936" spans="2:52" s="8" customFormat="1" ht="13.15" customHeight="1">
      <c r="B936" s="328"/>
      <c r="C936" s="340"/>
      <c r="D936" s="305"/>
      <c r="E936" s="305"/>
      <c r="F936" s="43" t="s">
        <v>118</v>
      </c>
      <c r="G936" s="73">
        <v>1837125</v>
      </c>
      <c r="H936" s="60">
        <f>IFERROR(G936/D924,"-")</f>
        <v>7.7885519383483733E-3</v>
      </c>
      <c r="I936" s="73">
        <v>49</v>
      </c>
      <c r="J936" s="60">
        <f>IFERROR(I936/E924,"-")</f>
        <v>0.14000000000000001</v>
      </c>
      <c r="K936" s="76">
        <f t="shared" si="59"/>
        <v>37492.34693877551</v>
      </c>
      <c r="L936" s="305"/>
      <c r="M936" s="305"/>
      <c r="N936" s="43" t="s">
        <v>118</v>
      </c>
      <c r="O936" s="73">
        <v>1509995</v>
      </c>
      <c r="P936" s="60">
        <f>IFERROR(O936/L924,"-")</f>
        <v>8.3084573993715931E-3</v>
      </c>
      <c r="Q936" s="73">
        <v>37</v>
      </c>
      <c r="R936" s="60">
        <f>IFERROR(Q936/M924,"-")</f>
        <v>0.1417624521072797</v>
      </c>
      <c r="S936" s="76">
        <f t="shared" si="60"/>
        <v>40810.675675675673</v>
      </c>
      <c r="T936" s="305"/>
      <c r="U936" s="305"/>
      <c r="V936" s="43" t="s">
        <v>118</v>
      </c>
      <c r="W936" s="73">
        <v>117934</v>
      </c>
      <c r="X936" s="60">
        <f>IFERROR(W936/T924,"-")</f>
        <v>2.4583677975372545E-3</v>
      </c>
      <c r="Y936" s="73">
        <v>5</v>
      </c>
      <c r="Z936" s="60">
        <f>IFERROR(Y936/U924,"-")</f>
        <v>0.125</v>
      </c>
      <c r="AA936" s="131">
        <f t="shared" si="61"/>
        <v>23586.799999999999</v>
      </c>
      <c r="AB936" s="305"/>
      <c r="AC936" s="305"/>
      <c r="AD936" s="43" t="s">
        <v>118</v>
      </c>
      <c r="AE936" s="73">
        <v>117934</v>
      </c>
      <c r="AF936" s="60">
        <f>IFERROR(AE936/AB924,"-")</f>
        <v>2.8856025720703305E-3</v>
      </c>
      <c r="AG936" s="73">
        <v>5</v>
      </c>
      <c r="AH936" s="60">
        <f>IFERROR(AG936/AC924,"-")</f>
        <v>0.17241379310344829</v>
      </c>
      <c r="AI936" s="76">
        <f t="shared" si="58"/>
        <v>23586.799999999999</v>
      </c>
      <c r="AJ936" s="305"/>
      <c r="AK936" s="305"/>
      <c r="AL936" s="43" t="s">
        <v>118</v>
      </c>
      <c r="AM936" s="73">
        <v>528617</v>
      </c>
      <c r="AN936" s="60">
        <f>IFERROR(AM936/AJ924,"-")</f>
        <v>5.2753086669855434E-3</v>
      </c>
      <c r="AO936" s="73">
        <v>13</v>
      </c>
      <c r="AP936" s="60">
        <f>IFERROR(AO936/AK924,"-")</f>
        <v>0.14285714285714285</v>
      </c>
      <c r="AQ936" s="76">
        <f t="shared" si="62"/>
        <v>40662.846153846156</v>
      </c>
      <c r="AR936" s="305"/>
      <c r="AS936" s="305"/>
      <c r="AT936" s="43" t="s">
        <v>118</v>
      </c>
      <c r="AU936" s="73">
        <v>4134007</v>
      </c>
      <c r="AV936" s="60">
        <f>IFERROR(AU936/AR924,"-")</f>
        <v>4.816750397081208E-3</v>
      </c>
      <c r="AW936" s="76">
        <v>150</v>
      </c>
      <c r="AX936" s="60">
        <f>IFERROR(AW936/AS924,"-")</f>
        <v>0.11078286558345643</v>
      </c>
      <c r="AY936" s="157">
        <f t="shared" si="63"/>
        <v>27560.046666666665</v>
      </c>
      <c r="AZ936" s="179"/>
    </row>
    <row r="937" spans="2:52" s="8" customFormat="1" ht="13.15" customHeight="1">
      <c r="B937" s="328"/>
      <c r="C937" s="340"/>
      <c r="D937" s="305"/>
      <c r="E937" s="305"/>
      <c r="F937" s="43" t="s">
        <v>119</v>
      </c>
      <c r="G937" s="73">
        <v>5072672</v>
      </c>
      <c r="H937" s="60">
        <f>IFERROR(G937/D924,"-")</f>
        <v>2.1505759999023211E-2</v>
      </c>
      <c r="I937" s="73">
        <v>35</v>
      </c>
      <c r="J937" s="60">
        <f>IFERROR(I937/E924,"-")</f>
        <v>0.1</v>
      </c>
      <c r="K937" s="76">
        <f t="shared" si="59"/>
        <v>144933.48571428572</v>
      </c>
      <c r="L937" s="305"/>
      <c r="M937" s="305"/>
      <c r="N937" s="43" t="s">
        <v>119</v>
      </c>
      <c r="O937" s="73">
        <v>1332618</v>
      </c>
      <c r="P937" s="60">
        <f>IFERROR(O937/L924,"-")</f>
        <v>7.3324745331181714E-3</v>
      </c>
      <c r="Q937" s="73">
        <v>27</v>
      </c>
      <c r="R937" s="60">
        <f>IFERROR(Q937/M924,"-")</f>
        <v>0.10344827586206896</v>
      </c>
      <c r="S937" s="76">
        <f t="shared" si="60"/>
        <v>49356.222222222219</v>
      </c>
      <c r="T937" s="305"/>
      <c r="U937" s="305"/>
      <c r="V937" s="43" t="s">
        <v>119</v>
      </c>
      <c r="W937" s="73">
        <v>298663</v>
      </c>
      <c r="X937" s="60">
        <f>IFERROR(W937/T924,"-")</f>
        <v>6.2257152434062194E-3</v>
      </c>
      <c r="Y937" s="73">
        <v>8</v>
      </c>
      <c r="Z937" s="60">
        <f>IFERROR(Y937/U924,"-")</f>
        <v>0.2</v>
      </c>
      <c r="AA937" s="131">
        <f t="shared" si="61"/>
        <v>37332.875</v>
      </c>
      <c r="AB937" s="305"/>
      <c r="AC937" s="305"/>
      <c r="AD937" s="43" t="s">
        <v>119</v>
      </c>
      <c r="AE937" s="73">
        <v>290206</v>
      </c>
      <c r="AF937" s="60">
        <f>IFERROR(AE937/AB924,"-")</f>
        <v>7.1007443148730851E-3</v>
      </c>
      <c r="AG937" s="73">
        <v>6</v>
      </c>
      <c r="AH937" s="60">
        <f>IFERROR(AG937/AC924,"-")</f>
        <v>0.20689655172413793</v>
      </c>
      <c r="AI937" s="76">
        <f t="shared" si="58"/>
        <v>48367.666666666664</v>
      </c>
      <c r="AJ937" s="305"/>
      <c r="AK937" s="305"/>
      <c r="AL937" s="43" t="s">
        <v>119</v>
      </c>
      <c r="AM937" s="73">
        <v>5828567</v>
      </c>
      <c r="AN937" s="60">
        <f>IFERROR(AM937/AJ924,"-")</f>
        <v>5.8165912203364492E-2</v>
      </c>
      <c r="AO937" s="73">
        <v>20</v>
      </c>
      <c r="AP937" s="60">
        <f>IFERROR(AO937/AK924,"-")</f>
        <v>0.21978021978021978</v>
      </c>
      <c r="AQ937" s="76">
        <f t="shared" si="62"/>
        <v>291428.34999999998</v>
      </c>
      <c r="AR937" s="305"/>
      <c r="AS937" s="305"/>
      <c r="AT937" s="43" t="s">
        <v>119</v>
      </c>
      <c r="AU937" s="73">
        <v>7206694</v>
      </c>
      <c r="AV937" s="60">
        <f>IFERROR(AU937/AR924,"-")</f>
        <v>8.3969006792060964E-3</v>
      </c>
      <c r="AW937" s="76">
        <v>122</v>
      </c>
      <c r="AX937" s="60">
        <f>IFERROR(AW937/AS924,"-")</f>
        <v>9.0103397341211228E-2</v>
      </c>
      <c r="AY937" s="157">
        <f t="shared" si="63"/>
        <v>59071.262295081964</v>
      </c>
      <c r="AZ937" s="179"/>
    </row>
    <row r="938" spans="2:52" s="8" customFormat="1" ht="13.15" customHeight="1">
      <c r="B938" s="328"/>
      <c r="C938" s="340"/>
      <c r="D938" s="305"/>
      <c r="E938" s="305"/>
      <c r="F938" s="43" t="s">
        <v>120</v>
      </c>
      <c r="G938" s="73">
        <v>706602</v>
      </c>
      <c r="H938" s="60">
        <f>IFERROR(G938/D924,"-")</f>
        <v>2.9956624490662513E-3</v>
      </c>
      <c r="I938" s="73">
        <v>29</v>
      </c>
      <c r="J938" s="60">
        <f>IFERROR(I938/E924,"-")</f>
        <v>8.2857142857142851E-2</v>
      </c>
      <c r="K938" s="76">
        <f t="shared" si="59"/>
        <v>24365.586206896551</v>
      </c>
      <c r="L938" s="305"/>
      <c r="M938" s="305"/>
      <c r="N938" s="43" t="s">
        <v>120</v>
      </c>
      <c r="O938" s="73">
        <v>359017</v>
      </c>
      <c r="P938" s="60">
        <f>IFERROR(O938/L924,"-")</f>
        <v>1.9754220710334744E-3</v>
      </c>
      <c r="Q938" s="73">
        <v>22</v>
      </c>
      <c r="R938" s="60">
        <f>IFERROR(Q938/M924,"-")</f>
        <v>8.4291187739463605E-2</v>
      </c>
      <c r="S938" s="76">
        <f t="shared" si="60"/>
        <v>16318.954545454546</v>
      </c>
      <c r="T938" s="305"/>
      <c r="U938" s="305"/>
      <c r="V938" s="43" t="s">
        <v>120</v>
      </c>
      <c r="W938" s="73">
        <v>269235</v>
      </c>
      <c r="X938" s="60">
        <f>IFERROR(W938/T924,"-")</f>
        <v>5.6122802073188625E-3</v>
      </c>
      <c r="Y938" s="73">
        <v>8</v>
      </c>
      <c r="Z938" s="60">
        <f>IFERROR(Y938/U924,"-")</f>
        <v>0.2</v>
      </c>
      <c r="AA938" s="131">
        <f t="shared" si="61"/>
        <v>33654.375</v>
      </c>
      <c r="AB938" s="305"/>
      <c r="AC938" s="305"/>
      <c r="AD938" s="43" t="s">
        <v>120</v>
      </c>
      <c r="AE938" s="73">
        <v>43113</v>
      </c>
      <c r="AF938" s="60">
        <f>IFERROR(AE938/AB924,"-")</f>
        <v>1.0548864932052517E-3</v>
      </c>
      <c r="AG938" s="73">
        <v>4</v>
      </c>
      <c r="AH938" s="60">
        <f>IFERROR(AG938/AC924,"-")</f>
        <v>0.13793103448275862</v>
      </c>
      <c r="AI938" s="76">
        <f t="shared" si="58"/>
        <v>10778.25</v>
      </c>
      <c r="AJ938" s="305"/>
      <c r="AK938" s="305"/>
      <c r="AL938" s="43" t="s">
        <v>120</v>
      </c>
      <c r="AM938" s="73">
        <v>216373</v>
      </c>
      <c r="AN938" s="60">
        <f>IFERROR(AM938/AJ924,"-")</f>
        <v>2.1592842496583782E-3</v>
      </c>
      <c r="AO938" s="73">
        <v>10</v>
      </c>
      <c r="AP938" s="60">
        <f>IFERROR(AO938/AK924,"-")</f>
        <v>0.10989010989010989</v>
      </c>
      <c r="AQ938" s="76">
        <f t="shared" si="62"/>
        <v>21637.3</v>
      </c>
      <c r="AR938" s="305"/>
      <c r="AS938" s="305"/>
      <c r="AT938" s="43" t="s">
        <v>120</v>
      </c>
      <c r="AU938" s="73">
        <v>1675384</v>
      </c>
      <c r="AV938" s="60">
        <f>IFERROR(AU938/AR924,"-")</f>
        <v>1.9520785879809837E-3</v>
      </c>
      <c r="AW938" s="76">
        <v>55</v>
      </c>
      <c r="AX938" s="60">
        <f>IFERROR(AW938/AS924,"-")</f>
        <v>4.0620384047267359E-2</v>
      </c>
      <c r="AY938" s="157">
        <f t="shared" si="63"/>
        <v>30461.527272727271</v>
      </c>
      <c r="AZ938" s="179"/>
    </row>
    <row r="939" spans="2:52" s="8" customFormat="1" ht="13.15" customHeight="1">
      <c r="B939" s="328"/>
      <c r="C939" s="340"/>
      <c r="D939" s="305"/>
      <c r="E939" s="305"/>
      <c r="F939" s="44" t="s">
        <v>121</v>
      </c>
      <c r="G939" s="74">
        <v>398133</v>
      </c>
      <c r="H939" s="61">
        <f>IFERROR(G939/D924,"-")</f>
        <v>1.6878979649563599E-3</v>
      </c>
      <c r="I939" s="74">
        <v>36</v>
      </c>
      <c r="J939" s="61">
        <f>IFERROR(I939/E924,"-")</f>
        <v>0.10285714285714286</v>
      </c>
      <c r="K939" s="77">
        <f t="shared" si="59"/>
        <v>11059.25</v>
      </c>
      <c r="L939" s="305"/>
      <c r="M939" s="305"/>
      <c r="N939" s="44" t="s">
        <v>121</v>
      </c>
      <c r="O939" s="74">
        <v>307964</v>
      </c>
      <c r="P939" s="61">
        <f>IFERROR(O939/L924,"-")</f>
        <v>1.6945127464263611E-3</v>
      </c>
      <c r="Q939" s="74">
        <v>29</v>
      </c>
      <c r="R939" s="61">
        <f>IFERROR(Q939/M924,"-")</f>
        <v>0.1111111111111111</v>
      </c>
      <c r="S939" s="77">
        <f t="shared" si="60"/>
        <v>10619.448275862069</v>
      </c>
      <c r="T939" s="305"/>
      <c r="U939" s="305"/>
      <c r="V939" s="44" t="s">
        <v>121</v>
      </c>
      <c r="W939" s="74">
        <v>199794</v>
      </c>
      <c r="X939" s="61">
        <f>IFERROR(W939/T924,"-")</f>
        <v>4.1647627973371397E-3</v>
      </c>
      <c r="Y939" s="74">
        <v>10</v>
      </c>
      <c r="Z939" s="61">
        <f>IFERROR(Y939/U924,"-")</f>
        <v>0.25</v>
      </c>
      <c r="AA939" s="132">
        <f t="shared" si="61"/>
        <v>19979.400000000001</v>
      </c>
      <c r="AB939" s="305"/>
      <c r="AC939" s="305"/>
      <c r="AD939" s="44" t="s">
        <v>121</v>
      </c>
      <c r="AE939" s="74">
        <v>134773</v>
      </c>
      <c r="AF939" s="61">
        <f>IFERROR(AE939/AB924,"-")</f>
        <v>3.2976182902779067E-3</v>
      </c>
      <c r="AG939" s="74">
        <v>8</v>
      </c>
      <c r="AH939" s="61">
        <f>IFERROR(AG939/AC924,"-")</f>
        <v>0.27586206896551724</v>
      </c>
      <c r="AI939" s="77">
        <f t="shared" si="58"/>
        <v>16846.625</v>
      </c>
      <c r="AJ939" s="305"/>
      <c r="AK939" s="305"/>
      <c r="AL939" s="44" t="s">
        <v>121</v>
      </c>
      <c r="AM939" s="74">
        <v>167502</v>
      </c>
      <c r="AN939" s="61">
        <f>IFERROR(AM939/AJ924,"-")</f>
        <v>1.6715783872584735E-3</v>
      </c>
      <c r="AO939" s="74">
        <v>10</v>
      </c>
      <c r="AP939" s="61">
        <f>IFERROR(AO939/AK924,"-")</f>
        <v>0.10989010989010989</v>
      </c>
      <c r="AQ939" s="77">
        <f t="shared" si="62"/>
        <v>16750.2</v>
      </c>
      <c r="AR939" s="305"/>
      <c r="AS939" s="305"/>
      <c r="AT939" s="44" t="s">
        <v>121</v>
      </c>
      <c r="AU939" s="74">
        <v>1465100</v>
      </c>
      <c r="AV939" s="61">
        <f>IFERROR(AU939/AR924,"-")</f>
        <v>1.7070655678047178E-3</v>
      </c>
      <c r="AW939" s="77">
        <v>116</v>
      </c>
      <c r="AX939" s="61">
        <f>IFERROR(AW939/AS924,"-")</f>
        <v>8.5672082717872966E-2</v>
      </c>
      <c r="AY939" s="158">
        <f t="shared" si="63"/>
        <v>12630.172413793103</v>
      </c>
      <c r="AZ939" s="179"/>
    </row>
    <row r="940" spans="2:52" s="8" customFormat="1" ht="13.15" customHeight="1">
      <c r="B940" s="329"/>
      <c r="C940" s="341"/>
      <c r="D940" s="306"/>
      <c r="E940" s="306"/>
      <c r="F940" s="45" t="s">
        <v>71</v>
      </c>
      <c r="G940" s="69">
        <f>SUM(G924:G939)</f>
        <v>52169608</v>
      </c>
      <c r="H940" s="61">
        <f>IFERROR(G940/D924,"-")</f>
        <v>0.22117477118392859</v>
      </c>
      <c r="I940" s="74">
        <v>301</v>
      </c>
      <c r="J940" s="61">
        <f>IFERROR(I940/E924,"-")</f>
        <v>0.86</v>
      </c>
      <c r="K940" s="77">
        <f t="shared" si="59"/>
        <v>173320.95681063124</v>
      </c>
      <c r="L940" s="306"/>
      <c r="M940" s="306"/>
      <c r="N940" s="45" t="s">
        <v>71</v>
      </c>
      <c r="O940" s="69">
        <f>SUM(O924:O939)</f>
        <v>36180534</v>
      </c>
      <c r="P940" s="61">
        <f>IFERROR(O940/L924,"-")</f>
        <v>0.19907643762099575</v>
      </c>
      <c r="Q940" s="74">
        <v>231</v>
      </c>
      <c r="R940" s="61">
        <f>IFERROR(Q940/M924,"-")</f>
        <v>0.88505747126436785</v>
      </c>
      <c r="S940" s="77">
        <f t="shared" si="60"/>
        <v>156625.68831168831</v>
      </c>
      <c r="T940" s="306"/>
      <c r="U940" s="306"/>
      <c r="V940" s="45" t="s">
        <v>71</v>
      </c>
      <c r="W940" s="69">
        <f>SUM(W924:W939)</f>
        <v>8680139</v>
      </c>
      <c r="X940" s="61">
        <f>IFERROR(W940/T924,"-")</f>
        <v>0.18093996808170018</v>
      </c>
      <c r="Y940" s="74">
        <v>35</v>
      </c>
      <c r="Z940" s="61">
        <f>IFERROR(Y940/U924,"-")</f>
        <v>0.875</v>
      </c>
      <c r="AA940" s="132">
        <f t="shared" si="61"/>
        <v>248003.97142857141</v>
      </c>
      <c r="AB940" s="306"/>
      <c r="AC940" s="306"/>
      <c r="AD940" s="45" t="s">
        <v>71</v>
      </c>
      <c r="AE940" s="69">
        <f>SUM(AE924:AE939)</f>
        <v>7948625</v>
      </c>
      <c r="AF940" s="61">
        <f>IFERROR(AE940/AB924,"-")</f>
        <v>0.19448651571576078</v>
      </c>
      <c r="AG940" s="74">
        <v>27</v>
      </c>
      <c r="AH940" s="61">
        <f>IFERROR(AG940/AC924,"-")</f>
        <v>0.93103448275862066</v>
      </c>
      <c r="AI940" s="77">
        <f t="shared" si="58"/>
        <v>294393.51851851854</v>
      </c>
      <c r="AJ940" s="306"/>
      <c r="AK940" s="306"/>
      <c r="AL940" s="45" t="s">
        <v>71</v>
      </c>
      <c r="AM940" s="69">
        <f>SUM(AM924:AM939)</f>
        <v>25825160</v>
      </c>
      <c r="AN940" s="61">
        <f>IFERROR(AM940/AJ924,"-")</f>
        <v>0.25772097827782381</v>
      </c>
      <c r="AO940" s="74">
        <v>80</v>
      </c>
      <c r="AP940" s="61">
        <f>IFERROR(AO940/AK924,"-")</f>
        <v>0.87912087912087911</v>
      </c>
      <c r="AQ940" s="77">
        <f t="shared" si="62"/>
        <v>322814.5</v>
      </c>
      <c r="AR940" s="306"/>
      <c r="AS940" s="306"/>
      <c r="AT940" s="45" t="s">
        <v>71</v>
      </c>
      <c r="AU940" s="69">
        <f>SUM(AU924:AU939)</f>
        <v>165087898</v>
      </c>
      <c r="AV940" s="61">
        <f>IFERROR(AU940/AR924,"-")</f>
        <v>0.19235264919599845</v>
      </c>
      <c r="AW940" s="77">
        <v>1055</v>
      </c>
      <c r="AX940" s="134">
        <f>IFERROR(AW940/AS924,"-")</f>
        <v>0.77917282127031018</v>
      </c>
      <c r="AY940" s="159">
        <f t="shared" si="63"/>
        <v>156481.41990521326</v>
      </c>
      <c r="AZ940" s="179"/>
    </row>
    <row r="941" spans="2:52" s="8" customFormat="1" ht="13.15" customHeight="1" thickBot="1">
      <c r="B941" s="330">
        <v>56</v>
      </c>
      <c r="C941" s="343" t="s">
        <v>9</v>
      </c>
      <c r="D941" s="304">
        <v>194861710</v>
      </c>
      <c r="E941" s="304">
        <v>256</v>
      </c>
      <c r="F941" s="41" t="s">
        <v>107</v>
      </c>
      <c r="G941" s="72">
        <v>2064221</v>
      </c>
      <c r="H941" s="59">
        <f>IFERROR(G941/D941,"-")</f>
        <v>1.059326124152354E-2</v>
      </c>
      <c r="I941" s="72">
        <v>47</v>
      </c>
      <c r="J941" s="59">
        <f>IFERROR(I941/E941,"-")</f>
        <v>0.18359375</v>
      </c>
      <c r="K941" s="75">
        <f t="shared" si="59"/>
        <v>43919.595744680853</v>
      </c>
      <c r="L941" s="304">
        <v>161784140</v>
      </c>
      <c r="M941" s="304">
        <v>191</v>
      </c>
      <c r="N941" s="41" t="s">
        <v>107</v>
      </c>
      <c r="O941" s="72">
        <v>1791558</v>
      </c>
      <c r="P941" s="59">
        <f>IFERROR(O941/L941,"-")</f>
        <v>1.1073755437337678E-2</v>
      </c>
      <c r="Q941" s="72">
        <v>36</v>
      </c>
      <c r="R941" s="59">
        <f>IFERROR(Q941/M941,"-")</f>
        <v>0.18848167539267016</v>
      </c>
      <c r="S941" s="75">
        <f t="shared" si="60"/>
        <v>49765.5</v>
      </c>
      <c r="T941" s="304">
        <v>20624250</v>
      </c>
      <c r="U941" s="304">
        <v>21</v>
      </c>
      <c r="V941" s="41" t="s">
        <v>107</v>
      </c>
      <c r="W941" s="72">
        <v>110761</v>
      </c>
      <c r="X941" s="59">
        <f>IFERROR(W941/T941,"-")</f>
        <v>5.3704255912336209E-3</v>
      </c>
      <c r="Y941" s="72">
        <v>10</v>
      </c>
      <c r="Z941" s="59">
        <f>IFERROR(Y941/U941,"-")</f>
        <v>0.47619047619047616</v>
      </c>
      <c r="AA941" s="130">
        <f t="shared" si="61"/>
        <v>11076.1</v>
      </c>
      <c r="AB941" s="304">
        <v>18095570</v>
      </c>
      <c r="AC941" s="304">
        <v>16</v>
      </c>
      <c r="AD941" s="41" t="s">
        <v>107</v>
      </c>
      <c r="AE941" s="72">
        <v>87433</v>
      </c>
      <c r="AF941" s="59">
        <f>IFERROR(AE941/AB941,"-")</f>
        <v>4.8317350600174521E-3</v>
      </c>
      <c r="AG941" s="72">
        <v>8</v>
      </c>
      <c r="AH941" s="59">
        <f>IFERROR(AG941/AC941,"-")</f>
        <v>0.5</v>
      </c>
      <c r="AI941" s="75">
        <f t="shared" si="58"/>
        <v>10929.125</v>
      </c>
      <c r="AJ941" s="304">
        <v>58701310</v>
      </c>
      <c r="AK941" s="304">
        <v>89</v>
      </c>
      <c r="AL941" s="41" t="s">
        <v>107</v>
      </c>
      <c r="AM941" s="72">
        <v>429334</v>
      </c>
      <c r="AN941" s="59">
        <f>IFERROR(AM941/AJ941,"-")</f>
        <v>7.313874255957831E-3</v>
      </c>
      <c r="AO941" s="72">
        <v>19</v>
      </c>
      <c r="AP941" s="59">
        <f>IFERROR(AO941/AK941,"-")</f>
        <v>0.21348314606741572</v>
      </c>
      <c r="AQ941" s="75">
        <f t="shared" si="62"/>
        <v>22596.526315789473</v>
      </c>
      <c r="AR941" s="304">
        <v>570145950</v>
      </c>
      <c r="AS941" s="304">
        <v>944</v>
      </c>
      <c r="AT941" s="41" t="s">
        <v>107</v>
      </c>
      <c r="AU941" s="72">
        <v>11916705</v>
      </c>
      <c r="AV941" s="59">
        <f>IFERROR(AU941/AR941,"-")</f>
        <v>2.0901148205998834E-2</v>
      </c>
      <c r="AW941" s="75">
        <v>160</v>
      </c>
      <c r="AX941" s="62">
        <f>IFERROR(AW941/AS941,"-")</f>
        <v>0.16949152542372881</v>
      </c>
      <c r="AY941" s="156">
        <f t="shared" si="63"/>
        <v>74479.40625</v>
      </c>
      <c r="AZ941" s="179"/>
    </row>
    <row r="942" spans="2:52" s="8" customFormat="1" ht="13.15" customHeight="1" thickTop="1" thickBot="1">
      <c r="B942" s="331"/>
      <c r="C942" s="344"/>
      <c r="D942" s="305"/>
      <c r="E942" s="305"/>
      <c r="F942" s="42" t="s">
        <v>108</v>
      </c>
      <c r="G942" s="73">
        <v>2819297</v>
      </c>
      <c r="H942" s="60">
        <f>IFERROR(G942/D941,"-")</f>
        <v>1.4468193879649316E-2</v>
      </c>
      <c r="I942" s="73">
        <v>78</v>
      </c>
      <c r="J942" s="60">
        <f>IFERROR(I942/E941,"-")</f>
        <v>0.3046875</v>
      </c>
      <c r="K942" s="76">
        <f t="shared" si="59"/>
        <v>36144.833333333336</v>
      </c>
      <c r="L942" s="305"/>
      <c r="M942" s="305"/>
      <c r="N942" s="42" t="s">
        <v>108</v>
      </c>
      <c r="O942" s="73">
        <v>2265414</v>
      </c>
      <c r="P942" s="60">
        <f>IFERROR(O942/L941,"-")</f>
        <v>1.4002695196204028E-2</v>
      </c>
      <c r="Q942" s="73">
        <v>57</v>
      </c>
      <c r="R942" s="60">
        <f>IFERROR(Q942/M941,"-")</f>
        <v>0.29842931937172773</v>
      </c>
      <c r="S942" s="76">
        <f t="shared" si="60"/>
        <v>39744.105263157893</v>
      </c>
      <c r="T942" s="305"/>
      <c r="U942" s="305"/>
      <c r="V942" s="42" t="s">
        <v>108</v>
      </c>
      <c r="W942" s="73">
        <v>227406</v>
      </c>
      <c r="X942" s="60">
        <f>IFERROR(W942/T941,"-")</f>
        <v>1.1026146405323831E-2</v>
      </c>
      <c r="Y942" s="73">
        <v>10</v>
      </c>
      <c r="Z942" s="60">
        <f>IFERROR(Y942/U941,"-")</f>
        <v>0.47619047619047616</v>
      </c>
      <c r="AA942" s="131">
        <f t="shared" si="61"/>
        <v>22740.6</v>
      </c>
      <c r="AB942" s="305"/>
      <c r="AC942" s="305"/>
      <c r="AD942" s="42" t="s">
        <v>108</v>
      </c>
      <c r="AE942" s="73">
        <v>212383</v>
      </c>
      <c r="AF942" s="60">
        <f>IFERROR(AE942/AB941,"-")</f>
        <v>1.1736739986637613E-2</v>
      </c>
      <c r="AG942" s="73">
        <v>9</v>
      </c>
      <c r="AH942" s="60">
        <f>IFERROR(AG942/AC941,"-")</f>
        <v>0.5625</v>
      </c>
      <c r="AI942" s="76">
        <f t="shared" si="58"/>
        <v>23598.111111111109</v>
      </c>
      <c r="AJ942" s="305"/>
      <c r="AK942" s="305"/>
      <c r="AL942" s="42" t="s">
        <v>108</v>
      </c>
      <c r="AM942" s="73">
        <v>593436</v>
      </c>
      <c r="AN942" s="60">
        <f>IFERROR(AM942/AJ941,"-")</f>
        <v>1.0109416638231753E-2</v>
      </c>
      <c r="AO942" s="73">
        <v>30</v>
      </c>
      <c r="AP942" s="60">
        <f>IFERROR(AO942/AK941,"-")</f>
        <v>0.33707865168539325</v>
      </c>
      <c r="AQ942" s="76">
        <f t="shared" si="62"/>
        <v>19781.2</v>
      </c>
      <c r="AR942" s="305"/>
      <c r="AS942" s="305"/>
      <c r="AT942" s="42" t="s">
        <v>108</v>
      </c>
      <c r="AU942" s="73">
        <v>17770048</v>
      </c>
      <c r="AV942" s="60">
        <f>IFERROR(AU942/AR941,"-")</f>
        <v>3.1167542275797978E-2</v>
      </c>
      <c r="AW942" s="76">
        <v>222</v>
      </c>
      <c r="AX942" s="60">
        <f>IFERROR(AW942/AS941,"-")</f>
        <v>0.23516949152542374</v>
      </c>
      <c r="AY942" s="157">
        <f t="shared" si="63"/>
        <v>80045.261261261257</v>
      </c>
      <c r="AZ942" s="179"/>
    </row>
    <row r="943" spans="2:52" s="8" customFormat="1" ht="13.15" customHeight="1" thickTop="1" thickBot="1">
      <c r="B943" s="331"/>
      <c r="C943" s="344"/>
      <c r="D943" s="305"/>
      <c r="E943" s="305"/>
      <c r="F943" s="43" t="s">
        <v>109</v>
      </c>
      <c r="G943" s="73">
        <v>4333607</v>
      </c>
      <c r="H943" s="60">
        <f>IFERROR(G943/D941,"-")</f>
        <v>2.2239397365444447E-2</v>
      </c>
      <c r="I943" s="73">
        <v>80</v>
      </c>
      <c r="J943" s="60">
        <f>IFERROR(I943/E941,"-")</f>
        <v>0.3125</v>
      </c>
      <c r="K943" s="76">
        <f t="shared" si="59"/>
        <v>54170.087500000001</v>
      </c>
      <c r="L943" s="305"/>
      <c r="M943" s="305"/>
      <c r="N943" s="43" t="s">
        <v>109</v>
      </c>
      <c r="O943" s="73">
        <v>4037270</v>
      </c>
      <c r="P943" s="60">
        <f>IFERROR(O943/L941,"-")</f>
        <v>2.4954671082097417E-2</v>
      </c>
      <c r="Q943" s="73">
        <v>66</v>
      </c>
      <c r="R943" s="60">
        <f>IFERROR(Q943/M941,"-")</f>
        <v>0.34554973821989526</v>
      </c>
      <c r="S943" s="76">
        <f t="shared" si="60"/>
        <v>61170.757575757576</v>
      </c>
      <c r="T943" s="305"/>
      <c r="U943" s="305"/>
      <c r="V943" s="43" t="s">
        <v>109</v>
      </c>
      <c r="W943" s="73">
        <v>338693</v>
      </c>
      <c r="X943" s="60">
        <f>IFERROR(W943/T941,"-")</f>
        <v>1.6422075954277124E-2</v>
      </c>
      <c r="Y943" s="73">
        <v>7</v>
      </c>
      <c r="Z943" s="60">
        <f>IFERROR(Y943/U941,"-")</f>
        <v>0.33333333333333331</v>
      </c>
      <c r="AA943" s="131">
        <f t="shared" si="61"/>
        <v>48384.714285714283</v>
      </c>
      <c r="AB943" s="305"/>
      <c r="AC943" s="305"/>
      <c r="AD943" s="43" t="s">
        <v>109</v>
      </c>
      <c r="AE943" s="73">
        <v>326601</v>
      </c>
      <c r="AF943" s="60">
        <f>IFERROR(AE943/AB941,"-")</f>
        <v>1.8048671580944951E-2</v>
      </c>
      <c r="AG943" s="73">
        <v>5</v>
      </c>
      <c r="AH943" s="60">
        <f>IFERROR(AG943/AC941,"-")</f>
        <v>0.3125</v>
      </c>
      <c r="AI943" s="76">
        <f t="shared" si="58"/>
        <v>65320.2</v>
      </c>
      <c r="AJ943" s="305"/>
      <c r="AK943" s="305"/>
      <c r="AL943" s="43" t="s">
        <v>109</v>
      </c>
      <c r="AM943" s="73">
        <v>964001</v>
      </c>
      <c r="AN943" s="60">
        <f>IFERROR(AM943/AJ941,"-")</f>
        <v>1.6422137768305339E-2</v>
      </c>
      <c r="AO943" s="73">
        <v>23</v>
      </c>
      <c r="AP943" s="60">
        <f>IFERROR(AO943/AK941,"-")</f>
        <v>0.25842696629213485</v>
      </c>
      <c r="AQ943" s="76">
        <f t="shared" si="62"/>
        <v>41913.086956521736</v>
      </c>
      <c r="AR943" s="305"/>
      <c r="AS943" s="305"/>
      <c r="AT943" s="43" t="s">
        <v>109</v>
      </c>
      <c r="AU943" s="73">
        <v>17421325</v>
      </c>
      <c r="AV943" s="60">
        <f>IFERROR(AU943/AR941,"-")</f>
        <v>3.0555904150507428E-2</v>
      </c>
      <c r="AW943" s="76">
        <v>263</v>
      </c>
      <c r="AX943" s="60">
        <f>IFERROR(AW943/AS941,"-")</f>
        <v>0.27860169491525422</v>
      </c>
      <c r="AY943" s="157">
        <f t="shared" si="63"/>
        <v>66240.779467680608</v>
      </c>
      <c r="AZ943" s="179"/>
    </row>
    <row r="944" spans="2:52" s="8" customFormat="1" ht="13.15" customHeight="1" thickTop="1" thickBot="1">
      <c r="B944" s="331"/>
      <c r="C944" s="344"/>
      <c r="D944" s="305"/>
      <c r="E944" s="305"/>
      <c r="F944" s="43" t="s">
        <v>110</v>
      </c>
      <c r="G944" s="73">
        <v>225366</v>
      </c>
      <c r="H944" s="60">
        <f>IFERROR(G944/D941,"-")</f>
        <v>1.1565432736888124E-3</v>
      </c>
      <c r="I944" s="73">
        <v>14</v>
      </c>
      <c r="J944" s="60">
        <f>IFERROR(I944/E941,"-")</f>
        <v>5.46875E-2</v>
      </c>
      <c r="K944" s="76">
        <f t="shared" si="59"/>
        <v>16097.571428571429</v>
      </c>
      <c r="L944" s="305"/>
      <c r="M944" s="305"/>
      <c r="N944" s="43" t="s">
        <v>110</v>
      </c>
      <c r="O944" s="73">
        <v>219548</v>
      </c>
      <c r="P944" s="60">
        <f>IFERROR(O944/L941,"-")</f>
        <v>1.3570427855289153E-3</v>
      </c>
      <c r="Q944" s="73">
        <v>12</v>
      </c>
      <c r="R944" s="60">
        <f>IFERROR(Q944/M941,"-")</f>
        <v>6.2827225130890049E-2</v>
      </c>
      <c r="S944" s="76">
        <f t="shared" si="60"/>
        <v>18295.666666666668</v>
      </c>
      <c r="T944" s="305"/>
      <c r="U944" s="305"/>
      <c r="V944" s="43" t="s">
        <v>110</v>
      </c>
      <c r="W944" s="73">
        <v>149756</v>
      </c>
      <c r="X944" s="60">
        <f>IFERROR(W944/T941,"-")</f>
        <v>7.2611610119155852E-3</v>
      </c>
      <c r="Y944" s="73">
        <v>3</v>
      </c>
      <c r="Z944" s="60">
        <f>IFERROR(Y944/U941,"-")</f>
        <v>0.14285714285714285</v>
      </c>
      <c r="AA944" s="131">
        <f t="shared" si="61"/>
        <v>49918.666666666664</v>
      </c>
      <c r="AB944" s="305"/>
      <c r="AC944" s="305"/>
      <c r="AD944" s="43" t="s">
        <v>110</v>
      </c>
      <c r="AE944" s="73">
        <v>149756</v>
      </c>
      <c r="AF944" s="60">
        <f>IFERROR(AE944/AB941,"-")</f>
        <v>8.2758376773983903E-3</v>
      </c>
      <c r="AG944" s="73">
        <v>3</v>
      </c>
      <c r="AH944" s="60">
        <f>IFERROR(AG944/AC941,"-")</f>
        <v>0.1875</v>
      </c>
      <c r="AI944" s="76">
        <f t="shared" si="58"/>
        <v>49918.666666666664</v>
      </c>
      <c r="AJ944" s="305"/>
      <c r="AK944" s="305"/>
      <c r="AL944" s="43" t="s">
        <v>110</v>
      </c>
      <c r="AM944" s="73">
        <v>160294</v>
      </c>
      <c r="AN944" s="60">
        <f>IFERROR(AM944/AJ941,"-")</f>
        <v>2.7306715982999357E-3</v>
      </c>
      <c r="AO944" s="73">
        <v>4</v>
      </c>
      <c r="AP944" s="60">
        <f>IFERROR(AO944/AK941,"-")</f>
        <v>4.49438202247191E-2</v>
      </c>
      <c r="AQ944" s="76">
        <f t="shared" si="62"/>
        <v>40073.5</v>
      </c>
      <c r="AR944" s="305"/>
      <c r="AS944" s="305"/>
      <c r="AT944" s="43" t="s">
        <v>110</v>
      </c>
      <c r="AU944" s="73">
        <v>2032458</v>
      </c>
      <c r="AV944" s="60">
        <f>IFERROR(AU944/AR941,"-")</f>
        <v>3.5648030122813292E-3</v>
      </c>
      <c r="AW944" s="76">
        <v>35</v>
      </c>
      <c r="AX944" s="60">
        <f>IFERROR(AW944/AS941,"-")</f>
        <v>3.7076271186440676E-2</v>
      </c>
      <c r="AY944" s="157">
        <f t="shared" si="63"/>
        <v>58070.228571428568</v>
      </c>
      <c r="AZ944" s="179"/>
    </row>
    <row r="945" spans="2:52" s="8" customFormat="1" ht="13.15" customHeight="1" thickTop="1" thickBot="1">
      <c r="B945" s="331"/>
      <c r="C945" s="344"/>
      <c r="D945" s="305"/>
      <c r="E945" s="305"/>
      <c r="F945" s="43" t="s">
        <v>111</v>
      </c>
      <c r="G945" s="73">
        <v>2612586</v>
      </c>
      <c r="H945" s="60">
        <f>IFERROR(G945/D941,"-")</f>
        <v>1.340738516561309E-2</v>
      </c>
      <c r="I945" s="73">
        <v>106</v>
      </c>
      <c r="J945" s="60">
        <f>IFERROR(I945/E941,"-")</f>
        <v>0.4140625</v>
      </c>
      <c r="K945" s="76">
        <f t="shared" si="59"/>
        <v>24647.037735849055</v>
      </c>
      <c r="L945" s="305"/>
      <c r="M945" s="305"/>
      <c r="N945" s="43" t="s">
        <v>111</v>
      </c>
      <c r="O945" s="73">
        <v>1940720</v>
      </c>
      <c r="P945" s="60">
        <f>IFERROR(O945/L941,"-")</f>
        <v>1.1995737035781134E-2</v>
      </c>
      <c r="Q945" s="73">
        <v>84</v>
      </c>
      <c r="R945" s="60">
        <f>IFERROR(Q945/M941,"-")</f>
        <v>0.43979057591623039</v>
      </c>
      <c r="S945" s="76">
        <f t="shared" si="60"/>
        <v>23103.809523809523</v>
      </c>
      <c r="T945" s="305"/>
      <c r="U945" s="305"/>
      <c r="V945" s="43" t="s">
        <v>111</v>
      </c>
      <c r="W945" s="73">
        <v>545088</v>
      </c>
      <c r="X945" s="60">
        <f>IFERROR(W945/T941,"-")</f>
        <v>2.6429470162551365E-2</v>
      </c>
      <c r="Y945" s="73">
        <v>12</v>
      </c>
      <c r="Z945" s="60">
        <f>IFERROR(Y945/U941,"-")</f>
        <v>0.5714285714285714</v>
      </c>
      <c r="AA945" s="131">
        <f t="shared" si="61"/>
        <v>45424</v>
      </c>
      <c r="AB945" s="305"/>
      <c r="AC945" s="305"/>
      <c r="AD945" s="43" t="s">
        <v>111</v>
      </c>
      <c r="AE945" s="73">
        <v>526830</v>
      </c>
      <c r="AF945" s="60">
        <f>IFERROR(AE945/AB941,"-")</f>
        <v>2.9113755466116845E-2</v>
      </c>
      <c r="AG945" s="73">
        <v>10</v>
      </c>
      <c r="AH945" s="60">
        <f>IFERROR(AG945/AC941,"-")</f>
        <v>0.625</v>
      </c>
      <c r="AI945" s="76">
        <f t="shared" si="58"/>
        <v>52683</v>
      </c>
      <c r="AJ945" s="305"/>
      <c r="AK945" s="305"/>
      <c r="AL945" s="43" t="s">
        <v>111</v>
      </c>
      <c r="AM945" s="73">
        <v>2274424</v>
      </c>
      <c r="AN945" s="60">
        <f>IFERROR(AM945/AJ941,"-")</f>
        <v>3.8745711126378611E-2</v>
      </c>
      <c r="AO945" s="73">
        <v>36</v>
      </c>
      <c r="AP945" s="60">
        <f>IFERROR(AO945/AK941,"-")</f>
        <v>0.4044943820224719</v>
      </c>
      <c r="AQ945" s="76">
        <f t="shared" si="62"/>
        <v>63178.444444444445</v>
      </c>
      <c r="AR945" s="305"/>
      <c r="AS945" s="305"/>
      <c r="AT945" s="43" t="s">
        <v>111</v>
      </c>
      <c r="AU945" s="73">
        <v>15886394</v>
      </c>
      <c r="AV945" s="60">
        <f>IFERROR(AU945/AR941,"-")</f>
        <v>2.7863732084740758E-2</v>
      </c>
      <c r="AW945" s="76">
        <v>309</v>
      </c>
      <c r="AX945" s="60">
        <f>IFERROR(AW945/AS941,"-")</f>
        <v>0.32733050847457629</v>
      </c>
      <c r="AY945" s="157">
        <f t="shared" si="63"/>
        <v>51412.2783171521</v>
      </c>
      <c r="AZ945" s="179"/>
    </row>
    <row r="946" spans="2:52" s="8" customFormat="1" ht="13.15" customHeight="1" thickTop="1" thickBot="1">
      <c r="B946" s="331"/>
      <c r="C946" s="344"/>
      <c r="D946" s="305"/>
      <c r="E946" s="305"/>
      <c r="F946" s="43" t="s">
        <v>112</v>
      </c>
      <c r="G946" s="73">
        <v>8690566</v>
      </c>
      <c r="H946" s="60">
        <f>IFERROR(G946/D941,"-")</f>
        <v>4.4598633564285152E-2</v>
      </c>
      <c r="I946" s="73">
        <v>115</v>
      </c>
      <c r="J946" s="60">
        <f>IFERROR(I946/E941,"-")</f>
        <v>0.44921875</v>
      </c>
      <c r="K946" s="76">
        <f t="shared" si="59"/>
        <v>75570.139130434778</v>
      </c>
      <c r="L946" s="305"/>
      <c r="M946" s="305"/>
      <c r="N946" s="43" t="s">
        <v>112</v>
      </c>
      <c r="O946" s="73">
        <v>7408507</v>
      </c>
      <c r="P946" s="60">
        <f>IFERROR(O946/L941,"-")</f>
        <v>4.5792541840009783E-2</v>
      </c>
      <c r="Q946" s="73">
        <v>88</v>
      </c>
      <c r="R946" s="60">
        <f>IFERROR(Q946/M941,"-")</f>
        <v>0.4607329842931937</v>
      </c>
      <c r="S946" s="76">
        <f t="shared" si="60"/>
        <v>84187.579545454544</v>
      </c>
      <c r="T946" s="305"/>
      <c r="U946" s="305"/>
      <c r="V946" s="43" t="s">
        <v>112</v>
      </c>
      <c r="W946" s="73">
        <v>1373639</v>
      </c>
      <c r="X946" s="60">
        <f>IFERROR(W946/T941,"-")</f>
        <v>6.6603100718814021E-2</v>
      </c>
      <c r="Y946" s="73">
        <v>12</v>
      </c>
      <c r="Z946" s="60">
        <f>IFERROR(Y946/U941,"-")</f>
        <v>0.5714285714285714</v>
      </c>
      <c r="AA946" s="131">
        <f t="shared" si="61"/>
        <v>114469.91666666667</v>
      </c>
      <c r="AB946" s="305"/>
      <c r="AC946" s="305"/>
      <c r="AD946" s="43" t="s">
        <v>112</v>
      </c>
      <c r="AE946" s="73">
        <v>1194590</v>
      </c>
      <c r="AF946" s="60">
        <f>IFERROR(AE946/AB941,"-")</f>
        <v>6.6015604924299157E-2</v>
      </c>
      <c r="AG946" s="73">
        <v>10</v>
      </c>
      <c r="AH946" s="60">
        <f>IFERROR(AG946/AC941,"-")</f>
        <v>0.625</v>
      </c>
      <c r="AI946" s="76">
        <f t="shared" si="58"/>
        <v>119459</v>
      </c>
      <c r="AJ946" s="305"/>
      <c r="AK946" s="305"/>
      <c r="AL946" s="43" t="s">
        <v>112</v>
      </c>
      <c r="AM946" s="73">
        <v>1886319</v>
      </c>
      <c r="AN946" s="60">
        <f>IFERROR(AM946/AJ941,"-")</f>
        <v>3.2134189168861821E-2</v>
      </c>
      <c r="AO946" s="73">
        <v>29</v>
      </c>
      <c r="AP946" s="60">
        <f>IFERROR(AO946/AK941,"-")</f>
        <v>0.3258426966292135</v>
      </c>
      <c r="AQ946" s="76">
        <f t="shared" si="62"/>
        <v>65045.482758620688</v>
      </c>
      <c r="AR946" s="305"/>
      <c r="AS946" s="305"/>
      <c r="AT946" s="43" t="s">
        <v>112</v>
      </c>
      <c r="AU946" s="73">
        <v>25501444</v>
      </c>
      <c r="AV946" s="60">
        <f>IFERROR(AU946/AR941,"-")</f>
        <v>4.4727922736274808E-2</v>
      </c>
      <c r="AW946" s="76">
        <v>341</v>
      </c>
      <c r="AX946" s="60">
        <f>IFERROR(AW946/AS941,"-")</f>
        <v>0.36122881355932202</v>
      </c>
      <c r="AY946" s="157">
        <f t="shared" si="63"/>
        <v>74784.293255131968</v>
      </c>
      <c r="AZ946" s="179"/>
    </row>
    <row r="947" spans="2:52" s="8" customFormat="1" ht="13.15" customHeight="1" thickTop="1" thickBot="1">
      <c r="B947" s="331"/>
      <c r="C947" s="344"/>
      <c r="D947" s="305"/>
      <c r="E947" s="305"/>
      <c r="F947" s="43" t="s">
        <v>113</v>
      </c>
      <c r="G947" s="73">
        <v>9298164</v>
      </c>
      <c r="H947" s="60">
        <f>IFERROR(G947/D941,"-")</f>
        <v>4.7716732035246942E-2</v>
      </c>
      <c r="I947" s="73">
        <v>35</v>
      </c>
      <c r="J947" s="60">
        <f>IFERROR(I947/E941,"-")</f>
        <v>0.13671875</v>
      </c>
      <c r="K947" s="76">
        <f t="shared" si="59"/>
        <v>265661.82857142854</v>
      </c>
      <c r="L947" s="305"/>
      <c r="M947" s="305"/>
      <c r="N947" s="43" t="s">
        <v>113</v>
      </c>
      <c r="O947" s="73">
        <v>4604735</v>
      </c>
      <c r="P947" s="60">
        <f>IFERROR(O947/L941,"-")</f>
        <v>2.8462215146676306E-2</v>
      </c>
      <c r="Q947" s="73">
        <v>27</v>
      </c>
      <c r="R947" s="60">
        <f>IFERROR(Q947/M941,"-")</f>
        <v>0.14136125654450263</v>
      </c>
      <c r="S947" s="76">
        <f t="shared" si="60"/>
        <v>170545.74074074073</v>
      </c>
      <c r="T947" s="305"/>
      <c r="U947" s="305"/>
      <c r="V947" s="43" t="s">
        <v>113</v>
      </c>
      <c r="W947" s="73">
        <v>182470</v>
      </c>
      <c r="X947" s="60">
        <f>IFERROR(W947/T941,"-")</f>
        <v>8.8473520249221192E-3</v>
      </c>
      <c r="Y947" s="73">
        <v>7</v>
      </c>
      <c r="Z947" s="60">
        <f>IFERROR(Y947/U941,"-")</f>
        <v>0.33333333333333331</v>
      </c>
      <c r="AA947" s="131">
        <f t="shared" si="61"/>
        <v>26067.142857142859</v>
      </c>
      <c r="AB947" s="305"/>
      <c r="AC947" s="305"/>
      <c r="AD947" s="43" t="s">
        <v>113</v>
      </c>
      <c r="AE947" s="73">
        <v>164698</v>
      </c>
      <c r="AF947" s="60">
        <f>IFERROR(AE947/AB941,"-")</f>
        <v>9.1015646370907356E-3</v>
      </c>
      <c r="AG947" s="73">
        <v>5</v>
      </c>
      <c r="AH947" s="60">
        <f>IFERROR(AG947/AC941,"-")</f>
        <v>0.3125</v>
      </c>
      <c r="AI947" s="76">
        <f t="shared" si="58"/>
        <v>32939.599999999999</v>
      </c>
      <c r="AJ947" s="305"/>
      <c r="AK947" s="305"/>
      <c r="AL947" s="43" t="s">
        <v>113</v>
      </c>
      <c r="AM947" s="73">
        <v>3924814</v>
      </c>
      <c r="AN947" s="60">
        <f>IFERROR(AM947/AJ941,"-")</f>
        <v>6.6860756599810126E-2</v>
      </c>
      <c r="AO947" s="73">
        <v>14</v>
      </c>
      <c r="AP947" s="60">
        <f>IFERROR(AO947/AK941,"-")</f>
        <v>0.15730337078651685</v>
      </c>
      <c r="AQ947" s="76">
        <f t="shared" si="62"/>
        <v>280343.85714285716</v>
      </c>
      <c r="AR947" s="305"/>
      <c r="AS947" s="305"/>
      <c r="AT947" s="43" t="s">
        <v>113</v>
      </c>
      <c r="AU947" s="73">
        <v>6641179</v>
      </c>
      <c r="AV947" s="60">
        <f>IFERROR(AU947/AR941,"-")</f>
        <v>1.1648208673586123E-2</v>
      </c>
      <c r="AW947" s="76">
        <v>88</v>
      </c>
      <c r="AX947" s="60">
        <f>IFERROR(AW947/AS941,"-")</f>
        <v>9.3220338983050849E-2</v>
      </c>
      <c r="AY947" s="157">
        <f t="shared" si="63"/>
        <v>75467.943181818177</v>
      </c>
      <c r="AZ947" s="179"/>
    </row>
    <row r="948" spans="2:52" s="8" customFormat="1" ht="13.15" customHeight="1" thickTop="1" thickBot="1">
      <c r="B948" s="331"/>
      <c r="C948" s="344"/>
      <c r="D948" s="305"/>
      <c r="E948" s="305"/>
      <c r="F948" s="43" t="s">
        <v>123</v>
      </c>
      <c r="G948" s="73">
        <v>0</v>
      </c>
      <c r="H948" s="60">
        <f>IFERROR(G948/D941,"-")</f>
        <v>0</v>
      </c>
      <c r="I948" s="73">
        <v>0</v>
      </c>
      <c r="J948" s="60">
        <f>IFERROR(I948/E941,"-")</f>
        <v>0</v>
      </c>
      <c r="K948" s="76" t="str">
        <f t="shared" si="59"/>
        <v>-</v>
      </c>
      <c r="L948" s="305"/>
      <c r="M948" s="305"/>
      <c r="N948" s="43" t="s">
        <v>123</v>
      </c>
      <c r="O948" s="73">
        <v>0</v>
      </c>
      <c r="P948" s="60">
        <f>IFERROR(O948/L941,"-")</f>
        <v>0</v>
      </c>
      <c r="Q948" s="73">
        <v>0</v>
      </c>
      <c r="R948" s="60">
        <f>IFERROR(Q948/M941,"-")</f>
        <v>0</v>
      </c>
      <c r="S948" s="76" t="str">
        <f t="shared" si="60"/>
        <v>-</v>
      </c>
      <c r="T948" s="305"/>
      <c r="U948" s="305"/>
      <c r="V948" s="43" t="s">
        <v>123</v>
      </c>
      <c r="W948" s="73">
        <v>0</v>
      </c>
      <c r="X948" s="60">
        <f>IFERROR(W948/T941,"-")</f>
        <v>0</v>
      </c>
      <c r="Y948" s="73">
        <v>0</v>
      </c>
      <c r="Z948" s="60">
        <f>IFERROR(Y948/U941,"-")</f>
        <v>0</v>
      </c>
      <c r="AA948" s="131" t="str">
        <f t="shared" si="61"/>
        <v>-</v>
      </c>
      <c r="AB948" s="305"/>
      <c r="AC948" s="305"/>
      <c r="AD948" s="43" t="s">
        <v>123</v>
      </c>
      <c r="AE948" s="73">
        <v>0</v>
      </c>
      <c r="AF948" s="60">
        <f>IFERROR(AE948/AB941,"-")</f>
        <v>0</v>
      </c>
      <c r="AG948" s="73">
        <v>0</v>
      </c>
      <c r="AH948" s="60">
        <f>IFERROR(AG948/AC941,"-")</f>
        <v>0</v>
      </c>
      <c r="AI948" s="76" t="str">
        <f t="shared" si="58"/>
        <v>-</v>
      </c>
      <c r="AJ948" s="305"/>
      <c r="AK948" s="305"/>
      <c r="AL948" s="43" t="s">
        <v>123</v>
      </c>
      <c r="AM948" s="73">
        <v>0</v>
      </c>
      <c r="AN948" s="60">
        <f>IFERROR(AM948/AJ941,"-")</f>
        <v>0</v>
      </c>
      <c r="AO948" s="73">
        <v>0</v>
      </c>
      <c r="AP948" s="60">
        <f>IFERROR(AO948/AK941,"-")</f>
        <v>0</v>
      </c>
      <c r="AQ948" s="76" t="str">
        <f t="shared" si="62"/>
        <v>-</v>
      </c>
      <c r="AR948" s="305"/>
      <c r="AS948" s="305"/>
      <c r="AT948" s="43" t="s">
        <v>123</v>
      </c>
      <c r="AU948" s="73">
        <v>0</v>
      </c>
      <c r="AV948" s="60">
        <f>IFERROR(AU948/AR941,"-")</f>
        <v>0</v>
      </c>
      <c r="AW948" s="76">
        <v>0</v>
      </c>
      <c r="AX948" s="60">
        <f>IFERROR(AW948/AS941,"-")</f>
        <v>0</v>
      </c>
      <c r="AY948" s="157" t="str">
        <f t="shared" si="63"/>
        <v>-</v>
      </c>
      <c r="AZ948" s="179"/>
    </row>
    <row r="949" spans="2:52" s="8" customFormat="1" ht="13.15" customHeight="1" thickTop="1" thickBot="1">
      <c r="B949" s="331"/>
      <c r="C949" s="344"/>
      <c r="D949" s="305"/>
      <c r="E949" s="305"/>
      <c r="F949" s="43" t="s">
        <v>114</v>
      </c>
      <c r="G949" s="73">
        <v>69153</v>
      </c>
      <c r="H949" s="60">
        <f>IFERROR(G949/D941,"-")</f>
        <v>3.5488244458082609E-4</v>
      </c>
      <c r="I949" s="73">
        <v>3</v>
      </c>
      <c r="J949" s="60">
        <f>IFERROR(I949/E941,"-")</f>
        <v>1.171875E-2</v>
      </c>
      <c r="K949" s="76">
        <f t="shared" si="59"/>
        <v>23051</v>
      </c>
      <c r="L949" s="305"/>
      <c r="M949" s="305"/>
      <c r="N949" s="43" t="s">
        <v>114</v>
      </c>
      <c r="O949" s="73">
        <v>69153</v>
      </c>
      <c r="P949" s="60">
        <f>IFERROR(O949/L941,"-")</f>
        <v>4.2743992087234263E-4</v>
      </c>
      <c r="Q949" s="73">
        <v>3</v>
      </c>
      <c r="R949" s="60">
        <f>IFERROR(Q949/M941,"-")</f>
        <v>1.5706806282722512E-2</v>
      </c>
      <c r="S949" s="76">
        <f t="shared" si="60"/>
        <v>23051</v>
      </c>
      <c r="T949" s="305"/>
      <c r="U949" s="305"/>
      <c r="V949" s="43" t="s">
        <v>114</v>
      </c>
      <c r="W949" s="73">
        <v>0</v>
      </c>
      <c r="X949" s="60">
        <f>IFERROR(W949/T941,"-")</f>
        <v>0</v>
      </c>
      <c r="Y949" s="73">
        <v>0</v>
      </c>
      <c r="Z949" s="60">
        <f>IFERROR(Y949/U941,"-")</f>
        <v>0</v>
      </c>
      <c r="AA949" s="131" t="str">
        <f t="shared" si="61"/>
        <v>-</v>
      </c>
      <c r="AB949" s="305"/>
      <c r="AC949" s="305"/>
      <c r="AD949" s="43" t="s">
        <v>114</v>
      </c>
      <c r="AE949" s="73">
        <v>0</v>
      </c>
      <c r="AF949" s="60">
        <f>IFERROR(AE949/AB941,"-")</f>
        <v>0</v>
      </c>
      <c r="AG949" s="73">
        <v>0</v>
      </c>
      <c r="AH949" s="60">
        <f>IFERROR(AG949/AC941,"-")</f>
        <v>0</v>
      </c>
      <c r="AI949" s="76" t="str">
        <f t="shared" si="58"/>
        <v>-</v>
      </c>
      <c r="AJ949" s="305"/>
      <c r="AK949" s="305"/>
      <c r="AL949" s="43" t="s">
        <v>114</v>
      </c>
      <c r="AM949" s="73">
        <v>32891</v>
      </c>
      <c r="AN949" s="60">
        <f>IFERROR(AM949/AJ941,"-")</f>
        <v>5.6031117533833572E-4</v>
      </c>
      <c r="AO949" s="73">
        <v>1</v>
      </c>
      <c r="AP949" s="60">
        <f>IFERROR(AO949/AK941,"-")</f>
        <v>1.1235955056179775E-2</v>
      </c>
      <c r="AQ949" s="76">
        <f t="shared" si="62"/>
        <v>32891</v>
      </c>
      <c r="AR949" s="305"/>
      <c r="AS949" s="305"/>
      <c r="AT949" s="43" t="s">
        <v>114</v>
      </c>
      <c r="AU949" s="73">
        <v>32808</v>
      </c>
      <c r="AV949" s="60">
        <f>IFERROR(AU949/AR941,"-")</f>
        <v>5.7543160659125964E-5</v>
      </c>
      <c r="AW949" s="76">
        <v>4</v>
      </c>
      <c r="AX949" s="60">
        <f>IFERROR(AW949/AS941,"-")</f>
        <v>4.2372881355932203E-3</v>
      </c>
      <c r="AY949" s="157">
        <f t="shared" si="63"/>
        <v>8202</v>
      </c>
      <c r="AZ949" s="179"/>
    </row>
    <row r="950" spans="2:52" s="8" customFormat="1" ht="13.15" customHeight="1" thickTop="1" thickBot="1">
      <c r="B950" s="331"/>
      <c r="C950" s="344"/>
      <c r="D950" s="305"/>
      <c r="E950" s="305"/>
      <c r="F950" s="43" t="s">
        <v>115</v>
      </c>
      <c r="G950" s="73">
        <v>143223</v>
      </c>
      <c r="H950" s="60">
        <f>IFERROR(G950/D941,"-")</f>
        <v>7.3499816870128054E-4</v>
      </c>
      <c r="I950" s="73">
        <v>9</v>
      </c>
      <c r="J950" s="60">
        <f>IFERROR(I950/E941,"-")</f>
        <v>3.515625E-2</v>
      </c>
      <c r="K950" s="76">
        <f t="shared" si="59"/>
        <v>15913.666666666666</v>
      </c>
      <c r="L950" s="305"/>
      <c r="M950" s="305"/>
      <c r="N950" s="43" t="s">
        <v>115</v>
      </c>
      <c r="O950" s="73">
        <v>48790</v>
      </c>
      <c r="P950" s="60">
        <f>IFERROR(O950/L941,"-")</f>
        <v>3.0157467845735685E-4</v>
      </c>
      <c r="Q950" s="73">
        <v>8</v>
      </c>
      <c r="R950" s="60">
        <f>IFERROR(Q950/M941,"-")</f>
        <v>4.1884816753926704E-2</v>
      </c>
      <c r="S950" s="76">
        <f t="shared" si="60"/>
        <v>6098.75</v>
      </c>
      <c r="T950" s="305"/>
      <c r="U950" s="305"/>
      <c r="V950" s="43" t="s">
        <v>115</v>
      </c>
      <c r="W950" s="73">
        <v>13846</v>
      </c>
      <c r="X950" s="60">
        <f>IFERROR(W950/T941,"-")</f>
        <v>6.7134562468938264E-4</v>
      </c>
      <c r="Y950" s="73">
        <v>1</v>
      </c>
      <c r="Z950" s="60">
        <f>IFERROR(Y950/U941,"-")</f>
        <v>4.7619047619047616E-2</v>
      </c>
      <c r="AA950" s="131">
        <f t="shared" si="61"/>
        <v>13846</v>
      </c>
      <c r="AB950" s="305"/>
      <c r="AC950" s="305"/>
      <c r="AD950" s="43" t="s">
        <v>115</v>
      </c>
      <c r="AE950" s="73">
        <v>13846</v>
      </c>
      <c r="AF950" s="60">
        <f>IFERROR(AE950/AB941,"-")</f>
        <v>7.6515964957169077E-4</v>
      </c>
      <c r="AG950" s="73">
        <v>1</v>
      </c>
      <c r="AH950" s="60">
        <f>IFERROR(AG950/AC941,"-")</f>
        <v>6.25E-2</v>
      </c>
      <c r="AI950" s="76">
        <f t="shared" si="58"/>
        <v>13846</v>
      </c>
      <c r="AJ950" s="305"/>
      <c r="AK950" s="305"/>
      <c r="AL950" s="43" t="s">
        <v>115</v>
      </c>
      <c r="AM950" s="73">
        <v>19533</v>
      </c>
      <c r="AN950" s="60">
        <f>IFERROR(AM950/AJ941,"-")</f>
        <v>3.3275236958084923E-4</v>
      </c>
      <c r="AO950" s="73">
        <v>2</v>
      </c>
      <c r="AP950" s="60">
        <f>IFERROR(AO950/AK941,"-")</f>
        <v>2.247191011235955E-2</v>
      </c>
      <c r="AQ950" s="76">
        <f t="shared" si="62"/>
        <v>9766.5</v>
      </c>
      <c r="AR950" s="305"/>
      <c r="AS950" s="305"/>
      <c r="AT950" s="43" t="s">
        <v>115</v>
      </c>
      <c r="AU950" s="73">
        <v>140572</v>
      </c>
      <c r="AV950" s="60">
        <f>IFERROR(AU950/AR941,"-")</f>
        <v>2.4655441295338499E-4</v>
      </c>
      <c r="AW950" s="76">
        <v>16</v>
      </c>
      <c r="AX950" s="60">
        <f>IFERROR(AW950/AS941,"-")</f>
        <v>1.6949152542372881E-2</v>
      </c>
      <c r="AY950" s="157">
        <f t="shared" si="63"/>
        <v>8785.75</v>
      </c>
      <c r="AZ950" s="179"/>
    </row>
    <row r="951" spans="2:52" s="8" customFormat="1" ht="13.15" customHeight="1" thickTop="1" thickBot="1">
      <c r="B951" s="331"/>
      <c r="C951" s="344"/>
      <c r="D951" s="305"/>
      <c r="E951" s="305"/>
      <c r="F951" s="43" t="s">
        <v>116</v>
      </c>
      <c r="G951" s="73">
        <v>129998</v>
      </c>
      <c r="H951" s="60">
        <f>IFERROR(G951/D941,"-")</f>
        <v>6.6712952483071201E-4</v>
      </c>
      <c r="I951" s="73">
        <v>4</v>
      </c>
      <c r="J951" s="60">
        <f>IFERROR(I951/E941,"-")</f>
        <v>1.5625E-2</v>
      </c>
      <c r="K951" s="76">
        <f t="shared" si="59"/>
        <v>32499.5</v>
      </c>
      <c r="L951" s="305"/>
      <c r="M951" s="305"/>
      <c r="N951" s="43" t="s">
        <v>116</v>
      </c>
      <c r="O951" s="73">
        <v>129998</v>
      </c>
      <c r="P951" s="60">
        <f>IFERROR(O951/L941,"-")</f>
        <v>8.035274656712333E-4</v>
      </c>
      <c r="Q951" s="73">
        <v>4</v>
      </c>
      <c r="R951" s="60">
        <f>IFERROR(Q951/M941,"-")</f>
        <v>2.0942408376963352E-2</v>
      </c>
      <c r="S951" s="76">
        <f t="shared" si="60"/>
        <v>32499.5</v>
      </c>
      <c r="T951" s="305"/>
      <c r="U951" s="305"/>
      <c r="V951" s="43" t="s">
        <v>116</v>
      </c>
      <c r="W951" s="73">
        <v>0</v>
      </c>
      <c r="X951" s="60">
        <f>IFERROR(W951/T941,"-")</f>
        <v>0</v>
      </c>
      <c r="Y951" s="73">
        <v>0</v>
      </c>
      <c r="Z951" s="60">
        <f>IFERROR(Y951/U941,"-")</f>
        <v>0</v>
      </c>
      <c r="AA951" s="131" t="str">
        <f t="shared" si="61"/>
        <v>-</v>
      </c>
      <c r="AB951" s="305"/>
      <c r="AC951" s="305"/>
      <c r="AD951" s="43" t="s">
        <v>116</v>
      </c>
      <c r="AE951" s="73">
        <v>0</v>
      </c>
      <c r="AF951" s="60">
        <f>IFERROR(AE951/AB941,"-")</f>
        <v>0</v>
      </c>
      <c r="AG951" s="73">
        <v>0</v>
      </c>
      <c r="AH951" s="60">
        <f>IFERROR(AG951/AC941,"-")</f>
        <v>0</v>
      </c>
      <c r="AI951" s="76" t="str">
        <f t="shared" si="58"/>
        <v>-</v>
      </c>
      <c r="AJ951" s="305"/>
      <c r="AK951" s="305"/>
      <c r="AL951" s="43" t="s">
        <v>116</v>
      </c>
      <c r="AM951" s="73">
        <v>119940</v>
      </c>
      <c r="AN951" s="60">
        <f>IFERROR(AM951/AJ941,"-")</f>
        <v>2.0432252704411535E-3</v>
      </c>
      <c r="AO951" s="73">
        <v>2</v>
      </c>
      <c r="AP951" s="60">
        <f>IFERROR(AO951/AK941,"-")</f>
        <v>2.247191011235955E-2</v>
      </c>
      <c r="AQ951" s="76">
        <f t="shared" si="62"/>
        <v>59970</v>
      </c>
      <c r="AR951" s="305"/>
      <c r="AS951" s="305"/>
      <c r="AT951" s="43" t="s">
        <v>116</v>
      </c>
      <c r="AU951" s="73">
        <v>5843</v>
      </c>
      <c r="AV951" s="60">
        <f>IFERROR(AU951/AR941,"-")</f>
        <v>1.0248253100806907E-5</v>
      </c>
      <c r="AW951" s="76">
        <v>3</v>
      </c>
      <c r="AX951" s="60">
        <f>IFERROR(AW951/AS941,"-")</f>
        <v>3.1779661016949155E-3</v>
      </c>
      <c r="AY951" s="157">
        <f t="shared" si="63"/>
        <v>1947.6666666666667</v>
      </c>
      <c r="AZ951" s="179"/>
    </row>
    <row r="952" spans="2:52" s="8" customFormat="1" ht="13.15" customHeight="1" thickTop="1" thickBot="1">
      <c r="B952" s="331"/>
      <c r="C952" s="344"/>
      <c r="D952" s="305"/>
      <c r="E952" s="305"/>
      <c r="F952" s="43" t="s">
        <v>117</v>
      </c>
      <c r="G952" s="73">
        <v>817818</v>
      </c>
      <c r="H952" s="60">
        <f>IFERROR(G952/D941,"-")</f>
        <v>4.1969148274435238E-3</v>
      </c>
      <c r="I952" s="73">
        <v>3</v>
      </c>
      <c r="J952" s="60">
        <f>IFERROR(I952/E941,"-")</f>
        <v>1.171875E-2</v>
      </c>
      <c r="K952" s="76">
        <f t="shared" si="59"/>
        <v>272606</v>
      </c>
      <c r="L952" s="305"/>
      <c r="M952" s="305"/>
      <c r="N952" s="43" t="s">
        <v>117</v>
      </c>
      <c r="O952" s="73">
        <v>129209</v>
      </c>
      <c r="P952" s="60">
        <f>IFERROR(O952/L941,"-")</f>
        <v>7.9865059702391103E-4</v>
      </c>
      <c r="Q952" s="73">
        <v>1</v>
      </c>
      <c r="R952" s="60">
        <f>IFERROR(Q952/M941,"-")</f>
        <v>5.235602094240838E-3</v>
      </c>
      <c r="S952" s="76">
        <f t="shared" si="60"/>
        <v>129209</v>
      </c>
      <c r="T952" s="305"/>
      <c r="U952" s="305"/>
      <c r="V952" s="43" t="s">
        <v>117</v>
      </c>
      <c r="W952" s="73">
        <v>18236</v>
      </c>
      <c r="X952" s="60">
        <f>IFERROR(W952/T941,"-")</f>
        <v>8.8420184976423385E-4</v>
      </c>
      <c r="Y952" s="73">
        <v>1</v>
      </c>
      <c r="Z952" s="60">
        <f>IFERROR(Y952/U941,"-")</f>
        <v>4.7619047619047616E-2</v>
      </c>
      <c r="AA952" s="131">
        <f t="shared" si="61"/>
        <v>18236</v>
      </c>
      <c r="AB952" s="305"/>
      <c r="AC952" s="305"/>
      <c r="AD952" s="43" t="s">
        <v>117</v>
      </c>
      <c r="AE952" s="73">
        <v>0</v>
      </c>
      <c r="AF952" s="60">
        <f>IFERROR(AE952/AB941,"-")</f>
        <v>0</v>
      </c>
      <c r="AG952" s="73">
        <v>0</v>
      </c>
      <c r="AH952" s="60">
        <f>IFERROR(AG952/AC941,"-")</f>
        <v>0</v>
      </c>
      <c r="AI952" s="76" t="str">
        <f t="shared" si="58"/>
        <v>-</v>
      </c>
      <c r="AJ952" s="305"/>
      <c r="AK952" s="305"/>
      <c r="AL952" s="43" t="s">
        <v>117</v>
      </c>
      <c r="AM952" s="73">
        <v>148676</v>
      </c>
      <c r="AN952" s="60">
        <f>IFERROR(AM952/AJ941,"-")</f>
        <v>2.5327543797574533E-3</v>
      </c>
      <c r="AO952" s="73">
        <v>3</v>
      </c>
      <c r="AP952" s="60">
        <f>IFERROR(AO952/AK941,"-")</f>
        <v>3.3707865168539325E-2</v>
      </c>
      <c r="AQ952" s="76">
        <f t="shared" si="62"/>
        <v>49558.666666666664</v>
      </c>
      <c r="AR952" s="305"/>
      <c r="AS952" s="305"/>
      <c r="AT952" s="43" t="s">
        <v>117</v>
      </c>
      <c r="AU952" s="73">
        <v>8192</v>
      </c>
      <c r="AV952" s="60">
        <f>IFERROR(AU952/AR941,"-")</f>
        <v>1.4368250796133868E-5</v>
      </c>
      <c r="AW952" s="76">
        <v>2</v>
      </c>
      <c r="AX952" s="60">
        <f>IFERROR(AW952/AS941,"-")</f>
        <v>2.1186440677966102E-3</v>
      </c>
      <c r="AY952" s="157">
        <f t="shared" si="63"/>
        <v>4096</v>
      </c>
      <c r="AZ952" s="179"/>
    </row>
    <row r="953" spans="2:52" s="8" customFormat="1" ht="13.15" customHeight="1" thickTop="1" thickBot="1">
      <c r="B953" s="331"/>
      <c r="C953" s="344"/>
      <c r="D953" s="305"/>
      <c r="E953" s="305"/>
      <c r="F953" s="43" t="s">
        <v>118</v>
      </c>
      <c r="G953" s="73">
        <v>860512</v>
      </c>
      <c r="H953" s="60">
        <f>IFERROR(G953/D941,"-")</f>
        <v>4.4160137976824694E-3</v>
      </c>
      <c r="I953" s="73">
        <v>28</v>
      </c>
      <c r="J953" s="60">
        <f>IFERROR(I953/E941,"-")</f>
        <v>0.109375</v>
      </c>
      <c r="K953" s="76">
        <f t="shared" si="59"/>
        <v>30732.571428571428</v>
      </c>
      <c r="L953" s="305"/>
      <c r="M953" s="305"/>
      <c r="N953" s="43" t="s">
        <v>118</v>
      </c>
      <c r="O953" s="73">
        <v>612930</v>
      </c>
      <c r="P953" s="60">
        <f>IFERROR(O953/L941,"-")</f>
        <v>3.7885666666707873E-3</v>
      </c>
      <c r="Q953" s="73">
        <v>21</v>
      </c>
      <c r="R953" s="60">
        <f>IFERROR(Q953/M941,"-")</f>
        <v>0.1099476439790576</v>
      </c>
      <c r="S953" s="76">
        <f t="shared" si="60"/>
        <v>29187.142857142859</v>
      </c>
      <c r="T953" s="305"/>
      <c r="U953" s="305"/>
      <c r="V953" s="43" t="s">
        <v>118</v>
      </c>
      <c r="W953" s="73">
        <v>28452</v>
      </c>
      <c r="X953" s="60">
        <f>IFERROR(W953/T941,"-")</f>
        <v>1.3795410742208807E-3</v>
      </c>
      <c r="Y953" s="73">
        <v>1</v>
      </c>
      <c r="Z953" s="60">
        <f>IFERROR(Y953/U941,"-")</f>
        <v>4.7619047619047616E-2</v>
      </c>
      <c r="AA953" s="131">
        <f t="shared" si="61"/>
        <v>28452</v>
      </c>
      <c r="AB953" s="305"/>
      <c r="AC953" s="305"/>
      <c r="AD953" s="43" t="s">
        <v>118</v>
      </c>
      <c r="AE953" s="73">
        <v>28452</v>
      </c>
      <c r="AF953" s="60">
        <f>IFERROR(AE953/AB941,"-")</f>
        <v>1.5723185287890903E-3</v>
      </c>
      <c r="AG953" s="73">
        <v>1</v>
      </c>
      <c r="AH953" s="60">
        <f>IFERROR(AG953/AC941,"-")</f>
        <v>6.25E-2</v>
      </c>
      <c r="AI953" s="76">
        <f t="shared" si="58"/>
        <v>28452</v>
      </c>
      <c r="AJ953" s="305"/>
      <c r="AK953" s="305"/>
      <c r="AL953" s="43" t="s">
        <v>118</v>
      </c>
      <c r="AM953" s="73">
        <v>680985</v>
      </c>
      <c r="AN953" s="60">
        <f>IFERROR(AM953/AJ941,"-")</f>
        <v>1.1600848430810147E-2</v>
      </c>
      <c r="AO953" s="73">
        <v>8</v>
      </c>
      <c r="AP953" s="60">
        <f>IFERROR(AO953/AK941,"-")</f>
        <v>8.98876404494382E-2</v>
      </c>
      <c r="AQ953" s="76">
        <f t="shared" si="62"/>
        <v>85123.125</v>
      </c>
      <c r="AR953" s="305"/>
      <c r="AS953" s="305"/>
      <c r="AT953" s="43" t="s">
        <v>118</v>
      </c>
      <c r="AU953" s="73">
        <v>3095000</v>
      </c>
      <c r="AV953" s="60">
        <f>IFERROR(AU953/AR941,"-")</f>
        <v>5.4284345964397364E-3</v>
      </c>
      <c r="AW953" s="76">
        <v>75</v>
      </c>
      <c r="AX953" s="60">
        <f>IFERROR(AW953/AS941,"-")</f>
        <v>7.9449152542372878E-2</v>
      </c>
      <c r="AY953" s="157">
        <f t="shared" si="63"/>
        <v>41266.666666666664</v>
      </c>
      <c r="AZ953" s="179"/>
    </row>
    <row r="954" spans="2:52" s="8" customFormat="1" ht="13.15" customHeight="1" thickTop="1" thickBot="1">
      <c r="B954" s="331"/>
      <c r="C954" s="344"/>
      <c r="D954" s="305"/>
      <c r="E954" s="305"/>
      <c r="F954" s="43" t="s">
        <v>119</v>
      </c>
      <c r="G954" s="73">
        <v>1436368</v>
      </c>
      <c r="H954" s="60">
        <f>IFERROR(G954/D941,"-")</f>
        <v>7.371217259665842E-3</v>
      </c>
      <c r="I954" s="73">
        <v>19</v>
      </c>
      <c r="J954" s="60">
        <f>IFERROR(I954/E941,"-")</f>
        <v>7.421875E-2</v>
      </c>
      <c r="K954" s="76">
        <f t="shared" si="59"/>
        <v>75598.31578947368</v>
      </c>
      <c r="L954" s="305"/>
      <c r="M954" s="305"/>
      <c r="N954" s="43" t="s">
        <v>119</v>
      </c>
      <c r="O954" s="73">
        <v>1142266</v>
      </c>
      <c r="P954" s="60">
        <f>IFERROR(O954/L941,"-")</f>
        <v>7.0604324997493575E-3</v>
      </c>
      <c r="Q954" s="73">
        <v>15</v>
      </c>
      <c r="R954" s="60">
        <f>IFERROR(Q954/M941,"-")</f>
        <v>7.8534031413612565E-2</v>
      </c>
      <c r="S954" s="76">
        <f t="shared" si="60"/>
        <v>76151.066666666666</v>
      </c>
      <c r="T954" s="305"/>
      <c r="U954" s="305"/>
      <c r="V954" s="43" t="s">
        <v>119</v>
      </c>
      <c r="W954" s="73">
        <v>42384</v>
      </c>
      <c r="X954" s="60">
        <f>IFERROR(W954/T941,"-")</f>
        <v>2.0550565475108188E-3</v>
      </c>
      <c r="Y954" s="73">
        <v>1</v>
      </c>
      <c r="Z954" s="60">
        <f>IFERROR(Y954/U941,"-")</f>
        <v>4.7619047619047616E-2</v>
      </c>
      <c r="AA954" s="131">
        <f t="shared" si="61"/>
        <v>42384</v>
      </c>
      <c r="AB954" s="305"/>
      <c r="AC954" s="305"/>
      <c r="AD954" s="43" t="s">
        <v>119</v>
      </c>
      <c r="AE954" s="73">
        <v>42384</v>
      </c>
      <c r="AF954" s="60">
        <f>IFERROR(AE954/AB941,"-")</f>
        <v>2.3422307227680588E-3</v>
      </c>
      <c r="AG954" s="73">
        <v>1</v>
      </c>
      <c r="AH954" s="60">
        <f>IFERROR(AG954/AC941,"-")</f>
        <v>6.25E-2</v>
      </c>
      <c r="AI954" s="76">
        <f t="shared" si="58"/>
        <v>42384</v>
      </c>
      <c r="AJ954" s="305"/>
      <c r="AK954" s="305"/>
      <c r="AL954" s="43" t="s">
        <v>119</v>
      </c>
      <c r="AM954" s="73">
        <v>1140549</v>
      </c>
      <c r="AN954" s="60">
        <f>IFERROR(AM954/AJ941,"-")</f>
        <v>1.9429702676141299E-2</v>
      </c>
      <c r="AO954" s="73">
        <v>11</v>
      </c>
      <c r="AP954" s="60">
        <f>IFERROR(AO954/AK941,"-")</f>
        <v>0.12359550561797752</v>
      </c>
      <c r="AQ954" s="76">
        <f t="shared" si="62"/>
        <v>103686.27272727272</v>
      </c>
      <c r="AR954" s="305"/>
      <c r="AS954" s="305"/>
      <c r="AT954" s="43" t="s">
        <v>119</v>
      </c>
      <c r="AU954" s="73">
        <v>4251416</v>
      </c>
      <c r="AV954" s="60">
        <f>IFERROR(AU954/AR941,"-")</f>
        <v>7.456715249840852E-3</v>
      </c>
      <c r="AW954" s="76">
        <v>57</v>
      </c>
      <c r="AX954" s="60">
        <f>IFERROR(AW954/AS941,"-")</f>
        <v>6.0381355932203389E-2</v>
      </c>
      <c r="AY954" s="157">
        <f t="shared" si="63"/>
        <v>74586.245614035084</v>
      </c>
      <c r="AZ954" s="179"/>
    </row>
    <row r="955" spans="2:52" s="8" customFormat="1" ht="13.15" customHeight="1" thickTop="1" thickBot="1">
      <c r="B955" s="331"/>
      <c r="C955" s="344"/>
      <c r="D955" s="305"/>
      <c r="E955" s="305"/>
      <c r="F955" s="43" t="s">
        <v>120</v>
      </c>
      <c r="G955" s="73">
        <v>1547091</v>
      </c>
      <c r="H955" s="60">
        <f>IFERROR(G955/D941,"-")</f>
        <v>7.9394304812371811E-3</v>
      </c>
      <c r="I955" s="73">
        <v>36</v>
      </c>
      <c r="J955" s="60">
        <f>IFERROR(I955/E941,"-")</f>
        <v>0.140625</v>
      </c>
      <c r="K955" s="76">
        <f t="shared" si="59"/>
        <v>42974.75</v>
      </c>
      <c r="L955" s="305"/>
      <c r="M955" s="305"/>
      <c r="N955" s="43" t="s">
        <v>120</v>
      </c>
      <c r="O955" s="73">
        <v>1468816</v>
      </c>
      <c r="P955" s="60">
        <f>IFERROR(O955/L941,"-")</f>
        <v>9.0788627364833171E-3</v>
      </c>
      <c r="Q955" s="73">
        <v>33</v>
      </c>
      <c r="R955" s="60">
        <f>IFERROR(Q955/M941,"-")</f>
        <v>0.17277486910994763</v>
      </c>
      <c r="S955" s="76">
        <f t="shared" si="60"/>
        <v>44509.57575757576</v>
      </c>
      <c r="T955" s="305"/>
      <c r="U955" s="305"/>
      <c r="V955" s="43" t="s">
        <v>120</v>
      </c>
      <c r="W955" s="73">
        <v>149366</v>
      </c>
      <c r="X955" s="60">
        <f>IFERROR(W955/T941,"-")</f>
        <v>7.2422512333781839E-3</v>
      </c>
      <c r="Y955" s="73">
        <v>5</v>
      </c>
      <c r="Z955" s="60">
        <f>IFERROR(Y955/U941,"-")</f>
        <v>0.23809523809523808</v>
      </c>
      <c r="AA955" s="131">
        <f t="shared" si="61"/>
        <v>29873.200000000001</v>
      </c>
      <c r="AB955" s="305"/>
      <c r="AC955" s="305"/>
      <c r="AD955" s="43" t="s">
        <v>120</v>
      </c>
      <c r="AE955" s="73">
        <v>149366</v>
      </c>
      <c r="AF955" s="60">
        <f>IFERROR(AE955/AB941,"-")</f>
        <v>8.25428544113283E-3</v>
      </c>
      <c r="AG955" s="73">
        <v>5</v>
      </c>
      <c r="AH955" s="60">
        <f>IFERROR(AG955/AC941,"-")</f>
        <v>0.3125</v>
      </c>
      <c r="AI955" s="76">
        <f t="shared" si="58"/>
        <v>29873.200000000001</v>
      </c>
      <c r="AJ955" s="305"/>
      <c r="AK955" s="305"/>
      <c r="AL955" s="43" t="s">
        <v>120</v>
      </c>
      <c r="AM955" s="73">
        <v>459797</v>
      </c>
      <c r="AN955" s="60">
        <f>IFERROR(AM955/AJ941,"-")</f>
        <v>7.8328234923547707E-3</v>
      </c>
      <c r="AO955" s="73">
        <v>12</v>
      </c>
      <c r="AP955" s="60">
        <f>IFERROR(AO955/AK941,"-")</f>
        <v>0.1348314606741573</v>
      </c>
      <c r="AQ955" s="76">
        <f t="shared" si="62"/>
        <v>38316.416666666664</v>
      </c>
      <c r="AR955" s="305"/>
      <c r="AS955" s="305"/>
      <c r="AT955" s="43" t="s">
        <v>120</v>
      </c>
      <c r="AU955" s="73">
        <v>2010421</v>
      </c>
      <c r="AV955" s="60">
        <f>IFERROR(AU955/AR941,"-")</f>
        <v>3.5261515055925591E-3</v>
      </c>
      <c r="AW955" s="76">
        <v>63</v>
      </c>
      <c r="AX955" s="60">
        <f>IFERROR(AW955/AS941,"-")</f>
        <v>6.6737288135593223E-2</v>
      </c>
      <c r="AY955" s="157">
        <f t="shared" si="63"/>
        <v>31911.444444444445</v>
      </c>
      <c r="AZ955" s="179"/>
    </row>
    <row r="956" spans="2:52" s="8" customFormat="1" ht="13.15" customHeight="1" thickTop="1" thickBot="1">
      <c r="B956" s="331"/>
      <c r="C956" s="344"/>
      <c r="D956" s="305"/>
      <c r="E956" s="305"/>
      <c r="F956" s="44" t="s">
        <v>121</v>
      </c>
      <c r="G956" s="74">
        <v>226540</v>
      </c>
      <c r="H956" s="61">
        <f>IFERROR(G956/D941,"-")</f>
        <v>1.1625680591635986E-3</v>
      </c>
      <c r="I956" s="74">
        <v>25</v>
      </c>
      <c r="J956" s="61">
        <f>IFERROR(I956/E941,"-")</f>
        <v>9.765625E-2</v>
      </c>
      <c r="K956" s="77">
        <f t="shared" si="59"/>
        <v>9061.6</v>
      </c>
      <c r="L956" s="305"/>
      <c r="M956" s="305"/>
      <c r="N956" s="44" t="s">
        <v>121</v>
      </c>
      <c r="O956" s="74">
        <v>184252</v>
      </c>
      <c r="P956" s="61">
        <f>IFERROR(O956/L941,"-")</f>
        <v>1.1388755411995267E-3</v>
      </c>
      <c r="Q956" s="74">
        <v>18</v>
      </c>
      <c r="R956" s="61">
        <f>IFERROR(Q956/M941,"-")</f>
        <v>9.4240837696335081E-2</v>
      </c>
      <c r="S956" s="77">
        <f t="shared" si="60"/>
        <v>10236.222222222223</v>
      </c>
      <c r="T956" s="305"/>
      <c r="U956" s="305"/>
      <c r="V956" s="44" t="s">
        <v>121</v>
      </c>
      <c r="W956" s="74">
        <v>0</v>
      </c>
      <c r="X956" s="61">
        <f>IFERROR(W956/T941,"-")</f>
        <v>0</v>
      </c>
      <c r="Y956" s="74">
        <v>0</v>
      </c>
      <c r="Z956" s="61">
        <f>IFERROR(Y956/U941,"-")</f>
        <v>0</v>
      </c>
      <c r="AA956" s="132" t="str">
        <f t="shared" si="61"/>
        <v>-</v>
      </c>
      <c r="AB956" s="305"/>
      <c r="AC956" s="305"/>
      <c r="AD956" s="44" t="s">
        <v>121</v>
      </c>
      <c r="AE956" s="74">
        <v>0</v>
      </c>
      <c r="AF956" s="61">
        <f>IFERROR(AE956/AB941,"-")</f>
        <v>0</v>
      </c>
      <c r="AG956" s="74">
        <v>0</v>
      </c>
      <c r="AH956" s="61">
        <f>IFERROR(AG956/AC941,"-")</f>
        <v>0</v>
      </c>
      <c r="AI956" s="77" t="str">
        <f t="shared" si="58"/>
        <v>-</v>
      </c>
      <c r="AJ956" s="305"/>
      <c r="AK956" s="305"/>
      <c r="AL956" s="44" t="s">
        <v>121</v>
      </c>
      <c r="AM956" s="74">
        <v>31380</v>
      </c>
      <c r="AN956" s="61">
        <f>IFERROR(AM956/AJ941,"-")</f>
        <v>5.3457069356714528E-4</v>
      </c>
      <c r="AO956" s="74">
        <v>6</v>
      </c>
      <c r="AP956" s="61">
        <f>IFERROR(AO956/AK941,"-")</f>
        <v>6.741573033707865E-2</v>
      </c>
      <c r="AQ956" s="77">
        <f t="shared" si="62"/>
        <v>5230</v>
      </c>
      <c r="AR956" s="305"/>
      <c r="AS956" s="305"/>
      <c r="AT956" s="44" t="s">
        <v>121</v>
      </c>
      <c r="AU956" s="74">
        <v>650371</v>
      </c>
      <c r="AV956" s="61">
        <f>IFERROR(AU956/AR941,"-")</f>
        <v>1.1407096726724095E-3</v>
      </c>
      <c r="AW956" s="77">
        <v>52</v>
      </c>
      <c r="AX956" s="61">
        <f>IFERROR(AW956/AS941,"-")</f>
        <v>5.5084745762711863E-2</v>
      </c>
      <c r="AY956" s="158">
        <f t="shared" si="63"/>
        <v>12507.134615384615</v>
      </c>
      <c r="AZ956" s="179"/>
    </row>
    <row r="957" spans="2:52" s="8" customFormat="1" ht="13.15" customHeight="1" thickTop="1">
      <c r="B957" s="332"/>
      <c r="C957" s="345"/>
      <c r="D957" s="306"/>
      <c r="E957" s="306"/>
      <c r="F957" s="46" t="s">
        <v>71</v>
      </c>
      <c r="G957" s="104">
        <f>SUM(G941:G956)</f>
        <v>35274510</v>
      </c>
      <c r="H957" s="105">
        <f>IFERROR(G957/D941,"-")</f>
        <v>0.18102330108875675</v>
      </c>
      <c r="I957" s="257">
        <v>213</v>
      </c>
      <c r="J957" s="105">
        <f>IFERROR(I957/E941,"-")</f>
        <v>0.83203125</v>
      </c>
      <c r="K957" s="106">
        <f t="shared" si="59"/>
        <v>165608.02816901408</v>
      </c>
      <c r="L957" s="306"/>
      <c r="M957" s="306"/>
      <c r="N957" s="46" t="s">
        <v>71</v>
      </c>
      <c r="O957" s="104">
        <f>SUM(O941:O956)</f>
        <v>26053166</v>
      </c>
      <c r="P957" s="105">
        <f>IFERROR(O957/L941,"-")</f>
        <v>0.16103658862976308</v>
      </c>
      <c r="Q957" s="257">
        <v>158</v>
      </c>
      <c r="R957" s="105">
        <f>IFERROR(Q957/M941,"-")</f>
        <v>0.82722513089005234</v>
      </c>
      <c r="S957" s="106">
        <f t="shared" si="60"/>
        <v>164893.45569620252</v>
      </c>
      <c r="T957" s="306"/>
      <c r="U957" s="306"/>
      <c r="V957" s="46" t="s">
        <v>71</v>
      </c>
      <c r="W957" s="104">
        <f>SUM(W941:W956)</f>
        <v>3180097</v>
      </c>
      <c r="X957" s="105">
        <f>IFERROR(W957/T941,"-")</f>
        <v>0.15419212819860117</v>
      </c>
      <c r="Y957" s="257">
        <v>18</v>
      </c>
      <c r="Z957" s="105">
        <f>IFERROR(Y957/U941,"-")</f>
        <v>0.8571428571428571</v>
      </c>
      <c r="AA957" s="81">
        <f t="shared" si="61"/>
        <v>176672.05555555556</v>
      </c>
      <c r="AB957" s="306"/>
      <c r="AC957" s="306"/>
      <c r="AD957" s="46" t="s">
        <v>71</v>
      </c>
      <c r="AE957" s="104">
        <f>SUM(AE941:AE956)</f>
        <v>2896339</v>
      </c>
      <c r="AF957" s="105">
        <f>IFERROR(AE957/AB941,"-")</f>
        <v>0.1600579036747668</v>
      </c>
      <c r="AG957" s="257">
        <v>14</v>
      </c>
      <c r="AH957" s="105">
        <f>IFERROR(AG957/AC941,"-")</f>
        <v>0.875</v>
      </c>
      <c r="AI957" s="106">
        <f t="shared" si="58"/>
        <v>206881.35714285713</v>
      </c>
      <c r="AJ957" s="306"/>
      <c r="AK957" s="306"/>
      <c r="AL957" s="46" t="s">
        <v>71</v>
      </c>
      <c r="AM957" s="104">
        <f>SUM(AM941:AM956)</f>
        <v>12866373</v>
      </c>
      <c r="AN957" s="105">
        <f>IFERROR(AM957/AJ941,"-")</f>
        <v>0.21918374564383658</v>
      </c>
      <c r="AO957" s="257">
        <v>69</v>
      </c>
      <c r="AP957" s="105">
        <f>IFERROR(AO957/AK941,"-")</f>
        <v>0.7752808988764045</v>
      </c>
      <c r="AQ957" s="106">
        <f t="shared" si="62"/>
        <v>186469.17391304349</v>
      </c>
      <c r="AR957" s="306"/>
      <c r="AS957" s="306"/>
      <c r="AT957" s="46" t="s">
        <v>71</v>
      </c>
      <c r="AU957" s="104">
        <f>SUM(AU941:AU956)</f>
        <v>107364176</v>
      </c>
      <c r="AV957" s="105">
        <f>IFERROR(AU957/AR941,"-")</f>
        <v>0.18830998624124226</v>
      </c>
      <c r="AW957" s="106">
        <v>700</v>
      </c>
      <c r="AX957" s="135">
        <f>IFERROR(AW957/AS941,"-")</f>
        <v>0.74152542372881358</v>
      </c>
      <c r="AY957" s="161">
        <f t="shared" si="63"/>
        <v>153377.39428571428</v>
      </c>
      <c r="AZ957" s="179"/>
    </row>
    <row r="958" spans="2:52" s="8" customFormat="1" ht="13.15" customHeight="1">
      <c r="B958" s="327">
        <v>57</v>
      </c>
      <c r="C958" s="339" t="s">
        <v>48</v>
      </c>
      <c r="D958" s="304">
        <v>141718650</v>
      </c>
      <c r="E958" s="304">
        <v>211</v>
      </c>
      <c r="F958" s="41" t="s">
        <v>107</v>
      </c>
      <c r="G958" s="72">
        <v>2226417</v>
      </c>
      <c r="H958" s="59">
        <f>IFERROR(G958/D958,"-")</f>
        <v>1.5710120015961202E-2</v>
      </c>
      <c r="I958" s="72">
        <v>48</v>
      </c>
      <c r="J958" s="59">
        <f>IFERROR(I958/E958,"-")</f>
        <v>0.22748815165876776</v>
      </c>
      <c r="K958" s="75">
        <f t="shared" si="59"/>
        <v>46383.6875</v>
      </c>
      <c r="L958" s="304">
        <v>123295830</v>
      </c>
      <c r="M958" s="304">
        <v>184</v>
      </c>
      <c r="N958" s="41" t="s">
        <v>107</v>
      </c>
      <c r="O958" s="72">
        <v>2140381</v>
      </c>
      <c r="P958" s="59">
        <f>IFERROR(O958/L958,"-")</f>
        <v>1.7359719302753387E-2</v>
      </c>
      <c r="Q958" s="72">
        <v>43</v>
      </c>
      <c r="R958" s="59">
        <f>IFERROR(Q958/M958,"-")</f>
        <v>0.23369565217391305</v>
      </c>
      <c r="S958" s="75">
        <f t="shared" si="60"/>
        <v>49776.302325581397</v>
      </c>
      <c r="T958" s="304">
        <v>22859900</v>
      </c>
      <c r="U958" s="304">
        <v>20</v>
      </c>
      <c r="V958" s="41" t="s">
        <v>107</v>
      </c>
      <c r="W958" s="72">
        <v>108563</v>
      </c>
      <c r="X958" s="59">
        <f>IFERROR(W958/T958,"-")</f>
        <v>4.7490583948311231E-3</v>
      </c>
      <c r="Y958" s="72">
        <v>3</v>
      </c>
      <c r="Z958" s="59">
        <f>IFERROR(Y958/U958,"-")</f>
        <v>0.15</v>
      </c>
      <c r="AA958" s="130">
        <f t="shared" si="61"/>
        <v>36187.666666666664</v>
      </c>
      <c r="AB958" s="304">
        <v>22493750</v>
      </c>
      <c r="AC958" s="304">
        <v>19</v>
      </c>
      <c r="AD958" s="41" t="s">
        <v>107</v>
      </c>
      <c r="AE958" s="72">
        <v>108563</v>
      </c>
      <c r="AF958" s="59">
        <f>IFERROR(AE958/AB958,"-")</f>
        <v>4.8263628785773826E-3</v>
      </c>
      <c r="AG958" s="72">
        <v>3</v>
      </c>
      <c r="AH958" s="59">
        <f>IFERROR(AG958/AC958,"-")</f>
        <v>0.15789473684210525</v>
      </c>
      <c r="AI958" s="75">
        <f t="shared" si="58"/>
        <v>36187.666666666664</v>
      </c>
      <c r="AJ958" s="304">
        <v>38571880</v>
      </c>
      <c r="AK958" s="304">
        <v>53</v>
      </c>
      <c r="AL958" s="41" t="s">
        <v>107</v>
      </c>
      <c r="AM958" s="72">
        <v>1368888</v>
      </c>
      <c r="AN958" s="59">
        <f>IFERROR(AM958/AJ958,"-")</f>
        <v>3.54892735329468E-2</v>
      </c>
      <c r="AO958" s="72">
        <v>17</v>
      </c>
      <c r="AP958" s="59">
        <f>IFERROR(AO958/AK958,"-")</f>
        <v>0.32075471698113206</v>
      </c>
      <c r="AQ958" s="75">
        <f t="shared" si="62"/>
        <v>80522.823529411762</v>
      </c>
      <c r="AR958" s="304">
        <v>585872030</v>
      </c>
      <c r="AS958" s="304">
        <v>877</v>
      </c>
      <c r="AT958" s="41" t="s">
        <v>107</v>
      </c>
      <c r="AU958" s="72">
        <v>12786951</v>
      </c>
      <c r="AV958" s="59">
        <f>IFERROR(AU958/AR958,"-")</f>
        <v>2.1825501722620211E-2</v>
      </c>
      <c r="AW958" s="72">
        <v>172</v>
      </c>
      <c r="AX958" s="59">
        <f>IFERROR(AW958/AS958,"-")</f>
        <v>0.19612314709236031</v>
      </c>
      <c r="AY958" s="130">
        <f t="shared" si="63"/>
        <v>74342.738372093023</v>
      </c>
      <c r="AZ958" s="179"/>
    </row>
    <row r="959" spans="2:52" s="8" customFormat="1" ht="13.15" customHeight="1">
      <c r="B959" s="328"/>
      <c r="C959" s="340"/>
      <c r="D959" s="305"/>
      <c r="E959" s="305"/>
      <c r="F959" s="42" t="s">
        <v>108</v>
      </c>
      <c r="G959" s="73">
        <v>3611503</v>
      </c>
      <c r="H959" s="60">
        <f>IFERROR(G959/D958,"-")</f>
        <v>2.5483611366605596E-2</v>
      </c>
      <c r="I959" s="73">
        <v>64</v>
      </c>
      <c r="J959" s="60">
        <f>IFERROR(I959/E958,"-")</f>
        <v>0.30331753554502372</v>
      </c>
      <c r="K959" s="76">
        <f t="shared" si="59"/>
        <v>56429.734375</v>
      </c>
      <c r="L959" s="305"/>
      <c r="M959" s="305"/>
      <c r="N959" s="42" t="s">
        <v>108</v>
      </c>
      <c r="O959" s="73">
        <v>2011380</v>
      </c>
      <c r="P959" s="60">
        <f>IFERROR(O959/L958,"-")</f>
        <v>1.6313447097115935E-2</v>
      </c>
      <c r="Q959" s="73">
        <v>55</v>
      </c>
      <c r="R959" s="60">
        <f>IFERROR(Q959/M958,"-")</f>
        <v>0.29891304347826086</v>
      </c>
      <c r="S959" s="76">
        <f t="shared" si="60"/>
        <v>36570.545454545456</v>
      </c>
      <c r="T959" s="305"/>
      <c r="U959" s="305"/>
      <c r="V959" s="42" t="s">
        <v>108</v>
      </c>
      <c r="W959" s="73">
        <v>184296</v>
      </c>
      <c r="X959" s="60">
        <f>IFERROR(W959/T958,"-")</f>
        <v>8.0619775239611727E-3</v>
      </c>
      <c r="Y959" s="73">
        <v>4</v>
      </c>
      <c r="Z959" s="60">
        <f>IFERROR(Y959/U958,"-")</f>
        <v>0.2</v>
      </c>
      <c r="AA959" s="131">
        <f t="shared" si="61"/>
        <v>46074</v>
      </c>
      <c r="AB959" s="305"/>
      <c r="AC959" s="305"/>
      <c r="AD959" s="42" t="s">
        <v>108</v>
      </c>
      <c r="AE959" s="73">
        <v>184296</v>
      </c>
      <c r="AF959" s="60">
        <f>IFERROR(AE959/AB958,"-")</f>
        <v>8.193209224784663E-3</v>
      </c>
      <c r="AG959" s="73">
        <v>4</v>
      </c>
      <c r="AH959" s="60">
        <f>IFERROR(AG959/AC958,"-")</f>
        <v>0.21052631578947367</v>
      </c>
      <c r="AI959" s="76">
        <f t="shared" si="58"/>
        <v>46074</v>
      </c>
      <c r="AJ959" s="305"/>
      <c r="AK959" s="305"/>
      <c r="AL959" s="42" t="s">
        <v>108</v>
      </c>
      <c r="AM959" s="73">
        <v>5632102</v>
      </c>
      <c r="AN959" s="60">
        <f>IFERROR(AM959/AJ958,"-")</f>
        <v>0.14601575033418127</v>
      </c>
      <c r="AO959" s="73">
        <v>16</v>
      </c>
      <c r="AP959" s="60">
        <f>IFERROR(AO959/AK958,"-")</f>
        <v>0.30188679245283018</v>
      </c>
      <c r="AQ959" s="76">
        <f t="shared" si="62"/>
        <v>352006.375</v>
      </c>
      <c r="AR959" s="305"/>
      <c r="AS959" s="305"/>
      <c r="AT959" s="42" t="s">
        <v>108</v>
      </c>
      <c r="AU959" s="73">
        <v>17086198</v>
      </c>
      <c r="AV959" s="60">
        <f>IFERROR(AU959/AR958,"-")</f>
        <v>2.9163703206654189E-2</v>
      </c>
      <c r="AW959" s="73">
        <v>260</v>
      </c>
      <c r="AX959" s="60">
        <f>IFERROR(AW959/AS958,"-")</f>
        <v>0.29646522234891676</v>
      </c>
      <c r="AY959" s="131">
        <f t="shared" si="63"/>
        <v>65716.146153846159</v>
      </c>
      <c r="AZ959" s="179"/>
    </row>
    <row r="960" spans="2:52" s="8" customFormat="1" ht="13.15" customHeight="1">
      <c r="B960" s="328"/>
      <c r="C960" s="340"/>
      <c r="D960" s="305"/>
      <c r="E960" s="305"/>
      <c r="F960" s="43" t="s">
        <v>109</v>
      </c>
      <c r="G960" s="73">
        <v>2766112</v>
      </c>
      <c r="H960" s="60">
        <f>IFERROR(G960/D958,"-")</f>
        <v>1.9518334390004419E-2</v>
      </c>
      <c r="I960" s="73">
        <v>71</v>
      </c>
      <c r="J960" s="60">
        <f>IFERROR(I960/E958,"-")</f>
        <v>0.33649289099526064</v>
      </c>
      <c r="K960" s="76">
        <f t="shared" si="59"/>
        <v>38959.32394366197</v>
      </c>
      <c r="L960" s="305"/>
      <c r="M960" s="305"/>
      <c r="N960" s="43" t="s">
        <v>109</v>
      </c>
      <c r="O960" s="73">
        <v>2113795</v>
      </c>
      <c r="P960" s="60">
        <f>IFERROR(O960/L958,"-")</f>
        <v>1.7144091572277829E-2</v>
      </c>
      <c r="Q960" s="73">
        <v>60</v>
      </c>
      <c r="R960" s="60">
        <f>IFERROR(Q960/M958,"-")</f>
        <v>0.32608695652173914</v>
      </c>
      <c r="S960" s="76">
        <f t="shared" si="60"/>
        <v>35229.916666666664</v>
      </c>
      <c r="T960" s="305"/>
      <c r="U960" s="305"/>
      <c r="V960" s="43" t="s">
        <v>109</v>
      </c>
      <c r="W960" s="73">
        <v>66676</v>
      </c>
      <c r="X960" s="60">
        <f>IFERROR(W960/T958,"-")</f>
        <v>2.9167231702675865E-3</v>
      </c>
      <c r="Y960" s="73">
        <v>3</v>
      </c>
      <c r="Z960" s="60">
        <f>IFERROR(Y960/U958,"-")</f>
        <v>0.15</v>
      </c>
      <c r="AA960" s="131">
        <f t="shared" si="61"/>
        <v>22225.333333333332</v>
      </c>
      <c r="AB960" s="305"/>
      <c r="AC960" s="305"/>
      <c r="AD960" s="43" t="s">
        <v>109</v>
      </c>
      <c r="AE960" s="73">
        <v>66676</v>
      </c>
      <c r="AF960" s="60">
        <f>IFERROR(AE960/AB958,"-")</f>
        <v>2.964201166990831E-3</v>
      </c>
      <c r="AG960" s="73">
        <v>3</v>
      </c>
      <c r="AH960" s="60">
        <f>IFERROR(AG960/AC958,"-")</f>
        <v>0.15789473684210525</v>
      </c>
      <c r="AI960" s="76">
        <f t="shared" si="58"/>
        <v>22225.333333333332</v>
      </c>
      <c r="AJ960" s="305"/>
      <c r="AK960" s="305"/>
      <c r="AL960" s="43" t="s">
        <v>109</v>
      </c>
      <c r="AM960" s="73">
        <v>243463</v>
      </c>
      <c r="AN960" s="60">
        <f>IFERROR(AM960/AJ958,"-")</f>
        <v>6.3119298307471663E-3</v>
      </c>
      <c r="AO960" s="73">
        <v>10</v>
      </c>
      <c r="AP960" s="60">
        <f>IFERROR(AO960/AK958,"-")</f>
        <v>0.18867924528301888</v>
      </c>
      <c r="AQ960" s="76">
        <f t="shared" si="62"/>
        <v>24346.3</v>
      </c>
      <c r="AR960" s="305"/>
      <c r="AS960" s="305"/>
      <c r="AT960" s="43" t="s">
        <v>109</v>
      </c>
      <c r="AU960" s="73">
        <v>8168083</v>
      </c>
      <c r="AV960" s="60">
        <f>IFERROR(AU960/AR958,"-")</f>
        <v>1.3941752774919124E-2</v>
      </c>
      <c r="AW960" s="73">
        <v>252</v>
      </c>
      <c r="AX960" s="60">
        <f>IFERROR(AW960/AS958,"-")</f>
        <v>0.28734321550741165</v>
      </c>
      <c r="AY960" s="131">
        <f t="shared" si="63"/>
        <v>32413.027777777777</v>
      </c>
      <c r="AZ960" s="179"/>
    </row>
    <row r="961" spans="2:52" s="8" customFormat="1" ht="13.15" customHeight="1">
      <c r="B961" s="328"/>
      <c r="C961" s="340"/>
      <c r="D961" s="305"/>
      <c r="E961" s="305"/>
      <c r="F961" s="43" t="s">
        <v>110</v>
      </c>
      <c r="G961" s="73">
        <v>553669</v>
      </c>
      <c r="H961" s="60">
        <f>IFERROR(G961/D958,"-")</f>
        <v>3.9068181922421643E-3</v>
      </c>
      <c r="I961" s="73">
        <v>14</v>
      </c>
      <c r="J961" s="60">
        <f>IFERROR(I961/E958,"-")</f>
        <v>6.6350710900473939E-2</v>
      </c>
      <c r="K961" s="76">
        <f t="shared" si="59"/>
        <v>39547.785714285717</v>
      </c>
      <c r="L961" s="305"/>
      <c r="M961" s="305"/>
      <c r="N961" s="43" t="s">
        <v>110</v>
      </c>
      <c r="O961" s="73">
        <v>494418</v>
      </c>
      <c r="P961" s="60">
        <f>IFERROR(O961/L958,"-")</f>
        <v>4.010013963975911E-3</v>
      </c>
      <c r="Q961" s="73">
        <v>12</v>
      </c>
      <c r="R961" s="60">
        <f>IFERROR(Q961/M958,"-")</f>
        <v>6.5217391304347824E-2</v>
      </c>
      <c r="S961" s="76">
        <f t="shared" si="60"/>
        <v>41201.5</v>
      </c>
      <c r="T961" s="305"/>
      <c r="U961" s="305"/>
      <c r="V961" s="43" t="s">
        <v>110</v>
      </c>
      <c r="W961" s="73">
        <v>0</v>
      </c>
      <c r="X961" s="60">
        <f>IFERROR(W961/T958,"-")</f>
        <v>0</v>
      </c>
      <c r="Y961" s="73">
        <v>0</v>
      </c>
      <c r="Z961" s="60">
        <f>IFERROR(Y961/U958,"-")</f>
        <v>0</v>
      </c>
      <c r="AA961" s="131" t="str">
        <f t="shared" si="61"/>
        <v>-</v>
      </c>
      <c r="AB961" s="305"/>
      <c r="AC961" s="305"/>
      <c r="AD961" s="43" t="s">
        <v>110</v>
      </c>
      <c r="AE961" s="73">
        <v>0</v>
      </c>
      <c r="AF961" s="60">
        <f>IFERROR(AE961/AB958,"-")</f>
        <v>0</v>
      </c>
      <c r="AG961" s="73">
        <v>0</v>
      </c>
      <c r="AH961" s="60">
        <f>IFERROR(AG961/AC958,"-")</f>
        <v>0</v>
      </c>
      <c r="AI961" s="76" t="str">
        <f t="shared" si="58"/>
        <v>-</v>
      </c>
      <c r="AJ961" s="305"/>
      <c r="AK961" s="305"/>
      <c r="AL961" s="43" t="s">
        <v>110</v>
      </c>
      <c r="AM961" s="73">
        <v>5075</v>
      </c>
      <c r="AN961" s="60">
        <f>IFERROR(AM961/AJ958,"-")</f>
        <v>1.315725341881184E-4</v>
      </c>
      <c r="AO961" s="73">
        <v>1</v>
      </c>
      <c r="AP961" s="60">
        <f>IFERROR(AO961/AK958,"-")</f>
        <v>1.8867924528301886E-2</v>
      </c>
      <c r="AQ961" s="76">
        <f t="shared" si="62"/>
        <v>5075</v>
      </c>
      <c r="AR961" s="305"/>
      <c r="AS961" s="305"/>
      <c r="AT961" s="43" t="s">
        <v>110</v>
      </c>
      <c r="AU961" s="73">
        <v>682717</v>
      </c>
      <c r="AV961" s="60">
        <f>IFERROR(AU961/AR958,"-")</f>
        <v>1.1653005520676589E-3</v>
      </c>
      <c r="AW961" s="73">
        <v>31</v>
      </c>
      <c r="AX961" s="60">
        <f>IFERROR(AW961/AS958,"-")</f>
        <v>3.5347776510832381E-2</v>
      </c>
      <c r="AY961" s="131">
        <f t="shared" si="63"/>
        <v>22023.129032258064</v>
      </c>
      <c r="AZ961" s="179"/>
    </row>
    <row r="962" spans="2:52" s="8" customFormat="1" ht="13.15" customHeight="1">
      <c r="B962" s="328"/>
      <c r="C962" s="340"/>
      <c r="D962" s="305"/>
      <c r="E962" s="305"/>
      <c r="F962" s="43" t="s">
        <v>111</v>
      </c>
      <c r="G962" s="73">
        <v>3363637</v>
      </c>
      <c r="H962" s="60">
        <f>IFERROR(G962/D958,"-")</f>
        <v>2.3734610793992181E-2</v>
      </c>
      <c r="I962" s="73">
        <v>85</v>
      </c>
      <c r="J962" s="60">
        <f>IFERROR(I962/E958,"-")</f>
        <v>0.40284360189573459</v>
      </c>
      <c r="K962" s="76">
        <f t="shared" si="59"/>
        <v>39572.199999999997</v>
      </c>
      <c r="L962" s="305"/>
      <c r="M962" s="305"/>
      <c r="N962" s="43" t="s">
        <v>111</v>
      </c>
      <c r="O962" s="73">
        <v>2879051</v>
      </c>
      <c r="P962" s="60">
        <f>IFERROR(O962/L958,"-")</f>
        <v>2.3350757280274605E-2</v>
      </c>
      <c r="Q962" s="73">
        <v>73</v>
      </c>
      <c r="R962" s="60">
        <f>IFERROR(Q962/M958,"-")</f>
        <v>0.39673913043478259</v>
      </c>
      <c r="S962" s="76">
        <f t="shared" si="60"/>
        <v>39439.054794520547</v>
      </c>
      <c r="T962" s="305"/>
      <c r="U962" s="305"/>
      <c r="V962" s="43" t="s">
        <v>111</v>
      </c>
      <c r="W962" s="73">
        <v>128424</v>
      </c>
      <c r="X962" s="60">
        <f>IFERROR(W962/T958,"-")</f>
        <v>5.6178723441484869E-3</v>
      </c>
      <c r="Y962" s="73">
        <v>3</v>
      </c>
      <c r="Z962" s="60">
        <f>IFERROR(Y962/U958,"-")</f>
        <v>0.15</v>
      </c>
      <c r="AA962" s="131">
        <f t="shared" si="61"/>
        <v>42808</v>
      </c>
      <c r="AB962" s="305"/>
      <c r="AC962" s="305"/>
      <c r="AD962" s="43" t="s">
        <v>111</v>
      </c>
      <c r="AE962" s="73">
        <v>86695</v>
      </c>
      <c r="AF962" s="60">
        <f>IFERROR(AE962/AB958,"-")</f>
        <v>3.8541817171436508E-3</v>
      </c>
      <c r="AG962" s="73">
        <v>2</v>
      </c>
      <c r="AH962" s="60">
        <f>IFERROR(AG962/AC958,"-")</f>
        <v>0.10526315789473684</v>
      </c>
      <c r="AI962" s="76">
        <f t="shared" si="58"/>
        <v>43347.5</v>
      </c>
      <c r="AJ962" s="305"/>
      <c r="AK962" s="305"/>
      <c r="AL962" s="43" t="s">
        <v>111</v>
      </c>
      <c r="AM962" s="73">
        <v>473241</v>
      </c>
      <c r="AN962" s="60">
        <f>IFERROR(AM962/AJ958,"-")</f>
        <v>1.2269067517580164E-2</v>
      </c>
      <c r="AO962" s="73">
        <v>20</v>
      </c>
      <c r="AP962" s="60">
        <f>IFERROR(AO962/AK958,"-")</f>
        <v>0.37735849056603776</v>
      </c>
      <c r="AQ962" s="76">
        <f t="shared" si="62"/>
        <v>23662.05</v>
      </c>
      <c r="AR962" s="305"/>
      <c r="AS962" s="305"/>
      <c r="AT962" s="43" t="s">
        <v>111</v>
      </c>
      <c r="AU962" s="73">
        <v>11834860</v>
      </c>
      <c r="AV962" s="60">
        <f>IFERROR(AU962/AR958,"-")</f>
        <v>2.0200418169817734E-2</v>
      </c>
      <c r="AW962" s="73">
        <v>297</v>
      </c>
      <c r="AX962" s="60">
        <f>IFERROR(AW962/AS958,"-")</f>
        <v>0.33865450399087799</v>
      </c>
      <c r="AY962" s="131">
        <f t="shared" si="63"/>
        <v>39848.013468013465</v>
      </c>
      <c r="AZ962" s="179"/>
    </row>
    <row r="963" spans="2:52" s="8" customFormat="1" ht="13.15" customHeight="1">
      <c r="B963" s="328"/>
      <c r="C963" s="340"/>
      <c r="D963" s="305"/>
      <c r="E963" s="305"/>
      <c r="F963" s="43" t="s">
        <v>112</v>
      </c>
      <c r="G963" s="73">
        <v>5352133</v>
      </c>
      <c r="H963" s="60">
        <f>IFERROR(G963/D958,"-")</f>
        <v>3.776590448751805E-2</v>
      </c>
      <c r="I963" s="73">
        <v>83</v>
      </c>
      <c r="J963" s="60">
        <f>IFERROR(I963/E958,"-")</f>
        <v>0.39336492890995262</v>
      </c>
      <c r="K963" s="76">
        <f t="shared" si="59"/>
        <v>64483.530120481926</v>
      </c>
      <c r="L963" s="305"/>
      <c r="M963" s="305"/>
      <c r="N963" s="43" t="s">
        <v>112</v>
      </c>
      <c r="O963" s="73">
        <v>3937927</v>
      </c>
      <c r="P963" s="60">
        <f>IFERROR(O963/L958,"-")</f>
        <v>3.1938849837825009E-2</v>
      </c>
      <c r="Q963" s="73">
        <v>73</v>
      </c>
      <c r="R963" s="60">
        <f>IFERROR(Q963/M958,"-")</f>
        <v>0.39673913043478259</v>
      </c>
      <c r="S963" s="76">
        <f t="shared" si="60"/>
        <v>53944.205479452052</v>
      </c>
      <c r="T963" s="305"/>
      <c r="U963" s="305"/>
      <c r="V963" s="43" t="s">
        <v>112</v>
      </c>
      <c r="W963" s="73">
        <v>531433</v>
      </c>
      <c r="X963" s="60">
        <f>IFERROR(W963/T958,"-")</f>
        <v>2.3247389533637506E-2</v>
      </c>
      <c r="Y963" s="73">
        <v>9</v>
      </c>
      <c r="Z963" s="60">
        <f>IFERROR(Y963/U958,"-")</f>
        <v>0.45</v>
      </c>
      <c r="AA963" s="131">
        <f t="shared" si="61"/>
        <v>59048.111111111109</v>
      </c>
      <c r="AB963" s="305"/>
      <c r="AC963" s="305"/>
      <c r="AD963" s="43" t="s">
        <v>112</v>
      </c>
      <c r="AE963" s="73">
        <v>531433</v>
      </c>
      <c r="AF963" s="60">
        <f>IFERROR(AE963/AB958,"-")</f>
        <v>2.3625807168657961E-2</v>
      </c>
      <c r="AG963" s="73">
        <v>9</v>
      </c>
      <c r="AH963" s="60">
        <f>IFERROR(AG963/AC958,"-")</f>
        <v>0.47368421052631576</v>
      </c>
      <c r="AI963" s="76">
        <f t="shared" si="58"/>
        <v>59048.111111111109</v>
      </c>
      <c r="AJ963" s="305"/>
      <c r="AK963" s="305"/>
      <c r="AL963" s="43" t="s">
        <v>112</v>
      </c>
      <c r="AM963" s="73">
        <v>1846030</v>
      </c>
      <c r="AN963" s="60">
        <f>IFERROR(AM963/AJ958,"-")</f>
        <v>4.7859476903899939E-2</v>
      </c>
      <c r="AO963" s="73">
        <v>19</v>
      </c>
      <c r="AP963" s="60">
        <f>IFERROR(AO963/AK958,"-")</f>
        <v>0.35849056603773582</v>
      </c>
      <c r="AQ963" s="76">
        <f t="shared" si="62"/>
        <v>97159.473684210519</v>
      </c>
      <c r="AR963" s="305"/>
      <c r="AS963" s="305"/>
      <c r="AT963" s="43" t="s">
        <v>112</v>
      </c>
      <c r="AU963" s="73">
        <v>20720596</v>
      </c>
      <c r="AV963" s="60">
        <f>IFERROR(AU963/AR958,"-")</f>
        <v>3.5367102266343042E-2</v>
      </c>
      <c r="AW963" s="73">
        <v>310</v>
      </c>
      <c r="AX963" s="60">
        <f>IFERROR(AW963/AS958,"-")</f>
        <v>0.35347776510832385</v>
      </c>
      <c r="AY963" s="131">
        <f t="shared" si="63"/>
        <v>66840.632258064521</v>
      </c>
      <c r="AZ963" s="179"/>
    </row>
    <row r="964" spans="2:52" s="8" customFormat="1" ht="13.15" customHeight="1">
      <c r="B964" s="328"/>
      <c r="C964" s="340"/>
      <c r="D964" s="305"/>
      <c r="E964" s="305"/>
      <c r="F964" s="43" t="s">
        <v>113</v>
      </c>
      <c r="G964" s="73">
        <v>4131674</v>
      </c>
      <c r="H964" s="60">
        <f>IFERROR(G964/D958,"-")</f>
        <v>2.9154059822048828E-2</v>
      </c>
      <c r="I964" s="73">
        <v>23</v>
      </c>
      <c r="J964" s="60">
        <f>IFERROR(I964/E958,"-")</f>
        <v>0.10900473933649289</v>
      </c>
      <c r="K964" s="76">
        <f t="shared" si="59"/>
        <v>179638</v>
      </c>
      <c r="L964" s="305"/>
      <c r="M964" s="305"/>
      <c r="N964" s="43" t="s">
        <v>113</v>
      </c>
      <c r="O964" s="73">
        <v>3370787</v>
      </c>
      <c r="P964" s="60">
        <f>IFERROR(O964/L958,"-")</f>
        <v>2.7339018683762459E-2</v>
      </c>
      <c r="Q964" s="73">
        <v>20</v>
      </c>
      <c r="R964" s="60">
        <f>IFERROR(Q964/M958,"-")</f>
        <v>0.10869565217391304</v>
      </c>
      <c r="S964" s="76">
        <f t="shared" si="60"/>
        <v>168539.35</v>
      </c>
      <c r="T964" s="305"/>
      <c r="U964" s="305"/>
      <c r="V964" s="43" t="s">
        <v>113</v>
      </c>
      <c r="W964" s="73">
        <v>1697794</v>
      </c>
      <c r="X964" s="60">
        <f>IFERROR(W964/T958,"-")</f>
        <v>7.4269528738095961E-2</v>
      </c>
      <c r="Y964" s="73">
        <v>3</v>
      </c>
      <c r="Z964" s="60">
        <f>IFERROR(Y964/U958,"-")</f>
        <v>0.15</v>
      </c>
      <c r="AA964" s="131">
        <f t="shared" si="61"/>
        <v>565931.33333333337</v>
      </c>
      <c r="AB964" s="305"/>
      <c r="AC964" s="305"/>
      <c r="AD964" s="43" t="s">
        <v>113</v>
      </c>
      <c r="AE964" s="73">
        <v>1697794</v>
      </c>
      <c r="AF964" s="60">
        <f>IFERROR(AE964/AB958,"-")</f>
        <v>7.5478477354820786E-2</v>
      </c>
      <c r="AG964" s="73">
        <v>3</v>
      </c>
      <c r="AH964" s="60">
        <f>IFERROR(AG964/AC958,"-")</f>
        <v>0.15789473684210525</v>
      </c>
      <c r="AI964" s="76">
        <f t="shared" si="58"/>
        <v>565931.33333333337</v>
      </c>
      <c r="AJ964" s="305"/>
      <c r="AK964" s="305"/>
      <c r="AL964" s="43" t="s">
        <v>113</v>
      </c>
      <c r="AM964" s="73">
        <v>441501</v>
      </c>
      <c r="AN964" s="60">
        <f>IFERROR(AM964/AJ958,"-")</f>
        <v>1.1446188259426298E-2</v>
      </c>
      <c r="AO964" s="73">
        <v>6</v>
      </c>
      <c r="AP964" s="60">
        <f>IFERROR(AO964/AK958,"-")</f>
        <v>0.11320754716981132</v>
      </c>
      <c r="AQ964" s="76">
        <f t="shared" si="62"/>
        <v>73583.5</v>
      </c>
      <c r="AR964" s="305"/>
      <c r="AS964" s="305"/>
      <c r="AT964" s="43" t="s">
        <v>113</v>
      </c>
      <c r="AU964" s="73">
        <v>9912122</v>
      </c>
      <c r="AV964" s="60">
        <f>IFERROR(AU964/AR958,"-")</f>
        <v>1.6918578618610621E-2</v>
      </c>
      <c r="AW964" s="73">
        <v>76</v>
      </c>
      <c r="AX964" s="60">
        <f>IFERROR(AW964/AS958,"-")</f>
        <v>8.6659064994298748E-2</v>
      </c>
      <c r="AY964" s="131">
        <f t="shared" si="63"/>
        <v>130422.65789473684</v>
      </c>
      <c r="AZ964" s="179"/>
    </row>
    <row r="965" spans="2:52" s="8" customFormat="1" ht="13.15" customHeight="1">
      <c r="B965" s="328"/>
      <c r="C965" s="340"/>
      <c r="D965" s="305"/>
      <c r="E965" s="305"/>
      <c r="F965" s="43" t="s">
        <v>123</v>
      </c>
      <c r="G965" s="73">
        <v>0</v>
      </c>
      <c r="H965" s="60">
        <f>IFERROR(G965/D958,"-")</f>
        <v>0</v>
      </c>
      <c r="I965" s="73">
        <v>0</v>
      </c>
      <c r="J965" s="60">
        <f>IFERROR(I965/E958,"-")</f>
        <v>0</v>
      </c>
      <c r="K965" s="76" t="str">
        <f t="shared" si="59"/>
        <v>-</v>
      </c>
      <c r="L965" s="305"/>
      <c r="M965" s="305"/>
      <c r="N965" s="43" t="s">
        <v>123</v>
      </c>
      <c r="O965" s="73">
        <v>0</v>
      </c>
      <c r="P965" s="60">
        <f>IFERROR(O965/L958,"-")</f>
        <v>0</v>
      </c>
      <c r="Q965" s="73">
        <v>0</v>
      </c>
      <c r="R965" s="60">
        <f>IFERROR(Q965/M958,"-")</f>
        <v>0</v>
      </c>
      <c r="S965" s="76" t="str">
        <f t="shared" si="60"/>
        <v>-</v>
      </c>
      <c r="T965" s="305"/>
      <c r="U965" s="305"/>
      <c r="V965" s="43" t="s">
        <v>123</v>
      </c>
      <c r="W965" s="73">
        <v>0</v>
      </c>
      <c r="X965" s="60">
        <f>IFERROR(W965/T958,"-")</f>
        <v>0</v>
      </c>
      <c r="Y965" s="73">
        <v>0</v>
      </c>
      <c r="Z965" s="60">
        <f>IFERROR(Y965/U958,"-")</f>
        <v>0</v>
      </c>
      <c r="AA965" s="131" t="str">
        <f t="shared" si="61"/>
        <v>-</v>
      </c>
      <c r="AB965" s="305"/>
      <c r="AC965" s="305"/>
      <c r="AD965" s="43" t="s">
        <v>123</v>
      </c>
      <c r="AE965" s="73">
        <v>0</v>
      </c>
      <c r="AF965" s="60">
        <f>IFERROR(AE965/AB958,"-")</f>
        <v>0</v>
      </c>
      <c r="AG965" s="73">
        <v>0</v>
      </c>
      <c r="AH965" s="60">
        <f>IFERROR(AG965/AC958,"-")</f>
        <v>0</v>
      </c>
      <c r="AI965" s="76" t="str">
        <f t="shared" si="58"/>
        <v>-</v>
      </c>
      <c r="AJ965" s="305"/>
      <c r="AK965" s="305"/>
      <c r="AL965" s="43" t="s">
        <v>123</v>
      </c>
      <c r="AM965" s="73">
        <v>0</v>
      </c>
      <c r="AN965" s="60">
        <f>IFERROR(AM965/AJ958,"-")</f>
        <v>0</v>
      </c>
      <c r="AO965" s="73">
        <v>0</v>
      </c>
      <c r="AP965" s="60">
        <f>IFERROR(AO965/AK958,"-")</f>
        <v>0</v>
      </c>
      <c r="AQ965" s="76" t="str">
        <f t="shared" si="62"/>
        <v>-</v>
      </c>
      <c r="AR965" s="305"/>
      <c r="AS965" s="305"/>
      <c r="AT965" s="43" t="s">
        <v>123</v>
      </c>
      <c r="AU965" s="73">
        <v>0</v>
      </c>
      <c r="AV965" s="60">
        <f>IFERROR(AU965/AR958,"-")</f>
        <v>0</v>
      </c>
      <c r="AW965" s="73">
        <v>0</v>
      </c>
      <c r="AX965" s="60">
        <f>IFERROR(AW965/AS958,"-")</f>
        <v>0</v>
      </c>
      <c r="AY965" s="131" t="str">
        <f t="shared" si="63"/>
        <v>-</v>
      </c>
      <c r="AZ965" s="179"/>
    </row>
    <row r="966" spans="2:52" s="8" customFormat="1" ht="13.15" customHeight="1">
      <c r="B966" s="328"/>
      <c r="C966" s="340"/>
      <c r="D966" s="305"/>
      <c r="E966" s="305"/>
      <c r="F966" s="43" t="s">
        <v>114</v>
      </c>
      <c r="G966" s="73">
        <v>25978</v>
      </c>
      <c r="H966" s="60">
        <f>IFERROR(G966/D958,"-")</f>
        <v>1.8330685481409822E-4</v>
      </c>
      <c r="I966" s="73">
        <v>1</v>
      </c>
      <c r="J966" s="60">
        <f>IFERROR(I966/E958,"-")</f>
        <v>4.7393364928909956E-3</v>
      </c>
      <c r="K966" s="76">
        <f t="shared" si="59"/>
        <v>25978</v>
      </c>
      <c r="L966" s="305"/>
      <c r="M966" s="305"/>
      <c r="N966" s="43" t="s">
        <v>114</v>
      </c>
      <c r="O966" s="73">
        <v>25978</v>
      </c>
      <c r="P966" s="60">
        <f>IFERROR(O966/L958,"-")</f>
        <v>2.1069650125231325E-4</v>
      </c>
      <c r="Q966" s="73">
        <v>1</v>
      </c>
      <c r="R966" s="60">
        <f>IFERROR(Q966/M958,"-")</f>
        <v>5.434782608695652E-3</v>
      </c>
      <c r="S966" s="76">
        <f t="shared" si="60"/>
        <v>25978</v>
      </c>
      <c r="T966" s="305"/>
      <c r="U966" s="305"/>
      <c r="V966" s="43" t="s">
        <v>114</v>
      </c>
      <c r="W966" s="73">
        <v>0</v>
      </c>
      <c r="X966" s="60">
        <f>IFERROR(W966/T958,"-")</f>
        <v>0</v>
      </c>
      <c r="Y966" s="73">
        <v>0</v>
      </c>
      <c r="Z966" s="60">
        <f>IFERROR(Y966/U958,"-")</f>
        <v>0</v>
      </c>
      <c r="AA966" s="131" t="str">
        <f t="shared" si="61"/>
        <v>-</v>
      </c>
      <c r="AB966" s="305"/>
      <c r="AC966" s="305"/>
      <c r="AD966" s="43" t="s">
        <v>114</v>
      </c>
      <c r="AE966" s="73">
        <v>0</v>
      </c>
      <c r="AF966" s="60">
        <f>IFERROR(AE966/AB958,"-")</f>
        <v>0</v>
      </c>
      <c r="AG966" s="73">
        <v>0</v>
      </c>
      <c r="AH966" s="60">
        <f>IFERROR(AG966/AC958,"-")</f>
        <v>0</v>
      </c>
      <c r="AI966" s="76" t="str">
        <f t="shared" si="58"/>
        <v>-</v>
      </c>
      <c r="AJ966" s="305"/>
      <c r="AK966" s="305"/>
      <c r="AL966" s="43" t="s">
        <v>114</v>
      </c>
      <c r="AM966" s="73">
        <v>0</v>
      </c>
      <c r="AN966" s="60">
        <f>IFERROR(AM966/AJ958,"-")</f>
        <v>0</v>
      </c>
      <c r="AO966" s="73">
        <v>0</v>
      </c>
      <c r="AP966" s="60">
        <f>IFERROR(AO966/AK958,"-")</f>
        <v>0</v>
      </c>
      <c r="AQ966" s="76" t="str">
        <f t="shared" si="62"/>
        <v>-</v>
      </c>
      <c r="AR966" s="305"/>
      <c r="AS966" s="305"/>
      <c r="AT966" s="43" t="s">
        <v>114</v>
      </c>
      <c r="AU966" s="73">
        <v>186531</v>
      </c>
      <c r="AV966" s="60">
        <f>IFERROR(AU966/AR958,"-")</f>
        <v>3.1838181454062588E-4</v>
      </c>
      <c r="AW966" s="73">
        <v>9</v>
      </c>
      <c r="AX966" s="60">
        <f>IFERROR(AW966/AS958,"-")</f>
        <v>1.0262257696693273E-2</v>
      </c>
      <c r="AY966" s="131">
        <f t="shared" si="63"/>
        <v>20725.666666666668</v>
      </c>
      <c r="AZ966" s="179"/>
    </row>
    <row r="967" spans="2:52" s="8" customFormat="1" ht="13.15" customHeight="1">
      <c r="B967" s="328"/>
      <c r="C967" s="340"/>
      <c r="D967" s="305"/>
      <c r="E967" s="305"/>
      <c r="F967" s="43" t="s">
        <v>115</v>
      </c>
      <c r="G967" s="73">
        <v>90318</v>
      </c>
      <c r="H967" s="60">
        <f>IFERROR(G967/D958,"-")</f>
        <v>6.3730497009391492E-4</v>
      </c>
      <c r="I967" s="73">
        <v>9</v>
      </c>
      <c r="J967" s="60">
        <f>IFERROR(I967/E958,"-")</f>
        <v>4.2654028436018961E-2</v>
      </c>
      <c r="K967" s="76">
        <f t="shared" si="59"/>
        <v>10035.333333333334</v>
      </c>
      <c r="L967" s="305"/>
      <c r="M967" s="305"/>
      <c r="N967" s="43" t="s">
        <v>115</v>
      </c>
      <c r="O967" s="73">
        <v>83982</v>
      </c>
      <c r="P967" s="60">
        <f>IFERROR(O967/L958,"-")</f>
        <v>6.8114225760919898E-4</v>
      </c>
      <c r="Q967" s="73">
        <v>7</v>
      </c>
      <c r="R967" s="60">
        <f>IFERROR(Q967/M958,"-")</f>
        <v>3.8043478260869568E-2</v>
      </c>
      <c r="S967" s="76">
        <f t="shared" si="60"/>
        <v>11997.428571428571</v>
      </c>
      <c r="T967" s="305"/>
      <c r="U967" s="305"/>
      <c r="V967" s="43" t="s">
        <v>115</v>
      </c>
      <c r="W967" s="73">
        <v>0</v>
      </c>
      <c r="X967" s="60">
        <f>IFERROR(W967/T958,"-")</f>
        <v>0</v>
      </c>
      <c r="Y967" s="73">
        <v>0</v>
      </c>
      <c r="Z967" s="60">
        <f>IFERROR(Y967/U958,"-")</f>
        <v>0</v>
      </c>
      <c r="AA967" s="131" t="str">
        <f t="shared" si="61"/>
        <v>-</v>
      </c>
      <c r="AB967" s="305"/>
      <c r="AC967" s="305"/>
      <c r="AD967" s="43" t="s">
        <v>115</v>
      </c>
      <c r="AE967" s="73">
        <v>0</v>
      </c>
      <c r="AF967" s="60">
        <f>IFERROR(AE967/AB958,"-")</f>
        <v>0</v>
      </c>
      <c r="AG967" s="73">
        <v>0</v>
      </c>
      <c r="AH967" s="60">
        <f>IFERROR(AG967/AC958,"-")</f>
        <v>0</v>
      </c>
      <c r="AI967" s="76" t="str">
        <f t="shared" si="58"/>
        <v>-</v>
      </c>
      <c r="AJ967" s="305"/>
      <c r="AK967" s="305"/>
      <c r="AL967" s="43" t="s">
        <v>115</v>
      </c>
      <c r="AM967" s="73">
        <v>0</v>
      </c>
      <c r="AN967" s="60">
        <f>IFERROR(AM967/AJ958,"-")</f>
        <v>0</v>
      </c>
      <c r="AO967" s="73">
        <v>0</v>
      </c>
      <c r="AP967" s="60">
        <f>IFERROR(AO967/AK958,"-")</f>
        <v>0</v>
      </c>
      <c r="AQ967" s="76" t="str">
        <f t="shared" si="62"/>
        <v>-</v>
      </c>
      <c r="AR967" s="305"/>
      <c r="AS967" s="305"/>
      <c r="AT967" s="43" t="s">
        <v>115</v>
      </c>
      <c r="AU967" s="73">
        <v>677585</v>
      </c>
      <c r="AV967" s="60">
        <f>IFERROR(AU967/AR958,"-")</f>
        <v>1.1565409599772155E-3</v>
      </c>
      <c r="AW967" s="73">
        <v>27</v>
      </c>
      <c r="AX967" s="60">
        <f>IFERROR(AW967/AS958,"-")</f>
        <v>3.0786773090079819E-2</v>
      </c>
      <c r="AY967" s="131">
        <f t="shared" si="63"/>
        <v>25095.740740740741</v>
      </c>
      <c r="AZ967" s="179"/>
    </row>
    <row r="968" spans="2:52" s="8" customFormat="1" ht="13.15" customHeight="1">
      <c r="B968" s="328"/>
      <c r="C968" s="340"/>
      <c r="D968" s="305"/>
      <c r="E968" s="305"/>
      <c r="F968" s="43" t="s">
        <v>116</v>
      </c>
      <c r="G968" s="73">
        <v>0</v>
      </c>
      <c r="H968" s="60">
        <f>IFERROR(G968/D958,"-")</f>
        <v>0</v>
      </c>
      <c r="I968" s="73">
        <v>0</v>
      </c>
      <c r="J968" s="60">
        <f>IFERROR(I968/E958,"-")</f>
        <v>0</v>
      </c>
      <c r="K968" s="76" t="str">
        <f t="shared" si="59"/>
        <v>-</v>
      </c>
      <c r="L968" s="305"/>
      <c r="M968" s="305"/>
      <c r="N968" s="43" t="s">
        <v>116</v>
      </c>
      <c r="O968" s="73">
        <v>0</v>
      </c>
      <c r="P968" s="60">
        <f>IFERROR(O968/L958,"-")</f>
        <v>0</v>
      </c>
      <c r="Q968" s="73">
        <v>0</v>
      </c>
      <c r="R968" s="60">
        <f>IFERROR(Q968/M958,"-")</f>
        <v>0</v>
      </c>
      <c r="S968" s="76" t="str">
        <f t="shared" si="60"/>
        <v>-</v>
      </c>
      <c r="T968" s="305"/>
      <c r="U968" s="305"/>
      <c r="V968" s="43" t="s">
        <v>116</v>
      </c>
      <c r="W968" s="73">
        <v>0</v>
      </c>
      <c r="X968" s="60">
        <f>IFERROR(W968/T958,"-")</f>
        <v>0</v>
      </c>
      <c r="Y968" s="73">
        <v>0</v>
      </c>
      <c r="Z968" s="60">
        <f>IFERROR(Y968/U958,"-")</f>
        <v>0</v>
      </c>
      <c r="AA968" s="131" t="str">
        <f t="shared" si="61"/>
        <v>-</v>
      </c>
      <c r="AB968" s="305"/>
      <c r="AC968" s="305"/>
      <c r="AD968" s="43" t="s">
        <v>116</v>
      </c>
      <c r="AE968" s="73">
        <v>0</v>
      </c>
      <c r="AF968" s="60">
        <f>IFERROR(AE968/AB958,"-")</f>
        <v>0</v>
      </c>
      <c r="AG968" s="73">
        <v>0</v>
      </c>
      <c r="AH968" s="60">
        <f>IFERROR(AG968/AC958,"-")</f>
        <v>0</v>
      </c>
      <c r="AI968" s="76" t="str">
        <f t="shared" si="58"/>
        <v>-</v>
      </c>
      <c r="AJ968" s="305"/>
      <c r="AK968" s="305"/>
      <c r="AL968" s="43" t="s">
        <v>116</v>
      </c>
      <c r="AM968" s="73">
        <v>0</v>
      </c>
      <c r="AN968" s="60">
        <f>IFERROR(AM968/AJ958,"-")</f>
        <v>0</v>
      </c>
      <c r="AO968" s="73">
        <v>0</v>
      </c>
      <c r="AP968" s="60">
        <f>IFERROR(AO968/AK958,"-")</f>
        <v>0</v>
      </c>
      <c r="AQ968" s="76" t="str">
        <f t="shared" si="62"/>
        <v>-</v>
      </c>
      <c r="AR968" s="305"/>
      <c r="AS968" s="305"/>
      <c r="AT968" s="43" t="s">
        <v>116</v>
      </c>
      <c r="AU968" s="73">
        <v>136736</v>
      </c>
      <c r="AV968" s="60">
        <f>IFERROR(AU968/AR958,"-")</f>
        <v>2.3338885114553088E-4</v>
      </c>
      <c r="AW968" s="73">
        <v>5</v>
      </c>
      <c r="AX968" s="60">
        <f>IFERROR(AW968/AS958,"-")</f>
        <v>5.7012542759407071E-3</v>
      </c>
      <c r="AY968" s="131">
        <f t="shared" si="63"/>
        <v>27347.200000000001</v>
      </c>
      <c r="AZ968" s="179"/>
    </row>
    <row r="969" spans="2:52" s="8" customFormat="1" ht="13.15" customHeight="1">
      <c r="B969" s="328"/>
      <c r="C969" s="340"/>
      <c r="D969" s="305"/>
      <c r="E969" s="305"/>
      <c r="F969" s="43" t="s">
        <v>117</v>
      </c>
      <c r="G969" s="73">
        <v>1158</v>
      </c>
      <c r="H969" s="60">
        <f>IFERROR(G969/D958,"-")</f>
        <v>8.1711193269199223E-6</v>
      </c>
      <c r="I969" s="73">
        <v>2</v>
      </c>
      <c r="J969" s="60">
        <f>IFERROR(I969/E958,"-")</f>
        <v>9.4786729857819912E-3</v>
      </c>
      <c r="K969" s="76">
        <f t="shared" si="59"/>
        <v>579</v>
      </c>
      <c r="L969" s="305"/>
      <c r="M969" s="305"/>
      <c r="N969" s="43" t="s">
        <v>117</v>
      </c>
      <c r="O969" s="73">
        <v>1158</v>
      </c>
      <c r="P969" s="60">
        <f>IFERROR(O969/L958,"-")</f>
        <v>9.392045132426619E-6</v>
      </c>
      <c r="Q969" s="73">
        <v>2</v>
      </c>
      <c r="R969" s="60">
        <f>IFERROR(Q969/M958,"-")</f>
        <v>1.0869565217391304E-2</v>
      </c>
      <c r="S969" s="76">
        <f t="shared" si="60"/>
        <v>579</v>
      </c>
      <c r="T969" s="305"/>
      <c r="U969" s="305"/>
      <c r="V969" s="43" t="s">
        <v>117</v>
      </c>
      <c r="W969" s="73">
        <v>0</v>
      </c>
      <c r="X969" s="60">
        <f>IFERROR(W969/T958,"-")</f>
        <v>0</v>
      </c>
      <c r="Y969" s="73">
        <v>0</v>
      </c>
      <c r="Z969" s="60">
        <f>IFERROR(Y969/U958,"-")</f>
        <v>0</v>
      </c>
      <c r="AA969" s="131" t="str">
        <f t="shared" si="61"/>
        <v>-</v>
      </c>
      <c r="AB969" s="305"/>
      <c r="AC969" s="305"/>
      <c r="AD969" s="43" t="s">
        <v>117</v>
      </c>
      <c r="AE969" s="73">
        <v>0</v>
      </c>
      <c r="AF969" s="60">
        <f>IFERROR(AE969/AB958,"-")</f>
        <v>0</v>
      </c>
      <c r="AG969" s="73">
        <v>0</v>
      </c>
      <c r="AH969" s="60">
        <f>IFERROR(AG969/AC958,"-")</f>
        <v>0</v>
      </c>
      <c r="AI969" s="76" t="str">
        <f t="shared" si="58"/>
        <v>-</v>
      </c>
      <c r="AJ969" s="305"/>
      <c r="AK969" s="305"/>
      <c r="AL969" s="43" t="s">
        <v>117</v>
      </c>
      <c r="AM969" s="73">
        <v>161</v>
      </c>
      <c r="AN969" s="60">
        <f>IFERROR(AM969/AJ958,"-")</f>
        <v>4.1740252225196179E-6</v>
      </c>
      <c r="AO969" s="73">
        <v>1</v>
      </c>
      <c r="AP969" s="60">
        <f>IFERROR(AO969/AK958,"-")</f>
        <v>1.8867924528301886E-2</v>
      </c>
      <c r="AQ969" s="76">
        <f t="shared" si="62"/>
        <v>161</v>
      </c>
      <c r="AR969" s="305"/>
      <c r="AS969" s="305"/>
      <c r="AT969" s="43" t="s">
        <v>117</v>
      </c>
      <c r="AU969" s="73">
        <v>463666</v>
      </c>
      <c r="AV969" s="60">
        <f>IFERROR(AU969/AR958,"-")</f>
        <v>7.9141173542624996E-4</v>
      </c>
      <c r="AW969" s="73">
        <v>4</v>
      </c>
      <c r="AX969" s="60">
        <f>IFERROR(AW969/AS958,"-")</f>
        <v>4.5610034207525657E-3</v>
      </c>
      <c r="AY969" s="131">
        <f t="shared" si="63"/>
        <v>115916.5</v>
      </c>
      <c r="AZ969" s="179"/>
    </row>
    <row r="970" spans="2:52" s="8" customFormat="1" ht="13.15" customHeight="1">
      <c r="B970" s="328"/>
      <c r="C970" s="340"/>
      <c r="D970" s="305"/>
      <c r="E970" s="305"/>
      <c r="F970" s="43" t="s">
        <v>118</v>
      </c>
      <c r="G970" s="73">
        <v>1618096</v>
      </c>
      <c r="H970" s="60">
        <f>IFERROR(G970/D958,"-")</f>
        <v>1.1417664506400534E-2</v>
      </c>
      <c r="I970" s="73">
        <v>21</v>
      </c>
      <c r="J970" s="60">
        <f>IFERROR(I970/E958,"-")</f>
        <v>9.9526066350710901E-2</v>
      </c>
      <c r="K970" s="76">
        <f t="shared" si="59"/>
        <v>77052.190476190473</v>
      </c>
      <c r="L970" s="305"/>
      <c r="M970" s="305"/>
      <c r="N970" s="43" t="s">
        <v>118</v>
      </c>
      <c r="O970" s="73">
        <v>1593217</v>
      </c>
      <c r="P970" s="60">
        <f>IFERROR(O970/L958,"-")</f>
        <v>1.2921904982512385E-2</v>
      </c>
      <c r="Q970" s="73">
        <v>19</v>
      </c>
      <c r="R970" s="60">
        <f>IFERROR(Q970/M958,"-")</f>
        <v>0.10326086956521739</v>
      </c>
      <c r="S970" s="76">
        <f t="shared" si="60"/>
        <v>83853.526315789481</v>
      </c>
      <c r="T970" s="305"/>
      <c r="U970" s="305"/>
      <c r="V970" s="43" t="s">
        <v>118</v>
      </c>
      <c r="W970" s="73">
        <v>598042</v>
      </c>
      <c r="X970" s="60">
        <f>IFERROR(W970/T958,"-")</f>
        <v>2.6161181807444478E-2</v>
      </c>
      <c r="Y970" s="73">
        <v>4</v>
      </c>
      <c r="Z970" s="60">
        <f>IFERROR(Y970/U958,"-")</f>
        <v>0.2</v>
      </c>
      <c r="AA970" s="131">
        <f t="shared" si="61"/>
        <v>149510.5</v>
      </c>
      <c r="AB970" s="305"/>
      <c r="AC970" s="305"/>
      <c r="AD970" s="43" t="s">
        <v>118</v>
      </c>
      <c r="AE970" s="73">
        <v>598042</v>
      </c>
      <c r="AF970" s="60">
        <f>IFERROR(AE970/AB958,"-")</f>
        <v>2.6587029730480688E-2</v>
      </c>
      <c r="AG970" s="73">
        <v>4</v>
      </c>
      <c r="AH970" s="60">
        <f>IFERROR(AG970/AC958,"-")</f>
        <v>0.21052631578947367</v>
      </c>
      <c r="AI970" s="76">
        <f t="shared" si="58"/>
        <v>149510.5</v>
      </c>
      <c r="AJ970" s="305"/>
      <c r="AK970" s="305"/>
      <c r="AL970" s="43" t="s">
        <v>118</v>
      </c>
      <c r="AM970" s="73">
        <v>21145</v>
      </c>
      <c r="AN970" s="60">
        <f>IFERROR(AM970/AJ958,"-")</f>
        <v>5.4819728776507658E-4</v>
      </c>
      <c r="AO970" s="73">
        <v>4</v>
      </c>
      <c r="AP970" s="60">
        <f>IFERROR(AO970/AK958,"-")</f>
        <v>7.5471698113207544E-2</v>
      </c>
      <c r="AQ970" s="76">
        <f t="shared" si="62"/>
        <v>5286.25</v>
      </c>
      <c r="AR970" s="305"/>
      <c r="AS970" s="305"/>
      <c r="AT970" s="43" t="s">
        <v>118</v>
      </c>
      <c r="AU970" s="73">
        <v>3160063</v>
      </c>
      <c r="AV970" s="60">
        <f>IFERROR(AU970/AR958,"-")</f>
        <v>5.393776862841532E-3</v>
      </c>
      <c r="AW970" s="73">
        <v>81</v>
      </c>
      <c r="AX970" s="60">
        <f>IFERROR(AW970/AS958,"-")</f>
        <v>9.2360319270239452E-2</v>
      </c>
      <c r="AY970" s="131">
        <f t="shared" si="63"/>
        <v>39013.123456790127</v>
      </c>
      <c r="AZ970" s="179"/>
    </row>
    <row r="971" spans="2:52" s="8" customFormat="1" ht="13.15" customHeight="1">
      <c r="B971" s="328"/>
      <c r="C971" s="340"/>
      <c r="D971" s="305"/>
      <c r="E971" s="305"/>
      <c r="F971" s="43" t="s">
        <v>119</v>
      </c>
      <c r="G971" s="73">
        <v>2474055</v>
      </c>
      <c r="H971" s="60">
        <f>IFERROR(G971/D958,"-")</f>
        <v>1.7457511767152736E-2</v>
      </c>
      <c r="I971" s="73">
        <v>14</v>
      </c>
      <c r="J971" s="60">
        <f>IFERROR(I971/E958,"-")</f>
        <v>6.6350710900473939E-2</v>
      </c>
      <c r="K971" s="76">
        <f t="shared" si="59"/>
        <v>176718.21428571429</v>
      </c>
      <c r="L971" s="305"/>
      <c r="M971" s="305"/>
      <c r="N971" s="43" t="s">
        <v>119</v>
      </c>
      <c r="O971" s="73">
        <v>2347783</v>
      </c>
      <c r="P971" s="60">
        <f>IFERROR(O971/L958,"-")</f>
        <v>1.9041868650383389E-2</v>
      </c>
      <c r="Q971" s="73">
        <v>13</v>
      </c>
      <c r="R971" s="60">
        <f>IFERROR(Q971/M958,"-")</f>
        <v>7.0652173913043473E-2</v>
      </c>
      <c r="S971" s="76">
        <f t="shared" si="60"/>
        <v>180598.69230769231</v>
      </c>
      <c r="T971" s="305"/>
      <c r="U971" s="305"/>
      <c r="V971" s="43" t="s">
        <v>119</v>
      </c>
      <c r="W971" s="73">
        <v>1628677</v>
      </c>
      <c r="X971" s="60">
        <f>IFERROR(W971/T958,"-")</f>
        <v>7.1246024698270766E-2</v>
      </c>
      <c r="Y971" s="73">
        <v>3</v>
      </c>
      <c r="Z971" s="60">
        <f>IFERROR(Y971/U958,"-")</f>
        <v>0.15</v>
      </c>
      <c r="AA971" s="131">
        <f t="shared" si="61"/>
        <v>542892.33333333337</v>
      </c>
      <c r="AB971" s="305"/>
      <c r="AC971" s="305"/>
      <c r="AD971" s="43" t="s">
        <v>119</v>
      </c>
      <c r="AE971" s="73">
        <v>1628677</v>
      </c>
      <c r="AF971" s="60">
        <f>IFERROR(AE971/AB958,"-")</f>
        <v>7.2405757154765216E-2</v>
      </c>
      <c r="AG971" s="73">
        <v>3</v>
      </c>
      <c r="AH971" s="60">
        <f>IFERROR(AG971/AC958,"-")</f>
        <v>0.15789473684210525</v>
      </c>
      <c r="AI971" s="76">
        <f t="shared" si="58"/>
        <v>542892.33333333337</v>
      </c>
      <c r="AJ971" s="305"/>
      <c r="AK971" s="305"/>
      <c r="AL971" s="43" t="s">
        <v>119</v>
      </c>
      <c r="AM971" s="73">
        <v>1969723</v>
      </c>
      <c r="AN971" s="60">
        <f>IFERROR(AM971/AJ958,"-")</f>
        <v>5.106629492780751E-2</v>
      </c>
      <c r="AO971" s="73">
        <v>4</v>
      </c>
      <c r="AP971" s="60">
        <f>IFERROR(AO971/AK958,"-")</f>
        <v>7.5471698113207544E-2</v>
      </c>
      <c r="AQ971" s="76">
        <f t="shared" si="62"/>
        <v>492430.75</v>
      </c>
      <c r="AR971" s="305"/>
      <c r="AS971" s="305"/>
      <c r="AT971" s="43" t="s">
        <v>119</v>
      </c>
      <c r="AU971" s="73">
        <v>3537553</v>
      </c>
      <c r="AV971" s="60">
        <f>IFERROR(AU971/AR958,"-")</f>
        <v>6.0380984564154735E-3</v>
      </c>
      <c r="AW971" s="73">
        <v>58</v>
      </c>
      <c r="AX971" s="60">
        <f>IFERROR(AW971/AS958,"-")</f>
        <v>6.6134549600912196E-2</v>
      </c>
      <c r="AY971" s="131">
        <f t="shared" si="63"/>
        <v>60992.293103448275</v>
      </c>
      <c r="AZ971" s="179"/>
    </row>
    <row r="972" spans="2:52" s="8" customFormat="1" ht="13.15" customHeight="1">
      <c r="B972" s="328"/>
      <c r="C972" s="340"/>
      <c r="D972" s="305"/>
      <c r="E972" s="305"/>
      <c r="F972" s="43" t="s">
        <v>120</v>
      </c>
      <c r="G972" s="73">
        <v>671932</v>
      </c>
      <c r="H972" s="60">
        <f>IFERROR(G972/D958,"-")</f>
        <v>4.7413096300310507E-3</v>
      </c>
      <c r="I972" s="73">
        <v>22</v>
      </c>
      <c r="J972" s="60">
        <f>IFERROR(I972/E958,"-")</f>
        <v>0.10426540284360189</v>
      </c>
      <c r="K972" s="76">
        <f t="shared" si="59"/>
        <v>30542.363636363636</v>
      </c>
      <c r="L972" s="305"/>
      <c r="M972" s="305"/>
      <c r="N972" s="43" t="s">
        <v>120</v>
      </c>
      <c r="O972" s="73">
        <v>637511</v>
      </c>
      <c r="P972" s="60">
        <f>IFERROR(O972/L958,"-")</f>
        <v>5.1705803837810245E-3</v>
      </c>
      <c r="Q972" s="73">
        <v>20</v>
      </c>
      <c r="R972" s="60">
        <f>IFERROR(Q972/M958,"-")</f>
        <v>0.10869565217391304</v>
      </c>
      <c r="S972" s="76">
        <f t="shared" si="60"/>
        <v>31875.55</v>
      </c>
      <c r="T972" s="305"/>
      <c r="U972" s="305"/>
      <c r="V972" s="43" t="s">
        <v>120</v>
      </c>
      <c r="W972" s="73">
        <v>131326</v>
      </c>
      <c r="X972" s="60">
        <f>IFERROR(W972/T958,"-")</f>
        <v>5.7448195311440558E-3</v>
      </c>
      <c r="Y972" s="73">
        <v>3</v>
      </c>
      <c r="Z972" s="60">
        <f>IFERROR(Y972/U958,"-")</f>
        <v>0.15</v>
      </c>
      <c r="AA972" s="131">
        <f t="shared" si="61"/>
        <v>43775.333333333336</v>
      </c>
      <c r="AB972" s="305"/>
      <c r="AC972" s="305"/>
      <c r="AD972" s="43" t="s">
        <v>120</v>
      </c>
      <c r="AE972" s="73">
        <v>131326</v>
      </c>
      <c r="AF972" s="60">
        <f>IFERROR(AE972/AB958,"-")</f>
        <v>5.8383328702417336E-3</v>
      </c>
      <c r="AG972" s="73">
        <v>3</v>
      </c>
      <c r="AH972" s="60">
        <f>IFERROR(AG972/AC958,"-")</f>
        <v>0.15789473684210525</v>
      </c>
      <c r="AI972" s="76">
        <f t="shared" si="58"/>
        <v>43775.333333333336</v>
      </c>
      <c r="AJ972" s="305"/>
      <c r="AK972" s="305"/>
      <c r="AL972" s="43" t="s">
        <v>120</v>
      </c>
      <c r="AM972" s="73">
        <v>141328</v>
      </c>
      <c r="AN972" s="60">
        <f>IFERROR(AM972/AJ958,"-")</f>
        <v>3.6640163766972207E-3</v>
      </c>
      <c r="AO972" s="73">
        <v>5</v>
      </c>
      <c r="AP972" s="60">
        <f>IFERROR(AO972/AK958,"-")</f>
        <v>9.4339622641509441E-2</v>
      </c>
      <c r="AQ972" s="76">
        <f t="shared" si="62"/>
        <v>28265.599999999999</v>
      </c>
      <c r="AR972" s="305"/>
      <c r="AS972" s="305"/>
      <c r="AT972" s="43" t="s">
        <v>120</v>
      </c>
      <c r="AU972" s="73">
        <v>2277683</v>
      </c>
      <c r="AV972" s="60">
        <f>IFERROR(AU972/AR958,"-")</f>
        <v>3.8876800450774207E-3</v>
      </c>
      <c r="AW972" s="73">
        <v>62</v>
      </c>
      <c r="AX972" s="60">
        <f>IFERROR(AW972/AS958,"-")</f>
        <v>7.0695553021664762E-2</v>
      </c>
      <c r="AY972" s="131">
        <f t="shared" si="63"/>
        <v>36736.822580645159</v>
      </c>
      <c r="AZ972" s="179"/>
    </row>
    <row r="973" spans="2:52" s="8" customFormat="1" ht="13.15" customHeight="1">
      <c r="B973" s="328"/>
      <c r="C973" s="340"/>
      <c r="D973" s="305"/>
      <c r="E973" s="305"/>
      <c r="F973" s="44" t="s">
        <v>121</v>
      </c>
      <c r="G973" s="74">
        <v>128156</v>
      </c>
      <c r="H973" s="61">
        <f>IFERROR(G973/D958,"-")</f>
        <v>9.0429876378303063E-4</v>
      </c>
      <c r="I973" s="74">
        <v>17</v>
      </c>
      <c r="J973" s="61">
        <f>IFERROR(I973/E958,"-")</f>
        <v>8.0568720379146919E-2</v>
      </c>
      <c r="K973" s="77">
        <f t="shared" si="59"/>
        <v>7538.588235294118</v>
      </c>
      <c r="L973" s="305"/>
      <c r="M973" s="305"/>
      <c r="N973" s="44" t="s">
        <v>121</v>
      </c>
      <c r="O973" s="74">
        <v>113421</v>
      </c>
      <c r="P973" s="61">
        <f>IFERROR(O973/L958,"-")</f>
        <v>9.1990945679184773E-4</v>
      </c>
      <c r="Q973" s="74">
        <v>14</v>
      </c>
      <c r="R973" s="61">
        <f>IFERROR(Q973/M958,"-")</f>
        <v>7.6086956521739135E-2</v>
      </c>
      <c r="S973" s="77">
        <f t="shared" si="60"/>
        <v>8101.5</v>
      </c>
      <c r="T973" s="305"/>
      <c r="U973" s="305"/>
      <c r="V973" s="44" t="s">
        <v>121</v>
      </c>
      <c r="W973" s="74">
        <v>21102</v>
      </c>
      <c r="X973" s="61">
        <f>IFERROR(W973/T958,"-")</f>
        <v>9.2310115092366979E-4</v>
      </c>
      <c r="Y973" s="74">
        <v>3</v>
      </c>
      <c r="Z973" s="61">
        <f>IFERROR(Y973/U958,"-")</f>
        <v>0.15</v>
      </c>
      <c r="AA973" s="132">
        <f t="shared" si="61"/>
        <v>7034</v>
      </c>
      <c r="AB973" s="305"/>
      <c r="AC973" s="305"/>
      <c r="AD973" s="44" t="s">
        <v>121</v>
      </c>
      <c r="AE973" s="74">
        <v>21102</v>
      </c>
      <c r="AF973" s="61">
        <f>IFERROR(AE973/AB958,"-")</f>
        <v>9.3812725757154761E-4</v>
      </c>
      <c r="AG973" s="74">
        <v>3</v>
      </c>
      <c r="AH973" s="61">
        <f>IFERROR(AG973/AC958,"-")</f>
        <v>0.15789473684210525</v>
      </c>
      <c r="AI973" s="77">
        <f t="shared" si="58"/>
        <v>7034</v>
      </c>
      <c r="AJ973" s="305"/>
      <c r="AK973" s="305"/>
      <c r="AL973" s="44" t="s">
        <v>121</v>
      </c>
      <c r="AM973" s="74">
        <v>28143</v>
      </c>
      <c r="AN973" s="61">
        <f>IFERROR(AM973/AJ958,"-")</f>
        <v>7.296247940209292E-4</v>
      </c>
      <c r="AO973" s="74">
        <v>4</v>
      </c>
      <c r="AP973" s="61">
        <f>IFERROR(AO973/AK958,"-")</f>
        <v>7.5471698113207544E-2</v>
      </c>
      <c r="AQ973" s="77">
        <f t="shared" si="62"/>
        <v>7035.75</v>
      </c>
      <c r="AR973" s="305"/>
      <c r="AS973" s="305"/>
      <c r="AT973" s="44" t="s">
        <v>121</v>
      </c>
      <c r="AU973" s="74">
        <v>1136578</v>
      </c>
      <c r="AV973" s="61">
        <f>IFERROR(AU973/AR958,"-")</f>
        <v>1.9399765508518985E-3</v>
      </c>
      <c r="AW973" s="74">
        <v>53</v>
      </c>
      <c r="AX973" s="63">
        <f>IFERROR(AW973/AS958,"-")</f>
        <v>6.0433295324971492E-2</v>
      </c>
      <c r="AY973" s="132">
        <f t="shared" si="63"/>
        <v>21444.867924528302</v>
      </c>
      <c r="AZ973" s="179"/>
    </row>
    <row r="974" spans="2:52" s="8" customFormat="1" ht="13.15" customHeight="1">
      <c r="B974" s="329"/>
      <c r="C974" s="341"/>
      <c r="D974" s="306"/>
      <c r="E974" s="306"/>
      <c r="F974" s="45" t="s">
        <v>71</v>
      </c>
      <c r="G974" s="69">
        <f>SUM(G958:G973)</f>
        <v>27014838</v>
      </c>
      <c r="H974" s="61">
        <f>IFERROR(G974/D958,"-")</f>
        <v>0.19062302667997472</v>
      </c>
      <c r="I974" s="74">
        <v>171</v>
      </c>
      <c r="J974" s="61">
        <f>IFERROR(I974/E958,"-")</f>
        <v>0.81042654028436023</v>
      </c>
      <c r="K974" s="77">
        <f t="shared" si="59"/>
        <v>157981.50877192983</v>
      </c>
      <c r="L974" s="306"/>
      <c r="M974" s="306"/>
      <c r="N974" s="45" t="s">
        <v>71</v>
      </c>
      <c r="O974" s="69">
        <f>SUM(O958:O973)</f>
        <v>21750789</v>
      </c>
      <c r="P974" s="61">
        <f>IFERROR(O974/L958,"-")</f>
        <v>0.17641139201544773</v>
      </c>
      <c r="Q974" s="74">
        <v>149</v>
      </c>
      <c r="R974" s="61">
        <f>IFERROR(Q974/M958,"-")</f>
        <v>0.80978260869565222</v>
      </c>
      <c r="S974" s="77">
        <f t="shared" si="60"/>
        <v>145978.44966442953</v>
      </c>
      <c r="T974" s="306"/>
      <c r="U974" s="306"/>
      <c r="V974" s="45" t="s">
        <v>71</v>
      </c>
      <c r="W974" s="69">
        <f>SUM(W958:W973)</f>
        <v>5096333</v>
      </c>
      <c r="X974" s="61">
        <f>IFERROR(W974/T958,"-")</f>
        <v>0.22293767689272481</v>
      </c>
      <c r="Y974" s="74">
        <v>16</v>
      </c>
      <c r="Z974" s="61">
        <f>IFERROR(Y974/U958,"-")</f>
        <v>0.8</v>
      </c>
      <c r="AA974" s="132">
        <f t="shared" si="61"/>
        <v>318520.8125</v>
      </c>
      <c r="AB974" s="306"/>
      <c r="AC974" s="306"/>
      <c r="AD974" s="45" t="s">
        <v>71</v>
      </c>
      <c r="AE974" s="69">
        <f>SUM(AE958:AE973)</f>
        <v>5054604</v>
      </c>
      <c r="AF974" s="61">
        <f>IFERROR(AE974/AB958,"-")</f>
        <v>0.22471148652403444</v>
      </c>
      <c r="AG974" s="74">
        <v>15</v>
      </c>
      <c r="AH974" s="61">
        <f>IFERROR(AG974/AC958,"-")</f>
        <v>0.78947368421052633</v>
      </c>
      <c r="AI974" s="77">
        <f t="shared" si="58"/>
        <v>336973.6</v>
      </c>
      <c r="AJ974" s="306"/>
      <c r="AK974" s="306"/>
      <c r="AL974" s="45" t="s">
        <v>71</v>
      </c>
      <c r="AM974" s="69">
        <f>SUM(AM958:AM973)</f>
        <v>12170800</v>
      </c>
      <c r="AN974" s="61">
        <f>IFERROR(AM974/AJ958,"-")</f>
        <v>0.31553556632448304</v>
      </c>
      <c r="AO974" s="74">
        <v>42</v>
      </c>
      <c r="AP974" s="61">
        <f>IFERROR(AO974/AK958,"-")</f>
        <v>0.79245283018867929</v>
      </c>
      <c r="AQ974" s="77">
        <f t="shared" si="62"/>
        <v>289780.95238095237</v>
      </c>
      <c r="AR974" s="306"/>
      <c r="AS974" s="306"/>
      <c r="AT974" s="45" t="s">
        <v>71</v>
      </c>
      <c r="AU974" s="69">
        <f>SUM(AU958:AU973)</f>
        <v>92767922</v>
      </c>
      <c r="AV974" s="61">
        <f>IFERROR(AU974/AR958,"-")</f>
        <v>0.15834161258730853</v>
      </c>
      <c r="AW974" s="74">
        <v>678</v>
      </c>
      <c r="AX974" s="103">
        <f>IFERROR(AW974/AS958,"-")</f>
        <v>0.77309007981755984</v>
      </c>
      <c r="AY974" s="155">
        <f t="shared" si="63"/>
        <v>136825.84365781711</v>
      </c>
      <c r="AZ974" s="179"/>
    </row>
    <row r="975" spans="2:52" s="8" customFormat="1" ht="13.15" customHeight="1">
      <c r="B975" s="327">
        <v>58</v>
      </c>
      <c r="C975" s="339" t="s">
        <v>28</v>
      </c>
      <c r="D975" s="304">
        <v>208697230</v>
      </c>
      <c r="E975" s="304">
        <v>297</v>
      </c>
      <c r="F975" s="41" t="s">
        <v>107</v>
      </c>
      <c r="G975" s="72">
        <v>1534878</v>
      </c>
      <c r="H975" s="59">
        <f>IFERROR(G975/D975,"-")</f>
        <v>7.3545681464004097E-3</v>
      </c>
      <c r="I975" s="72">
        <v>55</v>
      </c>
      <c r="J975" s="59">
        <f>IFERROR(I975/E975,"-")</f>
        <v>0.18518518518518517</v>
      </c>
      <c r="K975" s="75">
        <f t="shared" si="59"/>
        <v>27906.872727272726</v>
      </c>
      <c r="L975" s="304">
        <v>162401860</v>
      </c>
      <c r="M975" s="304">
        <v>240</v>
      </c>
      <c r="N975" s="41" t="s">
        <v>107</v>
      </c>
      <c r="O975" s="72">
        <v>1334005</v>
      </c>
      <c r="P975" s="59">
        <f>IFERROR(O975/L975,"-")</f>
        <v>8.2142224233146093E-3</v>
      </c>
      <c r="Q975" s="72">
        <v>46</v>
      </c>
      <c r="R975" s="59">
        <f>IFERROR(Q975/M975,"-")</f>
        <v>0.19166666666666668</v>
      </c>
      <c r="S975" s="75">
        <f t="shared" si="60"/>
        <v>29000.108695652172</v>
      </c>
      <c r="T975" s="304">
        <v>38233610</v>
      </c>
      <c r="U975" s="304">
        <v>33</v>
      </c>
      <c r="V975" s="41" t="s">
        <v>107</v>
      </c>
      <c r="W975" s="72">
        <v>128895</v>
      </c>
      <c r="X975" s="59">
        <f>IFERROR(W975/T975,"-")</f>
        <v>3.3712484905296675E-3</v>
      </c>
      <c r="Y975" s="72">
        <v>9</v>
      </c>
      <c r="Z975" s="59">
        <f>IFERROR(Y975/U975,"-")</f>
        <v>0.27272727272727271</v>
      </c>
      <c r="AA975" s="130">
        <f t="shared" si="61"/>
        <v>14321.666666666666</v>
      </c>
      <c r="AB975" s="304">
        <v>32014680</v>
      </c>
      <c r="AC975" s="304">
        <v>27</v>
      </c>
      <c r="AD975" s="41" t="s">
        <v>107</v>
      </c>
      <c r="AE975" s="72">
        <v>118855</v>
      </c>
      <c r="AF975" s="59">
        <f>IFERROR(AE975/AB975,"-")</f>
        <v>3.7125156334531532E-3</v>
      </c>
      <c r="AG975" s="72">
        <v>8</v>
      </c>
      <c r="AH975" s="59">
        <f>IFERROR(AG975/AC975,"-")</f>
        <v>0.29629629629629628</v>
      </c>
      <c r="AI975" s="75">
        <f t="shared" si="58"/>
        <v>14856.875</v>
      </c>
      <c r="AJ975" s="304">
        <v>75972340</v>
      </c>
      <c r="AK975" s="304">
        <v>77</v>
      </c>
      <c r="AL975" s="41" t="s">
        <v>107</v>
      </c>
      <c r="AM975" s="72">
        <v>417365</v>
      </c>
      <c r="AN975" s="59">
        <f>IFERROR(AM975/AJ975,"-")</f>
        <v>5.4936441341677774E-3</v>
      </c>
      <c r="AO975" s="72">
        <v>17</v>
      </c>
      <c r="AP975" s="59">
        <f>IFERROR(AO975/AK975,"-")</f>
        <v>0.22077922077922077</v>
      </c>
      <c r="AQ975" s="75">
        <f t="shared" si="62"/>
        <v>24550.882352941175</v>
      </c>
      <c r="AR975" s="304">
        <v>543439550</v>
      </c>
      <c r="AS975" s="304">
        <v>1001</v>
      </c>
      <c r="AT975" s="41" t="s">
        <v>107</v>
      </c>
      <c r="AU975" s="72">
        <v>7922768</v>
      </c>
      <c r="AV975" s="59">
        <f>IFERROR(AU975/AR975,"-")</f>
        <v>1.457893154813631E-2</v>
      </c>
      <c r="AW975" s="72">
        <v>156</v>
      </c>
      <c r="AX975" s="59">
        <f>IFERROR(AW975/AS975,"-")</f>
        <v>0.15584415584415584</v>
      </c>
      <c r="AY975" s="130">
        <f t="shared" si="63"/>
        <v>50786.974358974359</v>
      </c>
      <c r="AZ975" s="179"/>
    </row>
    <row r="976" spans="2:52" s="8" customFormat="1" ht="13.15" customHeight="1">
      <c r="B976" s="328"/>
      <c r="C976" s="340"/>
      <c r="D976" s="305"/>
      <c r="E976" s="305"/>
      <c r="F976" s="42" t="s">
        <v>108</v>
      </c>
      <c r="G976" s="73">
        <v>2136440</v>
      </c>
      <c r="H976" s="60">
        <f>IFERROR(G976/D975,"-")</f>
        <v>1.0237030937114019E-2</v>
      </c>
      <c r="I976" s="73">
        <v>83</v>
      </c>
      <c r="J976" s="60">
        <f>IFERROR(I976/E975,"-")</f>
        <v>0.27946127946127947</v>
      </c>
      <c r="K976" s="76">
        <f t="shared" si="59"/>
        <v>25740.24096385542</v>
      </c>
      <c r="L976" s="305"/>
      <c r="M976" s="305"/>
      <c r="N976" s="42" t="s">
        <v>108</v>
      </c>
      <c r="O976" s="73">
        <v>1829855</v>
      </c>
      <c r="P976" s="60">
        <f>IFERROR(O976/L975,"-")</f>
        <v>1.1267451000869079E-2</v>
      </c>
      <c r="Q976" s="73">
        <v>67</v>
      </c>
      <c r="R976" s="60">
        <f>IFERROR(Q976/M975,"-")</f>
        <v>0.27916666666666667</v>
      </c>
      <c r="S976" s="76">
        <f t="shared" si="60"/>
        <v>27311.268656716416</v>
      </c>
      <c r="T976" s="305"/>
      <c r="U976" s="305"/>
      <c r="V976" s="42" t="s">
        <v>108</v>
      </c>
      <c r="W976" s="73">
        <v>252539</v>
      </c>
      <c r="X976" s="60">
        <f>IFERROR(W976/T975,"-")</f>
        <v>6.6051570856113248E-3</v>
      </c>
      <c r="Y976" s="73">
        <v>15</v>
      </c>
      <c r="Z976" s="60">
        <f>IFERROR(Y976/U975,"-")</f>
        <v>0.45454545454545453</v>
      </c>
      <c r="AA976" s="131">
        <f t="shared" si="61"/>
        <v>16835.933333333334</v>
      </c>
      <c r="AB976" s="305"/>
      <c r="AC976" s="305"/>
      <c r="AD976" s="42" t="s">
        <v>108</v>
      </c>
      <c r="AE976" s="73">
        <v>197226</v>
      </c>
      <c r="AF976" s="60">
        <f>IFERROR(AE976/AB975,"-")</f>
        <v>6.1604863768746085E-3</v>
      </c>
      <c r="AG976" s="73">
        <v>10</v>
      </c>
      <c r="AH976" s="60">
        <f>IFERROR(AG976/AC975,"-")</f>
        <v>0.37037037037037035</v>
      </c>
      <c r="AI976" s="76">
        <f t="shared" si="58"/>
        <v>19722.599999999999</v>
      </c>
      <c r="AJ976" s="305"/>
      <c r="AK976" s="305"/>
      <c r="AL976" s="42" t="s">
        <v>108</v>
      </c>
      <c r="AM976" s="73">
        <v>608095</v>
      </c>
      <c r="AN976" s="60">
        <f>IFERROR(AM976/AJ975,"-")</f>
        <v>8.0041630940945081E-3</v>
      </c>
      <c r="AO976" s="73">
        <v>24</v>
      </c>
      <c r="AP976" s="60">
        <f>IFERROR(AO976/AK975,"-")</f>
        <v>0.31168831168831168</v>
      </c>
      <c r="AQ976" s="76">
        <f t="shared" si="62"/>
        <v>25337.291666666668</v>
      </c>
      <c r="AR976" s="305"/>
      <c r="AS976" s="305"/>
      <c r="AT976" s="42" t="s">
        <v>108</v>
      </c>
      <c r="AU976" s="73">
        <v>16903846</v>
      </c>
      <c r="AV976" s="60">
        <f>IFERROR(AU976/AR975,"-")</f>
        <v>3.1105292207753373E-2</v>
      </c>
      <c r="AW976" s="73">
        <v>252</v>
      </c>
      <c r="AX976" s="60">
        <f>IFERROR(AW976/AS975,"-")</f>
        <v>0.25174825174825177</v>
      </c>
      <c r="AY976" s="131">
        <f t="shared" si="63"/>
        <v>67078.753968253965</v>
      </c>
      <c r="AZ976" s="179"/>
    </row>
    <row r="977" spans="2:52" s="8" customFormat="1" ht="13.15" customHeight="1">
      <c r="B977" s="328"/>
      <c r="C977" s="340"/>
      <c r="D977" s="305"/>
      <c r="E977" s="305"/>
      <c r="F977" s="43" t="s">
        <v>109</v>
      </c>
      <c r="G977" s="73">
        <v>3865668</v>
      </c>
      <c r="H977" s="60">
        <f>IFERROR(G977/D975,"-")</f>
        <v>1.8522852459517552E-2</v>
      </c>
      <c r="I977" s="73">
        <v>101</v>
      </c>
      <c r="J977" s="60">
        <f>IFERROR(I977/E975,"-")</f>
        <v>0.34006734006734007</v>
      </c>
      <c r="K977" s="76">
        <f t="shared" si="59"/>
        <v>38273.940594059408</v>
      </c>
      <c r="L977" s="305"/>
      <c r="M977" s="305"/>
      <c r="N977" s="43" t="s">
        <v>109</v>
      </c>
      <c r="O977" s="73">
        <v>3178471</v>
      </c>
      <c r="P977" s="60">
        <f>IFERROR(O977/L975,"-")</f>
        <v>1.9571641605582595E-2</v>
      </c>
      <c r="Q977" s="73">
        <v>79</v>
      </c>
      <c r="R977" s="60">
        <f>IFERROR(Q977/M975,"-")</f>
        <v>0.32916666666666666</v>
      </c>
      <c r="S977" s="76">
        <f t="shared" si="60"/>
        <v>40233.810126582277</v>
      </c>
      <c r="T977" s="305"/>
      <c r="U977" s="305"/>
      <c r="V977" s="43" t="s">
        <v>109</v>
      </c>
      <c r="W977" s="73">
        <v>110732</v>
      </c>
      <c r="X977" s="60">
        <f>IFERROR(W977/T975,"-")</f>
        <v>2.8961952585696196E-3</v>
      </c>
      <c r="Y977" s="73">
        <v>11</v>
      </c>
      <c r="Z977" s="60">
        <f>IFERROR(Y977/U975,"-")</f>
        <v>0.33333333333333331</v>
      </c>
      <c r="AA977" s="131">
        <f t="shared" si="61"/>
        <v>10066.545454545454</v>
      </c>
      <c r="AB977" s="305"/>
      <c r="AC977" s="305"/>
      <c r="AD977" s="43" t="s">
        <v>109</v>
      </c>
      <c r="AE977" s="73">
        <v>88633</v>
      </c>
      <c r="AF977" s="60">
        <f>IFERROR(AE977/AB975,"-")</f>
        <v>2.7685111954890694E-3</v>
      </c>
      <c r="AG977" s="73">
        <v>8</v>
      </c>
      <c r="AH977" s="60">
        <f>IFERROR(AG977/AC975,"-")</f>
        <v>0.29629629629629628</v>
      </c>
      <c r="AI977" s="76">
        <f t="shared" si="58"/>
        <v>11079.125</v>
      </c>
      <c r="AJ977" s="305"/>
      <c r="AK977" s="305"/>
      <c r="AL977" s="43" t="s">
        <v>109</v>
      </c>
      <c r="AM977" s="73">
        <v>2117840</v>
      </c>
      <c r="AN977" s="60">
        <f>IFERROR(AM977/AJ975,"-")</f>
        <v>2.7876461354224447E-2</v>
      </c>
      <c r="AO977" s="73">
        <v>26</v>
      </c>
      <c r="AP977" s="60">
        <f>IFERROR(AO977/AK975,"-")</f>
        <v>0.33766233766233766</v>
      </c>
      <c r="AQ977" s="76">
        <f t="shared" si="62"/>
        <v>81455.38461538461</v>
      </c>
      <c r="AR977" s="305"/>
      <c r="AS977" s="305"/>
      <c r="AT977" s="43" t="s">
        <v>109</v>
      </c>
      <c r="AU977" s="73">
        <v>9434442</v>
      </c>
      <c r="AV977" s="60">
        <f>IFERROR(AU977/AR975,"-")</f>
        <v>1.7360609841517792E-2</v>
      </c>
      <c r="AW977" s="73">
        <v>224</v>
      </c>
      <c r="AX977" s="60">
        <f>IFERROR(AW977/AS975,"-")</f>
        <v>0.22377622377622378</v>
      </c>
      <c r="AY977" s="131">
        <f t="shared" si="63"/>
        <v>42118.044642857145</v>
      </c>
      <c r="AZ977" s="179"/>
    </row>
    <row r="978" spans="2:52" s="8" customFormat="1" ht="13.15" customHeight="1">
      <c r="B978" s="328"/>
      <c r="C978" s="340"/>
      <c r="D978" s="305"/>
      <c r="E978" s="305"/>
      <c r="F978" s="43" t="s">
        <v>110</v>
      </c>
      <c r="G978" s="73">
        <v>35070</v>
      </c>
      <c r="H978" s="60">
        <f>IFERROR(G978/D975,"-")</f>
        <v>1.6804247952883705E-4</v>
      </c>
      <c r="I978" s="73">
        <v>7</v>
      </c>
      <c r="J978" s="60">
        <f>IFERROR(I978/E975,"-")</f>
        <v>2.3569023569023569E-2</v>
      </c>
      <c r="K978" s="76">
        <f t="shared" si="59"/>
        <v>5010</v>
      </c>
      <c r="L978" s="305"/>
      <c r="M978" s="305"/>
      <c r="N978" s="43" t="s">
        <v>110</v>
      </c>
      <c r="O978" s="73">
        <v>27842</v>
      </c>
      <c r="P978" s="60">
        <f>IFERROR(O978/L975,"-")</f>
        <v>1.7143892317489468E-4</v>
      </c>
      <c r="Q978" s="73">
        <v>6</v>
      </c>
      <c r="R978" s="60">
        <f>IFERROR(Q978/M975,"-")</f>
        <v>2.5000000000000001E-2</v>
      </c>
      <c r="S978" s="76">
        <f t="shared" si="60"/>
        <v>4640.333333333333</v>
      </c>
      <c r="T978" s="305"/>
      <c r="U978" s="305"/>
      <c r="V978" s="43" t="s">
        <v>110</v>
      </c>
      <c r="W978" s="73">
        <v>0</v>
      </c>
      <c r="X978" s="60">
        <f>IFERROR(W978/T975,"-")</f>
        <v>0</v>
      </c>
      <c r="Y978" s="73">
        <v>0</v>
      </c>
      <c r="Z978" s="60">
        <f>IFERROR(Y978/U975,"-")</f>
        <v>0</v>
      </c>
      <c r="AA978" s="131" t="str">
        <f t="shared" si="61"/>
        <v>-</v>
      </c>
      <c r="AB978" s="305"/>
      <c r="AC978" s="305"/>
      <c r="AD978" s="43" t="s">
        <v>110</v>
      </c>
      <c r="AE978" s="73">
        <v>0</v>
      </c>
      <c r="AF978" s="60">
        <f>IFERROR(AE978/AB975,"-")</f>
        <v>0</v>
      </c>
      <c r="AG978" s="73">
        <v>0</v>
      </c>
      <c r="AH978" s="60">
        <f>IFERROR(AG978/AC975,"-")</f>
        <v>0</v>
      </c>
      <c r="AI978" s="76" t="str">
        <f t="shared" si="58"/>
        <v>-</v>
      </c>
      <c r="AJ978" s="305"/>
      <c r="AK978" s="305"/>
      <c r="AL978" s="43" t="s">
        <v>110</v>
      </c>
      <c r="AM978" s="73">
        <v>3505</v>
      </c>
      <c r="AN978" s="60">
        <f>IFERROR(AM978/AJ975,"-")</f>
        <v>4.6135211841572866E-5</v>
      </c>
      <c r="AO978" s="73">
        <v>2</v>
      </c>
      <c r="AP978" s="60">
        <f>IFERROR(AO978/AK975,"-")</f>
        <v>2.5974025974025976E-2</v>
      </c>
      <c r="AQ978" s="76">
        <f t="shared" si="62"/>
        <v>1752.5</v>
      </c>
      <c r="AR978" s="305"/>
      <c r="AS978" s="305"/>
      <c r="AT978" s="43" t="s">
        <v>110</v>
      </c>
      <c r="AU978" s="73">
        <v>2048374</v>
      </c>
      <c r="AV978" s="60">
        <f>IFERROR(AU978/AR975,"-")</f>
        <v>3.769276638036374E-3</v>
      </c>
      <c r="AW978" s="73">
        <v>18</v>
      </c>
      <c r="AX978" s="60">
        <f>IFERROR(AW978/AS975,"-")</f>
        <v>1.7982017982017984E-2</v>
      </c>
      <c r="AY978" s="131">
        <f t="shared" si="63"/>
        <v>113798.55555555556</v>
      </c>
      <c r="AZ978" s="179"/>
    </row>
    <row r="979" spans="2:52" s="8" customFormat="1" ht="13.15" customHeight="1">
      <c r="B979" s="328"/>
      <c r="C979" s="340"/>
      <c r="D979" s="305"/>
      <c r="E979" s="305"/>
      <c r="F979" s="43" t="s">
        <v>111</v>
      </c>
      <c r="G979" s="73">
        <v>4786691</v>
      </c>
      <c r="H979" s="60">
        <f>IFERROR(G979/D975,"-")</f>
        <v>2.2936054302206119E-2</v>
      </c>
      <c r="I979" s="73">
        <v>114</v>
      </c>
      <c r="J979" s="60">
        <f>IFERROR(I979/E975,"-")</f>
        <v>0.38383838383838381</v>
      </c>
      <c r="K979" s="76">
        <f t="shared" si="59"/>
        <v>41988.517543859649</v>
      </c>
      <c r="L979" s="305"/>
      <c r="M979" s="305"/>
      <c r="N979" s="43" t="s">
        <v>111</v>
      </c>
      <c r="O979" s="73">
        <v>4060949</v>
      </c>
      <c r="P979" s="60">
        <f>IFERROR(O979/L975,"-")</f>
        <v>2.500555720236209E-2</v>
      </c>
      <c r="Q979" s="73">
        <v>94</v>
      </c>
      <c r="R979" s="60">
        <f>IFERROR(Q979/M975,"-")</f>
        <v>0.39166666666666666</v>
      </c>
      <c r="S979" s="76">
        <f t="shared" si="60"/>
        <v>43201.585106382976</v>
      </c>
      <c r="T979" s="305"/>
      <c r="U979" s="305"/>
      <c r="V979" s="43" t="s">
        <v>111</v>
      </c>
      <c r="W979" s="73">
        <v>312329</v>
      </c>
      <c r="X979" s="60">
        <f>IFERROR(W979/T975,"-")</f>
        <v>8.1689644268485243E-3</v>
      </c>
      <c r="Y979" s="73">
        <v>12</v>
      </c>
      <c r="Z979" s="60">
        <f>IFERROR(Y979/U975,"-")</f>
        <v>0.36363636363636365</v>
      </c>
      <c r="AA979" s="131">
        <f t="shared" si="61"/>
        <v>26027.416666666668</v>
      </c>
      <c r="AB979" s="305"/>
      <c r="AC979" s="305"/>
      <c r="AD979" s="43" t="s">
        <v>111</v>
      </c>
      <c r="AE979" s="73">
        <v>154659</v>
      </c>
      <c r="AF979" s="60">
        <f>IFERROR(AE979/AB975,"-")</f>
        <v>4.8308775849079232E-3</v>
      </c>
      <c r="AG979" s="73">
        <v>9</v>
      </c>
      <c r="AH979" s="60">
        <f>IFERROR(AG979/AC975,"-")</f>
        <v>0.33333333333333331</v>
      </c>
      <c r="AI979" s="76">
        <f t="shared" si="58"/>
        <v>17184.333333333332</v>
      </c>
      <c r="AJ979" s="305"/>
      <c r="AK979" s="305"/>
      <c r="AL979" s="43" t="s">
        <v>111</v>
      </c>
      <c r="AM979" s="73">
        <v>866564</v>
      </c>
      <c r="AN979" s="60">
        <f>IFERROR(AM979/AJ975,"-")</f>
        <v>1.1406309190950285E-2</v>
      </c>
      <c r="AO979" s="73">
        <v>18</v>
      </c>
      <c r="AP979" s="60">
        <f>IFERROR(AO979/AK975,"-")</f>
        <v>0.23376623376623376</v>
      </c>
      <c r="AQ979" s="76">
        <f t="shared" si="62"/>
        <v>48142.444444444445</v>
      </c>
      <c r="AR979" s="305"/>
      <c r="AS979" s="305"/>
      <c r="AT979" s="43" t="s">
        <v>111</v>
      </c>
      <c r="AU979" s="73">
        <v>14853931</v>
      </c>
      <c r="AV979" s="60">
        <f>IFERROR(AU979/AR975,"-")</f>
        <v>2.7333179927739894E-2</v>
      </c>
      <c r="AW979" s="73">
        <v>268</v>
      </c>
      <c r="AX979" s="60">
        <f>IFERROR(AW979/AS975,"-")</f>
        <v>0.26773226773226771</v>
      </c>
      <c r="AY979" s="131">
        <f t="shared" si="63"/>
        <v>55425.11567164179</v>
      </c>
      <c r="AZ979" s="179"/>
    </row>
    <row r="980" spans="2:52" s="8" customFormat="1" ht="13.15" customHeight="1">
      <c r="B980" s="328"/>
      <c r="C980" s="340"/>
      <c r="D980" s="305"/>
      <c r="E980" s="305"/>
      <c r="F980" s="43" t="s">
        <v>112</v>
      </c>
      <c r="G980" s="73">
        <v>8122929</v>
      </c>
      <c r="H980" s="60">
        <f>IFERROR(G980/D975,"-")</f>
        <v>3.8922073857904103E-2</v>
      </c>
      <c r="I980" s="73">
        <v>128</v>
      </c>
      <c r="J980" s="60">
        <f>IFERROR(I980/E975,"-")</f>
        <v>0.43097643097643096</v>
      </c>
      <c r="K980" s="76">
        <f t="shared" si="59"/>
        <v>63460.3828125</v>
      </c>
      <c r="L980" s="305"/>
      <c r="M980" s="305"/>
      <c r="N980" s="43" t="s">
        <v>112</v>
      </c>
      <c r="O980" s="73">
        <v>6951339</v>
      </c>
      <c r="P980" s="60">
        <f>IFERROR(O980/L975,"-")</f>
        <v>4.2803321341270351E-2</v>
      </c>
      <c r="Q980" s="73">
        <v>104</v>
      </c>
      <c r="R980" s="60">
        <f>IFERROR(Q980/M975,"-")</f>
        <v>0.43333333333333335</v>
      </c>
      <c r="S980" s="76">
        <f t="shared" si="60"/>
        <v>66839.798076923078</v>
      </c>
      <c r="T980" s="305"/>
      <c r="U980" s="305"/>
      <c r="V980" s="43" t="s">
        <v>112</v>
      </c>
      <c r="W980" s="73">
        <v>1194224</v>
      </c>
      <c r="X980" s="60">
        <f>IFERROR(W980/T975,"-")</f>
        <v>3.1234926547610859E-2</v>
      </c>
      <c r="Y980" s="73">
        <v>15</v>
      </c>
      <c r="Z980" s="60">
        <f>IFERROR(Y980/U975,"-")</f>
        <v>0.45454545454545453</v>
      </c>
      <c r="AA980" s="131">
        <f t="shared" si="61"/>
        <v>79614.933333333334</v>
      </c>
      <c r="AB980" s="305"/>
      <c r="AC980" s="305"/>
      <c r="AD980" s="43" t="s">
        <v>112</v>
      </c>
      <c r="AE980" s="73">
        <v>992279</v>
      </c>
      <c r="AF980" s="60">
        <f>IFERROR(AE980/AB975,"-")</f>
        <v>3.0994500023114397E-2</v>
      </c>
      <c r="AG980" s="73">
        <v>12</v>
      </c>
      <c r="AH980" s="60">
        <f>IFERROR(AG980/AC975,"-")</f>
        <v>0.44444444444444442</v>
      </c>
      <c r="AI980" s="76">
        <f t="shared" si="58"/>
        <v>82689.916666666672</v>
      </c>
      <c r="AJ980" s="305"/>
      <c r="AK980" s="305"/>
      <c r="AL980" s="43" t="s">
        <v>112</v>
      </c>
      <c r="AM980" s="73">
        <v>1900718</v>
      </c>
      <c r="AN980" s="60">
        <f>IFERROR(AM980/AJ975,"-")</f>
        <v>2.5018552804876089E-2</v>
      </c>
      <c r="AO980" s="73">
        <v>27</v>
      </c>
      <c r="AP980" s="60">
        <f>IFERROR(AO980/AK975,"-")</f>
        <v>0.35064935064935066</v>
      </c>
      <c r="AQ980" s="76">
        <f t="shared" si="62"/>
        <v>70396.962962962964</v>
      </c>
      <c r="AR980" s="305"/>
      <c r="AS980" s="305"/>
      <c r="AT980" s="43" t="s">
        <v>112</v>
      </c>
      <c r="AU980" s="73">
        <v>18087207</v>
      </c>
      <c r="AV980" s="60">
        <f>IFERROR(AU980/AR975,"-")</f>
        <v>3.3282831549525611E-2</v>
      </c>
      <c r="AW980" s="73">
        <v>293</v>
      </c>
      <c r="AX980" s="60">
        <f>IFERROR(AW980/AS975,"-")</f>
        <v>0.29270729270729273</v>
      </c>
      <c r="AY980" s="131">
        <f t="shared" si="63"/>
        <v>61731.081911262801</v>
      </c>
      <c r="AZ980" s="179"/>
    </row>
    <row r="981" spans="2:52" s="8" customFormat="1" ht="13.15" customHeight="1">
      <c r="B981" s="328"/>
      <c r="C981" s="340"/>
      <c r="D981" s="305"/>
      <c r="E981" s="305"/>
      <c r="F981" s="43" t="s">
        <v>113</v>
      </c>
      <c r="G981" s="73">
        <v>4702331</v>
      </c>
      <c r="H981" s="60">
        <f>IFERROR(G981/D975,"-")</f>
        <v>2.2531832358292442E-2</v>
      </c>
      <c r="I981" s="73">
        <v>38</v>
      </c>
      <c r="J981" s="60">
        <f>IFERROR(I981/E975,"-")</f>
        <v>0.12794612794612795</v>
      </c>
      <c r="K981" s="76">
        <f t="shared" si="59"/>
        <v>123745.55263157895</v>
      </c>
      <c r="L981" s="305"/>
      <c r="M981" s="305"/>
      <c r="N981" s="43" t="s">
        <v>113</v>
      </c>
      <c r="O981" s="73">
        <v>2432052</v>
      </c>
      <c r="P981" s="60">
        <f>IFERROR(O981/L975,"-")</f>
        <v>1.4975518137538573E-2</v>
      </c>
      <c r="Q981" s="73">
        <v>33</v>
      </c>
      <c r="R981" s="60">
        <f>IFERROR(Q981/M975,"-")</f>
        <v>0.13750000000000001</v>
      </c>
      <c r="S981" s="76">
        <f t="shared" si="60"/>
        <v>73698.545454545456</v>
      </c>
      <c r="T981" s="305"/>
      <c r="U981" s="305"/>
      <c r="V981" s="43" t="s">
        <v>113</v>
      </c>
      <c r="W981" s="73">
        <v>15891</v>
      </c>
      <c r="X981" s="60">
        <f>IFERROR(W981/T975,"-")</f>
        <v>4.1562907609299778E-4</v>
      </c>
      <c r="Y981" s="73">
        <v>5</v>
      </c>
      <c r="Z981" s="60">
        <f>IFERROR(Y981/U975,"-")</f>
        <v>0.15151515151515152</v>
      </c>
      <c r="AA981" s="131">
        <f t="shared" si="61"/>
        <v>3178.2</v>
      </c>
      <c r="AB981" s="305"/>
      <c r="AC981" s="305"/>
      <c r="AD981" s="43" t="s">
        <v>113</v>
      </c>
      <c r="AE981" s="73">
        <v>15153</v>
      </c>
      <c r="AF981" s="60">
        <f>IFERROR(AE981/AB975,"-")</f>
        <v>4.7331411714875799E-4</v>
      </c>
      <c r="AG981" s="73">
        <v>4</v>
      </c>
      <c r="AH981" s="60">
        <f>IFERROR(AG981/AC975,"-")</f>
        <v>0.14814814814814814</v>
      </c>
      <c r="AI981" s="76">
        <f t="shared" si="58"/>
        <v>3788.25</v>
      </c>
      <c r="AJ981" s="305"/>
      <c r="AK981" s="305"/>
      <c r="AL981" s="43" t="s">
        <v>113</v>
      </c>
      <c r="AM981" s="73">
        <v>4801402</v>
      </c>
      <c r="AN981" s="60">
        <f>IFERROR(AM981/AJ975,"-")</f>
        <v>6.3199343339957678E-2</v>
      </c>
      <c r="AO981" s="73">
        <v>13</v>
      </c>
      <c r="AP981" s="60">
        <f>IFERROR(AO981/AK975,"-")</f>
        <v>0.16883116883116883</v>
      </c>
      <c r="AQ981" s="76">
        <f t="shared" si="62"/>
        <v>369338.61538461538</v>
      </c>
      <c r="AR981" s="305"/>
      <c r="AS981" s="305"/>
      <c r="AT981" s="43" t="s">
        <v>113</v>
      </c>
      <c r="AU981" s="73">
        <v>8147623</v>
      </c>
      <c r="AV981" s="60">
        <f>IFERROR(AU981/AR975,"-")</f>
        <v>1.4992694219623875E-2</v>
      </c>
      <c r="AW981" s="73">
        <v>68</v>
      </c>
      <c r="AX981" s="60">
        <f>IFERROR(AW981/AS975,"-")</f>
        <v>6.7932067932067935E-2</v>
      </c>
      <c r="AY981" s="131">
        <f t="shared" si="63"/>
        <v>119817.98529411765</v>
      </c>
      <c r="AZ981" s="179"/>
    </row>
    <row r="982" spans="2:52" s="8" customFormat="1" ht="13.15" customHeight="1">
      <c r="B982" s="328"/>
      <c r="C982" s="340"/>
      <c r="D982" s="305"/>
      <c r="E982" s="305"/>
      <c r="F982" s="43" t="s">
        <v>123</v>
      </c>
      <c r="G982" s="73">
        <v>358</v>
      </c>
      <c r="H982" s="60">
        <f>IFERROR(G982/D975,"-")</f>
        <v>1.7154036974999619E-6</v>
      </c>
      <c r="I982" s="73">
        <v>1</v>
      </c>
      <c r="J982" s="60">
        <f>IFERROR(I982/E975,"-")</f>
        <v>3.3670033670033669E-3</v>
      </c>
      <c r="K982" s="76">
        <f t="shared" si="59"/>
        <v>358</v>
      </c>
      <c r="L982" s="305"/>
      <c r="M982" s="305"/>
      <c r="N982" s="43" t="s">
        <v>123</v>
      </c>
      <c r="O982" s="73">
        <v>0</v>
      </c>
      <c r="P982" s="60">
        <f>IFERROR(O982/L975,"-")</f>
        <v>0</v>
      </c>
      <c r="Q982" s="73">
        <v>0</v>
      </c>
      <c r="R982" s="60">
        <f>IFERROR(Q982/M975,"-")</f>
        <v>0</v>
      </c>
      <c r="S982" s="76" t="str">
        <f t="shared" si="60"/>
        <v>-</v>
      </c>
      <c r="T982" s="305"/>
      <c r="U982" s="305"/>
      <c r="V982" s="43" t="s">
        <v>123</v>
      </c>
      <c r="W982" s="73">
        <v>0</v>
      </c>
      <c r="X982" s="60">
        <f>IFERROR(W982/T975,"-")</f>
        <v>0</v>
      </c>
      <c r="Y982" s="73">
        <v>0</v>
      </c>
      <c r="Z982" s="60">
        <f>IFERROR(Y982/U975,"-")</f>
        <v>0</v>
      </c>
      <c r="AA982" s="131" t="str">
        <f t="shared" si="61"/>
        <v>-</v>
      </c>
      <c r="AB982" s="305"/>
      <c r="AC982" s="305"/>
      <c r="AD982" s="43" t="s">
        <v>123</v>
      </c>
      <c r="AE982" s="73">
        <v>0</v>
      </c>
      <c r="AF982" s="60">
        <f>IFERROR(AE982/AB975,"-")</f>
        <v>0</v>
      </c>
      <c r="AG982" s="73">
        <v>0</v>
      </c>
      <c r="AH982" s="60">
        <f>IFERROR(AG982/AC975,"-")</f>
        <v>0</v>
      </c>
      <c r="AI982" s="76" t="str">
        <f t="shared" si="58"/>
        <v>-</v>
      </c>
      <c r="AJ982" s="305"/>
      <c r="AK982" s="305"/>
      <c r="AL982" s="43" t="s">
        <v>123</v>
      </c>
      <c r="AM982" s="73">
        <v>0</v>
      </c>
      <c r="AN982" s="60">
        <f>IFERROR(AM982/AJ975,"-")</f>
        <v>0</v>
      </c>
      <c r="AO982" s="73">
        <v>0</v>
      </c>
      <c r="AP982" s="60">
        <f>IFERROR(AO982/AK975,"-")</f>
        <v>0</v>
      </c>
      <c r="AQ982" s="76" t="str">
        <f t="shared" si="62"/>
        <v>-</v>
      </c>
      <c r="AR982" s="305"/>
      <c r="AS982" s="305"/>
      <c r="AT982" s="43" t="s">
        <v>123</v>
      </c>
      <c r="AU982" s="73">
        <v>328</v>
      </c>
      <c r="AV982" s="60">
        <f>IFERROR(AU982/AR975,"-")</f>
        <v>6.0356299058469332E-7</v>
      </c>
      <c r="AW982" s="73">
        <v>1</v>
      </c>
      <c r="AX982" s="60">
        <f>IFERROR(AW982/AS975,"-")</f>
        <v>9.99000999000999E-4</v>
      </c>
      <c r="AY982" s="131">
        <f t="shared" si="63"/>
        <v>328</v>
      </c>
      <c r="AZ982" s="179"/>
    </row>
    <row r="983" spans="2:52" s="8" customFormat="1" ht="13.15" customHeight="1">
      <c r="B983" s="328"/>
      <c r="C983" s="340"/>
      <c r="D983" s="305"/>
      <c r="E983" s="305"/>
      <c r="F983" s="43" t="s">
        <v>114</v>
      </c>
      <c r="G983" s="73">
        <v>35820</v>
      </c>
      <c r="H983" s="60">
        <f>IFERROR(G983/D975,"-")</f>
        <v>1.7163620235879508E-4</v>
      </c>
      <c r="I983" s="73">
        <v>2</v>
      </c>
      <c r="J983" s="60">
        <f>IFERROR(I983/E975,"-")</f>
        <v>6.7340067340067337E-3</v>
      </c>
      <c r="K983" s="76">
        <f t="shared" si="59"/>
        <v>17910</v>
      </c>
      <c r="L983" s="305"/>
      <c r="M983" s="305"/>
      <c r="N983" s="43" t="s">
        <v>114</v>
      </c>
      <c r="O983" s="73">
        <v>35820</v>
      </c>
      <c r="P983" s="60">
        <f>IFERROR(O983/L975,"-")</f>
        <v>2.2056397629928622E-4</v>
      </c>
      <c r="Q983" s="73">
        <v>2</v>
      </c>
      <c r="R983" s="60">
        <f>IFERROR(Q983/M975,"-")</f>
        <v>8.3333333333333332E-3</v>
      </c>
      <c r="S983" s="76">
        <f t="shared" si="60"/>
        <v>17910</v>
      </c>
      <c r="T983" s="305"/>
      <c r="U983" s="305"/>
      <c r="V983" s="43" t="s">
        <v>114</v>
      </c>
      <c r="W983" s="73">
        <v>0</v>
      </c>
      <c r="X983" s="60">
        <f>IFERROR(W983/T975,"-")</f>
        <v>0</v>
      </c>
      <c r="Y983" s="73">
        <v>0</v>
      </c>
      <c r="Z983" s="60">
        <f>IFERROR(Y983/U975,"-")</f>
        <v>0</v>
      </c>
      <c r="AA983" s="131" t="str">
        <f t="shared" si="61"/>
        <v>-</v>
      </c>
      <c r="AB983" s="305"/>
      <c r="AC983" s="305"/>
      <c r="AD983" s="43" t="s">
        <v>114</v>
      </c>
      <c r="AE983" s="73">
        <v>0</v>
      </c>
      <c r="AF983" s="60">
        <f>IFERROR(AE983/AB975,"-")</f>
        <v>0</v>
      </c>
      <c r="AG983" s="73">
        <v>0</v>
      </c>
      <c r="AH983" s="60">
        <f>IFERROR(AG983/AC975,"-")</f>
        <v>0</v>
      </c>
      <c r="AI983" s="76" t="str">
        <f t="shared" si="58"/>
        <v>-</v>
      </c>
      <c r="AJ983" s="305"/>
      <c r="AK983" s="305"/>
      <c r="AL983" s="43" t="s">
        <v>114</v>
      </c>
      <c r="AM983" s="73">
        <v>1619</v>
      </c>
      <c r="AN983" s="60">
        <f>IFERROR(AM983/AJ975,"-")</f>
        <v>2.1310387438375599E-5</v>
      </c>
      <c r="AO983" s="73">
        <v>1</v>
      </c>
      <c r="AP983" s="60">
        <f>IFERROR(AO983/AK975,"-")</f>
        <v>1.2987012987012988E-2</v>
      </c>
      <c r="AQ983" s="76">
        <f t="shared" si="62"/>
        <v>1619</v>
      </c>
      <c r="AR983" s="305"/>
      <c r="AS983" s="305"/>
      <c r="AT983" s="43" t="s">
        <v>114</v>
      </c>
      <c r="AU983" s="73">
        <v>149075</v>
      </c>
      <c r="AV983" s="60">
        <f>IFERROR(AU983/AR975,"-")</f>
        <v>2.7431753908967426E-4</v>
      </c>
      <c r="AW983" s="73">
        <v>5</v>
      </c>
      <c r="AX983" s="60">
        <f>IFERROR(AW983/AS975,"-")</f>
        <v>4.995004995004995E-3</v>
      </c>
      <c r="AY983" s="131">
        <f t="shared" si="63"/>
        <v>29815</v>
      </c>
      <c r="AZ983" s="179"/>
    </row>
    <row r="984" spans="2:52" s="8" customFormat="1" ht="13.15" customHeight="1">
      <c r="B984" s="328"/>
      <c r="C984" s="340"/>
      <c r="D984" s="305"/>
      <c r="E984" s="305"/>
      <c r="F984" s="43" t="s">
        <v>115</v>
      </c>
      <c r="G984" s="73">
        <v>127494</v>
      </c>
      <c r="H984" s="60">
        <f>IFERROR(G984/D975,"-")</f>
        <v>6.1090413131022387E-4</v>
      </c>
      <c r="I984" s="73">
        <v>15</v>
      </c>
      <c r="J984" s="60">
        <f>IFERROR(I984/E975,"-")</f>
        <v>5.0505050505050504E-2</v>
      </c>
      <c r="K984" s="76">
        <f t="shared" si="59"/>
        <v>8499.6</v>
      </c>
      <c r="L984" s="305"/>
      <c r="M984" s="305"/>
      <c r="N984" s="43" t="s">
        <v>115</v>
      </c>
      <c r="O984" s="73">
        <v>43660</v>
      </c>
      <c r="P984" s="60">
        <f>IFERROR(O984/L975,"-")</f>
        <v>2.6883928546138575E-4</v>
      </c>
      <c r="Q984" s="73">
        <v>9</v>
      </c>
      <c r="R984" s="60">
        <f>IFERROR(Q984/M975,"-")</f>
        <v>3.7499999999999999E-2</v>
      </c>
      <c r="S984" s="76">
        <f t="shared" si="60"/>
        <v>4851.1111111111113</v>
      </c>
      <c r="T984" s="305"/>
      <c r="U984" s="305"/>
      <c r="V984" s="43" t="s">
        <v>115</v>
      </c>
      <c r="W984" s="73">
        <v>29807</v>
      </c>
      <c r="X984" s="60">
        <f>IFERROR(W984/T975,"-")</f>
        <v>7.7960203077867877E-4</v>
      </c>
      <c r="Y984" s="73">
        <v>5</v>
      </c>
      <c r="Z984" s="60">
        <f>IFERROR(Y984/U975,"-")</f>
        <v>0.15151515151515152</v>
      </c>
      <c r="AA984" s="131">
        <f t="shared" si="61"/>
        <v>5961.4</v>
      </c>
      <c r="AB984" s="305"/>
      <c r="AC984" s="305"/>
      <c r="AD984" s="43" t="s">
        <v>115</v>
      </c>
      <c r="AE984" s="73">
        <v>20283</v>
      </c>
      <c r="AF984" s="60">
        <f>IFERROR(AE984/AB975,"-")</f>
        <v>6.3355310751192885E-4</v>
      </c>
      <c r="AG984" s="73">
        <v>3</v>
      </c>
      <c r="AH984" s="60">
        <f>IFERROR(AG984/AC975,"-")</f>
        <v>0.1111111111111111</v>
      </c>
      <c r="AI984" s="76">
        <f t="shared" si="58"/>
        <v>6761</v>
      </c>
      <c r="AJ984" s="305"/>
      <c r="AK984" s="305"/>
      <c r="AL984" s="43" t="s">
        <v>115</v>
      </c>
      <c r="AM984" s="73">
        <v>32556</v>
      </c>
      <c r="AN984" s="60">
        <f>IFERROR(AM984/AJ975,"-")</f>
        <v>4.2852438137353676E-4</v>
      </c>
      <c r="AO984" s="73">
        <v>8</v>
      </c>
      <c r="AP984" s="60">
        <f>IFERROR(AO984/AK975,"-")</f>
        <v>0.1038961038961039</v>
      </c>
      <c r="AQ984" s="76">
        <f t="shared" si="62"/>
        <v>4069.5</v>
      </c>
      <c r="AR984" s="305"/>
      <c r="AS984" s="305"/>
      <c r="AT984" s="43" t="s">
        <v>115</v>
      </c>
      <c r="AU984" s="73">
        <v>375585</v>
      </c>
      <c r="AV984" s="60">
        <f>IFERROR(AU984/AR975,"-")</f>
        <v>6.9112562749619531E-4</v>
      </c>
      <c r="AW984" s="73">
        <v>33</v>
      </c>
      <c r="AX984" s="60">
        <f>IFERROR(AW984/AS975,"-")</f>
        <v>3.2967032967032968E-2</v>
      </c>
      <c r="AY984" s="131">
        <f t="shared" si="63"/>
        <v>11381.363636363636</v>
      </c>
      <c r="AZ984" s="179"/>
    </row>
    <row r="985" spans="2:52" s="8" customFormat="1" ht="13.15" customHeight="1">
      <c r="B985" s="328"/>
      <c r="C985" s="340"/>
      <c r="D985" s="305"/>
      <c r="E985" s="305"/>
      <c r="F985" s="43" t="s">
        <v>116</v>
      </c>
      <c r="G985" s="73">
        <v>11198</v>
      </c>
      <c r="H985" s="60">
        <f>IFERROR(G985/D975,"-")</f>
        <v>5.3656677666493229E-5</v>
      </c>
      <c r="I985" s="73">
        <v>2</v>
      </c>
      <c r="J985" s="60">
        <f>IFERROR(I985/E975,"-")</f>
        <v>6.7340067340067337E-3</v>
      </c>
      <c r="K985" s="76">
        <f t="shared" si="59"/>
        <v>5599</v>
      </c>
      <c r="L985" s="305"/>
      <c r="M985" s="305"/>
      <c r="N985" s="43" t="s">
        <v>116</v>
      </c>
      <c r="O985" s="73">
        <v>4580</v>
      </c>
      <c r="P985" s="60">
        <f>IFERROR(O985/L975,"-")</f>
        <v>2.8201647444185676E-5</v>
      </c>
      <c r="Q985" s="73">
        <v>1</v>
      </c>
      <c r="R985" s="60">
        <f>IFERROR(Q985/M975,"-")</f>
        <v>4.1666666666666666E-3</v>
      </c>
      <c r="S985" s="76">
        <f t="shared" si="60"/>
        <v>4580</v>
      </c>
      <c r="T985" s="305"/>
      <c r="U985" s="305"/>
      <c r="V985" s="43" t="s">
        <v>116</v>
      </c>
      <c r="W985" s="73">
        <v>0</v>
      </c>
      <c r="X985" s="60">
        <f>IFERROR(W985/T975,"-")</f>
        <v>0</v>
      </c>
      <c r="Y985" s="73">
        <v>0</v>
      </c>
      <c r="Z985" s="60">
        <f>IFERROR(Y985/U975,"-")</f>
        <v>0</v>
      </c>
      <c r="AA985" s="131" t="str">
        <f t="shared" si="61"/>
        <v>-</v>
      </c>
      <c r="AB985" s="305"/>
      <c r="AC985" s="305"/>
      <c r="AD985" s="43" t="s">
        <v>116</v>
      </c>
      <c r="AE985" s="73">
        <v>0</v>
      </c>
      <c r="AF985" s="60">
        <f>IFERROR(AE985/AB975,"-")</f>
        <v>0</v>
      </c>
      <c r="AG985" s="73">
        <v>0</v>
      </c>
      <c r="AH985" s="60">
        <f>IFERROR(AG985/AC975,"-")</f>
        <v>0</v>
      </c>
      <c r="AI985" s="76" t="str">
        <f t="shared" si="58"/>
        <v>-</v>
      </c>
      <c r="AJ985" s="305"/>
      <c r="AK985" s="305"/>
      <c r="AL985" s="43" t="s">
        <v>116</v>
      </c>
      <c r="AM985" s="73">
        <v>119153</v>
      </c>
      <c r="AN985" s="60">
        <f>IFERROR(AM985/AJ975,"-")</f>
        <v>1.5683734369640319E-3</v>
      </c>
      <c r="AO985" s="73">
        <v>1</v>
      </c>
      <c r="AP985" s="60">
        <f>IFERROR(AO985/AK975,"-")</f>
        <v>1.2987012987012988E-2</v>
      </c>
      <c r="AQ985" s="76">
        <f t="shared" si="62"/>
        <v>119153</v>
      </c>
      <c r="AR985" s="305"/>
      <c r="AS985" s="305"/>
      <c r="AT985" s="43" t="s">
        <v>116</v>
      </c>
      <c r="AU985" s="73">
        <v>39500</v>
      </c>
      <c r="AV985" s="60">
        <f>IFERROR(AU985/AR975,"-")</f>
        <v>7.2685177219803014E-5</v>
      </c>
      <c r="AW985" s="73">
        <v>3</v>
      </c>
      <c r="AX985" s="60">
        <f>IFERROR(AW985/AS975,"-")</f>
        <v>2.997002997002997E-3</v>
      </c>
      <c r="AY985" s="131">
        <f t="shared" si="63"/>
        <v>13166.666666666666</v>
      </c>
      <c r="AZ985" s="179"/>
    </row>
    <row r="986" spans="2:52" s="8" customFormat="1" ht="13.15" customHeight="1">
      <c r="B986" s="328"/>
      <c r="C986" s="340"/>
      <c r="D986" s="305"/>
      <c r="E986" s="305"/>
      <c r="F986" s="43" t="s">
        <v>117</v>
      </c>
      <c r="G986" s="73">
        <v>910008</v>
      </c>
      <c r="H986" s="60">
        <f>IFERROR(G986/D975,"-")</f>
        <v>4.3604220333925848E-3</v>
      </c>
      <c r="I986" s="73">
        <v>3</v>
      </c>
      <c r="J986" s="60">
        <f>IFERROR(I986/E975,"-")</f>
        <v>1.0101010101010102E-2</v>
      </c>
      <c r="K986" s="76">
        <f t="shared" si="59"/>
        <v>303336</v>
      </c>
      <c r="L986" s="305"/>
      <c r="M986" s="305"/>
      <c r="N986" s="43" t="s">
        <v>117</v>
      </c>
      <c r="O986" s="73">
        <v>910008</v>
      </c>
      <c r="P986" s="60">
        <f>IFERROR(O986/L975,"-")</f>
        <v>5.6034333596918159E-3</v>
      </c>
      <c r="Q986" s="73">
        <v>3</v>
      </c>
      <c r="R986" s="60">
        <f>IFERROR(Q986/M975,"-")</f>
        <v>1.2500000000000001E-2</v>
      </c>
      <c r="S986" s="76">
        <f t="shared" si="60"/>
        <v>303336</v>
      </c>
      <c r="T986" s="305"/>
      <c r="U986" s="305"/>
      <c r="V986" s="43" t="s">
        <v>117</v>
      </c>
      <c r="W986" s="73">
        <v>907597</v>
      </c>
      <c r="X986" s="60">
        <f>IFERROR(W986/T975,"-")</f>
        <v>2.3738197884008338E-2</v>
      </c>
      <c r="Y986" s="73">
        <v>2</v>
      </c>
      <c r="Z986" s="60">
        <f>IFERROR(Y986/U975,"-")</f>
        <v>6.0606060606060608E-2</v>
      </c>
      <c r="AA986" s="131">
        <f t="shared" si="61"/>
        <v>453798.5</v>
      </c>
      <c r="AB986" s="305"/>
      <c r="AC986" s="305"/>
      <c r="AD986" s="43" t="s">
        <v>117</v>
      </c>
      <c r="AE986" s="73">
        <v>907597</v>
      </c>
      <c r="AF986" s="60">
        <f>IFERROR(AE986/AB975,"-")</f>
        <v>2.8349400962308542E-2</v>
      </c>
      <c r="AG986" s="73">
        <v>2</v>
      </c>
      <c r="AH986" s="60">
        <f>IFERROR(AG986/AC975,"-")</f>
        <v>7.407407407407407E-2</v>
      </c>
      <c r="AI986" s="76">
        <f t="shared" si="58"/>
        <v>453798.5</v>
      </c>
      <c r="AJ986" s="305"/>
      <c r="AK986" s="305"/>
      <c r="AL986" s="43" t="s">
        <v>117</v>
      </c>
      <c r="AM986" s="73">
        <v>906508</v>
      </c>
      <c r="AN986" s="60">
        <f>IFERROR(AM986/AJ975,"-")</f>
        <v>1.1932079491035816E-2</v>
      </c>
      <c r="AO986" s="73">
        <v>1</v>
      </c>
      <c r="AP986" s="60">
        <f>IFERROR(AO986/AK975,"-")</f>
        <v>1.2987012987012988E-2</v>
      </c>
      <c r="AQ986" s="76">
        <f t="shared" si="62"/>
        <v>906508</v>
      </c>
      <c r="AR986" s="305"/>
      <c r="AS986" s="305"/>
      <c r="AT986" s="43" t="s">
        <v>117</v>
      </c>
      <c r="AU986" s="73">
        <v>397736</v>
      </c>
      <c r="AV986" s="60">
        <f>IFERROR(AU986/AR975,"-")</f>
        <v>7.3188637080241954E-4</v>
      </c>
      <c r="AW986" s="73">
        <v>2</v>
      </c>
      <c r="AX986" s="60">
        <f>IFERROR(AW986/AS975,"-")</f>
        <v>1.998001998001998E-3</v>
      </c>
      <c r="AY986" s="131">
        <f t="shared" si="63"/>
        <v>198868</v>
      </c>
      <c r="AZ986" s="179"/>
    </row>
    <row r="987" spans="2:52" s="8" customFormat="1" ht="13.15" customHeight="1">
      <c r="B987" s="328"/>
      <c r="C987" s="340"/>
      <c r="D987" s="305"/>
      <c r="E987" s="305"/>
      <c r="F987" s="43" t="s">
        <v>118</v>
      </c>
      <c r="G987" s="73">
        <v>2380991</v>
      </c>
      <c r="H987" s="60">
        <f>IFERROR(G987/D975,"-")</f>
        <v>1.140882895283277E-2</v>
      </c>
      <c r="I987" s="73">
        <v>34</v>
      </c>
      <c r="J987" s="60">
        <f>IFERROR(I987/E975,"-")</f>
        <v>0.11447811447811448</v>
      </c>
      <c r="K987" s="76">
        <f t="shared" si="59"/>
        <v>70029.147058823524</v>
      </c>
      <c r="L987" s="305"/>
      <c r="M987" s="305"/>
      <c r="N987" s="43" t="s">
        <v>118</v>
      </c>
      <c r="O987" s="73">
        <v>2246817</v>
      </c>
      <c r="P987" s="60">
        <f>IFERROR(O987/L975,"-")</f>
        <v>1.383492159510981E-2</v>
      </c>
      <c r="Q987" s="73">
        <v>29</v>
      </c>
      <c r="R987" s="60">
        <f>IFERROR(Q987/M975,"-")</f>
        <v>0.12083333333333333</v>
      </c>
      <c r="S987" s="76">
        <f t="shared" si="60"/>
        <v>77476.448275862072</v>
      </c>
      <c r="T987" s="305"/>
      <c r="U987" s="305"/>
      <c r="V987" s="43" t="s">
        <v>118</v>
      </c>
      <c r="W987" s="73">
        <v>1642870</v>
      </c>
      <c r="X987" s="60">
        <f>IFERROR(W987/T975,"-")</f>
        <v>4.2969261861487834E-2</v>
      </c>
      <c r="Y987" s="73">
        <v>10</v>
      </c>
      <c r="Z987" s="60">
        <f>IFERROR(Y987/U975,"-")</f>
        <v>0.30303030303030304</v>
      </c>
      <c r="AA987" s="131">
        <f t="shared" si="61"/>
        <v>164287</v>
      </c>
      <c r="AB987" s="305"/>
      <c r="AC987" s="305"/>
      <c r="AD987" s="43" t="s">
        <v>118</v>
      </c>
      <c r="AE987" s="73">
        <v>1607368</v>
      </c>
      <c r="AF987" s="60">
        <f>IFERROR(AE987/AB975,"-")</f>
        <v>5.0207217438999856E-2</v>
      </c>
      <c r="AG987" s="73">
        <v>9</v>
      </c>
      <c r="AH987" s="60">
        <f>IFERROR(AG987/AC975,"-")</f>
        <v>0.33333333333333331</v>
      </c>
      <c r="AI987" s="76">
        <f t="shared" si="58"/>
        <v>178596.44444444444</v>
      </c>
      <c r="AJ987" s="305"/>
      <c r="AK987" s="305"/>
      <c r="AL987" s="43" t="s">
        <v>118</v>
      </c>
      <c r="AM987" s="73">
        <v>517442</v>
      </c>
      <c r="AN987" s="60">
        <f>IFERROR(AM987/AJ975,"-")</f>
        <v>6.8109261870833515E-3</v>
      </c>
      <c r="AO987" s="73">
        <v>9</v>
      </c>
      <c r="AP987" s="60">
        <f>IFERROR(AO987/AK975,"-")</f>
        <v>0.11688311688311688</v>
      </c>
      <c r="AQ987" s="76">
        <f t="shared" si="62"/>
        <v>57493.555555555555</v>
      </c>
      <c r="AR987" s="305"/>
      <c r="AS987" s="305"/>
      <c r="AT987" s="43" t="s">
        <v>118</v>
      </c>
      <c r="AU987" s="73">
        <v>4598974</v>
      </c>
      <c r="AV987" s="60">
        <f>IFERROR(AU987/AR975,"-")</f>
        <v>8.4627149422599069E-3</v>
      </c>
      <c r="AW987" s="73">
        <v>100</v>
      </c>
      <c r="AX987" s="60">
        <f>IFERROR(AW987/AS975,"-")</f>
        <v>9.9900099900099903E-2</v>
      </c>
      <c r="AY987" s="131">
        <f t="shared" si="63"/>
        <v>45989.74</v>
      </c>
      <c r="AZ987" s="179"/>
    </row>
    <row r="988" spans="2:52" s="8" customFormat="1" ht="13.15" customHeight="1">
      <c r="B988" s="328"/>
      <c r="C988" s="340"/>
      <c r="D988" s="305"/>
      <c r="E988" s="305"/>
      <c r="F988" s="43" t="s">
        <v>119</v>
      </c>
      <c r="G988" s="73">
        <v>3355302</v>
      </c>
      <c r="H988" s="60">
        <f>IFERROR(G988/D975,"-")</f>
        <v>1.6077367198405076E-2</v>
      </c>
      <c r="I988" s="73">
        <v>22</v>
      </c>
      <c r="J988" s="60">
        <f>IFERROR(I988/E975,"-")</f>
        <v>7.407407407407407E-2</v>
      </c>
      <c r="K988" s="76">
        <f t="shared" si="59"/>
        <v>152513.72727272726</v>
      </c>
      <c r="L988" s="305"/>
      <c r="M988" s="305"/>
      <c r="N988" s="43" t="s">
        <v>119</v>
      </c>
      <c r="O988" s="73">
        <v>3188209</v>
      </c>
      <c r="P988" s="60">
        <f>IFERROR(O988/L975,"-")</f>
        <v>1.9631603973008685E-2</v>
      </c>
      <c r="Q988" s="73">
        <v>20</v>
      </c>
      <c r="R988" s="60">
        <f>IFERROR(Q988/M975,"-")</f>
        <v>8.3333333333333329E-2</v>
      </c>
      <c r="S988" s="76">
        <f t="shared" si="60"/>
        <v>159410.45000000001</v>
      </c>
      <c r="T988" s="305"/>
      <c r="U988" s="305"/>
      <c r="V988" s="43" t="s">
        <v>119</v>
      </c>
      <c r="W988" s="73">
        <v>312442</v>
      </c>
      <c r="X988" s="60">
        <f>IFERROR(W988/T975,"-")</f>
        <v>8.1719199416429682E-3</v>
      </c>
      <c r="Y988" s="73">
        <v>6</v>
      </c>
      <c r="Z988" s="60">
        <f>IFERROR(Y988/U975,"-")</f>
        <v>0.18181818181818182</v>
      </c>
      <c r="AA988" s="131">
        <f t="shared" si="61"/>
        <v>52073.666666666664</v>
      </c>
      <c r="AB988" s="305"/>
      <c r="AC988" s="305"/>
      <c r="AD988" s="43" t="s">
        <v>119</v>
      </c>
      <c r="AE988" s="73">
        <v>150697</v>
      </c>
      <c r="AF988" s="60">
        <f>IFERROR(AE988/AB975,"-")</f>
        <v>4.707121857847712E-3</v>
      </c>
      <c r="AG988" s="73">
        <v>5</v>
      </c>
      <c r="AH988" s="60">
        <f>IFERROR(AG988/AC975,"-")</f>
        <v>0.18518518518518517</v>
      </c>
      <c r="AI988" s="76">
        <f t="shared" ref="AI988:AI1051" si="64">IFERROR(AE988/AG988,"-")</f>
        <v>30139.4</v>
      </c>
      <c r="AJ988" s="305"/>
      <c r="AK988" s="305"/>
      <c r="AL988" s="43" t="s">
        <v>119</v>
      </c>
      <c r="AM988" s="73">
        <v>1833487</v>
      </c>
      <c r="AN988" s="60">
        <f>IFERROR(AM988/AJ975,"-")</f>
        <v>2.4133612312059891E-2</v>
      </c>
      <c r="AO988" s="73">
        <v>17</v>
      </c>
      <c r="AP988" s="60">
        <f>IFERROR(AO988/AK975,"-")</f>
        <v>0.22077922077922077</v>
      </c>
      <c r="AQ988" s="76">
        <f t="shared" si="62"/>
        <v>107852.17647058824</v>
      </c>
      <c r="AR988" s="305"/>
      <c r="AS988" s="305"/>
      <c r="AT988" s="43" t="s">
        <v>119</v>
      </c>
      <c r="AU988" s="73">
        <v>4652214</v>
      </c>
      <c r="AV988" s="60">
        <f>IFERROR(AU988/AR975,"-")</f>
        <v>8.5606835203657881E-3</v>
      </c>
      <c r="AW988" s="73">
        <v>68</v>
      </c>
      <c r="AX988" s="60">
        <f>IFERROR(AW988/AS975,"-")</f>
        <v>6.7932067932067935E-2</v>
      </c>
      <c r="AY988" s="131">
        <f t="shared" si="63"/>
        <v>68414.911764705888</v>
      </c>
      <c r="AZ988" s="179"/>
    </row>
    <row r="989" spans="2:52" s="8" customFormat="1" ht="13.15" customHeight="1">
      <c r="B989" s="328"/>
      <c r="C989" s="340"/>
      <c r="D989" s="305"/>
      <c r="E989" s="305"/>
      <c r="F989" s="43" t="s">
        <v>120</v>
      </c>
      <c r="G989" s="73">
        <v>2625397</v>
      </c>
      <c r="H989" s="60">
        <f>IFERROR(G989/D975,"-")</f>
        <v>1.2579932182137731E-2</v>
      </c>
      <c r="I989" s="73">
        <v>29</v>
      </c>
      <c r="J989" s="60">
        <f>IFERROR(I989/E975,"-")</f>
        <v>9.7643097643097643E-2</v>
      </c>
      <c r="K989" s="76">
        <f t="shared" si="59"/>
        <v>90530.931034482754</v>
      </c>
      <c r="L989" s="305"/>
      <c r="M989" s="305"/>
      <c r="N989" s="43" t="s">
        <v>120</v>
      </c>
      <c r="O989" s="73">
        <v>907102</v>
      </c>
      <c r="P989" s="60">
        <f>IFERROR(O989/L975,"-")</f>
        <v>5.5855394759641297E-3</v>
      </c>
      <c r="Q989" s="73">
        <v>25</v>
      </c>
      <c r="R989" s="60">
        <f>IFERROR(Q989/M975,"-")</f>
        <v>0.10416666666666667</v>
      </c>
      <c r="S989" s="76">
        <f t="shared" si="60"/>
        <v>36284.080000000002</v>
      </c>
      <c r="T989" s="305"/>
      <c r="U989" s="305"/>
      <c r="V989" s="43" t="s">
        <v>120</v>
      </c>
      <c r="W989" s="73">
        <v>79424</v>
      </c>
      <c r="X989" s="60">
        <f>IFERROR(W989/T975,"-")</f>
        <v>2.0773345755213802E-3</v>
      </c>
      <c r="Y989" s="73">
        <v>4</v>
      </c>
      <c r="Z989" s="60">
        <f>IFERROR(Y989/U975,"-")</f>
        <v>0.12121212121212122</v>
      </c>
      <c r="AA989" s="131">
        <f t="shared" si="61"/>
        <v>19856</v>
      </c>
      <c r="AB989" s="305"/>
      <c r="AC989" s="305"/>
      <c r="AD989" s="43" t="s">
        <v>120</v>
      </c>
      <c r="AE989" s="73">
        <v>23708</v>
      </c>
      <c r="AF989" s="60">
        <f>IFERROR(AE989/AB975,"-")</f>
        <v>7.405352794405567E-4</v>
      </c>
      <c r="AG989" s="73">
        <v>3</v>
      </c>
      <c r="AH989" s="60">
        <f>IFERROR(AG989/AC975,"-")</f>
        <v>0.1111111111111111</v>
      </c>
      <c r="AI989" s="76">
        <f t="shared" si="64"/>
        <v>7902.666666666667</v>
      </c>
      <c r="AJ989" s="305"/>
      <c r="AK989" s="305"/>
      <c r="AL989" s="43" t="s">
        <v>120</v>
      </c>
      <c r="AM989" s="73">
        <v>193024</v>
      </c>
      <c r="AN989" s="60">
        <f>IFERROR(AM989/AJ975,"-")</f>
        <v>2.5407141599166224E-3</v>
      </c>
      <c r="AO989" s="73">
        <v>6</v>
      </c>
      <c r="AP989" s="60">
        <f>IFERROR(AO989/AK975,"-")</f>
        <v>7.792207792207792E-2</v>
      </c>
      <c r="AQ989" s="76">
        <f t="shared" si="62"/>
        <v>32170.666666666668</v>
      </c>
      <c r="AR989" s="305"/>
      <c r="AS989" s="305"/>
      <c r="AT989" s="43" t="s">
        <v>120</v>
      </c>
      <c r="AU989" s="73">
        <v>2136041</v>
      </c>
      <c r="AV989" s="60">
        <f>IFERROR(AU989/AR975,"-")</f>
        <v>3.9305954084497535E-3</v>
      </c>
      <c r="AW989" s="73">
        <v>62</v>
      </c>
      <c r="AX989" s="60">
        <f>IFERROR(AW989/AS975,"-")</f>
        <v>6.1938061938061936E-2</v>
      </c>
      <c r="AY989" s="131">
        <f t="shared" si="63"/>
        <v>34452.274193548386</v>
      </c>
      <c r="AZ989" s="179"/>
    </row>
    <row r="990" spans="2:52" s="8" customFormat="1" ht="13.15" customHeight="1">
      <c r="B990" s="328"/>
      <c r="C990" s="340"/>
      <c r="D990" s="305"/>
      <c r="E990" s="305"/>
      <c r="F990" s="44" t="s">
        <v>121</v>
      </c>
      <c r="G990" s="74">
        <v>777111</v>
      </c>
      <c r="H990" s="61">
        <f>IFERROR(G990/D975,"-")</f>
        <v>3.7236287228153437E-3</v>
      </c>
      <c r="I990" s="74">
        <v>33</v>
      </c>
      <c r="J990" s="61">
        <f>IFERROR(I990/E975,"-")</f>
        <v>0.1111111111111111</v>
      </c>
      <c r="K990" s="77">
        <f t="shared" si="59"/>
        <v>23548.81818181818</v>
      </c>
      <c r="L990" s="305"/>
      <c r="M990" s="305"/>
      <c r="N990" s="44" t="s">
        <v>121</v>
      </c>
      <c r="O990" s="74">
        <v>751457</v>
      </c>
      <c r="P990" s="61">
        <f>IFERROR(O990/L975,"-")</f>
        <v>4.6271452802326279E-3</v>
      </c>
      <c r="Q990" s="74">
        <v>27</v>
      </c>
      <c r="R990" s="61">
        <f>IFERROR(Q990/M975,"-")</f>
        <v>0.1125</v>
      </c>
      <c r="S990" s="77">
        <f t="shared" si="60"/>
        <v>27831.740740740741</v>
      </c>
      <c r="T990" s="305"/>
      <c r="U990" s="305"/>
      <c r="V990" s="44" t="s">
        <v>121</v>
      </c>
      <c r="W990" s="74">
        <v>46154</v>
      </c>
      <c r="X990" s="61">
        <f>IFERROR(W990/T975,"-")</f>
        <v>1.2071577860421759E-3</v>
      </c>
      <c r="Y990" s="74">
        <v>8</v>
      </c>
      <c r="Z990" s="61">
        <f>IFERROR(Y990/U975,"-")</f>
        <v>0.24242424242424243</v>
      </c>
      <c r="AA990" s="132">
        <f t="shared" si="61"/>
        <v>5769.25</v>
      </c>
      <c r="AB990" s="305"/>
      <c r="AC990" s="305"/>
      <c r="AD990" s="44" t="s">
        <v>121</v>
      </c>
      <c r="AE990" s="74">
        <v>29366</v>
      </c>
      <c r="AF990" s="61">
        <f>IFERROR(AE990/AB975,"-")</f>
        <v>9.172667038995861E-4</v>
      </c>
      <c r="AG990" s="74">
        <v>6</v>
      </c>
      <c r="AH990" s="61">
        <f>IFERROR(AG990/AC975,"-")</f>
        <v>0.22222222222222221</v>
      </c>
      <c r="AI990" s="77">
        <f t="shared" si="64"/>
        <v>4894.333333333333</v>
      </c>
      <c r="AJ990" s="305"/>
      <c r="AK990" s="305"/>
      <c r="AL990" s="44" t="s">
        <v>121</v>
      </c>
      <c r="AM990" s="74">
        <v>222844</v>
      </c>
      <c r="AN990" s="61">
        <f>IFERROR(AM990/AJ975,"-")</f>
        <v>2.9332254344146829E-3</v>
      </c>
      <c r="AO990" s="74">
        <v>12</v>
      </c>
      <c r="AP990" s="61">
        <f>IFERROR(AO990/AK975,"-")</f>
        <v>0.15584415584415584</v>
      </c>
      <c r="AQ990" s="77">
        <f t="shared" si="62"/>
        <v>18570.333333333332</v>
      </c>
      <c r="AR990" s="305"/>
      <c r="AS990" s="305"/>
      <c r="AT990" s="44" t="s">
        <v>121</v>
      </c>
      <c r="AU990" s="74">
        <v>505955</v>
      </c>
      <c r="AV990" s="61">
        <f>IFERROR(AU990/AR975,"-")</f>
        <v>9.310235149429224E-4</v>
      </c>
      <c r="AW990" s="74">
        <v>66</v>
      </c>
      <c r="AX990" s="61">
        <f>IFERROR(AW990/AS975,"-")</f>
        <v>6.5934065934065936E-2</v>
      </c>
      <c r="AY990" s="155">
        <f t="shared" si="63"/>
        <v>7665.984848484848</v>
      </c>
      <c r="AZ990" s="179"/>
    </row>
    <row r="991" spans="2:52" s="8" customFormat="1" ht="13.15" customHeight="1">
      <c r="B991" s="329"/>
      <c r="C991" s="341"/>
      <c r="D991" s="306"/>
      <c r="E991" s="306"/>
      <c r="F991" s="45" t="s">
        <v>71</v>
      </c>
      <c r="G991" s="69">
        <f>SUM(G975:G990)</f>
        <v>35407686</v>
      </c>
      <c r="H991" s="61">
        <f>IFERROR(G991/D975,"-")</f>
        <v>0.16966054604558001</v>
      </c>
      <c r="I991" s="74">
        <v>244</v>
      </c>
      <c r="J991" s="61">
        <f>IFERROR(I991/E975,"-")</f>
        <v>0.82154882154882158</v>
      </c>
      <c r="K991" s="77">
        <f t="shared" si="59"/>
        <v>145113.46721311475</v>
      </c>
      <c r="L991" s="306"/>
      <c r="M991" s="306"/>
      <c r="N991" s="45" t="s">
        <v>71</v>
      </c>
      <c r="O991" s="69">
        <f>SUM(O975:O990)</f>
        <v>27902166</v>
      </c>
      <c r="P991" s="61">
        <f>IFERROR(O991/L975,"-")</f>
        <v>0.17180939922732413</v>
      </c>
      <c r="Q991" s="74">
        <v>198</v>
      </c>
      <c r="R991" s="61">
        <f>IFERROR(Q991/M975,"-")</f>
        <v>0.82499999999999996</v>
      </c>
      <c r="S991" s="77">
        <f t="shared" si="60"/>
        <v>140920.0303030303</v>
      </c>
      <c r="T991" s="306"/>
      <c r="U991" s="306"/>
      <c r="V991" s="45" t="s">
        <v>71</v>
      </c>
      <c r="W991" s="69">
        <f>SUM(W975:W990)</f>
        <v>5032904</v>
      </c>
      <c r="X991" s="61">
        <f>IFERROR(W991/T975,"-")</f>
        <v>0.13163559496474436</v>
      </c>
      <c r="Y991" s="74">
        <v>29</v>
      </c>
      <c r="Z991" s="61">
        <f>IFERROR(Y991/U975,"-")</f>
        <v>0.87878787878787878</v>
      </c>
      <c r="AA991" s="132">
        <f t="shared" si="61"/>
        <v>173548.41379310345</v>
      </c>
      <c r="AB991" s="306"/>
      <c r="AC991" s="306"/>
      <c r="AD991" s="45" t="s">
        <v>71</v>
      </c>
      <c r="AE991" s="69">
        <f>SUM(AE975:AE990)</f>
        <v>4305824</v>
      </c>
      <c r="AF991" s="61">
        <f>IFERROR(AE991/AB975,"-")</f>
        <v>0.1344953002809961</v>
      </c>
      <c r="AG991" s="74">
        <v>23</v>
      </c>
      <c r="AH991" s="61">
        <f>IFERROR(AG991/AC975,"-")</f>
        <v>0.85185185185185186</v>
      </c>
      <c r="AI991" s="77">
        <f t="shared" si="64"/>
        <v>187209.73913043478</v>
      </c>
      <c r="AJ991" s="306"/>
      <c r="AK991" s="306"/>
      <c r="AL991" s="45" t="s">
        <v>71</v>
      </c>
      <c r="AM991" s="69">
        <f>SUM(AM975:AM990)</f>
        <v>14542122</v>
      </c>
      <c r="AN991" s="61">
        <f>IFERROR(AM991/AJ975,"-")</f>
        <v>0.19141337492039867</v>
      </c>
      <c r="AO991" s="74">
        <v>66</v>
      </c>
      <c r="AP991" s="61">
        <f>IFERROR(AO991/AK975,"-")</f>
        <v>0.8571428571428571</v>
      </c>
      <c r="AQ991" s="77">
        <f t="shared" si="62"/>
        <v>220335.18181818182</v>
      </c>
      <c r="AR991" s="306"/>
      <c r="AS991" s="306"/>
      <c r="AT991" s="45" t="s">
        <v>71</v>
      </c>
      <c r="AU991" s="69">
        <f>SUM(AU975:AU990)</f>
        <v>90253599</v>
      </c>
      <c r="AV991" s="61">
        <f>IFERROR(AU991/AR975,"-")</f>
        <v>0.16607845159595028</v>
      </c>
      <c r="AW991" s="74">
        <v>728</v>
      </c>
      <c r="AX991" s="103">
        <f>IFERROR(AW991/AS975,"-")</f>
        <v>0.72727272727272729</v>
      </c>
      <c r="AY991" s="148">
        <f t="shared" si="63"/>
        <v>123974.7239010989</v>
      </c>
      <c r="AZ991" s="179"/>
    </row>
    <row r="992" spans="2:52" s="8" customFormat="1" ht="13.15" customHeight="1">
      <c r="B992" s="327">
        <v>59</v>
      </c>
      <c r="C992" s="339" t="s">
        <v>22</v>
      </c>
      <c r="D992" s="304">
        <v>1079544370</v>
      </c>
      <c r="E992" s="304">
        <v>1510</v>
      </c>
      <c r="F992" s="41" t="s">
        <v>107</v>
      </c>
      <c r="G992" s="72">
        <v>15618630</v>
      </c>
      <c r="H992" s="59">
        <f>IFERROR(G992/D992,"-")</f>
        <v>1.4467798113754232E-2</v>
      </c>
      <c r="I992" s="72">
        <v>285</v>
      </c>
      <c r="J992" s="59">
        <f>IFERROR(I992/E992,"-")</f>
        <v>0.18874172185430463</v>
      </c>
      <c r="K992" s="75">
        <f t="shared" si="59"/>
        <v>54802.210526315786</v>
      </c>
      <c r="L992" s="304">
        <v>892411610</v>
      </c>
      <c r="M992" s="304">
        <v>1227</v>
      </c>
      <c r="N992" s="41" t="s">
        <v>107</v>
      </c>
      <c r="O992" s="72">
        <v>14751704</v>
      </c>
      <c r="P992" s="59">
        <f>IFERROR(O992/L992,"-")</f>
        <v>1.6530156975434241E-2</v>
      </c>
      <c r="Q992" s="72">
        <v>239</v>
      </c>
      <c r="R992" s="59">
        <f>IFERROR(Q992/M992,"-")</f>
        <v>0.19478402607986961</v>
      </c>
      <c r="S992" s="75">
        <f t="shared" si="60"/>
        <v>61722.610878661086</v>
      </c>
      <c r="T992" s="304">
        <v>159175140</v>
      </c>
      <c r="U992" s="304">
        <v>156</v>
      </c>
      <c r="V992" s="41" t="s">
        <v>107</v>
      </c>
      <c r="W992" s="72">
        <v>1828348</v>
      </c>
      <c r="X992" s="59">
        <f>IFERROR(W992/T992,"-")</f>
        <v>1.1486391656385538E-2</v>
      </c>
      <c r="Y992" s="72">
        <v>33</v>
      </c>
      <c r="Z992" s="59">
        <f>IFERROR(Y992/U992,"-")</f>
        <v>0.21153846153846154</v>
      </c>
      <c r="AA992" s="130">
        <f t="shared" si="61"/>
        <v>55404.484848484848</v>
      </c>
      <c r="AB992" s="304">
        <v>129703570</v>
      </c>
      <c r="AC992" s="304">
        <v>121</v>
      </c>
      <c r="AD992" s="41" t="s">
        <v>107</v>
      </c>
      <c r="AE992" s="72">
        <v>1702558</v>
      </c>
      <c r="AF992" s="59">
        <f>IFERROR(AE992/AB992,"-")</f>
        <v>1.3126531521067616E-2</v>
      </c>
      <c r="AG992" s="72">
        <v>24</v>
      </c>
      <c r="AH992" s="59">
        <f>IFERROR(AG992/AC992,"-")</f>
        <v>0.19834710743801653</v>
      </c>
      <c r="AI992" s="75">
        <f t="shared" si="64"/>
        <v>70939.916666666672</v>
      </c>
      <c r="AJ992" s="304">
        <v>478585500</v>
      </c>
      <c r="AK992" s="304">
        <v>589</v>
      </c>
      <c r="AL992" s="41" t="s">
        <v>107</v>
      </c>
      <c r="AM992" s="72">
        <v>6120447</v>
      </c>
      <c r="AN992" s="59">
        <f>IFERROR(AM992/AJ992,"-")</f>
        <v>1.2788617707807697E-2</v>
      </c>
      <c r="AO992" s="72">
        <v>134</v>
      </c>
      <c r="AP992" s="59">
        <f>IFERROR(AO992/AK992,"-")</f>
        <v>0.22750424448217318</v>
      </c>
      <c r="AQ992" s="75">
        <f t="shared" si="62"/>
        <v>45674.977611940296</v>
      </c>
      <c r="AR992" s="304">
        <v>3531704470</v>
      </c>
      <c r="AS992" s="304">
        <v>5946</v>
      </c>
      <c r="AT992" s="41" t="s">
        <v>107</v>
      </c>
      <c r="AU992" s="72">
        <v>56646917</v>
      </c>
      <c r="AV992" s="59">
        <f>IFERROR(AU992/AR992,"-")</f>
        <v>1.6039540533809162E-2</v>
      </c>
      <c r="AW992" s="75">
        <v>904</v>
      </c>
      <c r="AX992" s="59">
        <f>IFERROR(AW992/AS992,"-")</f>
        <v>0.15203498150016817</v>
      </c>
      <c r="AY992" s="156">
        <f t="shared" si="63"/>
        <v>62662.518805309737</v>
      </c>
      <c r="AZ992" s="179"/>
    </row>
    <row r="993" spans="2:52" s="8" customFormat="1" ht="13.15" customHeight="1">
      <c r="B993" s="328"/>
      <c r="C993" s="340"/>
      <c r="D993" s="305"/>
      <c r="E993" s="305"/>
      <c r="F993" s="42" t="s">
        <v>108</v>
      </c>
      <c r="G993" s="73">
        <v>24476429</v>
      </c>
      <c r="H993" s="60">
        <f>IFERROR(G993/D992,"-")</f>
        <v>2.2672925430568452E-2</v>
      </c>
      <c r="I993" s="73">
        <v>439</v>
      </c>
      <c r="J993" s="60">
        <f>IFERROR(I993/E992,"-")</f>
        <v>0.29072847682119207</v>
      </c>
      <c r="K993" s="76">
        <f t="shared" si="59"/>
        <v>55754.963553530753</v>
      </c>
      <c r="L993" s="305"/>
      <c r="M993" s="305"/>
      <c r="N993" s="42" t="s">
        <v>108</v>
      </c>
      <c r="O993" s="73">
        <v>19905436</v>
      </c>
      <c r="P993" s="60">
        <f>IFERROR(O993/L992,"-")</f>
        <v>2.230521855268109E-2</v>
      </c>
      <c r="Q993" s="73">
        <v>358</v>
      </c>
      <c r="R993" s="60">
        <f>IFERROR(Q993/M992,"-")</f>
        <v>0.29176854115729423</v>
      </c>
      <c r="S993" s="76">
        <f t="shared" si="60"/>
        <v>55601.776536312849</v>
      </c>
      <c r="T993" s="305"/>
      <c r="U993" s="305"/>
      <c r="V993" s="42" t="s">
        <v>108</v>
      </c>
      <c r="W993" s="73">
        <v>4875456</v>
      </c>
      <c r="X993" s="60">
        <f>IFERROR(W993/T992,"-")</f>
        <v>3.0629506592549566E-2</v>
      </c>
      <c r="Y993" s="73">
        <v>56</v>
      </c>
      <c r="Z993" s="60">
        <f>IFERROR(Y993/U992,"-")</f>
        <v>0.35897435897435898</v>
      </c>
      <c r="AA993" s="131">
        <f t="shared" si="61"/>
        <v>87061.71428571429</v>
      </c>
      <c r="AB993" s="305"/>
      <c r="AC993" s="305"/>
      <c r="AD993" s="42" t="s">
        <v>108</v>
      </c>
      <c r="AE993" s="73">
        <v>4361999</v>
      </c>
      <c r="AF993" s="60">
        <f>IFERROR(AE993/AB992,"-")</f>
        <v>3.363052381673072E-2</v>
      </c>
      <c r="AG993" s="73">
        <v>45</v>
      </c>
      <c r="AH993" s="60">
        <f>IFERROR(AG993/AC992,"-")</f>
        <v>0.37190082644628097</v>
      </c>
      <c r="AI993" s="76">
        <f t="shared" si="64"/>
        <v>96933.311111111107</v>
      </c>
      <c r="AJ993" s="305"/>
      <c r="AK993" s="305"/>
      <c r="AL993" s="42" t="s">
        <v>108</v>
      </c>
      <c r="AM993" s="73">
        <v>12382896</v>
      </c>
      <c r="AN993" s="60">
        <f>IFERROR(AM993/AJ992,"-")</f>
        <v>2.587394728841555E-2</v>
      </c>
      <c r="AO993" s="73">
        <v>183</v>
      </c>
      <c r="AP993" s="60">
        <f>IFERROR(AO993/AK992,"-")</f>
        <v>0.31069609507640067</v>
      </c>
      <c r="AQ993" s="76">
        <f t="shared" si="62"/>
        <v>67666.098360655742</v>
      </c>
      <c r="AR993" s="305"/>
      <c r="AS993" s="305"/>
      <c r="AT993" s="42" t="s">
        <v>108</v>
      </c>
      <c r="AU993" s="73">
        <v>70905721</v>
      </c>
      <c r="AV993" s="60">
        <f>IFERROR(AU993/AR992,"-")</f>
        <v>2.0076912324433534E-2</v>
      </c>
      <c r="AW993" s="76">
        <v>1395</v>
      </c>
      <c r="AX993" s="60">
        <f>IFERROR(AW993/AS992,"-")</f>
        <v>0.23461150353178609</v>
      </c>
      <c r="AY993" s="157">
        <f t="shared" si="63"/>
        <v>50828.473835125449</v>
      </c>
      <c r="AZ993" s="179"/>
    </row>
    <row r="994" spans="2:52" s="8" customFormat="1" ht="13.15" customHeight="1">
      <c r="B994" s="328"/>
      <c r="C994" s="340"/>
      <c r="D994" s="305"/>
      <c r="E994" s="305"/>
      <c r="F994" s="43" t="s">
        <v>109</v>
      </c>
      <c r="G994" s="73">
        <v>24507325</v>
      </c>
      <c r="H994" s="60">
        <f>IFERROR(G994/D992,"-")</f>
        <v>2.2701544911952067E-2</v>
      </c>
      <c r="I994" s="73">
        <v>519</v>
      </c>
      <c r="J994" s="60">
        <f>IFERROR(I994/E992,"-")</f>
        <v>0.34370860927152319</v>
      </c>
      <c r="K994" s="76">
        <f t="shared" si="59"/>
        <v>47220.279383429675</v>
      </c>
      <c r="L994" s="305"/>
      <c r="M994" s="305"/>
      <c r="N994" s="43" t="s">
        <v>109</v>
      </c>
      <c r="O994" s="73">
        <v>18500378</v>
      </c>
      <c r="P994" s="60">
        <f>IFERROR(O994/L992,"-")</f>
        <v>2.073076794686703E-2</v>
      </c>
      <c r="Q994" s="73">
        <v>427</v>
      </c>
      <c r="R994" s="60">
        <f>IFERROR(Q994/M992,"-")</f>
        <v>0.34800325998370008</v>
      </c>
      <c r="S994" s="76">
        <f t="shared" si="60"/>
        <v>43326.412177985949</v>
      </c>
      <c r="T994" s="305"/>
      <c r="U994" s="305"/>
      <c r="V994" s="43" t="s">
        <v>109</v>
      </c>
      <c r="W994" s="73">
        <v>2690945</v>
      </c>
      <c r="X994" s="60">
        <f>IFERROR(W994/T992,"-")</f>
        <v>1.6905560755278746E-2</v>
      </c>
      <c r="Y994" s="73">
        <v>58</v>
      </c>
      <c r="Z994" s="60">
        <f>IFERROR(Y994/U992,"-")</f>
        <v>0.37179487179487181</v>
      </c>
      <c r="AA994" s="131">
        <f t="shared" si="61"/>
        <v>46395.603448275862</v>
      </c>
      <c r="AB994" s="305"/>
      <c r="AC994" s="305"/>
      <c r="AD994" s="43" t="s">
        <v>109</v>
      </c>
      <c r="AE994" s="73">
        <v>2390794</v>
      </c>
      <c r="AF994" s="60">
        <f>IFERROR(AE994/AB992,"-")</f>
        <v>1.8432754009777834E-2</v>
      </c>
      <c r="AG994" s="73">
        <v>48</v>
      </c>
      <c r="AH994" s="60">
        <f>IFERROR(AG994/AC992,"-")</f>
        <v>0.39669421487603307</v>
      </c>
      <c r="AI994" s="76">
        <f t="shared" si="64"/>
        <v>49808.208333333336</v>
      </c>
      <c r="AJ994" s="305"/>
      <c r="AK994" s="305"/>
      <c r="AL994" s="43" t="s">
        <v>109</v>
      </c>
      <c r="AM994" s="73">
        <v>7142509</v>
      </c>
      <c r="AN994" s="60">
        <f>IFERROR(AM994/AJ992,"-")</f>
        <v>1.4924206855410372E-2</v>
      </c>
      <c r="AO994" s="73">
        <v>161</v>
      </c>
      <c r="AP994" s="60">
        <f>IFERROR(AO994/AK992,"-")</f>
        <v>0.27334465195246183</v>
      </c>
      <c r="AQ994" s="76">
        <f t="shared" si="62"/>
        <v>44363.409937888202</v>
      </c>
      <c r="AR994" s="305"/>
      <c r="AS994" s="305"/>
      <c r="AT994" s="43" t="s">
        <v>109</v>
      </c>
      <c r="AU994" s="73">
        <v>84398608</v>
      </c>
      <c r="AV994" s="60">
        <f>IFERROR(AU994/AR992,"-")</f>
        <v>2.3897415176417636E-2</v>
      </c>
      <c r="AW994" s="76">
        <v>1725</v>
      </c>
      <c r="AX994" s="60">
        <f>IFERROR(AW994/AS992,"-")</f>
        <v>0.29011099899091825</v>
      </c>
      <c r="AY994" s="157">
        <f t="shared" si="63"/>
        <v>48926.729275362319</v>
      </c>
      <c r="AZ994" s="179"/>
    </row>
    <row r="995" spans="2:52" s="8" customFormat="1" ht="13.15" customHeight="1">
      <c r="B995" s="328"/>
      <c r="C995" s="340"/>
      <c r="D995" s="305"/>
      <c r="E995" s="305"/>
      <c r="F995" s="43" t="s">
        <v>110</v>
      </c>
      <c r="G995" s="73">
        <v>4700503</v>
      </c>
      <c r="H995" s="60">
        <f>IFERROR(G995/D992,"-")</f>
        <v>4.3541545216895534E-3</v>
      </c>
      <c r="I995" s="73">
        <v>59</v>
      </c>
      <c r="J995" s="60">
        <f>IFERROR(I995/E992,"-")</f>
        <v>3.9072847682119202E-2</v>
      </c>
      <c r="K995" s="76">
        <f t="shared" si="59"/>
        <v>79669.542372881362</v>
      </c>
      <c r="L995" s="305"/>
      <c r="M995" s="305"/>
      <c r="N995" s="43" t="s">
        <v>110</v>
      </c>
      <c r="O995" s="73">
        <v>2923334</v>
      </c>
      <c r="P995" s="60">
        <f>IFERROR(O995/L992,"-")</f>
        <v>3.2757686780879062E-3</v>
      </c>
      <c r="Q995" s="73">
        <v>53</v>
      </c>
      <c r="R995" s="60">
        <f>IFERROR(Q995/M992,"-")</f>
        <v>4.3194784026079867E-2</v>
      </c>
      <c r="S995" s="76">
        <f t="shared" si="60"/>
        <v>55157.24528301887</v>
      </c>
      <c r="T995" s="305"/>
      <c r="U995" s="305"/>
      <c r="V995" s="43" t="s">
        <v>110</v>
      </c>
      <c r="W995" s="73">
        <v>84332</v>
      </c>
      <c r="X995" s="60">
        <f>IFERROR(W995/T992,"-")</f>
        <v>5.2980635041376437E-4</v>
      </c>
      <c r="Y995" s="73">
        <v>5</v>
      </c>
      <c r="Z995" s="60">
        <f>IFERROR(Y995/U992,"-")</f>
        <v>3.2051282051282048E-2</v>
      </c>
      <c r="AA995" s="131">
        <f t="shared" si="61"/>
        <v>16866.400000000001</v>
      </c>
      <c r="AB995" s="305"/>
      <c r="AC995" s="305"/>
      <c r="AD995" s="43" t="s">
        <v>110</v>
      </c>
      <c r="AE995" s="73">
        <v>84332</v>
      </c>
      <c r="AF995" s="60">
        <f>IFERROR(AE995/AB992,"-")</f>
        <v>6.5019027618129553E-4</v>
      </c>
      <c r="AG995" s="73">
        <v>5</v>
      </c>
      <c r="AH995" s="60">
        <f>IFERROR(AG995/AC992,"-")</f>
        <v>4.1322314049586778E-2</v>
      </c>
      <c r="AI995" s="76">
        <f t="shared" si="64"/>
        <v>16866.400000000001</v>
      </c>
      <c r="AJ995" s="305"/>
      <c r="AK995" s="305"/>
      <c r="AL995" s="43" t="s">
        <v>110</v>
      </c>
      <c r="AM995" s="73">
        <v>2886318</v>
      </c>
      <c r="AN995" s="60">
        <f>IFERROR(AM995/AJ992,"-")</f>
        <v>6.0309349113167867E-3</v>
      </c>
      <c r="AO995" s="73">
        <v>22</v>
      </c>
      <c r="AP995" s="60">
        <f>IFERROR(AO995/AK992,"-")</f>
        <v>3.7351443123938878E-2</v>
      </c>
      <c r="AQ995" s="76">
        <f t="shared" si="62"/>
        <v>131196.27272727274</v>
      </c>
      <c r="AR995" s="305"/>
      <c r="AS995" s="305"/>
      <c r="AT995" s="43" t="s">
        <v>110</v>
      </c>
      <c r="AU995" s="73">
        <v>12043272</v>
      </c>
      <c r="AV995" s="60">
        <f>IFERROR(AU995/AR992,"-")</f>
        <v>3.4100452351835658E-3</v>
      </c>
      <c r="AW995" s="76">
        <v>239</v>
      </c>
      <c r="AX995" s="60">
        <f>IFERROR(AW995/AS992,"-")</f>
        <v>4.0195089135553315E-2</v>
      </c>
      <c r="AY995" s="157">
        <f t="shared" si="63"/>
        <v>50390.25941422594</v>
      </c>
      <c r="AZ995" s="179"/>
    </row>
    <row r="996" spans="2:52" s="8" customFormat="1" ht="13.15" customHeight="1">
      <c r="B996" s="328"/>
      <c r="C996" s="340"/>
      <c r="D996" s="305"/>
      <c r="E996" s="305"/>
      <c r="F996" s="43" t="s">
        <v>111</v>
      </c>
      <c r="G996" s="73">
        <v>27633034</v>
      </c>
      <c r="H996" s="60">
        <f>IFERROR(G996/D992,"-")</f>
        <v>2.5596941420758832E-2</v>
      </c>
      <c r="I996" s="73">
        <v>595</v>
      </c>
      <c r="J996" s="60">
        <f>IFERROR(I996/E992,"-")</f>
        <v>0.39403973509933776</v>
      </c>
      <c r="K996" s="76">
        <f t="shared" si="59"/>
        <v>46442.073949579833</v>
      </c>
      <c r="L996" s="305"/>
      <c r="M996" s="305"/>
      <c r="N996" s="43" t="s">
        <v>111</v>
      </c>
      <c r="O996" s="73">
        <v>23392630</v>
      </c>
      <c r="P996" s="60">
        <f>IFERROR(O996/L992,"-")</f>
        <v>2.6212825716151317E-2</v>
      </c>
      <c r="Q996" s="73">
        <v>485</v>
      </c>
      <c r="R996" s="60">
        <f>IFERROR(Q996/M992,"-")</f>
        <v>0.39527302363488181</v>
      </c>
      <c r="S996" s="76">
        <f t="shared" si="60"/>
        <v>48232.226804123711</v>
      </c>
      <c r="T996" s="305"/>
      <c r="U996" s="305"/>
      <c r="V996" s="43" t="s">
        <v>111</v>
      </c>
      <c r="W996" s="73">
        <v>1865727</v>
      </c>
      <c r="X996" s="60">
        <f>IFERROR(W996/T992,"-")</f>
        <v>1.1721221039918671E-2</v>
      </c>
      <c r="Y996" s="73">
        <v>60</v>
      </c>
      <c r="Z996" s="60">
        <f>IFERROR(Y996/U992,"-")</f>
        <v>0.38461538461538464</v>
      </c>
      <c r="AA996" s="131">
        <f t="shared" si="61"/>
        <v>31095.45</v>
      </c>
      <c r="AB996" s="305"/>
      <c r="AC996" s="305"/>
      <c r="AD996" s="43" t="s">
        <v>111</v>
      </c>
      <c r="AE996" s="73">
        <v>1579912</v>
      </c>
      <c r="AF996" s="60">
        <f>IFERROR(AE996/AB992,"-")</f>
        <v>1.2180944595434035E-2</v>
      </c>
      <c r="AG996" s="73">
        <v>45</v>
      </c>
      <c r="AH996" s="60">
        <f>IFERROR(AG996/AC992,"-")</f>
        <v>0.37190082644628097</v>
      </c>
      <c r="AI996" s="76">
        <f t="shared" si="64"/>
        <v>35109.155555555553</v>
      </c>
      <c r="AJ996" s="305"/>
      <c r="AK996" s="305"/>
      <c r="AL996" s="43" t="s">
        <v>111</v>
      </c>
      <c r="AM996" s="73">
        <v>20860965</v>
      </c>
      <c r="AN996" s="60">
        <f>IFERROR(AM996/AJ992,"-")</f>
        <v>4.3588794478729508E-2</v>
      </c>
      <c r="AO996" s="73">
        <v>211</v>
      </c>
      <c r="AP996" s="60">
        <f>IFERROR(AO996/AK992,"-")</f>
        <v>0.35823429541595925</v>
      </c>
      <c r="AQ996" s="76">
        <f t="shared" si="62"/>
        <v>98867.132701421797</v>
      </c>
      <c r="AR996" s="305"/>
      <c r="AS996" s="305"/>
      <c r="AT996" s="43" t="s">
        <v>111</v>
      </c>
      <c r="AU996" s="73">
        <v>92905929</v>
      </c>
      <c r="AV996" s="60">
        <f>IFERROR(AU996/AR992,"-")</f>
        <v>2.6306258009181613E-2</v>
      </c>
      <c r="AW996" s="76">
        <v>1948</v>
      </c>
      <c r="AX996" s="60">
        <f>IFERROR(AW996/AS992,"-")</f>
        <v>0.32761520349815004</v>
      </c>
      <c r="AY996" s="157">
        <f t="shared" si="63"/>
        <v>47692.982032854212</v>
      </c>
      <c r="AZ996" s="179"/>
    </row>
    <row r="997" spans="2:52" s="8" customFormat="1" ht="13.15" customHeight="1">
      <c r="B997" s="328"/>
      <c r="C997" s="340"/>
      <c r="D997" s="305"/>
      <c r="E997" s="305"/>
      <c r="F997" s="43" t="s">
        <v>112</v>
      </c>
      <c r="G997" s="73">
        <v>42926512</v>
      </c>
      <c r="H997" s="60">
        <f>IFERROR(G997/D992,"-")</f>
        <v>3.9763545800345378E-2</v>
      </c>
      <c r="I997" s="73">
        <v>646</v>
      </c>
      <c r="J997" s="60">
        <f>IFERROR(I997/E992,"-")</f>
        <v>0.42781456953642383</v>
      </c>
      <c r="K997" s="76">
        <f t="shared" ref="K997:K1060" si="65">IFERROR(G997/I997,"-")</f>
        <v>66449.70897832817</v>
      </c>
      <c r="L997" s="305"/>
      <c r="M997" s="305"/>
      <c r="N997" s="43" t="s">
        <v>112</v>
      </c>
      <c r="O997" s="73">
        <v>35777625</v>
      </c>
      <c r="P997" s="60">
        <f>IFERROR(O997/L992,"-")</f>
        <v>4.0090945253390416E-2</v>
      </c>
      <c r="Q997" s="73">
        <v>527</v>
      </c>
      <c r="R997" s="60">
        <f>IFERROR(Q997/M992,"-")</f>
        <v>0.42950285248573755</v>
      </c>
      <c r="S997" s="76">
        <f t="shared" ref="S997:S1060" si="66">IFERROR(O997/Q997,"-")</f>
        <v>67889.231499051239</v>
      </c>
      <c r="T997" s="305"/>
      <c r="U997" s="305"/>
      <c r="V997" s="43" t="s">
        <v>112</v>
      </c>
      <c r="W997" s="73">
        <v>7538879</v>
      </c>
      <c r="X997" s="60">
        <f>IFERROR(W997/T992,"-")</f>
        <v>4.7362163463465466E-2</v>
      </c>
      <c r="Y997" s="73">
        <v>77</v>
      </c>
      <c r="Z997" s="60">
        <f>IFERROR(Y997/U992,"-")</f>
        <v>0.49358974358974361</v>
      </c>
      <c r="AA997" s="131">
        <f t="shared" ref="AA997:AA1060" si="67">IFERROR(W997/Y997,"-")</f>
        <v>97907.519480519477</v>
      </c>
      <c r="AB997" s="305"/>
      <c r="AC997" s="305"/>
      <c r="AD997" s="43" t="s">
        <v>112</v>
      </c>
      <c r="AE997" s="73">
        <v>6352597</v>
      </c>
      <c r="AF997" s="60">
        <f>IFERROR(AE997/AB992,"-")</f>
        <v>4.8977811481981569E-2</v>
      </c>
      <c r="AG997" s="73">
        <v>63</v>
      </c>
      <c r="AH997" s="60">
        <f>IFERROR(AG997/AC992,"-")</f>
        <v>0.52066115702479343</v>
      </c>
      <c r="AI997" s="76">
        <f t="shared" si="64"/>
        <v>100834.87301587302</v>
      </c>
      <c r="AJ997" s="305"/>
      <c r="AK997" s="305"/>
      <c r="AL997" s="43" t="s">
        <v>112</v>
      </c>
      <c r="AM997" s="73">
        <v>19459455</v>
      </c>
      <c r="AN997" s="60">
        <f>IFERROR(AM997/AJ992,"-")</f>
        <v>4.0660352225464415E-2</v>
      </c>
      <c r="AO997" s="73">
        <v>226</v>
      </c>
      <c r="AP997" s="60">
        <f>IFERROR(AO997/AK992,"-")</f>
        <v>0.3837011884550085</v>
      </c>
      <c r="AQ997" s="76">
        <f t="shared" ref="AQ997:AQ1060" si="68">IFERROR(AM997/AO997,"-")</f>
        <v>86103.783185840701</v>
      </c>
      <c r="AR997" s="305"/>
      <c r="AS997" s="305"/>
      <c r="AT997" s="43" t="s">
        <v>112</v>
      </c>
      <c r="AU997" s="73">
        <v>141303047</v>
      </c>
      <c r="AV997" s="60">
        <f>IFERROR(AU997/AR992,"-")</f>
        <v>4.0009872909892712E-2</v>
      </c>
      <c r="AW997" s="76">
        <v>2136</v>
      </c>
      <c r="AX997" s="60">
        <f>IFERROR(AW997/AS992,"-")</f>
        <v>0.35923309788092833</v>
      </c>
      <c r="AY997" s="157">
        <f t="shared" ref="AY997:AY1060" si="69">IFERROR(AU997/AW997,"-")</f>
        <v>66153.111891385764</v>
      </c>
      <c r="AZ997" s="179"/>
    </row>
    <row r="998" spans="2:52" s="8" customFormat="1" ht="13.15" customHeight="1">
      <c r="B998" s="328"/>
      <c r="C998" s="340"/>
      <c r="D998" s="305"/>
      <c r="E998" s="305"/>
      <c r="F998" s="43" t="s">
        <v>113</v>
      </c>
      <c r="G998" s="73">
        <v>35656128</v>
      </c>
      <c r="H998" s="60">
        <f>IFERROR(G998/D992,"-")</f>
        <v>3.3028867539738084E-2</v>
      </c>
      <c r="I998" s="73">
        <v>208</v>
      </c>
      <c r="J998" s="60">
        <f>IFERROR(I998/E992,"-")</f>
        <v>0.13774834437086092</v>
      </c>
      <c r="K998" s="76">
        <f t="shared" si="65"/>
        <v>171423.69230769231</v>
      </c>
      <c r="L998" s="305"/>
      <c r="M998" s="305"/>
      <c r="N998" s="43" t="s">
        <v>113</v>
      </c>
      <c r="O998" s="73">
        <v>31032993</v>
      </c>
      <c r="P998" s="60">
        <f>IFERROR(O998/L992,"-")</f>
        <v>3.4774304426631111E-2</v>
      </c>
      <c r="Q998" s="73">
        <v>173</v>
      </c>
      <c r="R998" s="60">
        <f>IFERROR(Q998/M992,"-")</f>
        <v>0.14099429502852487</v>
      </c>
      <c r="S998" s="76">
        <f t="shared" si="66"/>
        <v>179381.46242774566</v>
      </c>
      <c r="T998" s="305"/>
      <c r="U998" s="305"/>
      <c r="V998" s="43" t="s">
        <v>113</v>
      </c>
      <c r="W998" s="73">
        <v>7612763</v>
      </c>
      <c r="X998" s="60">
        <f>IFERROR(W998/T992,"-")</f>
        <v>4.7826331423361713E-2</v>
      </c>
      <c r="Y998" s="73">
        <v>33</v>
      </c>
      <c r="Z998" s="60">
        <f>IFERROR(Y998/U992,"-")</f>
        <v>0.21153846153846154</v>
      </c>
      <c r="AA998" s="131">
        <f t="shared" si="67"/>
        <v>230689.78787878787</v>
      </c>
      <c r="AB998" s="305"/>
      <c r="AC998" s="305"/>
      <c r="AD998" s="43" t="s">
        <v>113</v>
      </c>
      <c r="AE998" s="73">
        <v>5372448</v>
      </c>
      <c r="AF998" s="60">
        <f>IFERROR(AE998/AB992,"-")</f>
        <v>4.1420972452801415E-2</v>
      </c>
      <c r="AG998" s="73">
        <v>28</v>
      </c>
      <c r="AH998" s="60">
        <f>IFERROR(AG998/AC992,"-")</f>
        <v>0.23140495867768596</v>
      </c>
      <c r="AI998" s="76">
        <f t="shared" si="64"/>
        <v>191873.14285714287</v>
      </c>
      <c r="AJ998" s="305"/>
      <c r="AK998" s="305"/>
      <c r="AL998" s="43" t="s">
        <v>113</v>
      </c>
      <c r="AM998" s="73">
        <v>13219797</v>
      </c>
      <c r="AN998" s="60">
        <f>IFERROR(AM998/AJ992,"-")</f>
        <v>2.762264422971444E-2</v>
      </c>
      <c r="AO998" s="73">
        <v>83</v>
      </c>
      <c r="AP998" s="60">
        <f>IFERROR(AO998/AK992,"-")</f>
        <v>0.14091680814940577</v>
      </c>
      <c r="AQ998" s="76">
        <f t="shared" si="68"/>
        <v>159274.6626506024</v>
      </c>
      <c r="AR998" s="305"/>
      <c r="AS998" s="305"/>
      <c r="AT998" s="43" t="s">
        <v>113</v>
      </c>
      <c r="AU998" s="73">
        <v>77177910</v>
      </c>
      <c r="AV998" s="60">
        <f>IFERROR(AU998/AR992,"-")</f>
        <v>2.1852878873525904E-2</v>
      </c>
      <c r="AW998" s="76">
        <v>579</v>
      </c>
      <c r="AX998" s="60">
        <f>IFERROR(AW998/AS992,"-")</f>
        <v>9.7376387487386473E-2</v>
      </c>
      <c r="AY998" s="157">
        <f t="shared" si="69"/>
        <v>133295.18134715027</v>
      </c>
      <c r="AZ998" s="179"/>
    </row>
    <row r="999" spans="2:52" s="8" customFormat="1" ht="13.15" customHeight="1">
      <c r="B999" s="328"/>
      <c r="C999" s="340"/>
      <c r="D999" s="305"/>
      <c r="E999" s="305"/>
      <c r="F999" s="43" t="s">
        <v>123</v>
      </c>
      <c r="G999" s="73">
        <v>0</v>
      </c>
      <c r="H999" s="60">
        <f>IFERROR(G999/D992,"-")</f>
        <v>0</v>
      </c>
      <c r="I999" s="73">
        <v>0</v>
      </c>
      <c r="J999" s="60">
        <f>IFERROR(I999/E992,"-")</f>
        <v>0</v>
      </c>
      <c r="K999" s="76" t="str">
        <f t="shared" si="65"/>
        <v>-</v>
      </c>
      <c r="L999" s="305"/>
      <c r="M999" s="305"/>
      <c r="N999" s="43" t="s">
        <v>123</v>
      </c>
      <c r="O999" s="73">
        <v>0</v>
      </c>
      <c r="P999" s="60">
        <f>IFERROR(O999/L992,"-")</f>
        <v>0</v>
      </c>
      <c r="Q999" s="73">
        <v>0</v>
      </c>
      <c r="R999" s="60">
        <f>IFERROR(Q999/M992,"-")</f>
        <v>0</v>
      </c>
      <c r="S999" s="76" t="str">
        <f t="shared" si="66"/>
        <v>-</v>
      </c>
      <c r="T999" s="305"/>
      <c r="U999" s="305"/>
      <c r="V999" s="43" t="s">
        <v>123</v>
      </c>
      <c r="W999" s="73">
        <v>0</v>
      </c>
      <c r="X999" s="60">
        <f>IFERROR(W999/T992,"-")</f>
        <v>0</v>
      </c>
      <c r="Y999" s="73">
        <v>0</v>
      </c>
      <c r="Z999" s="60">
        <f>IFERROR(Y999/U992,"-")</f>
        <v>0</v>
      </c>
      <c r="AA999" s="131" t="str">
        <f t="shared" si="67"/>
        <v>-</v>
      </c>
      <c r="AB999" s="305"/>
      <c r="AC999" s="305"/>
      <c r="AD999" s="43" t="s">
        <v>123</v>
      </c>
      <c r="AE999" s="73">
        <v>0</v>
      </c>
      <c r="AF999" s="60">
        <f>IFERROR(AE999/AB992,"-")</f>
        <v>0</v>
      </c>
      <c r="AG999" s="73">
        <v>0</v>
      </c>
      <c r="AH999" s="60">
        <f>IFERROR(AG999/AC992,"-")</f>
        <v>0</v>
      </c>
      <c r="AI999" s="76" t="str">
        <f t="shared" si="64"/>
        <v>-</v>
      </c>
      <c r="AJ999" s="305"/>
      <c r="AK999" s="305"/>
      <c r="AL999" s="43" t="s">
        <v>123</v>
      </c>
      <c r="AM999" s="73">
        <v>0</v>
      </c>
      <c r="AN999" s="60">
        <f>IFERROR(AM999/AJ992,"-")</f>
        <v>0</v>
      </c>
      <c r="AO999" s="73">
        <v>0</v>
      </c>
      <c r="AP999" s="60">
        <f>IFERROR(AO999/AK992,"-")</f>
        <v>0</v>
      </c>
      <c r="AQ999" s="76" t="str">
        <f t="shared" si="68"/>
        <v>-</v>
      </c>
      <c r="AR999" s="305"/>
      <c r="AS999" s="305"/>
      <c r="AT999" s="43" t="s">
        <v>123</v>
      </c>
      <c r="AU999" s="73">
        <v>1440</v>
      </c>
      <c r="AV999" s="60">
        <f>IFERROR(AU999/AR992,"-")</f>
        <v>4.0773513532404935E-7</v>
      </c>
      <c r="AW999" s="76">
        <v>1</v>
      </c>
      <c r="AX999" s="60">
        <f>IFERROR(AW999/AS992,"-")</f>
        <v>1.6818028927009755E-4</v>
      </c>
      <c r="AY999" s="157">
        <f t="shared" si="69"/>
        <v>1440</v>
      </c>
      <c r="AZ999" s="179"/>
    </row>
    <row r="1000" spans="2:52" s="8" customFormat="1" ht="13.15" customHeight="1">
      <c r="B1000" s="328"/>
      <c r="C1000" s="340"/>
      <c r="D1000" s="305"/>
      <c r="E1000" s="305"/>
      <c r="F1000" s="43" t="s">
        <v>114</v>
      </c>
      <c r="G1000" s="73">
        <v>410947</v>
      </c>
      <c r="H1000" s="60">
        <f>IFERROR(G1000/D992,"-")</f>
        <v>3.806670771670089E-4</v>
      </c>
      <c r="I1000" s="73">
        <v>17</v>
      </c>
      <c r="J1000" s="60">
        <f>IFERROR(I1000/E992,"-")</f>
        <v>1.1258278145695364E-2</v>
      </c>
      <c r="K1000" s="76">
        <f t="shared" si="65"/>
        <v>24173.352941176472</v>
      </c>
      <c r="L1000" s="305"/>
      <c r="M1000" s="305"/>
      <c r="N1000" s="43" t="s">
        <v>114</v>
      </c>
      <c r="O1000" s="73">
        <v>406226</v>
      </c>
      <c r="P1000" s="60">
        <f>IFERROR(O1000/L992,"-")</f>
        <v>4.552002634748331E-4</v>
      </c>
      <c r="Q1000" s="73">
        <v>16</v>
      </c>
      <c r="R1000" s="60">
        <f>IFERROR(Q1000/M992,"-")</f>
        <v>1.3039934800325998E-2</v>
      </c>
      <c r="S1000" s="76">
        <f t="shared" si="66"/>
        <v>25389.125</v>
      </c>
      <c r="T1000" s="305"/>
      <c r="U1000" s="305"/>
      <c r="V1000" s="43" t="s">
        <v>114</v>
      </c>
      <c r="W1000" s="73">
        <v>26246</v>
      </c>
      <c r="X1000" s="60">
        <f>IFERROR(W1000/T992,"-")</f>
        <v>1.6488755719014917E-4</v>
      </c>
      <c r="Y1000" s="73">
        <v>1</v>
      </c>
      <c r="Z1000" s="60">
        <f>IFERROR(Y1000/U992,"-")</f>
        <v>6.41025641025641E-3</v>
      </c>
      <c r="AA1000" s="131">
        <f t="shared" si="67"/>
        <v>26246</v>
      </c>
      <c r="AB1000" s="305"/>
      <c r="AC1000" s="305"/>
      <c r="AD1000" s="43" t="s">
        <v>114</v>
      </c>
      <c r="AE1000" s="73">
        <v>26246</v>
      </c>
      <c r="AF1000" s="60">
        <f>IFERROR(AE1000/AB992,"-")</f>
        <v>2.0235372087291044E-4</v>
      </c>
      <c r="AG1000" s="73">
        <v>1</v>
      </c>
      <c r="AH1000" s="60">
        <f>IFERROR(AG1000/AC992,"-")</f>
        <v>8.2644628099173556E-3</v>
      </c>
      <c r="AI1000" s="76">
        <f t="shared" si="64"/>
        <v>26246</v>
      </c>
      <c r="AJ1000" s="305"/>
      <c r="AK1000" s="305"/>
      <c r="AL1000" s="43" t="s">
        <v>114</v>
      </c>
      <c r="AM1000" s="73">
        <v>106258</v>
      </c>
      <c r="AN1000" s="60">
        <f>IFERROR(AM1000/AJ992,"-")</f>
        <v>2.220251135899437E-4</v>
      </c>
      <c r="AO1000" s="73">
        <v>3</v>
      </c>
      <c r="AP1000" s="60">
        <f>IFERROR(AO1000/AK992,"-")</f>
        <v>5.0933786078098476E-3</v>
      </c>
      <c r="AQ1000" s="76">
        <f t="shared" si="68"/>
        <v>35419.333333333336</v>
      </c>
      <c r="AR1000" s="305"/>
      <c r="AS1000" s="305"/>
      <c r="AT1000" s="43" t="s">
        <v>114</v>
      </c>
      <c r="AU1000" s="73">
        <v>1011743</v>
      </c>
      <c r="AV1000" s="60">
        <f>IFERROR(AU1000/AR992,"-")</f>
        <v>2.8647442292927753E-4</v>
      </c>
      <c r="AW1000" s="76">
        <v>43</v>
      </c>
      <c r="AX1000" s="60">
        <f>IFERROR(AW1000/AS992,"-")</f>
        <v>7.2317524386141946E-3</v>
      </c>
      <c r="AY1000" s="157">
        <f t="shared" si="69"/>
        <v>23528.906976744187</v>
      </c>
      <c r="AZ1000" s="179"/>
    </row>
    <row r="1001" spans="2:52" s="8" customFormat="1" ht="13.15" customHeight="1">
      <c r="B1001" s="328"/>
      <c r="C1001" s="340"/>
      <c r="D1001" s="305"/>
      <c r="E1001" s="305"/>
      <c r="F1001" s="43" t="s">
        <v>115</v>
      </c>
      <c r="G1001" s="73">
        <v>657190</v>
      </c>
      <c r="H1001" s="60">
        <f>IFERROR(G1001/D992,"-")</f>
        <v>6.0876608526984398E-4</v>
      </c>
      <c r="I1001" s="73">
        <v>62</v>
      </c>
      <c r="J1001" s="60">
        <f>IFERROR(I1001/E992,"-")</f>
        <v>4.105960264900662E-2</v>
      </c>
      <c r="K1001" s="76">
        <f t="shared" si="65"/>
        <v>10599.838709677419</v>
      </c>
      <c r="L1001" s="305"/>
      <c r="M1001" s="305"/>
      <c r="N1001" s="43" t="s">
        <v>115</v>
      </c>
      <c r="O1001" s="73">
        <v>585596</v>
      </c>
      <c r="P1001" s="60">
        <f>IFERROR(O1001/L992,"-")</f>
        <v>6.561949591848093E-4</v>
      </c>
      <c r="Q1001" s="73">
        <v>52</v>
      </c>
      <c r="R1001" s="60">
        <f>IFERROR(Q1001/M992,"-")</f>
        <v>4.2379788101059496E-2</v>
      </c>
      <c r="S1001" s="76">
        <f t="shared" si="66"/>
        <v>11261.461538461539</v>
      </c>
      <c r="T1001" s="305"/>
      <c r="U1001" s="305"/>
      <c r="V1001" s="43" t="s">
        <v>115</v>
      </c>
      <c r="W1001" s="73">
        <v>234574</v>
      </c>
      <c r="X1001" s="60">
        <f>IFERROR(W1001/T992,"-")</f>
        <v>1.473684898282483E-3</v>
      </c>
      <c r="Y1001" s="73">
        <v>20</v>
      </c>
      <c r="Z1001" s="60">
        <f>IFERROR(Y1001/U992,"-")</f>
        <v>0.12820512820512819</v>
      </c>
      <c r="AA1001" s="131">
        <f t="shared" si="67"/>
        <v>11728.7</v>
      </c>
      <c r="AB1001" s="305"/>
      <c r="AC1001" s="305"/>
      <c r="AD1001" s="43" t="s">
        <v>115</v>
      </c>
      <c r="AE1001" s="73">
        <v>210529</v>
      </c>
      <c r="AF1001" s="60">
        <f>IFERROR(AE1001/AB992,"-")</f>
        <v>1.6231550141603658E-3</v>
      </c>
      <c r="AG1001" s="73">
        <v>16</v>
      </c>
      <c r="AH1001" s="60">
        <f>IFERROR(AG1001/AC992,"-")</f>
        <v>0.13223140495867769</v>
      </c>
      <c r="AI1001" s="76">
        <f t="shared" si="64"/>
        <v>13158.0625</v>
      </c>
      <c r="AJ1001" s="305"/>
      <c r="AK1001" s="305"/>
      <c r="AL1001" s="43" t="s">
        <v>115</v>
      </c>
      <c r="AM1001" s="73">
        <v>550042</v>
      </c>
      <c r="AN1001" s="60">
        <f>IFERROR(AM1001/AJ992,"-")</f>
        <v>1.1493076994601801E-3</v>
      </c>
      <c r="AO1001" s="73">
        <v>25</v>
      </c>
      <c r="AP1001" s="60">
        <f>IFERROR(AO1001/AK992,"-")</f>
        <v>4.2444821731748725E-2</v>
      </c>
      <c r="AQ1001" s="76">
        <f t="shared" si="68"/>
        <v>22001.68</v>
      </c>
      <c r="AR1001" s="305"/>
      <c r="AS1001" s="305"/>
      <c r="AT1001" s="43" t="s">
        <v>115</v>
      </c>
      <c r="AU1001" s="73">
        <v>2547617</v>
      </c>
      <c r="AV1001" s="60">
        <f>IFERROR(AU1001/AR992,"-")</f>
        <v>7.2135622378392264E-4</v>
      </c>
      <c r="AW1001" s="76">
        <v>207</v>
      </c>
      <c r="AX1001" s="60">
        <f>IFERROR(AW1001/AS992,"-")</f>
        <v>3.481331987891019E-2</v>
      </c>
      <c r="AY1001" s="157">
        <f t="shared" si="69"/>
        <v>12307.328502415459</v>
      </c>
      <c r="AZ1001" s="179"/>
    </row>
    <row r="1002" spans="2:52" s="8" customFormat="1" ht="13.15" customHeight="1">
      <c r="B1002" s="328"/>
      <c r="C1002" s="340"/>
      <c r="D1002" s="305"/>
      <c r="E1002" s="305"/>
      <c r="F1002" s="43" t="s">
        <v>116</v>
      </c>
      <c r="G1002" s="73">
        <v>93626</v>
      </c>
      <c r="H1002" s="60">
        <f>IFERROR(G1002/D992,"-")</f>
        <v>8.672732923427687E-5</v>
      </c>
      <c r="I1002" s="73">
        <v>7</v>
      </c>
      <c r="J1002" s="60">
        <f>IFERROR(I1002/E992,"-")</f>
        <v>4.6357615894039739E-3</v>
      </c>
      <c r="K1002" s="76">
        <f t="shared" si="65"/>
        <v>13375.142857142857</v>
      </c>
      <c r="L1002" s="305"/>
      <c r="M1002" s="305"/>
      <c r="N1002" s="43" t="s">
        <v>116</v>
      </c>
      <c r="O1002" s="73">
        <v>93626</v>
      </c>
      <c r="P1002" s="60">
        <f>IFERROR(O1002/L992,"-")</f>
        <v>1.0491347148654867E-4</v>
      </c>
      <c r="Q1002" s="73">
        <v>7</v>
      </c>
      <c r="R1002" s="60">
        <f>IFERROR(Q1002/M992,"-")</f>
        <v>5.7049714751426246E-3</v>
      </c>
      <c r="S1002" s="76">
        <f t="shared" si="66"/>
        <v>13375.142857142857</v>
      </c>
      <c r="T1002" s="305"/>
      <c r="U1002" s="305"/>
      <c r="V1002" s="43" t="s">
        <v>116</v>
      </c>
      <c r="W1002" s="73">
        <v>10502</v>
      </c>
      <c r="X1002" s="60">
        <f>IFERROR(W1002/T992,"-")</f>
        <v>6.5977639473098628E-5</v>
      </c>
      <c r="Y1002" s="73">
        <v>1</v>
      </c>
      <c r="Z1002" s="60">
        <f>IFERROR(Y1002/U992,"-")</f>
        <v>6.41025641025641E-3</v>
      </c>
      <c r="AA1002" s="131">
        <f t="shared" si="67"/>
        <v>10502</v>
      </c>
      <c r="AB1002" s="305"/>
      <c r="AC1002" s="305"/>
      <c r="AD1002" s="43" t="s">
        <v>116</v>
      </c>
      <c r="AE1002" s="73">
        <v>10502</v>
      </c>
      <c r="AF1002" s="60">
        <f>IFERROR(AE1002/AB992,"-")</f>
        <v>8.0969243946022457E-5</v>
      </c>
      <c r="AG1002" s="73">
        <v>1</v>
      </c>
      <c r="AH1002" s="60">
        <f>IFERROR(AG1002/AC992,"-")</f>
        <v>8.2644628099173556E-3</v>
      </c>
      <c r="AI1002" s="76">
        <f t="shared" si="64"/>
        <v>10502</v>
      </c>
      <c r="AJ1002" s="305"/>
      <c r="AK1002" s="305"/>
      <c r="AL1002" s="43" t="s">
        <v>116</v>
      </c>
      <c r="AM1002" s="73">
        <v>24445</v>
      </c>
      <c r="AN1002" s="60">
        <f>IFERROR(AM1002/AJ992,"-")</f>
        <v>5.1077602643623764E-5</v>
      </c>
      <c r="AO1002" s="73">
        <v>3</v>
      </c>
      <c r="AP1002" s="60">
        <f>IFERROR(AO1002/AK992,"-")</f>
        <v>5.0933786078098476E-3</v>
      </c>
      <c r="AQ1002" s="76">
        <f t="shared" si="68"/>
        <v>8148.333333333333</v>
      </c>
      <c r="AR1002" s="305"/>
      <c r="AS1002" s="305"/>
      <c r="AT1002" s="43" t="s">
        <v>116</v>
      </c>
      <c r="AU1002" s="73">
        <v>1315533</v>
      </c>
      <c r="AV1002" s="60">
        <f>IFERROR(AU1002/AR992,"-")</f>
        <v>3.7249237901267545E-4</v>
      </c>
      <c r="AW1002" s="76">
        <v>21</v>
      </c>
      <c r="AX1002" s="60">
        <f>IFERROR(AW1002/AS992,"-")</f>
        <v>3.5317860746720484E-3</v>
      </c>
      <c r="AY1002" s="157">
        <f t="shared" si="69"/>
        <v>62644.428571428572</v>
      </c>
      <c r="AZ1002" s="179"/>
    </row>
    <row r="1003" spans="2:52" s="8" customFormat="1" ht="13.15" customHeight="1">
      <c r="B1003" s="328"/>
      <c r="C1003" s="340"/>
      <c r="D1003" s="305"/>
      <c r="E1003" s="305"/>
      <c r="F1003" s="43" t="s">
        <v>117</v>
      </c>
      <c r="G1003" s="73">
        <v>649058</v>
      </c>
      <c r="H1003" s="60">
        <f>IFERROR(G1003/D992,"-")</f>
        <v>6.0123327770214758E-4</v>
      </c>
      <c r="I1003" s="73">
        <v>2</v>
      </c>
      <c r="J1003" s="60">
        <f>IFERROR(I1003/E992,"-")</f>
        <v>1.3245033112582781E-3</v>
      </c>
      <c r="K1003" s="76">
        <f t="shared" si="65"/>
        <v>324529</v>
      </c>
      <c r="L1003" s="305"/>
      <c r="M1003" s="305"/>
      <c r="N1003" s="43" t="s">
        <v>117</v>
      </c>
      <c r="O1003" s="73">
        <v>649058</v>
      </c>
      <c r="P1003" s="60">
        <f>IFERROR(O1003/L992,"-")</f>
        <v>7.2730788430688386E-4</v>
      </c>
      <c r="Q1003" s="73">
        <v>2</v>
      </c>
      <c r="R1003" s="60">
        <f>IFERROR(Q1003/M992,"-")</f>
        <v>1.6299918500407497E-3</v>
      </c>
      <c r="S1003" s="76">
        <f t="shared" si="66"/>
        <v>324529</v>
      </c>
      <c r="T1003" s="305"/>
      <c r="U1003" s="305"/>
      <c r="V1003" s="43" t="s">
        <v>117</v>
      </c>
      <c r="W1003" s="73">
        <v>649058</v>
      </c>
      <c r="X1003" s="60">
        <f>IFERROR(W1003/T992,"-")</f>
        <v>4.0776342335869789E-3</v>
      </c>
      <c r="Y1003" s="73">
        <v>2</v>
      </c>
      <c r="Z1003" s="60">
        <f>IFERROR(Y1003/U992,"-")</f>
        <v>1.282051282051282E-2</v>
      </c>
      <c r="AA1003" s="131">
        <f t="shared" si="67"/>
        <v>324529</v>
      </c>
      <c r="AB1003" s="305"/>
      <c r="AC1003" s="305"/>
      <c r="AD1003" s="43" t="s">
        <v>117</v>
      </c>
      <c r="AE1003" s="73">
        <v>649058</v>
      </c>
      <c r="AF1003" s="60">
        <f>IFERROR(AE1003/AB992,"-")</f>
        <v>5.0041644960119444E-3</v>
      </c>
      <c r="AG1003" s="73">
        <v>2</v>
      </c>
      <c r="AH1003" s="60">
        <f>IFERROR(AG1003/AC992,"-")</f>
        <v>1.6528925619834711E-2</v>
      </c>
      <c r="AI1003" s="76">
        <f t="shared" si="64"/>
        <v>324529</v>
      </c>
      <c r="AJ1003" s="305"/>
      <c r="AK1003" s="305"/>
      <c r="AL1003" s="43" t="s">
        <v>117</v>
      </c>
      <c r="AM1003" s="73">
        <v>3072261</v>
      </c>
      <c r="AN1003" s="60">
        <f>IFERROR(AM1003/AJ992,"-")</f>
        <v>6.4194610994273748E-3</v>
      </c>
      <c r="AO1003" s="73">
        <v>3</v>
      </c>
      <c r="AP1003" s="60">
        <f>IFERROR(AO1003/AK992,"-")</f>
        <v>5.0933786078098476E-3</v>
      </c>
      <c r="AQ1003" s="76">
        <f t="shared" si="68"/>
        <v>1024087</v>
      </c>
      <c r="AR1003" s="305"/>
      <c r="AS1003" s="305"/>
      <c r="AT1003" s="43" t="s">
        <v>117</v>
      </c>
      <c r="AU1003" s="73">
        <v>3642851</v>
      </c>
      <c r="AV1003" s="60">
        <f>IFERROR(AU1003/AR992,"-")</f>
        <v>1.0314710732294086E-3</v>
      </c>
      <c r="AW1003" s="76">
        <v>30</v>
      </c>
      <c r="AX1003" s="60">
        <f>IFERROR(AW1003/AS992,"-")</f>
        <v>5.0454086781029266E-3</v>
      </c>
      <c r="AY1003" s="157">
        <f t="shared" si="69"/>
        <v>121428.36666666667</v>
      </c>
      <c r="AZ1003" s="179"/>
    </row>
    <row r="1004" spans="2:52" s="8" customFormat="1" ht="13.15" customHeight="1">
      <c r="B1004" s="328"/>
      <c r="C1004" s="340"/>
      <c r="D1004" s="305"/>
      <c r="E1004" s="305"/>
      <c r="F1004" s="43" t="s">
        <v>118</v>
      </c>
      <c r="G1004" s="73">
        <v>10805985</v>
      </c>
      <c r="H1004" s="60">
        <f>IFERROR(G1004/D992,"-")</f>
        <v>1.0009764582441388E-2</v>
      </c>
      <c r="I1004" s="73">
        <v>213</v>
      </c>
      <c r="J1004" s="60">
        <f>IFERROR(I1004/E992,"-")</f>
        <v>0.14105960264900663</v>
      </c>
      <c r="K1004" s="76">
        <f t="shared" si="65"/>
        <v>50732.32394366197</v>
      </c>
      <c r="L1004" s="305"/>
      <c r="M1004" s="305"/>
      <c r="N1004" s="43" t="s">
        <v>118</v>
      </c>
      <c r="O1004" s="73">
        <v>9255827</v>
      </c>
      <c r="P1004" s="60">
        <f>IFERROR(O1004/L992,"-")</f>
        <v>1.0371701685951844E-2</v>
      </c>
      <c r="Q1004" s="73">
        <v>176</v>
      </c>
      <c r="R1004" s="60">
        <f>IFERROR(Q1004/M992,"-")</f>
        <v>0.14343928280358598</v>
      </c>
      <c r="S1004" s="76">
        <f t="shared" si="66"/>
        <v>52589.92613636364</v>
      </c>
      <c r="T1004" s="305"/>
      <c r="U1004" s="305"/>
      <c r="V1004" s="43" t="s">
        <v>118</v>
      </c>
      <c r="W1004" s="73">
        <v>3100631</v>
      </c>
      <c r="X1004" s="60">
        <f>IFERROR(W1004/T992,"-")</f>
        <v>1.9479367192640762E-2</v>
      </c>
      <c r="Y1004" s="73">
        <v>32</v>
      </c>
      <c r="Z1004" s="60">
        <f>IFERROR(Y1004/U992,"-")</f>
        <v>0.20512820512820512</v>
      </c>
      <c r="AA1004" s="131">
        <f t="shared" si="67"/>
        <v>96894.71875</v>
      </c>
      <c r="AB1004" s="305"/>
      <c r="AC1004" s="305"/>
      <c r="AD1004" s="43" t="s">
        <v>118</v>
      </c>
      <c r="AE1004" s="73">
        <v>2470656</v>
      </c>
      <c r="AF1004" s="60">
        <f>IFERROR(AE1004/AB992,"-")</f>
        <v>1.9048481086526764E-2</v>
      </c>
      <c r="AG1004" s="73">
        <v>24</v>
      </c>
      <c r="AH1004" s="60">
        <f>IFERROR(AG1004/AC992,"-")</f>
        <v>0.19834710743801653</v>
      </c>
      <c r="AI1004" s="76">
        <f t="shared" si="64"/>
        <v>102944</v>
      </c>
      <c r="AJ1004" s="305"/>
      <c r="AK1004" s="305"/>
      <c r="AL1004" s="43" t="s">
        <v>118</v>
      </c>
      <c r="AM1004" s="73">
        <v>4909771</v>
      </c>
      <c r="AN1004" s="60">
        <f>IFERROR(AM1004/AJ992,"-")</f>
        <v>1.0258921342163522E-2</v>
      </c>
      <c r="AO1004" s="73">
        <v>101</v>
      </c>
      <c r="AP1004" s="60">
        <f>IFERROR(AO1004/AK992,"-")</f>
        <v>0.17147707979626486</v>
      </c>
      <c r="AQ1004" s="76">
        <f t="shared" si="68"/>
        <v>48611.594059405943</v>
      </c>
      <c r="AR1004" s="305"/>
      <c r="AS1004" s="305"/>
      <c r="AT1004" s="43" t="s">
        <v>118</v>
      </c>
      <c r="AU1004" s="73">
        <v>23647421</v>
      </c>
      <c r="AV1004" s="60">
        <f>IFERROR(AU1004/AR992,"-")</f>
        <v>6.69575305659706E-3</v>
      </c>
      <c r="AW1004" s="76">
        <v>594</v>
      </c>
      <c r="AX1004" s="60">
        <f>IFERROR(AW1004/AS992,"-")</f>
        <v>9.9899091826437941E-2</v>
      </c>
      <c r="AY1004" s="157">
        <f t="shared" si="69"/>
        <v>39810.473063973062</v>
      </c>
      <c r="AZ1004" s="179"/>
    </row>
    <row r="1005" spans="2:52" s="8" customFormat="1" ht="13.15" customHeight="1">
      <c r="B1005" s="328"/>
      <c r="C1005" s="340"/>
      <c r="D1005" s="305"/>
      <c r="E1005" s="305"/>
      <c r="F1005" s="43" t="s">
        <v>119</v>
      </c>
      <c r="G1005" s="73">
        <v>9125939</v>
      </c>
      <c r="H1005" s="60">
        <f>IFERROR(G1005/D992,"-")</f>
        <v>8.4535098821366655E-3</v>
      </c>
      <c r="I1005" s="73">
        <v>126</v>
      </c>
      <c r="J1005" s="60">
        <f>IFERROR(I1005/E992,"-")</f>
        <v>8.3443708609271527E-2</v>
      </c>
      <c r="K1005" s="76">
        <f t="shared" si="65"/>
        <v>72428.087301587308</v>
      </c>
      <c r="L1005" s="305"/>
      <c r="M1005" s="305"/>
      <c r="N1005" s="43" t="s">
        <v>119</v>
      </c>
      <c r="O1005" s="73">
        <v>8198876</v>
      </c>
      <c r="P1005" s="60">
        <f>IFERROR(O1005/L992,"-")</f>
        <v>9.1873255660580213E-3</v>
      </c>
      <c r="Q1005" s="73">
        <v>107</v>
      </c>
      <c r="R1005" s="60">
        <f>IFERROR(Q1005/M992,"-")</f>
        <v>8.7204563977180113E-2</v>
      </c>
      <c r="S1005" s="76">
        <f t="shared" si="66"/>
        <v>76625.009345794388</v>
      </c>
      <c r="T1005" s="305"/>
      <c r="U1005" s="305"/>
      <c r="V1005" s="43" t="s">
        <v>119</v>
      </c>
      <c r="W1005" s="73">
        <v>1244201</v>
      </c>
      <c r="X1005" s="60">
        <f>IFERROR(W1005/T992,"-")</f>
        <v>7.8165535145752023E-3</v>
      </c>
      <c r="Y1005" s="73">
        <v>21</v>
      </c>
      <c r="Z1005" s="60">
        <f>IFERROR(Y1005/U992,"-")</f>
        <v>0.13461538461538461</v>
      </c>
      <c r="AA1005" s="131">
        <f t="shared" si="67"/>
        <v>59247.666666666664</v>
      </c>
      <c r="AB1005" s="305"/>
      <c r="AC1005" s="305"/>
      <c r="AD1005" s="43" t="s">
        <v>119</v>
      </c>
      <c r="AE1005" s="73">
        <v>671818</v>
      </c>
      <c r="AF1005" s="60">
        <f>IFERROR(AE1005/AB992,"-")</f>
        <v>5.1796415472604189E-3</v>
      </c>
      <c r="AG1005" s="73">
        <v>17</v>
      </c>
      <c r="AH1005" s="60">
        <f>IFERROR(AG1005/AC992,"-")</f>
        <v>0.14049586776859505</v>
      </c>
      <c r="AI1005" s="76">
        <f t="shared" si="64"/>
        <v>39518.705882352944</v>
      </c>
      <c r="AJ1005" s="305"/>
      <c r="AK1005" s="305"/>
      <c r="AL1005" s="43" t="s">
        <v>119</v>
      </c>
      <c r="AM1005" s="73">
        <v>4570622</v>
      </c>
      <c r="AN1005" s="60">
        <f>IFERROR(AM1005/AJ992,"-")</f>
        <v>9.5502726263123304E-3</v>
      </c>
      <c r="AO1005" s="73">
        <v>74</v>
      </c>
      <c r="AP1005" s="60">
        <f>IFERROR(AO1005/AK992,"-")</f>
        <v>0.12563667232597622</v>
      </c>
      <c r="AQ1005" s="76">
        <f t="shared" si="68"/>
        <v>61765.16216216216</v>
      </c>
      <c r="AR1005" s="305"/>
      <c r="AS1005" s="305"/>
      <c r="AT1005" s="43" t="s">
        <v>119</v>
      </c>
      <c r="AU1005" s="73">
        <v>29127287</v>
      </c>
      <c r="AV1005" s="60">
        <f>IFERROR(AU1005/AR992,"-")</f>
        <v>8.2473738240051546E-3</v>
      </c>
      <c r="AW1005" s="76">
        <v>413</v>
      </c>
      <c r="AX1005" s="60">
        <f>IFERROR(AW1005/AS992,"-")</f>
        <v>6.9458459468550282E-2</v>
      </c>
      <c r="AY1005" s="157">
        <f t="shared" si="69"/>
        <v>70526.118644067799</v>
      </c>
      <c r="AZ1005" s="179"/>
    </row>
    <row r="1006" spans="2:52" s="8" customFormat="1" ht="13.15" customHeight="1">
      <c r="B1006" s="328"/>
      <c r="C1006" s="340"/>
      <c r="D1006" s="305"/>
      <c r="E1006" s="305"/>
      <c r="F1006" s="43" t="s">
        <v>120</v>
      </c>
      <c r="G1006" s="73">
        <v>5592588</v>
      </c>
      <c r="H1006" s="60">
        <f>IFERROR(G1006/D992,"-")</f>
        <v>5.1805077729227562E-3</v>
      </c>
      <c r="I1006" s="73">
        <v>109</v>
      </c>
      <c r="J1006" s="60">
        <f>IFERROR(I1006/E992,"-")</f>
        <v>7.2185430463576158E-2</v>
      </c>
      <c r="K1006" s="76">
        <f t="shared" si="65"/>
        <v>51308.146788990824</v>
      </c>
      <c r="L1006" s="305"/>
      <c r="M1006" s="305"/>
      <c r="N1006" s="43" t="s">
        <v>120</v>
      </c>
      <c r="O1006" s="73">
        <v>4815091</v>
      </c>
      <c r="P1006" s="60">
        <f>IFERROR(O1006/L992,"-")</f>
        <v>5.3955943042919398E-3</v>
      </c>
      <c r="Q1006" s="73">
        <v>86</v>
      </c>
      <c r="R1006" s="60">
        <f>IFERROR(Q1006/M992,"-")</f>
        <v>7.0089649551752245E-2</v>
      </c>
      <c r="S1006" s="76">
        <f t="shared" si="66"/>
        <v>55989.430232558138</v>
      </c>
      <c r="T1006" s="305"/>
      <c r="U1006" s="305"/>
      <c r="V1006" s="43" t="s">
        <v>120</v>
      </c>
      <c r="W1006" s="73">
        <v>548844</v>
      </c>
      <c r="X1006" s="60">
        <f>IFERROR(W1006/T992,"-")</f>
        <v>3.4480509959030035E-3</v>
      </c>
      <c r="Y1006" s="73">
        <v>18</v>
      </c>
      <c r="Z1006" s="60">
        <f>IFERROR(Y1006/U992,"-")</f>
        <v>0.11538461538461539</v>
      </c>
      <c r="AA1006" s="131">
        <f t="shared" si="67"/>
        <v>30491.333333333332</v>
      </c>
      <c r="AB1006" s="305"/>
      <c r="AC1006" s="305"/>
      <c r="AD1006" s="43" t="s">
        <v>120</v>
      </c>
      <c r="AE1006" s="73">
        <v>416987</v>
      </c>
      <c r="AF1006" s="60">
        <f>IFERROR(AE1006/AB992,"-")</f>
        <v>3.214923074206824E-3</v>
      </c>
      <c r="AG1006" s="73">
        <v>14</v>
      </c>
      <c r="AH1006" s="60">
        <f>IFERROR(AG1006/AC992,"-")</f>
        <v>0.11570247933884298</v>
      </c>
      <c r="AI1006" s="76">
        <f t="shared" si="64"/>
        <v>29784.785714285714</v>
      </c>
      <c r="AJ1006" s="305"/>
      <c r="AK1006" s="305"/>
      <c r="AL1006" s="43" t="s">
        <v>120</v>
      </c>
      <c r="AM1006" s="73">
        <v>1145108</v>
      </c>
      <c r="AN1006" s="60">
        <f>IFERROR(AM1006/AJ992,"-")</f>
        <v>2.3926926327688574E-3</v>
      </c>
      <c r="AO1006" s="73">
        <v>41</v>
      </c>
      <c r="AP1006" s="60">
        <f>IFERROR(AO1006/AK992,"-")</f>
        <v>6.9609507640067916E-2</v>
      </c>
      <c r="AQ1006" s="76">
        <f t="shared" si="68"/>
        <v>27929.463414634145</v>
      </c>
      <c r="AR1006" s="305"/>
      <c r="AS1006" s="305"/>
      <c r="AT1006" s="43" t="s">
        <v>120</v>
      </c>
      <c r="AU1006" s="73">
        <v>12358656</v>
      </c>
      <c r="AV1006" s="60">
        <f>IFERROR(AU1006/AR992,"-")</f>
        <v>3.4993460254051211E-3</v>
      </c>
      <c r="AW1006" s="76">
        <v>260</v>
      </c>
      <c r="AX1006" s="60">
        <f>IFERROR(AW1006/AS992,"-")</f>
        <v>4.3726875210225363E-2</v>
      </c>
      <c r="AY1006" s="157">
        <f t="shared" si="69"/>
        <v>47533.292307692311</v>
      </c>
      <c r="AZ1006" s="179"/>
    </row>
    <row r="1007" spans="2:52" s="8" customFormat="1" ht="13.15" customHeight="1">
      <c r="B1007" s="328"/>
      <c r="C1007" s="340"/>
      <c r="D1007" s="305"/>
      <c r="E1007" s="305"/>
      <c r="F1007" s="44" t="s">
        <v>121</v>
      </c>
      <c r="G1007" s="74">
        <v>1415314</v>
      </c>
      <c r="H1007" s="61">
        <f>IFERROR(G1007/D992,"-")</f>
        <v>1.3110290223643146E-3</v>
      </c>
      <c r="I1007" s="74">
        <v>122</v>
      </c>
      <c r="J1007" s="61">
        <f>IFERROR(I1007/E992,"-")</f>
        <v>8.0794701986754966E-2</v>
      </c>
      <c r="K1007" s="77">
        <f t="shared" si="65"/>
        <v>11600.934426229509</v>
      </c>
      <c r="L1007" s="305"/>
      <c r="M1007" s="305"/>
      <c r="N1007" s="44" t="s">
        <v>121</v>
      </c>
      <c r="O1007" s="74">
        <v>1247062</v>
      </c>
      <c r="P1007" s="61">
        <f>IFERROR(O1007/L992,"-")</f>
        <v>1.397406741492303E-3</v>
      </c>
      <c r="Q1007" s="74">
        <v>104</v>
      </c>
      <c r="R1007" s="61">
        <f>IFERROR(Q1007/M992,"-")</f>
        <v>8.4759576202118991E-2</v>
      </c>
      <c r="S1007" s="77">
        <f t="shared" si="66"/>
        <v>11990.98076923077</v>
      </c>
      <c r="T1007" s="305"/>
      <c r="U1007" s="305"/>
      <c r="V1007" s="44" t="s">
        <v>121</v>
      </c>
      <c r="W1007" s="74">
        <v>72242</v>
      </c>
      <c r="X1007" s="61">
        <f>IFERROR(W1007/T992,"-")</f>
        <v>4.5385227869125793E-4</v>
      </c>
      <c r="Y1007" s="74">
        <v>17</v>
      </c>
      <c r="Z1007" s="61">
        <f>IFERROR(Y1007/U992,"-")</f>
        <v>0.10897435897435898</v>
      </c>
      <c r="AA1007" s="132">
        <f t="shared" si="67"/>
        <v>4249.5294117647063</v>
      </c>
      <c r="AB1007" s="305"/>
      <c r="AC1007" s="305"/>
      <c r="AD1007" s="44" t="s">
        <v>121</v>
      </c>
      <c r="AE1007" s="74">
        <v>65932</v>
      </c>
      <c r="AF1007" s="61">
        <f>IFERROR(AE1007/AB992,"-")</f>
        <v>5.0832833668340821E-4</v>
      </c>
      <c r="AG1007" s="74">
        <v>14</v>
      </c>
      <c r="AH1007" s="61">
        <f>IFERROR(AG1007/AC992,"-")</f>
        <v>0.11570247933884298</v>
      </c>
      <c r="AI1007" s="77">
        <f t="shared" si="64"/>
        <v>4709.4285714285716</v>
      </c>
      <c r="AJ1007" s="305"/>
      <c r="AK1007" s="305"/>
      <c r="AL1007" s="44" t="s">
        <v>121</v>
      </c>
      <c r="AM1007" s="74">
        <v>1182246</v>
      </c>
      <c r="AN1007" s="61">
        <f>IFERROR(AM1007/AJ992,"-")</f>
        <v>2.4702921421564171E-3</v>
      </c>
      <c r="AO1007" s="74">
        <v>60</v>
      </c>
      <c r="AP1007" s="61">
        <f>IFERROR(AO1007/AK992,"-")</f>
        <v>0.10186757215619695</v>
      </c>
      <c r="AQ1007" s="77">
        <f t="shared" si="68"/>
        <v>19704.099999999999</v>
      </c>
      <c r="AR1007" s="305"/>
      <c r="AS1007" s="305"/>
      <c r="AT1007" s="44" t="s">
        <v>121</v>
      </c>
      <c r="AU1007" s="74">
        <v>5583163</v>
      </c>
      <c r="AV1007" s="61">
        <f>IFERROR(AU1007/AR992,"-")</f>
        <v>1.5808692509314065E-3</v>
      </c>
      <c r="AW1007" s="77">
        <v>414</v>
      </c>
      <c r="AX1007" s="63">
        <f>IFERROR(AW1007/AS992,"-")</f>
        <v>6.962663975782038E-2</v>
      </c>
      <c r="AY1007" s="158">
        <f t="shared" si="69"/>
        <v>13485.900966183575</v>
      </c>
      <c r="AZ1007" s="179"/>
    </row>
    <row r="1008" spans="2:52" s="8" customFormat="1" ht="13.15" customHeight="1">
      <c r="B1008" s="329"/>
      <c r="C1008" s="341"/>
      <c r="D1008" s="306"/>
      <c r="E1008" s="306"/>
      <c r="F1008" s="45" t="s">
        <v>71</v>
      </c>
      <c r="G1008" s="69">
        <f>SUM(G992:G1007)</f>
        <v>204269208</v>
      </c>
      <c r="H1008" s="61">
        <f>IFERROR(G1008/D992,"-")</f>
        <v>0.189217982768045</v>
      </c>
      <c r="I1008" s="74">
        <v>1253</v>
      </c>
      <c r="J1008" s="61">
        <f>IFERROR(I1008/E992,"-")</f>
        <v>0.82980132450331123</v>
      </c>
      <c r="K1008" s="77">
        <f t="shared" si="65"/>
        <v>163024.10853950519</v>
      </c>
      <c r="L1008" s="306"/>
      <c r="M1008" s="306"/>
      <c r="N1008" s="45" t="s">
        <v>71</v>
      </c>
      <c r="O1008" s="69">
        <f>SUM(O992:O1007)</f>
        <v>171535462</v>
      </c>
      <c r="P1008" s="61">
        <f>IFERROR(O1008/L992,"-")</f>
        <v>0.19221563242549031</v>
      </c>
      <c r="Q1008" s="74">
        <v>1019</v>
      </c>
      <c r="R1008" s="61">
        <f>IFERROR(Q1008/M992,"-")</f>
        <v>0.83048084759576202</v>
      </c>
      <c r="S1008" s="77">
        <f t="shared" si="66"/>
        <v>168337.05789990188</v>
      </c>
      <c r="T1008" s="306"/>
      <c r="U1008" s="306"/>
      <c r="V1008" s="45" t="s">
        <v>71</v>
      </c>
      <c r="W1008" s="69">
        <f>SUM(W992:W1007)</f>
        <v>32382748</v>
      </c>
      <c r="X1008" s="61">
        <f>IFERROR(W1008/T992,"-")</f>
        <v>0.20344098959171639</v>
      </c>
      <c r="Y1008" s="74">
        <v>131</v>
      </c>
      <c r="Z1008" s="61">
        <f>IFERROR(Y1008/U992,"-")</f>
        <v>0.83974358974358976</v>
      </c>
      <c r="AA1008" s="132">
        <f t="shared" si="67"/>
        <v>247196.5496183206</v>
      </c>
      <c r="AB1008" s="306"/>
      <c r="AC1008" s="306"/>
      <c r="AD1008" s="45" t="s">
        <v>71</v>
      </c>
      <c r="AE1008" s="69">
        <f>SUM(AE992:AE1007)</f>
        <v>26366368</v>
      </c>
      <c r="AF1008" s="61">
        <f>IFERROR(AE1008/AB992,"-")</f>
        <v>0.20328174467364313</v>
      </c>
      <c r="AG1008" s="74">
        <v>103</v>
      </c>
      <c r="AH1008" s="61">
        <f>IFERROR(AG1008/AC992,"-")</f>
        <v>0.85123966942148765</v>
      </c>
      <c r="AI1008" s="77">
        <f t="shared" si="64"/>
        <v>255984.15533980582</v>
      </c>
      <c r="AJ1008" s="306"/>
      <c r="AK1008" s="306"/>
      <c r="AL1008" s="45" t="s">
        <v>71</v>
      </c>
      <c r="AM1008" s="69">
        <f>SUM(AM992:AM1007)</f>
        <v>97633140</v>
      </c>
      <c r="AN1008" s="61">
        <f>IFERROR(AM1008/AJ992,"-")</f>
        <v>0.204003547955381</v>
      </c>
      <c r="AO1008" s="74">
        <v>486</v>
      </c>
      <c r="AP1008" s="61">
        <f>IFERROR(AO1008/AK992,"-")</f>
        <v>0.82512733446519526</v>
      </c>
      <c r="AQ1008" s="77">
        <f t="shared" si="68"/>
        <v>200891.23456790124</v>
      </c>
      <c r="AR1008" s="306"/>
      <c r="AS1008" s="306"/>
      <c r="AT1008" s="45" t="s">
        <v>71</v>
      </c>
      <c r="AU1008" s="69">
        <f>SUM(AU992:AU1007)</f>
        <v>614617115</v>
      </c>
      <c r="AV1008" s="61">
        <f>IFERROR(AU1008/AR992,"-")</f>
        <v>0.17402846705347347</v>
      </c>
      <c r="AW1008" s="77">
        <v>4539</v>
      </c>
      <c r="AX1008" s="103">
        <f>IFERROR(AW1008/AS992,"-")</f>
        <v>0.76337033299697277</v>
      </c>
      <c r="AY1008" s="159">
        <f t="shared" si="69"/>
        <v>135408.04472350737</v>
      </c>
      <c r="AZ1008" s="179"/>
    </row>
    <row r="1009" spans="2:52" s="8" customFormat="1" ht="13.15" customHeight="1">
      <c r="B1009" s="327">
        <v>60</v>
      </c>
      <c r="C1009" s="339" t="s">
        <v>49</v>
      </c>
      <c r="D1009" s="304">
        <v>136511300</v>
      </c>
      <c r="E1009" s="304">
        <v>180</v>
      </c>
      <c r="F1009" s="41" t="s">
        <v>107</v>
      </c>
      <c r="G1009" s="72">
        <v>906331</v>
      </c>
      <c r="H1009" s="59">
        <f>IFERROR(G1009/D1009,"-")</f>
        <v>6.63923792389348E-3</v>
      </c>
      <c r="I1009" s="72">
        <v>36</v>
      </c>
      <c r="J1009" s="59">
        <f>IFERROR(I1009/E1009,"-")</f>
        <v>0.2</v>
      </c>
      <c r="K1009" s="75">
        <f t="shared" si="65"/>
        <v>25175.861111111109</v>
      </c>
      <c r="L1009" s="304">
        <v>88902270</v>
      </c>
      <c r="M1009" s="304">
        <v>107</v>
      </c>
      <c r="N1009" s="41" t="s">
        <v>107</v>
      </c>
      <c r="O1009" s="72">
        <v>388857</v>
      </c>
      <c r="P1009" s="59">
        <f>IFERROR(O1009/L1009,"-")</f>
        <v>4.3739828015640098E-3</v>
      </c>
      <c r="Q1009" s="72">
        <v>23</v>
      </c>
      <c r="R1009" s="59">
        <f>IFERROR(Q1009/M1009,"-")</f>
        <v>0.21495327102803738</v>
      </c>
      <c r="S1009" s="75">
        <f t="shared" si="66"/>
        <v>16906.82608695652</v>
      </c>
      <c r="T1009" s="304">
        <v>12982170</v>
      </c>
      <c r="U1009" s="304">
        <v>22</v>
      </c>
      <c r="V1009" s="41" t="s">
        <v>107</v>
      </c>
      <c r="W1009" s="72">
        <v>105207</v>
      </c>
      <c r="X1009" s="59">
        <f>IFERROR(W1009/T1009,"-")</f>
        <v>8.1039610481144532E-3</v>
      </c>
      <c r="Y1009" s="72">
        <v>7</v>
      </c>
      <c r="Z1009" s="59">
        <f>IFERROR(Y1009/U1009,"-")</f>
        <v>0.31818181818181818</v>
      </c>
      <c r="AA1009" s="130">
        <f t="shared" si="67"/>
        <v>15029.571428571429</v>
      </c>
      <c r="AB1009" s="304">
        <v>5866660</v>
      </c>
      <c r="AC1009" s="304">
        <v>13</v>
      </c>
      <c r="AD1009" s="41" t="s">
        <v>107</v>
      </c>
      <c r="AE1009" s="72">
        <v>27609</v>
      </c>
      <c r="AF1009" s="59">
        <f>IFERROR(AE1009/AB1009,"-")</f>
        <v>4.7060848932782874E-3</v>
      </c>
      <c r="AG1009" s="72">
        <v>4</v>
      </c>
      <c r="AH1009" s="59">
        <f>IFERROR(AG1009/AC1009,"-")</f>
        <v>0.30769230769230771</v>
      </c>
      <c r="AI1009" s="75">
        <f t="shared" si="64"/>
        <v>6902.25</v>
      </c>
      <c r="AJ1009" s="304">
        <v>34245210</v>
      </c>
      <c r="AK1009" s="304">
        <v>54</v>
      </c>
      <c r="AL1009" s="41" t="s">
        <v>107</v>
      </c>
      <c r="AM1009" s="72">
        <v>406969</v>
      </c>
      <c r="AN1009" s="59">
        <f>IFERROR(AM1009/AJ1009,"-")</f>
        <v>1.1883968590059749E-2</v>
      </c>
      <c r="AO1009" s="72">
        <v>14</v>
      </c>
      <c r="AP1009" s="59">
        <f>IFERROR(AO1009/AK1009,"-")</f>
        <v>0.25925925925925924</v>
      </c>
      <c r="AQ1009" s="75">
        <f t="shared" si="68"/>
        <v>29069.214285714286</v>
      </c>
      <c r="AR1009" s="304">
        <v>337178090</v>
      </c>
      <c r="AS1009" s="304">
        <v>632</v>
      </c>
      <c r="AT1009" s="41" t="s">
        <v>107</v>
      </c>
      <c r="AU1009" s="72">
        <v>4379552</v>
      </c>
      <c r="AV1009" s="59">
        <f>IFERROR(AU1009/AR1009,"-")</f>
        <v>1.2988839221433398E-2</v>
      </c>
      <c r="AW1009" s="75">
        <v>118</v>
      </c>
      <c r="AX1009" s="62">
        <f>IFERROR(AW1009/AS1009,"-")</f>
        <v>0.18670886075949367</v>
      </c>
      <c r="AY1009" s="157">
        <f t="shared" si="69"/>
        <v>37114.847457627118</v>
      </c>
      <c r="AZ1009" s="179"/>
    </row>
    <row r="1010" spans="2:52" s="8" customFormat="1" ht="13.15" customHeight="1">
      <c r="B1010" s="328"/>
      <c r="C1010" s="340"/>
      <c r="D1010" s="305"/>
      <c r="E1010" s="305"/>
      <c r="F1010" s="42" t="s">
        <v>108</v>
      </c>
      <c r="G1010" s="73">
        <v>1833445</v>
      </c>
      <c r="H1010" s="60">
        <f>IFERROR(G1010/D1009,"-")</f>
        <v>1.3430719654709903E-2</v>
      </c>
      <c r="I1010" s="73">
        <v>46</v>
      </c>
      <c r="J1010" s="60">
        <f>IFERROR(I1010/E1009,"-")</f>
        <v>0.25555555555555554</v>
      </c>
      <c r="K1010" s="76">
        <f t="shared" si="65"/>
        <v>39857.5</v>
      </c>
      <c r="L1010" s="305"/>
      <c r="M1010" s="305"/>
      <c r="N1010" s="42" t="s">
        <v>108</v>
      </c>
      <c r="O1010" s="73">
        <v>1471687</v>
      </c>
      <c r="P1010" s="60">
        <f>IFERROR(O1010/L1009,"-")</f>
        <v>1.6553986754218986E-2</v>
      </c>
      <c r="Q1010" s="73">
        <v>26</v>
      </c>
      <c r="R1010" s="60">
        <f>IFERROR(Q1010/M1009,"-")</f>
        <v>0.24299065420560748</v>
      </c>
      <c r="S1010" s="76">
        <f t="shared" si="66"/>
        <v>56603.346153846156</v>
      </c>
      <c r="T1010" s="305"/>
      <c r="U1010" s="305"/>
      <c r="V1010" s="42" t="s">
        <v>108</v>
      </c>
      <c r="W1010" s="73">
        <v>109810</v>
      </c>
      <c r="X1010" s="60">
        <f>IFERROR(W1010/T1009,"-")</f>
        <v>8.4585242682848859E-3</v>
      </c>
      <c r="Y1010" s="73">
        <v>9</v>
      </c>
      <c r="Z1010" s="60">
        <f>IFERROR(Y1010/U1009,"-")</f>
        <v>0.40909090909090912</v>
      </c>
      <c r="AA1010" s="131">
        <f t="shared" si="67"/>
        <v>12201.111111111111</v>
      </c>
      <c r="AB1010" s="305"/>
      <c r="AC1010" s="305"/>
      <c r="AD1010" s="42" t="s">
        <v>108</v>
      </c>
      <c r="AE1010" s="73">
        <v>59545</v>
      </c>
      <c r="AF1010" s="60">
        <f>IFERROR(AE1010/AB1009,"-")</f>
        <v>1.0149727442872094E-2</v>
      </c>
      <c r="AG1010" s="73">
        <v>4</v>
      </c>
      <c r="AH1010" s="60">
        <f>IFERROR(AG1010/AC1009,"-")</f>
        <v>0.30769230769230771</v>
      </c>
      <c r="AI1010" s="76">
        <f t="shared" si="64"/>
        <v>14886.25</v>
      </c>
      <c r="AJ1010" s="305"/>
      <c r="AK1010" s="305"/>
      <c r="AL1010" s="42" t="s">
        <v>108</v>
      </c>
      <c r="AM1010" s="73">
        <v>305606</v>
      </c>
      <c r="AN1010" s="60">
        <f>IFERROR(AM1010/AJ1009,"-")</f>
        <v>8.9240509840646329E-3</v>
      </c>
      <c r="AO1010" s="73">
        <v>11</v>
      </c>
      <c r="AP1010" s="60">
        <f>IFERROR(AO1010/AK1009,"-")</f>
        <v>0.20370370370370369</v>
      </c>
      <c r="AQ1010" s="76">
        <f t="shared" si="68"/>
        <v>27782.363636363636</v>
      </c>
      <c r="AR1010" s="305"/>
      <c r="AS1010" s="305"/>
      <c r="AT1010" s="42" t="s">
        <v>108</v>
      </c>
      <c r="AU1010" s="73">
        <v>9304516</v>
      </c>
      <c r="AV1010" s="60">
        <f>IFERROR(AU1010/AR1009,"-")</f>
        <v>2.7595256856695522E-2</v>
      </c>
      <c r="AW1010" s="76">
        <v>127</v>
      </c>
      <c r="AX1010" s="60">
        <f>IFERROR(AW1010/AS1009,"-")</f>
        <v>0.20094936708860758</v>
      </c>
      <c r="AY1010" s="157">
        <f t="shared" si="69"/>
        <v>73263.905511811026</v>
      </c>
      <c r="AZ1010" s="179"/>
    </row>
    <row r="1011" spans="2:52" s="8" customFormat="1" ht="13.15" customHeight="1">
      <c r="B1011" s="328"/>
      <c r="C1011" s="340"/>
      <c r="D1011" s="305"/>
      <c r="E1011" s="305"/>
      <c r="F1011" s="43" t="s">
        <v>109</v>
      </c>
      <c r="G1011" s="73">
        <v>2532072</v>
      </c>
      <c r="H1011" s="60">
        <f>IFERROR(G1011/D1009,"-")</f>
        <v>1.854844250988746E-2</v>
      </c>
      <c r="I1011" s="73">
        <v>51</v>
      </c>
      <c r="J1011" s="60">
        <f>IFERROR(I1011/E1009,"-")</f>
        <v>0.28333333333333333</v>
      </c>
      <c r="K1011" s="76">
        <f t="shared" si="65"/>
        <v>49648.470588235294</v>
      </c>
      <c r="L1011" s="305"/>
      <c r="M1011" s="305"/>
      <c r="N1011" s="43" t="s">
        <v>109</v>
      </c>
      <c r="O1011" s="73">
        <v>1238398</v>
      </c>
      <c r="P1011" s="60">
        <f>IFERROR(O1011/L1009,"-")</f>
        <v>1.3929880530609623E-2</v>
      </c>
      <c r="Q1011" s="73">
        <v>27</v>
      </c>
      <c r="R1011" s="60">
        <f>IFERROR(Q1011/M1009,"-")</f>
        <v>0.25233644859813081</v>
      </c>
      <c r="S1011" s="76">
        <f t="shared" si="66"/>
        <v>45866.592592592591</v>
      </c>
      <c r="T1011" s="305"/>
      <c r="U1011" s="305"/>
      <c r="V1011" s="43" t="s">
        <v>109</v>
      </c>
      <c r="W1011" s="73">
        <v>78469</v>
      </c>
      <c r="X1011" s="60">
        <f>IFERROR(W1011/T1009,"-")</f>
        <v>6.0443670048997969E-3</v>
      </c>
      <c r="Y1011" s="73">
        <v>3</v>
      </c>
      <c r="Z1011" s="60">
        <f>IFERROR(Y1011/U1009,"-")</f>
        <v>0.13636363636363635</v>
      </c>
      <c r="AA1011" s="131">
        <f t="shared" si="67"/>
        <v>26156.333333333332</v>
      </c>
      <c r="AB1011" s="305"/>
      <c r="AC1011" s="305"/>
      <c r="AD1011" s="43" t="s">
        <v>109</v>
      </c>
      <c r="AE1011" s="73">
        <v>2448</v>
      </c>
      <c r="AF1011" s="60">
        <f>IFERROR(AE1011/AB1009,"-")</f>
        <v>4.1727320144681985E-4</v>
      </c>
      <c r="AG1011" s="73">
        <v>1</v>
      </c>
      <c r="AH1011" s="60">
        <f>IFERROR(AG1011/AC1009,"-")</f>
        <v>7.6923076923076927E-2</v>
      </c>
      <c r="AI1011" s="76">
        <f t="shared" si="64"/>
        <v>2448</v>
      </c>
      <c r="AJ1011" s="305"/>
      <c r="AK1011" s="305"/>
      <c r="AL1011" s="43" t="s">
        <v>109</v>
      </c>
      <c r="AM1011" s="73">
        <v>606790</v>
      </c>
      <c r="AN1011" s="60">
        <f>IFERROR(AM1011/AJ1009,"-")</f>
        <v>1.771897442007218E-2</v>
      </c>
      <c r="AO1011" s="73">
        <v>15</v>
      </c>
      <c r="AP1011" s="60">
        <f>IFERROR(AO1011/AK1009,"-")</f>
        <v>0.27777777777777779</v>
      </c>
      <c r="AQ1011" s="76">
        <f t="shared" si="68"/>
        <v>40452.666666666664</v>
      </c>
      <c r="AR1011" s="305"/>
      <c r="AS1011" s="305"/>
      <c r="AT1011" s="43" t="s">
        <v>109</v>
      </c>
      <c r="AU1011" s="73">
        <v>6480228</v>
      </c>
      <c r="AV1011" s="60">
        <f>IFERROR(AU1011/AR1009,"-")</f>
        <v>1.9219006786591619E-2</v>
      </c>
      <c r="AW1011" s="76">
        <v>144</v>
      </c>
      <c r="AX1011" s="60">
        <f>IFERROR(AW1011/AS1009,"-")</f>
        <v>0.22784810126582278</v>
      </c>
      <c r="AY1011" s="157">
        <f t="shared" si="69"/>
        <v>45001.583333333336</v>
      </c>
      <c r="AZ1011" s="179"/>
    </row>
    <row r="1012" spans="2:52" s="8" customFormat="1" ht="13.15" customHeight="1">
      <c r="B1012" s="328"/>
      <c r="C1012" s="340"/>
      <c r="D1012" s="305"/>
      <c r="E1012" s="305"/>
      <c r="F1012" s="43" t="s">
        <v>110</v>
      </c>
      <c r="G1012" s="73">
        <v>1241252</v>
      </c>
      <c r="H1012" s="60">
        <f>IFERROR(G1012/D1009,"-")</f>
        <v>9.0926685190163749E-3</v>
      </c>
      <c r="I1012" s="73">
        <v>8</v>
      </c>
      <c r="J1012" s="60">
        <f>IFERROR(I1012/E1009,"-")</f>
        <v>4.4444444444444446E-2</v>
      </c>
      <c r="K1012" s="76">
        <f t="shared" si="65"/>
        <v>155156.5</v>
      </c>
      <c r="L1012" s="305"/>
      <c r="M1012" s="305"/>
      <c r="N1012" s="43" t="s">
        <v>110</v>
      </c>
      <c r="O1012" s="73">
        <v>1147555</v>
      </c>
      <c r="P1012" s="60">
        <f>IFERROR(O1012/L1009,"-")</f>
        <v>1.2908050604332151E-2</v>
      </c>
      <c r="Q1012" s="73">
        <v>3</v>
      </c>
      <c r="R1012" s="60">
        <f>IFERROR(Q1012/M1009,"-")</f>
        <v>2.8037383177570093E-2</v>
      </c>
      <c r="S1012" s="76">
        <f t="shared" si="66"/>
        <v>382518.33333333331</v>
      </c>
      <c r="T1012" s="305"/>
      <c r="U1012" s="305"/>
      <c r="V1012" s="43" t="s">
        <v>110</v>
      </c>
      <c r="W1012" s="73">
        <v>0</v>
      </c>
      <c r="X1012" s="60">
        <f>IFERROR(W1012/T1009,"-")</f>
        <v>0</v>
      </c>
      <c r="Y1012" s="73">
        <v>0</v>
      </c>
      <c r="Z1012" s="60">
        <f>IFERROR(Y1012/U1009,"-")</f>
        <v>0</v>
      </c>
      <c r="AA1012" s="131" t="str">
        <f t="shared" si="67"/>
        <v>-</v>
      </c>
      <c r="AB1012" s="305"/>
      <c r="AC1012" s="305"/>
      <c r="AD1012" s="43" t="s">
        <v>110</v>
      </c>
      <c r="AE1012" s="73">
        <v>0</v>
      </c>
      <c r="AF1012" s="60">
        <f>IFERROR(AE1012/AB1009,"-")</f>
        <v>0</v>
      </c>
      <c r="AG1012" s="73">
        <v>0</v>
      </c>
      <c r="AH1012" s="60">
        <f>IFERROR(AG1012/AC1009,"-")</f>
        <v>0</v>
      </c>
      <c r="AI1012" s="76" t="str">
        <f t="shared" si="64"/>
        <v>-</v>
      </c>
      <c r="AJ1012" s="305"/>
      <c r="AK1012" s="305"/>
      <c r="AL1012" s="43" t="s">
        <v>110</v>
      </c>
      <c r="AM1012" s="73">
        <v>34164</v>
      </c>
      <c r="AN1012" s="60">
        <f>IFERROR(AM1012/AJ1009,"-")</f>
        <v>9.9762857345596649E-4</v>
      </c>
      <c r="AO1012" s="73">
        <v>2</v>
      </c>
      <c r="AP1012" s="60">
        <f>IFERROR(AO1012/AK1009,"-")</f>
        <v>3.7037037037037035E-2</v>
      </c>
      <c r="AQ1012" s="76">
        <f t="shared" si="68"/>
        <v>17082</v>
      </c>
      <c r="AR1012" s="305"/>
      <c r="AS1012" s="305"/>
      <c r="AT1012" s="43" t="s">
        <v>110</v>
      </c>
      <c r="AU1012" s="73">
        <v>401097</v>
      </c>
      <c r="AV1012" s="60">
        <f>IFERROR(AU1012/AR1009,"-")</f>
        <v>1.1895701764014382E-3</v>
      </c>
      <c r="AW1012" s="76">
        <v>18</v>
      </c>
      <c r="AX1012" s="60">
        <f>IFERROR(AW1012/AS1009,"-")</f>
        <v>2.8481012658227847E-2</v>
      </c>
      <c r="AY1012" s="157">
        <f t="shared" si="69"/>
        <v>22283.166666666668</v>
      </c>
      <c r="AZ1012" s="179"/>
    </row>
    <row r="1013" spans="2:52" s="8" customFormat="1" ht="13.15" customHeight="1">
      <c r="B1013" s="328"/>
      <c r="C1013" s="340"/>
      <c r="D1013" s="305"/>
      <c r="E1013" s="305"/>
      <c r="F1013" s="43" t="s">
        <v>111</v>
      </c>
      <c r="G1013" s="73">
        <v>8452150</v>
      </c>
      <c r="H1013" s="60">
        <f>IFERROR(G1013/D1009,"-")</f>
        <v>6.1915387224354322E-2</v>
      </c>
      <c r="I1013" s="73">
        <v>64</v>
      </c>
      <c r="J1013" s="60">
        <f>IFERROR(I1013/E1009,"-")</f>
        <v>0.35555555555555557</v>
      </c>
      <c r="K1013" s="76">
        <f t="shared" si="65"/>
        <v>132064.84375</v>
      </c>
      <c r="L1013" s="305"/>
      <c r="M1013" s="305"/>
      <c r="N1013" s="43" t="s">
        <v>111</v>
      </c>
      <c r="O1013" s="73">
        <v>6167186</v>
      </c>
      <c r="P1013" s="60">
        <f>IFERROR(O1013/L1009,"-")</f>
        <v>6.9370399653462173E-2</v>
      </c>
      <c r="Q1013" s="73">
        <v>34</v>
      </c>
      <c r="R1013" s="60">
        <f>IFERROR(Q1013/M1009,"-")</f>
        <v>0.31775700934579437</v>
      </c>
      <c r="S1013" s="76">
        <f t="shared" si="66"/>
        <v>181387.82352941178</v>
      </c>
      <c r="T1013" s="305"/>
      <c r="U1013" s="305"/>
      <c r="V1013" s="43" t="s">
        <v>111</v>
      </c>
      <c r="W1013" s="73">
        <v>556493</v>
      </c>
      <c r="X1013" s="60">
        <f>IFERROR(W1013/T1009,"-")</f>
        <v>4.2865946139975061E-2</v>
      </c>
      <c r="Y1013" s="73">
        <v>9</v>
      </c>
      <c r="Z1013" s="60">
        <f>IFERROR(Y1013/U1009,"-")</f>
        <v>0.40909090909090912</v>
      </c>
      <c r="AA1013" s="131">
        <f t="shared" si="67"/>
        <v>61832.555555555555</v>
      </c>
      <c r="AB1013" s="305"/>
      <c r="AC1013" s="305"/>
      <c r="AD1013" s="43" t="s">
        <v>111</v>
      </c>
      <c r="AE1013" s="73">
        <v>25299</v>
      </c>
      <c r="AF1013" s="60">
        <f>IFERROR(AE1013/AB1009,"-")</f>
        <v>4.3123344458345977E-3</v>
      </c>
      <c r="AG1013" s="73">
        <v>4</v>
      </c>
      <c r="AH1013" s="60">
        <f>IFERROR(AG1013/AC1009,"-")</f>
        <v>0.30769230769230771</v>
      </c>
      <c r="AI1013" s="76">
        <f t="shared" si="64"/>
        <v>6324.75</v>
      </c>
      <c r="AJ1013" s="305"/>
      <c r="AK1013" s="305"/>
      <c r="AL1013" s="43" t="s">
        <v>111</v>
      </c>
      <c r="AM1013" s="73">
        <v>1066247</v>
      </c>
      <c r="AN1013" s="60">
        <f>IFERROR(AM1013/AJ1009,"-")</f>
        <v>3.113565371624236E-2</v>
      </c>
      <c r="AO1013" s="73">
        <v>17</v>
      </c>
      <c r="AP1013" s="60">
        <f>IFERROR(AO1013/AK1009,"-")</f>
        <v>0.31481481481481483</v>
      </c>
      <c r="AQ1013" s="76">
        <f t="shared" si="68"/>
        <v>62720.411764705881</v>
      </c>
      <c r="AR1013" s="305"/>
      <c r="AS1013" s="305"/>
      <c r="AT1013" s="43" t="s">
        <v>111</v>
      </c>
      <c r="AU1013" s="73">
        <v>10232485</v>
      </c>
      <c r="AV1013" s="60">
        <f>IFERROR(AU1013/AR1009,"-")</f>
        <v>3.0347419667748874E-2</v>
      </c>
      <c r="AW1013" s="76">
        <v>150</v>
      </c>
      <c r="AX1013" s="60">
        <f>IFERROR(AW1013/AS1009,"-")</f>
        <v>0.23734177215189872</v>
      </c>
      <c r="AY1013" s="157">
        <f t="shared" si="69"/>
        <v>68216.566666666666</v>
      </c>
      <c r="AZ1013" s="179"/>
    </row>
    <row r="1014" spans="2:52" s="8" customFormat="1" ht="13.15" customHeight="1">
      <c r="B1014" s="328"/>
      <c r="C1014" s="340"/>
      <c r="D1014" s="305"/>
      <c r="E1014" s="305"/>
      <c r="F1014" s="43" t="s">
        <v>112</v>
      </c>
      <c r="G1014" s="73">
        <v>7334997</v>
      </c>
      <c r="H1014" s="60">
        <f>IFERROR(G1014/D1009,"-")</f>
        <v>5.3731793631735983E-2</v>
      </c>
      <c r="I1014" s="73">
        <v>66</v>
      </c>
      <c r="J1014" s="60">
        <f>IFERROR(I1014/E1009,"-")</f>
        <v>0.36666666666666664</v>
      </c>
      <c r="K1014" s="76">
        <f t="shared" si="65"/>
        <v>111136.31818181818</v>
      </c>
      <c r="L1014" s="305"/>
      <c r="M1014" s="305"/>
      <c r="N1014" s="43" t="s">
        <v>112</v>
      </c>
      <c r="O1014" s="73">
        <v>4052589</v>
      </c>
      <c r="P1014" s="60">
        <f>IFERROR(O1014/L1009,"-")</f>
        <v>4.5584764033584295E-2</v>
      </c>
      <c r="Q1014" s="73">
        <v>42</v>
      </c>
      <c r="R1014" s="60">
        <f>IFERROR(Q1014/M1009,"-")</f>
        <v>0.3925233644859813</v>
      </c>
      <c r="S1014" s="76">
        <f t="shared" si="66"/>
        <v>96490.21428571429</v>
      </c>
      <c r="T1014" s="305"/>
      <c r="U1014" s="305"/>
      <c r="V1014" s="43" t="s">
        <v>112</v>
      </c>
      <c r="W1014" s="73">
        <v>1271717</v>
      </c>
      <c r="X1014" s="60">
        <f>IFERROR(W1014/T1009,"-")</f>
        <v>9.7958738793283401E-2</v>
      </c>
      <c r="Y1014" s="73">
        <v>10</v>
      </c>
      <c r="Z1014" s="60">
        <f>IFERROR(Y1014/U1009,"-")</f>
        <v>0.45454545454545453</v>
      </c>
      <c r="AA1014" s="131">
        <f t="shared" si="67"/>
        <v>127171.7</v>
      </c>
      <c r="AB1014" s="305"/>
      <c r="AC1014" s="305"/>
      <c r="AD1014" s="43" t="s">
        <v>112</v>
      </c>
      <c r="AE1014" s="73">
        <v>400950</v>
      </c>
      <c r="AF1014" s="60">
        <f>IFERROR(AE1014/AB1009,"-")</f>
        <v>6.8343827663440521E-2</v>
      </c>
      <c r="AG1014" s="73">
        <v>7</v>
      </c>
      <c r="AH1014" s="60">
        <f>IFERROR(AG1014/AC1009,"-")</f>
        <v>0.53846153846153844</v>
      </c>
      <c r="AI1014" s="76">
        <f t="shared" si="64"/>
        <v>57278.571428571428</v>
      </c>
      <c r="AJ1014" s="305"/>
      <c r="AK1014" s="305"/>
      <c r="AL1014" s="43" t="s">
        <v>112</v>
      </c>
      <c r="AM1014" s="73">
        <v>1413374</v>
      </c>
      <c r="AN1014" s="60">
        <f>IFERROR(AM1014/AJ1009,"-")</f>
        <v>4.1272166238723602E-2</v>
      </c>
      <c r="AO1014" s="73">
        <v>20</v>
      </c>
      <c r="AP1014" s="60">
        <f>IFERROR(AO1014/AK1009,"-")</f>
        <v>0.37037037037037035</v>
      </c>
      <c r="AQ1014" s="76">
        <f t="shared" si="68"/>
        <v>70668.7</v>
      </c>
      <c r="AR1014" s="305"/>
      <c r="AS1014" s="305"/>
      <c r="AT1014" s="43" t="s">
        <v>112</v>
      </c>
      <c r="AU1014" s="73">
        <v>11010105</v>
      </c>
      <c r="AV1014" s="60">
        <f>IFERROR(AU1014/AR1009,"-")</f>
        <v>3.2653678653912534E-2</v>
      </c>
      <c r="AW1014" s="76">
        <v>171</v>
      </c>
      <c r="AX1014" s="60">
        <f>IFERROR(AW1014/AS1009,"-")</f>
        <v>0.27056962025316456</v>
      </c>
      <c r="AY1014" s="157">
        <f t="shared" si="69"/>
        <v>64386.57894736842</v>
      </c>
      <c r="AZ1014" s="179"/>
    </row>
    <row r="1015" spans="2:52" s="8" customFormat="1" ht="13.15" customHeight="1">
      <c r="B1015" s="328"/>
      <c r="C1015" s="340"/>
      <c r="D1015" s="305"/>
      <c r="E1015" s="305"/>
      <c r="F1015" s="43" t="s">
        <v>113</v>
      </c>
      <c r="G1015" s="73">
        <v>8160664</v>
      </c>
      <c r="H1015" s="60">
        <f>IFERROR(G1015/D1009,"-")</f>
        <v>5.9780135417361054E-2</v>
      </c>
      <c r="I1015" s="73">
        <v>27</v>
      </c>
      <c r="J1015" s="60">
        <f>IFERROR(I1015/E1009,"-")</f>
        <v>0.15</v>
      </c>
      <c r="K1015" s="76">
        <f t="shared" si="65"/>
        <v>302246.81481481483</v>
      </c>
      <c r="L1015" s="305"/>
      <c r="M1015" s="305"/>
      <c r="N1015" s="43" t="s">
        <v>113</v>
      </c>
      <c r="O1015" s="73">
        <v>4768597</v>
      </c>
      <c r="P1015" s="60">
        <f>IFERROR(O1015/L1009,"-")</f>
        <v>5.3638641622986677E-2</v>
      </c>
      <c r="Q1015" s="73">
        <v>18</v>
      </c>
      <c r="R1015" s="60">
        <f>IFERROR(Q1015/M1009,"-")</f>
        <v>0.16822429906542055</v>
      </c>
      <c r="S1015" s="76">
        <f t="shared" si="66"/>
        <v>264922.05555555556</v>
      </c>
      <c r="T1015" s="305"/>
      <c r="U1015" s="305"/>
      <c r="V1015" s="43" t="s">
        <v>113</v>
      </c>
      <c r="W1015" s="73">
        <v>1748616</v>
      </c>
      <c r="X1015" s="60">
        <f>IFERROR(W1015/T1009,"-")</f>
        <v>0.13469366061297919</v>
      </c>
      <c r="Y1015" s="73">
        <v>6</v>
      </c>
      <c r="Z1015" s="60">
        <f>IFERROR(Y1015/U1009,"-")</f>
        <v>0.27272727272727271</v>
      </c>
      <c r="AA1015" s="131">
        <f t="shared" si="67"/>
        <v>291436</v>
      </c>
      <c r="AB1015" s="305"/>
      <c r="AC1015" s="305"/>
      <c r="AD1015" s="43" t="s">
        <v>113</v>
      </c>
      <c r="AE1015" s="73">
        <v>15341</v>
      </c>
      <c r="AF1015" s="60">
        <f>IFERROR(AE1015/AB1009,"-")</f>
        <v>2.6149461533479016E-3</v>
      </c>
      <c r="AG1015" s="73">
        <v>2</v>
      </c>
      <c r="AH1015" s="60">
        <f>IFERROR(AG1015/AC1009,"-")</f>
        <v>0.15384615384615385</v>
      </c>
      <c r="AI1015" s="76">
        <f t="shared" si="64"/>
        <v>7670.5</v>
      </c>
      <c r="AJ1015" s="305"/>
      <c r="AK1015" s="305"/>
      <c r="AL1015" s="43" t="s">
        <v>113</v>
      </c>
      <c r="AM1015" s="73">
        <v>4082740</v>
      </c>
      <c r="AN1015" s="60">
        <f>IFERROR(AM1015/AJ1009,"-")</f>
        <v>0.11922076109330326</v>
      </c>
      <c r="AO1015" s="73">
        <v>9</v>
      </c>
      <c r="AP1015" s="60">
        <f>IFERROR(AO1015/AK1009,"-")</f>
        <v>0.16666666666666666</v>
      </c>
      <c r="AQ1015" s="76">
        <f t="shared" si="68"/>
        <v>453637.77777777775</v>
      </c>
      <c r="AR1015" s="305"/>
      <c r="AS1015" s="305"/>
      <c r="AT1015" s="43" t="s">
        <v>113</v>
      </c>
      <c r="AU1015" s="73">
        <v>6424872</v>
      </c>
      <c r="AV1015" s="60">
        <f>IFERROR(AU1015/AR1009,"-")</f>
        <v>1.9054832418085053E-2</v>
      </c>
      <c r="AW1015" s="76">
        <v>45</v>
      </c>
      <c r="AX1015" s="60">
        <f>IFERROR(AW1015/AS1009,"-")</f>
        <v>7.1202531645569625E-2</v>
      </c>
      <c r="AY1015" s="157">
        <f t="shared" si="69"/>
        <v>142774.93333333332</v>
      </c>
      <c r="AZ1015" s="179"/>
    </row>
    <row r="1016" spans="2:52" s="8" customFormat="1" ht="13.15" customHeight="1">
      <c r="B1016" s="328"/>
      <c r="C1016" s="340"/>
      <c r="D1016" s="305"/>
      <c r="E1016" s="305"/>
      <c r="F1016" s="43" t="s">
        <v>123</v>
      </c>
      <c r="G1016" s="73">
        <v>658</v>
      </c>
      <c r="H1016" s="60">
        <f>IFERROR(G1016/D1009,"-")</f>
        <v>4.8201137927775939E-6</v>
      </c>
      <c r="I1016" s="73">
        <v>1</v>
      </c>
      <c r="J1016" s="60">
        <f>IFERROR(I1016/E1009,"-")</f>
        <v>5.5555555555555558E-3</v>
      </c>
      <c r="K1016" s="76">
        <f t="shared" si="65"/>
        <v>658</v>
      </c>
      <c r="L1016" s="305"/>
      <c r="M1016" s="305"/>
      <c r="N1016" s="43" t="s">
        <v>123</v>
      </c>
      <c r="O1016" s="73">
        <v>0</v>
      </c>
      <c r="P1016" s="60">
        <f>IFERROR(O1016/L1009,"-")</f>
        <v>0</v>
      </c>
      <c r="Q1016" s="73">
        <v>0</v>
      </c>
      <c r="R1016" s="60">
        <f>IFERROR(Q1016/M1009,"-")</f>
        <v>0</v>
      </c>
      <c r="S1016" s="76" t="str">
        <f t="shared" si="66"/>
        <v>-</v>
      </c>
      <c r="T1016" s="305"/>
      <c r="U1016" s="305"/>
      <c r="V1016" s="43" t="s">
        <v>123</v>
      </c>
      <c r="W1016" s="73">
        <v>0</v>
      </c>
      <c r="X1016" s="60">
        <f>IFERROR(W1016/T1009,"-")</f>
        <v>0</v>
      </c>
      <c r="Y1016" s="73">
        <v>0</v>
      </c>
      <c r="Z1016" s="60">
        <f>IFERROR(Y1016/U1009,"-")</f>
        <v>0</v>
      </c>
      <c r="AA1016" s="131" t="str">
        <f t="shared" si="67"/>
        <v>-</v>
      </c>
      <c r="AB1016" s="305"/>
      <c r="AC1016" s="305"/>
      <c r="AD1016" s="43" t="s">
        <v>123</v>
      </c>
      <c r="AE1016" s="73">
        <v>0</v>
      </c>
      <c r="AF1016" s="60">
        <f>IFERROR(AE1016/AB1009,"-")</f>
        <v>0</v>
      </c>
      <c r="AG1016" s="73">
        <v>0</v>
      </c>
      <c r="AH1016" s="60">
        <f>IFERROR(AG1016/AC1009,"-")</f>
        <v>0</v>
      </c>
      <c r="AI1016" s="76" t="str">
        <f t="shared" si="64"/>
        <v>-</v>
      </c>
      <c r="AJ1016" s="305"/>
      <c r="AK1016" s="305"/>
      <c r="AL1016" s="43" t="s">
        <v>123</v>
      </c>
      <c r="AM1016" s="73">
        <v>0</v>
      </c>
      <c r="AN1016" s="60">
        <f>IFERROR(AM1016/AJ1009,"-")</f>
        <v>0</v>
      </c>
      <c r="AO1016" s="73">
        <v>0</v>
      </c>
      <c r="AP1016" s="60">
        <f>IFERROR(AO1016/AK1009,"-")</f>
        <v>0</v>
      </c>
      <c r="AQ1016" s="76" t="str">
        <f t="shared" si="68"/>
        <v>-</v>
      </c>
      <c r="AR1016" s="305"/>
      <c r="AS1016" s="305"/>
      <c r="AT1016" s="43" t="s">
        <v>123</v>
      </c>
      <c r="AU1016" s="73">
        <v>3929</v>
      </c>
      <c r="AV1016" s="60">
        <f>IFERROR(AU1016/AR1009,"-")</f>
        <v>1.1652595813684099E-5</v>
      </c>
      <c r="AW1016" s="76">
        <v>1</v>
      </c>
      <c r="AX1016" s="60">
        <f>IFERROR(AW1016/AS1009,"-")</f>
        <v>1.5822784810126582E-3</v>
      </c>
      <c r="AY1016" s="157">
        <f t="shared" si="69"/>
        <v>3929</v>
      </c>
      <c r="AZ1016" s="179"/>
    </row>
    <row r="1017" spans="2:52" s="8" customFormat="1" ht="13.15" customHeight="1">
      <c r="B1017" s="328"/>
      <c r="C1017" s="340"/>
      <c r="D1017" s="305"/>
      <c r="E1017" s="305"/>
      <c r="F1017" s="43" t="s">
        <v>114</v>
      </c>
      <c r="G1017" s="73">
        <v>23418</v>
      </c>
      <c r="H1017" s="60">
        <f>IFERROR(G1017/D1009,"-")</f>
        <v>1.7154623829675639E-4</v>
      </c>
      <c r="I1017" s="73">
        <v>1</v>
      </c>
      <c r="J1017" s="60">
        <f>IFERROR(I1017/E1009,"-")</f>
        <v>5.5555555555555558E-3</v>
      </c>
      <c r="K1017" s="76">
        <f t="shared" si="65"/>
        <v>23418</v>
      </c>
      <c r="L1017" s="305"/>
      <c r="M1017" s="305"/>
      <c r="N1017" s="43" t="s">
        <v>114</v>
      </c>
      <c r="O1017" s="73">
        <v>23418</v>
      </c>
      <c r="P1017" s="60">
        <f>IFERROR(O1017/L1009,"-")</f>
        <v>2.6341284648862174E-4</v>
      </c>
      <c r="Q1017" s="73">
        <v>1</v>
      </c>
      <c r="R1017" s="60">
        <f>IFERROR(Q1017/M1009,"-")</f>
        <v>9.3457943925233638E-3</v>
      </c>
      <c r="S1017" s="76">
        <f t="shared" si="66"/>
        <v>23418</v>
      </c>
      <c r="T1017" s="305"/>
      <c r="U1017" s="305"/>
      <c r="V1017" s="43" t="s">
        <v>114</v>
      </c>
      <c r="W1017" s="73">
        <v>0</v>
      </c>
      <c r="X1017" s="60">
        <f>IFERROR(W1017/T1009,"-")</f>
        <v>0</v>
      </c>
      <c r="Y1017" s="73">
        <v>0</v>
      </c>
      <c r="Z1017" s="60">
        <f>IFERROR(Y1017/U1009,"-")</f>
        <v>0</v>
      </c>
      <c r="AA1017" s="131" t="str">
        <f t="shared" si="67"/>
        <v>-</v>
      </c>
      <c r="AB1017" s="305"/>
      <c r="AC1017" s="305"/>
      <c r="AD1017" s="43" t="s">
        <v>114</v>
      </c>
      <c r="AE1017" s="73">
        <v>0</v>
      </c>
      <c r="AF1017" s="60">
        <f>IFERROR(AE1017/AB1009,"-")</f>
        <v>0</v>
      </c>
      <c r="AG1017" s="73">
        <v>0</v>
      </c>
      <c r="AH1017" s="60">
        <f>IFERROR(AG1017/AC1009,"-")</f>
        <v>0</v>
      </c>
      <c r="AI1017" s="76" t="str">
        <f t="shared" si="64"/>
        <v>-</v>
      </c>
      <c r="AJ1017" s="305"/>
      <c r="AK1017" s="305"/>
      <c r="AL1017" s="43" t="s">
        <v>114</v>
      </c>
      <c r="AM1017" s="73">
        <v>0</v>
      </c>
      <c r="AN1017" s="60">
        <f>IFERROR(AM1017/AJ1009,"-")</f>
        <v>0</v>
      </c>
      <c r="AO1017" s="73">
        <v>0</v>
      </c>
      <c r="AP1017" s="60">
        <f>IFERROR(AO1017/AK1009,"-")</f>
        <v>0</v>
      </c>
      <c r="AQ1017" s="76" t="str">
        <f t="shared" si="68"/>
        <v>-</v>
      </c>
      <c r="AR1017" s="305"/>
      <c r="AS1017" s="305"/>
      <c r="AT1017" s="43" t="s">
        <v>114</v>
      </c>
      <c r="AU1017" s="73">
        <v>132057</v>
      </c>
      <c r="AV1017" s="60">
        <f>IFERROR(AU1017/AR1009,"-")</f>
        <v>3.9165356206863854E-4</v>
      </c>
      <c r="AW1017" s="76">
        <v>5</v>
      </c>
      <c r="AX1017" s="60">
        <f>IFERROR(AW1017/AS1009,"-")</f>
        <v>7.9113924050632917E-3</v>
      </c>
      <c r="AY1017" s="157">
        <f t="shared" si="69"/>
        <v>26411.4</v>
      </c>
      <c r="AZ1017" s="179"/>
    </row>
    <row r="1018" spans="2:52" s="8" customFormat="1" ht="13.15" customHeight="1">
      <c r="B1018" s="328"/>
      <c r="C1018" s="340"/>
      <c r="D1018" s="305"/>
      <c r="E1018" s="305"/>
      <c r="F1018" s="43" t="s">
        <v>115</v>
      </c>
      <c r="G1018" s="73">
        <v>51324</v>
      </c>
      <c r="H1018" s="60">
        <f>IFERROR(G1018/D1009,"-")</f>
        <v>3.7596887583665235E-4</v>
      </c>
      <c r="I1018" s="73">
        <v>4</v>
      </c>
      <c r="J1018" s="60">
        <f>IFERROR(I1018/E1009,"-")</f>
        <v>2.2222222222222223E-2</v>
      </c>
      <c r="K1018" s="76">
        <f t="shared" si="65"/>
        <v>12831</v>
      </c>
      <c r="L1018" s="305"/>
      <c r="M1018" s="305"/>
      <c r="N1018" s="43" t="s">
        <v>115</v>
      </c>
      <c r="O1018" s="73">
        <v>3968</v>
      </c>
      <c r="P1018" s="60">
        <f>IFERROR(O1018/L1009,"-")</f>
        <v>4.4633281017458833E-5</v>
      </c>
      <c r="Q1018" s="73">
        <v>2</v>
      </c>
      <c r="R1018" s="60">
        <f>IFERROR(Q1018/M1009,"-")</f>
        <v>1.8691588785046728E-2</v>
      </c>
      <c r="S1018" s="76">
        <f t="shared" si="66"/>
        <v>1984</v>
      </c>
      <c r="T1018" s="305"/>
      <c r="U1018" s="305"/>
      <c r="V1018" s="43" t="s">
        <v>115</v>
      </c>
      <c r="W1018" s="73">
        <v>2529</v>
      </c>
      <c r="X1018" s="60">
        <f>IFERROR(W1018/T1009,"-")</f>
        <v>1.9480564497306691E-4</v>
      </c>
      <c r="Y1018" s="73">
        <v>1</v>
      </c>
      <c r="Z1018" s="60">
        <f>IFERROR(Y1018/U1009,"-")</f>
        <v>4.5454545454545456E-2</v>
      </c>
      <c r="AA1018" s="131">
        <f t="shared" si="67"/>
        <v>2529</v>
      </c>
      <c r="AB1018" s="305"/>
      <c r="AC1018" s="305"/>
      <c r="AD1018" s="43" t="s">
        <v>115</v>
      </c>
      <c r="AE1018" s="73">
        <v>2529</v>
      </c>
      <c r="AF1018" s="60">
        <f>IFERROR(AE1018/AB1009,"-")</f>
        <v>4.3108003531822195E-4</v>
      </c>
      <c r="AG1018" s="73">
        <v>1</v>
      </c>
      <c r="AH1018" s="60">
        <f>IFERROR(AG1018/AC1009,"-")</f>
        <v>7.6923076923076927E-2</v>
      </c>
      <c r="AI1018" s="76">
        <f t="shared" si="64"/>
        <v>2529</v>
      </c>
      <c r="AJ1018" s="305"/>
      <c r="AK1018" s="305"/>
      <c r="AL1018" s="43" t="s">
        <v>115</v>
      </c>
      <c r="AM1018" s="73">
        <v>57172</v>
      </c>
      <c r="AN1018" s="60">
        <f>IFERROR(AM1018/AJ1009,"-")</f>
        <v>1.6694889591858247E-3</v>
      </c>
      <c r="AO1018" s="73">
        <v>4</v>
      </c>
      <c r="AP1018" s="60">
        <f>IFERROR(AO1018/AK1009,"-")</f>
        <v>7.407407407407407E-2</v>
      </c>
      <c r="AQ1018" s="76">
        <f t="shared" si="68"/>
        <v>14293</v>
      </c>
      <c r="AR1018" s="305"/>
      <c r="AS1018" s="305"/>
      <c r="AT1018" s="43" t="s">
        <v>115</v>
      </c>
      <c r="AU1018" s="73">
        <v>114781</v>
      </c>
      <c r="AV1018" s="60">
        <f>IFERROR(AU1018/AR1009,"-")</f>
        <v>3.40416543672811E-4</v>
      </c>
      <c r="AW1018" s="76">
        <v>10</v>
      </c>
      <c r="AX1018" s="60">
        <f>IFERROR(AW1018/AS1009,"-")</f>
        <v>1.5822784810126583E-2</v>
      </c>
      <c r="AY1018" s="157">
        <f t="shared" si="69"/>
        <v>11478.1</v>
      </c>
      <c r="AZ1018" s="179"/>
    </row>
    <row r="1019" spans="2:52" s="8" customFormat="1" ht="13.15" customHeight="1">
      <c r="B1019" s="328"/>
      <c r="C1019" s="340"/>
      <c r="D1019" s="305"/>
      <c r="E1019" s="305"/>
      <c r="F1019" s="43" t="s">
        <v>116</v>
      </c>
      <c r="G1019" s="73">
        <v>0</v>
      </c>
      <c r="H1019" s="60">
        <f>IFERROR(G1019/D1009,"-")</f>
        <v>0</v>
      </c>
      <c r="I1019" s="73">
        <v>0</v>
      </c>
      <c r="J1019" s="60">
        <f>IFERROR(I1019/E1009,"-")</f>
        <v>0</v>
      </c>
      <c r="K1019" s="76" t="str">
        <f t="shared" si="65"/>
        <v>-</v>
      </c>
      <c r="L1019" s="305"/>
      <c r="M1019" s="305"/>
      <c r="N1019" s="43" t="s">
        <v>116</v>
      </c>
      <c r="O1019" s="73">
        <v>0</v>
      </c>
      <c r="P1019" s="60">
        <f>IFERROR(O1019/L1009,"-")</f>
        <v>0</v>
      </c>
      <c r="Q1019" s="73">
        <v>0</v>
      </c>
      <c r="R1019" s="60">
        <f>IFERROR(Q1019/M1009,"-")</f>
        <v>0</v>
      </c>
      <c r="S1019" s="76" t="str">
        <f t="shared" si="66"/>
        <v>-</v>
      </c>
      <c r="T1019" s="305"/>
      <c r="U1019" s="305"/>
      <c r="V1019" s="43" t="s">
        <v>116</v>
      </c>
      <c r="W1019" s="73">
        <v>0</v>
      </c>
      <c r="X1019" s="60">
        <f>IFERROR(W1019/T1009,"-")</f>
        <v>0</v>
      </c>
      <c r="Y1019" s="73">
        <v>0</v>
      </c>
      <c r="Z1019" s="60">
        <f>IFERROR(Y1019/U1009,"-")</f>
        <v>0</v>
      </c>
      <c r="AA1019" s="131" t="str">
        <f t="shared" si="67"/>
        <v>-</v>
      </c>
      <c r="AB1019" s="305"/>
      <c r="AC1019" s="305"/>
      <c r="AD1019" s="43" t="s">
        <v>116</v>
      </c>
      <c r="AE1019" s="73">
        <v>0</v>
      </c>
      <c r="AF1019" s="60">
        <f>IFERROR(AE1019/AB1009,"-")</f>
        <v>0</v>
      </c>
      <c r="AG1019" s="73">
        <v>0</v>
      </c>
      <c r="AH1019" s="60">
        <f>IFERROR(AG1019/AC1009,"-")</f>
        <v>0</v>
      </c>
      <c r="AI1019" s="76" t="str">
        <f t="shared" si="64"/>
        <v>-</v>
      </c>
      <c r="AJ1019" s="305"/>
      <c r="AK1019" s="305"/>
      <c r="AL1019" s="43" t="s">
        <v>116</v>
      </c>
      <c r="AM1019" s="73">
        <v>0</v>
      </c>
      <c r="AN1019" s="60">
        <f>IFERROR(AM1019/AJ1009,"-")</f>
        <v>0</v>
      </c>
      <c r="AO1019" s="73">
        <v>0</v>
      </c>
      <c r="AP1019" s="60">
        <f>IFERROR(AO1019/AK1009,"-")</f>
        <v>0</v>
      </c>
      <c r="AQ1019" s="76" t="str">
        <f t="shared" si="68"/>
        <v>-</v>
      </c>
      <c r="AR1019" s="305"/>
      <c r="AS1019" s="305"/>
      <c r="AT1019" s="43" t="s">
        <v>116</v>
      </c>
      <c r="AU1019" s="73">
        <v>8733</v>
      </c>
      <c r="AV1019" s="60">
        <f>IFERROR(AU1019/AR1009,"-")</f>
        <v>2.5900259414839202E-5</v>
      </c>
      <c r="AW1019" s="76">
        <v>3</v>
      </c>
      <c r="AX1019" s="60">
        <f>IFERROR(AW1019/AS1009,"-")</f>
        <v>4.7468354430379748E-3</v>
      </c>
      <c r="AY1019" s="157">
        <f t="shared" si="69"/>
        <v>2911</v>
      </c>
      <c r="AZ1019" s="179"/>
    </row>
    <row r="1020" spans="2:52" s="8" customFormat="1" ht="13.15" customHeight="1">
      <c r="B1020" s="328"/>
      <c r="C1020" s="340"/>
      <c r="D1020" s="305"/>
      <c r="E1020" s="305"/>
      <c r="F1020" s="43" t="s">
        <v>117</v>
      </c>
      <c r="G1020" s="73">
        <v>18312</v>
      </c>
      <c r="H1020" s="60">
        <f>IFERROR(G1020/D1009,"-")</f>
        <v>1.3414274129687433E-4</v>
      </c>
      <c r="I1020" s="73">
        <v>4</v>
      </c>
      <c r="J1020" s="60">
        <f>IFERROR(I1020/E1009,"-")</f>
        <v>2.2222222222222223E-2</v>
      </c>
      <c r="K1020" s="76">
        <f t="shared" si="65"/>
        <v>4578</v>
      </c>
      <c r="L1020" s="305"/>
      <c r="M1020" s="305"/>
      <c r="N1020" s="43" t="s">
        <v>117</v>
      </c>
      <c r="O1020" s="73">
        <v>10315</v>
      </c>
      <c r="P1020" s="60">
        <f>IFERROR(O1020/L1009,"-")</f>
        <v>1.1602628369331851E-4</v>
      </c>
      <c r="Q1020" s="73">
        <v>2</v>
      </c>
      <c r="R1020" s="60">
        <f>IFERROR(Q1020/M1009,"-")</f>
        <v>1.8691588785046728E-2</v>
      </c>
      <c r="S1020" s="76">
        <f t="shared" si="66"/>
        <v>5157.5</v>
      </c>
      <c r="T1020" s="305"/>
      <c r="U1020" s="305"/>
      <c r="V1020" s="43" t="s">
        <v>117</v>
      </c>
      <c r="W1020" s="73">
        <v>701</v>
      </c>
      <c r="X1020" s="60">
        <f>IFERROR(W1020/T1009,"-")</f>
        <v>5.3997136072012617E-5</v>
      </c>
      <c r="Y1020" s="73">
        <v>1</v>
      </c>
      <c r="Z1020" s="60">
        <f>IFERROR(Y1020/U1009,"-")</f>
        <v>4.5454545454545456E-2</v>
      </c>
      <c r="AA1020" s="131">
        <f t="shared" si="67"/>
        <v>701</v>
      </c>
      <c r="AB1020" s="305"/>
      <c r="AC1020" s="305"/>
      <c r="AD1020" s="43" t="s">
        <v>117</v>
      </c>
      <c r="AE1020" s="73">
        <v>701</v>
      </c>
      <c r="AF1020" s="60">
        <f>IFERROR(AE1020/AB1009,"-")</f>
        <v>1.1948877214633199E-4</v>
      </c>
      <c r="AG1020" s="73">
        <v>1</v>
      </c>
      <c r="AH1020" s="60">
        <f>IFERROR(AG1020/AC1009,"-")</f>
        <v>7.6923076923076927E-2</v>
      </c>
      <c r="AI1020" s="76">
        <f t="shared" si="64"/>
        <v>701</v>
      </c>
      <c r="AJ1020" s="305"/>
      <c r="AK1020" s="305"/>
      <c r="AL1020" s="43" t="s">
        <v>117</v>
      </c>
      <c r="AM1020" s="73">
        <v>9614</v>
      </c>
      <c r="AN1020" s="60">
        <f>IFERROR(AM1020/AJ1009,"-")</f>
        <v>2.8073999254202265E-4</v>
      </c>
      <c r="AO1020" s="73">
        <v>1</v>
      </c>
      <c r="AP1020" s="60">
        <f>IFERROR(AO1020/AK1009,"-")</f>
        <v>1.8518518518518517E-2</v>
      </c>
      <c r="AQ1020" s="76">
        <f t="shared" si="68"/>
        <v>9614</v>
      </c>
      <c r="AR1020" s="305"/>
      <c r="AS1020" s="305"/>
      <c r="AT1020" s="43" t="s">
        <v>117</v>
      </c>
      <c r="AU1020" s="73">
        <v>10225</v>
      </c>
      <c r="AV1020" s="60">
        <f>IFERROR(AU1020/AR1009,"-")</f>
        <v>3.0325220716446908E-5</v>
      </c>
      <c r="AW1020" s="76">
        <v>1</v>
      </c>
      <c r="AX1020" s="60">
        <f>IFERROR(AW1020/AS1009,"-")</f>
        <v>1.5822784810126582E-3</v>
      </c>
      <c r="AY1020" s="157">
        <f t="shared" si="69"/>
        <v>10225</v>
      </c>
      <c r="AZ1020" s="179"/>
    </row>
    <row r="1021" spans="2:52" s="8" customFormat="1" ht="13.15" customHeight="1">
      <c r="B1021" s="328"/>
      <c r="C1021" s="340"/>
      <c r="D1021" s="305"/>
      <c r="E1021" s="305"/>
      <c r="F1021" s="43" t="s">
        <v>118</v>
      </c>
      <c r="G1021" s="73">
        <v>481017</v>
      </c>
      <c r="H1021" s="60">
        <f>IFERROR(G1021/D1009,"-")</f>
        <v>3.5236423651375383E-3</v>
      </c>
      <c r="I1021" s="73">
        <v>27</v>
      </c>
      <c r="J1021" s="60">
        <f>IFERROR(I1021/E1009,"-")</f>
        <v>0.15</v>
      </c>
      <c r="K1021" s="76">
        <f t="shared" si="65"/>
        <v>17815.444444444445</v>
      </c>
      <c r="L1021" s="305"/>
      <c r="M1021" s="305"/>
      <c r="N1021" s="43" t="s">
        <v>118</v>
      </c>
      <c r="O1021" s="73">
        <v>253533</v>
      </c>
      <c r="P1021" s="60">
        <f>IFERROR(O1021/L1009,"-")</f>
        <v>2.8518169446067011E-3</v>
      </c>
      <c r="Q1021" s="73">
        <v>13</v>
      </c>
      <c r="R1021" s="60">
        <f>IFERROR(Q1021/M1009,"-")</f>
        <v>0.12149532710280374</v>
      </c>
      <c r="S1021" s="76">
        <f t="shared" si="66"/>
        <v>19502.538461538461</v>
      </c>
      <c r="T1021" s="305"/>
      <c r="U1021" s="305"/>
      <c r="V1021" s="43" t="s">
        <v>118</v>
      </c>
      <c r="W1021" s="73">
        <v>231901</v>
      </c>
      <c r="X1021" s="60">
        <f>IFERROR(W1021/T1009,"-")</f>
        <v>1.7863038305614545E-2</v>
      </c>
      <c r="Y1021" s="73">
        <v>8</v>
      </c>
      <c r="Z1021" s="60">
        <f>IFERROR(Y1021/U1009,"-")</f>
        <v>0.36363636363636365</v>
      </c>
      <c r="AA1021" s="131">
        <f t="shared" si="67"/>
        <v>28987.625</v>
      </c>
      <c r="AB1021" s="305"/>
      <c r="AC1021" s="305"/>
      <c r="AD1021" s="43" t="s">
        <v>118</v>
      </c>
      <c r="AE1021" s="73">
        <v>119182</v>
      </c>
      <c r="AF1021" s="60">
        <f>IFERROR(AE1021/AB1009,"-")</f>
        <v>2.0315136721746275E-2</v>
      </c>
      <c r="AG1021" s="73">
        <v>3</v>
      </c>
      <c r="AH1021" s="60">
        <f>IFERROR(AG1021/AC1009,"-")</f>
        <v>0.23076923076923078</v>
      </c>
      <c r="AI1021" s="76">
        <f t="shared" si="64"/>
        <v>39727.333333333336</v>
      </c>
      <c r="AJ1021" s="305"/>
      <c r="AK1021" s="305"/>
      <c r="AL1021" s="43" t="s">
        <v>118</v>
      </c>
      <c r="AM1021" s="73">
        <v>249649</v>
      </c>
      <c r="AN1021" s="60">
        <f>IFERROR(AM1021/AJ1009,"-")</f>
        <v>7.2900414393721052E-3</v>
      </c>
      <c r="AO1021" s="73">
        <v>11</v>
      </c>
      <c r="AP1021" s="60">
        <f>IFERROR(AO1021/AK1009,"-")</f>
        <v>0.20370370370370369</v>
      </c>
      <c r="AQ1021" s="76">
        <f t="shared" si="68"/>
        <v>22695.363636363636</v>
      </c>
      <c r="AR1021" s="305"/>
      <c r="AS1021" s="305"/>
      <c r="AT1021" s="43" t="s">
        <v>118</v>
      </c>
      <c r="AU1021" s="73">
        <v>1447713</v>
      </c>
      <c r="AV1021" s="60">
        <f>IFERROR(AU1021/AR1009,"-")</f>
        <v>4.2936152820605873E-3</v>
      </c>
      <c r="AW1021" s="76">
        <v>46</v>
      </c>
      <c r="AX1021" s="60">
        <f>IFERROR(AW1021/AS1009,"-")</f>
        <v>7.2784810126582278E-2</v>
      </c>
      <c r="AY1021" s="157">
        <f t="shared" si="69"/>
        <v>31472.021739130436</v>
      </c>
      <c r="AZ1021" s="179"/>
    </row>
    <row r="1022" spans="2:52" s="8" customFormat="1" ht="13.15" customHeight="1">
      <c r="B1022" s="328"/>
      <c r="C1022" s="340"/>
      <c r="D1022" s="305"/>
      <c r="E1022" s="305"/>
      <c r="F1022" s="43" t="s">
        <v>119</v>
      </c>
      <c r="G1022" s="73">
        <v>695478</v>
      </c>
      <c r="H1022" s="60">
        <f>IFERROR(G1022/D1009,"-")</f>
        <v>5.0946551677406929E-3</v>
      </c>
      <c r="I1022" s="73">
        <v>11</v>
      </c>
      <c r="J1022" s="60">
        <f>IFERROR(I1022/E1009,"-")</f>
        <v>6.1111111111111109E-2</v>
      </c>
      <c r="K1022" s="76">
        <f t="shared" si="65"/>
        <v>63225.272727272728</v>
      </c>
      <c r="L1022" s="305"/>
      <c r="M1022" s="305"/>
      <c r="N1022" s="43" t="s">
        <v>119</v>
      </c>
      <c r="O1022" s="73">
        <v>580870</v>
      </c>
      <c r="P1022" s="60">
        <f>IFERROR(O1022/L1009,"-")</f>
        <v>6.5338039174927705E-3</v>
      </c>
      <c r="Q1022" s="73">
        <v>7</v>
      </c>
      <c r="R1022" s="60">
        <f>IFERROR(Q1022/M1009,"-")</f>
        <v>6.5420560747663545E-2</v>
      </c>
      <c r="S1022" s="76">
        <f t="shared" si="66"/>
        <v>82981.428571428565</v>
      </c>
      <c r="T1022" s="305"/>
      <c r="U1022" s="305"/>
      <c r="V1022" s="43" t="s">
        <v>119</v>
      </c>
      <c r="W1022" s="73">
        <v>56949</v>
      </c>
      <c r="X1022" s="60">
        <f>IFERROR(W1022/T1009,"-")</f>
        <v>4.3867088475963573E-3</v>
      </c>
      <c r="Y1022" s="73">
        <v>1</v>
      </c>
      <c r="Z1022" s="60">
        <f>IFERROR(Y1022/U1009,"-")</f>
        <v>4.5454545454545456E-2</v>
      </c>
      <c r="AA1022" s="131">
        <f t="shared" si="67"/>
        <v>56949</v>
      </c>
      <c r="AB1022" s="305"/>
      <c r="AC1022" s="305"/>
      <c r="AD1022" s="43" t="s">
        <v>119</v>
      </c>
      <c r="AE1022" s="73">
        <v>0</v>
      </c>
      <c r="AF1022" s="60">
        <f>IFERROR(AE1022/AB1009,"-")</f>
        <v>0</v>
      </c>
      <c r="AG1022" s="73">
        <v>0</v>
      </c>
      <c r="AH1022" s="60">
        <f>IFERROR(AG1022/AC1009,"-")</f>
        <v>0</v>
      </c>
      <c r="AI1022" s="76" t="str">
        <f t="shared" si="64"/>
        <v>-</v>
      </c>
      <c r="AJ1022" s="305"/>
      <c r="AK1022" s="305"/>
      <c r="AL1022" s="43" t="s">
        <v>119</v>
      </c>
      <c r="AM1022" s="73">
        <v>342656</v>
      </c>
      <c r="AN1022" s="60">
        <f>IFERROR(AM1022/AJ1009,"-")</f>
        <v>1.0005954117378752E-2</v>
      </c>
      <c r="AO1022" s="73">
        <v>5</v>
      </c>
      <c r="AP1022" s="60">
        <f>IFERROR(AO1022/AK1009,"-")</f>
        <v>9.2592592592592587E-2</v>
      </c>
      <c r="AQ1022" s="76">
        <f t="shared" si="68"/>
        <v>68531.199999999997</v>
      </c>
      <c r="AR1022" s="305"/>
      <c r="AS1022" s="305"/>
      <c r="AT1022" s="43" t="s">
        <v>119</v>
      </c>
      <c r="AU1022" s="73">
        <v>4105974</v>
      </c>
      <c r="AV1022" s="60">
        <f>IFERROR(AU1022/AR1009,"-")</f>
        <v>1.2177463844106834E-2</v>
      </c>
      <c r="AW1022" s="76">
        <v>54</v>
      </c>
      <c r="AX1022" s="60">
        <f>IFERROR(AW1022/AS1009,"-")</f>
        <v>8.5443037974683542E-2</v>
      </c>
      <c r="AY1022" s="157">
        <f t="shared" si="69"/>
        <v>76036.555555555562</v>
      </c>
      <c r="AZ1022" s="179"/>
    </row>
    <row r="1023" spans="2:52" s="8" customFormat="1" ht="13.15" customHeight="1">
      <c r="B1023" s="328"/>
      <c r="C1023" s="340"/>
      <c r="D1023" s="305"/>
      <c r="E1023" s="305"/>
      <c r="F1023" s="43" t="s">
        <v>120</v>
      </c>
      <c r="G1023" s="73">
        <v>373478</v>
      </c>
      <c r="H1023" s="60">
        <f>IFERROR(G1023/D1009,"-")</f>
        <v>2.7358760776580401E-3</v>
      </c>
      <c r="I1023" s="73">
        <v>9</v>
      </c>
      <c r="J1023" s="60">
        <f>IFERROR(I1023/E1009,"-")</f>
        <v>0.05</v>
      </c>
      <c r="K1023" s="76">
        <f t="shared" si="65"/>
        <v>41497.555555555555</v>
      </c>
      <c r="L1023" s="305"/>
      <c r="M1023" s="305"/>
      <c r="N1023" s="43" t="s">
        <v>120</v>
      </c>
      <c r="O1023" s="73">
        <v>237485</v>
      </c>
      <c r="P1023" s="60">
        <f>IFERROR(O1023/L1009,"-")</f>
        <v>2.6713041185562527E-3</v>
      </c>
      <c r="Q1023" s="73">
        <v>6</v>
      </c>
      <c r="R1023" s="60">
        <f>IFERROR(Q1023/M1009,"-")</f>
        <v>5.6074766355140186E-2</v>
      </c>
      <c r="S1023" s="76">
        <f t="shared" si="66"/>
        <v>39580.833333333336</v>
      </c>
      <c r="T1023" s="305"/>
      <c r="U1023" s="305"/>
      <c r="V1023" s="43" t="s">
        <v>120</v>
      </c>
      <c r="W1023" s="73">
        <v>49550</v>
      </c>
      <c r="X1023" s="60">
        <f>IFERROR(W1023/T1009,"-")</f>
        <v>3.816773312936127E-3</v>
      </c>
      <c r="Y1023" s="73">
        <v>2</v>
      </c>
      <c r="Z1023" s="60">
        <f>IFERROR(Y1023/U1009,"-")</f>
        <v>9.0909090909090912E-2</v>
      </c>
      <c r="AA1023" s="131">
        <f t="shared" si="67"/>
        <v>24775</v>
      </c>
      <c r="AB1023" s="305"/>
      <c r="AC1023" s="305"/>
      <c r="AD1023" s="43" t="s">
        <v>120</v>
      </c>
      <c r="AE1023" s="73">
        <v>49550</v>
      </c>
      <c r="AF1023" s="60">
        <f>IFERROR(AE1023/AB1009,"-")</f>
        <v>8.4460323250367328E-3</v>
      </c>
      <c r="AG1023" s="73">
        <v>2</v>
      </c>
      <c r="AH1023" s="60">
        <f>IFERROR(AG1023/AC1009,"-")</f>
        <v>0.15384615384615385</v>
      </c>
      <c r="AI1023" s="76">
        <f t="shared" si="64"/>
        <v>24775</v>
      </c>
      <c r="AJ1023" s="305"/>
      <c r="AK1023" s="305"/>
      <c r="AL1023" s="43" t="s">
        <v>120</v>
      </c>
      <c r="AM1023" s="73">
        <v>94609</v>
      </c>
      <c r="AN1023" s="60">
        <f>IFERROR(AM1023/AJ1009,"-")</f>
        <v>2.7626929430422534E-3</v>
      </c>
      <c r="AO1023" s="73">
        <v>2</v>
      </c>
      <c r="AP1023" s="60">
        <f>IFERROR(AO1023/AK1009,"-")</f>
        <v>3.7037037037037035E-2</v>
      </c>
      <c r="AQ1023" s="76">
        <f t="shared" si="68"/>
        <v>47304.5</v>
      </c>
      <c r="AR1023" s="305"/>
      <c r="AS1023" s="305"/>
      <c r="AT1023" s="43" t="s">
        <v>120</v>
      </c>
      <c r="AU1023" s="73">
        <v>1084988</v>
      </c>
      <c r="AV1023" s="60">
        <f>IFERROR(AU1023/AR1009,"-")</f>
        <v>3.2178484669629632E-3</v>
      </c>
      <c r="AW1023" s="76">
        <v>31</v>
      </c>
      <c r="AX1023" s="60">
        <f>IFERROR(AW1023/AS1009,"-")</f>
        <v>4.9050632911392403E-2</v>
      </c>
      <c r="AY1023" s="157">
        <f t="shared" si="69"/>
        <v>34999.612903225803</v>
      </c>
      <c r="AZ1023" s="179"/>
    </row>
    <row r="1024" spans="2:52" s="8" customFormat="1" ht="13.15" customHeight="1">
      <c r="B1024" s="328"/>
      <c r="C1024" s="340"/>
      <c r="D1024" s="305"/>
      <c r="E1024" s="305"/>
      <c r="F1024" s="44" t="s">
        <v>121</v>
      </c>
      <c r="G1024" s="74">
        <v>317419</v>
      </c>
      <c r="H1024" s="61">
        <f>IFERROR(G1024/D1009,"-")</f>
        <v>2.3252214285557314E-3</v>
      </c>
      <c r="I1024" s="74">
        <v>18</v>
      </c>
      <c r="J1024" s="61">
        <f>IFERROR(I1024/E1009,"-")</f>
        <v>0.1</v>
      </c>
      <c r="K1024" s="77">
        <f t="shared" si="65"/>
        <v>17634.388888888891</v>
      </c>
      <c r="L1024" s="305"/>
      <c r="M1024" s="305"/>
      <c r="N1024" s="44" t="s">
        <v>121</v>
      </c>
      <c r="O1024" s="74">
        <v>270511</v>
      </c>
      <c r="P1024" s="61">
        <f>IFERROR(O1024/L1009,"-")</f>
        <v>3.0427906958956168E-3</v>
      </c>
      <c r="Q1024" s="74">
        <v>10</v>
      </c>
      <c r="R1024" s="61">
        <f>IFERROR(Q1024/M1009,"-")</f>
        <v>9.3457943925233641E-2</v>
      </c>
      <c r="S1024" s="77">
        <f t="shared" si="66"/>
        <v>27051.1</v>
      </c>
      <c r="T1024" s="305"/>
      <c r="U1024" s="305"/>
      <c r="V1024" s="44" t="s">
        <v>121</v>
      </c>
      <c r="W1024" s="74">
        <v>6873</v>
      </c>
      <c r="X1024" s="61">
        <f>IFERROR(W1024/T1009,"-")</f>
        <v>5.2941842542502521E-4</v>
      </c>
      <c r="Y1024" s="74">
        <v>2</v>
      </c>
      <c r="Z1024" s="61">
        <f>IFERROR(Y1024/U1009,"-")</f>
        <v>9.0909090909090912E-2</v>
      </c>
      <c r="AA1024" s="132">
        <f t="shared" si="67"/>
        <v>3436.5</v>
      </c>
      <c r="AB1024" s="305"/>
      <c r="AC1024" s="305"/>
      <c r="AD1024" s="44" t="s">
        <v>121</v>
      </c>
      <c r="AE1024" s="74">
        <v>4307</v>
      </c>
      <c r="AF1024" s="61">
        <f>IFERROR(AE1024/AB1009,"-")</f>
        <v>7.3414856153245628E-4</v>
      </c>
      <c r="AG1024" s="74">
        <v>1</v>
      </c>
      <c r="AH1024" s="61">
        <f>IFERROR(AG1024/AC1009,"-")</f>
        <v>7.6923076923076927E-2</v>
      </c>
      <c r="AI1024" s="77">
        <f t="shared" si="64"/>
        <v>4307</v>
      </c>
      <c r="AJ1024" s="305"/>
      <c r="AK1024" s="305"/>
      <c r="AL1024" s="44" t="s">
        <v>121</v>
      </c>
      <c r="AM1024" s="74">
        <v>48629</v>
      </c>
      <c r="AN1024" s="61">
        <f>IFERROR(AM1024/AJ1009,"-")</f>
        <v>1.4200234134934492E-3</v>
      </c>
      <c r="AO1024" s="74">
        <v>8</v>
      </c>
      <c r="AP1024" s="61">
        <f>IFERROR(AO1024/AK1009,"-")</f>
        <v>0.14814814814814814</v>
      </c>
      <c r="AQ1024" s="77">
        <f t="shared" si="68"/>
        <v>6078.625</v>
      </c>
      <c r="AR1024" s="305"/>
      <c r="AS1024" s="305"/>
      <c r="AT1024" s="44" t="s">
        <v>121</v>
      </c>
      <c r="AU1024" s="74">
        <v>303826</v>
      </c>
      <c r="AV1024" s="61">
        <f>IFERROR(AU1024/AR1009,"-")</f>
        <v>9.0108464639561837E-4</v>
      </c>
      <c r="AW1024" s="77">
        <v>44</v>
      </c>
      <c r="AX1024" s="63">
        <f>IFERROR(AW1024/AS1009,"-")</f>
        <v>6.9620253164556958E-2</v>
      </c>
      <c r="AY1024" s="158">
        <f t="shared" si="69"/>
        <v>6905.136363636364</v>
      </c>
      <c r="AZ1024" s="179"/>
    </row>
    <row r="1025" spans="2:52" s="8" customFormat="1" ht="13.15" customHeight="1">
      <c r="B1025" s="329"/>
      <c r="C1025" s="341"/>
      <c r="D1025" s="306"/>
      <c r="E1025" s="306"/>
      <c r="F1025" s="45" t="s">
        <v>71</v>
      </c>
      <c r="G1025" s="69">
        <f>SUM(G1009:G1024)</f>
        <v>32422015</v>
      </c>
      <c r="H1025" s="61">
        <f>IFERROR(G1025/D1009,"-")</f>
        <v>0.23750425788927362</v>
      </c>
      <c r="I1025" s="74">
        <v>142</v>
      </c>
      <c r="J1025" s="61">
        <f>IFERROR(I1025/E1009,"-")</f>
        <v>0.78888888888888886</v>
      </c>
      <c r="K1025" s="77">
        <f t="shared" si="65"/>
        <v>228324.04929577466</v>
      </c>
      <c r="L1025" s="306"/>
      <c r="M1025" s="306"/>
      <c r="N1025" s="45" t="s">
        <v>71</v>
      </c>
      <c r="O1025" s="69">
        <f>SUM(O1009:O1024)</f>
        <v>20614969</v>
      </c>
      <c r="P1025" s="61">
        <f>IFERROR(O1025/L1009,"-")</f>
        <v>0.23188349408850864</v>
      </c>
      <c r="Q1025" s="74">
        <v>79</v>
      </c>
      <c r="R1025" s="61">
        <f>IFERROR(Q1025/M1009,"-")</f>
        <v>0.73831775700934577</v>
      </c>
      <c r="S1025" s="77">
        <f t="shared" si="66"/>
        <v>260948.97468354431</v>
      </c>
      <c r="T1025" s="306"/>
      <c r="U1025" s="306"/>
      <c r="V1025" s="45" t="s">
        <v>71</v>
      </c>
      <c r="W1025" s="69">
        <f>SUM(W1009:W1024)</f>
        <v>4218815</v>
      </c>
      <c r="X1025" s="61">
        <f>IFERROR(W1025/T1009,"-")</f>
        <v>0.32496993954015391</v>
      </c>
      <c r="Y1025" s="74">
        <v>20</v>
      </c>
      <c r="Z1025" s="61">
        <f>IFERROR(Y1025/U1009,"-")</f>
        <v>0.90909090909090906</v>
      </c>
      <c r="AA1025" s="132">
        <f t="shared" si="67"/>
        <v>210940.75</v>
      </c>
      <c r="AB1025" s="306"/>
      <c r="AC1025" s="306"/>
      <c r="AD1025" s="45" t="s">
        <v>71</v>
      </c>
      <c r="AE1025" s="69">
        <f>SUM(AE1009:AE1024)</f>
        <v>707461</v>
      </c>
      <c r="AF1025" s="61">
        <f>IFERROR(AE1025/AB1009,"-")</f>
        <v>0.12059008021600025</v>
      </c>
      <c r="AG1025" s="74">
        <v>11</v>
      </c>
      <c r="AH1025" s="61">
        <f>IFERROR(AG1025/AC1009,"-")</f>
        <v>0.84615384615384615</v>
      </c>
      <c r="AI1025" s="77">
        <f t="shared" si="64"/>
        <v>64314.63636363636</v>
      </c>
      <c r="AJ1025" s="306"/>
      <c r="AK1025" s="306"/>
      <c r="AL1025" s="45" t="s">
        <v>71</v>
      </c>
      <c r="AM1025" s="69">
        <f>SUM(AM1009:AM1024)</f>
        <v>8718219</v>
      </c>
      <c r="AN1025" s="61">
        <f>IFERROR(AM1025/AJ1009,"-")</f>
        <v>0.25458214448093619</v>
      </c>
      <c r="AO1025" s="74">
        <v>43</v>
      </c>
      <c r="AP1025" s="61">
        <f>IFERROR(AO1025/AK1009,"-")</f>
        <v>0.79629629629629628</v>
      </c>
      <c r="AQ1025" s="77">
        <f t="shared" si="68"/>
        <v>202749.27906976745</v>
      </c>
      <c r="AR1025" s="306"/>
      <c r="AS1025" s="306"/>
      <c r="AT1025" s="45" t="s">
        <v>71</v>
      </c>
      <c r="AU1025" s="69">
        <f>SUM(AU1009:AU1024)</f>
        <v>55445081</v>
      </c>
      <c r="AV1025" s="61">
        <f>IFERROR(AU1025/AR1009,"-")</f>
        <v>0.16443856420208086</v>
      </c>
      <c r="AW1025" s="77">
        <v>422</v>
      </c>
      <c r="AX1025" s="103">
        <f>IFERROR(AW1025/AS1009,"-")</f>
        <v>0.66772151898734178</v>
      </c>
      <c r="AY1025" s="159">
        <f t="shared" si="69"/>
        <v>131386.44786729859</v>
      </c>
      <c r="AZ1025" s="179"/>
    </row>
    <row r="1026" spans="2:52" s="8" customFormat="1" ht="13.15" customHeight="1">
      <c r="B1026" s="327">
        <v>61</v>
      </c>
      <c r="C1026" s="339" t="s">
        <v>17</v>
      </c>
      <c r="D1026" s="304">
        <v>106226800</v>
      </c>
      <c r="E1026" s="304">
        <v>150</v>
      </c>
      <c r="F1026" s="41" t="s">
        <v>107</v>
      </c>
      <c r="G1026" s="72">
        <v>2160151</v>
      </c>
      <c r="H1026" s="59">
        <f>IFERROR(G1026/D1026,"-")</f>
        <v>2.0335273207891042E-2</v>
      </c>
      <c r="I1026" s="72">
        <v>42</v>
      </c>
      <c r="J1026" s="59">
        <f>IFERROR(I1026/E1026,"-")</f>
        <v>0.28000000000000003</v>
      </c>
      <c r="K1026" s="75">
        <f t="shared" si="65"/>
        <v>51432.166666666664</v>
      </c>
      <c r="L1026" s="304">
        <v>74343060</v>
      </c>
      <c r="M1026" s="304">
        <v>108</v>
      </c>
      <c r="N1026" s="41" t="s">
        <v>107</v>
      </c>
      <c r="O1026" s="72">
        <v>1511200</v>
      </c>
      <c r="P1026" s="59">
        <f>IFERROR(O1026/L1026,"-")</f>
        <v>2.0327384963707441E-2</v>
      </c>
      <c r="Q1026" s="72">
        <v>30</v>
      </c>
      <c r="R1026" s="59">
        <f>IFERROR(Q1026/M1026,"-")</f>
        <v>0.27777777777777779</v>
      </c>
      <c r="S1026" s="75">
        <f t="shared" si="66"/>
        <v>50373.333333333336</v>
      </c>
      <c r="T1026" s="304">
        <v>15388670</v>
      </c>
      <c r="U1026" s="304">
        <v>13</v>
      </c>
      <c r="V1026" s="41" t="s">
        <v>107</v>
      </c>
      <c r="W1026" s="72">
        <v>158107</v>
      </c>
      <c r="X1026" s="59">
        <f>IFERROR(W1026/T1026,"-")</f>
        <v>1.0274247222144603E-2</v>
      </c>
      <c r="Y1026" s="72">
        <v>7</v>
      </c>
      <c r="Z1026" s="59">
        <f>IFERROR(Y1026/U1026,"-")</f>
        <v>0.53846153846153844</v>
      </c>
      <c r="AA1026" s="130">
        <f t="shared" si="67"/>
        <v>22586.714285714286</v>
      </c>
      <c r="AB1026" s="304">
        <v>12281420</v>
      </c>
      <c r="AC1026" s="304">
        <v>9</v>
      </c>
      <c r="AD1026" s="41" t="s">
        <v>107</v>
      </c>
      <c r="AE1026" s="72">
        <v>120465</v>
      </c>
      <c r="AF1026" s="59">
        <f>IFERROR(AE1026/AB1026,"-")</f>
        <v>9.8087191871949666E-3</v>
      </c>
      <c r="AG1026" s="72">
        <v>6</v>
      </c>
      <c r="AH1026" s="59">
        <f>IFERROR(AG1026/AC1026,"-")</f>
        <v>0.66666666666666663</v>
      </c>
      <c r="AI1026" s="75">
        <f t="shared" si="64"/>
        <v>20077.5</v>
      </c>
      <c r="AJ1026" s="304">
        <v>21223320</v>
      </c>
      <c r="AK1026" s="304">
        <v>40</v>
      </c>
      <c r="AL1026" s="41" t="s">
        <v>107</v>
      </c>
      <c r="AM1026" s="72">
        <v>194072</v>
      </c>
      <c r="AN1026" s="59">
        <f>IFERROR(AM1026/AJ1026,"-")</f>
        <v>9.1442809136365096E-3</v>
      </c>
      <c r="AO1026" s="72">
        <v>9</v>
      </c>
      <c r="AP1026" s="59">
        <f>IFERROR(AO1026/AK1026,"-")</f>
        <v>0.22500000000000001</v>
      </c>
      <c r="AQ1026" s="75">
        <f t="shared" si="68"/>
        <v>21563.555555555555</v>
      </c>
      <c r="AR1026" s="304">
        <v>412174880</v>
      </c>
      <c r="AS1026" s="304">
        <v>635</v>
      </c>
      <c r="AT1026" s="41" t="s">
        <v>107</v>
      </c>
      <c r="AU1026" s="72">
        <v>4153391</v>
      </c>
      <c r="AV1026" s="59">
        <f>IFERROR(AU1026/AR1026,"-")</f>
        <v>1.0076768870533789E-2</v>
      </c>
      <c r="AW1026" s="75">
        <v>129</v>
      </c>
      <c r="AX1026" s="59">
        <f>IFERROR(AW1026/AS1026,"-")</f>
        <v>0.20314960629921261</v>
      </c>
      <c r="AY1026" s="157">
        <f t="shared" si="69"/>
        <v>32196.82945736434</v>
      </c>
      <c r="AZ1026" s="179"/>
    </row>
    <row r="1027" spans="2:52" s="8" customFormat="1" ht="13.15" customHeight="1">
      <c r="B1027" s="328"/>
      <c r="C1027" s="340"/>
      <c r="D1027" s="305"/>
      <c r="E1027" s="305"/>
      <c r="F1027" s="42" t="s">
        <v>108</v>
      </c>
      <c r="G1027" s="73">
        <v>3238635</v>
      </c>
      <c r="H1027" s="60">
        <f>IFERROR(G1027/D1026,"-")</f>
        <v>3.0487927716922658E-2</v>
      </c>
      <c r="I1027" s="73">
        <v>39</v>
      </c>
      <c r="J1027" s="60">
        <f>IFERROR(I1027/E1026,"-")</f>
        <v>0.26</v>
      </c>
      <c r="K1027" s="76">
        <f t="shared" si="65"/>
        <v>83041.923076923078</v>
      </c>
      <c r="L1027" s="305"/>
      <c r="M1027" s="305"/>
      <c r="N1027" s="42" t="s">
        <v>108</v>
      </c>
      <c r="O1027" s="73">
        <v>2171526</v>
      </c>
      <c r="P1027" s="60">
        <f>IFERROR(O1027/L1026,"-")</f>
        <v>2.9209532133866966E-2</v>
      </c>
      <c r="Q1027" s="73">
        <v>32</v>
      </c>
      <c r="R1027" s="60">
        <f>IFERROR(Q1027/M1026,"-")</f>
        <v>0.29629629629629628</v>
      </c>
      <c r="S1027" s="76">
        <f t="shared" si="66"/>
        <v>67860.1875</v>
      </c>
      <c r="T1027" s="305"/>
      <c r="U1027" s="305"/>
      <c r="V1027" s="42" t="s">
        <v>108</v>
      </c>
      <c r="W1027" s="73">
        <v>923155</v>
      </c>
      <c r="X1027" s="60">
        <f>IFERROR(W1027/T1026,"-")</f>
        <v>5.9989264829254249E-2</v>
      </c>
      <c r="Y1027" s="73">
        <v>5</v>
      </c>
      <c r="Z1027" s="60">
        <f>IFERROR(Y1027/U1026,"-")</f>
        <v>0.38461538461538464</v>
      </c>
      <c r="AA1027" s="131">
        <f t="shared" si="67"/>
        <v>184631</v>
      </c>
      <c r="AB1027" s="305"/>
      <c r="AC1027" s="305"/>
      <c r="AD1027" s="42" t="s">
        <v>108</v>
      </c>
      <c r="AE1027" s="73">
        <v>61315</v>
      </c>
      <c r="AF1027" s="60">
        <f>IFERROR(AE1027/AB1026,"-")</f>
        <v>4.9925008671635688E-3</v>
      </c>
      <c r="AG1027" s="73">
        <v>3</v>
      </c>
      <c r="AH1027" s="60">
        <f>IFERROR(AG1027/AC1026,"-")</f>
        <v>0.33333333333333331</v>
      </c>
      <c r="AI1027" s="76">
        <f t="shared" si="64"/>
        <v>20438.333333333332</v>
      </c>
      <c r="AJ1027" s="305"/>
      <c r="AK1027" s="305"/>
      <c r="AL1027" s="42" t="s">
        <v>108</v>
      </c>
      <c r="AM1027" s="73">
        <v>615013</v>
      </c>
      <c r="AN1027" s="60">
        <f>IFERROR(AM1027/AJ1026,"-")</f>
        <v>2.8978171181511657E-2</v>
      </c>
      <c r="AO1027" s="73">
        <v>16</v>
      </c>
      <c r="AP1027" s="60">
        <f>IFERROR(AO1027/AK1026,"-")</f>
        <v>0.4</v>
      </c>
      <c r="AQ1027" s="76">
        <f t="shared" si="68"/>
        <v>38438.3125</v>
      </c>
      <c r="AR1027" s="305"/>
      <c r="AS1027" s="305"/>
      <c r="AT1027" s="42" t="s">
        <v>108</v>
      </c>
      <c r="AU1027" s="73">
        <v>16414340</v>
      </c>
      <c r="AV1027" s="60">
        <f>IFERROR(AU1027/AR1026,"-")</f>
        <v>3.9823727248977425E-2</v>
      </c>
      <c r="AW1027" s="76">
        <v>165</v>
      </c>
      <c r="AX1027" s="60">
        <f>IFERROR(AW1027/AS1026,"-")</f>
        <v>0.25984251968503935</v>
      </c>
      <c r="AY1027" s="157">
        <f t="shared" si="69"/>
        <v>99480.84848484848</v>
      </c>
      <c r="AZ1027" s="179"/>
    </row>
    <row r="1028" spans="2:52" s="8" customFormat="1" ht="13.15" customHeight="1">
      <c r="B1028" s="328"/>
      <c r="C1028" s="340"/>
      <c r="D1028" s="305"/>
      <c r="E1028" s="305"/>
      <c r="F1028" s="43" t="s">
        <v>109</v>
      </c>
      <c r="G1028" s="73">
        <v>2785100</v>
      </c>
      <c r="H1028" s="60">
        <f>IFERROR(G1028/D1026,"-")</f>
        <v>2.6218430753821069E-2</v>
      </c>
      <c r="I1028" s="73">
        <v>42</v>
      </c>
      <c r="J1028" s="60">
        <f>IFERROR(I1028/E1026,"-")</f>
        <v>0.28000000000000003</v>
      </c>
      <c r="K1028" s="76">
        <f t="shared" si="65"/>
        <v>66311.904761904763</v>
      </c>
      <c r="L1028" s="305"/>
      <c r="M1028" s="305"/>
      <c r="N1028" s="43" t="s">
        <v>109</v>
      </c>
      <c r="O1028" s="73">
        <v>2657945</v>
      </c>
      <c r="P1028" s="60">
        <f>IFERROR(O1028/L1026,"-")</f>
        <v>3.5752429345792328E-2</v>
      </c>
      <c r="Q1028" s="73">
        <v>29</v>
      </c>
      <c r="R1028" s="60">
        <f>IFERROR(Q1028/M1026,"-")</f>
        <v>0.26851851851851855</v>
      </c>
      <c r="S1028" s="76">
        <f t="shared" si="66"/>
        <v>91653.275862068971</v>
      </c>
      <c r="T1028" s="305"/>
      <c r="U1028" s="305"/>
      <c r="V1028" s="43" t="s">
        <v>109</v>
      </c>
      <c r="W1028" s="73">
        <v>1687342</v>
      </c>
      <c r="X1028" s="60">
        <f>IFERROR(W1028/T1026,"-")</f>
        <v>0.10964833218205342</v>
      </c>
      <c r="Y1028" s="73">
        <v>6</v>
      </c>
      <c r="Z1028" s="60">
        <f>IFERROR(Y1028/U1026,"-")</f>
        <v>0.46153846153846156</v>
      </c>
      <c r="AA1028" s="131">
        <f t="shared" si="67"/>
        <v>281223.66666666669</v>
      </c>
      <c r="AB1028" s="305"/>
      <c r="AC1028" s="305"/>
      <c r="AD1028" s="43" t="s">
        <v>109</v>
      </c>
      <c r="AE1028" s="73">
        <v>1666936</v>
      </c>
      <c r="AF1028" s="60">
        <f>IFERROR(AE1028/AB1026,"-")</f>
        <v>0.13572827897751238</v>
      </c>
      <c r="AG1028" s="73">
        <v>4</v>
      </c>
      <c r="AH1028" s="60">
        <f>IFERROR(AG1028/AC1026,"-")</f>
        <v>0.44444444444444442</v>
      </c>
      <c r="AI1028" s="76">
        <f t="shared" si="64"/>
        <v>416734</v>
      </c>
      <c r="AJ1028" s="305"/>
      <c r="AK1028" s="305"/>
      <c r="AL1028" s="43" t="s">
        <v>109</v>
      </c>
      <c r="AM1028" s="73">
        <v>232672</v>
      </c>
      <c r="AN1028" s="60">
        <f>IFERROR(AM1028/AJ1026,"-")</f>
        <v>1.0963035001121408E-2</v>
      </c>
      <c r="AO1028" s="73">
        <v>14</v>
      </c>
      <c r="AP1028" s="60">
        <f>IFERROR(AO1028/AK1026,"-")</f>
        <v>0.35</v>
      </c>
      <c r="AQ1028" s="76">
        <f t="shared" si="68"/>
        <v>16619.428571428572</v>
      </c>
      <c r="AR1028" s="305"/>
      <c r="AS1028" s="305"/>
      <c r="AT1028" s="43" t="s">
        <v>109</v>
      </c>
      <c r="AU1028" s="73">
        <v>6990146</v>
      </c>
      <c r="AV1028" s="60">
        <f>IFERROR(AU1028/AR1026,"-")</f>
        <v>1.6959175192821068E-2</v>
      </c>
      <c r="AW1028" s="76">
        <v>148</v>
      </c>
      <c r="AX1028" s="60">
        <f>IFERROR(AW1028/AS1026,"-")</f>
        <v>0.23307086614173228</v>
      </c>
      <c r="AY1028" s="157">
        <f t="shared" si="69"/>
        <v>47230.716216216213</v>
      </c>
      <c r="AZ1028" s="179"/>
    </row>
    <row r="1029" spans="2:52" s="8" customFormat="1" ht="13.15" customHeight="1">
      <c r="B1029" s="328"/>
      <c r="C1029" s="340"/>
      <c r="D1029" s="305"/>
      <c r="E1029" s="305"/>
      <c r="F1029" s="43" t="s">
        <v>110</v>
      </c>
      <c r="G1029" s="73">
        <v>105565</v>
      </c>
      <c r="H1029" s="60">
        <f>IFERROR(G1029/D1026,"-")</f>
        <v>9.9376993376436079E-4</v>
      </c>
      <c r="I1029" s="73">
        <v>8</v>
      </c>
      <c r="J1029" s="60">
        <f>IFERROR(I1029/E1026,"-")</f>
        <v>5.3333333333333337E-2</v>
      </c>
      <c r="K1029" s="76">
        <f t="shared" si="65"/>
        <v>13195.625</v>
      </c>
      <c r="L1029" s="305"/>
      <c r="M1029" s="305"/>
      <c r="N1029" s="43" t="s">
        <v>110</v>
      </c>
      <c r="O1029" s="73">
        <v>23684</v>
      </c>
      <c r="P1029" s="60">
        <f>IFERROR(O1029/L1026,"-")</f>
        <v>3.1857714761808297E-4</v>
      </c>
      <c r="Q1029" s="73">
        <v>4</v>
      </c>
      <c r="R1029" s="60">
        <f>IFERROR(Q1029/M1026,"-")</f>
        <v>3.7037037037037035E-2</v>
      </c>
      <c r="S1029" s="76">
        <f t="shared" si="66"/>
        <v>5921</v>
      </c>
      <c r="T1029" s="305"/>
      <c r="U1029" s="305"/>
      <c r="V1029" s="43" t="s">
        <v>110</v>
      </c>
      <c r="W1029" s="73">
        <v>0</v>
      </c>
      <c r="X1029" s="60">
        <f>IFERROR(W1029/T1026,"-")</f>
        <v>0</v>
      </c>
      <c r="Y1029" s="73">
        <v>0</v>
      </c>
      <c r="Z1029" s="60">
        <f>IFERROR(Y1029/U1026,"-")</f>
        <v>0</v>
      </c>
      <c r="AA1029" s="131" t="str">
        <f t="shared" si="67"/>
        <v>-</v>
      </c>
      <c r="AB1029" s="305"/>
      <c r="AC1029" s="305"/>
      <c r="AD1029" s="43" t="s">
        <v>110</v>
      </c>
      <c r="AE1029" s="73">
        <v>0</v>
      </c>
      <c r="AF1029" s="60">
        <f>IFERROR(AE1029/AB1026,"-")</f>
        <v>0</v>
      </c>
      <c r="AG1029" s="73">
        <v>0</v>
      </c>
      <c r="AH1029" s="60">
        <f>IFERROR(AG1029/AC1026,"-")</f>
        <v>0</v>
      </c>
      <c r="AI1029" s="76" t="str">
        <f t="shared" si="64"/>
        <v>-</v>
      </c>
      <c r="AJ1029" s="305"/>
      <c r="AK1029" s="305"/>
      <c r="AL1029" s="43" t="s">
        <v>110</v>
      </c>
      <c r="AM1029" s="73">
        <v>13310</v>
      </c>
      <c r="AN1029" s="60">
        <f>IFERROR(AM1029/AJ1026,"-")</f>
        <v>6.2714033431150262E-4</v>
      </c>
      <c r="AO1029" s="73">
        <v>3</v>
      </c>
      <c r="AP1029" s="60">
        <f>IFERROR(AO1029/AK1026,"-")</f>
        <v>7.4999999999999997E-2</v>
      </c>
      <c r="AQ1029" s="76">
        <f t="shared" si="68"/>
        <v>4436.666666666667</v>
      </c>
      <c r="AR1029" s="305"/>
      <c r="AS1029" s="305"/>
      <c r="AT1029" s="43" t="s">
        <v>110</v>
      </c>
      <c r="AU1029" s="73">
        <v>2068107</v>
      </c>
      <c r="AV1029" s="60">
        <f>IFERROR(AU1029/AR1026,"-")</f>
        <v>5.0175474060913175E-3</v>
      </c>
      <c r="AW1029" s="76">
        <v>15</v>
      </c>
      <c r="AX1029" s="60">
        <f>IFERROR(AW1029/AS1026,"-")</f>
        <v>2.3622047244094488E-2</v>
      </c>
      <c r="AY1029" s="157">
        <f t="shared" si="69"/>
        <v>137873.79999999999</v>
      </c>
      <c r="AZ1029" s="179"/>
    </row>
    <row r="1030" spans="2:52" s="8" customFormat="1" ht="13.15" customHeight="1">
      <c r="B1030" s="328"/>
      <c r="C1030" s="340"/>
      <c r="D1030" s="305"/>
      <c r="E1030" s="305"/>
      <c r="F1030" s="43" t="s">
        <v>111</v>
      </c>
      <c r="G1030" s="73">
        <v>4108218</v>
      </c>
      <c r="H1030" s="60">
        <f>IFERROR(G1030/D1026,"-")</f>
        <v>3.8674025763743236E-2</v>
      </c>
      <c r="I1030" s="73">
        <v>58</v>
      </c>
      <c r="J1030" s="60">
        <f>IFERROR(I1030/E1026,"-")</f>
        <v>0.38666666666666666</v>
      </c>
      <c r="K1030" s="76">
        <f t="shared" si="65"/>
        <v>70831.344827586203</v>
      </c>
      <c r="L1030" s="305"/>
      <c r="M1030" s="305"/>
      <c r="N1030" s="43" t="s">
        <v>111</v>
      </c>
      <c r="O1030" s="73">
        <v>3679591</v>
      </c>
      <c r="P1030" s="60">
        <f>IFERROR(O1030/L1026,"-")</f>
        <v>4.9494747727629185E-2</v>
      </c>
      <c r="Q1030" s="73">
        <v>39</v>
      </c>
      <c r="R1030" s="60">
        <f>IFERROR(Q1030/M1026,"-")</f>
        <v>0.3611111111111111</v>
      </c>
      <c r="S1030" s="76">
        <f t="shared" si="66"/>
        <v>94348.487179487172</v>
      </c>
      <c r="T1030" s="305"/>
      <c r="U1030" s="305"/>
      <c r="V1030" s="43" t="s">
        <v>111</v>
      </c>
      <c r="W1030" s="73">
        <v>102928</v>
      </c>
      <c r="X1030" s="60">
        <f>IFERROR(W1030/T1026,"-")</f>
        <v>6.6885572307418383E-3</v>
      </c>
      <c r="Y1030" s="73">
        <v>7</v>
      </c>
      <c r="Z1030" s="60">
        <f>IFERROR(Y1030/U1026,"-")</f>
        <v>0.53846153846153844</v>
      </c>
      <c r="AA1030" s="131">
        <f t="shared" si="67"/>
        <v>14704</v>
      </c>
      <c r="AB1030" s="305"/>
      <c r="AC1030" s="305"/>
      <c r="AD1030" s="43" t="s">
        <v>111</v>
      </c>
      <c r="AE1030" s="73">
        <v>60293</v>
      </c>
      <c r="AF1030" s="60">
        <f>IFERROR(AE1030/AB1026,"-")</f>
        <v>4.9092857340600682E-3</v>
      </c>
      <c r="AG1030" s="73">
        <v>5</v>
      </c>
      <c r="AH1030" s="60">
        <f>IFERROR(AG1030/AC1026,"-")</f>
        <v>0.55555555555555558</v>
      </c>
      <c r="AI1030" s="76">
        <f t="shared" si="64"/>
        <v>12058.6</v>
      </c>
      <c r="AJ1030" s="305"/>
      <c r="AK1030" s="305"/>
      <c r="AL1030" s="43" t="s">
        <v>111</v>
      </c>
      <c r="AM1030" s="73">
        <v>243643</v>
      </c>
      <c r="AN1030" s="60">
        <f>IFERROR(AM1030/AJ1026,"-")</f>
        <v>1.1479966376608372E-2</v>
      </c>
      <c r="AO1030" s="73">
        <v>15</v>
      </c>
      <c r="AP1030" s="60">
        <f>IFERROR(AO1030/AK1026,"-")</f>
        <v>0.375</v>
      </c>
      <c r="AQ1030" s="76">
        <f t="shared" si="68"/>
        <v>16242.866666666667</v>
      </c>
      <c r="AR1030" s="305"/>
      <c r="AS1030" s="305"/>
      <c r="AT1030" s="43" t="s">
        <v>111</v>
      </c>
      <c r="AU1030" s="73">
        <v>13749530</v>
      </c>
      <c r="AV1030" s="60">
        <f>IFERROR(AU1030/AR1026,"-")</f>
        <v>3.3358486087264709E-2</v>
      </c>
      <c r="AW1030" s="76">
        <v>191</v>
      </c>
      <c r="AX1030" s="60">
        <f>IFERROR(AW1030/AS1026,"-")</f>
        <v>0.30078740157480316</v>
      </c>
      <c r="AY1030" s="157">
        <f t="shared" si="69"/>
        <v>71987.068062827224</v>
      </c>
      <c r="AZ1030" s="179"/>
    </row>
    <row r="1031" spans="2:52" s="8" customFormat="1" ht="13.15" customHeight="1">
      <c r="B1031" s="328"/>
      <c r="C1031" s="340"/>
      <c r="D1031" s="305"/>
      <c r="E1031" s="305"/>
      <c r="F1031" s="43" t="s">
        <v>112</v>
      </c>
      <c r="G1031" s="73">
        <v>5732512</v>
      </c>
      <c r="H1031" s="60">
        <f>IFERROR(G1031/D1026,"-")</f>
        <v>5.3964837498634996E-2</v>
      </c>
      <c r="I1031" s="73">
        <v>55</v>
      </c>
      <c r="J1031" s="60">
        <f>IFERROR(I1031/E1026,"-")</f>
        <v>0.36666666666666664</v>
      </c>
      <c r="K1031" s="76">
        <f t="shared" si="65"/>
        <v>104227.49090909091</v>
      </c>
      <c r="L1031" s="305"/>
      <c r="M1031" s="305"/>
      <c r="N1031" s="43" t="s">
        <v>112</v>
      </c>
      <c r="O1031" s="73">
        <v>4741262</v>
      </c>
      <c r="P1031" s="60">
        <f>IFERROR(O1031/L1026,"-")</f>
        <v>6.3775448575832089E-2</v>
      </c>
      <c r="Q1031" s="73">
        <v>42</v>
      </c>
      <c r="R1031" s="60">
        <f>IFERROR(Q1031/M1026,"-")</f>
        <v>0.3888888888888889</v>
      </c>
      <c r="S1031" s="76">
        <f t="shared" si="66"/>
        <v>112887.19047619047</v>
      </c>
      <c r="T1031" s="305"/>
      <c r="U1031" s="305"/>
      <c r="V1031" s="43" t="s">
        <v>112</v>
      </c>
      <c r="W1031" s="73">
        <v>788750</v>
      </c>
      <c r="X1031" s="60">
        <f>IFERROR(W1031/T1026,"-")</f>
        <v>5.1255241681054955E-2</v>
      </c>
      <c r="Y1031" s="73">
        <v>6</v>
      </c>
      <c r="Z1031" s="60">
        <f>IFERROR(Y1031/U1026,"-")</f>
        <v>0.46153846153846156</v>
      </c>
      <c r="AA1031" s="131">
        <f t="shared" si="67"/>
        <v>131458.33333333334</v>
      </c>
      <c r="AB1031" s="305"/>
      <c r="AC1031" s="305"/>
      <c r="AD1031" s="43" t="s">
        <v>112</v>
      </c>
      <c r="AE1031" s="73">
        <v>301354</v>
      </c>
      <c r="AF1031" s="60">
        <f>IFERROR(AE1031/AB1026,"-")</f>
        <v>2.453739062746816E-2</v>
      </c>
      <c r="AG1031" s="73">
        <v>5</v>
      </c>
      <c r="AH1031" s="60">
        <f>IFERROR(AG1031/AC1026,"-")</f>
        <v>0.55555555555555558</v>
      </c>
      <c r="AI1031" s="76">
        <f t="shared" si="64"/>
        <v>60270.8</v>
      </c>
      <c r="AJ1031" s="305"/>
      <c r="AK1031" s="305"/>
      <c r="AL1031" s="43" t="s">
        <v>112</v>
      </c>
      <c r="AM1031" s="73">
        <v>848939</v>
      </c>
      <c r="AN1031" s="60">
        <f>IFERROR(AM1031/AJ1026,"-")</f>
        <v>4.0000292131485551E-2</v>
      </c>
      <c r="AO1031" s="73">
        <v>13</v>
      </c>
      <c r="AP1031" s="60">
        <f>IFERROR(AO1031/AK1026,"-")</f>
        <v>0.32500000000000001</v>
      </c>
      <c r="AQ1031" s="76">
        <f t="shared" si="68"/>
        <v>65303</v>
      </c>
      <c r="AR1031" s="305"/>
      <c r="AS1031" s="305"/>
      <c r="AT1031" s="43" t="s">
        <v>112</v>
      </c>
      <c r="AU1031" s="73">
        <v>9884740</v>
      </c>
      <c r="AV1031" s="60">
        <f>IFERROR(AU1031/AR1026,"-")</f>
        <v>2.3981907873667604E-2</v>
      </c>
      <c r="AW1031" s="76">
        <v>177</v>
      </c>
      <c r="AX1031" s="60">
        <f>IFERROR(AW1031/AS1026,"-")</f>
        <v>0.27874015748031494</v>
      </c>
      <c r="AY1031" s="157">
        <f t="shared" si="69"/>
        <v>55845.988700564973</v>
      </c>
      <c r="AZ1031" s="179"/>
    </row>
    <row r="1032" spans="2:52" s="8" customFormat="1" ht="13.15" customHeight="1">
      <c r="B1032" s="328"/>
      <c r="C1032" s="340"/>
      <c r="D1032" s="305"/>
      <c r="E1032" s="305"/>
      <c r="F1032" s="43" t="s">
        <v>113</v>
      </c>
      <c r="G1032" s="73">
        <v>1452730</v>
      </c>
      <c r="H1032" s="60">
        <f>IFERROR(G1032/D1026,"-")</f>
        <v>1.3675739079027138E-2</v>
      </c>
      <c r="I1032" s="73">
        <v>14</v>
      </c>
      <c r="J1032" s="60">
        <f>IFERROR(I1032/E1026,"-")</f>
        <v>9.3333333333333338E-2</v>
      </c>
      <c r="K1032" s="76">
        <f t="shared" si="65"/>
        <v>103766.42857142857</v>
      </c>
      <c r="L1032" s="305"/>
      <c r="M1032" s="305"/>
      <c r="N1032" s="43" t="s">
        <v>113</v>
      </c>
      <c r="O1032" s="73">
        <v>1435046</v>
      </c>
      <c r="P1032" s="60">
        <f>IFERROR(O1032/L1026,"-")</f>
        <v>1.9303025729637709E-2</v>
      </c>
      <c r="Q1032" s="73">
        <v>12</v>
      </c>
      <c r="R1032" s="60">
        <f>IFERROR(Q1032/M1026,"-")</f>
        <v>0.1111111111111111</v>
      </c>
      <c r="S1032" s="76">
        <f t="shared" si="66"/>
        <v>119587.16666666667</v>
      </c>
      <c r="T1032" s="305"/>
      <c r="U1032" s="305"/>
      <c r="V1032" s="43" t="s">
        <v>113</v>
      </c>
      <c r="W1032" s="73">
        <v>18154</v>
      </c>
      <c r="X1032" s="60">
        <f>IFERROR(W1032/T1026,"-")</f>
        <v>1.1796990903047502E-3</v>
      </c>
      <c r="Y1032" s="73">
        <v>3</v>
      </c>
      <c r="Z1032" s="60">
        <f>IFERROR(Y1032/U1026,"-")</f>
        <v>0.23076923076923078</v>
      </c>
      <c r="AA1032" s="131">
        <f t="shared" si="67"/>
        <v>6051.333333333333</v>
      </c>
      <c r="AB1032" s="305"/>
      <c r="AC1032" s="305"/>
      <c r="AD1032" s="43" t="s">
        <v>113</v>
      </c>
      <c r="AE1032" s="73">
        <v>18154</v>
      </c>
      <c r="AF1032" s="60">
        <f>IFERROR(AE1032/AB1026,"-")</f>
        <v>1.4781678340126793E-3</v>
      </c>
      <c r="AG1032" s="73">
        <v>3</v>
      </c>
      <c r="AH1032" s="60">
        <f>IFERROR(AG1032/AC1026,"-")</f>
        <v>0.33333333333333331</v>
      </c>
      <c r="AI1032" s="76">
        <f t="shared" si="64"/>
        <v>6051.333333333333</v>
      </c>
      <c r="AJ1032" s="305"/>
      <c r="AK1032" s="305"/>
      <c r="AL1032" s="43" t="s">
        <v>113</v>
      </c>
      <c r="AM1032" s="73">
        <v>75230</v>
      </c>
      <c r="AN1032" s="60">
        <f>IFERROR(AM1032/AJ1026,"-")</f>
        <v>3.5446857513339101E-3</v>
      </c>
      <c r="AO1032" s="73">
        <v>10</v>
      </c>
      <c r="AP1032" s="60">
        <f>IFERROR(AO1032/AK1026,"-")</f>
        <v>0.25</v>
      </c>
      <c r="AQ1032" s="76">
        <f t="shared" si="68"/>
        <v>7523</v>
      </c>
      <c r="AR1032" s="305"/>
      <c r="AS1032" s="305"/>
      <c r="AT1032" s="43" t="s">
        <v>113</v>
      </c>
      <c r="AU1032" s="73">
        <v>8017790</v>
      </c>
      <c r="AV1032" s="60">
        <f>IFERROR(AU1032/AR1026,"-")</f>
        <v>1.9452398457664378E-2</v>
      </c>
      <c r="AW1032" s="76">
        <v>56</v>
      </c>
      <c r="AX1032" s="60">
        <f>IFERROR(AW1032/AS1026,"-")</f>
        <v>8.8188976377952755E-2</v>
      </c>
      <c r="AY1032" s="157">
        <f t="shared" si="69"/>
        <v>143174.82142857142</v>
      </c>
      <c r="AZ1032" s="179"/>
    </row>
    <row r="1033" spans="2:52" s="8" customFormat="1" ht="13.15" customHeight="1">
      <c r="B1033" s="328"/>
      <c r="C1033" s="340"/>
      <c r="D1033" s="305"/>
      <c r="E1033" s="305"/>
      <c r="F1033" s="43" t="s">
        <v>123</v>
      </c>
      <c r="G1033" s="73">
        <v>0</v>
      </c>
      <c r="H1033" s="60">
        <f>IFERROR(G1033/D1026,"-")</f>
        <v>0</v>
      </c>
      <c r="I1033" s="73">
        <v>0</v>
      </c>
      <c r="J1033" s="60">
        <f>IFERROR(I1033/E1026,"-")</f>
        <v>0</v>
      </c>
      <c r="K1033" s="76" t="str">
        <f t="shared" si="65"/>
        <v>-</v>
      </c>
      <c r="L1033" s="305"/>
      <c r="M1033" s="305"/>
      <c r="N1033" s="43" t="s">
        <v>123</v>
      </c>
      <c r="O1033" s="73">
        <v>0</v>
      </c>
      <c r="P1033" s="60">
        <f>IFERROR(O1033/L1026,"-")</f>
        <v>0</v>
      </c>
      <c r="Q1033" s="73">
        <v>0</v>
      </c>
      <c r="R1033" s="60">
        <f>IFERROR(Q1033/M1026,"-")</f>
        <v>0</v>
      </c>
      <c r="S1033" s="76" t="str">
        <f t="shared" si="66"/>
        <v>-</v>
      </c>
      <c r="T1033" s="305"/>
      <c r="U1033" s="305"/>
      <c r="V1033" s="43" t="s">
        <v>123</v>
      </c>
      <c r="W1033" s="73">
        <v>0</v>
      </c>
      <c r="X1033" s="60">
        <f>IFERROR(W1033/T1026,"-")</f>
        <v>0</v>
      </c>
      <c r="Y1033" s="73">
        <v>0</v>
      </c>
      <c r="Z1033" s="60">
        <f>IFERROR(Y1033/U1026,"-")</f>
        <v>0</v>
      </c>
      <c r="AA1033" s="131" t="str">
        <f t="shared" si="67"/>
        <v>-</v>
      </c>
      <c r="AB1033" s="305"/>
      <c r="AC1033" s="305"/>
      <c r="AD1033" s="43" t="s">
        <v>123</v>
      </c>
      <c r="AE1033" s="73">
        <v>0</v>
      </c>
      <c r="AF1033" s="60">
        <f>IFERROR(AE1033/AB1026,"-")</f>
        <v>0</v>
      </c>
      <c r="AG1033" s="73">
        <v>0</v>
      </c>
      <c r="AH1033" s="60">
        <f>IFERROR(AG1033/AC1026,"-")</f>
        <v>0</v>
      </c>
      <c r="AI1033" s="76" t="str">
        <f t="shared" si="64"/>
        <v>-</v>
      </c>
      <c r="AJ1033" s="305"/>
      <c r="AK1033" s="305"/>
      <c r="AL1033" s="43" t="s">
        <v>123</v>
      </c>
      <c r="AM1033" s="73">
        <v>0</v>
      </c>
      <c r="AN1033" s="60">
        <f>IFERROR(AM1033/AJ1026,"-")</f>
        <v>0</v>
      </c>
      <c r="AO1033" s="73">
        <v>0</v>
      </c>
      <c r="AP1033" s="60">
        <f>IFERROR(AO1033/AK1026,"-")</f>
        <v>0</v>
      </c>
      <c r="AQ1033" s="76" t="str">
        <f t="shared" si="68"/>
        <v>-</v>
      </c>
      <c r="AR1033" s="305"/>
      <c r="AS1033" s="305"/>
      <c r="AT1033" s="43" t="s">
        <v>123</v>
      </c>
      <c r="AU1033" s="73">
        <v>0</v>
      </c>
      <c r="AV1033" s="60">
        <f>IFERROR(AU1033/AR1026,"-")</f>
        <v>0</v>
      </c>
      <c r="AW1033" s="76">
        <v>0</v>
      </c>
      <c r="AX1033" s="60">
        <f>IFERROR(AW1033/AS1026,"-")</f>
        <v>0</v>
      </c>
      <c r="AY1033" s="157" t="str">
        <f t="shared" si="69"/>
        <v>-</v>
      </c>
      <c r="AZ1033" s="179"/>
    </row>
    <row r="1034" spans="2:52" s="8" customFormat="1" ht="13.15" customHeight="1">
      <c r="B1034" s="328"/>
      <c r="C1034" s="340"/>
      <c r="D1034" s="305"/>
      <c r="E1034" s="305"/>
      <c r="F1034" s="43" t="s">
        <v>114</v>
      </c>
      <c r="G1034" s="73">
        <v>16103</v>
      </c>
      <c r="H1034" s="60">
        <f>IFERROR(G1034/D1026,"-")</f>
        <v>1.5159074734436131E-4</v>
      </c>
      <c r="I1034" s="73">
        <v>2</v>
      </c>
      <c r="J1034" s="60">
        <f>IFERROR(I1034/E1026,"-")</f>
        <v>1.3333333333333334E-2</v>
      </c>
      <c r="K1034" s="76">
        <f t="shared" si="65"/>
        <v>8051.5</v>
      </c>
      <c r="L1034" s="305"/>
      <c r="M1034" s="305"/>
      <c r="N1034" s="43" t="s">
        <v>114</v>
      </c>
      <c r="O1034" s="73">
        <v>16103</v>
      </c>
      <c r="P1034" s="60">
        <f>IFERROR(O1034/L1026,"-")</f>
        <v>2.1660394393235898E-4</v>
      </c>
      <c r="Q1034" s="73">
        <v>2</v>
      </c>
      <c r="R1034" s="60">
        <f>IFERROR(Q1034/M1026,"-")</f>
        <v>1.8518518518518517E-2</v>
      </c>
      <c r="S1034" s="76">
        <f t="shared" si="66"/>
        <v>8051.5</v>
      </c>
      <c r="T1034" s="305"/>
      <c r="U1034" s="305"/>
      <c r="V1034" s="43" t="s">
        <v>114</v>
      </c>
      <c r="W1034" s="73">
        <v>0</v>
      </c>
      <c r="X1034" s="60">
        <f>IFERROR(W1034/T1026,"-")</f>
        <v>0</v>
      </c>
      <c r="Y1034" s="73">
        <v>0</v>
      </c>
      <c r="Z1034" s="60">
        <f>IFERROR(Y1034/U1026,"-")</f>
        <v>0</v>
      </c>
      <c r="AA1034" s="131" t="str">
        <f t="shared" si="67"/>
        <v>-</v>
      </c>
      <c r="AB1034" s="305"/>
      <c r="AC1034" s="305"/>
      <c r="AD1034" s="43" t="s">
        <v>114</v>
      </c>
      <c r="AE1034" s="73">
        <v>0</v>
      </c>
      <c r="AF1034" s="60">
        <f>IFERROR(AE1034/AB1026,"-")</f>
        <v>0</v>
      </c>
      <c r="AG1034" s="73">
        <v>0</v>
      </c>
      <c r="AH1034" s="60">
        <f>IFERROR(AG1034/AC1026,"-")</f>
        <v>0</v>
      </c>
      <c r="AI1034" s="76" t="str">
        <f t="shared" si="64"/>
        <v>-</v>
      </c>
      <c r="AJ1034" s="305"/>
      <c r="AK1034" s="305"/>
      <c r="AL1034" s="43" t="s">
        <v>114</v>
      </c>
      <c r="AM1034" s="73">
        <v>0</v>
      </c>
      <c r="AN1034" s="60">
        <f>IFERROR(AM1034/AJ1026,"-")</f>
        <v>0</v>
      </c>
      <c r="AO1034" s="73">
        <v>0</v>
      </c>
      <c r="AP1034" s="60">
        <f>IFERROR(AO1034/AK1026,"-")</f>
        <v>0</v>
      </c>
      <c r="AQ1034" s="76" t="str">
        <f t="shared" si="68"/>
        <v>-</v>
      </c>
      <c r="AR1034" s="305"/>
      <c r="AS1034" s="305"/>
      <c r="AT1034" s="43" t="s">
        <v>114</v>
      </c>
      <c r="AU1034" s="73">
        <v>84992</v>
      </c>
      <c r="AV1034" s="60">
        <f>IFERROR(AU1034/AR1026,"-")</f>
        <v>2.0620373565705897E-4</v>
      </c>
      <c r="AW1034" s="76">
        <v>6</v>
      </c>
      <c r="AX1034" s="60">
        <f>IFERROR(AW1034/AS1026,"-")</f>
        <v>9.4488188976377951E-3</v>
      </c>
      <c r="AY1034" s="157">
        <f t="shared" si="69"/>
        <v>14165.333333333334</v>
      </c>
      <c r="AZ1034" s="179"/>
    </row>
    <row r="1035" spans="2:52" s="8" customFormat="1" ht="13.15" customHeight="1">
      <c r="B1035" s="328"/>
      <c r="C1035" s="340"/>
      <c r="D1035" s="305"/>
      <c r="E1035" s="305"/>
      <c r="F1035" s="43" t="s">
        <v>115</v>
      </c>
      <c r="G1035" s="73">
        <v>5905</v>
      </c>
      <c r="H1035" s="60">
        <f>IFERROR(G1035/D1026,"-")</f>
        <v>5.5588608524402502E-5</v>
      </c>
      <c r="I1035" s="73">
        <v>2</v>
      </c>
      <c r="J1035" s="60">
        <f>IFERROR(I1035/E1026,"-")</f>
        <v>1.3333333333333334E-2</v>
      </c>
      <c r="K1035" s="76">
        <f t="shared" si="65"/>
        <v>2952.5</v>
      </c>
      <c r="L1035" s="305"/>
      <c r="M1035" s="305"/>
      <c r="N1035" s="43" t="s">
        <v>115</v>
      </c>
      <c r="O1035" s="73">
        <v>5905</v>
      </c>
      <c r="P1035" s="60">
        <f>IFERROR(O1035/L1026,"-")</f>
        <v>7.9429068429521193E-5</v>
      </c>
      <c r="Q1035" s="73">
        <v>2</v>
      </c>
      <c r="R1035" s="60">
        <f>IFERROR(Q1035/M1026,"-")</f>
        <v>1.8518518518518517E-2</v>
      </c>
      <c r="S1035" s="76">
        <f t="shared" si="66"/>
        <v>2952.5</v>
      </c>
      <c r="T1035" s="305"/>
      <c r="U1035" s="305"/>
      <c r="V1035" s="43" t="s">
        <v>115</v>
      </c>
      <c r="W1035" s="73">
        <v>0</v>
      </c>
      <c r="X1035" s="60">
        <f>IFERROR(W1035/T1026,"-")</f>
        <v>0</v>
      </c>
      <c r="Y1035" s="73">
        <v>0</v>
      </c>
      <c r="Z1035" s="60">
        <f>IFERROR(Y1035/U1026,"-")</f>
        <v>0</v>
      </c>
      <c r="AA1035" s="131" t="str">
        <f t="shared" si="67"/>
        <v>-</v>
      </c>
      <c r="AB1035" s="305"/>
      <c r="AC1035" s="305"/>
      <c r="AD1035" s="43" t="s">
        <v>115</v>
      </c>
      <c r="AE1035" s="73">
        <v>0</v>
      </c>
      <c r="AF1035" s="60">
        <f>IFERROR(AE1035/AB1026,"-")</f>
        <v>0</v>
      </c>
      <c r="AG1035" s="73">
        <v>0</v>
      </c>
      <c r="AH1035" s="60">
        <f>IFERROR(AG1035/AC1026,"-")</f>
        <v>0</v>
      </c>
      <c r="AI1035" s="76" t="str">
        <f t="shared" si="64"/>
        <v>-</v>
      </c>
      <c r="AJ1035" s="305"/>
      <c r="AK1035" s="305"/>
      <c r="AL1035" s="43" t="s">
        <v>115</v>
      </c>
      <c r="AM1035" s="73">
        <v>5173</v>
      </c>
      <c r="AN1035" s="60">
        <f>IFERROR(AM1035/AJ1026,"-")</f>
        <v>2.4374131851190105E-4</v>
      </c>
      <c r="AO1035" s="73">
        <v>1</v>
      </c>
      <c r="AP1035" s="60">
        <f>IFERROR(AO1035/AK1026,"-")</f>
        <v>2.5000000000000001E-2</v>
      </c>
      <c r="AQ1035" s="76">
        <f t="shared" si="68"/>
        <v>5173</v>
      </c>
      <c r="AR1035" s="305"/>
      <c r="AS1035" s="305"/>
      <c r="AT1035" s="43" t="s">
        <v>115</v>
      </c>
      <c r="AU1035" s="73">
        <v>183208</v>
      </c>
      <c r="AV1035" s="60">
        <f>IFERROR(AU1035/AR1026,"-")</f>
        <v>4.444909403503678E-4</v>
      </c>
      <c r="AW1035" s="76">
        <v>13</v>
      </c>
      <c r="AX1035" s="60">
        <f>IFERROR(AW1035/AS1026,"-")</f>
        <v>2.0472440944881889E-2</v>
      </c>
      <c r="AY1035" s="157">
        <f t="shared" si="69"/>
        <v>14092.923076923076</v>
      </c>
      <c r="AZ1035" s="179"/>
    </row>
    <row r="1036" spans="2:52" s="8" customFormat="1" ht="13.15" customHeight="1">
      <c r="B1036" s="328"/>
      <c r="C1036" s="340"/>
      <c r="D1036" s="305"/>
      <c r="E1036" s="305"/>
      <c r="F1036" s="43" t="s">
        <v>116</v>
      </c>
      <c r="G1036" s="73">
        <v>0</v>
      </c>
      <c r="H1036" s="60">
        <f>IFERROR(G1036/D1026,"-")</f>
        <v>0</v>
      </c>
      <c r="I1036" s="73">
        <v>0</v>
      </c>
      <c r="J1036" s="60">
        <f>IFERROR(I1036/E1026,"-")</f>
        <v>0</v>
      </c>
      <c r="K1036" s="76" t="str">
        <f t="shared" si="65"/>
        <v>-</v>
      </c>
      <c r="L1036" s="305"/>
      <c r="M1036" s="305"/>
      <c r="N1036" s="43" t="s">
        <v>116</v>
      </c>
      <c r="O1036" s="73">
        <v>0</v>
      </c>
      <c r="P1036" s="60">
        <f>IFERROR(O1036/L1026,"-")</f>
        <v>0</v>
      </c>
      <c r="Q1036" s="73">
        <v>0</v>
      </c>
      <c r="R1036" s="60">
        <f>IFERROR(Q1036/M1026,"-")</f>
        <v>0</v>
      </c>
      <c r="S1036" s="76" t="str">
        <f t="shared" si="66"/>
        <v>-</v>
      </c>
      <c r="T1036" s="305"/>
      <c r="U1036" s="305"/>
      <c r="V1036" s="43" t="s">
        <v>116</v>
      </c>
      <c r="W1036" s="73">
        <v>0</v>
      </c>
      <c r="X1036" s="60">
        <f>IFERROR(W1036/T1026,"-")</f>
        <v>0</v>
      </c>
      <c r="Y1036" s="73">
        <v>0</v>
      </c>
      <c r="Z1036" s="60">
        <f>IFERROR(Y1036/U1026,"-")</f>
        <v>0</v>
      </c>
      <c r="AA1036" s="131" t="str">
        <f t="shared" si="67"/>
        <v>-</v>
      </c>
      <c r="AB1036" s="305"/>
      <c r="AC1036" s="305"/>
      <c r="AD1036" s="43" t="s">
        <v>116</v>
      </c>
      <c r="AE1036" s="73">
        <v>0</v>
      </c>
      <c r="AF1036" s="60">
        <f>IFERROR(AE1036/AB1026,"-")</f>
        <v>0</v>
      </c>
      <c r="AG1036" s="73">
        <v>0</v>
      </c>
      <c r="AH1036" s="60">
        <f>IFERROR(AG1036/AC1026,"-")</f>
        <v>0</v>
      </c>
      <c r="AI1036" s="76" t="str">
        <f t="shared" si="64"/>
        <v>-</v>
      </c>
      <c r="AJ1036" s="305"/>
      <c r="AK1036" s="305"/>
      <c r="AL1036" s="43" t="s">
        <v>116</v>
      </c>
      <c r="AM1036" s="73">
        <v>0</v>
      </c>
      <c r="AN1036" s="60">
        <f>IFERROR(AM1036/AJ1026,"-")</f>
        <v>0</v>
      </c>
      <c r="AO1036" s="73">
        <v>0</v>
      </c>
      <c r="AP1036" s="60">
        <f>IFERROR(AO1036/AK1026,"-")</f>
        <v>0</v>
      </c>
      <c r="AQ1036" s="76" t="str">
        <f t="shared" si="68"/>
        <v>-</v>
      </c>
      <c r="AR1036" s="305"/>
      <c r="AS1036" s="305"/>
      <c r="AT1036" s="43" t="s">
        <v>116</v>
      </c>
      <c r="AU1036" s="73">
        <v>14381</v>
      </c>
      <c r="AV1036" s="60">
        <f>IFERROR(AU1036/AR1026,"-")</f>
        <v>3.4890529961457137E-5</v>
      </c>
      <c r="AW1036" s="76">
        <v>2</v>
      </c>
      <c r="AX1036" s="60">
        <f>IFERROR(AW1036/AS1026,"-")</f>
        <v>3.1496062992125984E-3</v>
      </c>
      <c r="AY1036" s="157">
        <f t="shared" si="69"/>
        <v>7190.5</v>
      </c>
      <c r="AZ1036" s="179"/>
    </row>
    <row r="1037" spans="2:52" s="8" customFormat="1" ht="13.15" customHeight="1">
      <c r="B1037" s="328"/>
      <c r="C1037" s="340"/>
      <c r="D1037" s="305"/>
      <c r="E1037" s="305"/>
      <c r="F1037" s="43" t="s">
        <v>117</v>
      </c>
      <c r="G1037" s="73">
        <v>11637</v>
      </c>
      <c r="H1037" s="60">
        <f>IFERROR(G1037/D1026,"-")</f>
        <v>1.09548626147074E-4</v>
      </c>
      <c r="I1037" s="73">
        <v>2</v>
      </c>
      <c r="J1037" s="60">
        <f>IFERROR(I1037/E1026,"-")</f>
        <v>1.3333333333333334E-2</v>
      </c>
      <c r="K1037" s="76">
        <f t="shared" si="65"/>
        <v>5818.5</v>
      </c>
      <c r="L1037" s="305"/>
      <c r="M1037" s="305"/>
      <c r="N1037" s="43" t="s">
        <v>117</v>
      </c>
      <c r="O1037" s="73">
        <v>0</v>
      </c>
      <c r="P1037" s="60">
        <f>IFERROR(O1037/L1026,"-")</f>
        <v>0</v>
      </c>
      <c r="Q1037" s="73">
        <v>0</v>
      </c>
      <c r="R1037" s="60">
        <f>IFERROR(Q1037/M1026,"-")</f>
        <v>0</v>
      </c>
      <c r="S1037" s="76" t="str">
        <f t="shared" si="66"/>
        <v>-</v>
      </c>
      <c r="T1037" s="305"/>
      <c r="U1037" s="305"/>
      <c r="V1037" s="43" t="s">
        <v>117</v>
      </c>
      <c r="W1037" s="73">
        <v>0</v>
      </c>
      <c r="X1037" s="60">
        <f>IFERROR(W1037/T1026,"-")</f>
        <v>0</v>
      </c>
      <c r="Y1037" s="73">
        <v>0</v>
      </c>
      <c r="Z1037" s="60">
        <f>IFERROR(Y1037/U1026,"-")</f>
        <v>0</v>
      </c>
      <c r="AA1037" s="131" t="str">
        <f t="shared" si="67"/>
        <v>-</v>
      </c>
      <c r="AB1037" s="305"/>
      <c r="AC1037" s="305"/>
      <c r="AD1037" s="43" t="s">
        <v>117</v>
      </c>
      <c r="AE1037" s="73">
        <v>0</v>
      </c>
      <c r="AF1037" s="60">
        <f>IFERROR(AE1037/AB1026,"-")</f>
        <v>0</v>
      </c>
      <c r="AG1037" s="73">
        <v>0</v>
      </c>
      <c r="AH1037" s="60">
        <f>IFERROR(AG1037/AC1026,"-")</f>
        <v>0</v>
      </c>
      <c r="AI1037" s="76" t="str">
        <f t="shared" si="64"/>
        <v>-</v>
      </c>
      <c r="AJ1037" s="305"/>
      <c r="AK1037" s="305"/>
      <c r="AL1037" s="43" t="s">
        <v>117</v>
      </c>
      <c r="AM1037" s="73">
        <v>0</v>
      </c>
      <c r="AN1037" s="60">
        <f>IFERROR(AM1037/AJ1026,"-")</f>
        <v>0</v>
      </c>
      <c r="AO1037" s="73">
        <v>0</v>
      </c>
      <c r="AP1037" s="60">
        <f>IFERROR(AO1037/AK1026,"-")</f>
        <v>0</v>
      </c>
      <c r="AQ1037" s="76" t="str">
        <f t="shared" si="68"/>
        <v>-</v>
      </c>
      <c r="AR1037" s="305"/>
      <c r="AS1037" s="305"/>
      <c r="AT1037" s="43" t="s">
        <v>117</v>
      </c>
      <c r="AU1037" s="73">
        <v>8518</v>
      </c>
      <c r="AV1037" s="60">
        <f>IFERROR(AU1037/AR1026,"-")</f>
        <v>2.0665985273047207E-5</v>
      </c>
      <c r="AW1037" s="76">
        <v>1</v>
      </c>
      <c r="AX1037" s="60">
        <f>IFERROR(AW1037/AS1026,"-")</f>
        <v>1.5748031496062992E-3</v>
      </c>
      <c r="AY1037" s="157">
        <f t="shared" si="69"/>
        <v>8518</v>
      </c>
      <c r="AZ1037" s="179"/>
    </row>
    <row r="1038" spans="2:52" s="8" customFormat="1" ht="13.15" customHeight="1">
      <c r="B1038" s="328"/>
      <c r="C1038" s="340"/>
      <c r="D1038" s="305"/>
      <c r="E1038" s="305"/>
      <c r="F1038" s="43" t="s">
        <v>118</v>
      </c>
      <c r="G1038" s="73">
        <v>1232223</v>
      </c>
      <c r="H1038" s="60">
        <f>IFERROR(G1038/D1026,"-")</f>
        <v>1.1599925819096499E-2</v>
      </c>
      <c r="I1038" s="73">
        <v>23</v>
      </c>
      <c r="J1038" s="60">
        <f>IFERROR(I1038/E1026,"-")</f>
        <v>0.15333333333333332</v>
      </c>
      <c r="K1038" s="76">
        <f t="shared" si="65"/>
        <v>53574.913043478264</v>
      </c>
      <c r="L1038" s="305"/>
      <c r="M1038" s="305"/>
      <c r="N1038" s="43" t="s">
        <v>118</v>
      </c>
      <c r="O1038" s="73">
        <v>1095804</v>
      </c>
      <c r="P1038" s="60">
        <f>IFERROR(O1038/L1026,"-")</f>
        <v>1.4739829111150389E-2</v>
      </c>
      <c r="Q1038" s="73">
        <v>17</v>
      </c>
      <c r="R1038" s="60">
        <f>IFERROR(Q1038/M1026,"-")</f>
        <v>0.15740740740740741</v>
      </c>
      <c r="S1038" s="76">
        <f t="shared" si="66"/>
        <v>64459.058823529413</v>
      </c>
      <c r="T1038" s="305"/>
      <c r="U1038" s="305"/>
      <c r="V1038" s="43" t="s">
        <v>118</v>
      </c>
      <c r="W1038" s="73">
        <v>831349</v>
      </c>
      <c r="X1038" s="60">
        <f>IFERROR(W1038/T1026,"-")</f>
        <v>5.4023447120511388E-2</v>
      </c>
      <c r="Y1038" s="73">
        <v>3</v>
      </c>
      <c r="Z1038" s="60">
        <f>IFERROR(Y1038/U1026,"-")</f>
        <v>0.23076923076923078</v>
      </c>
      <c r="AA1038" s="131">
        <f t="shared" si="67"/>
        <v>277116.33333333331</v>
      </c>
      <c r="AB1038" s="305"/>
      <c r="AC1038" s="305"/>
      <c r="AD1038" s="43" t="s">
        <v>118</v>
      </c>
      <c r="AE1038" s="73">
        <v>831349</v>
      </c>
      <c r="AF1038" s="60">
        <f>IFERROR(AE1038/AB1026,"-")</f>
        <v>6.7691602436851767E-2</v>
      </c>
      <c r="AG1038" s="73">
        <v>3</v>
      </c>
      <c r="AH1038" s="60">
        <f>IFERROR(AG1038/AC1026,"-")</f>
        <v>0.33333333333333331</v>
      </c>
      <c r="AI1038" s="76">
        <f t="shared" si="64"/>
        <v>277116.33333333331</v>
      </c>
      <c r="AJ1038" s="305"/>
      <c r="AK1038" s="305"/>
      <c r="AL1038" s="43" t="s">
        <v>118</v>
      </c>
      <c r="AM1038" s="73">
        <v>638138</v>
      </c>
      <c r="AN1038" s="60">
        <f>IFERROR(AM1038/AJ1026,"-")</f>
        <v>3.0067774504648662E-2</v>
      </c>
      <c r="AO1038" s="73">
        <v>6</v>
      </c>
      <c r="AP1038" s="60">
        <f>IFERROR(AO1038/AK1026,"-")</f>
        <v>0.15</v>
      </c>
      <c r="AQ1038" s="76">
        <f t="shared" si="68"/>
        <v>106356.33333333333</v>
      </c>
      <c r="AR1038" s="305"/>
      <c r="AS1038" s="305"/>
      <c r="AT1038" s="43" t="s">
        <v>118</v>
      </c>
      <c r="AU1038" s="73">
        <v>1656122</v>
      </c>
      <c r="AV1038" s="60">
        <f>IFERROR(AU1038/AR1026,"-")</f>
        <v>4.0180080843354648E-3</v>
      </c>
      <c r="AW1038" s="76">
        <v>66</v>
      </c>
      <c r="AX1038" s="60">
        <f>IFERROR(AW1038/AS1026,"-")</f>
        <v>0.10393700787401575</v>
      </c>
      <c r="AY1038" s="157">
        <f t="shared" si="69"/>
        <v>25092.757575757576</v>
      </c>
      <c r="AZ1038" s="179"/>
    </row>
    <row r="1039" spans="2:52" s="8" customFormat="1" ht="13.15" customHeight="1">
      <c r="B1039" s="328"/>
      <c r="C1039" s="340"/>
      <c r="D1039" s="305"/>
      <c r="E1039" s="305"/>
      <c r="F1039" s="43" t="s">
        <v>119</v>
      </c>
      <c r="G1039" s="73">
        <v>581149</v>
      </c>
      <c r="H1039" s="60">
        <f>IFERROR(G1039/D1026,"-")</f>
        <v>5.4708322193646047E-3</v>
      </c>
      <c r="I1039" s="73">
        <v>10</v>
      </c>
      <c r="J1039" s="60">
        <f>IFERROR(I1039/E1026,"-")</f>
        <v>6.6666666666666666E-2</v>
      </c>
      <c r="K1039" s="76">
        <f t="shared" si="65"/>
        <v>58114.9</v>
      </c>
      <c r="L1039" s="305"/>
      <c r="M1039" s="305"/>
      <c r="N1039" s="43" t="s">
        <v>119</v>
      </c>
      <c r="O1039" s="73">
        <v>581149</v>
      </c>
      <c r="P1039" s="60">
        <f>IFERROR(O1039/L1026,"-")</f>
        <v>7.8171250954695709E-3</v>
      </c>
      <c r="Q1039" s="73">
        <v>10</v>
      </c>
      <c r="R1039" s="60">
        <f>IFERROR(Q1039/M1026,"-")</f>
        <v>9.2592592592592587E-2</v>
      </c>
      <c r="S1039" s="76">
        <f t="shared" si="66"/>
        <v>58114.9</v>
      </c>
      <c r="T1039" s="305"/>
      <c r="U1039" s="305"/>
      <c r="V1039" s="43" t="s">
        <v>119</v>
      </c>
      <c r="W1039" s="73">
        <v>25399</v>
      </c>
      <c r="X1039" s="60">
        <f>IFERROR(W1039/T1026,"-")</f>
        <v>1.6505000107221741E-3</v>
      </c>
      <c r="Y1039" s="73">
        <v>2</v>
      </c>
      <c r="Z1039" s="60">
        <f>IFERROR(Y1039/U1026,"-")</f>
        <v>0.15384615384615385</v>
      </c>
      <c r="AA1039" s="131">
        <f t="shared" si="67"/>
        <v>12699.5</v>
      </c>
      <c r="AB1039" s="305"/>
      <c r="AC1039" s="305"/>
      <c r="AD1039" s="43" t="s">
        <v>119</v>
      </c>
      <c r="AE1039" s="73">
        <v>25399</v>
      </c>
      <c r="AF1039" s="60">
        <f>IFERROR(AE1039/AB1026,"-")</f>
        <v>2.0680833323833887E-3</v>
      </c>
      <c r="AG1039" s="73">
        <v>2</v>
      </c>
      <c r="AH1039" s="60">
        <f>IFERROR(AG1039/AC1026,"-")</f>
        <v>0.22222222222222221</v>
      </c>
      <c r="AI1039" s="76">
        <f t="shared" si="64"/>
        <v>12699.5</v>
      </c>
      <c r="AJ1039" s="305"/>
      <c r="AK1039" s="305"/>
      <c r="AL1039" s="43" t="s">
        <v>119</v>
      </c>
      <c r="AM1039" s="73">
        <v>243280</v>
      </c>
      <c r="AN1039" s="60">
        <f>IFERROR(AM1039/AJ1026,"-")</f>
        <v>1.1462862549308967E-2</v>
      </c>
      <c r="AO1039" s="73">
        <v>3</v>
      </c>
      <c r="AP1039" s="60">
        <f>IFERROR(AO1039/AK1026,"-")</f>
        <v>7.4999999999999997E-2</v>
      </c>
      <c r="AQ1039" s="76">
        <f t="shared" si="68"/>
        <v>81093.333333333328</v>
      </c>
      <c r="AR1039" s="305"/>
      <c r="AS1039" s="305"/>
      <c r="AT1039" s="43" t="s">
        <v>119</v>
      </c>
      <c r="AU1039" s="73">
        <v>2635602</v>
      </c>
      <c r="AV1039" s="60">
        <f>IFERROR(AU1039/AR1026,"-")</f>
        <v>6.3943780368177702E-3</v>
      </c>
      <c r="AW1039" s="76">
        <v>37</v>
      </c>
      <c r="AX1039" s="60">
        <f>IFERROR(AW1039/AS1026,"-")</f>
        <v>5.826771653543307E-2</v>
      </c>
      <c r="AY1039" s="157">
        <f t="shared" si="69"/>
        <v>71232.486486486479</v>
      </c>
      <c r="AZ1039" s="179"/>
    </row>
    <row r="1040" spans="2:52" s="8" customFormat="1" ht="13.15" customHeight="1">
      <c r="B1040" s="328"/>
      <c r="C1040" s="340"/>
      <c r="D1040" s="305"/>
      <c r="E1040" s="305"/>
      <c r="F1040" s="43" t="s">
        <v>120</v>
      </c>
      <c r="G1040" s="73">
        <v>363368</v>
      </c>
      <c r="H1040" s="60">
        <f>IFERROR(G1040/D1026,"-")</f>
        <v>3.420681033411531E-3</v>
      </c>
      <c r="I1040" s="73">
        <v>14</v>
      </c>
      <c r="J1040" s="60">
        <f>IFERROR(I1040/E1026,"-")</f>
        <v>9.3333333333333338E-2</v>
      </c>
      <c r="K1040" s="76">
        <f t="shared" si="65"/>
        <v>25954.857142857141</v>
      </c>
      <c r="L1040" s="305"/>
      <c r="M1040" s="305"/>
      <c r="N1040" s="43" t="s">
        <v>120</v>
      </c>
      <c r="O1040" s="73">
        <v>249015</v>
      </c>
      <c r="P1040" s="60">
        <f>IFERROR(O1040/L1026,"-")</f>
        <v>3.3495392845007996E-3</v>
      </c>
      <c r="Q1040" s="73">
        <v>10</v>
      </c>
      <c r="R1040" s="60">
        <f>IFERROR(Q1040/M1026,"-")</f>
        <v>9.2592592592592587E-2</v>
      </c>
      <c r="S1040" s="76">
        <f t="shared" si="66"/>
        <v>24901.5</v>
      </c>
      <c r="T1040" s="305"/>
      <c r="U1040" s="305"/>
      <c r="V1040" s="43" t="s">
        <v>120</v>
      </c>
      <c r="W1040" s="73">
        <v>168343</v>
      </c>
      <c r="X1040" s="60">
        <f>IFERROR(W1040/T1026,"-")</f>
        <v>1.0939411917989014E-2</v>
      </c>
      <c r="Y1040" s="73">
        <v>5</v>
      </c>
      <c r="Z1040" s="60">
        <f>IFERROR(Y1040/U1026,"-")</f>
        <v>0.38461538461538464</v>
      </c>
      <c r="AA1040" s="131">
        <f t="shared" si="67"/>
        <v>33668.6</v>
      </c>
      <c r="AB1040" s="305"/>
      <c r="AC1040" s="305"/>
      <c r="AD1040" s="43" t="s">
        <v>120</v>
      </c>
      <c r="AE1040" s="73">
        <v>109952</v>
      </c>
      <c r="AF1040" s="60">
        <f>IFERROR(AE1040/AB1026,"-")</f>
        <v>8.9527106800353709E-3</v>
      </c>
      <c r="AG1040" s="73">
        <v>4</v>
      </c>
      <c r="AH1040" s="60">
        <f>IFERROR(AG1040/AC1026,"-")</f>
        <v>0.44444444444444442</v>
      </c>
      <c r="AI1040" s="76">
        <f t="shared" si="64"/>
        <v>27488</v>
      </c>
      <c r="AJ1040" s="305"/>
      <c r="AK1040" s="305"/>
      <c r="AL1040" s="43" t="s">
        <v>120</v>
      </c>
      <c r="AM1040" s="73">
        <v>63153</v>
      </c>
      <c r="AN1040" s="60">
        <f>IFERROR(AM1040/AJ1026,"-")</f>
        <v>2.9756418882625341E-3</v>
      </c>
      <c r="AO1040" s="73">
        <v>3</v>
      </c>
      <c r="AP1040" s="60">
        <f>IFERROR(AO1040/AK1026,"-")</f>
        <v>7.4999999999999997E-2</v>
      </c>
      <c r="AQ1040" s="76">
        <f t="shared" si="68"/>
        <v>21051</v>
      </c>
      <c r="AR1040" s="305"/>
      <c r="AS1040" s="305"/>
      <c r="AT1040" s="43" t="s">
        <v>120</v>
      </c>
      <c r="AU1040" s="73">
        <v>695896</v>
      </c>
      <c r="AV1040" s="60">
        <f>IFERROR(AU1040/AR1026,"-")</f>
        <v>1.6883513134036698E-3</v>
      </c>
      <c r="AW1040" s="76">
        <v>32</v>
      </c>
      <c r="AX1040" s="60">
        <f>IFERROR(AW1040/AS1026,"-")</f>
        <v>5.0393700787401574E-2</v>
      </c>
      <c r="AY1040" s="157">
        <f t="shared" si="69"/>
        <v>21746.75</v>
      </c>
      <c r="AZ1040" s="179"/>
    </row>
    <row r="1041" spans="2:52" s="8" customFormat="1" ht="13.15" customHeight="1">
      <c r="B1041" s="328"/>
      <c r="C1041" s="340"/>
      <c r="D1041" s="305"/>
      <c r="E1041" s="305"/>
      <c r="F1041" s="44" t="s">
        <v>121</v>
      </c>
      <c r="G1041" s="74">
        <v>161720</v>
      </c>
      <c r="H1041" s="61">
        <f>IFERROR(G1041/D1026,"-")</f>
        <v>1.5224030094100546E-3</v>
      </c>
      <c r="I1041" s="74">
        <v>20</v>
      </c>
      <c r="J1041" s="61">
        <f>IFERROR(I1041/E1026,"-")</f>
        <v>0.13333333333333333</v>
      </c>
      <c r="K1041" s="77">
        <f t="shared" si="65"/>
        <v>8086</v>
      </c>
      <c r="L1041" s="305"/>
      <c r="M1041" s="305"/>
      <c r="N1041" s="44" t="s">
        <v>121</v>
      </c>
      <c r="O1041" s="74">
        <v>140356</v>
      </c>
      <c r="P1041" s="61">
        <f>IFERROR(O1041/L1026,"-")</f>
        <v>1.887950267314797E-3</v>
      </c>
      <c r="Q1041" s="74">
        <v>14</v>
      </c>
      <c r="R1041" s="61">
        <f>IFERROR(Q1041/M1026,"-")</f>
        <v>0.12962962962962962</v>
      </c>
      <c r="S1041" s="77">
        <f t="shared" si="66"/>
        <v>10025.428571428571</v>
      </c>
      <c r="T1041" s="305"/>
      <c r="U1041" s="305"/>
      <c r="V1041" s="44" t="s">
        <v>121</v>
      </c>
      <c r="W1041" s="74">
        <v>4596</v>
      </c>
      <c r="X1041" s="61">
        <f>IFERROR(W1041/T1026,"-")</f>
        <v>2.9866128781759569E-4</v>
      </c>
      <c r="Y1041" s="74">
        <v>3</v>
      </c>
      <c r="Z1041" s="61">
        <f>IFERROR(Y1041/U1026,"-")</f>
        <v>0.23076923076923078</v>
      </c>
      <c r="AA1041" s="132">
        <f t="shared" si="67"/>
        <v>1532</v>
      </c>
      <c r="AB1041" s="305"/>
      <c r="AC1041" s="305"/>
      <c r="AD1041" s="44" t="s">
        <v>121</v>
      </c>
      <c r="AE1041" s="74">
        <v>3781</v>
      </c>
      <c r="AF1041" s="61">
        <f>IFERROR(AE1041/AB1026,"-")</f>
        <v>3.0786342295923433E-4</v>
      </c>
      <c r="AG1041" s="74">
        <v>2</v>
      </c>
      <c r="AH1041" s="61">
        <f>IFERROR(AG1041/AC1026,"-")</f>
        <v>0.22222222222222221</v>
      </c>
      <c r="AI1041" s="77">
        <f t="shared" si="64"/>
        <v>1890.5</v>
      </c>
      <c r="AJ1041" s="305"/>
      <c r="AK1041" s="305"/>
      <c r="AL1041" s="44" t="s">
        <v>121</v>
      </c>
      <c r="AM1041" s="74">
        <v>129556</v>
      </c>
      <c r="AN1041" s="61">
        <f>IFERROR(AM1041/AJ1026,"-")</f>
        <v>6.1044172165335116E-3</v>
      </c>
      <c r="AO1041" s="74">
        <v>6</v>
      </c>
      <c r="AP1041" s="61">
        <f>IFERROR(AO1041/AK1026,"-")</f>
        <v>0.15</v>
      </c>
      <c r="AQ1041" s="77">
        <f t="shared" si="68"/>
        <v>21592.666666666668</v>
      </c>
      <c r="AR1041" s="305"/>
      <c r="AS1041" s="305"/>
      <c r="AT1041" s="44" t="s">
        <v>121</v>
      </c>
      <c r="AU1041" s="74">
        <v>623441</v>
      </c>
      <c r="AV1041" s="61">
        <f>IFERROR(AU1041/AR1026,"-")</f>
        <v>1.5125642785411863E-3</v>
      </c>
      <c r="AW1041" s="77">
        <v>53</v>
      </c>
      <c r="AX1041" s="63">
        <f>IFERROR(AW1041/AS1026,"-")</f>
        <v>8.3464566929133857E-2</v>
      </c>
      <c r="AY1041" s="160">
        <f t="shared" si="69"/>
        <v>11763.037735849057</v>
      </c>
      <c r="AZ1041" s="179"/>
    </row>
    <row r="1042" spans="2:52" s="8" customFormat="1" ht="13.15" customHeight="1">
      <c r="B1042" s="329"/>
      <c r="C1042" s="341"/>
      <c r="D1042" s="306"/>
      <c r="E1042" s="306"/>
      <c r="F1042" s="45" t="s">
        <v>71</v>
      </c>
      <c r="G1042" s="69">
        <f>SUM(G1026:G1041)</f>
        <v>21955016</v>
      </c>
      <c r="H1042" s="61">
        <f>IFERROR(G1042/D1026,"-")</f>
        <v>0.20668057401710302</v>
      </c>
      <c r="I1042" s="74">
        <v>121</v>
      </c>
      <c r="J1042" s="61">
        <f>IFERROR(I1042/E1026,"-")</f>
        <v>0.80666666666666664</v>
      </c>
      <c r="K1042" s="77">
        <f t="shared" si="65"/>
        <v>181446.41322314049</v>
      </c>
      <c r="L1042" s="306"/>
      <c r="M1042" s="306"/>
      <c r="N1042" s="45" t="s">
        <v>71</v>
      </c>
      <c r="O1042" s="69">
        <f>SUM(O1026:O1041)</f>
        <v>18308586</v>
      </c>
      <c r="P1042" s="61">
        <f>IFERROR(O1042/L1026,"-")</f>
        <v>0.24627162239488123</v>
      </c>
      <c r="Q1042" s="74">
        <v>89</v>
      </c>
      <c r="R1042" s="61">
        <f>IFERROR(Q1042/M1026,"-")</f>
        <v>0.82407407407407407</v>
      </c>
      <c r="S1042" s="77">
        <f t="shared" si="66"/>
        <v>205714.44943820225</v>
      </c>
      <c r="T1042" s="306"/>
      <c r="U1042" s="306"/>
      <c r="V1042" s="45" t="s">
        <v>71</v>
      </c>
      <c r="W1042" s="69">
        <f>SUM(W1026:W1041)</f>
        <v>4708123</v>
      </c>
      <c r="X1042" s="61">
        <f>IFERROR(W1042/T1026,"-")</f>
        <v>0.30594736257259397</v>
      </c>
      <c r="Y1042" s="74">
        <v>12</v>
      </c>
      <c r="Z1042" s="61">
        <f>IFERROR(Y1042/U1026,"-")</f>
        <v>0.92307692307692313</v>
      </c>
      <c r="AA1042" s="132">
        <f t="shared" si="67"/>
        <v>392343.58333333331</v>
      </c>
      <c r="AB1042" s="306"/>
      <c r="AC1042" s="306"/>
      <c r="AD1042" s="45" t="s">
        <v>71</v>
      </c>
      <c r="AE1042" s="69">
        <f>SUM(AE1026:AE1041)</f>
        <v>3198998</v>
      </c>
      <c r="AF1042" s="61">
        <f>IFERROR(AE1042/AB1026,"-")</f>
        <v>0.2604746030996416</v>
      </c>
      <c r="AG1042" s="74">
        <v>9</v>
      </c>
      <c r="AH1042" s="61">
        <f>IFERROR(AG1042/AC1026,"-")</f>
        <v>1</v>
      </c>
      <c r="AI1042" s="77">
        <f t="shared" si="64"/>
        <v>355444.22222222225</v>
      </c>
      <c r="AJ1042" s="306"/>
      <c r="AK1042" s="306"/>
      <c r="AL1042" s="45" t="s">
        <v>71</v>
      </c>
      <c r="AM1042" s="69">
        <f>SUM(AM1026:AM1041)</f>
        <v>3302179</v>
      </c>
      <c r="AN1042" s="61">
        <f>IFERROR(AM1042/AJ1026,"-")</f>
        <v>0.15559200916727448</v>
      </c>
      <c r="AO1042" s="74">
        <v>33</v>
      </c>
      <c r="AP1042" s="61">
        <f>IFERROR(AO1042/AK1026,"-")</f>
        <v>0.82499999999999996</v>
      </c>
      <c r="AQ1042" s="77">
        <f t="shared" si="68"/>
        <v>100066.0303030303</v>
      </c>
      <c r="AR1042" s="306"/>
      <c r="AS1042" s="306"/>
      <c r="AT1042" s="45" t="s">
        <v>71</v>
      </c>
      <c r="AU1042" s="69">
        <f>SUM(AU1026:AU1041)</f>
        <v>67180204</v>
      </c>
      <c r="AV1042" s="61">
        <f>IFERROR(AU1042/AR1026,"-")</f>
        <v>0.16298956404136031</v>
      </c>
      <c r="AW1042" s="77">
        <v>464</v>
      </c>
      <c r="AX1042" s="103">
        <f>IFERROR(AW1042/AS1026,"-")</f>
        <v>0.73070866141732282</v>
      </c>
      <c r="AY1042" s="148">
        <f t="shared" si="69"/>
        <v>144784.9224137931</v>
      </c>
      <c r="AZ1042" s="179"/>
    </row>
    <row r="1043" spans="2:52" s="8" customFormat="1" ht="13.15" customHeight="1">
      <c r="B1043" s="327">
        <v>62</v>
      </c>
      <c r="C1043" s="339" t="s">
        <v>18</v>
      </c>
      <c r="D1043" s="304">
        <v>109953270</v>
      </c>
      <c r="E1043" s="304">
        <v>156</v>
      </c>
      <c r="F1043" s="41" t="s">
        <v>107</v>
      </c>
      <c r="G1043" s="72">
        <v>719482</v>
      </c>
      <c r="H1043" s="59">
        <f>IFERROR(G1043/D1043,"-")</f>
        <v>6.543525263050385E-3</v>
      </c>
      <c r="I1043" s="72">
        <v>42</v>
      </c>
      <c r="J1043" s="59">
        <f>IFERROR(I1043/E1043,"-")</f>
        <v>0.26923076923076922</v>
      </c>
      <c r="K1043" s="75">
        <f t="shared" si="65"/>
        <v>17130.523809523809</v>
      </c>
      <c r="L1043" s="304">
        <v>80691520</v>
      </c>
      <c r="M1043" s="304">
        <v>119</v>
      </c>
      <c r="N1043" s="41" t="s">
        <v>107</v>
      </c>
      <c r="O1043" s="72">
        <v>587879</v>
      </c>
      <c r="P1043" s="59">
        <f>IFERROR(O1043/L1043,"-")</f>
        <v>7.2855115382632523E-3</v>
      </c>
      <c r="Q1043" s="72">
        <v>33</v>
      </c>
      <c r="R1043" s="59">
        <f>IFERROR(Q1043/M1043,"-")</f>
        <v>0.27731092436974791</v>
      </c>
      <c r="S1043" s="75">
        <f t="shared" si="66"/>
        <v>17814.515151515152</v>
      </c>
      <c r="T1043" s="304">
        <v>36596620</v>
      </c>
      <c r="U1043" s="304">
        <v>19</v>
      </c>
      <c r="V1043" s="41" t="s">
        <v>107</v>
      </c>
      <c r="W1043" s="72">
        <v>133347</v>
      </c>
      <c r="X1043" s="59">
        <f>IFERROR(W1043/T1043,"-")</f>
        <v>3.6436971501739778E-3</v>
      </c>
      <c r="Y1043" s="72">
        <v>7</v>
      </c>
      <c r="Z1043" s="59">
        <f>IFERROR(Y1043/U1043,"-")</f>
        <v>0.36842105263157893</v>
      </c>
      <c r="AA1043" s="130">
        <f t="shared" si="67"/>
        <v>19049.571428571428</v>
      </c>
      <c r="AB1043" s="304">
        <v>33821080</v>
      </c>
      <c r="AC1043" s="304">
        <v>16</v>
      </c>
      <c r="AD1043" s="41" t="s">
        <v>107</v>
      </c>
      <c r="AE1043" s="72">
        <v>108055</v>
      </c>
      <c r="AF1043" s="59">
        <f>IFERROR(AE1043/AB1043,"-")</f>
        <v>3.1949009316083344E-3</v>
      </c>
      <c r="AG1043" s="72">
        <v>6</v>
      </c>
      <c r="AH1043" s="59">
        <f>IFERROR(AG1043/AC1043,"-")</f>
        <v>0.375</v>
      </c>
      <c r="AI1043" s="75">
        <f t="shared" si="64"/>
        <v>18009.166666666668</v>
      </c>
      <c r="AJ1043" s="304">
        <v>18553160</v>
      </c>
      <c r="AK1043" s="304">
        <v>22</v>
      </c>
      <c r="AL1043" s="41" t="s">
        <v>107</v>
      </c>
      <c r="AM1043" s="72">
        <v>2104695</v>
      </c>
      <c r="AN1043" s="59">
        <f>IFERROR(AM1043/AJ1043,"-")</f>
        <v>0.11344132212517975</v>
      </c>
      <c r="AO1043" s="72">
        <v>5</v>
      </c>
      <c r="AP1043" s="59">
        <f>IFERROR(AO1043/AK1043,"-")</f>
        <v>0.22727272727272727</v>
      </c>
      <c r="AQ1043" s="75">
        <f t="shared" si="68"/>
        <v>420939</v>
      </c>
      <c r="AR1043" s="304">
        <v>449615760</v>
      </c>
      <c r="AS1043" s="304">
        <v>766</v>
      </c>
      <c r="AT1043" s="41" t="s">
        <v>107</v>
      </c>
      <c r="AU1043" s="72">
        <v>5612806</v>
      </c>
      <c r="AV1043" s="59">
        <f>IFERROR(AU1043/AR1043,"-")</f>
        <v>1.2483561519284822E-2</v>
      </c>
      <c r="AW1043" s="75">
        <v>113</v>
      </c>
      <c r="AX1043" s="62">
        <f>IFERROR(AW1043/AS1043,"-")</f>
        <v>0.1475195822454308</v>
      </c>
      <c r="AY1043" s="130">
        <f t="shared" si="69"/>
        <v>49670.849557522124</v>
      </c>
      <c r="AZ1043" s="179"/>
    </row>
    <row r="1044" spans="2:52" s="8" customFormat="1" ht="13.15" customHeight="1">
      <c r="B1044" s="328"/>
      <c r="C1044" s="340"/>
      <c r="D1044" s="305"/>
      <c r="E1044" s="305"/>
      <c r="F1044" s="42" t="s">
        <v>108</v>
      </c>
      <c r="G1044" s="73">
        <v>725813</v>
      </c>
      <c r="H1044" s="60">
        <f>IFERROR(G1044/D1043,"-")</f>
        <v>6.6011042691135969E-3</v>
      </c>
      <c r="I1044" s="73">
        <v>40</v>
      </c>
      <c r="J1044" s="60">
        <f>IFERROR(I1044/E1043,"-")</f>
        <v>0.25641025641025639</v>
      </c>
      <c r="K1044" s="76">
        <f t="shared" si="65"/>
        <v>18145.325000000001</v>
      </c>
      <c r="L1044" s="305"/>
      <c r="M1044" s="305"/>
      <c r="N1044" s="42" t="s">
        <v>108</v>
      </c>
      <c r="O1044" s="73">
        <v>573740</v>
      </c>
      <c r="P1044" s="60">
        <f>IFERROR(O1044/L1043,"-")</f>
        <v>7.1102886647816275E-3</v>
      </c>
      <c r="Q1044" s="73">
        <v>31</v>
      </c>
      <c r="R1044" s="60">
        <f>IFERROR(Q1044/M1043,"-")</f>
        <v>0.26050420168067229</v>
      </c>
      <c r="S1044" s="76">
        <f t="shared" si="66"/>
        <v>18507.741935483871</v>
      </c>
      <c r="T1044" s="305"/>
      <c r="U1044" s="305"/>
      <c r="V1044" s="42" t="s">
        <v>108</v>
      </c>
      <c r="W1044" s="73">
        <v>167383</v>
      </c>
      <c r="X1044" s="60">
        <f>IFERROR(W1044/T1043,"-")</f>
        <v>4.573728393496449E-3</v>
      </c>
      <c r="Y1044" s="73">
        <v>9</v>
      </c>
      <c r="Z1044" s="60">
        <f>IFERROR(Y1044/U1043,"-")</f>
        <v>0.47368421052631576</v>
      </c>
      <c r="AA1044" s="131">
        <f t="shared" si="67"/>
        <v>18598.111111111109</v>
      </c>
      <c r="AB1044" s="305"/>
      <c r="AC1044" s="305"/>
      <c r="AD1044" s="42" t="s">
        <v>108</v>
      </c>
      <c r="AE1044" s="73">
        <v>153311</v>
      </c>
      <c r="AF1044" s="60">
        <f>IFERROR(AE1044/AB1043,"-")</f>
        <v>4.5330013116080268E-3</v>
      </c>
      <c r="AG1044" s="73">
        <v>7</v>
      </c>
      <c r="AH1044" s="60">
        <f>IFERROR(AG1044/AC1043,"-")</f>
        <v>0.4375</v>
      </c>
      <c r="AI1044" s="76">
        <f t="shared" si="64"/>
        <v>21901.571428571428</v>
      </c>
      <c r="AJ1044" s="305"/>
      <c r="AK1044" s="305"/>
      <c r="AL1044" s="42" t="s">
        <v>108</v>
      </c>
      <c r="AM1044" s="73">
        <v>74318</v>
      </c>
      <c r="AN1044" s="60">
        <f>IFERROR(AM1044/AJ1043,"-")</f>
        <v>4.0056788169778087E-3</v>
      </c>
      <c r="AO1044" s="73">
        <v>4</v>
      </c>
      <c r="AP1044" s="60">
        <f>IFERROR(AO1044/AK1043,"-")</f>
        <v>0.18181818181818182</v>
      </c>
      <c r="AQ1044" s="76">
        <f t="shared" si="68"/>
        <v>18579.5</v>
      </c>
      <c r="AR1044" s="305"/>
      <c r="AS1044" s="305"/>
      <c r="AT1044" s="42" t="s">
        <v>108</v>
      </c>
      <c r="AU1044" s="73">
        <v>11440414</v>
      </c>
      <c r="AV1044" s="60">
        <f>IFERROR(AU1044/AR1043,"-")</f>
        <v>2.5444868747483407E-2</v>
      </c>
      <c r="AW1044" s="76">
        <v>165</v>
      </c>
      <c r="AX1044" s="60">
        <f>IFERROR(AW1044/AS1043,"-")</f>
        <v>0.21540469973890339</v>
      </c>
      <c r="AY1044" s="157">
        <f t="shared" si="69"/>
        <v>69335.842424242423</v>
      </c>
      <c r="AZ1044" s="179"/>
    </row>
    <row r="1045" spans="2:52" s="8" customFormat="1" ht="13.15" customHeight="1">
      <c r="B1045" s="328"/>
      <c r="C1045" s="340"/>
      <c r="D1045" s="305"/>
      <c r="E1045" s="305"/>
      <c r="F1045" s="43" t="s">
        <v>109</v>
      </c>
      <c r="G1045" s="73">
        <v>626942</v>
      </c>
      <c r="H1045" s="60">
        <f>IFERROR(G1045/D1043,"-")</f>
        <v>5.7018949959378199E-3</v>
      </c>
      <c r="I1045" s="73">
        <v>40</v>
      </c>
      <c r="J1045" s="60">
        <f>IFERROR(I1045/E1043,"-")</f>
        <v>0.25641025641025639</v>
      </c>
      <c r="K1045" s="76">
        <f t="shared" si="65"/>
        <v>15673.55</v>
      </c>
      <c r="L1045" s="305"/>
      <c r="M1045" s="305"/>
      <c r="N1045" s="43" t="s">
        <v>109</v>
      </c>
      <c r="O1045" s="73">
        <v>456411</v>
      </c>
      <c r="P1045" s="60">
        <f>IFERROR(O1045/L1043,"-")</f>
        <v>5.6562449189208478E-3</v>
      </c>
      <c r="Q1045" s="73">
        <v>32</v>
      </c>
      <c r="R1045" s="60">
        <f>IFERROR(Q1045/M1043,"-")</f>
        <v>0.26890756302521007</v>
      </c>
      <c r="S1045" s="76">
        <f t="shared" si="66"/>
        <v>14262.84375</v>
      </c>
      <c r="T1045" s="305"/>
      <c r="U1045" s="305"/>
      <c r="V1045" s="43" t="s">
        <v>109</v>
      </c>
      <c r="W1045" s="73">
        <v>112358</v>
      </c>
      <c r="X1045" s="60">
        <f>IFERROR(W1045/T1043,"-")</f>
        <v>3.0701742401347447E-3</v>
      </c>
      <c r="Y1045" s="73">
        <v>6</v>
      </c>
      <c r="Z1045" s="60">
        <f>IFERROR(Y1045/U1043,"-")</f>
        <v>0.31578947368421051</v>
      </c>
      <c r="AA1045" s="131">
        <f t="shared" si="67"/>
        <v>18726.333333333332</v>
      </c>
      <c r="AB1045" s="305"/>
      <c r="AC1045" s="305"/>
      <c r="AD1045" s="43" t="s">
        <v>109</v>
      </c>
      <c r="AE1045" s="73">
        <v>64593</v>
      </c>
      <c r="AF1045" s="60">
        <f>IFERROR(AE1045/AB1043,"-")</f>
        <v>1.9098443929052532E-3</v>
      </c>
      <c r="AG1045" s="73">
        <v>5</v>
      </c>
      <c r="AH1045" s="60">
        <f>IFERROR(AG1045/AC1043,"-")</f>
        <v>0.3125</v>
      </c>
      <c r="AI1045" s="76">
        <f t="shared" si="64"/>
        <v>12918.6</v>
      </c>
      <c r="AJ1045" s="305"/>
      <c r="AK1045" s="305"/>
      <c r="AL1045" s="43" t="s">
        <v>109</v>
      </c>
      <c r="AM1045" s="73">
        <v>20728</v>
      </c>
      <c r="AN1045" s="60">
        <f>IFERROR(AM1045/AJ1043,"-")</f>
        <v>1.1172220796888508E-3</v>
      </c>
      <c r="AO1045" s="73">
        <v>3</v>
      </c>
      <c r="AP1045" s="60">
        <f>IFERROR(AO1045/AK1043,"-")</f>
        <v>0.13636363636363635</v>
      </c>
      <c r="AQ1045" s="76">
        <f t="shared" si="68"/>
        <v>6909.333333333333</v>
      </c>
      <c r="AR1045" s="305"/>
      <c r="AS1045" s="305"/>
      <c r="AT1045" s="43" t="s">
        <v>109</v>
      </c>
      <c r="AU1045" s="73">
        <v>5496961</v>
      </c>
      <c r="AV1045" s="60">
        <f>IFERROR(AU1045/AR1043,"-")</f>
        <v>1.2225908184357238E-2</v>
      </c>
      <c r="AW1045" s="76">
        <v>177</v>
      </c>
      <c r="AX1045" s="60">
        <f>IFERROR(AW1045/AS1043,"-")</f>
        <v>0.2310704960835509</v>
      </c>
      <c r="AY1045" s="157">
        <f t="shared" si="69"/>
        <v>31056.276836158191</v>
      </c>
      <c r="AZ1045" s="179"/>
    </row>
    <row r="1046" spans="2:52" s="8" customFormat="1" ht="13.15" customHeight="1">
      <c r="B1046" s="328"/>
      <c r="C1046" s="340"/>
      <c r="D1046" s="305"/>
      <c r="E1046" s="305"/>
      <c r="F1046" s="43" t="s">
        <v>110</v>
      </c>
      <c r="G1046" s="73">
        <v>54702</v>
      </c>
      <c r="H1046" s="60">
        <f>IFERROR(G1046/D1043,"-")</f>
        <v>4.9750225709521874E-4</v>
      </c>
      <c r="I1046" s="73">
        <v>6</v>
      </c>
      <c r="J1046" s="60">
        <f>IFERROR(I1046/E1043,"-")</f>
        <v>3.8461538461538464E-2</v>
      </c>
      <c r="K1046" s="76">
        <f t="shared" si="65"/>
        <v>9117</v>
      </c>
      <c r="L1046" s="305"/>
      <c r="M1046" s="305"/>
      <c r="N1046" s="43" t="s">
        <v>110</v>
      </c>
      <c r="O1046" s="73">
        <v>35458</v>
      </c>
      <c r="P1046" s="60">
        <f>IFERROR(O1046/L1043,"-")</f>
        <v>4.3942659649985524E-4</v>
      </c>
      <c r="Q1046" s="73">
        <v>4</v>
      </c>
      <c r="R1046" s="60">
        <f>IFERROR(Q1046/M1043,"-")</f>
        <v>3.3613445378151259E-2</v>
      </c>
      <c r="S1046" s="76">
        <f t="shared" si="66"/>
        <v>8864.5</v>
      </c>
      <c r="T1046" s="305"/>
      <c r="U1046" s="305"/>
      <c r="V1046" s="43" t="s">
        <v>110</v>
      </c>
      <c r="W1046" s="73">
        <v>15899</v>
      </c>
      <c r="X1046" s="60">
        <f>IFERROR(W1046/T1043,"-")</f>
        <v>4.3443902742930905E-4</v>
      </c>
      <c r="Y1046" s="73">
        <v>1</v>
      </c>
      <c r="Z1046" s="60">
        <f>IFERROR(Y1046/U1043,"-")</f>
        <v>5.2631578947368418E-2</v>
      </c>
      <c r="AA1046" s="131">
        <f t="shared" si="67"/>
        <v>15899</v>
      </c>
      <c r="AB1046" s="305"/>
      <c r="AC1046" s="305"/>
      <c r="AD1046" s="43" t="s">
        <v>110</v>
      </c>
      <c r="AE1046" s="73">
        <v>15899</v>
      </c>
      <c r="AF1046" s="60">
        <f>IFERROR(AE1046/AB1043,"-")</f>
        <v>4.7009143409967982E-4</v>
      </c>
      <c r="AG1046" s="73">
        <v>1</v>
      </c>
      <c r="AH1046" s="60">
        <f>IFERROR(AG1046/AC1043,"-")</f>
        <v>6.25E-2</v>
      </c>
      <c r="AI1046" s="76">
        <f t="shared" si="64"/>
        <v>15899</v>
      </c>
      <c r="AJ1046" s="305"/>
      <c r="AK1046" s="305"/>
      <c r="AL1046" s="43" t="s">
        <v>110</v>
      </c>
      <c r="AM1046" s="73">
        <v>0</v>
      </c>
      <c r="AN1046" s="60">
        <f>IFERROR(AM1046/AJ1043,"-")</f>
        <v>0</v>
      </c>
      <c r="AO1046" s="73">
        <v>0</v>
      </c>
      <c r="AP1046" s="60">
        <f>IFERROR(AO1046/AK1043,"-")</f>
        <v>0</v>
      </c>
      <c r="AQ1046" s="76" t="str">
        <f t="shared" si="68"/>
        <v>-</v>
      </c>
      <c r="AR1046" s="305"/>
      <c r="AS1046" s="305"/>
      <c r="AT1046" s="43" t="s">
        <v>110</v>
      </c>
      <c r="AU1046" s="73">
        <v>1439922</v>
      </c>
      <c r="AV1046" s="60">
        <f>IFERROR(AU1046/AR1043,"-")</f>
        <v>3.2025612269463151E-3</v>
      </c>
      <c r="AW1046" s="76">
        <v>30</v>
      </c>
      <c r="AX1046" s="60">
        <f>IFERROR(AW1046/AS1043,"-")</f>
        <v>3.91644908616188E-2</v>
      </c>
      <c r="AY1046" s="157">
        <f t="shared" si="69"/>
        <v>47997.4</v>
      </c>
      <c r="AZ1046" s="179"/>
    </row>
    <row r="1047" spans="2:52" s="8" customFormat="1" ht="13.15" customHeight="1">
      <c r="B1047" s="328"/>
      <c r="C1047" s="340"/>
      <c r="D1047" s="305"/>
      <c r="E1047" s="305"/>
      <c r="F1047" s="43" t="s">
        <v>111</v>
      </c>
      <c r="G1047" s="73">
        <v>1254492</v>
      </c>
      <c r="H1047" s="60">
        <f>IFERROR(G1047/D1043,"-")</f>
        <v>1.1409319613686797E-2</v>
      </c>
      <c r="I1047" s="73">
        <v>54</v>
      </c>
      <c r="J1047" s="60">
        <f>IFERROR(I1047/E1043,"-")</f>
        <v>0.34615384615384615</v>
      </c>
      <c r="K1047" s="76">
        <f t="shared" si="65"/>
        <v>23231.333333333332</v>
      </c>
      <c r="L1047" s="305"/>
      <c r="M1047" s="305"/>
      <c r="N1047" s="43" t="s">
        <v>111</v>
      </c>
      <c r="O1047" s="73">
        <v>1114502</v>
      </c>
      <c r="P1047" s="60">
        <f>IFERROR(O1047/L1043,"-")</f>
        <v>1.381188506549387E-2</v>
      </c>
      <c r="Q1047" s="73">
        <v>43</v>
      </c>
      <c r="R1047" s="60">
        <f>IFERROR(Q1047/M1043,"-")</f>
        <v>0.36134453781512604</v>
      </c>
      <c r="S1047" s="76">
        <f t="shared" si="66"/>
        <v>25918.651162790698</v>
      </c>
      <c r="T1047" s="305"/>
      <c r="U1047" s="305"/>
      <c r="V1047" s="43" t="s">
        <v>111</v>
      </c>
      <c r="W1047" s="73">
        <v>233580</v>
      </c>
      <c r="X1047" s="60">
        <f>IFERROR(W1047/T1043,"-")</f>
        <v>6.3825566404766346E-3</v>
      </c>
      <c r="Y1047" s="73">
        <v>9</v>
      </c>
      <c r="Z1047" s="60">
        <f>IFERROR(Y1047/U1043,"-")</f>
        <v>0.47368421052631576</v>
      </c>
      <c r="AA1047" s="131">
        <f t="shared" si="67"/>
        <v>25953.333333333332</v>
      </c>
      <c r="AB1047" s="305"/>
      <c r="AC1047" s="305"/>
      <c r="AD1047" s="43" t="s">
        <v>111</v>
      </c>
      <c r="AE1047" s="73">
        <v>170473</v>
      </c>
      <c r="AF1047" s="60">
        <f>IFERROR(AE1047/AB1043,"-")</f>
        <v>5.0404363195971271E-3</v>
      </c>
      <c r="AG1047" s="73">
        <v>6</v>
      </c>
      <c r="AH1047" s="60">
        <f>IFERROR(AG1047/AC1043,"-")</f>
        <v>0.375</v>
      </c>
      <c r="AI1047" s="76">
        <f t="shared" si="64"/>
        <v>28412.166666666668</v>
      </c>
      <c r="AJ1047" s="305"/>
      <c r="AK1047" s="305"/>
      <c r="AL1047" s="43" t="s">
        <v>111</v>
      </c>
      <c r="AM1047" s="73">
        <v>95306</v>
      </c>
      <c r="AN1047" s="60">
        <f>IFERROR(AM1047/AJ1043,"-")</f>
        <v>5.1369146819194144E-3</v>
      </c>
      <c r="AO1047" s="73">
        <v>6</v>
      </c>
      <c r="AP1047" s="60">
        <f>IFERROR(AO1047/AK1043,"-")</f>
        <v>0.27272727272727271</v>
      </c>
      <c r="AQ1047" s="76">
        <f t="shared" si="68"/>
        <v>15884.333333333334</v>
      </c>
      <c r="AR1047" s="305"/>
      <c r="AS1047" s="305"/>
      <c r="AT1047" s="43" t="s">
        <v>111</v>
      </c>
      <c r="AU1047" s="73">
        <v>18706596</v>
      </c>
      <c r="AV1047" s="60">
        <f>IFERROR(AU1047/AR1043,"-")</f>
        <v>4.1605739087081824E-2</v>
      </c>
      <c r="AW1047" s="76">
        <v>232</v>
      </c>
      <c r="AX1047" s="60">
        <f>IFERROR(AW1047/AS1043,"-")</f>
        <v>0.30287206266318539</v>
      </c>
      <c r="AY1047" s="157">
        <f t="shared" si="69"/>
        <v>80631.879310344826</v>
      </c>
      <c r="AZ1047" s="179"/>
    </row>
    <row r="1048" spans="2:52" s="8" customFormat="1" ht="13.15" customHeight="1">
      <c r="B1048" s="328"/>
      <c r="C1048" s="340"/>
      <c r="D1048" s="305"/>
      <c r="E1048" s="305"/>
      <c r="F1048" s="43" t="s">
        <v>112</v>
      </c>
      <c r="G1048" s="73">
        <v>5144110</v>
      </c>
      <c r="H1048" s="60">
        <f>IFERROR(G1048/D1043,"-")</f>
        <v>4.6784511274653315E-2</v>
      </c>
      <c r="I1048" s="73">
        <v>60</v>
      </c>
      <c r="J1048" s="60">
        <f>IFERROR(I1048/E1043,"-")</f>
        <v>0.38461538461538464</v>
      </c>
      <c r="K1048" s="76">
        <f t="shared" si="65"/>
        <v>85735.166666666672</v>
      </c>
      <c r="L1048" s="305"/>
      <c r="M1048" s="305"/>
      <c r="N1048" s="43" t="s">
        <v>112</v>
      </c>
      <c r="O1048" s="73">
        <v>4076044</v>
      </c>
      <c r="P1048" s="60">
        <f>IFERROR(O1048/L1043,"-")</f>
        <v>5.051390778113983E-2</v>
      </c>
      <c r="Q1048" s="73">
        <v>45</v>
      </c>
      <c r="R1048" s="60">
        <f>IFERROR(Q1048/M1043,"-")</f>
        <v>0.37815126050420167</v>
      </c>
      <c r="S1048" s="76">
        <f t="shared" si="66"/>
        <v>90578.755555555559</v>
      </c>
      <c r="T1048" s="305"/>
      <c r="U1048" s="305"/>
      <c r="V1048" s="43" t="s">
        <v>112</v>
      </c>
      <c r="W1048" s="73">
        <v>530919</v>
      </c>
      <c r="X1048" s="60">
        <f>IFERROR(W1048/T1043,"-")</f>
        <v>1.4507323353905361E-2</v>
      </c>
      <c r="Y1048" s="73">
        <v>11</v>
      </c>
      <c r="Z1048" s="60">
        <f>IFERROR(Y1048/U1043,"-")</f>
        <v>0.57894736842105265</v>
      </c>
      <c r="AA1048" s="131">
        <f t="shared" si="67"/>
        <v>48265.36363636364</v>
      </c>
      <c r="AB1048" s="305"/>
      <c r="AC1048" s="305"/>
      <c r="AD1048" s="43" t="s">
        <v>112</v>
      </c>
      <c r="AE1048" s="73">
        <v>497199</v>
      </c>
      <c r="AF1048" s="60">
        <f>IFERROR(AE1048/AB1043,"-")</f>
        <v>1.470086111975135E-2</v>
      </c>
      <c r="AG1048" s="73">
        <v>10</v>
      </c>
      <c r="AH1048" s="60">
        <f>IFERROR(AG1048/AC1043,"-")</f>
        <v>0.625</v>
      </c>
      <c r="AI1048" s="76">
        <f t="shared" si="64"/>
        <v>49719.9</v>
      </c>
      <c r="AJ1048" s="305"/>
      <c r="AK1048" s="305"/>
      <c r="AL1048" s="43" t="s">
        <v>112</v>
      </c>
      <c r="AM1048" s="73">
        <v>970011</v>
      </c>
      <c r="AN1048" s="60">
        <f>IFERROR(AM1048/AJ1043,"-")</f>
        <v>5.2282791718499706E-2</v>
      </c>
      <c r="AO1048" s="73">
        <v>9</v>
      </c>
      <c r="AP1048" s="60">
        <f>IFERROR(AO1048/AK1043,"-")</f>
        <v>0.40909090909090912</v>
      </c>
      <c r="AQ1048" s="76">
        <f t="shared" si="68"/>
        <v>107779</v>
      </c>
      <c r="AR1048" s="305"/>
      <c r="AS1048" s="305"/>
      <c r="AT1048" s="43" t="s">
        <v>112</v>
      </c>
      <c r="AU1048" s="73">
        <v>16497365</v>
      </c>
      <c r="AV1048" s="60">
        <f>IFERROR(AU1048/AR1043,"-")</f>
        <v>3.6692141307502209E-2</v>
      </c>
      <c r="AW1048" s="76">
        <v>217</v>
      </c>
      <c r="AX1048" s="60">
        <f>IFERROR(AW1048/AS1043,"-")</f>
        <v>0.28328981723237601</v>
      </c>
      <c r="AY1048" s="157">
        <f t="shared" si="69"/>
        <v>76024.723502304143</v>
      </c>
      <c r="AZ1048" s="179"/>
    </row>
    <row r="1049" spans="2:52" s="8" customFormat="1" ht="13.15" customHeight="1">
      <c r="B1049" s="328"/>
      <c r="C1049" s="340"/>
      <c r="D1049" s="305"/>
      <c r="E1049" s="305"/>
      <c r="F1049" s="43" t="s">
        <v>113</v>
      </c>
      <c r="G1049" s="73">
        <v>230363</v>
      </c>
      <c r="H1049" s="60">
        <f>IFERROR(G1049/D1043,"-")</f>
        <v>2.0950991271109993E-3</v>
      </c>
      <c r="I1049" s="73">
        <v>16</v>
      </c>
      <c r="J1049" s="60">
        <f>IFERROR(I1049/E1043,"-")</f>
        <v>0.10256410256410256</v>
      </c>
      <c r="K1049" s="76">
        <f t="shared" si="65"/>
        <v>14397.6875</v>
      </c>
      <c r="L1049" s="305"/>
      <c r="M1049" s="305"/>
      <c r="N1049" s="43" t="s">
        <v>113</v>
      </c>
      <c r="O1049" s="73">
        <v>149635</v>
      </c>
      <c r="P1049" s="60">
        <f>IFERROR(O1049/L1043,"-")</f>
        <v>1.8544079972715845E-3</v>
      </c>
      <c r="Q1049" s="73">
        <v>10</v>
      </c>
      <c r="R1049" s="60">
        <f>IFERROR(Q1049/M1043,"-")</f>
        <v>8.4033613445378158E-2</v>
      </c>
      <c r="S1049" s="76">
        <f t="shared" si="66"/>
        <v>14963.5</v>
      </c>
      <c r="T1049" s="305"/>
      <c r="U1049" s="305"/>
      <c r="V1049" s="43" t="s">
        <v>113</v>
      </c>
      <c r="W1049" s="73">
        <v>11151</v>
      </c>
      <c r="X1049" s="60">
        <f>IFERROR(W1049/T1043,"-")</f>
        <v>3.0470027013423647E-4</v>
      </c>
      <c r="Y1049" s="73">
        <v>1</v>
      </c>
      <c r="Z1049" s="60">
        <f>IFERROR(Y1049/U1043,"-")</f>
        <v>5.2631578947368418E-2</v>
      </c>
      <c r="AA1049" s="131">
        <f t="shared" si="67"/>
        <v>11151</v>
      </c>
      <c r="AB1049" s="305"/>
      <c r="AC1049" s="305"/>
      <c r="AD1049" s="43" t="s">
        <v>113</v>
      </c>
      <c r="AE1049" s="73">
        <v>11151</v>
      </c>
      <c r="AF1049" s="60">
        <f>IFERROR(AE1049/AB1043,"-")</f>
        <v>3.2970561555101138E-4</v>
      </c>
      <c r="AG1049" s="73">
        <v>1</v>
      </c>
      <c r="AH1049" s="60">
        <f>IFERROR(AG1049/AC1043,"-")</f>
        <v>6.25E-2</v>
      </c>
      <c r="AI1049" s="76">
        <f t="shared" si="64"/>
        <v>11151</v>
      </c>
      <c r="AJ1049" s="305"/>
      <c r="AK1049" s="305"/>
      <c r="AL1049" s="43" t="s">
        <v>113</v>
      </c>
      <c r="AM1049" s="73">
        <v>11317</v>
      </c>
      <c r="AN1049" s="60">
        <f>IFERROR(AM1049/AJ1043,"-")</f>
        <v>6.0997695271317661E-4</v>
      </c>
      <c r="AO1049" s="73">
        <v>2</v>
      </c>
      <c r="AP1049" s="60">
        <f>IFERROR(AO1049/AK1043,"-")</f>
        <v>9.0909090909090912E-2</v>
      </c>
      <c r="AQ1049" s="76">
        <f t="shared" si="68"/>
        <v>5658.5</v>
      </c>
      <c r="AR1049" s="305"/>
      <c r="AS1049" s="305"/>
      <c r="AT1049" s="43" t="s">
        <v>113</v>
      </c>
      <c r="AU1049" s="73">
        <v>11750398</v>
      </c>
      <c r="AV1049" s="60">
        <f>IFERROR(AU1049/AR1043,"-")</f>
        <v>2.61343107723804E-2</v>
      </c>
      <c r="AW1049" s="76">
        <v>76</v>
      </c>
      <c r="AX1049" s="60">
        <f>IFERROR(AW1049/AS1043,"-")</f>
        <v>9.921671018276762E-2</v>
      </c>
      <c r="AY1049" s="157">
        <f t="shared" si="69"/>
        <v>154610.5</v>
      </c>
      <c r="AZ1049" s="179"/>
    </row>
    <row r="1050" spans="2:52" s="8" customFormat="1" ht="13.15" customHeight="1">
      <c r="B1050" s="328"/>
      <c r="C1050" s="340"/>
      <c r="D1050" s="305"/>
      <c r="E1050" s="305"/>
      <c r="F1050" s="43" t="s">
        <v>123</v>
      </c>
      <c r="G1050" s="73">
        <v>0</v>
      </c>
      <c r="H1050" s="60">
        <f>IFERROR(G1050/D1043,"-")</f>
        <v>0</v>
      </c>
      <c r="I1050" s="73">
        <v>0</v>
      </c>
      <c r="J1050" s="60">
        <f>IFERROR(I1050/E1043,"-")</f>
        <v>0</v>
      </c>
      <c r="K1050" s="76" t="str">
        <f t="shared" si="65"/>
        <v>-</v>
      </c>
      <c r="L1050" s="305"/>
      <c r="M1050" s="305"/>
      <c r="N1050" s="43" t="s">
        <v>123</v>
      </c>
      <c r="O1050" s="73">
        <v>0</v>
      </c>
      <c r="P1050" s="60">
        <f>IFERROR(O1050/L1043,"-")</f>
        <v>0</v>
      </c>
      <c r="Q1050" s="73">
        <v>0</v>
      </c>
      <c r="R1050" s="60">
        <f>IFERROR(Q1050/M1043,"-")</f>
        <v>0</v>
      </c>
      <c r="S1050" s="76" t="str">
        <f t="shared" si="66"/>
        <v>-</v>
      </c>
      <c r="T1050" s="305"/>
      <c r="U1050" s="305"/>
      <c r="V1050" s="43" t="s">
        <v>123</v>
      </c>
      <c r="W1050" s="73">
        <v>0</v>
      </c>
      <c r="X1050" s="60">
        <f>IFERROR(W1050/T1043,"-")</f>
        <v>0</v>
      </c>
      <c r="Y1050" s="73">
        <v>0</v>
      </c>
      <c r="Z1050" s="60">
        <f>IFERROR(Y1050/U1043,"-")</f>
        <v>0</v>
      </c>
      <c r="AA1050" s="131" t="str">
        <f t="shared" si="67"/>
        <v>-</v>
      </c>
      <c r="AB1050" s="305"/>
      <c r="AC1050" s="305"/>
      <c r="AD1050" s="43" t="s">
        <v>123</v>
      </c>
      <c r="AE1050" s="73">
        <v>0</v>
      </c>
      <c r="AF1050" s="60">
        <f>IFERROR(AE1050/AB1043,"-")</f>
        <v>0</v>
      </c>
      <c r="AG1050" s="73">
        <v>0</v>
      </c>
      <c r="AH1050" s="60">
        <f>IFERROR(AG1050/AC1043,"-")</f>
        <v>0</v>
      </c>
      <c r="AI1050" s="76" t="str">
        <f t="shared" si="64"/>
        <v>-</v>
      </c>
      <c r="AJ1050" s="305"/>
      <c r="AK1050" s="305"/>
      <c r="AL1050" s="43" t="s">
        <v>123</v>
      </c>
      <c r="AM1050" s="73">
        <v>0</v>
      </c>
      <c r="AN1050" s="60">
        <f>IFERROR(AM1050/AJ1043,"-")</f>
        <v>0</v>
      </c>
      <c r="AO1050" s="73">
        <v>0</v>
      </c>
      <c r="AP1050" s="60">
        <f>IFERROR(AO1050/AK1043,"-")</f>
        <v>0</v>
      </c>
      <c r="AQ1050" s="76" t="str">
        <f t="shared" si="68"/>
        <v>-</v>
      </c>
      <c r="AR1050" s="305"/>
      <c r="AS1050" s="305"/>
      <c r="AT1050" s="43" t="s">
        <v>123</v>
      </c>
      <c r="AU1050" s="73">
        <v>0</v>
      </c>
      <c r="AV1050" s="60">
        <f>IFERROR(AU1050/AR1043,"-")</f>
        <v>0</v>
      </c>
      <c r="AW1050" s="76">
        <v>0</v>
      </c>
      <c r="AX1050" s="60">
        <f>IFERROR(AW1050/AS1043,"-")</f>
        <v>0</v>
      </c>
      <c r="AY1050" s="157" t="str">
        <f t="shared" si="69"/>
        <v>-</v>
      </c>
      <c r="AZ1050" s="179"/>
    </row>
    <row r="1051" spans="2:52" s="8" customFormat="1" ht="13.15" customHeight="1">
      <c r="B1051" s="328"/>
      <c r="C1051" s="340"/>
      <c r="D1051" s="305"/>
      <c r="E1051" s="305"/>
      <c r="F1051" s="43" t="s">
        <v>114</v>
      </c>
      <c r="G1051" s="73">
        <v>5870</v>
      </c>
      <c r="H1051" s="60">
        <f>IFERROR(G1051/D1043,"-")</f>
        <v>5.3386315841266024E-5</v>
      </c>
      <c r="I1051" s="73">
        <v>2</v>
      </c>
      <c r="J1051" s="60">
        <f>IFERROR(I1051/E1043,"-")</f>
        <v>1.282051282051282E-2</v>
      </c>
      <c r="K1051" s="76">
        <f t="shared" si="65"/>
        <v>2935</v>
      </c>
      <c r="L1051" s="305"/>
      <c r="M1051" s="305"/>
      <c r="N1051" s="43" t="s">
        <v>114</v>
      </c>
      <c r="O1051" s="73">
        <v>5870</v>
      </c>
      <c r="P1051" s="60">
        <f>IFERROR(O1051/L1043,"-")</f>
        <v>7.2746182002768079E-5</v>
      </c>
      <c r="Q1051" s="73">
        <v>2</v>
      </c>
      <c r="R1051" s="60">
        <f>IFERROR(Q1051/M1043,"-")</f>
        <v>1.680672268907563E-2</v>
      </c>
      <c r="S1051" s="76">
        <f t="shared" si="66"/>
        <v>2935</v>
      </c>
      <c r="T1051" s="305"/>
      <c r="U1051" s="305"/>
      <c r="V1051" s="43" t="s">
        <v>114</v>
      </c>
      <c r="W1051" s="73">
        <v>421</v>
      </c>
      <c r="X1051" s="60">
        <f>IFERROR(W1051/T1043,"-")</f>
        <v>1.1503794612726531E-5</v>
      </c>
      <c r="Y1051" s="73">
        <v>1</v>
      </c>
      <c r="Z1051" s="60">
        <f>IFERROR(Y1051/U1043,"-")</f>
        <v>5.2631578947368418E-2</v>
      </c>
      <c r="AA1051" s="131">
        <f t="shared" si="67"/>
        <v>421</v>
      </c>
      <c r="AB1051" s="305"/>
      <c r="AC1051" s="305"/>
      <c r="AD1051" s="43" t="s">
        <v>114</v>
      </c>
      <c r="AE1051" s="73">
        <v>421</v>
      </c>
      <c r="AF1051" s="60">
        <f>IFERROR(AE1051/AB1043,"-")</f>
        <v>1.2447857963140148E-5</v>
      </c>
      <c r="AG1051" s="73">
        <v>1</v>
      </c>
      <c r="AH1051" s="60">
        <f>IFERROR(AG1051/AC1043,"-")</f>
        <v>6.25E-2</v>
      </c>
      <c r="AI1051" s="76">
        <f t="shared" si="64"/>
        <v>421</v>
      </c>
      <c r="AJ1051" s="305"/>
      <c r="AK1051" s="305"/>
      <c r="AL1051" s="43" t="s">
        <v>114</v>
      </c>
      <c r="AM1051" s="73">
        <v>0</v>
      </c>
      <c r="AN1051" s="60">
        <f>IFERROR(AM1051/AJ1043,"-")</f>
        <v>0</v>
      </c>
      <c r="AO1051" s="73">
        <v>0</v>
      </c>
      <c r="AP1051" s="60">
        <f>IFERROR(AO1051/AK1043,"-")</f>
        <v>0</v>
      </c>
      <c r="AQ1051" s="76" t="str">
        <f t="shared" si="68"/>
        <v>-</v>
      </c>
      <c r="AR1051" s="305"/>
      <c r="AS1051" s="305"/>
      <c r="AT1051" s="43" t="s">
        <v>114</v>
      </c>
      <c r="AU1051" s="73">
        <v>4969</v>
      </c>
      <c r="AV1051" s="60">
        <f>IFERROR(AU1051/AR1043,"-")</f>
        <v>1.1051658865338706E-5</v>
      </c>
      <c r="AW1051" s="76">
        <v>2</v>
      </c>
      <c r="AX1051" s="60">
        <f>IFERROR(AW1051/AS1043,"-")</f>
        <v>2.6109660574412533E-3</v>
      </c>
      <c r="AY1051" s="157">
        <f t="shared" si="69"/>
        <v>2484.5</v>
      </c>
      <c r="AZ1051" s="179"/>
    </row>
    <row r="1052" spans="2:52" s="8" customFormat="1" ht="13.15" customHeight="1">
      <c r="B1052" s="328"/>
      <c r="C1052" s="340"/>
      <c r="D1052" s="305"/>
      <c r="E1052" s="305"/>
      <c r="F1052" s="43" t="s">
        <v>115</v>
      </c>
      <c r="G1052" s="73">
        <v>69471</v>
      </c>
      <c r="H1052" s="60">
        <f>IFERROR(G1052/D1043,"-")</f>
        <v>6.3182295533366134E-4</v>
      </c>
      <c r="I1052" s="73">
        <v>6</v>
      </c>
      <c r="J1052" s="60">
        <f>IFERROR(I1052/E1043,"-")</f>
        <v>3.8461538461538464E-2</v>
      </c>
      <c r="K1052" s="76">
        <f t="shared" si="65"/>
        <v>11578.5</v>
      </c>
      <c r="L1052" s="305"/>
      <c r="M1052" s="305"/>
      <c r="N1052" s="43" t="s">
        <v>115</v>
      </c>
      <c r="O1052" s="73">
        <v>55572</v>
      </c>
      <c r="P1052" s="60">
        <f>IFERROR(O1052/L1043,"-")</f>
        <v>6.8869690396215115E-4</v>
      </c>
      <c r="Q1052" s="73">
        <v>5</v>
      </c>
      <c r="R1052" s="60">
        <f>IFERROR(Q1052/M1043,"-")</f>
        <v>4.2016806722689079E-2</v>
      </c>
      <c r="S1052" s="76">
        <f t="shared" si="66"/>
        <v>11114.4</v>
      </c>
      <c r="T1052" s="305"/>
      <c r="U1052" s="305"/>
      <c r="V1052" s="43" t="s">
        <v>115</v>
      </c>
      <c r="W1052" s="73">
        <v>2364</v>
      </c>
      <c r="X1052" s="60">
        <f>IFERROR(W1052/T1043,"-")</f>
        <v>6.459612936932427E-5</v>
      </c>
      <c r="Y1052" s="73">
        <v>1</v>
      </c>
      <c r="Z1052" s="60">
        <f>IFERROR(Y1052/U1043,"-")</f>
        <v>5.2631578947368418E-2</v>
      </c>
      <c r="AA1052" s="131">
        <f t="shared" si="67"/>
        <v>2364</v>
      </c>
      <c r="AB1052" s="305"/>
      <c r="AC1052" s="305"/>
      <c r="AD1052" s="43" t="s">
        <v>115</v>
      </c>
      <c r="AE1052" s="73">
        <v>2364</v>
      </c>
      <c r="AF1052" s="60">
        <f>IFERROR(AE1052/AB1043,"-")</f>
        <v>6.989723568851143E-5</v>
      </c>
      <c r="AG1052" s="73">
        <v>1</v>
      </c>
      <c r="AH1052" s="60">
        <f>IFERROR(AG1052/AC1043,"-")</f>
        <v>6.25E-2</v>
      </c>
      <c r="AI1052" s="76">
        <f t="shared" ref="AI1052:AI1115" si="70">IFERROR(AE1052/AG1052,"-")</f>
        <v>2364</v>
      </c>
      <c r="AJ1052" s="305"/>
      <c r="AK1052" s="305"/>
      <c r="AL1052" s="43" t="s">
        <v>115</v>
      </c>
      <c r="AM1052" s="73">
        <v>0</v>
      </c>
      <c r="AN1052" s="60">
        <f>IFERROR(AM1052/AJ1043,"-")</f>
        <v>0</v>
      </c>
      <c r="AO1052" s="73">
        <v>0</v>
      </c>
      <c r="AP1052" s="60">
        <f>IFERROR(AO1052/AK1043,"-")</f>
        <v>0</v>
      </c>
      <c r="AQ1052" s="76" t="str">
        <f t="shared" si="68"/>
        <v>-</v>
      </c>
      <c r="AR1052" s="305"/>
      <c r="AS1052" s="305"/>
      <c r="AT1052" s="43" t="s">
        <v>115</v>
      </c>
      <c r="AU1052" s="73">
        <v>244057</v>
      </c>
      <c r="AV1052" s="60">
        <f>IFERROR(AU1052/AR1043,"-")</f>
        <v>5.4281237828496048E-4</v>
      </c>
      <c r="AW1052" s="76">
        <v>21</v>
      </c>
      <c r="AX1052" s="60">
        <f>IFERROR(AW1052/AS1043,"-")</f>
        <v>2.7415143603133161E-2</v>
      </c>
      <c r="AY1052" s="157">
        <f t="shared" si="69"/>
        <v>11621.761904761905</v>
      </c>
      <c r="AZ1052" s="179"/>
    </row>
    <row r="1053" spans="2:52" s="8" customFormat="1" ht="13.15" customHeight="1">
      <c r="B1053" s="328"/>
      <c r="C1053" s="340"/>
      <c r="D1053" s="305"/>
      <c r="E1053" s="305"/>
      <c r="F1053" s="43" t="s">
        <v>116</v>
      </c>
      <c r="G1053" s="73">
        <v>0</v>
      </c>
      <c r="H1053" s="60">
        <f>IFERROR(G1053/D1043,"-")</f>
        <v>0</v>
      </c>
      <c r="I1053" s="73">
        <v>0</v>
      </c>
      <c r="J1053" s="60">
        <f>IFERROR(I1053/E1043,"-")</f>
        <v>0</v>
      </c>
      <c r="K1053" s="76" t="str">
        <f t="shared" si="65"/>
        <v>-</v>
      </c>
      <c r="L1053" s="305"/>
      <c r="M1053" s="305"/>
      <c r="N1053" s="43" t="s">
        <v>116</v>
      </c>
      <c r="O1053" s="73">
        <v>0</v>
      </c>
      <c r="P1053" s="60">
        <f>IFERROR(O1053/L1043,"-")</f>
        <v>0</v>
      </c>
      <c r="Q1053" s="73">
        <v>0</v>
      </c>
      <c r="R1053" s="60">
        <f>IFERROR(Q1053/M1043,"-")</f>
        <v>0</v>
      </c>
      <c r="S1053" s="76" t="str">
        <f t="shared" si="66"/>
        <v>-</v>
      </c>
      <c r="T1053" s="305"/>
      <c r="U1053" s="305"/>
      <c r="V1053" s="43" t="s">
        <v>116</v>
      </c>
      <c r="W1053" s="73">
        <v>0</v>
      </c>
      <c r="X1053" s="60">
        <f>IFERROR(W1053/T1043,"-")</f>
        <v>0</v>
      </c>
      <c r="Y1053" s="73">
        <v>0</v>
      </c>
      <c r="Z1053" s="60">
        <f>IFERROR(Y1053/U1043,"-")</f>
        <v>0</v>
      </c>
      <c r="AA1053" s="131" t="str">
        <f t="shared" si="67"/>
        <v>-</v>
      </c>
      <c r="AB1053" s="305"/>
      <c r="AC1053" s="305"/>
      <c r="AD1053" s="43" t="s">
        <v>116</v>
      </c>
      <c r="AE1053" s="73">
        <v>0</v>
      </c>
      <c r="AF1053" s="60">
        <f>IFERROR(AE1053/AB1043,"-")</f>
        <v>0</v>
      </c>
      <c r="AG1053" s="73">
        <v>0</v>
      </c>
      <c r="AH1053" s="60">
        <f>IFERROR(AG1053/AC1043,"-")</f>
        <v>0</v>
      </c>
      <c r="AI1053" s="76" t="str">
        <f t="shared" si="70"/>
        <v>-</v>
      </c>
      <c r="AJ1053" s="305"/>
      <c r="AK1053" s="305"/>
      <c r="AL1053" s="43" t="s">
        <v>116</v>
      </c>
      <c r="AM1053" s="73">
        <v>0</v>
      </c>
      <c r="AN1053" s="60">
        <f>IFERROR(AM1053/AJ1043,"-")</f>
        <v>0</v>
      </c>
      <c r="AO1053" s="73">
        <v>0</v>
      </c>
      <c r="AP1053" s="60">
        <f>IFERROR(AO1053/AK1043,"-")</f>
        <v>0</v>
      </c>
      <c r="AQ1053" s="76" t="str">
        <f t="shared" si="68"/>
        <v>-</v>
      </c>
      <c r="AR1053" s="305"/>
      <c r="AS1053" s="305"/>
      <c r="AT1053" s="43" t="s">
        <v>116</v>
      </c>
      <c r="AU1053" s="73">
        <v>4475</v>
      </c>
      <c r="AV1053" s="60">
        <f>IFERROR(AU1053/AR1043,"-")</f>
        <v>9.9529429306481612E-6</v>
      </c>
      <c r="AW1053" s="76">
        <v>1</v>
      </c>
      <c r="AX1053" s="60">
        <f>IFERROR(AW1053/AS1043,"-")</f>
        <v>1.3054830287206266E-3</v>
      </c>
      <c r="AY1053" s="157">
        <f t="shared" si="69"/>
        <v>4475</v>
      </c>
      <c r="AZ1053" s="179"/>
    </row>
    <row r="1054" spans="2:52" s="8" customFormat="1" ht="13.15" customHeight="1">
      <c r="B1054" s="328"/>
      <c r="C1054" s="340"/>
      <c r="D1054" s="305"/>
      <c r="E1054" s="305"/>
      <c r="F1054" s="43" t="s">
        <v>117</v>
      </c>
      <c r="G1054" s="73">
        <v>0</v>
      </c>
      <c r="H1054" s="60">
        <f>IFERROR(G1054/D1043,"-")</f>
        <v>0</v>
      </c>
      <c r="I1054" s="73">
        <v>0</v>
      </c>
      <c r="J1054" s="60">
        <f>IFERROR(I1054/E1043,"-")</f>
        <v>0</v>
      </c>
      <c r="K1054" s="76" t="str">
        <f t="shared" si="65"/>
        <v>-</v>
      </c>
      <c r="L1054" s="305"/>
      <c r="M1054" s="305"/>
      <c r="N1054" s="43" t="s">
        <v>117</v>
      </c>
      <c r="O1054" s="73">
        <v>0</v>
      </c>
      <c r="P1054" s="60">
        <f>IFERROR(O1054/L1043,"-")</f>
        <v>0</v>
      </c>
      <c r="Q1054" s="73">
        <v>0</v>
      </c>
      <c r="R1054" s="60">
        <f>IFERROR(Q1054/M1043,"-")</f>
        <v>0</v>
      </c>
      <c r="S1054" s="76" t="str">
        <f t="shared" si="66"/>
        <v>-</v>
      </c>
      <c r="T1054" s="305"/>
      <c r="U1054" s="305"/>
      <c r="V1054" s="43" t="s">
        <v>117</v>
      </c>
      <c r="W1054" s="73">
        <v>0</v>
      </c>
      <c r="X1054" s="60">
        <f>IFERROR(W1054/T1043,"-")</f>
        <v>0</v>
      </c>
      <c r="Y1054" s="73">
        <v>0</v>
      </c>
      <c r="Z1054" s="60">
        <f>IFERROR(Y1054/U1043,"-")</f>
        <v>0</v>
      </c>
      <c r="AA1054" s="131" t="str">
        <f t="shared" si="67"/>
        <v>-</v>
      </c>
      <c r="AB1054" s="305"/>
      <c r="AC1054" s="305"/>
      <c r="AD1054" s="43" t="s">
        <v>117</v>
      </c>
      <c r="AE1054" s="73">
        <v>0</v>
      </c>
      <c r="AF1054" s="60">
        <f>IFERROR(AE1054/AB1043,"-")</f>
        <v>0</v>
      </c>
      <c r="AG1054" s="73">
        <v>0</v>
      </c>
      <c r="AH1054" s="60">
        <f>IFERROR(AG1054/AC1043,"-")</f>
        <v>0</v>
      </c>
      <c r="AI1054" s="76" t="str">
        <f t="shared" si="70"/>
        <v>-</v>
      </c>
      <c r="AJ1054" s="305"/>
      <c r="AK1054" s="305"/>
      <c r="AL1054" s="43" t="s">
        <v>117</v>
      </c>
      <c r="AM1054" s="73">
        <v>0</v>
      </c>
      <c r="AN1054" s="60">
        <f>IFERROR(AM1054/AJ1043,"-")</f>
        <v>0</v>
      </c>
      <c r="AO1054" s="73">
        <v>0</v>
      </c>
      <c r="AP1054" s="60">
        <f>IFERROR(AO1054/AK1043,"-")</f>
        <v>0</v>
      </c>
      <c r="AQ1054" s="76" t="str">
        <f t="shared" si="68"/>
        <v>-</v>
      </c>
      <c r="AR1054" s="305"/>
      <c r="AS1054" s="305"/>
      <c r="AT1054" s="43" t="s">
        <v>117</v>
      </c>
      <c r="AU1054" s="73">
        <v>1781223</v>
      </c>
      <c r="AV1054" s="60">
        <f>IFERROR(AU1054/AR1043,"-")</f>
        <v>3.9616560593872426E-3</v>
      </c>
      <c r="AW1054" s="76">
        <v>4</v>
      </c>
      <c r="AX1054" s="60">
        <f>IFERROR(AW1054/AS1043,"-")</f>
        <v>5.2219321148825066E-3</v>
      </c>
      <c r="AY1054" s="157">
        <f t="shared" si="69"/>
        <v>445305.75</v>
      </c>
      <c r="AZ1054" s="179"/>
    </row>
    <row r="1055" spans="2:52" s="8" customFormat="1" ht="13.15" customHeight="1">
      <c r="B1055" s="328"/>
      <c r="C1055" s="340"/>
      <c r="D1055" s="305"/>
      <c r="E1055" s="305"/>
      <c r="F1055" s="43" t="s">
        <v>118</v>
      </c>
      <c r="G1055" s="73">
        <v>1112167</v>
      </c>
      <c r="H1055" s="60">
        <f>IFERROR(G1055/D1043,"-")</f>
        <v>1.0114906086922199E-2</v>
      </c>
      <c r="I1055" s="73">
        <v>24</v>
      </c>
      <c r="J1055" s="60">
        <f>IFERROR(I1055/E1043,"-")</f>
        <v>0.15384615384615385</v>
      </c>
      <c r="K1055" s="76">
        <f t="shared" si="65"/>
        <v>46340.291666666664</v>
      </c>
      <c r="L1055" s="305"/>
      <c r="M1055" s="305"/>
      <c r="N1055" s="43" t="s">
        <v>118</v>
      </c>
      <c r="O1055" s="73">
        <v>966022</v>
      </c>
      <c r="P1055" s="60">
        <f>IFERROR(O1055/L1043,"-")</f>
        <v>1.1971790839979219E-2</v>
      </c>
      <c r="Q1055" s="73">
        <v>19</v>
      </c>
      <c r="R1055" s="60">
        <f>IFERROR(Q1055/M1043,"-")</f>
        <v>0.15966386554621848</v>
      </c>
      <c r="S1055" s="76">
        <f t="shared" si="66"/>
        <v>50843.26315789474</v>
      </c>
      <c r="T1055" s="305"/>
      <c r="U1055" s="305"/>
      <c r="V1055" s="43" t="s">
        <v>118</v>
      </c>
      <c r="W1055" s="73">
        <v>223659</v>
      </c>
      <c r="X1055" s="60">
        <f>IFERROR(W1055/T1043,"-")</f>
        <v>6.1114660315624778E-3</v>
      </c>
      <c r="Y1055" s="73">
        <v>4</v>
      </c>
      <c r="Z1055" s="60">
        <f>IFERROR(Y1055/U1043,"-")</f>
        <v>0.21052631578947367</v>
      </c>
      <c r="AA1055" s="131">
        <f t="shared" si="67"/>
        <v>55914.75</v>
      </c>
      <c r="AB1055" s="305"/>
      <c r="AC1055" s="305"/>
      <c r="AD1055" s="43" t="s">
        <v>118</v>
      </c>
      <c r="AE1055" s="73">
        <v>223659</v>
      </c>
      <c r="AF1055" s="60">
        <f>IFERROR(AE1055/AB1043,"-")</f>
        <v>6.6130058531543049E-3</v>
      </c>
      <c r="AG1055" s="73">
        <v>4</v>
      </c>
      <c r="AH1055" s="60">
        <f>IFERROR(AG1055/AC1043,"-")</f>
        <v>0.25</v>
      </c>
      <c r="AI1055" s="76">
        <f t="shared" si="70"/>
        <v>55914.75</v>
      </c>
      <c r="AJ1055" s="305"/>
      <c r="AK1055" s="305"/>
      <c r="AL1055" s="43" t="s">
        <v>118</v>
      </c>
      <c r="AM1055" s="73">
        <v>246781</v>
      </c>
      <c r="AN1055" s="60">
        <f>IFERROR(AM1055/AJ1043,"-")</f>
        <v>1.3301292071000304E-2</v>
      </c>
      <c r="AO1055" s="73">
        <v>4</v>
      </c>
      <c r="AP1055" s="60">
        <f>IFERROR(AO1055/AK1043,"-")</f>
        <v>0.18181818181818182</v>
      </c>
      <c r="AQ1055" s="76">
        <f t="shared" si="68"/>
        <v>61695.25</v>
      </c>
      <c r="AR1055" s="305"/>
      <c r="AS1055" s="305"/>
      <c r="AT1055" s="43" t="s">
        <v>118</v>
      </c>
      <c r="AU1055" s="73">
        <v>3214543</v>
      </c>
      <c r="AV1055" s="60">
        <f>IFERROR(AU1055/AR1043,"-")</f>
        <v>7.1495336373440287E-3</v>
      </c>
      <c r="AW1055" s="76">
        <v>80</v>
      </c>
      <c r="AX1055" s="60">
        <f>IFERROR(AW1055/AS1043,"-")</f>
        <v>0.10443864229765012</v>
      </c>
      <c r="AY1055" s="157">
        <f t="shared" si="69"/>
        <v>40181.787499999999</v>
      </c>
      <c r="AZ1055" s="179"/>
    </row>
    <row r="1056" spans="2:52" s="8" customFormat="1" ht="13.15" customHeight="1">
      <c r="B1056" s="328"/>
      <c r="C1056" s="340"/>
      <c r="D1056" s="305"/>
      <c r="E1056" s="305"/>
      <c r="F1056" s="43" t="s">
        <v>119</v>
      </c>
      <c r="G1056" s="73">
        <v>2353501</v>
      </c>
      <c r="H1056" s="60">
        <f>IFERROR(G1056/D1043,"-")</f>
        <v>2.1404556681215575E-2</v>
      </c>
      <c r="I1056" s="73">
        <v>15</v>
      </c>
      <c r="J1056" s="60">
        <f>IFERROR(I1056/E1043,"-")</f>
        <v>9.6153846153846159E-2</v>
      </c>
      <c r="K1056" s="76">
        <f t="shared" si="65"/>
        <v>156900.06666666668</v>
      </c>
      <c r="L1056" s="305"/>
      <c r="M1056" s="305"/>
      <c r="N1056" s="43" t="s">
        <v>119</v>
      </c>
      <c r="O1056" s="73">
        <v>420825</v>
      </c>
      <c r="P1056" s="60">
        <f>IFERROR(O1056/L1043,"-")</f>
        <v>5.2152320342955492E-3</v>
      </c>
      <c r="Q1056" s="73">
        <v>12</v>
      </c>
      <c r="R1056" s="60">
        <f>IFERROR(Q1056/M1043,"-")</f>
        <v>0.10084033613445378</v>
      </c>
      <c r="S1056" s="76">
        <f t="shared" si="66"/>
        <v>35068.75</v>
      </c>
      <c r="T1056" s="305"/>
      <c r="U1056" s="305"/>
      <c r="V1056" s="43" t="s">
        <v>119</v>
      </c>
      <c r="W1056" s="73">
        <v>69201</v>
      </c>
      <c r="X1056" s="60">
        <f>IFERROR(W1056/T1043,"-")</f>
        <v>1.8909123301550799E-3</v>
      </c>
      <c r="Y1056" s="73">
        <v>3</v>
      </c>
      <c r="Z1056" s="60">
        <f>IFERROR(Y1056/U1043,"-")</f>
        <v>0.15789473684210525</v>
      </c>
      <c r="AA1056" s="131">
        <f t="shared" si="67"/>
        <v>23067</v>
      </c>
      <c r="AB1056" s="305"/>
      <c r="AC1056" s="305"/>
      <c r="AD1056" s="43" t="s">
        <v>119</v>
      </c>
      <c r="AE1056" s="73">
        <v>2024</v>
      </c>
      <c r="AF1056" s="60">
        <f>IFERROR(AE1056/AB1043,"-")</f>
        <v>5.9844333770536008E-5</v>
      </c>
      <c r="AG1056" s="73">
        <v>2</v>
      </c>
      <c r="AH1056" s="60">
        <f>IFERROR(AG1056/AC1043,"-")</f>
        <v>0.125</v>
      </c>
      <c r="AI1056" s="76">
        <f t="shared" si="70"/>
        <v>1012</v>
      </c>
      <c r="AJ1056" s="305"/>
      <c r="AK1056" s="305"/>
      <c r="AL1056" s="43" t="s">
        <v>119</v>
      </c>
      <c r="AM1056" s="73">
        <v>1155459</v>
      </c>
      <c r="AN1056" s="60">
        <f>IFERROR(AM1056/AJ1043,"-")</f>
        <v>6.2278285747549206E-2</v>
      </c>
      <c r="AO1056" s="73">
        <v>6</v>
      </c>
      <c r="AP1056" s="60">
        <f>IFERROR(AO1056/AK1043,"-")</f>
        <v>0.27272727272727271</v>
      </c>
      <c r="AQ1056" s="76">
        <f t="shared" si="68"/>
        <v>192576.5</v>
      </c>
      <c r="AR1056" s="305"/>
      <c r="AS1056" s="305"/>
      <c r="AT1056" s="43" t="s">
        <v>119</v>
      </c>
      <c r="AU1056" s="73">
        <v>3237169</v>
      </c>
      <c r="AV1056" s="60">
        <f>IFERROR(AU1056/AR1043,"-")</f>
        <v>7.1998566064499165E-3</v>
      </c>
      <c r="AW1056" s="76">
        <v>46</v>
      </c>
      <c r="AX1056" s="60">
        <f>IFERROR(AW1056/AS1043,"-")</f>
        <v>6.0052219321148827E-2</v>
      </c>
      <c r="AY1056" s="157">
        <f t="shared" si="69"/>
        <v>70373.239130434784</v>
      </c>
      <c r="AZ1056" s="179"/>
    </row>
    <row r="1057" spans="2:52" s="8" customFormat="1" ht="13.15" customHeight="1">
      <c r="B1057" s="328"/>
      <c r="C1057" s="340"/>
      <c r="D1057" s="305"/>
      <c r="E1057" s="305"/>
      <c r="F1057" s="43" t="s">
        <v>120</v>
      </c>
      <c r="G1057" s="73">
        <v>794598</v>
      </c>
      <c r="H1057" s="60">
        <f>IFERROR(G1057/D1043,"-")</f>
        <v>7.2266882103642757E-3</v>
      </c>
      <c r="I1057" s="73">
        <v>14</v>
      </c>
      <c r="J1057" s="60">
        <f>IFERROR(I1057/E1043,"-")</f>
        <v>8.9743589743589744E-2</v>
      </c>
      <c r="K1057" s="76">
        <f t="shared" si="65"/>
        <v>56757</v>
      </c>
      <c r="L1057" s="305"/>
      <c r="M1057" s="305"/>
      <c r="N1057" s="43" t="s">
        <v>120</v>
      </c>
      <c r="O1057" s="73">
        <v>510621</v>
      </c>
      <c r="P1057" s="60">
        <f>IFERROR(O1057/L1043,"-")</f>
        <v>6.3280627257981999E-3</v>
      </c>
      <c r="Q1057" s="73">
        <v>10</v>
      </c>
      <c r="R1057" s="60">
        <f>IFERROR(Q1057/M1043,"-")</f>
        <v>8.4033613445378158E-2</v>
      </c>
      <c r="S1057" s="76">
        <f t="shared" si="66"/>
        <v>51062.1</v>
      </c>
      <c r="T1057" s="305"/>
      <c r="U1057" s="305"/>
      <c r="V1057" s="43" t="s">
        <v>120</v>
      </c>
      <c r="W1057" s="73">
        <v>43618</v>
      </c>
      <c r="X1057" s="60">
        <f>IFERROR(W1057/T1043,"-")</f>
        <v>1.1918587017052396E-3</v>
      </c>
      <c r="Y1057" s="73">
        <v>2</v>
      </c>
      <c r="Z1057" s="60">
        <f>IFERROR(Y1057/U1043,"-")</f>
        <v>0.10526315789473684</v>
      </c>
      <c r="AA1057" s="131">
        <f t="shared" si="67"/>
        <v>21809</v>
      </c>
      <c r="AB1057" s="305"/>
      <c r="AC1057" s="305"/>
      <c r="AD1057" s="43" t="s">
        <v>120</v>
      </c>
      <c r="AE1057" s="73">
        <v>39862</v>
      </c>
      <c r="AF1057" s="60">
        <f>IFERROR(AE1057/AB1043,"-")</f>
        <v>1.1786140478068708E-3</v>
      </c>
      <c r="AG1057" s="73">
        <v>1</v>
      </c>
      <c r="AH1057" s="60">
        <f>IFERROR(AG1057/AC1043,"-")</f>
        <v>6.25E-2</v>
      </c>
      <c r="AI1057" s="76">
        <f t="shared" si="70"/>
        <v>39862</v>
      </c>
      <c r="AJ1057" s="305"/>
      <c r="AK1057" s="305"/>
      <c r="AL1057" s="43" t="s">
        <v>120</v>
      </c>
      <c r="AM1057" s="73">
        <v>39705</v>
      </c>
      <c r="AN1057" s="60">
        <f>IFERROR(AM1057/AJ1043,"-")</f>
        <v>2.1400667056178033E-3</v>
      </c>
      <c r="AO1057" s="73">
        <v>2</v>
      </c>
      <c r="AP1057" s="60">
        <f>IFERROR(AO1057/AK1043,"-")</f>
        <v>9.0909090909090912E-2</v>
      </c>
      <c r="AQ1057" s="76">
        <f t="shared" si="68"/>
        <v>19852.5</v>
      </c>
      <c r="AR1057" s="305"/>
      <c r="AS1057" s="305"/>
      <c r="AT1057" s="43" t="s">
        <v>120</v>
      </c>
      <c r="AU1057" s="73">
        <v>1919567</v>
      </c>
      <c r="AV1057" s="60">
        <f>IFERROR(AU1057/AR1043,"-")</f>
        <v>4.2693499000124018E-3</v>
      </c>
      <c r="AW1057" s="76">
        <v>30</v>
      </c>
      <c r="AX1057" s="60">
        <f>IFERROR(AW1057/AS1043,"-")</f>
        <v>3.91644908616188E-2</v>
      </c>
      <c r="AY1057" s="157">
        <f t="shared" si="69"/>
        <v>63985.566666666666</v>
      </c>
      <c r="AZ1057" s="179"/>
    </row>
    <row r="1058" spans="2:52" s="8" customFormat="1" ht="13.15" customHeight="1">
      <c r="B1058" s="328"/>
      <c r="C1058" s="340"/>
      <c r="D1058" s="305"/>
      <c r="E1058" s="305"/>
      <c r="F1058" s="44" t="s">
        <v>121</v>
      </c>
      <c r="G1058" s="74">
        <v>115555</v>
      </c>
      <c r="H1058" s="61">
        <f>IFERROR(G1058/D1043,"-")</f>
        <v>1.0509464611648204E-3</v>
      </c>
      <c r="I1058" s="74">
        <v>21</v>
      </c>
      <c r="J1058" s="61">
        <f>IFERROR(I1058/E1043,"-")</f>
        <v>0.13461538461538461</v>
      </c>
      <c r="K1058" s="77">
        <f t="shared" si="65"/>
        <v>5502.6190476190477</v>
      </c>
      <c r="L1058" s="305"/>
      <c r="M1058" s="305"/>
      <c r="N1058" s="44" t="s">
        <v>121</v>
      </c>
      <c r="O1058" s="74">
        <v>81054</v>
      </c>
      <c r="P1058" s="61">
        <f>IFERROR(O1058/L1043,"-")</f>
        <v>1.0044921696852407E-3</v>
      </c>
      <c r="Q1058" s="74">
        <v>15</v>
      </c>
      <c r="R1058" s="61">
        <f>IFERROR(Q1058/M1043,"-")</f>
        <v>0.12605042016806722</v>
      </c>
      <c r="S1058" s="77">
        <f t="shared" si="66"/>
        <v>5403.6</v>
      </c>
      <c r="T1058" s="305"/>
      <c r="U1058" s="305"/>
      <c r="V1058" s="44" t="s">
        <v>121</v>
      </c>
      <c r="W1058" s="74">
        <v>36476</v>
      </c>
      <c r="X1058" s="61">
        <f>IFERROR(W1058/T1043,"-")</f>
        <v>9.9670406720620648E-4</v>
      </c>
      <c r="Y1058" s="74">
        <v>7</v>
      </c>
      <c r="Z1058" s="61">
        <f>IFERROR(Y1058/U1043,"-")</f>
        <v>0.36842105263157893</v>
      </c>
      <c r="AA1058" s="132">
        <f t="shared" si="67"/>
        <v>5210.8571428571431</v>
      </c>
      <c r="AB1058" s="305"/>
      <c r="AC1058" s="305"/>
      <c r="AD1058" s="44" t="s">
        <v>121</v>
      </c>
      <c r="AE1058" s="74">
        <v>28675</v>
      </c>
      <c r="AF1058" s="61">
        <f>IFERROR(AE1058/AB1043,"-")</f>
        <v>8.4784400734689723E-4</v>
      </c>
      <c r="AG1058" s="74">
        <v>6</v>
      </c>
      <c r="AH1058" s="61">
        <f>IFERROR(AG1058/AC1043,"-")</f>
        <v>0.375</v>
      </c>
      <c r="AI1058" s="77">
        <f t="shared" si="70"/>
        <v>4779.166666666667</v>
      </c>
      <c r="AJ1058" s="305"/>
      <c r="AK1058" s="305"/>
      <c r="AL1058" s="44" t="s">
        <v>121</v>
      </c>
      <c r="AM1058" s="74">
        <v>25388</v>
      </c>
      <c r="AN1058" s="61">
        <f>IFERROR(AM1058/AJ1043,"-")</f>
        <v>1.3683922307574559E-3</v>
      </c>
      <c r="AO1058" s="74">
        <v>3</v>
      </c>
      <c r="AP1058" s="61">
        <f>IFERROR(AO1058/AK1043,"-")</f>
        <v>0.13636363636363635</v>
      </c>
      <c r="AQ1058" s="77">
        <f t="shared" si="68"/>
        <v>8462.6666666666661</v>
      </c>
      <c r="AR1058" s="305"/>
      <c r="AS1058" s="305"/>
      <c r="AT1058" s="44" t="s">
        <v>121</v>
      </c>
      <c r="AU1058" s="74">
        <v>1038130</v>
      </c>
      <c r="AV1058" s="61">
        <f>IFERROR(AU1058/AR1043,"-")</f>
        <v>2.3089270714176033E-3</v>
      </c>
      <c r="AW1058" s="77">
        <v>46</v>
      </c>
      <c r="AX1058" s="63">
        <f>IFERROR(AW1058/AS1043,"-")</f>
        <v>6.0052219321148827E-2</v>
      </c>
      <c r="AY1058" s="158">
        <f t="shared" si="69"/>
        <v>22568.043478260868</v>
      </c>
      <c r="AZ1058" s="179"/>
    </row>
    <row r="1059" spans="2:52" s="8" customFormat="1" ht="13.15" customHeight="1">
      <c r="B1059" s="329"/>
      <c r="C1059" s="341"/>
      <c r="D1059" s="306"/>
      <c r="E1059" s="306"/>
      <c r="F1059" s="45" t="s">
        <v>71</v>
      </c>
      <c r="G1059" s="69">
        <f>SUM(G1043:G1058)</f>
        <v>13207066</v>
      </c>
      <c r="H1059" s="61">
        <f>IFERROR(G1059/D1043,"-")</f>
        <v>0.12011526351148992</v>
      </c>
      <c r="I1059" s="74">
        <v>128</v>
      </c>
      <c r="J1059" s="61">
        <f>IFERROR(I1059/E1043,"-")</f>
        <v>0.82051282051282048</v>
      </c>
      <c r="K1059" s="77">
        <f t="shared" si="65"/>
        <v>103180.203125</v>
      </c>
      <c r="L1059" s="306"/>
      <c r="M1059" s="306"/>
      <c r="N1059" s="45" t="s">
        <v>71</v>
      </c>
      <c r="O1059" s="69">
        <f>SUM(O1043:O1058)</f>
        <v>9033633</v>
      </c>
      <c r="P1059" s="61">
        <f>IFERROR(O1059/L1043,"-")</f>
        <v>0.111952693418094</v>
      </c>
      <c r="Q1059" s="74">
        <v>97</v>
      </c>
      <c r="R1059" s="61">
        <f>IFERROR(Q1059/M1043,"-")</f>
        <v>0.81512605042016806</v>
      </c>
      <c r="S1059" s="77">
        <f t="shared" si="66"/>
        <v>93130.237113402065</v>
      </c>
      <c r="T1059" s="306"/>
      <c r="U1059" s="306"/>
      <c r="V1059" s="45" t="s">
        <v>71</v>
      </c>
      <c r="W1059" s="69">
        <f>SUM(W1043:W1058)</f>
        <v>1580376</v>
      </c>
      <c r="X1059" s="61">
        <f>IFERROR(W1059/T1043,"-")</f>
        <v>4.3183660130361769E-2</v>
      </c>
      <c r="Y1059" s="74">
        <v>16</v>
      </c>
      <c r="Z1059" s="61">
        <f>IFERROR(Y1059/U1043,"-")</f>
        <v>0.84210526315789469</v>
      </c>
      <c r="AA1059" s="132">
        <f t="shared" si="67"/>
        <v>98773.5</v>
      </c>
      <c r="AB1059" s="306"/>
      <c r="AC1059" s="306"/>
      <c r="AD1059" s="45" t="s">
        <v>71</v>
      </c>
      <c r="AE1059" s="69">
        <f>SUM(AE1043:AE1058)</f>
        <v>1317686</v>
      </c>
      <c r="AF1059" s="61">
        <f>IFERROR(AE1059/AB1043,"-")</f>
        <v>3.8960494460851043E-2</v>
      </c>
      <c r="AG1059" s="74">
        <v>13</v>
      </c>
      <c r="AH1059" s="61">
        <f>IFERROR(AG1059/AC1043,"-")</f>
        <v>0.8125</v>
      </c>
      <c r="AI1059" s="77">
        <f t="shared" si="70"/>
        <v>101360.46153846153</v>
      </c>
      <c r="AJ1059" s="306"/>
      <c r="AK1059" s="306"/>
      <c r="AL1059" s="45" t="s">
        <v>71</v>
      </c>
      <c r="AM1059" s="69">
        <f>SUM(AM1043:AM1058)</f>
        <v>4743708</v>
      </c>
      <c r="AN1059" s="61">
        <f>IFERROR(AM1059/AJ1043,"-")</f>
        <v>0.2556819431299035</v>
      </c>
      <c r="AO1059" s="74">
        <v>18</v>
      </c>
      <c r="AP1059" s="61">
        <f>IFERROR(AO1059/AK1043,"-")</f>
        <v>0.81818181818181823</v>
      </c>
      <c r="AQ1059" s="77">
        <f t="shared" si="68"/>
        <v>263539.33333333331</v>
      </c>
      <c r="AR1059" s="306"/>
      <c r="AS1059" s="306"/>
      <c r="AT1059" s="45" t="s">
        <v>71</v>
      </c>
      <c r="AU1059" s="69">
        <f>SUM(AU1043:AU1058)</f>
        <v>82388595</v>
      </c>
      <c r="AV1059" s="61">
        <f>IFERROR(AU1059/AR1043,"-")</f>
        <v>0.18324223109972834</v>
      </c>
      <c r="AW1059" s="77">
        <v>554</v>
      </c>
      <c r="AX1059" s="103">
        <f>IFERROR(AW1059/AS1043,"-")</f>
        <v>0.7232375979112271</v>
      </c>
      <c r="AY1059" s="161">
        <f t="shared" si="69"/>
        <v>148715.87545126354</v>
      </c>
      <c r="AZ1059" s="179"/>
    </row>
    <row r="1060" spans="2:52" s="8" customFormat="1" ht="13.15" customHeight="1">
      <c r="B1060" s="327">
        <v>63</v>
      </c>
      <c r="C1060" s="339" t="s">
        <v>29</v>
      </c>
      <c r="D1060" s="304">
        <v>112545140</v>
      </c>
      <c r="E1060" s="304">
        <v>146</v>
      </c>
      <c r="F1060" s="41" t="s">
        <v>107</v>
      </c>
      <c r="G1060" s="72">
        <v>2082312</v>
      </c>
      <c r="H1060" s="59">
        <f>IFERROR(G1060/D1060,"-")</f>
        <v>1.8502016168801247E-2</v>
      </c>
      <c r="I1060" s="72">
        <v>35</v>
      </c>
      <c r="J1060" s="59">
        <f>IFERROR(I1060/E1060,"-")</f>
        <v>0.23972602739726026</v>
      </c>
      <c r="K1060" s="75">
        <f t="shared" si="65"/>
        <v>59494.62857142857</v>
      </c>
      <c r="L1060" s="304">
        <v>83540000</v>
      </c>
      <c r="M1060" s="304">
        <v>117</v>
      </c>
      <c r="N1060" s="41" t="s">
        <v>107</v>
      </c>
      <c r="O1060" s="72">
        <v>1956417</v>
      </c>
      <c r="P1060" s="59">
        <f>IFERROR(O1060/L1060,"-")</f>
        <v>2.3418925065836725E-2</v>
      </c>
      <c r="Q1060" s="72">
        <v>27</v>
      </c>
      <c r="R1060" s="59">
        <f>IFERROR(Q1060/M1060,"-")</f>
        <v>0.23076923076923078</v>
      </c>
      <c r="S1060" s="75">
        <f t="shared" si="66"/>
        <v>72459.888888888891</v>
      </c>
      <c r="T1060" s="304">
        <v>26217730</v>
      </c>
      <c r="U1060" s="304">
        <v>16</v>
      </c>
      <c r="V1060" s="41" t="s">
        <v>107</v>
      </c>
      <c r="W1060" s="72">
        <v>158246</v>
      </c>
      <c r="X1060" s="59">
        <f>IFERROR(W1060/T1060,"-")</f>
        <v>6.0358391058264772E-3</v>
      </c>
      <c r="Y1060" s="72">
        <v>2</v>
      </c>
      <c r="Z1060" s="59">
        <f>IFERROR(Y1060/U1060,"-")</f>
        <v>0.125</v>
      </c>
      <c r="AA1060" s="130">
        <f t="shared" si="67"/>
        <v>79123</v>
      </c>
      <c r="AB1060" s="304">
        <v>21901270</v>
      </c>
      <c r="AC1060" s="304">
        <v>11</v>
      </c>
      <c r="AD1060" s="41" t="s">
        <v>107</v>
      </c>
      <c r="AE1060" s="72">
        <v>152348</v>
      </c>
      <c r="AF1060" s="59">
        <f>IFERROR(AE1060/AB1060,"-")</f>
        <v>6.9561262885668275E-3</v>
      </c>
      <c r="AG1060" s="72">
        <v>1</v>
      </c>
      <c r="AH1060" s="59">
        <f>IFERROR(AG1060/AC1060,"-")</f>
        <v>9.0909090909090912E-2</v>
      </c>
      <c r="AI1060" s="75">
        <f t="shared" si="70"/>
        <v>152348</v>
      </c>
      <c r="AJ1060" s="304">
        <v>32542120</v>
      </c>
      <c r="AK1060" s="304">
        <v>43</v>
      </c>
      <c r="AL1060" s="41" t="s">
        <v>107</v>
      </c>
      <c r="AM1060" s="72">
        <v>231437</v>
      </c>
      <c r="AN1060" s="59">
        <f>IFERROR(AM1060/AJ1060,"-")</f>
        <v>7.1119214113893013E-3</v>
      </c>
      <c r="AO1060" s="72">
        <v>13</v>
      </c>
      <c r="AP1060" s="59">
        <f>IFERROR(AO1060/AK1060,"-")</f>
        <v>0.30232558139534882</v>
      </c>
      <c r="AQ1060" s="75">
        <f t="shared" si="68"/>
        <v>17802.846153846152</v>
      </c>
      <c r="AR1060" s="304">
        <v>312406080</v>
      </c>
      <c r="AS1060" s="304">
        <v>534</v>
      </c>
      <c r="AT1060" s="41" t="s">
        <v>107</v>
      </c>
      <c r="AU1060" s="72">
        <v>9604118</v>
      </c>
      <c r="AV1060" s="59">
        <f>IFERROR(AU1060/AR1060,"-")</f>
        <v>3.074241704898957E-2</v>
      </c>
      <c r="AW1060" s="75">
        <v>99</v>
      </c>
      <c r="AX1060" s="59">
        <f>IFERROR(AW1060/AS1060,"-")</f>
        <v>0.1853932584269663</v>
      </c>
      <c r="AY1060" s="156">
        <f t="shared" si="69"/>
        <v>97011.292929292933</v>
      </c>
      <c r="AZ1060" s="179"/>
    </row>
    <row r="1061" spans="2:52" s="8" customFormat="1" ht="13.15" customHeight="1">
      <c r="B1061" s="328"/>
      <c r="C1061" s="340"/>
      <c r="D1061" s="305"/>
      <c r="E1061" s="305"/>
      <c r="F1061" s="42" t="s">
        <v>108</v>
      </c>
      <c r="G1061" s="73">
        <v>823984</v>
      </c>
      <c r="H1061" s="60">
        <f>IFERROR(G1061/D1060,"-")</f>
        <v>7.3213645653646174E-3</v>
      </c>
      <c r="I1061" s="73">
        <v>28</v>
      </c>
      <c r="J1061" s="60">
        <f>IFERROR(I1061/E1060,"-")</f>
        <v>0.19178082191780821</v>
      </c>
      <c r="K1061" s="76">
        <f t="shared" ref="K1061:K1124" si="71">IFERROR(G1061/I1061,"-")</f>
        <v>29428</v>
      </c>
      <c r="L1061" s="305"/>
      <c r="M1061" s="305"/>
      <c r="N1061" s="42" t="s">
        <v>108</v>
      </c>
      <c r="O1061" s="73">
        <v>666448</v>
      </c>
      <c r="P1061" s="60">
        <f>IFERROR(O1061/L1060,"-")</f>
        <v>7.9775915728992099E-3</v>
      </c>
      <c r="Q1061" s="73">
        <v>23</v>
      </c>
      <c r="R1061" s="60">
        <f>IFERROR(Q1061/M1060,"-")</f>
        <v>0.19658119658119658</v>
      </c>
      <c r="S1061" s="76">
        <f t="shared" ref="S1061:S1124" si="72">IFERROR(O1061/Q1061,"-")</f>
        <v>28976</v>
      </c>
      <c r="T1061" s="305"/>
      <c r="U1061" s="305"/>
      <c r="V1061" s="42" t="s">
        <v>108</v>
      </c>
      <c r="W1061" s="73">
        <v>107229</v>
      </c>
      <c r="X1061" s="60">
        <f>IFERROR(W1061/T1060,"-")</f>
        <v>4.0899421879773724E-3</v>
      </c>
      <c r="Y1061" s="73">
        <v>6</v>
      </c>
      <c r="Z1061" s="60">
        <f>IFERROR(Y1061/U1060,"-")</f>
        <v>0.375</v>
      </c>
      <c r="AA1061" s="131">
        <f t="shared" ref="AA1061:AA1124" si="73">IFERROR(W1061/Y1061,"-")</f>
        <v>17871.5</v>
      </c>
      <c r="AB1061" s="305"/>
      <c r="AC1061" s="305"/>
      <c r="AD1061" s="42" t="s">
        <v>108</v>
      </c>
      <c r="AE1061" s="73">
        <v>57027</v>
      </c>
      <c r="AF1061" s="60">
        <f>IFERROR(AE1061/AB1060,"-")</f>
        <v>2.6038216048658368E-3</v>
      </c>
      <c r="AG1061" s="73">
        <v>4</v>
      </c>
      <c r="AH1061" s="60">
        <f>IFERROR(AG1061/AC1060,"-")</f>
        <v>0.36363636363636365</v>
      </c>
      <c r="AI1061" s="76">
        <f t="shared" si="70"/>
        <v>14256.75</v>
      </c>
      <c r="AJ1061" s="305"/>
      <c r="AK1061" s="305"/>
      <c r="AL1061" s="42" t="s">
        <v>108</v>
      </c>
      <c r="AM1061" s="73">
        <v>353029</v>
      </c>
      <c r="AN1061" s="60">
        <f>IFERROR(AM1061/AJ1060,"-")</f>
        <v>1.0848371280051823E-2</v>
      </c>
      <c r="AO1061" s="73">
        <v>8</v>
      </c>
      <c r="AP1061" s="60">
        <f>IFERROR(AO1061/AK1060,"-")</f>
        <v>0.18604651162790697</v>
      </c>
      <c r="AQ1061" s="76">
        <f t="shared" ref="AQ1061:AQ1124" si="74">IFERROR(AM1061/AO1061,"-")</f>
        <v>44128.625</v>
      </c>
      <c r="AR1061" s="305"/>
      <c r="AS1061" s="305"/>
      <c r="AT1061" s="42" t="s">
        <v>108</v>
      </c>
      <c r="AU1061" s="73">
        <v>4076694</v>
      </c>
      <c r="AV1061" s="60">
        <f>IFERROR(AU1061/AR1060,"-")</f>
        <v>1.3049342701652925E-2</v>
      </c>
      <c r="AW1061" s="76">
        <v>98</v>
      </c>
      <c r="AX1061" s="60">
        <f>IFERROR(AW1061/AS1060,"-")</f>
        <v>0.18352059925093633</v>
      </c>
      <c r="AY1061" s="157">
        <f t="shared" ref="AY1061:AY1124" si="75">IFERROR(AU1061/AW1061,"-")</f>
        <v>41598.918367346938</v>
      </c>
      <c r="AZ1061" s="179"/>
    </row>
    <row r="1062" spans="2:52" s="8" customFormat="1" ht="13.15" customHeight="1">
      <c r="B1062" s="328"/>
      <c r="C1062" s="340"/>
      <c r="D1062" s="305"/>
      <c r="E1062" s="305"/>
      <c r="F1062" s="43" t="s">
        <v>109</v>
      </c>
      <c r="G1062" s="73">
        <v>3171533</v>
      </c>
      <c r="H1062" s="60">
        <f>IFERROR(G1062/D1060,"-")</f>
        <v>2.8180097336944092E-2</v>
      </c>
      <c r="I1062" s="73">
        <v>42</v>
      </c>
      <c r="J1062" s="60">
        <f>IFERROR(I1062/E1060,"-")</f>
        <v>0.28767123287671231</v>
      </c>
      <c r="K1062" s="76">
        <f t="shared" si="71"/>
        <v>75512.690476190473</v>
      </c>
      <c r="L1062" s="305"/>
      <c r="M1062" s="305"/>
      <c r="N1062" s="43" t="s">
        <v>109</v>
      </c>
      <c r="O1062" s="73">
        <v>2850937</v>
      </c>
      <c r="P1062" s="60">
        <f>IFERROR(O1062/L1060,"-")</f>
        <v>3.4126610007182187E-2</v>
      </c>
      <c r="Q1062" s="73">
        <v>32</v>
      </c>
      <c r="R1062" s="60">
        <f>IFERROR(Q1062/M1060,"-")</f>
        <v>0.27350427350427353</v>
      </c>
      <c r="S1062" s="76">
        <f t="shared" si="72"/>
        <v>89091.78125</v>
      </c>
      <c r="T1062" s="305"/>
      <c r="U1062" s="305"/>
      <c r="V1062" s="43" t="s">
        <v>109</v>
      </c>
      <c r="W1062" s="73">
        <v>140215</v>
      </c>
      <c r="X1062" s="60">
        <f>IFERROR(W1062/T1060,"-")</f>
        <v>5.3480984051632232E-3</v>
      </c>
      <c r="Y1062" s="73">
        <v>8</v>
      </c>
      <c r="Z1062" s="60">
        <f>IFERROR(Y1062/U1060,"-")</f>
        <v>0.5</v>
      </c>
      <c r="AA1062" s="131">
        <f t="shared" si="73"/>
        <v>17526.875</v>
      </c>
      <c r="AB1062" s="305"/>
      <c r="AC1062" s="305"/>
      <c r="AD1062" s="43" t="s">
        <v>109</v>
      </c>
      <c r="AE1062" s="73">
        <v>111966</v>
      </c>
      <c r="AF1062" s="60">
        <f>IFERROR(AE1062/AB1060,"-")</f>
        <v>5.1123062726499422E-3</v>
      </c>
      <c r="AG1062" s="73">
        <v>6</v>
      </c>
      <c r="AH1062" s="60">
        <f>IFERROR(AG1062/AC1060,"-")</f>
        <v>0.54545454545454541</v>
      </c>
      <c r="AI1062" s="76">
        <f t="shared" si="70"/>
        <v>18661</v>
      </c>
      <c r="AJ1062" s="305"/>
      <c r="AK1062" s="305"/>
      <c r="AL1062" s="43" t="s">
        <v>109</v>
      </c>
      <c r="AM1062" s="73">
        <v>162366</v>
      </c>
      <c r="AN1062" s="60">
        <f>IFERROR(AM1062/AJ1060,"-")</f>
        <v>4.9894106468785686E-3</v>
      </c>
      <c r="AO1062" s="73">
        <v>9</v>
      </c>
      <c r="AP1062" s="60">
        <f>IFERROR(AO1062/AK1060,"-")</f>
        <v>0.20930232558139536</v>
      </c>
      <c r="AQ1062" s="76">
        <f t="shared" si="74"/>
        <v>18040.666666666668</v>
      </c>
      <c r="AR1062" s="305"/>
      <c r="AS1062" s="305"/>
      <c r="AT1062" s="43" t="s">
        <v>109</v>
      </c>
      <c r="AU1062" s="73">
        <v>8670493</v>
      </c>
      <c r="AV1062" s="60">
        <f>IFERROR(AU1062/AR1060,"-")</f>
        <v>2.7753918873794005E-2</v>
      </c>
      <c r="AW1062" s="76">
        <v>140</v>
      </c>
      <c r="AX1062" s="60">
        <f>IFERROR(AW1062/AS1060,"-")</f>
        <v>0.26217228464419473</v>
      </c>
      <c r="AY1062" s="157">
        <f t="shared" si="75"/>
        <v>61932.092857142859</v>
      </c>
      <c r="AZ1062" s="179"/>
    </row>
    <row r="1063" spans="2:52" s="8" customFormat="1" ht="13.15" customHeight="1">
      <c r="B1063" s="328"/>
      <c r="C1063" s="340"/>
      <c r="D1063" s="305"/>
      <c r="E1063" s="305"/>
      <c r="F1063" s="43" t="s">
        <v>110</v>
      </c>
      <c r="G1063" s="73">
        <v>1740420</v>
      </c>
      <c r="H1063" s="60">
        <f>IFERROR(G1063/D1060,"-")</f>
        <v>1.5464195077637292E-2</v>
      </c>
      <c r="I1063" s="73">
        <v>8</v>
      </c>
      <c r="J1063" s="60">
        <f>IFERROR(I1063/E1060,"-")</f>
        <v>5.4794520547945202E-2</v>
      </c>
      <c r="K1063" s="76">
        <f t="shared" si="71"/>
        <v>217552.5</v>
      </c>
      <c r="L1063" s="305"/>
      <c r="M1063" s="305"/>
      <c r="N1063" s="43" t="s">
        <v>110</v>
      </c>
      <c r="O1063" s="73">
        <v>1729553</v>
      </c>
      <c r="P1063" s="60">
        <f>IFERROR(O1063/L1060,"-")</f>
        <v>2.0703291836246109E-2</v>
      </c>
      <c r="Q1063" s="73">
        <v>6</v>
      </c>
      <c r="R1063" s="60">
        <f>IFERROR(Q1063/M1060,"-")</f>
        <v>5.128205128205128E-2</v>
      </c>
      <c r="S1063" s="76">
        <f t="shared" si="72"/>
        <v>288258.83333333331</v>
      </c>
      <c r="T1063" s="305"/>
      <c r="U1063" s="305"/>
      <c r="V1063" s="43" t="s">
        <v>110</v>
      </c>
      <c r="W1063" s="73">
        <v>13821</v>
      </c>
      <c r="X1063" s="60">
        <f>IFERROR(W1063/T1060,"-")</f>
        <v>5.2716234395578873E-4</v>
      </c>
      <c r="Y1063" s="73">
        <v>1</v>
      </c>
      <c r="Z1063" s="60">
        <f>IFERROR(Y1063/U1060,"-")</f>
        <v>6.25E-2</v>
      </c>
      <c r="AA1063" s="131">
        <f t="shared" si="73"/>
        <v>13821</v>
      </c>
      <c r="AB1063" s="305"/>
      <c r="AC1063" s="305"/>
      <c r="AD1063" s="43" t="s">
        <v>110</v>
      </c>
      <c r="AE1063" s="73">
        <v>13821</v>
      </c>
      <c r="AF1063" s="60">
        <f>IFERROR(AE1063/AB1060,"-")</f>
        <v>6.3105929473496289E-4</v>
      </c>
      <c r="AG1063" s="73">
        <v>1</v>
      </c>
      <c r="AH1063" s="60">
        <f>IFERROR(AG1063/AC1060,"-")</f>
        <v>9.0909090909090912E-2</v>
      </c>
      <c r="AI1063" s="76">
        <f t="shared" si="70"/>
        <v>13821</v>
      </c>
      <c r="AJ1063" s="305"/>
      <c r="AK1063" s="305"/>
      <c r="AL1063" s="43" t="s">
        <v>110</v>
      </c>
      <c r="AM1063" s="73">
        <v>7191</v>
      </c>
      <c r="AN1063" s="60">
        <f>IFERROR(AM1063/AJ1060,"-")</f>
        <v>2.2097515466109767E-4</v>
      </c>
      <c r="AO1063" s="73">
        <v>3</v>
      </c>
      <c r="AP1063" s="60">
        <f>IFERROR(AO1063/AK1060,"-")</f>
        <v>6.9767441860465115E-2</v>
      </c>
      <c r="AQ1063" s="76">
        <f t="shared" si="74"/>
        <v>2397</v>
      </c>
      <c r="AR1063" s="305"/>
      <c r="AS1063" s="305"/>
      <c r="AT1063" s="43" t="s">
        <v>110</v>
      </c>
      <c r="AU1063" s="73">
        <v>2078163</v>
      </c>
      <c r="AV1063" s="60">
        <f>IFERROR(AU1063/AR1060,"-")</f>
        <v>6.6521208550102484E-3</v>
      </c>
      <c r="AW1063" s="76">
        <v>34</v>
      </c>
      <c r="AX1063" s="60">
        <f>IFERROR(AW1063/AS1060,"-")</f>
        <v>6.3670411985018729E-2</v>
      </c>
      <c r="AY1063" s="157">
        <f t="shared" si="75"/>
        <v>61122.441176470587</v>
      </c>
      <c r="AZ1063" s="179"/>
    </row>
    <row r="1064" spans="2:52" s="8" customFormat="1" ht="13.15" customHeight="1">
      <c r="B1064" s="328"/>
      <c r="C1064" s="340"/>
      <c r="D1064" s="305"/>
      <c r="E1064" s="305"/>
      <c r="F1064" s="43" t="s">
        <v>111</v>
      </c>
      <c r="G1064" s="73">
        <v>1754541</v>
      </c>
      <c r="H1064" s="60">
        <f>IFERROR(G1064/D1060,"-")</f>
        <v>1.5589664733634878E-2</v>
      </c>
      <c r="I1064" s="73">
        <v>59</v>
      </c>
      <c r="J1064" s="60">
        <f>IFERROR(I1064/E1060,"-")</f>
        <v>0.4041095890410959</v>
      </c>
      <c r="K1064" s="76">
        <f t="shared" si="71"/>
        <v>29737.983050847459</v>
      </c>
      <c r="L1064" s="305"/>
      <c r="M1064" s="305"/>
      <c r="N1064" s="43" t="s">
        <v>111</v>
      </c>
      <c r="O1064" s="73">
        <v>1181700</v>
      </c>
      <c r="P1064" s="60">
        <f>IFERROR(O1064/L1060,"-")</f>
        <v>1.4145319607373714E-2</v>
      </c>
      <c r="Q1064" s="73">
        <v>46</v>
      </c>
      <c r="R1064" s="60">
        <f>IFERROR(Q1064/M1060,"-")</f>
        <v>0.39316239316239315</v>
      </c>
      <c r="S1064" s="76">
        <f t="shared" si="72"/>
        <v>25689.130434782608</v>
      </c>
      <c r="T1064" s="305"/>
      <c r="U1064" s="305"/>
      <c r="V1064" s="43" t="s">
        <v>111</v>
      </c>
      <c r="W1064" s="73">
        <v>45437</v>
      </c>
      <c r="X1064" s="60">
        <f>IFERROR(W1064/T1060,"-")</f>
        <v>1.7330638464886166E-3</v>
      </c>
      <c r="Y1064" s="73">
        <v>7</v>
      </c>
      <c r="Z1064" s="60">
        <f>IFERROR(Y1064/U1060,"-")</f>
        <v>0.4375</v>
      </c>
      <c r="AA1064" s="131">
        <f t="shared" si="73"/>
        <v>6491</v>
      </c>
      <c r="AB1064" s="305"/>
      <c r="AC1064" s="305"/>
      <c r="AD1064" s="43" t="s">
        <v>111</v>
      </c>
      <c r="AE1064" s="73">
        <v>28499</v>
      </c>
      <c r="AF1064" s="60">
        <f>IFERROR(AE1064/AB1060,"-")</f>
        <v>1.3012487403698508E-3</v>
      </c>
      <c r="AG1064" s="73">
        <v>5</v>
      </c>
      <c r="AH1064" s="60">
        <f>IFERROR(AG1064/AC1060,"-")</f>
        <v>0.45454545454545453</v>
      </c>
      <c r="AI1064" s="76">
        <f t="shared" si="70"/>
        <v>5699.8</v>
      </c>
      <c r="AJ1064" s="305"/>
      <c r="AK1064" s="305"/>
      <c r="AL1064" s="43" t="s">
        <v>111</v>
      </c>
      <c r="AM1064" s="73">
        <v>96259</v>
      </c>
      <c r="AN1064" s="60">
        <f>IFERROR(AM1064/AJ1060,"-")</f>
        <v>2.9579818401505495E-3</v>
      </c>
      <c r="AO1064" s="73">
        <v>11</v>
      </c>
      <c r="AP1064" s="60">
        <f>IFERROR(AO1064/AK1060,"-")</f>
        <v>0.2558139534883721</v>
      </c>
      <c r="AQ1064" s="76">
        <f t="shared" si="74"/>
        <v>8750.818181818182</v>
      </c>
      <c r="AR1064" s="305"/>
      <c r="AS1064" s="305"/>
      <c r="AT1064" s="43" t="s">
        <v>111</v>
      </c>
      <c r="AU1064" s="73">
        <v>4886339</v>
      </c>
      <c r="AV1064" s="60">
        <f>IFERROR(AU1064/AR1060,"-")</f>
        <v>1.5640985604377482E-2</v>
      </c>
      <c r="AW1064" s="76">
        <v>171</v>
      </c>
      <c r="AX1064" s="60">
        <f>IFERROR(AW1064/AS1060,"-")</f>
        <v>0.3202247191011236</v>
      </c>
      <c r="AY1064" s="157">
        <f t="shared" si="75"/>
        <v>28575.081871345028</v>
      </c>
      <c r="AZ1064" s="179"/>
    </row>
    <row r="1065" spans="2:52" s="8" customFormat="1" ht="13.15" customHeight="1">
      <c r="B1065" s="328"/>
      <c r="C1065" s="340"/>
      <c r="D1065" s="305"/>
      <c r="E1065" s="305"/>
      <c r="F1065" s="43" t="s">
        <v>112</v>
      </c>
      <c r="G1065" s="73">
        <v>4568618</v>
      </c>
      <c r="H1065" s="60">
        <f>IFERROR(G1065/D1060,"-")</f>
        <v>4.0593649801315274E-2</v>
      </c>
      <c r="I1065" s="73">
        <v>60</v>
      </c>
      <c r="J1065" s="60">
        <f>IFERROR(I1065/E1060,"-")</f>
        <v>0.41095890410958902</v>
      </c>
      <c r="K1065" s="76">
        <f t="shared" si="71"/>
        <v>76143.633333333331</v>
      </c>
      <c r="L1065" s="305"/>
      <c r="M1065" s="305"/>
      <c r="N1065" s="43" t="s">
        <v>112</v>
      </c>
      <c r="O1065" s="73">
        <v>3911749</v>
      </c>
      <c r="P1065" s="60">
        <f>IFERROR(O1065/L1060,"-")</f>
        <v>4.6824862341393346E-2</v>
      </c>
      <c r="Q1065" s="73">
        <v>49</v>
      </c>
      <c r="R1065" s="60">
        <f>IFERROR(Q1065/M1060,"-")</f>
        <v>0.41880341880341881</v>
      </c>
      <c r="S1065" s="76">
        <f t="shared" si="72"/>
        <v>79831.612244897959</v>
      </c>
      <c r="T1065" s="305"/>
      <c r="U1065" s="305"/>
      <c r="V1065" s="43" t="s">
        <v>112</v>
      </c>
      <c r="W1065" s="73">
        <v>907352</v>
      </c>
      <c r="X1065" s="60">
        <f>IFERROR(W1065/T1060,"-")</f>
        <v>3.4608335656824599E-2</v>
      </c>
      <c r="Y1065" s="73">
        <v>11</v>
      </c>
      <c r="Z1065" s="60">
        <f>IFERROR(Y1065/U1060,"-")</f>
        <v>0.6875</v>
      </c>
      <c r="AA1065" s="131">
        <f t="shared" si="73"/>
        <v>82486.545454545456</v>
      </c>
      <c r="AB1065" s="305"/>
      <c r="AC1065" s="305"/>
      <c r="AD1065" s="43" t="s">
        <v>112</v>
      </c>
      <c r="AE1065" s="73">
        <v>531351</v>
      </c>
      <c r="AF1065" s="60">
        <f>IFERROR(AE1065/AB1060,"-")</f>
        <v>2.4261195811932368E-2</v>
      </c>
      <c r="AG1065" s="73">
        <v>7</v>
      </c>
      <c r="AH1065" s="60">
        <f>IFERROR(AG1065/AC1060,"-")</f>
        <v>0.63636363636363635</v>
      </c>
      <c r="AI1065" s="76">
        <f t="shared" si="70"/>
        <v>75907.28571428571</v>
      </c>
      <c r="AJ1065" s="305"/>
      <c r="AK1065" s="305"/>
      <c r="AL1065" s="43" t="s">
        <v>112</v>
      </c>
      <c r="AM1065" s="73">
        <v>1524059</v>
      </c>
      <c r="AN1065" s="60">
        <f>IFERROR(AM1065/AJ1060,"-")</f>
        <v>4.6833426955588633E-2</v>
      </c>
      <c r="AO1065" s="73">
        <v>20</v>
      </c>
      <c r="AP1065" s="60">
        <f>IFERROR(AO1065/AK1060,"-")</f>
        <v>0.46511627906976744</v>
      </c>
      <c r="AQ1065" s="76">
        <f t="shared" si="74"/>
        <v>76202.95</v>
      </c>
      <c r="AR1065" s="305"/>
      <c r="AS1065" s="305"/>
      <c r="AT1065" s="43" t="s">
        <v>112</v>
      </c>
      <c r="AU1065" s="73">
        <v>11700294</v>
      </c>
      <c r="AV1065" s="60">
        <f>IFERROR(AU1065/AR1060,"-")</f>
        <v>3.7452196833044987E-2</v>
      </c>
      <c r="AW1065" s="76">
        <v>183</v>
      </c>
      <c r="AX1065" s="60">
        <f>IFERROR(AW1065/AS1060,"-")</f>
        <v>0.34269662921348315</v>
      </c>
      <c r="AY1065" s="157">
        <f t="shared" si="75"/>
        <v>63936.032786885247</v>
      </c>
      <c r="AZ1065" s="179"/>
    </row>
    <row r="1066" spans="2:52" s="8" customFormat="1" ht="13.15" customHeight="1">
      <c r="B1066" s="328"/>
      <c r="C1066" s="340"/>
      <c r="D1066" s="305"/>
      <c r="E1066" s="305"/>
      <c r="F1066" s="43" t="s">
        <v>113</v>
      </c>
      <c r="G1066" s="73">
        <v>4112458</v>
      </c>
      <c r="H1066" s="60">
        <f>IFERROR(G1066/D1060,"-")</f>
        <v>3.6540520541357896E-2</v>
      </c>
      <c r="I1066" s="73">
        <v>17</v>
      </c>
      <c r="J1066" s="60">
        <f>IFERROR(I1066/E1060,"-")</f>
        <v>0.11643835616438356</v>
      </c>
      <c r="K1066" s="76">
        <f t="shared" si="71"/>
        <v>241909.29411764705</v>
      </c>
      <c r="L1066" s="305"/>
      <c r="M1066" s="305"/>
      <c r="N1066" s="43" t="s">
        <v>113</v>
      </c>
      <c r="O1066" s="73">
        <v>3739076</v>
      </c>
      <c r="P1066" s="60">
        <f>IFERROR(O1066/L1060,"-")</f>
        <v>4.4757912377304282E-2</v>
      </c>
      <c r="Q1066" s="73">
        <v>14</v>
      </c>
      <c r="R1066" s="60">
        <f>IFERROR(Q1066/M1060,"-")</f>
        <v>0.11965811965811966</v>
      </c>
      <c r="S1066" s="76">
        <f t="shared" si="72"/>
        <v>267076.85714285716</v>
      </c>
      <c r="T1066" s="305"/>
      <c r="U1066" s="305"/>
      <c r="V1066" s="43" t="s">
        <v>113</v>
      </c>
      <c r="W1066" s="73">
        <v>3311045</v>
      </c>
      <c r="X1066" s="60">
        <f>IFERROR(W1066/T1060,"-")</f>
        <v>0.12629030049512296</v>
      </c>
      <c r="Y1066" s="73">
        <v>3</v>
      </c>
      <c r="Z1066" s="60">
        <f>IFERROR(Y1066/U1060,"-")</f>
        <v>0.1875</v>
      </c>
      <c r="AA1066" s="131">
        <f t="shared" si="73"/>
        <v>1103681.6666666667</v>
      </c>
      <c r="AB1066" s="305"/>
      <c r="AC1066" s="305"/>
      <c r="AD1066" s="43" t="s">
        <v>113</v>
      </c>
      <c r="AE1066" s="73">
        <v>2939541</v>
      </c>
      <c r="AF1066" s="60">
        <f>IFERROR(AE1066/AB1060,"-")</f>
        <v>0.13421783302977408</v>
      </c>
      <c r="AG1066" s="73">
        <v>1</v>
      </c>
      <c r="AH1066" s="60">
        <f>IFERROR(AG1066/AC1060,"-")</f>
        <v>9.0909090909090912E-2</v>
      </c>
      <c r="AI1066" s="76">
        <f t="shared" si="70"/>
        <v>2939541</v>
      </c>
      <c r="AJ1066" s="305"/>
      <c r="AK1066" s="305"/>
      <c r="AL1066" s="43" t="s">
        <v>113</v>
      </c>
      <c r="AM1066" s="73">
        <v>60854</v>
      </c>
      <c r="AN1066" s="60">
        <f>IFERROR(AM1066/AJ1060,"-")</f>
        <v>1.8700072398479264E-3</v>
      </c>
      <c r="AO1066" s="73">
        <v>8</v>
      </c>
      <c r="AP1066" s="60">
        <f>IFERROR(AO1066/AK1060,"-")</f>
        <v>0.18604651162790697</v>
      </c>
      <c r="AQ1066" s="76">
        <f t="shared" si="74"/>
        <v>7606.75</v>
      </c>
      <c r="AR1066" s="305"/>
      <c r="AS1066" s="305"/>
      <c r="AT1066" s="43" t="s">
        <v>113</v>
      </c>
      <c r="AU1066" s="73">
        <v>8322483</v>
      </c>
      <c r="AV1066" s="60">
        <f>IFERROR(AU1066/AR1060,"-")</f>
        <v>2.6639952077757257E-2</v>
      </c>
      <c r="AW1066" s="76">
        <v>40</v>
      </c>
      <c r="AX1066" s="60">
        <f>IFERROR(AW1066/AS1060,"-")</f>
        <v>7.4906367041198504E-2</v>
      </c>
      <c r="AY1066" s="157">
        <f t="shared" si="75"/>
        <v>208062.07500000001</v>
      </c>
      <c r="AZ1066" s="179"/>
    </row>
    <row r="1067" spans="2:52" s="8" customFormat="1" ht="13.15" customHeight="1">
      <c r="B1067" s="328"/>
      <c r="C1067" s="340"/>
      <c r="D1067" s="305"/>
      <c r="E1067" s="305"/>
      <c r="F1067" s="43" t="s">
        <v>123</v>
      </c>
      <c r="G1067" s="73">
        <v>0</v>
      </c>
      <c r="H1067" s="60">
        <f>IFERROR(G1067/D1060,"-")</f>
        <v>0</v>
      </c>
      <c r="I1067" s="73">
        <v>0</v>
      </c>
      <c r="J1067" s="60">
        <f>IFERROR(I1067/E1060,"-")</f>
        <v>0</v>
      </c>
      <c r="K1067" s="76" t="str">
        <f t="shared" si="71"/>
        <v>-</v>
      </c>
      <c r="L1067" s="305"/>
      <c r="M1067" s="305"/>
      <c r="N1067" s="43" t="s">
        <v>123</v>
      </c>
      <c r="O1067" s="73">
        <v>0</v>
      </c>
      <c r="P1067" s="60">
        <f>IFERROR(O1067/L1060,"-")</f>
        <v>0</v>
      </c>
      <c r="Q1067" s="73">
        <v>0</v>
      </c>
      <c r="R1067" s="60">
        <f>IFERROR(Q1067/M1060,"-")</f>
        <v>0</v>
      </c>
      <c r="S1067" s="76" t="str">
        <f t="shared" si="72"/>
        <v>-</v>
      </c>
      <c r="T1067" s="305"/>
      <c r="U1067" s="305"/>
      <c r="V1067" s="43" t="s">
        <v>123</v>
      </c>
      <c r="W1067" s="73">
        <v>0</v>
      </c>
      <c r="X1067" s="60">
        <f>IFERROR(W1067/T1060,"-")</f>
        <v>0</v>
      </c>
      <c r="Y1067" s="73">
        <v>0</v>
      </c>
      <c r="Z1067" s="60">
        <f>IFERROR(Y1067/U1060,"-")</f>
        <v>0</v>
      </c>
      <c r="AA1067" s="131" t="str">
        <f t="shared" si="73"/>
        <v>-</v>
      </c>
      <c r="AB1067" s="305"/>
      <c r="AC1067" s="305"/>
      <c r="AD1067" s="43" t="s">
        <v>123</v>
      </c>
      <c r="AE1067" s="73">
        <v>0</v>
      </c>
      <c r="AF1067" s="60">
        <f>IFERROR(AE1067/AB1060,"-")</f>
        <v>0</v>
      </c>
      <c r="AG1067" s="73">
        <v>0</v>
      </c>
      <c r="AH1067" s="60">
        <f>IFERROR(AG1067/AC1060,"-")</f>
        <v>0</v>
      </c>
      <c r="AI1067" s="76" t="str">
        <f t="shared" si="70"/>
        <v>-</v>
      </c>
      <c r="AJ1067" s="305"/>
      <c r="AK1067" s="305"/>
      <c r="AL1067" s="43" t="s">
        <v>123</v>
      </c>
      <c r="AM1067" s="73">
        <v>0</v>
      </c>
      <c r="AN1067" s="60">
        <f>IFERROR(AM1067/AJ1060,"-")</f>
        <v>0</v>
      </c>
      <c r="AO1067" s="73">
        <v>0</v>
      </c>
      <c r="AP1067" s="60">
        <f>IFERROR(AO1067/AK1060,"-")</f>
        <v>0</v>
      </c>
      <c r="AQ1067" s="76" t="str">
        <f t="shared" si="74"/>
        <v>-</v>
      </c>
      <c r="AR1067" s="305"/>
      <c r="AS1067" s="305"/>
      <c r="AT1067" s="43" t="s">
        <v>123</v>
      </c>
      <c r="AU1067" s="73">
        <v>0</v>
      </c>
      <c r="AV1067" s="60">
        <f>IFERROR(AU1067/AR1060,"-")</f>
        <v>0</v>
      </c>
      <c r="AW1067" s="76">
        <v>0</v>
      </c>
      <c r="AX1067" s="60">
        <f>IFERROR(AW1067/AS1060,"-")</f>
        <v>0</v>
      </c>
      <c r="AY1067" s="157" t="str">
        <f t="shared" si="75"/>
        <v>-</v>
      </c>
      <c r="AZ1067" s="179"/>
    </row>
    <row r="1068" spans="2:52" s="8" customFormat="1" ht="13.15" customHeight="1">
      <c r="B1068" s="328"/>
      <c r="C1068" s="340"/>
      <c r="D1068" s="305"/>
      <c r="E1068" s="305"/>
      <c r="F1068" s="43" t="s">
        <v>114</v>
      </c>
      <c r="G1068" s="73">
        <v>3411</v>
      </c>
      <c r="H1068" s="60">
        <f>IFERROR(G1068/D1060,"-")</f>
        <v>3.0307839147918781E-5</v>
      </c>
      <c r="I1068" s="73">
        <v>2</v>
      </c>
      <c r="J1068" s="60">
        <f>IFERROR(I1068/E1060,"-")</f>
        <v>1.3698630136986301E-2</v>
      </c>
      <c r="K1068" s="76">
        <f t="shared" si="71"/>
        <v>1705.5</v>
      </c>
      <c r="L1068" s="305"/>
      <c r="M1068" s="305"/>
      <c r="N1068" s="43" t="s">
        <v>114</v>
      </c>
      <c r="O1068" s="73">
        <v>3411</v>
      </c>
      <c r="P1068" s="60">
        <f>IFERROR(O1068/L1060,"-")</f>
        <v>4.0830739765381853E-5</v>
      </c>
      <c r="Q1068" s="73">
        <v>2</v>
      </c>
      <c r="R1068" s="60">
        <f>IFERROR(Q1068/M1060,"-")</f>
        <v>1.7094017094017096E-2</v>
      </c>
      <c r="S1068" s="76">
        <f t="shared" si="72"/>
        <v>1705.5</v>
      </c>
      <c r="T1068" s="305"/>
      <c r="U1068" s="305"/>
      <c r="V1068" s="43" t="s">
        <v>114</v>
      </c>
      <c r="W1068" s="73">
        <v>2671</v>
      </c>
      <c r="X1068" s="60">
        <f>IFERROR(W1068/T1060,"-")</f>
        <v>1.0187762250965282E-4</v>
      </c>
      <c r="Y1068" s="73">
        <v>1</v>
      </c>
      <c r="Z1068" s="60">
        <f>IFERROR(Y1068/U1060,"-")</f>
        <v>6.25E-2</v>
      </c>
      <c r="AA1068" s="131">
        <f t="shared" si="73"/>
        <v>2671</v>
      </c>
      <c r="AB1068" s="305"/>
      <c r="AC1068" s="305"/>
      <c r="AD1068" s="43" t="s">
        <v>114</v>
      </c>
      <c r="AE1068" s="73">
        <v>2671</v>
      </c>
      <c r="AF1068" s="60">
        <f>IFERROR(AE1068/AB1060,"-")</f>
        <v>1.2195639796230995E-4</v>
      </c>
      <c r="AG1068" s="73">
        <v>1</v>
      </c>
      <c r="AH1068" s="60">
        <f>IFERROR(AG1068/AC1060,"-")</f>
        <v>9.0909090909090912E-2</v>
      </c>
      <c r="AI1068" s="76">
        <f t="shared" si="70"/>
        <v>2671</v>
      </c>
      <c r="AJ1068" s="305"/>
      <c r="AK1068" s="305"/>
      <c r="AL1068" s="43" t="s">
        <v>114</v>
      </c>
      <c r="AM1068" s="73">
        <v>0</v>
      </c>
      <c r="AN1068" s="60">
        <f>IFERROR(AM1068/AJ1060,"-")</f>
        <v>0</v>
      </c>
      <c r="AO1068" s="73">
        <v>0</v>
      </c>
      <c r="AP1068" s="60">
        <f>IFERROR(AO1068/AK1060,"-")</f>
        <v>0</v>
      </c>
      <c r="AQ1068" s="76" t="str">
        <f t="shared" si="74"/>
        <v>-</v>
      </c>
      <c r="AR1068" s="305"/>
      <c r="AS1068" s="305"/>
      <c r="AT1068" s="43" t="s">
        <v>114</v>
      </c>
      <c r="AU1068" s="73">
        <v>34939</v>
      </c>
      <c r="AV1068" s="60">
        <f>IFERROR(AU1068/AR1060,"-")</f>
        <v>1.1183841236380546E-4</v>
      </c>
      <c r="AW1068" s="76">
        <v>5</v>
      </c>
      <c r="AX1068" s="60">
        <f>IFERROR(AW1068/AS1060,"-")</f>
        <v>9.3632958801498131E-3</v>
      </c>
      <c r="AY1068" s="157">
        <f t="shared" si="75"/>
        <v>6987.8</v>
      </c>
      <c r="AZ1068" s="179"/>
    </row>
    <row r="1069" spans="2:52" s="8" customFormat="1" ht="13.15" customHeight="1">
      <c r="B1069" s="328"/>
      <c r="C1069" s="340"/>
      <c r="D1069" s="305"/>
      <c r="E1069" s="305"/>
      <c r="F1069" s="43" t="s">
        <v>115</v>
      </c>
      <c r="G1069" s="73">
        <v>1477526</v>
      </c>
      <c r="H1069" s="60">
        <f>IFERROR(G1069/D1060,"-")</f>
        <v>1.3128296788293125E-2</v>
      </c>
      <c r="I1069" s="73">
        <v>12</v>
      </c>
      <c r="J1069" s="60">
        <f>IFERROR(I1069/E1060,"-")</f>
        <v>8.2191780821917804E-2</v>
      </c>
      <c r="K1069" s="76">
        <f t="shared" si="71"/>
        <v>123127.16666666667</v>
      </c>
      <c r="L1069" s="305"/>
      <c r="M1069" s="305"/>
      <c r="N1069" s="43" t="s">
        <v>115</v>
      </c>
      <c r="O1069" s="73">
        <v>1475383</v>
      </c>
      <c r="P1069" s="60">
        <f>IFERROR(O1069/L1060,"-")</f>
        <v>1.7660797222887239E-2</v>
      </c>
      <c r="Q1069" s="73">
        <v>11</v>
      </c>
      <c r="R1069" s="60">
        <f>IFERROR(Q1069/M1060,"-")</f>
        <v>9.4017094017094016E-2</v>
      </c>
      <c r="S1069" s="76">
        <f t="shared" si="72"/>
        <v>134125.72727272726</v>
      </c>
      <c r="T1069" s="305"/>
      <c r="U1069" s="305"/>
      <c r="V1069" s="43" t="s">
        <v>115</v>
      </c>
      <c r="W1069" s="73">
        <v>96916</v>
      </c>
      <c r="X1069" s="60">
        <f>IFERROR(W1069/T1060,"-")</f>
        <v>3.69658242723531E-3</v>
      </c>
      <c r="Y1069" s="73">
        <v>3</v>
      </c>
      <c r="Z1069" s="60">
        <f>IFERROR(Y1069/U1060,"-")</f>
        <v>0.1875</v>
      </c>
      <c r="AA1069" s="131">
        <f t="shared" si="73"/>
        <v>32305.333333333332</v>
      </c>
      <c r="AB1069" s="305"/>
      <c r="AC1069" s="305"/>
      <c r="AD1069" s="43" t="s">
        <v>115</v>
      </c>
      <c r="AE1069" s="73">
        <v>94773</v>
      </c>
      <c r="AF1069" s="60">
        <f>IFERROR(AE1069/AB1060,"-")</f>
        <v>4.3272833036622988E-3</v>
      </c>
      <c r="AG1069" s="73">
        <v>2</v>
      </c>
      <c r="AH1069" s="60">
        <f>IFERROR(AG1069/AC1060,"-")</f>
        <v>0.18181818181818182</v>
      </c>
      <c r="AI1069" s="76">
        <f t="shared" si="70"/>
        <v>47386.5</v>
      </c>
      <c r="AJ1069" s="305"/>
      <c r="AK1069" s="305"/>
      <c r="AL1069" s="43" t="s">
        <v>115</v>
      </c>
      <c r="AM1069" s="73">
        <v>9753</v>
      </c>
      <c r="AN1069" s="60">
        <f>IFERROR(AM1069/AJ1060,"-")</f>
        <v>2.9970389144898978E-4</v>
      </c>
      <c r="AO1069" s="73">
        <v>4</v>
      </c>
      <c r="AP1069" s="60">
        <f>IFERROR(AO1069/AK1060,"-")</f>
        <v>9.3023255813953487E-2</v>
      </c>
      <c r="AQ1069" s="76">
        <f t="shared" si="74"/>
        <v>2438.25</v>
      </c>
      <c r="AR1069" s="305"/>
      <c r="AS1069" s="305"/>
      <c r="AT1069" s="43" t="s">
        <v>115</v>
      </c>
      <c r="AU1069" s="73">
        <v>191650</v>
      </c>
      <c r="AV1069" s="60">
        <f>IFERROR(AU1069/AR1060,"-")</f>
        <v>6.1346437303652992E-4</v>
      </c>
      <c r="AW1069" s="76">
        <v>17</v>
      </c>
      <c r="AX1069" s="60">
        <f>IFERROR(AW1069/AS1060,"-")</f>
        <v>3.1835205992509365E-2</v>
      </c>
      <c r="AY1069" s="157">
        <f t="shared" si="75"/>
        <v>11273.529411764706</v>
      </c>
      <c r="AZ1069" s="179"/>
    </row>
    <row r="1070" spans="2:52" s="8" customFormat="1" ht="13.15" customHeight="1">
      <c r="B1070" s="328"/>
      <c r="C1070" s="340"/>
      <c r="D1070" s="305"/>
      <c r="E1070" s="305"/>
      <c r="F1070" s="43" t="s">
        <v>116</v>
      </c>
      <c r="G1070" s="73">
        <v>0</v>
      </c>
      <c r="H1070" s="60">
        <f>IFERROR(G1070/D1060,"-")</f>
        <v>0</v>
      </c>
      <c r="I1070" s="73">
        <v>0</v>
      </c>
      <c r="J1070" s="60">
        <f>IFERROR(I1070/E1060,"-")</f>
        <v>0</v>
      </c>
      <c r="K1070" s="76" t="str">
        <f t="shared" si="71"/>
        <v>-</v>
      </c>
      <c r="L1070" s="305"/>
      <c r="M1070" s="305"/>
      <c r="N1070" s="43" t="s">
        <v>116</v>
      </c>
      <c r="O1070" s="73">
        <v>0</v>
      </c>
      <c r="P1070" s="60">
        <f>IFERROR(O1070/L1060,"-")</f>
        <v>0</v>
      </c>
      <c r="Q1070" s="73">
        <v>0</v>
      </c>
      <c r="R1070" s="60">
        <f>IFERROR(Q1070/M1060,"-")</f>
        <v>0</v>
      </c>
      <c r="S1070" s="76" t="str">
        <f t="shared" si="72"/>
        <v>-</v>
      </c>
      <c r="T1070" s="305"/>
      <c r="U1070" s="305"/>
      <c r="V1070" s="43" t="s">
        <v>116</v>
      </c>
      <c r="W1070" s="73">
        <v>0</v>
      </c>
      <c r="X1070" s="60">
        <f>IFERROR(W1070/T1060,"-")</f>
        <v>0</v>
      </c>
      <c r="Y1070" s="73">
        <v>0</v>
      </c>
      <c r="Z1070" s="60">
        <f>IFERROR(Y1070/U1060,"-")</f>
        <v>0</v>
      </c>
      <c r="AA1070" s="131" t="str">
        <f t="shared" si="73"/>
        <v>-</v>
      </c>
      <c r="AB1070" s="305"/>
      <c r="AC1070" s="305"/>
      <c r="AD1070" s="43" t="s">
        <v>116</v>
      </c>
      <c r="AE1070" s="73">
        <v>0</v>
      </c>
      <c r="AF1070" s="60">
        <f>IFERROR(AE1070/AB1060,"-")</f>
        <v>0</v>
      </c>
      <c r="AG1070" s="73">
        <v>0</v>
      </c>
      <c r="AH1070" s="60">
        <f>IFERROR(AG1070/AC1060,"-")</f>
        <v>0</v>
      </c>
      <c r="AI1070" s="76" t="str">
        <f t="shared" si="70"/>
        <v>-</v>
      </c>
      <c r="AJ1070" s="305"/>
      <c r="AK1070" s="305"/>
      <c r="AL1070" s="43" t="s">
        <v>116</v>
      </c>
      <c r="AM1070" s="73">
        <v>7373</v>
      </c>
      <c r="AN1070" s="60">
        <f>IFERROR(AM1070/AJ1060,"-")</f>
        <v>2.2656790645477309E-4</v>
      </c>
      <c r="AO1070" s="73">
        <v>1</v>
      </c>
      <c r="AP1070" s="60">
        <f>IFERROR(AO1070/AK1060,"-")</f>
        <v>2.3255813953488372E-2</v>
      </c>
      <c r="AQ1070" s="76">
        <f t="shared" si="74"/>
        <v>7373</v>
      </c>
      <c r="AR1070" s="305"/>
      <c r="AS1070" s="305"/>
      <c r="AT1070" s="43" t="s">
        <v>116</v>
      </c>
      <c r="AU1070" s="73">
        <v>0</v>
      </c>
      <c r="AV1070" s="60">
        <f>IFERROR(AU1070/AR1060,"-")</f>
        <v>0</v>
      </c>
      <c r="AW1070" s="76">
        <v>0</v>
      </c>
      <c r="AX1070" s="60">
        <f>IFERROR(AW1070/AS1060,"-")</f>
        <v>0</v>
      </c>
      <c r="AY1070" s="157" t="str">
        <f t="shared" si="75"/>
        <v>-</v>
      </c>
      <c r="AZ1070" s="179"/>
    </row>
    <row r="1071" spans="2:52" s="8" customFormat="1" ht="13.15" customHeight="1">
      <c r="B1071" s="328"/>
      <c r="C1071" s="340"/>
      <c r="D1071" s="305"/>
      <c r="E1071" s="305"/>
      <c r="F1071" s="43" t="s">
        <v>117</v>
      </c>
      <c r="G1071" s="73">
        <v>1019002</v>
      </c>
      <c r="H1071" s="60">
        <f>IFERROR(G1071/D1060,"-")</f>
        <v>9.0541626231039393E-3</v>
      </c>
      <c r="I1071" s="73">
        <v>2</v>
      </c>
      <c r="J1071" s="60">
        <f>IFERROR(I1071/E1060,"-")</f>
        <v>1.3698630136986301E-2</v>
      </c>
      <c r="K1071" s="76">
        <f t="shared" si="71"/>
        <v>509501</v>
      </c>
      <c r="L1071" s="305"/>
      <c r="M1071" s="305"/>
      <c r="N1071" s="43" t="s">
        <v>117</v>
      </c>
      <c r="O1071" s="73">
        <v>1019002</v>
      </c>
      <c r="P1071" s="60">
        <f>IFERROR(O1071/L1060,"-")</f>
        <v>1.2197773521666268E-2</v>
      </c>
      <c r="Q1071" s="73">
        <v>2</v>
      </c>
      <c r="R1071" s="60">
        <f>IFERROR(Q1071/M1060,"-")</f>
        <v>1.7094017094017096E-2</v>
      </c>
      <c r="S1071" s="76">
        <f t="shared" si="72"/>
        <v>509501</v>
      </c>
      <c r="T1071" s="305"/>
      <c r="U1071" s="305"/>
      <c r="V1071" s="43" t="s">
        <v>117</v>
      </c>
      <c r="W1071" s="73">
        <v>0</v>
      </c>
      <c r="X1071" s="60">
        <f>IFERROR(W1071/T1060,"-")</f>
        <v>0</v>
      </c>
      <c r="Y1071" s="73">
        <v>0</v>
      </c>
      <c r="Z1071" s="60">
        <f>IFERROR(Y1071/U1060,"-")</f>
        <v>0</v>
      </c>
      <c r="AA1071" s="131" t="str">
        <f t="shared" si="73"/>
        <v>-</v>
      </c>
      <c r="AB1071" s="305"/>
      <c r="AC1071" s="305"/>
      <c r="AD1071" s="43" t="s">
        <v>117</v>
      </c>
      <c r="AE1071" s="73">
        <v>0</v>
      </c>
      <c r="AF1071" s="60">
        <f>IFERROR(AE1071/AB1060,"-")</f>
        <v>0</v>
      </c>
      <c r="AG1071" s="73">
        <v>0</v>
      </c>
      <c r="AH1071" s="60">
        <f>IFERROR(AG1071/AC1060,"-")</f>
        <v>0</v>
      </c>
      <c r="AI1071" s="76" t="str">
        <f t="shared" si="70"/>
        <v>-</v>
      </c>
      <c r="AJ1071" s="305"/>
      <c r="AK1071" s="305"/>
      <c r="AL1071" s="43" t="s">
        <v>117</v>
      </c>
      <c r="AM1071" s="73">
        <v>0</v>
      </c>
      <c r="AN1071" s="60">
        <f>IFERROR(AM1071/AJ1060,"-")</f>
        <v>0</v>
      </c>
      <c r="AO1071" s="73">
        <v>0</v>
      </c>
      <c r="AP1071" s="60">
        <f>IFERROR(AO1071/AK1060,"-")</f>
        <v>0</v>
      </c>
      <c r="AQ1071" s="76" t="str">
        <f t="shared" si="74"/>
        <v>-</v>
      </c>
      <c r="AR1071" s="305"/>
      <c r="AS1071" s="305"/>
      <c r="AT1071" s="43" t="s">
        <v>117</v>
      </c>
      <c r="AU1071" s="73">
        <v>0</v>
      </c>
      <c r="AV1071" s="60">
        <f>IFERROR(AU1071/AR1060,"-")</f>
        <v>0</v>
      </c>
      <c r="AW1071" s="76">
        <v>0</v>
      </c>
      <c r="AX1071" s="60">
        <f>IFERROR(AW1071/AS1060,"-")</f>
        <v>0</v>
      </c>
      <c r="AY1071" s="157" t="str">
        <f t="shared" si="75"/>
        <v>-</v>
      </c>
      <c r="AZ1071" s="179"/>
    </row>
    <row r="1072" spans="2:52" s="8" customFormat="1" ht="13.15" customHeight="1">
      <c r="B1072" s="328"/>
      <c r="C1072" s="340"/>
      <c r="D1072" s="305"/>
      <c r="E1072" s="305"/>
      <c r="F1072" s="43" t="s">
        <v>118</v>
      </c>
      <c r="G1072" s="73">
        <v>1213778</v>
      </c>
      <c r="H1072" s="60">
        <f>IFERROR(G1072/D1060,"-")</f>
        <v>1.0784810432507348E-2</v>
      </c>
      <c r="I1072" s="73">
        <v>20</v>
      </c>
      <c r="J1072" s="60">
        <f>IFERROR(I1072/E1060,"-")</f>
        <v>0.13698630136986301</v>
      </c>
      <c r="K1072" s="76">
        <f t="shared" si="71"/>
        <v>60688.9</v>
      </c>
      <c r="L1072" s="305"/>
      <c r="M1072" s="305"/>
      <c r="N1072" s="43" t="s">
        <v>118</v>
      </c>
      <c r="O1072" s="73">
        <v>1191284</v>
      </c>
      <c r="P1072" s="60">
        <f>IFERROR(O1072/L1060,"-")</f>
        <v>1.4260043093129039E-2</v>
      </c>
      <c r="Q1072" s="73">
        <v>15</v>
      </c>
      <c r="R1072" s="60">
        <f>IFERROR(Q1072/M1060,"-")</f>
        <v>0.12820512820512819</v>
      </c>
      <c r="S1072" s="76">
        <f t="shared" si="72"/>
        <v>79418.933333333334</v>
      </c>
      <c r="T1072" s="305"/>
      <c r="U1072" s="305"/>
      <c r="V1072" s="43" t="s">
        <v>118</v>
      </c>
      <c r="W1072" s="73">
        <v>913940</v>
      </c>
      <c r="X1072" s="60">
        <f>IFERROR(W1072/T1060,"-")</f>
        <v>3.4859615992688914E-2</v>
      </c>
      <c r="Y1072" s="73">
        <v>3</v>
      </c>
      <c r="Z1072" s="60">
        <f>IFERROR(Y1072/U1060,"-")</f>
        <v>0.1875</v>
      </c>
      <c r="AA1072" s="131">
        <f t="shared" si="73"/>
        <v>304646.66666666669</v>
      </c>
      <c r="AB1072" s="305"/>
      <c r="AC1072" s="305"/>
      <c r="AD1072" s="43" t="s">
        <v>118</v>
      </c>
      <c r="AE1072" s="73">
        <v>907527</v>
      </c>
      <c r="AF1072" s="60">
        <f>IFERROR(AE1072/AB1060,"-")</f>
        <v>4.143718606272604E-2</v>
      </c>
      <c r="AG1072" s="73">
        <v>2</v>
      </c>
      <c r="AH1072" s="60">
        <f>IFERROR(AG1072/AC1060,"-")</f>
        <v>0.18181818181818182</v>
      </c>
      <c r="AI1072" s="76">
        <f t="shared" si="70"/>
        <v>453763.5</v>
      </c>
      <c r="AJ1072" s="305"/>
      <c r="AK1072" s="305"/>
      <c r="AL1072" s="43" t="s">
        <v>118</v>
      </c>
      <c r="AM1072" s="73">
        <v>141192</v>
      </c>
      <c r="AN1072" s="60">
        <f>IFERROR(AM1072/AJ1060,"-")</f>
        <v>4.3387462156737177E-3</v>
      </c>
      <c r="AO1072" s="73">
        <v>6</v>
      </c>
      <c r="AP1072" s="60">
        <f>IFERROR(AO1072/AK1060,"-")</f>
        <v>0.13953488372093023</v>
      </c>
      <c r="AQ1072" s="76">
        <f t="shared" si="74"/>
        <v>23532</v>
      </c>
      <c r="AR1072" s="305"/>
      <c r="AS1072" s="305"/>
      <c r="AT1072" s="43" t="s">
        <v>118</v>
      </c>
      <c r="AU1072" s="73">
        <v>2162895</v>
      </c>
      <c r="AV1072" s="60">
        <f>IFERROR(AU1072/AR1060,"-")</f>
        <v>6.9233447697304735E-3</v>
      </c>
      <c r="AW1072" s="76">
        <v>42</v>
      </c>
      <c r="AX1072" s="60">
        <f>IFERROR(AW1072/AS1060,"-")</f>
        <v>7.8651685393258425E-2</v>
      </c>
      <c r="AY1072" s="157">
        <f t="shared" si="75"/>
        <v>51497.5</v>
      </c>
      <c r="AZ1072" s="179"/>
    </row>
    <row r="1073" spans="2:52" s="8" customFormat="1" ht="13.15" customHeight="1">
      <c r="B1073" s="328"/>
      <c r="C1073" s="340"/>
      <c r="D1073" s="305"/>
      <c r="E1073" s="305"/>
      <c r="F1073" s="43" t="s">
        <v>119</v>
      </c>
      <c r="G1073" s="73">
        <v>840370</v>
      </c>
      <c r="H1073" s="60">
        <f>IFERROR(G1073/D1060,"-")</f>
        <v>7.466959479547495E-3</v>
      </c>
      <c r="I1073" s="73">
        <v>14</v>
      </c>
      <c r="J1073" s="60">
        <f>IFERROR(I1073/E1060,"-")</f>
        <v>9.5890410958904104E-2</v>
      </c>
      <c r="K1073" s="76">
        <f t="shared" si="71"/>
        <v>60026.428571428572</v>
      </c>
      <c r="L1073" s="305"/>
      <c r="M1073" s="305"/>
      <c r="N1073" s="43" t="s">
        <v>119</v>
      </c>
      <c r="O1073" s="73">
        <v>709379</v>
      </c>
      <c r="P1073" s="60">
        <f>IFERROR(O1073/L1060,"-")</f>
        <v>8.4914891070146034E-3</v>
      </c>
      <c r="Q1073" s="73">
        <v>9</v>
      </c>
      <c r="R1073" s="60">
        <f>IFERROR(Q1073/M1060,"-")</f>
        <v>7.6923076923076927E-2</v>
      </c>
      <c r="S1073" s="76">
        <f t="shared" si="72"/>
        <v>78819.888888888891</v>
      </c>
      <c r="T1073" s="305"/>
      <c r="U1073" s="305"/>
      <c r="V1073" s="43" t="s">
        <v>119</v>
      </c>
      <c r="W1073" s="73">
        <v>110185</v>
      </c>
      <c r="X1073" s="60">
        <f>IFERROR(W1073/T1060,"-")</f>
        <v>4.2026903168199533E-3</v>
      </c>
      <c r="Y1073" s="73">
        <v>4</v>
      </c>
      <c r="Z1073" s="60">
        <f>IFERROR(Y1073/U1060,"-")</f>
        <v>0.25</v>
      </c>
      <c r="AA1073" s="131">
        <f t="shared" si="73"/>
        <v>27546.25</v>
      </c>
      <c r="AB1073" s="305"/>
      <c r="AC1073" s="305"/>
      <c r="AD1073" s="43" t="s">
        <v>119</v>
      </c>
      <c r="AE1073" s="73">
        <v>5526</v>
      </c>
      <c r="AF1073" s="60">
        <f>IFERROR(AE1073/AB1060,"-")</f>
        <v>2.5231413520768431E-4</v>
      </c>
      <c r="AG1073" s="73">
        <v>1</v>
      </c>
      <c r="AH1073" s="60">
        <f>IFERROR(AG1073/AC1060,"-")</f>
        <v>9.0909090909090912E-2</v>
      </c>
      <c r="AI1073" s="76">
        <f t="shared" si="70"/>
        <v>5526</v>
      </c>
      <c r="AJ1073" s="305"/>
      <c r="AK1073" s="305"/>
      <c r="AL1073" s="43" t="s">
        <v>119</v>
      </c>
      <c r="AM1073" s="73">
        <v>446486</v>
      </c>
      <c r="AN1073" s="60">
        <f>IFERROR(AM1073/AJ1060,"-")</f>
        <v>1.3720249326104139E-2</v>
      </c>
      <c r="AO1073" s="73">
        <v>5</v>
      </c>
      <c r="AP1073" s="60">
        <f>IFERROR(AO1073/AK1060,"-")</f>
        <v>0.11627906976744186</v>
      </c>
      <c r="AQ1073" s="76">
        <f t="shared" si="74"/>
        <v>89297.2</v>
      </c>
      <c r="AR1073" s="305"/>
      <c r="AS1073" s="305"/>
      <c r="AT1073" s="43" t="s">
        <v>119</v>
      </c>
      <c r="AU1073" s="73">
        <v>4137788</v>
      </c>
      <c r="AV1073" s="60">
        <f>IFERROR(AU1073/AR1060,"-")</f>
        <v>1.3244902275909611E-2</v>
      </c>
      <c r="AW1073" s="76">
        <v>35</v>
      </c>
      <c r="AX1073" s="60">
        <f>IFERROR(AW1073/AS1060,"-")</f>
        <v>6.5543071161048683E-2</v>
      </c>
      <c r="AY1073" s="157">
        <f t="shared" si="75"/>
        <v>118222.51428571429</v>
      </c>
      <c r="AZ1073" s="179"/>
    </row>
    <row r="1074" spans="2:52" s="8" customFormat="1" ht="13.15" customHeight="1">
      <c r="B1074" s="328"/>
      <c r="C1074" s="340"/>
      <c r="D1074" s="305"/>
      <c r="E1074" s="305"/>
      <c r="F1074" s="43" t="s">
        <v>120</v>
      </c>
      <c r="G1074" s="73">
        <v>515276</v>
      </c>
      <c r="H1074" s="60">
        <f>IFERROR(G1074/D1060,"-")</f>
        <v>4.5783940559316911E-3</v>
      </c>
      <c r="I1074" s="73">
        <v>11</v>
      </c>
      <c r="J1074" s="60">
        <f>IFERROR(I1074/E1060,"-")</f>
        <v>7.5342465753424653E-2</v>
      </c>
      <c r="K1074" s="76">
        <f t="shared" si="71"/>
        <v>46843.272727272728</v>
      </c>
      <c r="L1074" s="305"/>
      <c r="M1074" s="305"/>
      <c r="N1074" s="43" t="s">
        <v>120</v>
      </c>
      <c r="O1074" s="73">
        <v>399808</v>
      </c>
      <c r="P1074" s="60">
        <f>IFERROR(O1074/L1060,"-")</f>
        <v>4.7858271486712952E-3</v>
      </c>
      <c r="Q1074" s="73">
        <v>8</v>
      </c>
      <c r="R1074" s="60">
        <f>IFERROR(Q1074/M1060,"-")</f>
        <v>6.8376068376068383E-2</v>
      </c>
      <c r="S1074" s="76">
        <f t="shared" si="72"/>
        <v>49976</v>
      </c>
      <c r="T1074" s="305"/>
      <c r="U1074" s="305"/>
      <c r="V1074" s="43" t="s">
        <v>120</v>
      </c>
      <c r="W1074" s="73">
        <v>2299</v>
      </c>
      <c r="X1074" s="60">
        <f>IFERROR(W1074/T1060,"-")</f>
        <v>8.7688751085620298E-5</v>
      </c>
      <c r="Y1074" s="73">
        <v>1</v>
      </c>
      <c r="Z1074" s="60">
        <f>IFERROR(Y1074/U1060,"-")</f>
        <v>6.25E-2</v>
      </c>
      <c r="AA1074" s="131">
        <f t="shared" si="73"/>
        <v>2299</v>
      </c>
      <c r="AB1074" s="305"/>
      <c r="AC1074" s="305"/>
      <c r="AD1074" s="43" t="s">
        <v>120</v>
      </c>
      <c r="AE1074" s="73">
        <v>0</v>
      </c>
      <c r="AF1074" s="60">
        <f>IFERROR(AE1074/AB1060,"-")</f>
        <v>0</v>
      </c>
      <c r="AG1074" s="73">
        <v>0</v>
      </c>
      <c r="AH1074" s="60">
        <f>IFERROR(AG1074/AC1060,"-")</f>
        <v>0</v>
      </c>
      <c r="AI1074" s="76" t="str">
        <f t="shared" si="70"/>
        <v>-</v>
      </c>
      <c r="AJ1074" s="305"/>
      <c r="AK1074" s="305"/>
      <c r="AL1074" s="43" t="s">
        <v>120</v>
      </c>
      <c r="AM1074" s="73">
        <v>108887</v>
      </c>
      <c r="AN1074" s="60">
        <f>IFERROR(AM1074/AJ1060,"-")</f>
        <v>3.3460327722963346E-3</v>
      </c>
      <c r="AO1074" s="73">
        <v>3</v>
      </c>
      <c r="AP1074" s="60">
        <f>IFERROR(AO1074/AK1060,"-")</f>
        <v>6.9767441860465115E-2</v>
      </c>
      <c r="AQ1074" s="76">
        <f t="shared" si="74"/>
        <v>36295.666666666664</v>
      </c>
      <c r="AR1074" s="305"/>
      <c r="AS1074" s="305"/>
      <c r="AT1074" s="43" t="s">
        <v>120</v>
      </c>
      <c r="AU1074" s="73">
        <v>1707382</v>
      </c>
      <c r="AV1074" s="60">
        <f>IFERROR(AU1074/AR1060,"-")</f>
        <v>5.4652649525899115E-3</v>
      </c>
      <c r="AW1074" s="76">
        <v>23</v>
      </c>
      <c r="AX1074" s="60">
        <f>IFERROR(AW1074/AS1060,"-")</f>
        <v>4.307116104868914E-2</v>
      </c>
      <c r="AY1074" s="157">
        <f t="shared" si="75"/>
        <v>74234</v>
      </c>
      <c r="AZ1074" s="179"/>
    </row>
    <row r="1075" spans="2:52" s="8" customFormat="1" ht="13.15" customHeight="1">
      <c r="B1075" s="328"/>
      <c r="C1075" s="340"/>
      <c r="D1075" s="305"/>
      <c r="E1075" s="305"/>
      <c r="F1075" s="44" t="s">
        <v>121</v>
      </c>
      <c r="G1075" s="74">
        <v>398153</v>
      </c>
      <c r="H1075" s="61">
        <f>IFERROR(G1075/D1060,"-")</f>
        <v>3.5377182879687209E-3</v>
      </c>
      <c r="I1075" s="74">
        <v>15</v>
      </c>
      <c r="J1075" s="61">
        <f>IFERROR(I1075/E1060,"-")</f>
        <v>0.10273972602739725</v>
      </c>
      <c r="K1075" s="77">
        <f t="shared" si="71"/>
        <v>26543.533333333333</v>
      </c>
      <c r="L1075" s="305"/>
      <c r="M1075" s="305"/>
      <c r="N1075" s="44" t="s">
        <v>121</v>
      </c>
      <c r="O1075" s="74">
        <v>355999</v>
      </c>
      <c r="P1075" s="61">
        <f>IFERROR(O1075/L1060,"-")</f>
        <v>4.2614196791955945E-3</v>
      </c>
      <c r="Q1075" s="74">
        <v>12</v>
      </c>
      <c r="R1075" s="61">
        <f>IFERROR(Q1075/M1060,"-")</f>
        <v>0.10256410256410256</v>
      </c>
      <c r="S1075" s="77">
        <f t="shared" si="72"/>
        <v>29666.583333333332</v>
      </c>
      <c r="T1075" s="305"/>
      <c r="U1075" s="305"/>
      <c r="V1075" s="44" t="s">
        <v>121</v>
      </c>
      <c r="W1075" s="74">
        <v>323158</v>
      </c>
      <c r="X1075" s="61">
        <f>IFERROR(W1075/T1060,"-")</f>
        <v>1.232593363346102E-2</v>
      </c>
      <c r="Y1075" s="74">
        <v>5</v>
      </c>
      <c r="Z1075" s="61">
        <f>IFERROR(Y1075/U1060,"-")</f>
        <v>0.3125</v>
      </c>
      <c r="AA1075" s="132">
        <f t="shared" si="73"/>
        <v>64631.6</v>
      </c>
      <c r="AB1075" s="305"/>
      <c r="AC1075" s="305"/>
      <c r="AD1075" s="44" t="s">
        <v>121</v>
      </c>
      <c r="AE1075" s="74">
        <v>320074</v>
      </c>
      <c r="AF1075" s="61">
        <f>IFERROR(AE1075/AB1060,"-")</f>
        <v>1.4614403639606288E-2</v>
      </c>
      <c r="AG1075" s="74">
        <v>3</v>
      </c>
      <c r="AH1075" s="61">
        <f>IFERROR(AG1075/AC1060,"-")</f>
        <v>0.27272727272727271</v>
      </c>
      <c r="AI1075" s="77">
        <f t="shared" si="70"/>
        <v>106691.33333333333</v>
      </c>
      <c r="AJ1075" s="305"/>
      <c r="AK1075" s="305"/>
      <c r="AL1075" s="44" t="s">
        <v>121</v>
      </c>
      <c r="AM1075" s="74">
        <v>30763</v>
      </c>
      <c r="AN1075" s="61">
        <f>IFERROR(AM1075/AJ1060,"-")</f>
        <v>9.4532870015844083E-4</v>
      </c>
      <c r="AO1075" s="74">
        <v>8</v>
      </c>
      <c r="AP1075" s="61">
        <f>IFERROR(AO1075/AK1060,"-")</f>
        <v>0.18604651162790697</v>
      </c>
      <c r="AQ1075" s="77">
        <f t="shared" si="74"/>
        <v>3845.375</v>
      </c>
      <c r="AR1075" s="305"/>
      <c r="AS1075" s="305"/>
      <c r="AT1075" s="44" t="s">
        <v>121</v>
      </c>
      <c r="AU1075" s="74">
        <v>563321</v>
      </c>
      <c r="AV1075" s="61">
        <f>IFERROR(AU1075/AR1060,"-")</f>
        <v>1.8031691316635066E-3</v>
      </c>
      <c r="AW1075" s="77">
        <v>25</v>
      </c>
      <c r="AX1075" s="61">
        <f>IFERROR(AW1075/AS1060,"-")</f>
        <v>4.6816479400749067E-2</v>
      </c>
      <c r="AY1075" s="158">
        <f t="shared" si="75"/>
        <v>22532.84</v>
      </c>
      <c r="AZ1075" s="179"/>
    </row>
    <row r="1076" spans="2:52" s="8" customFormat="1" ht="13.15" customHeight="1">
      <c r="B1076" s="329"/>
      <c r="C1076" s="341"/>
      <c r="D1076" s="306"/>
      <c r="E1076" s="306"/>
      <c r="F1076" s="45" t="s">
        <v>71</v>
      </c>
      <c r="G1076" s="69">
        <f>SUM(G1060:G1075)</f>
        <v>23721382</v>
      </c>
      <c r="H1076" s="61">
        <f>IFERROR(G1076/D1060,"-")</f>
        <v>0.21077215773155553</v>
      </c>
      <c r="I1076" s="74">
        <v>111</v>
      </c>
      <c r="J1076" s="61">
        <f>IFERROR(I1076/E1060,"-")</f>
        <v>0.76027397260273977</v>
      </c>
      <c r="K1076" s="77">
        <f t="shared" si="71"/>
        <v>213706.14414414414</v>
      </c>
      <c r="L1076" s="306"/>
      <c r="M1076" s="306"/>
      <c r="N1076" s="45" t="s">
        <v>71</v>
      </c>
      <c r="O1076" s="69">
        <f>SUM(O1060:O1075)</f>
        <v>21190146</v>
      </c>
      <c r="P1076" s="61">
        <f>IFERROR(O1076/L1060,"-")</f>
        <v>0.253652693320565</v>
      </c>
      <c r="Q1076" s="74">
        <v>89</v>
      </c>
      <c r="R1076" s="61">
        <f>IFERROR(Q1076/M1060,"-")</f>
        <v>0.76068376068376065</v>
      </c>
      <c r="S1076" s="77">
        <f t="shared" si="72"/>
        <v>238091.52808988764</v>
      </c>
      <c r="T1076" s="306"/>
      <c r="U1076" s="306"/>
      <c r="V1076" s="45" t="s">
        <v>71</v>
      </c>
      <c r="W1076" s="69">
        <f>SUM(W1060:W1075)</f>
        <v>6132514</v>
      </c>
      <c r="X1076" s="61">
        <f>IFERROR(W1076/T1060,"-")</f>
        <v>0.23390713078515951</v>
      </c>
      <c r="Y1076" s="74">
        <v>15</v>
      </c>
      <c r="Z1076" s="61">
        <f>IFERROR(Y1076/U1060,"-")</f>
        <v>0.9375</v>
      </c>
      <c r="AA1076" s="132">
        <f t="shared" si="73"/>
        <v>408834.26666666666</v>
      </c>
      <c r="AB1076" s="306"/>
      <c r="AC1076" s="306"/>
      <c r="AD1076" s="45" t="s">
        <v>71</v>
      </c>
      <c r="AE1076" s="69">
        <f>SUM(AE1060:AE1075)</f>
        <v>5165124</v>
      </c>
      <c r="AF1076" s="61">
        <f>IFERROR(AE1076/AB1060,"-")</f>
        <v>0.23583673458205848</v>
      </c>
      <c r="AG1076" s="74">
        <v>10</v>
      </c>
      <c r="AH1076" s="61">
        <f>IFERROR(AG1076/AC1060,"-")</f>
        <v>0.90909090909090906</v>
      </c>
      <c r="AI1076" s="77">
        <f t="shared" si="70"/>
        <v>516512.4</v>
      </c>
      <c r="AJ1076" s="306"/>
      <c r="AK1076" s="306"/>
      <c r="AL1076" s="45" t="s">
        <v>71</v>
      </c>
      <c r="AM1076" s="69">
        <f>SUM(AM1060:AM1075)</f>
        <v>3179649</v>
      </c>
      <c r="AN1076" s="61">
        <f>IFERROR(AM1076/AJ1060,"-")</f>
        <v>9.7708723340704295E-2</v>
      </c>
      <c r="AO1076" s="74">
        <v>36</v>
      </c>
      <c r="AP1076" s="61">
        <f>IFERROR(AO1076/AK1060,"-")</f>
        <v>0.83720930232558144</v>
      </c>
      <c r="AQ1076" s="77">
        <f t="shared" si="74"/>
        <v>88323.583333333328</v>
      </c>
      <c r="AR1076" s="306"/>
      <c r="AS1076" s="306"/>
      <c r="AT1076" s="45" t="s">
        <v>71</v>
      </c>
      <c r="AU1076" s="69">
        <f>SUM(AU1060:AU1075)</f>
        <v>58136559</v>
      </c>
      <c r="AV1076" s="61">
        <f>IFERROR(AU1076/AR1060,"-")</f>
        <v>0.18609291790992033</v>
      </c>
      <c r="AW1076" s="77">
        <v>391</v>
      </c>
      <c r="AX1076" s="134">
        <f>IFERROR(AW1076/AS1060,"-")</f>
        <v>0.73220973782771537</v>
      </c>
      <c r="AY1076" s="159">
        <f t="shared" si="75"/>
        <v>148686.85166240408</v>
      </c>
      <c r="AZ1076" s="179"/>
    </row>
    <row r="1077" spans="2:52" s="8" customFormat="1" ht="13.15" customHeight="1" thickBot="1">
      <c r="B1077" s="330">
        <v>64</v>
      </c>
      <c r="C1077" s="343" t="s">
        <v>50</v>
      </c>
      <c r="D1077" s="304">
        <v>66717950</v>
      </c>
      <c r="E1077" s="304">
        <v>108</v>
      </c>
      <c r="F1077" s="41" t="s">
        <v>107</v>
      </c>
      <c r="G1077" s="72">
        <v>1700163</v>
      </c>
      <c r="H1077" s="59">
        <f>IFERROR(G1077/D1077,"-")</f>
        <v>2.5482842323542615E-2</v>
      </c>
      <c r="I1077" s="72">
        <v>27</v>
      </c>
      <c r="J1077" s="59">
        <f>IFERROR(I1077/E1077,"-")</f>
        <v>0.25</v>
      </c>
      <c r="K1077" s="75">
        <f t="shared" si="71"/>
        <v>62969</v>
      </c>
      <c r="L1077" s="304">
        <v>44923340</v>
      </c>
      <c r="M1077" s="304">
        <v>71</v>
      </c>
      <c r="N1077" s="41" t="s">
        <v>107</v>
      </c>
      <c r="O1077" s="72">
        <v>1186104</v>
      </c>
      <c r="P1077" s="59">
        <f>IFERROR(O1077/L1077,"-")</f>
        <v>2.6402845380597256E-2</v>
      </c>
      <c r="Q1077" s="72">
        <v>22</v>
      </c>
      <c r="R1077" s="59">
        <f>IFERROR(Q1077/M1077,"-")</f>
        <v>0.30985915492957744</v>
      </c>
      <c r="S1077" s="75">
        <f t="shared" si="72"/>
        <v>53913.818181818184</v>
      </c>
      <c r="T1077" s="304">
        <v>4240570</v>
      </c>
      <c r="U1077" s="304">
        <v>8</v>
      </c>
      <c r="V1077" s="41" t="s">
        <v>107</v>
      </c>
      <c r="W1077" s="72">
        <v>16875</v>
      </c>
      <c r="X1077" s="59">
        <f>IFERROR(W1077/T1077,"-")</f>
        <v>3.9794178612780826E-3</v>
      </c>
      <c r="Y1077" s="72">
        <v>2</v>
      </c>
      <c r="Z1077" s="59">
        <f>IFERROR(Y1077/U1077,"-")</f>
        <v>0.25</v>
      </c>
      <c r="AA1077" s="130">
        <f t="shared" si="73"/>
        <v>8437.5</v>
      </c>
      <c r="AB1077" s="304">
        <v>3405760</v>
      </c>
      <c r="AC1077" s="304">
        <v>5</v>
      </c>
      <c r="AD1077" s="41" t="s">
        <v>107</v>
      </c>
      <c r="AE1077" s="72">
        <v>16875</v>
      </c>
      <c r="AF1077" s="59">
        <f>IFERROR(AE1077/AB1077,"-")</f>
        <v>4.9548412101850983E-3</v>
      </c>
      <c r="AG1077" s="72">
        <v>2</v>
      </c>
      <c r="AH1077" s="59">
        <f>IFERROR(AG1077/AC1077,"-")</f>
        <v>0.4</v>
      </c>
      <c r="AI1077" s="75">
        <f t="shared" si="70"/>
        <v>8437.5</v>
      </c>
      <c r="AJ1077" s="304">
        <v>12220530</v>
      </c>
      <c r="AK1077" s="304">
        <v>26</v>
      </c>
      <c r="AL1077" s="41" t="s">
        <v>107</v>
      </c>
      <c r="AM1077" s="72">
        <v>44721</v>
      </c>
      <c r="AN1077" s="59">
        <f>IFERROR(AM1077/AJ1077,"-")</f>
        <v>3.6594975831653782E-3</v>
      </c>
      <c r="AO1077" s="72">
        <v>4</v>
      </c>
      <c r="AP1077" s="59">
        <f>IFERROR(AO1077/AK1077,"-")</f>
        <v>0.15384615384615385</v>
      </c>
      <c r="AQ1077" s="75">
        <f t="shared" si="74"/>
        <v>11180.25</v>
      </c>
      <c r="AR1077" s="304">
        <v>231037840</v>
      </c>
      <c r="AS1077" s="304">
        <v>432</v>
      </c>
      <c r="AT1077" s="41" t="s">
        <v>107</v>
      </c>
      <c r="AU1077" s="72">
        <v>2721060</v>
      </c>
      <c r="AV1077" s="59">
        <f>IFERROR(AU1077/AR1077,"-")</f>
        <v>1.1777551244419529E-2</v>
      </c>
      <c r="AW1077" s="75">
        <v>85</v>
      </c>
      <c r="AX1077" s="62">
        <f>IFERROR(AW1077/AS1077,"-")</f>
        <v>0.19675925925925927</v>
      </c>
      <c r="AY1077" s="156">
        <f t="shared" si="75"/>
        <v>32012.470588235294</v>
      </c>
      <c r="AZ1077" s="179"/>
    </row>
    <row r="1078" spans="2:52" s="8" customFormat="1" ht="13.15" customHeight="1" thickTop="1" thickBot="1">
      <c r="B1078" s="331"/>
      <c r="C1078" s="344"/>
      <c r="D1078" s="305"/>
      <c r="E1078" s="305"/>
      <c r="F1078" s="42" t="s">
        <v>108</v>
      </c>
      <c r="G1078" s="73">
        <v>541445</v>
      </c>
      <c r="H1078" s="60">
        <f>IFERROR(G1078/D1077,"-")</f>
        <v>8.1154322037772439E-3</v>
      </c>
      <c r="I1078" s="73">
        <v>21</v>
      </c>
      <c r="J1078" s="60">
        <f>IFERROR(I1078/E1077,"-")</f>
        <v>0.19444444444444445</v>
      </c>
      <c r="K1078" s="76">
        <f t="shared" si="71"/>
        <v>25783.095238095237</v>
      </c>
      <c r="L1078" s="305"/>
      <c r="M1078" s="305"/>
      <c r="N1078" s="42" t="s">
        <v>108</v>
      </c>
      <c r="O1078" s="73">
        <v>504164</v>
      </c>
      <c r="P1078" s="60">
        <f>IFERROR(O1078/L1077,"-")</f>
        <v>1.122276304477806E-2</v>
      </c>
      <c r="Q1078" s="73">
        <v>18</v>
      </c>
      <c r="R1078" s="60">
        <f>IFERROR(Q1078/M1077,"-")</f>
        <v>0.25352112676056338</v>
      </c>
      <c r="S1078" s="76">
        <f t="shared" si="72"/>
        <v>28009.111111111109</v>
      </c>
      <c r="T1078" s="305"/>
      <c r="U1078" s="305"/>
      <c r="V1078" s="42" t="s">
        <v>108</v>
      </c>
      <c r="W1078" s="73">
        <v>46826</v>
      </c>
      <c r="X1078" s="60">
        <f>IFERROR(W1078/T1077,"-")</f>
        <v>1.1042383453167853E-2</v>
      </c>
      <c r="Y1078" s="73">
        <v>2</v>
      </c>
      <c r="Z1078" s="60">
        <f>IFERROR(Y1078/U1077,"-")</f>
        <v>0.25</v>
      </c>
      <c r="AA1078" s="131">
        <f t="shared" si="73"/>
        <v>23413</v>
      </c>
      <c r="AB1078" s="305"/>
      <c r="AC1078" s="305"/>
      <c r="AD1078" s="42" t="s">
        <v>108</v>
      </c>
      <c r="AE1078" s="73">
        <v>46826</v>
      </c>
      <c r="AF1078" s="60">
        <f>IFERROR(AE1078/AB1077,"-")</f>
        <v>1.3749060415296438E-2</v>
      </c>
      <c r="AG1078" s="73">
        <v>2</v>
      </c>
      <c r="AH1078" s="60">
        <f>IFERROR(AG1078/AC1077,"-")</f>
        <v>0.4</v>
      </c>
      <c r="AI1078" s="76">
        <f t="shared" si="70"/>
        <v>23413</v>
      </c>
      <c r="AJ1078" s="305"/>
      <c r="AK1078" s="305"/>
      <c r="AL1078" s="42" t="s">
        <v>108</v>
      </c>
      <c r="AM1078" s="73">
        <v>127010</v>
      </c>
      <c r="AN1078" s="60">
        <f>IFERROR(AM1078/AJ1077,"-")</f>
        <v>1.0393166253836782E-2</v>
      </c>
      <c r="AO1078" s="73">
        <v>7</v>
      </c>
      <c r="AP1078" s="60">
        <f>IFERROR(AO1078/AK1077,"-")</f>
        <v>0.26923076923076922</v>
      </c>
      <c r="AQ1078" s="76">
        <f t="shared" si="74"/>
        <v>18144.285714285714</v>
      </c>
      <c r="AR1078" s="305"/>
      <c r="AS1078" s="305"/>
      <c r="AT1078" s="42" t="s">
        <v>108</v>
      </c>
      <c r="AU1078" s="73">
        <v>5227672</v>
      </c>
      <c r="AV1078" s="60">
        <f>IFERROR(AU1078/AR1077,"-")</f>
        <v>2.2626908215554648E-2</v>
      </c>
      <c r="AW1078" s="76">
        <v>112</v>
      </c>
      <c r="AX1078" s="60">
        <f>IFERROR(AW1078/AS1077,"-")</f>
        <v>0.25925925925925924</v>
      </c>
      <c r="AY1078" s="157">
        <f t="shared" si="75"/>
        <v>46675.642857142855</v>
      </c>
      <c r="AZ1078" s="179"/>
    </row>
    <row r="1079" spans="2:52" s="8" customFormat="1" ht="13.15" customHeight="1" thickTop="1" thickBot="1">
      <c r="B1079" s="331"/>
      <c r="C1079" s="344"/>
      <c r="D1079" s="305"/>
      <c r="E1079" s="305"/>
      <c r="F1079" s="43" t="s">
        <v>109</v>
      </c>
      <c r="G1079" s="73">
        <v>798538</v>
      </c>
      <c r="H1079" s="60">
        <f>IFERROR(G1079/D1077,"-")</f>
        <v>1.196886295217404E-2</v>
      </c>
      <c r="I1079" s="73">
        <v>31</v>
      </c>
      <c r="J1079" s="60">
        <f>IFERROR(I1079/E1077,"-")</f>
        <v>0.28703703703703703</v>
      </c>
      <c r="K1079" s="76">
        <f t="shared" si="71"/>
        <v>25759.290322580644</v>
      </c>
      <c r="L1079" s="305"/>
      <c r="M1079" s="305"/>
      <c r="N1079" s="43" t="s">
        <v>109</v>
      </c>
      <c r="O1079" s="73">
        <v>504768</v>
      </c>
      <c r="P1079" s="60">
        <f>IFERROR(O1079/L1077,"-")</f>
        <v>1.1236208171520639E-2</v>
      </c>
      <c r="Q1079" s="73">
        <v>21</v>
      </c>
      <c r="R1079" s="60">
        <f>IFERROR(Q1079/M1077,"-")</f>
        <v>0.29577464788732394</v>
      </c>
      <c r="S1079" s="76">
        <f t="shared" si="72"/>
        <v>24036.571428571428</v>
      </c>
      <c r="T1079" s="305"/>
      <c r="U1079" s="305"/>
      <c r="V1079" s="43" t="s">
        <v>109</v>
      </c>
      <c r="W1079" s="73">
        <v>15535</v>
      </c>
      <c r="X1079" s="60">
        <f>IFERROR(W1079/T1077,"-")</f>
        <v>3.6634226059232603E-3</v>
      </c>
      <c r="Y1079" s="73">
        <v>1</v>
      </c>
      <c r="Z1079" s="60">
        <f>IFERROR(Y1079/U1077,"-")</f>
        <v>0.125</v>
      </c>
      <c r="AA1079" s="131">
        <f t="shared" si="73"/>
        <v>15535</v>
      </c>
      <c r="AB1079" s="305"/>
      <c r="AC1079" s="305"/>
      <c r="AD1079" s="43" t="s">
        <v>109</v>
      </c>
      <c r="AE1079" s="73">
        <v>15535</v>
      </c>
      <c r="AF1079" s="60">
        <f>IFERROR(AE1079/AB1077,"-")</f>
        <v>4.5613901155689184E-3</v>
      </c>
      <c r="AG1079" s="73">
        <v>1</v>
      </c>
      <c r="AH1079" s="60">
        <f>IFERROR(AG1079/AC1077,"-")</f>
        <v>0.2</v>
      </c>
      <c r="AI1079" s="76">
        <f t="shared" si="70"/>
        <v>15535</v>
      </c>
      <c r="AJ1079" s="305"/>
      <c r="AK1079" s="305"/>
      <c r="AL1079" s="43" t="s">
        <v>109</v>
      </c>
      <c r="AM1079" s="73">
        <v>292397</v>
      </c>
      <c r="AN1079" s="60">
        <f>IFERROR(AM1079/AJ1077,"-")</f>
        <v>2.3926703669971759E-2</v>
      </c>
      <c r="AO1079" s="73">
        <v>9</v>
      </c>
      <c r="AP1079" s="60">
        <f>IFERROR(AO1079/AK1077,"-")</f>
        <v>0.34615384615384615</v>
      </c>
      <c r="AQ1079" s="76">
        <f t="shared" si="74"/>
        <v>32488.555555555555</v>
      </c>
      <c r="AR1079" s="305"/>
      <c r="AS1079" s="305"/>
      <c r="AT1079" s="43" t="s">
        <v>109</v>
      </c>
      <c r="AU1079" s="73">
        <v>4577052</v>
      </c>
      <c r="AV1079" s="60">
        <f>IFERROR(AU1079/AR1077,"-")</f>
        <v>1.9810832719003951E-2</v>
      </c>
      <c r="AW1079" s="76">
        <v>110</v>
      </c>
      <c r="AX1079" s="60">
        <f>IFERROR(AW1079/AS1077,"-")</f>
        <v>0.25462962962962965</v>
      </c>
      <c r="AY1079" s="157">
        <f t="shared" si="75"/>
        <v>41609.563636363637</v>
      </c>
      <c r="AZ1079" s="179"/>
    </row>
    <row r="1080" spans="2:52" s="8" customFormat="1" ht="13.15" customHeight="1" thickTop="1" thickBot="1">
      <c r="B1080" s="331"/>
      <c r="C1080" s="344"/>
      <c r="D1080" s="305"/>
      <c r="E1080" s="305"/>
      <c r="F1080" s="43" t="s">
        <v>110</v>
      </c>
      <c r="G1080" s="73">
        <v>1748873</v>
      </c>
      <c r="H1080" s="60">
        <f>IFERROR(G1080/D1077,"-")</f>
        <v>2.6212930703056674E-2</v>
      </c>
      <c r="I1080" s="73">
        <v>6</v>
      </c>
      <c r="J1080" s="60">
        <f>IFERROR(I1080/E1077,"-")</f>
        <v>5.5555555555555552E-2</v>
      </c>
      <c r="K1080" s="76">
        <f t="shared" si="71"/>
        <v>291478.83333333331</v>
      </c>
      <c r="L1080" s="305"/>
      <c r="M1080" s="305"/>
      <c r="N1080" s="43" t="s">
        <v>110</v>
      </c>
      <c r="O1080" s="73">
        <v>1733323</v>
      </c>
      <c r="P1080" s="60">
        <f>IFERROR(O1080/L1077,"-")</f>
        <v>3.8584018908656391E-2</v>
      </c>
      <c r="Q1080" s="73">
        <v>4</v>
      </c>
      <c r="R1080" s="60">
        <f>IFERROR(Q1080/M1077,"-")</f>
        <v>5.6338028169014086E-2</v>
      </c>
      <c r="S1080" s="76">
        <f t="shared" si="72"/>
        <v>433330.75</v>
      </c>
      <c r="T1080" s="305"/>
      <c r="U1080" s="305"/>
      <c r="V1080" s="43" t="s">
        <v>110</v>
      </c>
      <c r="W1080" s="73">
        <v>0</v>
      </c>
      <c r="X1080" s="60">
        <f>IFERROR(W1080/T1077,"-")</f>
        <v>0</v>
      </c>
      <c r="Y1080" s="73">
        <v>0</v>
      </c>
      <c r="Z1080" s="60">
        <f>IFERROR(Y1080/U1077,"-")</f>
        <v>0</v>
      </c>
      <c r="AA1080" s="131" t="str">
        <f t="shared" si="73"/>
        <v>-</v>
      </c>
      <c r="AB1080" s="305"/>
      <c r="AC1080" s="305"/>
      <c r="AD1080" s="43" t="s">
        <v>110</v>
      </c>
      <c r="AE1080" s="73">
        <v>0</v>
      </c>
      <c r="AF1080" s="60">
        <f>IFERROR(AE1080/AB1077,"-")</f>
        <v>0</v>
      </c>
      <c r="AG1080" s="73">
        <v>0</v>
      </c>
      <c r="AH1080" s="60">
        <f>IFERROR(AG1080/AC1077,"-")</f>
        <v>0</v>
      </c>
      <c r="AI1080" s="76" t="str">
        <f t="shared" si="70"/>
        <v>-</v>
      </c>
      <c r="AJ1080" s="305"/>
      <c r="AK1080" s="305"/>
      <c r="AL1080" s="43" t="s">
        <v>110</v>
      </c>
      <c r="AM1080" s="73">
        <v>18086</v>
      </c>
      <c r="AN1080" s="60">
        <f>IFERROR(AM1080/AJ1077,"-")</f>
        <v>1.4799685447357848E-3</v>
      </c>
      <c r="AO1080" s="73">
        <v>3</v>
      </c>
      <c r="AP1080" s="60">
        <f>IFERROR(AO1080/AK1077,"-")</f>
        <v>0.11538461538461539</v>
      </c>
      <c r="AQ1080" s="76">
        <f t="shared" si="74"/>
        <v>6028.666666666667</v>
      </c>
      <c r="AR1080" s="305"/>
      <c r="AS1080" s="305"/>
      <c r="AT1080" s="43" t="s">
        <v>110</v>
      </c>
      <c r="AU1080" s="73">
        <v>162038</v>
      </c>
      <c r="AV1080" s="60">
        <f>IFERROR(AU1080/AR1077,"-")</f>
        <v>7.0134831592954638E-4</v>
      </c>
      <c r="AW1080" s="76">
        <v>10</v>
      </c>
      <c r="AX1080" s="60">
        <f>IFERROR(AW1080/AS1077,"-")</f>
        <v>2.3148148148148147E-2</v>
      </c>
      <c r="AY1080" s="157">
        <f t="shared" si="75"/>
        <v>16203.8</v>
      </c>
      <c r="AZ1080" s="179"/>
    </row>
    <row r="1081" spans="2:52" s="8" customFormat="1" ht="13.15" customHeight="1" thickTop="1" thickBot="1">
      <c r="B1081" s="331"/>
      <c r="C1081" s="344"/>
      <c r="D1081" s="305"/>
      <c r="E1081" s="305"/>
      <c r="F1081" s="43" t="s">
        <v>111</v>
      </c>
      <c r="G1081" s="73">
        <v>1049458</v>
      </c>
      <c r="H1081" s="60">
        <f>IFERROR(G1081/D1077,"-")</f>
        <v>1.5729769874524024E-2</v>
      </c>
      <c r="I1081" s="73">
        <v>29</v>
      </c>
      <c r="J1081" s="60">
        <f>IFERROR(I1081/E1077,"-")</f>
        <v>0.26851851851851855</v>
      </c>
      <c r="K1081" s="76">
        <f t="shared" si="71"/>
        <v>36188.206896551725</v>
      </c>
      <c r="L1081" s="305"/>
      <c r="M1081" s="305"/>
      <c r="N1081" s="43" t="s">
        <v>111</v>
      </c>
      <c r="O1081" s="73">
        <v>308060</v>
      </c>
      <c r="P1081" s="60">
        <f>IFERROR(O1081/L1077,"-")</f>
        <v>6.8574598415879137E-3</v>
      </c>
      <c r="Q1081" s="73">
        <v>19</v>
      </c>
      <c r="R1081" s="60">
        <f>IFERROR(Q1081/M1077,"-")</f>
        <v>0.26760563380281688</v>
      </c>
      <c r="S1081" s="76">
        <f t="shared" si="72"/>
        <v>16213.684210526315</v>
      </c>
      <c r="T1081" s="305"/>
      <c r="U1081" s="305"/>
      <c r="V1081" s="43" t="s">
        <v>111</v>
      </c>
      <c r="W1081" s="73">
        <v>27207</v>
      </c>
      <c r="X1081" s="60">
        <f>IFERROR(W1081/T1077,"-")</f>
        <v>6.4158827704766108E-3</v>
      </c>
      <c r="Y1081" s="73">
        <v>2</v>
      </c>
      <c r="Z1081" s="60">
        <f>IFERROR(Y1081/U1077,"-")</f>
        <v>0.25</v>
      </c>
      <c r="AA1081" s="131">
        <f t="shared" si="73"/>
        <v>13603.5</v>
      </c>
      <c r="AB1081" s="305"/>
      <c r="AC1081" s="305"/>
      <c r="AD1081" s="43" t="s">
        <v>111</v>
      </c>
      <c r="AE1081" s="73">
        <v>0</v>
      </c>
      <c r="AF1081" s="60">
        <f>IFERROR(AE1081/AB1077,"-")</f>
        <v>0</v>
      </c>
      <c r="AG1081" s="73">
        <v>0</v>
      </c>
      <c r="AH1081" s="60">
        <f>IFERROR(AG1081/AC1077,"-")</f>
        <v>0</v>
      </c>
      <c r="AI1081" s="76" t="str">
        <f t="shared" si="70"/>
        <v>-</v>
      </c>
      <c r="AJ1081" s="305"/>
      <c r="AK1081" s="305"/>
      <c r="AL1081" s="43" t="s">
        <v>111</v>
      </c>
      <c r="AM1081" s="73">
        <v>247529</v>
      </c>
      <c r="AN1081" s="60">
        <f>IFERROR(AM1081/AJ1077,"-")</f>
        <v>2.025517714861794E-2</v>
      </c>
      <c r="AO1081" s="73">
        <v>10</v>
      </c>
      <c r="AP1081" s="60">
        <f>IFERROR(AO1081/AK1077,"-")</f>
        <v>0.38461538461538464</v>
      </c>
      <c r="AQ1081" s="76">
        <f t="shared" si="74"/>
        <v>24752.9</v>
      </c>
      <c r="AR1081" s="305"/>
      <c r="AS1081" s="305"/>
      <c r="AT1081" s="43" t="s">
        <v>111</v>
      </c>
      <c r="AU1081" s="73">
        <v>3404297</v>
      </c>
      <c r="AV1081" s="60">
        <f>IFERROR(AU1081/AR1077,"-")</f>
        <v>1.4734802749194677E-2</v>
      </c>
      <c r="AW1081" s="76">
        <v>134</v>
      </c>
      <c r="AX1081" s="60">
        <f>IFERROR(AW1081/AS1077,"-")</f>
        <v>0.31018518518518517</v>
      </c>
      <c r="AY1081" s="157">
        <f t="shared" si="75"/>
        <v>25405.201492537315</v>
      </c>
      <c r="AZ1081" s="179"/>
    </row>
    <row r="1082" spans="2:52" s="8" customFormat="1" ht="13.15" customHeight="1" thickTop="1" thickBot="1">
      <c r="B1082" s="331"/>
      <c r="C1082" s="344"/>
      <c r="D1082" s="305"/>
      <c r="E1082" s="305"/>
      <c r="F1082" s="43" t="s">
        <v>112</v>
      </c>
      <c r="G1082" s="73">
        <v>2390493</v>
      </c>
      <c r="H1082" s="60">
        <f>IFERROR(G1082/D1077,"-")</f>
        <v>3.5829832901040873E-2</v>
      </c>
      <c r="I1082" s="73">
        <v>33</v>
      </c>
      <c r="J1082" s="60">
        <f>IFERROR(I1082/E1077,"-")</f>
        <v>0.30555555555555558</v>
      </c>
      <c r="K1082" s="76">
        <f t="shared" si="71"/>
        <v>72439.181818181823</v>
      </c>
      <c r="L1082" s="305"/>
      <c r="M1082" s="305"/>
      <c r="N1082" s="43" t="s">
        <v>112</v>
      </c>
      <c r="O1082" s="73">
        <v>1063577</v>
      </c>
      <c r="P1082" s="60">
        <f>IFERROR(O1082/L1077,"-")</f>
        <v>2.3675376764060729E-2</v>
      </c>
      <c r="Q1082" s="73">
        <v>19</v>
      </c>
      <c r="R1082" s="60">
        <f>IFERROR(Q1082/M1077,"-")</f>
        <v>0.26760563380281688</v>
      </c>
      <c r="S1082" s="76">
        <f t="shared" si="72"/>
        <v>55977.73684210526</v>
      </c>
      <c r="T1082" s="305"/>
      <c r="U1082" s="305"/>
      <c r="V1082" s="43" t="s">
        <v>112</v>
      </c>
      <c r="W1082" s="73">
        <v>332484</v>
      </c>
      <c r="X1082" s="60">
        <f>IFERROR(W1082/T1077,"-")</f>
        <v>7.8405497374173752E-2</v>
      </c>
      <c r="Y1082" s="73">
        <v>3</v>
      </c>
      <c r="Z1082" s="60">
        <f>IFERROR(Y1082/U1077,"-")</f>
        <v>0.375</v>
      </c>
      <c r="AA1082" s="131">
        <f t="shared" si="73"/>
        <v>110828</v>
      </c>
      <c r="AB1082" s="305"/>
      <c r="AC1082" s="305"/>
      <c r="AD1082" s="43" t="s">
        <v>112</v>
      </c>
      <c r="AE1082" s="73">
        <v>116262</v>
      </c>
      <c r="AF1082" s="60">
        <f>IFERROR(AE1082/AB1077,"-")</f>
        <v>3.4136874001691256E-2</v>
      </c>
      <c r="AG1082" s="73">
        <v>1</v>
      </c>
      <c r="AH1082" s="60">
        <f>IFERROR(AG1082/AC1077,"-")</f>
        <v>0.2</v>
      </c>
      <c r="AI1082" s="76">
        <f t="shared" si="70"/>
        <v>116262</v>
      </c>
      <c r="AJ1082" s="305"/>
      <c r="AK1082" s="305"/>
      <c r="AL1082" s="43" t="s">
        <v>112</v>
      </c>
      <c r="AM1082" s="73">
        <v>535562</v>
      </c>
      <c r="AN1082" s="60">
        <f>IFERROR(AM1082/AJ1077,"-")</f>
        <v>4.3824776830464797E-2</v>
      </c>
      <c r="AO1082" s="73">
        <v>8</v>
      </c>
      <c r="AP1082" s="60">
        <f>IFERROR(AO1082/AK1077,"-")</f>
        <v>0.30769230769230771</v>
      </c>
      <c r="AQ1082" s="76">
        <f t="shared" si="74"/>
        <v>66945.25</v>
      </c>
      <c r="AR1082" s="305"/>
      <c r="AS1082" s="305"/>
      <c r="AT1082" s="43" t="s">
        <v>112</v>
      </c>
      <c r="AU1082" s="73">
        <v>7606343</v>
      </c>
      <c r="AV1082" s="60">
        <f>IFERROR(AU1082/AR1077,"-")</f>
        <v>3.2922498756047927E-2</v>
      </c>
      <c r="AW1082" s="76">
        <v>131</v>
      </c>
      <c r="AX1082" s="60">
        <f>IFERROR(AW1082/AS1077,"-")</f>
        <v>0.30324074074074076</v>
      </c>
      <c r="AY1082" s="157">
        <f t="shared" si="75"/>
        <v>58063.687022900762</v>
      </c>
      <c r="AZ1082" s="179"/>
    </row>
    <row r="1083" spans="2:52" s="8" customFormat="1" ht="13.15" customHeight="1" thickTop="1" thickBot="1">
      <c r="B1083" s="331"/>
      <c r="C1083" s="344"/>
      <c r="D1083" s="305"/>
      <c r="E1083" s="305"/>
      <c r="F1083" s="43" t="s">
        <v>113</v>
      </c>
      <c r="G1083" s="73">
        <v>2103401</v>
      </c>
      <c r="H1083" s="60">
        <f>IFERROR(G1083/D1077,"-")</f>
        <v>3.1526763037533378E-2</v>
      </c>
      <c r="I1083" s="73">
        <v>15</v>
      </c>
      <c r="J1083" s="60">
        <f>IFERROR(I1083/E1077,"-")</f>
        <v>0.1388888888888889</v>
      </c>
      <c r="K1083" s="76">
        <f t="shared" si="71"/>
        <v>140226.73333333334</v>
      </c>
      <c r="L1083" s="305"/>
      <c r="M1083" s="305"/>
      <c r="N1083" s="43" t="s">
        <v>113</v>
      </c>
      <c r="O1083" s="73">
        <v>1633638</v>
      </c>
      <c r="P1083" s="60">
        <f>IFERROR(O1083/L1077,"-")</f>
        <v>3.6365016492540404E-2</v>
      </c>
      <c r="Q1083" s="73">
        <v>10</v>
      </c>
      <c r="R1083" s="60">
        <f>IFERROR(Q1083/M1077,"-")</f>
        <v>0.14084507042253522</v>
      </c>
      <c r="S1083" s="76">
        <f t="shared" si="72"/>
        <v>163363.79999999999</v>
      </c>
      <c r="T1083" s="305"/>
      <c r="U1083" s="305"/>
      <c r="V1083" s="43" t="s">
        <v>113</v>
      </c>
      <c r="W1083" s="73">
        <v>2770</v>
      </c>
      <c r="X1083" s="60">
        <f>IFERROR(W1083/T1077,"-")</f>
        <v>6.5321407263646157E-4</v>
      </c>
      <c r="Y1083" s="73">
        <v>1</v>
      </c>
      <c r="Z1083" s="60">
        <f>IFERROR(Y1083/U1077,"-")</f>
        <v>0.125</v>
      </c>
      <c r="AA1083" s="131">
        <f t="shared" si="73"/>
        <v>2770</v>
      </c>
      <c r="AB1083" s="305"/>
      <c r="AC1083" s="305"/>
      <c r="AD1083" s="43" t="s">
        <v>113</v>
      </c>
      <c r="AE1083" s="73">
        <v>2770</v>
      </c>
      <c r="AF1083" s="60">
        <f>IFERROR(AE1083/AB1077,"-")</f>
        <v>8.1332800902001313E-4</v>
      </c>
      <c r="AG1083" s="73">
        <v>1</v>
      </c>
      <c r="AH1083" s="60">
        <f>IFERROR(AG1083/AC1077,"-")</f>
        <v>0.2</v>
      </c>
      <c r="AI1083" s="76">
        <f t="shared" si="70"/>
        <v>2770</v>
      </c>
      <c r="AJ1083" s="305"/>
      <c r="AK1083" s="305"/>
      <c r="AL1083" s="43" t="s">
        <v>113</v>
      </c>
      <c r="AM1083" s="73">
        <v>25598</v>
      </c>
      <c r="AN1083" s="60">
        <f>IFERROR(AM1083/AJ1077,"-")</f>
        <v>2.0946718350186122E-3</v>
      </c>
      <c r="AO1083" s="73">
        <v>2</v>
      </c>
      <c r="AP1083" s="60">
        <f>IFERROR(AO1083/AK1077,"-")</f>
        <v>7.6923076923076927E-2</v>
      </c>
      <c r="AQ1083" s="76">
        <f t="shared" si="74"/>
        <v>12799</v>
      </c>
      <c r="AR1083" s="305"/>
      <c r="AS1083" s="305"/>
      <c r="AT1083" s="43" t="s">
        <v>113</v>
      </c>
      <c r="AU1083" s="73">
        <v>2707463</v>
      </c>
      <c r="AV1083" s="60">
        <f>IFERROR(AU1083/AR1077,"-")</f>
        <v>1.1718699413048528E-2</v>
      </c>
      <c r="AW1083" s="76">
        <v>44</v>
      </c>
      <c r="AX1083" s="60">
        <f>IFERROR(AW1083/AS1077,"-")</f>
        <v>0.10185185185185185</v>
      </c>
      <c r="AY1083" s="157">
        <f t="shared" si="75"/>
        <v>61533.25</v>
      </c>
      <c r="AZ1083" s="179"/>
    </row>
    <row r="1084" spans="2:52" s="8" customFormat="1" ht="13.15" customHeight="1" thickTop="1" thickBot="1">
      <c r="B1084" s="331"/>
      <c r="C1084" s="344"/>
      <c r="D1084" s="305"/>
      <c r="E1084" s="305"/>
      <c r="F1084" s="43" t="s">
        <v>123</v>
      </c>
      <c r="G1084" s="73">
        <v>631</v>
      </c>
      <c r="H1084" s="60">
        <f>IFERROR(G1084/D1077,"-")</f>
        <v>9.4577246453165909E-6</v>
      </c>
      <c r="I1084" s="73">
        <v>1</v>
      </c>
      <c r="J1084" s="60">
        <f>IFERROR(I1084/E1077,"-")</f>
        <v>9.2592592592592587E-3</v>
      </c>
      <c r="K1084" s="76">
        <f t="shared" si="71"/>
        <v>631</v>
      </c>
      <c r="L1084" s="305"/>
      <c r="M1084" s="305"/>
      <c r="N1084" s="43" t="s">
        <v>123</v>
      </c>
      <c r="O1084" s="73">
        <v>631</v>
      </c>
      <c r="P1084" s="60">
        <f>IFERROR(O1084/L1077,"-")</f>
        <v>1.4046150620145341E-5</v>
      </c>
      <c r="Q1084" s="73">
        <v>1</v>
      </c>
      <c r="R1084" s="60">
        <f>IFERROR(Q1084/M1077,"-")</f>
        <v>1.4084507042253521E-2</v>
      </c>
      <c r="S1084" s="76">
        <f t="shared" si="72"/>
        <v>631</v>
      </c>
      <c r="T1084" s="305"/>
      <c r="U1084" s="305"/>
      <c r="V1084" s="43" t="s">
        <v>123</v>
      </c>
      <c r="W1084" s="73">
        <v>0</v>
      </c>
      <c r="X1084" s="60">
        <f>IFERROR(W1084/T1077,"-")</f>
        <v>0</v>
      </c>
      <c r="Y1084" s="73">
        <v>0</v>
      </c>
      <c r="Z1084" s="60">
        <f>IFERROR(Y1084/U1077,"-")</f>
        <v>0</v>
      </c>
      <c r="AA1084" s="131" t="str">
        <f t="shared" si="73"/>
        <v>-</v>
      </c>
      <c r="AB1084" s="305"/>
      <c r="AC1084" s="305"/>
      <c r="AD1084" s="43" t="s">
        <v>123</v>
      </c>
      <c r="AE1084" s="73">
        <v>0</v>
      </c>
      <c r="AF1084" s="60">
        <f>IFERROR(AE1084/AB1077,"-")</f>
        <v>0</v>
      </c>
      <c r="AG1084" s="73">
        <v>0</v>
      </c>
      <c r="AH1084" s="60">
        <f>IFERROR(AG1084/AC1077,"-")</f>
        <v>0</v>
      </c>
      <c r="AI1084" s="76" t="str">
        <f t="shared" si="70"/>
        <v>-</v>
      </c>
      <c r="AJ1084" s="305"/>
      <c r="AK1084" s="305"/>
      <c r="AL1084" s="43" t="s">
        <v>123</v>
      </c>
      <c r="AM1084" s="73">
        <v>0</v>
      </c>
      <c r="AN1084" s="60">
        <f>IFERROR(AM1084/AJ1077,"-")</f>
        <v>0</v>
      </c>
      <c r="AO1084" s="73">
        <v>0</v>
      </c>
      <c r="AP1084" s="60">
        <f>IFERROR(AO1084/AK1077,"-")</f>
        <v>0</v>
      </c>
      <c r="AQ1084" s="76" t="str">
        <f t="shared" si="74"/>
        <v>-</v>
      </c>
      <c r="AR1084" s="305"/>
      <c r="AS1084" s="305"/>
      <c r="AT1084" s="43" t="s">
        <v>123</v>
      </c>
      <c r="AU1084" s="73">
        <v>16890</v>
      </c>
      <c r="AV1084" s="60">
        <f>IFERROR(AU1084/AR1077,"-")</f>
        <v>7.3104907836742247E-5</v>
      </c>
      <c r="AW1084" s="76">
        <v>1</v>
      </c>
      <c r="AX1084" s="60">
        <f>IFERROR(AW1084/AS1077,"-")</f>
        <v>2.3148148148148147E-3</v>
      </c>
      <c r="AY1084" s="157">
        <f t="shared" si="75"/>
        <v>16890</v>
      </c>
      <c r="AZ1084" s="179"/>
    </row>
    <row r="1085" spans="2:52" s="8" customFormat="1" ht="13.15" customHeight="1" thickTop="1" thickBot="1">
      <c r="B1085" s="331"/>
      <c r="C1085" s="344"/>
      <c r="D1085" s="305"/>
      <c r="E1085" s="305"/>
      <c r="F1085" s="43" t="s">
        <v>114</v>
      </c>
      <c r="G1085" s="73">
        <v>71060</v>
      </c>
      <c r="H1085" s="60">
        <f>IFERROR(G1085/D1077,"-")</f>
        <v>1.06508068668177E-3</v>
      </c>
      <c r="I1085" s="73">
        <v>1</v>
      </c>
      <c r="J1085" s="60">
        <f>IFERROR(I1085/E1077,"-")</f>
        <v>9.2592592592592587E-3</v>
      </c>
      <c r="K1085" s="76">
        <f t="shared" si="71"/>
        <v>71060</v>
      </c>
      <c r="L1085" s="305"/>
      <c r="M1085" s="305"/>
      <c r="N1085" s="43" t="s">
        <v>114</v>
      </c>
      <c r="O1085" s="73">
        <v>71060</v>
      </c>
      <c r="P1085" s="60">
        <f>IFERROR(O1085/L1077,"-")</f>
        <v>1.5818058051783328E-3</v>
      </c>
      <c r="Q1085" s="73">
        <v>1</v>
      </c>
      <c r="R1085" s="60">
        <f>IFERROR(Q1085/M1077,"-")</f>
        <v>1.4084507042253521E-2</v>
      </c>
      <c r="S1085" s="76">
        <f t="shared" si="72"/>
        <v>71060</v>
      </c>
      <c r="T1085" s="305"/>
      <c r="U1085" s="305"/>
      <c r="V1085" s="43" t="s">
        <v>114</v>
      </c>
      <c r="W1085" s="73">
        <v>0</v>
      </c>
      <c r="X1085" s="60">
        <f>IFERROR(W1085/T1077,"-")</f>
        <v>0</v>
      </c>
      <c r="Y1085" s="73">
        <v>0</v>
      </c>
      <c r="Z1085" s="60">
        <f>IFERROR(Y1085/U1077,"-")</f>
        <v>0</v>
      </c>
      <c r="AA1085" s="131" t="str">
        <f t="shared" si="73"/>
        <v>-</v>
      </c>
      <c r="AB1085" s="305"/>
      <c r="AC1085" s="305"/>
      <c r="AD1085" s="43" t="s">
        <v>114</v>
      </c>
      <c r="AE1085" s="73">
        <v>0</v>
      </c>
      <c r="AF1085" s="60">
        <f>IFERROR(AE1085/AB1077,"-")</f>
        <v>0</v>
      </c>
      <c r="AG1085" s="73">
        <v>0</v>
      </c>
      <c r="AH1085" s="60">
        <f>IFERROR(AG1085/AC1077,"-")</f>
        <v>0</v>
      </c>
      <c r="AI1085" s="76" t="str">
        <f t="shared" si="70"/>
        <v>-</v>
      </c>
      <c r="AJ1085" s="305"/>
      <c r="AK1085" s="305"/>
      <c r="AL1085" s="43" t="s">
        <v>114</v>
      </c>
      <c r="AM1085" s="73">
        <v>0</v>
      </c>
      <c r="AN1085" s="60">
        <f>IFERROR(AM1085/AJ1077,"-")</f>
        <v>0</v>
      </c>
      <c r="AO1085" s="73">
        <v>0</v>
      </c>
      <c r="AP1085" s="60">
        <f>IFERROR(AO1085/AK1077,"-")</f>
        <v>0</v>
      </c>
      <c r="AQ1085" s="76" t="str">
        <f t="shared" si="74"/>
        <v>-</v>
      </c>
      <c r="AR1085" s="305"/>
      <c r="AS1085" s="305"/>
      <c r="AT1085" s="43" t="s">
        <v>114</v>
      </c>
      <c r="AU1085" s="73">
        <v>40045</v>
      </c>
      <c r="AV1085" s="60">
        <f>IFERROR(AU1085/AR1077,"-")</f>
        <v>1.7332658580949338E-4</v>
      </c>
      <c r="AW1085" s="76">
        <v>3</v>
      </c>
      <c r="AX1085" s="60">
        <f>IFERROR(AW1085/AS1077,"-")</f>
        <v>6.9444444444444441E-3</v>
      </c>
      <c r="AY1085" s="157">
        <f t="shared" si="75"/>
        <v>13348.333333333334</v>
      </c>
      <c r="AZ1085" s="179"/>
    </row>
    <row r="1086" spans="2:52" s="8" customFormat="1" ht="13.15" customHeight="1" thickTop="1" thickBot="1">
      <c r="B1086" s="331"/>
      <c r="C1086" s="344"/>
      <c r="D1086" s="305"/>
      <c r="E1086" s="305"/>
      <c r="F1086" s="43" t="s">
        <v>115</v>
      </c>
      <c r="G1086" s="73">
        <v>26319</v>
      </c>
      <c r="H1086" s="60">
        <f>IFERROR(G1086/D1077,"-")</f>
        <v>3.9448154507145376E-4</v>
      </c>
      <c r="I1086" s="73">
        <v>4</v>
      </c>
      <c r="J1086" s="60">
        <f>IFERROR(I1086/E1077,"-")</f>
        <v>3.7037037037037035E-2</v>
      </c>
      <c r="K1086" s="76">
        <f t="shared" si="71"/>
        <v>6579.75</v>
      </c>
      <c r="L1086" s="305"/>
      <c r="M1086" s="305"/>
      <c r="N1086" s="43" t="s">
        <v>115</v>
      </c>
      <c r="O1086" s="73">
        <v>22458</v>
      </c>
      <c r="P1086" s="60">
        <f>IFERROR(O1086/L1077,"-")</f>
        <v>4.9991830527293835E-4</v>
      </c>
      <c r="Q1086" s="73">
        <v>3</v>
      </c>
      <c r="R1086" s="60">
        <f>IFERROR(Q1086/M1077,"-")</f>
        <v>4.2253521126760563E-2</v>
      </c>
      <c r="S1086" s="76">
        <f t="shared" si="72"/>
        <v>7486</v>
      </c>
      <c r="T1086" s="305"/>
      <c r="U1086" s="305"/>
      <c r="V1086" s="43" t="s">
        <v>115</v>
      </c>
      <c r="W1086" s="73">
        <v>0</v>
      </c>
      <c r="X1086" s="60">
        <f>IFERROR(W1086/T1077,"-")</f>
        <v>0</v>
      </c>
      <c r="Y1086" s="73">
        <v>0</v>
      </c>
      <c r="Z1086" s="60">
        <f>IFERROR(Y1086/U1077,"-")</f>
        <v>0</v>
      </c>
      <c r="AA1086" s="131" t="str">
        <f t="shared" si="73"/>
        <v>-</v>
      </c>
      <c r="AB1086" s="305"/>
      <c r="AC1086" s="305"/>
      <c r="AD1086" s="43" t="s">
        <v>115</v>
      </c>
      <c r="AE1086" s="73">
        <v>0</v>
      </c>
      <c r="AF1086" s="60">
        <f>IFERROR(AE1086/AB1077,"-")</f>
        <v>0</v>
      </c>
      <c r="AG1086" s="73">
        <v>0</v>
      </c>
      <c r="AH1086" s="60">
        <f>IFERROR(AG1086/AC1077,"-")</f>
        <v>0</v>
      </c>
      <c r="AI1086" s="76" t="str">
        <f t="shared" si="70"/>
        <v>-</v>
      </c>
      <c r="AJ1086" s="305"/>
      <c r="AK1086" s="305"/>
      <c r="AL1086" s="43" t="s">
        <v>115</v>
      </c>
      <c r="AM1086" s="73">
        <v>0</v>
      </c>
      <c r="AN1086" s="60">
        <f>IFERROR(AM1086/AJ1077,"-")</f>
        <v>0</v>
      </c>
      <c r="AO1086" s="73">
        <v>0</v>
      </c>
      <c r="AP1086" s="60">
        <f>IFERROR(AO1086/AK1077,"-")</f>
        <v>0</v>
      </c>
      <c r="AQ1086" s="76" t="str">
        <f t="shared" si="74"/>
        <v>-</v>
      </c>
      <c r="AR1086" s="305"/>
      <c r="AS1086" s="305"/>
      <c r="AT1086" s="43" t="s">
        <v>115</v>
      </c>
      <c r="AU1086" s="73">
        <v>31136</v>
      </c>
      <c r="AV1086" s="60">
        <f>IFERROR(AU1086/AR1077,"-")</f>
        <v>1.3476580286588552E-4</v>
      </c>
      <c r="AW1086" s="76">
        <v>8</v>
      </c>
      <c r="AX1086" s="60">
        <f>IFERROR(AW1086/AS1077,"-")</f>
        <v>1.8518518518518517E-2</v>
      </c>
      <c r="AY1086" s="157">
        <f t="shared" si="75"/>
        <v>3892</v>
      </c>
      <c r="AZ1086" s="179"/>
    </row>
    <row r="1087" spans="2:52" s="8" customFormat="1" ht="13.15" customHeight="1" thickTop="1" thickBot="1">
      <c r="B1087" s="331"/>
      <c r="C1087" s="344"/>
      <c r="D1087" s="305"/>
      <c r="E1087" s="305"/>
      <c r="F1087" s="43" t="s">
        <v>116</v>
      </c>
      <c r="G1087" s="73">
        <v>3276</v>
      </c>
      <c r="H1087" s="60">
        <f>IFERROR(G1087/D1077,"-")</f>
        <v>4.9102228111025591E-5</v>
      </c>
      <c r="I1087" s="73">
        <v>1</v>
      </c>
      <c r="J1087" s="60">
        <f>IFERROR(I1087/E1077,"-")</f>
        <v>9.2592592592592587E-3</v>
      </c>
      <c r="K1087" s="76">
        <f t="shared" si="71"/>
        <v>3276</v>
      </c>
      <c r="L1087" s="305"/>
      <c r="M1087" s="305"/>
      <c r="N1087" s="43" t="s">
        <v>116</v>
      </c>
      <c r="O1087" s="73">
        <v>3276</v>
      </c>
      <c r="P1087" s="60">
        <f>IFERROR(O1087/L1077,"-")</f>
        <v>7.2924230477965348E-5</v>
      </c>
      <c r="Q1087" s="73">
        <v>1</v>
      </c>
      <c r="R1087" s="60">
        <f>IFERROR(Q1087/M1077,"-")</f>
        <v>1.4084507042253521E-2</v>
      </c>
      <c r="S1087" s="76">
        <f t="shared" si="72"/>
        <v>3276</v>
      </c>
      <c r="T1087" s="305"/>
      <c r="U1087" s="305"/>
      <c r="V1087" s="43" t="s">
        <v>116</v>
      </c>
      <c r="W1087" s="73">
        <v>0</v>
      </c>
      <c r="X1087" s="60">
        <f>IFERROR(W1087/T1077,"-")</f>
        <v>0</v>
      </c>
      <c r="Y1087" s="73">
        <v>0</v>
      </c>
      <c r="Z1087" s="60">
        <f>IFERROR(Y1087/U1077,"-")</f>
        <v>0</v>
      </c>
      <c r="AA1087" s="131" t="str">
        <f t="shared" si="73"/>
        <v>-</v>
      </c>
      <c r="AB1087" s="305"/>
      <c r="AC1087" s="305"/>
      <c r="AD1087" s="43" t="s">
        <v>116</v>
      </c>
      <c r="AE1087" s="73">
        <v>0</v>
      </c>
      <c r="AF1087" s="60">
        <f>IFERROR(AE1087/AB1077,"-")</f>
        <v>0</v>
      </c>
      <c r="AG1087" s="73">
        <v>0</v>
      </c>
      <c r="AH1087" s="60">
        <f>IFERROR(AG1087/AC1077,"-")</f>
        <v>0</v>
      </c>
      <c r="AI1087" s="76" t="str">
        <f t="shared" si="70"/>
        <v>-</v>
      </c>
      <c r="AJ1087" s="305"/>
      <c r="AK1087" s="305"/>
      <c r="AL1087" s="43" t="s">
        <v>116</v>
      </c>
      <c r="AM1087" s="73">
        <v>0</v>
      </c>
      <c r="AN1087" s="60">
        <f>IFERROR(AM1087/AJ1077,"-")</f>
        <v>0</v>
      </c>
      <c r="AO1087" s="73">
        <v>0</v>
      </c>
      <c r="AP1087" s="60">
        <f>IFERROR(AO1087/AK1077,"-")</f>
        <v>0</v>
      </c>
      <c r="AQ1087" s="76" t="str">
        <f t="shared" si="74"/>
        <v>-</v>
      </c>
      <c r="AR1087" s="305"/>
      <c r="AS1087" s="305"/>
      <c r="AT1087" s="43" t="s">
        <v>116</v>
      </c>
      <c r="AU1087" s="73">
        <v>3130</v>
      </c>
      <c r="AV1087" s="60">
        <f>IFERROR(AU1087/AR1077,"-")</f>
        <v>1.3547564329721919E-5</v>
      </c>
      <c r="AW1087" s="76">
        <v>2</v>
      </c>
      <c r="AX1087" s="60">
        <f>IFERROR(AW1087/AS1077,"-")</f>
        <v>4.6296296296296294E-3</v>
      </c>
      <c r="AY1087" s="157">
        <f t="shared" si="75"/>
        <v>1565</v>
      </c>
      <c r="AZ1087" s="179"/>
    </row>
    <row r="1088" spans="2:52" s="8" customFormat="1" ht="13.15" customHeight="1" thickTop="1" thickBot="1">
      <c r="B1088" s="331"/>
      <c r="C1088" s="344"/>
      <c r="D1088" s="305"/>
      <c r="E1088" s="305"/>
      <c r="F1088" s="43" t="s">
        <v>117</v>
      </c>
      <c r="G1088" s="73">
        <v>0</v>
      </c>
      <c r="H1088" s="60">
        <f>IFERROR(G1088/D1077,"-")</f>
        <v>0</v>
      </c>
      <c r="I1088" s="73">
        <v>0</v>
      </c>
      <c r="J1088" s="60">
        <f>IFERROR(I1088/E1077,"-")</f>
        <v>0</v>
      </c>
      <c r="K1088" s="76" t="str">
        <f t="shared" si="71"/>
        <v>-</v>
      </c>
      <c r="L1088" s="305"/>
      <c r="M1088" s="305"/>
      <c r="N1088" s="43" t="s">
        <v>117</v>
      </c>
      <c r="O1088" s="73">
        <v>0</v>
      </c>
      <c r="P1088" s="60">
        <f>IFERROR(O1088/L1077,"-")</f>
        <v>0</v>
      </c>
      <c r="Q1088" s="73">
        <v>0</v>
      </c>
      <c r="R1088" s="60">
        <f>IFERROR(Q1088/M1077,"-")</f>
        <v>0</v>
      </c>
      <c r="S1088" s="76" t="str">
        <f t="shared" si="72"/>
        <v>-</v>
      </c>
      <c r="T1088" s="305"/>
      <c r="U1088" s="305"/>
      <c r="V1088" s="43" t="s">
        <v>117</v>
      </c>
      <c r="W1088" s="73">
        <v>0</v>
      </c>
      <c r="X1088" s="60">
        <f>IFERROR(W1088/T1077,"-")</f>
        <v>0</v>
      </c>
      <c r="Y1088" s="73">
        <v>0</v>
      </c>
      <c r="Z1088" s="60">
        <f>IFERROR(Y1088/U1077,"-")</f>
        <v>0</v>
      </c>
      <c r="AA1088" s="131" t="str">
        <f t="shared" si="73"/>
        <v>-</v>
      </c>
      <c r="AB1088" s="305"/>
      <c r="AC1088" s="305"/>
      <c r="AD1088" s="43" t="s">
        <v>117</v>
      </c>
      <c r="AE1088" s="73">
        <v>0</v>
      </c>
      <c r="AF1088" s="60">
        <f>IFERROR(AE1088/AB1077,"-")</f>
        <v>0</v>
      </c>
      <c r="AG1088" s="73">
        <v>0</v>
      </c>
      <c r="AH1088" s="60">
        <f>IFERROR(AG1088/AC1077,"-")</f>
        <v>0</v>
      </c>
      <c r="AI1088" s="76" t="str">
        <f t="shared" si="70"/>
        <v>-</v>
      </c>
      <c r="AJ1088" s="305"/>
      <c r="AK1088" s="305"/>
      <c r="AL1088" s="43" t="s">
        <v>117</v>
      </c>
      <c r="AM1088" s="73">
        <v>0</v>
      </c>
      <c r="AN1088" s="60">
        <f>IFERROR(AM1088/AJ1077,"-")</f>
        <v>0</v>
      </c>
      <c r="AO1088" s="73">
        <v>0</v>
      </c>
      <c r="AP1088" s="60">
        <f>IFERROR(AO1088/AK1077,"-")</f>
        <v>0</v>
      </c>
      <c r="AQ1088" s="76" t="str">
        <f t="shared" si="74"/>
        <v>-</v>
      </c>
      <c r="AR1088" s="305"/>
      <c r="AS1088" s="305"/>
      <c r="AT1088" s="43" t="s">
        <v>117</v>
      </c>
      <c r="AU1088" s="73">
        <v>0</v>
      </c>
      <c r="AV1088" s="60">
        <f>IFERROR(AU1088/AR1077,"-")</f>
        <v>0</v>
      </c>
      <c r="AW1088" s="76">
        <v>0</v>
      </c>
      <c r="AX1088" s="60">
        <f>IFERROR(AW1088/AS1077,"-")</f>
        <v>0</v>
      </c>
      <c r="AY1088" s="157" t="str">
        <f t="shared" si="75"/>
        <v>-</v>
      </c>
      <c r="AZ1088" s="179"/>
    </row>
    <row r="1089" spans="2:52" s="8" customFormat="1" ht="13.15" customHeight="1" thickTop="1" thickBot="1">
      <c r="B1089" s="331"/>
      <c r="C1089" s="344"/>
      <c r="D1089" s="305"/>
      <c r="E1089" s="305"/>
      <c r="F1089" s="43" t="s">
        <v>118</v>
      </c>
      <c r="G1089" s="73">
        <v>1011397</v>
      </c>
      <c r="H1089" s="60">
        <f>IFERROR(G1089/D1077,"-")</f>
        <v>1.5159293713311036E-2</v>
      </c>
      <c r="I1089" s="73">
        <v>13</v>
      </c>
      <c r="J1089" s="60">
        <f>IFERROR(I1089/E1077,"-")</f>
        <v>0.12037037037037036</v>
      </c>
      <c r="K1089" s="76">
        <f t="shared" si="71"/>
        <v>77799.769230769234</v>
      </c>
      <c r="L1089" s="305"/>
      <c r="M1089" s="305"/>
      <c r="N1089" s="43" t="s">
        <v>118</v>
      </c>
      <c r="O1089" s="73">
        <v>415040</v>
      </c>
      <c r="P1089" s="60">
        <f>IFERROR(O1089/L1077,"-")</f>
        <v>9.2388500053646946E-3</v>
      </c>
      <c r="Q1089" s="73">
        <v>11</v>
      </c>
      <c r="R1089" s="60">
        <f>IFERROR(Q1089/M1077,"-")</f>
        <v>0.15492957746478872</v>
      </c>
      <c r="S1089" s="76">
        <f t="shared" si="72"/>
        <v>37730.909090909088</v>
      </c>
      <c r="T1089" s="305"/>
      <c r="U1089" s="305"/>
      <c r="V1089" s="43" t="s">
        <v>118</v>
      </c>
      <c r="W1089" s="73">
        <v>22716</v>
      </c>
      <c r="X1089" s="60">
        <f>IFERROR(W1089/T1077,"-")</f>
        <v>5.3568270303284704E-3</v>
      </c>
      <c r="Y1089" s="73">
        <v>1</v>
      </c>
      <c r="Z1089" s="60">
        <f>IFERROR(Y1089/U1077,"-")</f>
        <v>0.125</v>
      </c>
      <c r="AA1089" s="131">
        <f t="shared" si="73"/>
        <v>22716</v>
      </c>
      <c r="AB1089" s="305"/>
      <c r="AC1089" s="305"/>
      <c r="AD1089" s="43" t="s">
        <v>118</v>
      </c>
      <c r="AE1089" s="73">
        <v>22716</v>
      </c>
      <c r="AF1089" s="60">
        <f>IFERROR(AE1089/AB1077,"-")</f>
        <v>6.6698769144038338E-3</v>
      </c>
      <c r="AG1089" s="73">
        <v>1</v>
      </c>
      <c r="AH1089" s="60">
        <f>IFERROR(AG1089/AC1077,"-")</f>
        <v>0.2</v>
      </c>
      <c r="AI1089" s="76">
        <f t="shared" si="70"/>
        <v>22716</v>
      </c>
      <c r="AJ1089" s="305"/>
      <c r="AK1089" s="305"/>
      <c r="AL1089" s="43" t="s">
        <v>118</v>
      </c>
      <c r="AM1089" s="73">
        <v>19946</v>
      </c>
      <c r="AN1089" s="60">
        <f>IFERROR(AM1089/AJ1077,"-")</f>
        <v>1.6321714360997435E-3</v>
      </c>
      <c r="AO1089" s="73">
        <v>4</v>
      </c>
      <c r="AP1089" s="60">
        <f>IFERROR(AO1089/AK1077,"-")</f>
        <v>0.15384615384615385</v>
      </c>
      <c r="AQ1089" s="76">
        <f t="shared" si="74"/>
        <v>4986.5</v>
      </c>
      <c r="AR1089" s="305"/>
      <c r="AS1089" s="305"/>
      <c r="AT1089" s="43" t="s">
        <v>118</v>
      </c>
      <c r="AU1089" s="73">
        <v>932430</v>
      </c>
      <c r="AV1089" s="60">
        <f>IFERROR(AU1089/AR1077,"-")</f>
        <v>4.0358323987100984E-3</v>
      </c>
      <c r="AW1089" s="76">
        <v>46</v>
      </c>
      <c r="AX1089" s="60">
        <f>IFERROR(AW1089/AS1077,"-")</f>
        <v>0.10648148148148148</v>
      </c>
      <c r="AY1089" s="157">
        <f t="shared" si="75"/>
        <v>20270.217391304348</v>
      </c>
      <c r="AZ1089" s="179"/>
    </row>
    <row r="1090" spans="2:52" s="8" customFormat="1" ht="13.15" customHeight="1" thickTop="1" thickBot="1">
      <c r="B1090" s="331"/>
      <c r="C1090" s="344"/>
      <c r="D1090" s="305"/>
      <c r="E1090" s="305"/>
      <c r="F1090" s="43" t="s">
        <v>119</v>
      </c>
      <c r="G1090" s="73">
        <v>1084535</v>
      </c>
      <c r="H1090" s="60">
        <f>IFERROR(G1090/D1077,"-")</f>
        <v>1.6255520440900836E-2</v>
      </c>
      <c r="I1090" s="73">
        <v>11</v>
      </c>
      <c r="J1090" s="60">
        <f>IFERROR(I1090/E1077,"-")</f>
        <v>0.10185185185185185</v>
      </c>
      <c r="K1090" s="76">
        <f t="shared" si="71"/>
        <v>98594.090909090912</v>
      </c>
      <c r="L1090" s="305"/>
      <c r="M1090" s="305"/>
      <c r="N1090" s="43" t="s">
        <v>119</v>
      </c>
      <c r="O1090" s="73">
        <v>696662</v>
      </c>
      <c r="P1090" s="60">
        <f>IFERROR(O1090/L1077,"-")</f>
        <v>1.5507796170097772E-2</v>
      </c>
      <c r="Q1090" s="73">
        <v>9</v>
      </c>
      <c r="R1090" s="60">
        <f>IFERROR(Q1090/M1077,"-")</f>
        <v>0.12676056338028169</v>
      </c>
      <c r="S1090" s="76">
        <f t="shared" si="72"/>
        <v>77406.888888888891</v>
      </c>
      <c r="T1090" s="305"/>
      <c r="U1090" s="305"/>
      <c r="V1090" s="43" t="s">
        <v>119</v>
      </c>
      <c r="W1090" s="73">
        <v>0</v>
      </c>
      <c r="X1090" s="60">
        <f>IFERROR(W1090/T1077,"-")</f>
        <v>0</v>
      </c>
      <c r="Y1090" s="73">
        <v>0</v>
      </c>
      <c r="Z1090" s="60">
        <f>IFERROR(Y1090/U1077,"-")</f>
        <v>0</v>
      </c>
      <c r="AA1090" s="131" t="str">
        <f t="shared" si="73"/>
        <v>-</v>
      </c>
      <c r="AB1090" s="305"/>
      <c r="AC1090" s="305"/>
      <c r="AD1090" s="43" t="s">
        <v>119</v>
      </c>
      <c r="AE1090" s="73">
        <v>0</v>
      </c>
      <c r="AF1090" s="60">
        <f>IFERROR(AE1090/AB1077,"-")</f>
        <v>0</v>
      </c>
      <c r="AG1090" s="73">
        <v>0</v>
      </c>
      <c r="AH1090" s="60">
        <f>IFERROR(AG1090/AC1077,"-")</f>
        <v>0</v>
      </c>
      <c r="AI1090" s="76" t="str">
        <f t="shared" si="70"/>
        <v>-</v>
      </c>
      <c r="AJ1090" s="305"/>
      <c r="AK1090" s="305"/>
      <c r="AL1090" s="43" t="s">
        <v>119</v>
      </c>
      <c r="AM1090" s="73">
        <v>208052</v>
      </c>
      <c r="AN1090" s="60">
        <f>IFERROR(AM1090/AJ1077,"-")</f>
        <v>1.7024793523685144E-2</v>
      </c>
      <c r="AO1090" s="73">
        <v>4</v>
      </c>
      <c r="AP1090" s="60">
        <f>IFERROR(AO1090/AK1077,"-")</f>
        <v>0.15384615384615385</v>
      </c>
      <c r="AQ1090" s="76">
        <f t="shared" si="74"/>
        <v>52013</v>
      </c>
      <c r="AR1090" s="305"/>
      <c r="AS1090" s="305"/>
      <c r="AT1090" s="43" t="s">
        <v>119</v>
      </c>
      <c r="AU1090" s="73">
        <v>2655001</v>
      </c>
      <c r="AV1090" s="60">
        <f>IFERROR(AU1090/AR1077,"-")</f>
        <v>1.1491628384337389E-2</v>
      </c>
      <c r="AW1090" s="76">
        <v>30</v>
      </c>
      <c r="AX1090" s="60">
        <f>IFERROR(AW1090/AS1077,"-")</f>
        <v>6.9444444444444448E-2</v>
      </c>
      <c r="AY1090" s="157">
        <f t="shared" si="75"/>
        <v>88500.03333333334</v>
      </c>
      <c r="AZ1090" s="179"/>
    </row>
    <row r="1091" spans="2:52" s="8" customFormat="1" ht="13.15" customHeight="1" thickTop="1" thickBot="1">
      <c r="B1091" s="331"/>
      <c r="C1091" s="344"/>
      <c r="D1091" s="305"/>
      <c r="E1091" s="305"/>
      <c r="F1091" s="43" t="s">
        <v>120</v>
      </c>
      <c r="G1091" s="73">
        <v>93735</v>
      </c>
      <c r="H1091" s="60">
        <f>IFERROR(G1091/D1077,"-")</f>
        <v>1.4049442466382736E-3</v>
      </c>
      <c r="I1091" s="73">
        <v>6</v>
      </c>
      <c r="J1091" s="60">
        <f>IFERROR(I1091/E1077,"-")</f>
        <v>5.5555555555555552E-2</v>
      </c>
      <c r="K1091" s="76">
        <f t="shared" si="71"/>
        <v>15622.5</v>
      </c>
      <c r="L1091" s="305"/>
      <c r="M1091" s="305"/>
      <c r="N1091" s="43" t="s">
        <v>120</v>
      </c>
      <c r="O1091" s="73">
        <v>91939</v>
      </c>
      <c r="P1091" s="60">
        <f>IFERROR(O1091/L1077,"-")</f>
        <v>2.0465753436854873E-3</v>
      </c>
      <c r="Q1091" s="73">
        <v>5</v>
      </c>
      <c r="R1091" s="60">
        <f>IFERROR(Q1091/M1077,"-")</f>
        <v>7.0422535211267609E-2</v>
      </c>
      <c r="S1091" s="76">
        <f t="shared" si="72"/>
        <v>18387.8</v>
      </c>
      <c r="T1091" s="305"/>
      <c r="U1091" s="305"/>
      <c r="V1091" s="43" t="s">
        <v>120</v>
      </c>
      <c r="W1091" s="73">
        <v>22494</v>
      </c>
      <c r="X1091" s="60">
        <f>IFERROR(W1091/T1077,"-")</f>
        <v>5.304475577575656E-3</v>
      </c>
      <c r="Y1091" s="73">
        <v>1</v>
      </c>
      <c r="Z1091" s="60">
        <f>IFERROR(Y1091/U1077,"-")</f>
        <v>0.125</v>
      </c>
      <c r="AA1091" s="131">
        <f t="shared" si="73"/>
        <v>22494</v>
      </c>
      <c r="AB1091" s="305"/>
      <c r="AC1091" s="305"/>
      <c r="AD1091" s="43" t="s">
        <v>120</v>
      </c>
      <c r="AE1091" s="73">
        <v>22494</v>
      </c>
      <c r="AF1091" s="60">
        <f>IFERROR(AE1091/AB1077,"-")</f>
        <v>6.6046932255942872E-3</v>
      </c>
      <c r="AG1091" s="73">
        <v>1</v>
      </c>
      <c r="AH1091" s="60">
        <f>IFERROR(AG1091/AC1077,"-")</f>
        <v>0.2</v>
      </c>
      <c r="AI1091" s="76">
        <f t="shared" si="70"/>
        <v>22494</v>
      </c>
      <c r="AJ1091" s="305"/>
      <c r="AK1091" s="305"/>
      <c r="AL1091" s="43" t="s">
        <v>120</v>
      </c>
      <c r="AM1091" s="73">
        <v>33588</v>
      </c>
      <c r="AN1091" s="60">
        <f>IFERROR(AM1091/AJ1077,"-")</f>
        <v>2.7484896317917472E-3</v>
      </c>
      <c r="AO1091" s="73">
        <v>2</v>
      </c>
      <c r="AP1091" s="60">
        <f>IFERROR(AO1091/AK1077,"-")</f>
        <v>7.6923076923076927E-2</v>
      </c>
      <c r="AQ1091" s="76">
        <f t="shared" si="74"/>
        <v>16794</v>
      </c>
      <c r="AR1091" s="305"/>
      <c r="AS1091" s="305"/>
      <c r="AT1091" s="43" t="s">
        <v>120</v>
      </c>
      <c r="AU1091" s="73">
        <v>712823</v>
      </c>
      <c r="AV1091" s="60">
        <f>IFERROR(AU1091/AR1077,"-")</f>
        <v>3.0853084499058684E-3</v>
      </c>
      <c r="AW1091" s="76">
        <v>24</v>
      </c>
      <c r="AX1091" s="60">
        <f>IFERROR(AW1091/AS1077,"-")</f>
        <v>5.5555555555555552E-2</v>
      </c>
      <c r="AY1091" s="157">
        <f t="shared" si="75"/>
        <v>29700.958333333332</v>
      </c>
      <c r="AZ1091" s="179"/>
    </row>
    <row r="1092" spans="2:52" s="8" customFormat="1" ht="13.15" customHeight="1" thickTop="1" thickBot="1">
      <c r="B1092" s="331"/>
      <c r="C1092" s="344"/>
      <c r="D1092" s="305"/>
      <c r="E1092" s="305"/>
      <c r="F1092" s="44" t="s">
        <v>121</v>
      </c>
      <c r="G1092" s="74">
        <v>100192</v>
      </c>
      <c r="H1092" s="61">
        <f>IFERROR(G1092/D1077,"-")</f>
        <v>1.5017247981989855E-3</v>
      </c>
      <c r="I1092" s="74">
        <v>10</v>
      </c>
      <c r="J1092" s="61">
        <f>IFERROR(I1092/E1077,"-")</f>
        <v>9.2592592592592587E-2</v>
      </c>
      <c r="K1092" s="77">
        <f t="shared" si="71"/>
        <v>10019.200000000001</v>
      </c>
      <c r="L1092" s="305"/>
      <c r="M1092" s="305"/>
      <c r="N1092" s="44" t="s">
        <v>121</v>
      </c>
      <c r="O1092" s="74">
        <v>61714</v>
      </c>
      <c r="P1092" s="61">
        <f>IFERROR(O1092/L1077,"-")</f>
        <v>1.3737625029661641E-3</v>
      </c>
      <c r="Q1092" s="74">
        <v>7</v>
      </c>
      <c r="R1092" s="61">
        <f>IFERROR(Q1092/M1077,"-")</f>
        <v>9.8591549295774641E-2</v>
      </c>
      <c r="S1092" s="77">
        <f t="shared" si="72"/>
        <v>8816.2857142857138</v>
      </c>
      <c r="T1092" s="305"/>
      <c r="U1092" s="305"/>
      <c r="V1092" s="44" t="s">
        <v>121</v>
      </c>
      <c r="W1092" s="74">
        <v>1016</v>
      </c>
      <c r="X1092" s="61">
        <f>IFERROR(W1092/T1077,"-")</f>
        <v>2.3959043241828339E-4</v>
      </c>
      <c r="Y1092" s="74">
        <v>1</v>
      </c>
      <c r="Z1092" s="61">
        <f>IFERROR(Y1092/U1077,"-")</f>
        <v>0.125</v>
      </c>
      <c r="AA1092" s="132">
        <f t="shared" si="73"/>
        <v>1016</v>
      </c>
      <c r="AB1092" s="305"/>
      <c r="AC1092" s="305"/>
      <c r="AD1092" s="44" t="s">
        <v>121</v>
      </c>
      <c r="AE1092" s="74">
        <v>1016</v>
      </c>
      <c r="AF1092" s="61">
        <f>IFERROR(AE1092/AB1077,"-")</f>
        <v>2.9831814338062578E-4</v>
      </c>
      <c r="AG1092" s="74">
        <v>1</v>
      </c>
      <c r="AH1092" s="61">
        <f>IFERROR(AG1092/AC1077,"-")</f>
        <v>0.2</v>
      </c>
      <c r="AI1092" s="77">
        <f t="shared" si="70"/>
        <v>1016</v>
      </c>
      <c r="AJ1092" s="305"/>
      <c r="AK1092" s="305"/>
      <c r="AL1092" s="44" t="s">
        <v>121</v>
      </c>
      <c r="AM1092" s="74">
        <v>30014</v>
      </c>
      <c r="AN1092" s="61">
        <f>IFERROR(AM1092/AJ1077,"-")</f>
        <v>2.4560309577407852E-3</v>
      </c>
      <c r="AO1092" s="74">
        <v>5</v>
      </c>
      <c r="AP1092" s="61">
        <f>IFERROR(AO1092/AK1077,"-")</f>
        <v>0.19230769230769232</v>
      </c>
      <c r="AQ1092" s="77">
        <f t="shared" si="74"/>
        <v>6002.8</v>
      </c>
      <c r="AR1092" s="305"/>
      <c r="AS1092" s="305"/>
      <c r="AT1092" s="44" t="s">
        <v>121</v>
      </c>
      <c r="AU1092" s="74">
        <v>199745</v>
      </c>
      <c r="AV1092" s="61">
        <f>IFERROR(AU1092/AR1077,"-")</f>
        <v>8.6455534729722194E-4</v>
      </c>
      <c r="AW1092" s="77">
        <v>26</v>
      </c>
      <c r="AX1092" s="61">
        <f>IFERROR(AW1092/AS1077,"-")</f>
        <v>6.0185185185185182E-2</v>
      </c>
      <c r="AY1092" s="158">
        <f t="shared" si="75"/>
        <v>7682.5</v>
      </c>
      <c r="AZ1092" s="179"/>
    </row>
    <row r="1093" spans="2:52" s="8" customFormat="1" ht="13.15" customHeight="1" thickTop="1">
      <c r="B1093" s="332"/>
      <c r="C1093" s="345"/>
      <c r="D1093" s="306"/>
      <c r="E1093" s="306"/>
      <c r="F1093" s="46" t="s">
        <v>71</v>
      </c>
      <c r="G1093" s="104">
        <f>SUM(G1077:G1092)</f>
        <v>12723516</v>
      </c>
      <c r="H1093" s="105">
        <f>IFERROR(G1093/D1077,"-")</f>
        <v>0.19070603937920755</v>
      </c>
      <c r="I1093" s="257">
        <v>85</v>
      </c>
      <c r="J1093" s="105">
        <f>IFERROR(I1093/E1077,"-")</f>
        <v>0.78703703703703709</v>
      </c>
      <c r="K1093" s="106">
        <f t="shared" si="71"/>
        <v>149688.42352941175</v>
      </c>
      <c r="L1093" s="306"/>
      <c r="M1093" s="306"/>
      <c r="N1093" s="46" t="s">
        <v>71</v>
      </c>
      <c r="O1093" s="104">
        <f>SUM(O1077:O1092)</f>
        <v>8296414</v>
      </c>
      <c r="P1093" s="105">
        <f>IFERROR(O1093/L1077,"-")</f>
        <v>0.1846793671174049</v>
      </c>
      <c r="Q1093" s="257">
        <v>58</v>
      </c>
      <c r="R1093" s="105">
        <f>IFERROR(Q1093/M1077,"-")</f>
        <v>0.81690140845070425</v>
      </c>
      <c r="S1093" s="106">
        <f t="shared" si="72"/>
        <v>143041.62068965516</v>
      </c>
      <c r="T1093" s="306"/>
      <c r="U1093" s="306"/>
      <c r="V1093" s="46" t="s">
        <v>71</v>
      </c>
      <c r="W1093" s="104">
        <f>SUM(W1077:W1092)</f>
        <v>487923</v>
      </c>
      <c r="X1093" s="105">
        <f>IFERROR(W1093/T1077,"-")</f>
        <v>0.11506071117797843</v>
      </c>
      <c r="Y1093" s="257">
        <v>6</v>
      </c>
      <c r="Z1093" s="105">
        <f>IFERROR(Y1093/U1077,"-")</f>
        <v>0.75</v>
      </c>
      <c r="AA1093" s="81">
        <f t="shared" si="73"/>
        <v>81320.5</v>
      </c>
      <c r="AB1093" s="306"/>
      <c r="AC1093" s="306"/>
      <c r="AD1093" s="46" t="s">
        <v>71</v>
      </c>
      <c r="AE1093" s="104">
        <f>SUM(AE1077:AE1092)</f>
        <v>244494</v>
      </c>
      <c r="AF1093" s="105">
        <f>IFERROR(AE1093/AB1077,"-")</f>
        <v>7.1788382035140472E-2</v>
      </c>
      <c r="AG1093" s="257">
        <v>4</v>
      </c>
      <c r="AH1093" s="105">
        <f>IFERROR(AG1093/AC1077,"-")</f>
        <v>0.8</v>
      </c>
      <c r="AI1093" s="106">
        <f t="shared" si="70"/>
        <v>61123.5</v>
      </c>
      <c r="AJ1093" s="306"/>
      <c r="AK1093" s="306"/>
      <c r="AL1093" s="46" t="s">
        <v>71</v>
      </c>
      <c r="AM1093" s="104">
        <f>SUM(AM1077:AM1092)</f>
        <v>1582503</v>
      </c>
      <c r="AN1093" s="105">
        <f>IFERROR(AM1093/AJ1077,"-")</f>
        <v>0.12949544741512847</v>
      </c>
      <c r="AO1093" s="257">
        <v>22</v>
      </c>
      <c r="AP1093" s="105">
        <f>IFERROR(AO1093/AK1077,"-")</f>
        <v>0.84615384615384615</v>
      </c>
      <c r="AQ1093" s="106">
        <f t="shared" si="74"/>
        <v>71931.954545454544</v>
      </c>
      <c r="AR1093" s="306"/>
      <c r="AS1093" s="306"/>
      <c r="AT1093" s="46" t="s">
        <v>71</v>
      </c>
      <c r="AU1093" s="104">
        <f>SUM(AU1077:AU1092)</f>
        <v>30997125</v>
      </c>
      <c r="AV1093" s="105">
        <f>IFERROR(AU1093/AR1077,"-")</f>
        <v>0.13416471085429124</v>
      </c>
      <c r="AW1093" s="106">
        <v>328</v>
      </c>
      <c r="AX1093" s="135">
        <f>IFERROR(AW1093/AS1077,"-")</f>
        <v>0.7592592592592593</v>
      </c>
      <c r="AY1093" s="161">
        <f t="shared" si="75"/>
        <v>94503.429878048773</v>
      </c>
      <c r="AZ1093" s="179"/>
    </row>
    <row r="1094" spans="2:52" s="8" customFormat="1" ht="13.15" customHeight="1">
      <c r="B1094" s="327">
        <v>65</v>
      </c>
      <c r="C1094" s="339" t="s">
        <v>10</v>
      </c>
      <c r="D1094" s="304">
        <v>102989810</v>
      </c>
      <c r="E1094" s="304">
        <v>123</v>
      </c>
      <c r="F1094" s="41" t="s">
        <v>107</v>
      </c>
      <c r="G1094" s="72">
        <v>6080260</v>
      </c>
      <c r="H1094" s="59">
        <f>IFERROR(G1094/D1094,"-")</f>
        <v>5.9037491184807507E-2</v>
      </c>
      <c r="I1094" s="72">
        <v>24</v>
      </c>
      <c r="J1094" s="59">
        <f>IFERROR(I1094/E1094,"-")</f>
        <v>0.1951219512195122</v>
      </c>
      <c r="K1094" s="75">
        <f t="shared" si="71"/>
        <v>253344.16666666666</v>
      </c>
      <c r="L1094" s="304">
        <v>78980820</v>
      </c>
      <c r="M1094" s="304">
        <v>80</v>
      </c>
      <c r="N1094" s="41" t="s">
        <v>107</v>
      </c>
      <c r="O1094" s="72">
        <v>5123728</v>
      </c>
      <c r="P1094" s="59">
        <f>IFERROR(O1094/L1094,"-")</f>
        <v>6.4873066650865369E-2</v>
      </c>
      <c r="Q1094" s="72">
        <v>15</v>
      </c>
      <c r="R1094" s="59">
        <f>IFERROR(Q1094/M1094,"-")</f>
        <v>0.1875</v>
      </c>
      <c r="S1094" s="75">
        <f t="shared" si="72"/>
        <v>341581.86666666664</v>
      </c>
      <c r="T1094" s="304">
        <v>30771570</v>
      </c>
      <c r="U1094" s="304">
        <v>8</v>
      </c>
      <c r="V1094" s="41" t="s">
        <v>107</v>
      </c>
      <c r="W1094" s="72">
        <v>2551460</v>
      </c>
      <c r="X1094" s="59">
        <f>IFERROR(W1094/T1094,"-")</f>
        <v>8.2916146299977539E-2</v>
      </c>
      <c r="Y1094" s="72">
        <v>4</v>
      </c>
      <c r="Z1094" s="59">
        <f>IFERROR(Y1094/U1094,"-")</f>
        <v>0.5</v>
      </c>
      <c r="AA1094" s="130">
        <f t="shared" si="73"/>
        <v>637865</v>
      </c>
      <c r="AB1094" s="304">
        <v>25241550</v>
      </c>
      <c r="AC1094" s="304">
        <v>7</v>
      </c>
      <c r="AD1094" s="41" t="s">
        <v>107</v>
      </c>
      <c r="AE1094" s="72">
        <v>2551460</v>
      </c>
      <c r="AF1094" s="59">
        <f>IFERROR(AE1094/AB1094,"-")</f>
        <v>0.10108174814938069</v>
      </c>
      <c r="AG1094" s="72">
        <v>4</v>
      </c>
      <c r="AH1094" s="59">
        <f>IFERROR(AG1094/AC1094,"-")</f>
        <v>0.5714285714285714</v>
      </c>
      <c r="AI1094" s="75">
        <f t="shared" si="70"/>
        <v>637865</v>
      </c>
      <c r="AJ1094" s="304">
        <v>24217550</v>
      </c>
      <c r="AK1094" s="304">
        <v>26</v>
      </c>
      <c r="AL1094" s="41" t="s">
        <v>107</v>
      </c>
      <c r="AM1094" s="72">
        <v>851446</v>
      </c>
      <c r="AN1094" s="59">
        <f>IFERROR(AM1094/AJ1094,"-")</f>
        <v>3.5158222033194936E-2</v>
      </c>
      <c r="AO1094" s="72">
        <v>3</v>
      </c>
      <c r="AP1094" s="59">
        <f>IFERROR(AO1094/AK1094,"-")</f>
        <v>0.11538461538461539</v>
      </c>
      <c r="AQ1094" s="75">
        <f t="shared" si="74"/>
        <v>283815.33333333331</v>
      </c>
      <c r="AR1094" s="304">
        <v>230776230</v>
      </c>
      <c r="AS1094" s="304">
        <v>377</v>
      </c>
      <c r="AT1094" s="41" t="s">
        <v>107</v>
      </c>
      <c r="AU1094" s="72">
        <v>2126806</v>
      </c>
      <c r="AV1094" s="59">
        <f>IFERROR(AU1094/AR1094,"-")</f>
        <v>9.2158798156985224E-3</v>
      </c>
      <c r="AW1094" s="75">
        <v>49</v>
      </c>
      <c r="AX1094" s="59">
        <f>IFERROR(AW1094/AS1094,"-")</f>
        <v>0.129973474801061</v>
      </c>
      <c r="AY1094" s="156">
        <f t="shared" si="75"/>
        <v>43404.204081632655</v>
      </c>
      <c r="AZ1094" s="179"/>
    </row>
    <row r="1095" spans="2:52" s="8" customFormat="1" ht="13.15" customHeight="1">
      <c r="B1095" s="328"/>
      <c r="C1095" s="340"/>
      <c r="D1095" s="305"/>
      <c r="E1095" s="305"/>
      <c r="F1095" s="42" t="s">
        <v>108</v>
      </c>
      <c r="G1095" s="73">
        <v>2572178</v>
      </c>
      <c r="H1095" s="60">
        <f>IFERROR(G1095/D1094,"-")</f>
        <v>2.4975072776617414E-2</v>
      </c>
      <c r="I1095" s="73">
        <v>27</v>
      </c>
      <c r="J1095" s="60">
        <f>IFERROR(I1095/E1094,"-")</f>
        <v>0.21951219512195122</v>
      </c>
      <c r="K1095" s="76">
        <f t="shared" si="71"/>
        <v>95265.851851851854</v>
      </c>
      <c r="L1095" s="305"/>
      <c r="M1095" s="305"/>
      <c r="N1095" s="42" t="s">
        <v>108</v>
      </c>
      <c r="O1095" s="73">
        <v>1710975</v>
      </c>
      <c r="P1095" s="60">
        <f>IFERROR(O1095/L1094,"-")</f>
        <v>2.1663170881234203E-2</v>
      </c>
      <c r="Q1095" s="73">
        <v>19</v>
      </c>
      <c r="R1095" s="60">
        <f>IFERROR(Q1095/M1094,"-")</f>
        <v>0.23749999999999999</v>
      </c>
      <c r="S1095" s="76">
        <f t="shared" si="72"/>
        <v>90051.31578947368</v>
      </c>
      <c r="T1095" s="305"/>
      <c r="U1095" s="305"/>
      <c r="V1095" s="42" t="s">
        <v>108</v>
      </c>
      <c r="W1095" s="73">
        <v>350214</v>
      </c>
      <c r="X1095" s="60">
        <f>IFERROR(W1095/T1094,"-")</f>
        <v>1.1381089752651554E-2</v>
      </c>
      <c r="Y1095" s="73">
        <v>3</v>
      </c>
      <c r="Z1095" s="60">
        <f>IFERROR(Y1095/U1094,"-")</f>
        <v>0.375</v>
      </c>
      <c r="AA1095" s="131">
        <f t="shared" si="73"/>
        <v>116738</v>
      </c>
      <c r="AB1095" s="305"/>
      <c r="AC1095" s="305"/>
      <c r="AD1095" s="42" t="s">
        <v>108</v>
      </c>
      <c r="AE1095" s="73">
        <v>321578</v>
      </c>
      <c r="AF1095" s="60">
        <f>IFERROR(AE1095/AB1094,"-")</f>
        <v>1.2740025870043638E-2</v>
      </c>
      <c r="AG1095" s="73">
        <v>2</v>
      </c>
      <c r="AH1095" s="60">
        <f>IFERROR(AG1095/AC1094,"-")</f>
        <v>0.2857142857142857</v>
      </c>
      <c r="AI1095" s="76">
        <f t="shared" si="70"/>
        <v>160789</v>
      </c>
      <c r="AJ1095" s="305"/>
      <c r="AK1095" s="305"/>
      <c r="AL1095" s="42" t="s">
        <v>108</v>
      </c>
      <c r="AM1095" s="73">
        <v>90703</v>
      </c>
      <c r="AN1095" s="60">
        <f>IFERROR(AM1095/AJ1094,"-")</f>
        <v>3.745341704672851E-3</v>
      </c>
      <c r="AO1095" s="73">
        <v>7</v>
      </c>
      <c r="AP1095" s="60">
        <f>IFERROR(AO1095/AK1094,"-")</f>
        <v>0.26923076923076922</v>
      </c>
      <c r="AQ1095" s="76">
        <f t="shared" si="74"/>
        <v>12957.571428571429</v>
      </c>
      <c r="AR1095" s="305"/>
      <c r="AS1095" s="305"/>
      <c r="AT1095" s="42" t="s">
        <v>108</v>
      </c>
      <c r="AU1095" s="73">
        <v>3568232</v>
      </c>
      <c r="AV1095" s="60">
        <f>IFERROR(AU1095/AR1094,"-")</f>
        <v>1.5461869708158419E-2</v>
      </c>
      <c r="AW1095" s="76">
        <v>80</v>
      </c>
      <c r="AX1095" s="60">
        <f>IFERROR(AW1095/AS1094,"-")</f>
        <v>0.21220159151193635</v>
      </c>
      <c r="AY1095" s="157">
        <f t="shared" si="75"/>
        <v>44602.9</v>
      </c>
      <c r="AZ1095" s="179"/>
    </row>
    <row r="1096" spans="2:52" s="8" customFormat="1" ht="13.15" customHeight="1">
      <c r="B1096" s="328"/>
      <c r="C1096" s="340"/>
      <c r="D1096" s="305"/>
      <c r="E1096" s="305"/>
      <c r="F1096" s="43" t="s">
        <v>109</v>
      </c>
      <c r="G1096" s="73">
        <v>4476019</v>
      </c>
      <c r="H1096" s="60">
        <f>IFERROR(G1096/D1094,"-")</f>
        <v>4.3460794810671076E-2</v>
      </c>
      <c r="I1096" s="73">
        <v>45</v>
      </c>
      <c r="J1096" s="60">
        <f>IFERROR(I1096/E1094,"-")</f>
        <v>0.36585365853658536</v>
      </c>
      <c r="K1096" s="76">
        <f t="shared" si="71"/>
        <v>99467.088888888888</v>
      </c>
      <c r="L1096" s="305"/>
      <c r="M1096" s="305"/>
      <c r="N1096" s="43" t="s">
        <v>109</v>
      </c>
      <c r="O1096" s="73">
        <v>3986312</v>
      </c>
      <c r="P1096" s="60">
        <f>IFERROR(O1096/L1094,"-")</f>
        <v>5.0471899380127985E-2</v>
      </c>
      <c r="Q1096" s="73">
        <v>28</v>
      </c>
      <c r="R1096" s="60">
        <f>IFERROR(Q1096/M1094,"-")</f>
        <v>0.35</v>
      </c>
      <c r="S1096" s="76">
        <f t="shared" si="72"/>
        <v>142368.28571428571</v>
      </c>
      <c r="T1096" s="305"/>
      <c r="U1096" s="305"/>
      <c r="V1096" s="43" t="s">
        <v>109</v>
      </c>
      <c r="W1096" s="73">
        <v>51151</v>
      </c>
      <c r="X1096" s="60">
        <f>IFERROR(W1096/T1094,"-")</f>
        <v>1.662281125077466E-3</v>
      </c>
      <c r="Y1096" s="73">
        <v>2</v>
      </c>
      <c r="Z1096" s="60">
        <f>IFERROR(Y1096/U1094,"-")</f>
        <v>0.25</v>
      </c>
      <c r="AA1096" s="131">
        <f t="shared" si="73"/>
        <v>25575.5</v>
      </c>
      <c r="AB1096" s="305"/>
      <c r="AC1096" s="305"/>
      <c r="AD1096" s="43" t="s">
        <v>109</v>
      </c>
      <c r="AE1096" s="73">
        <v>51151</v>
      </c>
      <c r="AF1096" s="60">
        <f>IFERROR(AE1096/AB1094,"-")</f>
        <v>2.0264603401930546E-3</v>
      </c>
      <c r="AG1096" s="73">
        <v>2</v>
      </c>
      <c r="AH1096" s="60">
        <f>IFERROR(AG1096/AC1094,"-")</f>
        <v>0.2857142857142857</v>
      </c>
      <c r="AI1096" s="76">
        <f t="shared" si="70"/>
        <v>25575.5</v>
      </c>
      <c r="AJ1096" s="305"/>
      <c r="AK1096" s="305"/>
      <c r="AL1096" s="43" t="s">
        <v>109</v>
      </c>
      <c r="AM1096" s="73">
        <v>3005357</v>
      </c>
      <c r="AN1096" s="60">
        <f>IFERROR(AM1096/AJ1094,"-")</f>
        <v>0.124098308871046</v>
      </c>
      <c r="AO1096" s="73">
        <v>5</v>
      </c>
      <c r="AP1096" s="60">
        <f>IFERROR(AO1096/AK1094,"-")</f>
        <v>0.19230769230769232</v>
      </c>
      <c r="AQ1096" s="76">
        <f t="shared" si="74"/>
        <v>601071.4</v>
      </c>
      <c r="AR1096" s="305"/>
      <c r="AS1096" s="305"/>
      <c r="AT1096" s="43" t="s">
        <v>109</v>
      </c>
      <c r="AU1096" s="73">
        <v>3428460</v>
      </c>
      <c r="AV1096" s="60">
        <f>IFERROR(AU1096/AR1094,"-")</f>
        <v>1.485620941116856E-2</v>
      </c>
      <c r="AW1096" s="76">
        <v>101</v>
      </c>
      <c r="AX1096" s="60">
        <f>IFERROR(AW1096/AS1094,"-")</f>
        <v>0.26790450928381965</v>
      </c>
      <c r="AY1096" s="157">
        <f t="shared" si="75"/>
        <v>33945.148514851484</v>
      </c>
      <c r="AZ1096" s="179"/>
    </row>
    <row r="1097" spans="2:52" s="8" customFormat="1" ht="13.15" customHeight="1">
      <c r="B1097" s="328"/>
      <c r="C1097" s="340"/>
      <c r="D1097" s="305"/>
      <c r="E1097" s="305"/>
      <c r="F1097" s="43" t="s">
        <v>110</v>
      </c>
      <c r="G1097" s="73">
        <v>341138</v>
      </c>
      <c r="H1097" s="60">
        <f>IFERROR(G1097/D1094,"-")</f>
        <v>3.3123471147291175E-3</v>
      </c>
      <c r="I1097" s="73">
        <v>9</v>
      </c>
      <c r="J1097" s="60">
        <f>IFERROR(I1097/E1094,"-")</f>
        <v>7.3170731707317069E-2</v>
      </c>
      <c r="K1097" s="76">
        <f t="shared" si="71"/>
        <v>37904.222222222219</v>
      </c>
      <c r="L1097" s="305"/>
      <c r="M1097" s="305"/>
      <c r="N1097" s="43" t="s">
        <v>110</v>
      </c>
      <c r="O1097" s="73">
        <v>49831</v>
      </c>
      <c r="P1097" s="60">
        <f>IFERROR(O1097/L1094,"-")</f>
        <v>6.3092533098542153E-4</v>
      </c>
      <c r="Q1097" s="73">
        <v>4</v>
      </c>
      <c r="R1097" s="60">
        <f>IFERROR(Q1097/M1094,"-")</f>
        <v>0.05</v>
      </c>
      <c r="S1097" s="76">
        <f t="shared" si="72"/>
        <v>12457.75</v>
      </c>
      <c r="T1097" s="305"/>
      <c r="U1097" s="305"/>
      <c r="V1097" s="43" t="s">
        <v>110</v>
      </c>
      <c r="W1097" s="73">
        <v>0</v>
      </c>
      <c r="X1097" s="60">
        <f>IFERROR(W1097/T1094,"-")</f>
        <v>0</v>
      </c>
      <c r="Y1097" s="73">
        <v>0</v>
      </c>
      <c r="Z1097" s="60">
        <f>IFERROR(Y1097/U1094,"-")</f>
        <v>0</v>
      </c>
      <c r="AA1097" s="131" t="str">
        <f t="shared" si="73"/>
        <v>-</v>
      </c>
      <c r="AB1097" s="305"/>
      <c r="AC1097" s="305"/>
      <c r="AD1097" s="43" t="s">
        <v>110</v>
      </c>
      <c r="AE1097" s="73">
        <v>0</v>
      </c>
      <c r="AF1097" s="60">
        <f>IFERROR(AE1097/AB1094,"-")</f>
        <v>0</v>
      </c>
      <c r="AG1097" s="73">
        <v>0</v>
      </c>
      <c r="AH1097" s="60">
        <f>IFERROR(AG1097/AC1094,"-")</f>
        <v>0</v>
      </c>
      <c r="AI1097" s="76" t="str">
        <f t="shared" si="70"/>
        <v>-</v>
      </c>
      <c r="AJ1097" s="305"/>
      <c r="AK1097" s="305"/>
      <c r="AL1097" s="43" t="s">
        <v>110</v>
      </c>
      <c r="AM1097" s="73">
        <v>23703</v>
      </c>
      <c r="AN1097" s="60">
        <f>IFERROR(AM1097/AJ1094,"-")</f>
        <v>9.7875301176213116E-4</v>
      </c>
      <c r="AO1097" s="73">
        <v>2</v>
      </c>
      <c r="AP1097" s="60">
        <f>IFERROR(AO1097/AK1094,"-")</f>
        <v>7.6923076923076927E-2</v>
      </c>
      <c r="AQ1097" s="76">
        <f t="shared" si="74"/>
        <v>11851.5</v>
      </c>
      <c r="AR1097" s="305"/>
      <c r="AS1097" s="305"/>
      <c r="AT1097" s="43" t="s">
        <v>110</v>
      </c>
      <c r="AU1097" s="73">
        <v>1271963</v>
      </c>
      <c r="AV1097" s="60">
        <f>IFERROR(AU1097/AR1094,"-")</f>
        <v>5.5116724976398135E-3</v>
      </c>
      <c r="AW1097" s="76">
        <v>30</v>
      </c>
      <c r="AX1097" s="60">
        <f>IFERROR(AW1097/AS1094,"-")</f>
        <v>7.9575596816976124E-2</v>
      </c>
      <c r="AY1097" s="157">
        <f t="shared" si="75"/>
        <v>42398.76666666667</v>
      </c>
      <c r="AZ1097" s="179"/>
    </row>
    <row r="1098" spans="2:52" s="8" customFormat="1" ht="13.15" customHeight="1">
      <c r="B1098" s="328"/>
      <c r="C1098" s="340"/>
      <c r="D1098" s="305"/>
      <c r="E1098" s="305"/>
      <c r="F1098" s="43" t="s">
        <v>111</v>
      </c>
      <c r="G1098" s="73">
        <v>1705590</v>
      </c>
      <c r="H1098" s="60">
        <f>IFERROR(G1098/D1094,"-")</f>
        <v>1.6560764603799152E-2</v>
      </c>
      <c r="I1098" s="73">
        <v>43</v>
      </c>
      <c r="J1098" s="60">
        <f>IFERROR(I1098/E1094,"-")</f>
        <v>0.34959349593495936</v>
      </c>
      <c r="K1098" s="76">
        <f t="shared" si="71"/>
        <v>39664.883720930229</v>
      </c>
      <c r="L1098" s="305"/>
      <c r="M1098" s="305"/>
      <c r="N1098" s="43" t="s">
        <v>111</v>
      </c>
      <c r="O1098" s="73">
        <v>1350866</v>
      </c>
      <c r="P1098" s="60">
        <f>IFERROR(O1098/L1094,"-")</f>
        <v>1.7103722144186397E-2</v>
      </c>
      <c r="Q1098" s="73">
        <v>35</v>
      </c>
      <c r="R1098" s="60">
        <f>IFERROR(Q1098/M1094,"-")</f>
        <v>0.4375</v>
      </c>
      <c r="S1098" s="76">
        <f t="shared" si="72"/>
        <v>38596.171428571426</v>
      </c>
      <c r="T1098" s="305"/>
      <c r="U1098" s="305"/>
      <c r="V1098" s="43" t="s">
        <v>111</v>
      </c>
      <c r="W1098" s="73">
        <v>192566</v>
      </c>
      <c r="X1098" s="60">
        <f>IFERROR(W1098/T1094,"-")</f>
        <v>6.2579192416896507E-3</v>
      </c>
      <c r="Y1098" s="73">
        <v>3</v>
      </c>
      <c r="Z1098" s="60">
        <f>IFERROR(Y1098/U1094,"-")</f>
        <v>0.375</v>
      </c>
      <c r="AA1098" s="131">
        <f t="shared" si="73"/>
        <v>64188.666666666664</v>
      </c>
      <c r="AB1098" s="305"/>
      <c r="AC1098" s="305"/>
      <c r="AD1098" s="43" t="s">
        <v>111</v>
      </c>
      <c r="AE1098" s="73">
        <v>192566</v>
      </c>
      <c r="AF1098" s="60">
        <f>IFERROR(AE1098/AB1094,"-")</f>
        <v>7.6289292852459532E-3</v>
      </c>
      <c r="AG1098" s="73">
        <v>3</v>
      </c>
      <c r="AH1098" s="60">
        <f>IFERROR(AG1098/AC1094,"-")</f>
        <v>0.42857142857142855</v>
      </c>
      <c r="AI1098" s="76">
        <f t="shared" si="70"/>
        <v>64188.666666666664</v>
      </c>
      <c r="AJ1098" s="305"/>
      <c r="AK1098" s="305"/>
      <c r="AL1098" s="43" t="s">
        <v>111</v>
      </c>
      <c r="AM1098" s="73">
        <v>200000</v>
      </c>
      <c r="AN1098" s="60">
        <f>IFERROR(AM1098/AJ1094,"-")</f>
        <v>8.2584737101812529E-3</v>
      </c>
      <c r="AO1098" s="73">
        <v>8</v>
      </c>
      <c r="AP1098" s="60">
        <f>IFERROR(AO1098/AK1094,"-")</f>
        <v>0.30769230769230771</v>
      </c>
      <c r="AQ1098" s="76">
        <f t="shared" si="74"/>
        <v>25000</v>
      </c>
      <c r="AR1098" s="305"/>
      <c r="AS1098" s="305"/>
      <c r="AT1098" s="43" t="s">
        <v>111</v>
      </c>
      <c r="AU1098" s="73">
        <v>6909293</v>
      </c>
      <c r="AV1098" s="60">
        <f>IFERROR(AU1098/AR1094,"-")</f>
        <v>2.9939361605829162E-2</v>
      </c>
      <c r="AW1098" s="76">
        <v>136</v>
      </c>
      <c r="AX1098" s="60">
        <f>IFERROR(AW1098/AS1094,"-")</f>
        <v>0.36074270557029176</v>
      </c>
      <c r="AY1098" s="157">
        <f t="shared" si="75"/>
        <v>50803.625</v>
      </c>
      <c r="AZ1098" s="179"/>
    </row>
    <row r="1099" spans="2:52" s="8" customFormat="1" ht="13.15" customHeight="1">
      <c r="B1099" s="328"/>
      <c r="C1099" s="340"/>
      <c r="D1099" s="305"/>
      <c r="E1099" s="305"/>
      <c r="F1099" s="43" t="s">
        <v>112</v>
      </c>
      <c r="G1099" s="73">
        <v>5885542</v>
      </c>
      <c r="H1099" s="60">
        <f>IFERROR(G1099/D1094,"-")</f>
        <v>5.7146838119227522E-2</v>
      </c>
      <c r="I1099" s="73">
        <v>56</v>
      </c>
      <c r="J1099" s="60">
        <f>IFERROR(I1099/E1094,"-")</f>
        <v>0.45528455284552843</v>
      </c>
      <c r="K1099" s="76">
        <f t="shared" si="71"/>
        <v>105098.96428571429</v>
      </c>
      <c r="L1099" s="305"/>
      <c r="M1099" s="305"/>
      <c r="N1099" s="43" t="s">
        <v>112</v>
      </c>
      <c r="O1099" s="73">
        <v>4928875</v>
      </c>
      <c r="P1099" s="60">
        <f>IFERROR(O1099/L1094,"-")</f>
        <v>6.2405974007360268E-2</v>
      </c>
      <c r="Q1099" s="73">
        <v>43</v>
      </c>
      <c r="R1099" s="60">
        <f>IFERROR(Q1099/M1094,"-")</f>
        <v>0.53749999999999998</v>
      </c>
      <c r="S1099" s="76">
        <f t="shared" si="72"/>
        <v>114625</v>
      </c>
      <c r="T1099" s="305"/>
      <c r="U1099" s="305"/>
      <c r="V1099" s="43" t="s">
        <v>112</v>
      </c>
      <c r="W1099" s="73">
        <v>1788467</v>
      </c>
      <c r="X1099" s="60">
        <f>IFERROR(W1099/T1094,"-")</f>
        <v>5.8120758869306961E-2</v>
      </c>
      <c r="Y1099" s="73">
        <v>4</v>
      </c>
      <c r="Z1099" s="60">
        <f>IFERROR(Y1099/U1094,"-")</f>
        <v>0.5</v>
      </c>
      <c r="AA1099" s="131">
        <f t="shared" si="73"/>
        <v>447116.75</v>
      </c>
      <c r="AB1099" s="305"/>
      <c r="AC1099" s="305"/>
      <c r="AD1099" s="43" t="s">
        <v>112</v>
      </c>
      <c r="AE1099" s="73">
        <v>1786622</v>
      </c>
      <c r="AF1099" s="60">
        <f>IFERROR(AE1099/AB1094,"-")</f>
        <v>7.0780994035627764E-2</v>
      </c>
      <c r="AG1099" s="73">
        <v>3</v>
      </c>
      <c r="AH1099" s="60">
        <f>IFERROR(AG1099/AC1094,"-")</f>
        <v>0.42857142857142855</v>
      </c>
      <c r="AI1099" s="76">
        <f t="shared" si="70"/>
        <v>595540.66666666663</v>
      </c>
      <c r="AJ1099" s="305"/>
      <c r="AK1099" s="305"/>
      <c r="AL1099" s="43" t="s">
        <v>112</v>
      </c>
      <c r="AM1099" s="73">
        <v>994511</v>
      </c>
      <c r="AN1099" s="60">
        <f>IFERROR(AM1099/AJ1094,"-")</f>
        <v>4.1065714739930342E-2</v>
      </c>
      <c r="AO1099" s="73">
        <v>9</v>
      </c>
      <c r="AP1099" s="60">
        <f>IFERROR(AO1099/AK1094,"-")</f>
        <v>0.34615384615384615</v>
      </c>
      <c r="AQ1099" s="76">
        <f t="shared" si="74"/>
        <v>110501.22222222222</v>
      </c>
      <c r="AR1099" s="305"/>
      <c r="AS1099" s="305"/>
      <c r="AT1099" s="43" t="s">
        <v>112</v>
      </c>
      <c r="AU1099" s="73">
        <v>8897521</v>
      </c>
      <c r="AV1099" s="60">
        <f>IFERROR(AU1099/AR1094,"-")</f>
        <v>3.8554754967615165E-2</v>
      </c>
      <c r="AW1099" s="76">
        <v>119</v>
      </c>
      <c r="AX1099" s="60">
        <f>IFERROR(AW1099/AS1094,"-")</f>
        <v>0.3156498673740053</v>
      </c>
      <c r="AY1099" s="157">
        <f t="shared" si="75"/>
        <v>74769.084033613442</v>
      </c>
      <c r="AZ1099" s="179"/>
    </row>
    <row r="1100" spans="2:52" s="8" customFormat="1" ht="13.15" customHeight="1">
      <c r="B1100" s="328"/>
      <c r="C1100" s="340"/>
      <c r="D1100" s="305"/>
      <c r="E1100" s="305"/>
      <c r="F1100" s="43" t="s">
        <v>113</v>
      </c>
      <c r="G1100" s="73">
        <v>3141442</v>
      </c>
      <c r="H1100" s="60">
        <f>IFERROR(G1100/D1094,"-")</f>
        <v>3.0502454563223293E-2</v>
      </c>
      <c r="I1100" s="73">
        <v>20</v>
      </c>
      <c r="J1100" s="60">
        <f>IFERROR(I1100/E1094,"-")</f>
        <v>0.16260162601626016</v>
      </c>
      <c r="K1100" s="76">
        <f t="shared" si="71"/>
        <v>157072.1</v>
      </c>
      <c r="L1100" s="305"/>
      <c r="M1100" s="305"/>
      <c r="N1100" s="43" t="s">
        <v>113</v>
      </c>
      <c r="O1100" s="73">
        <v>2614214</v>
      </c>
      <c r="P1100" s="60">
        <f>IFERROR(O1100/L1094,"-")</f>
        <v>3.309935247570233E-2</v>
      </c>
      <c r="Q1100" s="73">
        <v>16</v>
      </c>
      <c r="R1100" s="60">
        <f>IFERROR(Q1100/M1094,"-")</f>
        <v>0.2</v>
      </c>
      <c r="S1100" s="76">
        <f t="shared" si="72"/>
        <v>163388.375</v>
      </c>
      <c r="T1100" s="305"/>
      <c r="U1100" s="305"/>
      <c r="V1100" s="43" t="s">
        <v>113</v>
      </c>
      <c r="W1100" s="73">
        <v>1080707</v>
      </c>
      <c r="X1100" s="60">
        <f>IFERROR(W1100/T1094,"-")</f>
        <v>3.5120307478623936E-2</v>
      </c>
      <c r="Y1100" s="73">
        <v>3</v>
      </c>
      <c r="Z1100" s="60">
        <f>IFERROR(Y1100/U1094,"-")</f>
        <v>0.375</v>
      </c>
      <c r="AA1100" s="131">
        <f t="shared" si="73"/>
        <v>360235.66666666669</v>
      </c>
      <c r="AB1100" s="305"/>
      <c r="AC1100" s="305"/>
      <c r="AD1100" s="43" t="s">
        <v>113</v>
      </c>
      <c r="AE1100" s="73">
        <v>1080707</v>
      </c>
      <c r="AF1100" s="60">
        <f>IFERROR(AE1100/AB1094,"-")</f>
        <v>4.2814605283748426E-2</v>
      </c>
      <c r="AG1100" s="73">
        <v>3</v>
      </c>
      <c r="AH1100" s="60">
        <f>IFERROR(AG1100/AC1094,"-")</f>
        <v>0.42857142857142855</v>
      </c>
      <c r="AI1100" s="76">
        <f t="shared" si="70"/>
        <v>360235.66666666669</v>
      </c>
      <c r="AJ1100" s="305"/>
      <c r="AK1100" s="305"/>
      <c r="AL1100" s="43" t="s">
        <v>113</v>
      </c>
      <c r="AM1100" s="73">
        <v>12405</v>
      </c>
      <c r="AN1100" s="60">
        <f>IFERROR(AM1100/AJ1094,"-")</f>
        <v>5.1223183187399225E-4</v>
      </c>
      <c r="AO1100" s="73">
        <v>4</v>
      </c>
      <c r="AP1100" s="60">
        <f>IFERROR(AO1100/AK1094,"-")</f>
        <v>0.15384615384615385</v>
      </c>
      <c r="AQ1100" s="76">
        <f t="shared" si="74"/>
        <v>3101.25</v>
      </c>
      <c r="AR1100" s="305"/>
      <c r="AS1100" s="305"/>
      <c r="AT1100" s="43" t="s">
        <v>113</v>
      </c>
      <c r="AU1100" s="73">
        <v>5518054</v>
      </c>
      <c r="AV1100" s="60">
        <f>IFERROR(AU1100/AR1094,"-")</f>
        <v>2.391084211749191E-2</v>
      </c>
      <c r="AW1100" s="76">
        <v>44</v>
      </c>
      <c r="AX1100" s="60">
        <f>IFERROR(AW1100/AS1094,"-")</f>
        <v>0.11671087533156499</v>
      </c>
      <c r="AY1100" s="157">
        <f t="shared" si="75"/>
        <v>125410.31818181818</v>
      </c>
      <c r="AZ1100" s="179"/>
    </row>
    <row r="1101" spans="2:52" s="8" customFormat="1" ht="13.15" customHeight="1">
      <c r="B1101" s="328"/>
      <c r="C1101" s="340"/>
      <c r="D1101" s="305"/>
      <c r="E1101" s="305"/>
      <c r="F1101" s="43" t="s">
        <v>123</v>
      </c>
      <c r="G1101" s="73">
        <v>0</v>
      </c>
      <c r="H1101" s="60">
        <f>IFERROR(G1101/D1094,"-")</f>
        <v>0</v>
      </c>
      <c r="I1101" s="73">
        <v>0</v>
      </c>
      <c r="J1101" s="60">
        <f>IFERROR(I1101/E1094,"-")</f>
        <v>0</v>
      </c>
      <c r="K1101" s="76" t="str">
        <f t="shared" si="71"/>
        <v>-</v>
      </c>
      <c r="L1101" s="305"/>
      <c r="M1101" s="305"/>
      <c r="N1101" s="43" t="s">
        <v>123</v>
      </c>
      <c r="O1101" s="73">
        <v>0</v>
      </c>
      <c r="P1101" s="60">
        <f>IFERROR(O1101/L1094,"-")</f>
        <v>0</v>
      </c>
      <c r="Q1101" s="73">
        <v>0</v>
      </c>
      <c r="R1101" s="60">
        <f>IFERROR(Q1101/M1094,"-")</f>
        <v>0</v>
      </c>
      <c r="S1101" s="76" t="str">
        <f t="shared" si="72"/>
        <v>-</v>
      </c>
      <c r="T1101" s="305"/>
      <c r="U1101" s="305"/>
      <c r="V1101" s="43" t="s">
        <v>123</v>
      </c>
      <c r="W1101" s="73">
        <v>0</v>
      </c>
      <c r="X1101" s="60">
        <f>IFERROR(W1101/T1094,"-")</f>
        <v>0</v>
      </c>
      <c r="Y1101" s="73">
        <v>0</v>
      </c>
      <c r="Z1101" s="60">
        <f>IFERROR(Y1101/U1094,"-")</f>
        <v>0</v>
      </c>
      <c r="AA1101" s="131" t="str">
        <f t="shared" si="73"/>
        <v>-</v>
      </c>
      <c r="AB1101" s="305"/>
      <c r="AC1101" s="305"/>
      <c r="AD1101" s="43" t="s">
        <v>123</v>
      </c>
      <c r="AE1101" s="73">
        <v>0</v>
      </c>
      <c r="AF1101" s="60">
        <f>IFERROR(AE1101/AB1094,"-")</f>
        <v>0</v>
      </c>
      <c r="AG1101" s="73">
        <v>0</v>
      </c>
      <c r="AH1101" s="60">
        <f>IFERROR(AG1101/AC1094,"-")</f>
        <v>0</v>
      </c>
      <c r="AI1101" s="76" t="str">
        <f t="shared" si="70"/>
        <v>-</v>
      </c>
      <c r="AJ1101" s="305"/>
      <c r="AK1101" s="305"/>
      <c r="AL1101" s="43" t="s">
        <v>123</v>
      </c>
      <c r="AM1101" s="73">
        <v>0</v>
      </c>
      <c r="AN1101" s="60">
        <f>IFERROR(AM1101/AJ1094,"-")</f>
        <v>0</v>
      </c>
      <c r="AO1101" s="73">
        <v>0</v>
      </c>
      <c r="AP1101" s="60">
        <f>IFERROR(AO1101/AK1094,"-")</f>
        <v>0</v>
      </c>
      <c r="AQ1101" s="76" t="str">
        <f t="shared" si="74"/>
        <v>-</v>
      </c>
      <c r="AR1101" s="305"/>
      <c r="AS1101" s="305"/>
      <c r="AT1101" s="43" t="s">
        <v>123</v>
      </c>
      <c r="AU1101" s="73">
        <v>0</v>
      </c>
      <c r="AV1101" s="60">
        <f>IFERROR(AU1101/AR1094,"-")</f>
        <v>0</v>
      </c>
      <c r="AW1101" s="76">
        <v>0</v>
      </c>
      <c r="AX1101" s="60">
        <f>IFERROR(AW1101/AS1094,"-")</f>
        <v>0</v>
      </c>
      <c r="AY1101" s="157" t="str">
        <f t="shared" si="75"/>
        <v>-</v>
      </c>
      <c r="AZ1101" s="179"/>
    </row>
    <row r="1102" spans="2:52" s="8" customFormat="1" ht="13.15" customHeight="1">
      <c r="B1102" s="328"/>
      <c r="C1102" s="340"/>
      <c r="D1102" s="305"/>
      <c r="E1102" s="305"/>
      <c r="F1102" s="43" t="s">
        <v>114</v>
      </c>
      <c r="G1102" s="73">
        <v>157528</v>
      </c>
      <c r="H1102" s="60">
        <f>IFERROR(G1102/D1094,"-")</f>
        <v>1.5295493796910588E-3</v>
      </c>
      <c r="I1102" s="73">
        <v>5</v>
      </c>
      <c r="J1102" s="60">
        <f>IFERROR(I1102/E1094,"-")</f>
        <v>4.065040650406504E-2</v>
      </c>
      <c r="K1102" s="76">
        <f t="shared" si="71"/>
        <v>31505.599999999999</v>
      </c>
      <c r="L1102" s="305"/>
      <c r="M1102" s="305"/>
      <c r="N1102" s="43" t="s">
        <v>114</v>
      </c>
      <c r="O1102" s="73">
        <v>144882</v>
      </c>
      <c r="P1102" s="60">
        <f>IFERROR(O1102/L1094,"-")</f>
        <v>1.8343947302648922E-3</v>
      </c>
      <c r="Q1102" s="73">
        <v>4</v>
      </c>
      <c r="R1102" s="60">
        <f>IFERROR(Q1102/M1094,"-")</f>
        <v>0.05</v>
      </c>
      <c r="S1102" s="76">
        <f t="shared" si="72"/>
        <v>36220.5</v>
      </c>
      <c r="T1102" s="305"/>
      <c r="U1102" s="305"/>
      <c r="V1102" s="43" t="s">
        <v>114</v>
      </c>
      <c r="W1102" s="73">
        <v>0</v>
      </c>
      <c r="X1102" s="60">
        <f>IFERROR(W1102/T1094,"-")</f>
        <v>0</v>
      </c>
      <c r="Y1102" s="73">
        <v>0</v>
      </c>
      <c r="Z1102" s="60">
        <f>IFERROR(Y1102/U1094,"-")</f>
        <v>0</v>
      </c>
      <c r="AA1102" s="131" t="str">
        <f t="shared" si="73"/>
        <v>-</v>
      </c>
      <c r="AB1102" s="305"/>
      <c r="AC1102" s="305"/>
      <c r="AD1102" s="43" t="s">
        <v>114</v>
      </c>
      <c r="AE1102" s="73">
        <v>0</v>
      </c>
      <c r="AF1102" s="60">
        <f>IFERROR(AE1102/AB1094,"-")</f>
        <v>0</v>
      </c>
      <c r="AG1102" s="73">
        <v>0</v>
      </c>
      <c r="AH1102" s="60">
        <f>IFERROR(AG1102/AC1094,"-")</f>
        <v>0</v>
      </c>
      <c r="AI1102" s="76" t="str">
        <f t="shared" si="70"/>
        <v>-</v>
      </c>
      <c r="AJ1102" s="305"/>
      <c r="AK1102" s="305"/>
      <c r="AL1102" s="43" t="s">
        <v>114</v>
      </c>
      <c r="AM1102" s="73">
        <v>62323</v>
      </c>
      <c r="AN1102" s="60">
        <f>IFERROR(AM1102/AJ1094,"-")</f>
        <v>2.5734642851981313E-3</v>
      </c>
      <c r="AO1102" s="73">
        <v>2</v>
      </c>
      <c r="AP1102" s="60">
        <f>IFERROR(AO1102/AK1094,"-")</f>
        <v>7.6923076923076927E-2</v>
      </c>
      <c r="AQ1102" s="76">
        <f t="shared" si="74"/>
        <v>31161.5</v>
      </c>
      <c r="AR1102" s="305"/>
      <c r="AS1102" s="305"/>
      <c r="AT1102" s="43" t="s">
        <v>114</v>
      </c>
      <c r="AU1102" s="73">
        <v>81709</v>
      </c>
      <c r="AV1102" s="60">
        <f>IFERROR(AU1102/AR1094,"-")</f>
        <v>3.5406159464516777E-4</v>
      </c>
      <c r="AW1102" s="76">
        <v>4</v>
      </c>
      <c r="AX1102" s="60">
        <f>IFERROR(AW1102/AS1094,"-")</f>
        <v>1.0610079575596816E-2</v>
      </c>
      <c r="AY1102" s="157">
        <f t="shared" si="75"/>
        <v>20427.25</v>
      </c>
      <c r="AZ1102" s="179"/>
    </row>
    <row r="1103" spans="2:52" s="8" customFormat="1" ht="13.15" customHeight="1">
      <c r="B1103" s="328"/>
      <c r="C1103" s="340"/>
      <c r="D1103" s="305"/>
      <c r="E1103" s="305"/>
      <c r="F1103" s="43" t="s">
        <v>115</v>
      </c>
      <c r="G1103" s="73">
        <v>23749</v>
      </c>
      <c r="H1103" s="60">
        <f>IFERROR(G1103/D1094,"-")</f>
        <v>2.3059562882968713E-4</v>
      </c>
      <c r="I1103" s="73">
        <v>7</v>
      </c>
      <c r="J1103" s="60">
        <f>IFERROR(I1103/E1094,"-")</f>
        <v>5.6910569105691054E-2</v>
      </c>
      <c r="K1103" s="76">
        <f t="shared" si="71"/>
        <v>3392.7142857142858</v>
      </c>
      <c r="L1103" s="305"/>
      <c r="M1103" s="305"/>
      <c r="N1103" s="43" t="s">
        <v>115</v>
      </c>
      <c r="O1103" s="73">
        <v>15118</v>
      </c>
      <c r="P1103" s="60">
        <f>IFERROR(O1103/L1094,"-")</f>
        <v>1.9141356091263676E-4</v>
      </c>
      <c r="Q1103" s="73">
        <v>3</v>
      </c>
      <c r="R1103" s="60">
        <f>IFERROR(Q1103/M1094,"-")</f>
        <v>3.7499999999999999E-2</v>
      </c>
      <c r="S1103" s="76">
        <f t="shared" si="72"/>
        <v>5039.333333333333</v>
      </c>
      <c r="T1103" s="305"/>
      <c r="U1103" s="305"/>
      <c r="V1103" s="43" t="s">
        <v>115</v>
      </c>
      <c r="W1103" s="73">
        <v>3959</v>
      </c>
      <c r="X1103" s="60">
        <f>IFERROR(W1103/T1094,"-")</f>
        <v>1.2865771879692846E-4</v>
      </c>
      <c r="Y1103" s="73">
        <v>2</v>
      </c>
      <c r="Z1103" s="60">
        <f>IFERROR(Y1103/U1094,"-")</f>
        <v>0.25</v>
      </c>
      <c r="AA1103" s="131">
        <f t="shared" si="73"/>
        <v>1979.5</v>
      </c>
      <c r="AB1103" s="305"/>
      <c r="AC1103" s="305"/>
      <c r="AD1103" s="43" t="s">
        <v>115</v>
      </c>
      <c r="AE1103" s="73">
        <v>3494</v>
      </c>
      <c r="AF1103" s="60">
        <f>IFERROR(AE1103/AB1094,"-")</f>
        <v>1.3842256121355463E-4</v>
      </c>
      <c r="AG1103" s="73">
        <v>1</v>
      </c>
      <c r="AH1103" s="60">
        <f>IFERROR(AG1103/AC1094,"-")</f>
        <v>0.14285714285714285</v>
      </c>
      <c r="AI1103" s="76">
        <f t="shared" si="70"/>
        <v>3494</v>
      </c>
      <c r="AJ1103" s="305"/>
      <c r="AK1103" s="305"/>
      <c r="AL1103" s="43" t="s">
        <v>115</v>
      </c>
      <c r="AM1103" s="73">
        <v>3597</v>
      </c>
      <c r="AN1103" s="60">
        <f>IFERROR(AM1103/AJ1094,"-")</f>
        <v>1.4852864967760984E-4</v>
      </c>
      <c r="AO1103" s="73">
        <v>1</v>
      </c>
      <c r="AP1103" s="60">
        <f>IFERROR(AO1103/AK1094,"-")</f>
        <v>3.8461538461538464E-2</v>
      </c>
      <c r="AQ1103" s="76">
        <f t="shared" si="74"/>
        <v>3597</v>
      </c>
      <c r="AR1103" s="305"/>
      <c r="AS1103" s="305"/>
      <c r="AT1103" s="43" t="s">
        <v>115</v>
      </c>
      <c r="AU1103" s="73">
        <v>242453</v>
      </c>
      <c r="AV1103" s="60">
        <f>IFERROR(AU1103/AR1094,"-")</f>
        <v>1.0505978020353308E-3</v>
      </c>
      <c r="AW1103" s="76">
        <v>15</v>
      </c>
      <c r="AX1103" s="60">
        <f>IFERROR(AW1103/AS1094,"-")</f>
        <v>3.9787798408488062E-2</v>
      </c>
      <c r="AY1103" s="157">
        <f t="shared" si="75"/>
        <v>16163.533333333333</v>
      </c>
      <c r="AZ1103" s="179"/>
    </row>
    <row r="1104" spans="2:52" s="8" customFormat="1" ht="13.15" customHeight="1">
      <c r="B1104" s="328"/>
      <c r="C1104" s="340"/>
      <c r="D1104" s="305"/>
      <c r="E1104" s="305"/>
      <c r="F1104" s="43" t="s">
        <v>116</v>
      </c>
      <c r="G1104" s="73">
        <v>49999</v>
      </c>
      <c r="H1104" s="60">
        <f>IFERROR(G1104/D1094,"-")</f>
        <v>4.8547521351869667E-4</v>
      </c>
      <c r="I1104" s="73">
        <v>2</v>
      </c>
      <c r="J1104" s="60">
        <f>IFERROR(I1104/E1094,"-")</f>
        <v>1.6260162601626018E-2</v>
      </c>
      <c r="K1104" s="76">
        <f t="shared" si="71"/>
        <v>24999.5</v>
      </c>
      <c r="L1104" s="305"/>
      <c r="M1104" s="305"/>
      <c r="N1104" s="43" t="s">
        <v>116</v>
      </c>
      <c r="O1104" s="73">
        <v>49999</v>
      </c>
      <c r="P1104" s="60">
        <f>IFERROR(O1104/L1094,"-")</f>
        <v>6.3305242969115792E-4</v>
      </c>
      <c r="Q1104" s="73">
        <v>2</v>
      </c>
      <c r="R1104" s="60">
        <f>IFERROR(Q1104/M1094,"-")</f>
        <v>2.5000000000000001E-2</v>
      </c>
      <c r="S1104" s="76">
        <f t="shared" si="72"/>
        <v>24999.5</v>
      </c>
      <c r="T1104" s="305"/>
      <c r="U1104" s="305"/>
      <c r="V1104" s="43" t="s">
        <v>116</v>
      </c>
      <c r="W1104" s="73">
        <v>47447</v>
      </c>
      <c r="X1104" s="60">
        <f>IFERROR(W1104/T1094,"-")</f>
        <v>1.5419102762712464E-3</v>
      </c>
      <c r="Y1104" s="73">
        <v>1</v>
      </c>
      <c r="Z1104" s="60">
        <f>IFERROR(Y1104/U1094,"-")</f>
        <v>0.125</v>
      </c>
      <c r="AA1104" s="131">
        <f t="shared" si="73"/>
        <v>47447</v>
      </c>
      <c r="AB1104" s="305"/>
      <c r="AC1104" s="305"/>
      <c r="AD1104" s="43" t="s">
        <v>116</v>
      </c>
      <c r="AE1104" s="73">
        <v>47447</v>
      </c>
      <c r="AF1104" s="60">
        <f>IFERROR(AE1104/AB1094,"-")</f>
        <v>1.8797181631080501E-3</v>
      </c>
      <c r="AG1104" s="73">
        <v>1</v>
      </c>
      <c r="AH1104" s="60">
        <f>IFERROR(AG1104/AC1094,"-")</f>
        <v>0.14285714285714285</v>
      </c>
      <c r="AI1104" s="76">
        <f t="shared" si="70"/>
        <v>47447</v>
      </c>
      <c r="AJ1104" s="305"/>
      <c r="AK1104" s="305"/>
      <c r="AL1104" s="43" t="s">
        <v>116</v>
      </c>
      <c r="AM1104" s="73">
        <v>2552</v>
      </c>
      <c r="AN1104" s="60">
        <f>IFERROR(AM1104/AJ1094,"-")</f>
        <v>1.0537812454191279E-4</v>
      </c>
      <c r="AO1104" s="73">
        <v>1</v>
      </c>
      <c r="AP1104" s="60">
        <f>IFERROR(AO1104/AK1094,"-")</f>
        <v>3.8461538461538464E-2</v>
      </c>
      <c r="AQ1104" s="76">
        <f t="shared" si="74"/>
        <v>2552</v>
      </c>
      <c r="AR1104" s="305"/>
      <c r="AS1104" s="305"/>
      <c r="AT1104" s="43" t="s">
        <v>116</v>
      </c>
      <c r="AU1104" s="73">
        <v>0</v>
      </c>
      <c r="AV1104" s="60">
        <f>IFERROR(AU1104/AR1094,"-")</f>
        <v>0</v>
      </c>
      <c r="AW1104" s="76">
        <v>0</v>
      </c>
      <c r="AX1104" s="60">
        <f>IFERROR(AW1104/AS1094,"-")</f>
        <v>0</v>
      </c>
      <c r="AY1104" s="157" t="str">
        <f t="shared" si="75"/>
        <v>-</v>
      </c>
      <c r="AZ1104" s="179"/>
    </row>
    <row r="1105" spans="2:52" s="8" customFormat="1" ht="13.15" customHeight="1">
      <c r="B1105" s="328"/>
      <c r="C1105" s="340"/>
      <c r="D1105" s="305"/>
      <c r="E1105" s="305"/>
      <c r="F1105" s="43" t="s">
        <v>117</v>
      </c>
      <c r="G1105" s="73">
        <v>685489</v>
      </c>
      <c r="H1105" s="60">
        <f>IFERROR(G1105/D1094,"-")</f>
        <v>6.6558914906241695E-3</v>
      </c>
      <c r="I1105" s="73">
        <v>1</v>
      </c>
      <c r="J1105" s="60">
        <f>IFERROR(I1105/E1094,"-")</f>
        <v>8.130081300813009E-3</v>
      </c>
      <c r="K1105" s="76">
        <f t="shared" si="71"/>
        <v>685489</v>
      </c>
      <c r="L1105" s="305"/>
      <c r="M1105" s="305"/>
      <c r="N1105" s="43" t="s">
        <v>117</v>
      </c>
      <c r="O1105" s="73">
        <v>685489</v>
      </c>
      <c r="P1105" s="60">
        <f>IFERROR(O1105/L1094,"-")</f>
        <v>8.679183123193707E-3</v>
      </c>
      <c r="Q1105" s="73">
        <v>1</v>
      </c>
      <c r="R1105" s="60">
        <f>IFERROR(Q1105/M1094,"-")</f>
        <v>1.2500000000000001E-2</v>
      </c>
      <c r="S1105" s="76">
        <f t="shared" si="72"/>
        <v>685489</v>
      </c>
      <c r="T1105" s="305"/>
      <c r="U1105" s="305"/>
      <c r="V1105" s="43" t="s">
        <v>117</v>
      </c>
      <c r="W1105" s="73">
        <v>685489</v>
      </c>
      <c r="X1105" s="60">
        <f>IFERROR(W1105/T1094,"-")</f>
        <v>2.2276698913965064E-2</v>
      </c>
      <c r="Y1105" s="73">
        <v>1</v>
      </c>
      <c r="Z1105" s="60">
        <f>IFERROR(Y1105/U1094,"-")</f>
        <v>0.125</v>
      </c>
      <c r="AA1105" s="131">
        <f t="shared" si="73"/>
        <v>685489</v>
      </c>
      <c r="AB1105" s="305"/>
      <c r="AC1105" s="305"/>
      <c r="AD1105" s="43" t="s">
        <v>117</v>
      </c>
      <c r="AE1105" s="73">
        <v>685489</v>
      </c>
      <c r="AF1105" s="60">
        <f>IFERROR(AE1105/AB1094,"-")</f>
        <v>2.71571674481163E-2</v>
      </c>
      <c r="AG1105" s="73">
        <v>1</v>
      </c>
      <c r="AH1105" s="60">
        <f>IFERROR(AG1105/AC1094,"-")</f>
        <v>0.14285714285714285</v>
      </c>
      <c r="AI1105" s="76">
        <f t="shared" si="70"/>
        <v>685489</v>
      </c>
      <c r="AJ1105" s="305"/>
      <c r="AK1105" s="305"/>
      <c r="AL1105" s="43" t="s">
        <v>117</v>
      </c>
      <c r="AM1105" s="73">
        <v>0</v>
      </c>
      <c r="AN1105" s="60">
        <f>IFERROR(AM1105/AJ1094,"-")</f>
        <v>0</v>
      </c>
      <c r="AO1105" s="73">
        <v>0</v>
      </c>
      <c r="AP1105" s="60">
        <f>IFERROR(AO1105/AK1094,"-")</f>
        <v>0</v>
      </c>
      <c r="AQ1105" s="76" t="str">
        <f t="shared" si="74"/>
        <v>-</v>
      </c>
      <c r="AR1105" s="305"/>
      <c r="AS1105" s="305"/>
      <c r="AT1105" s="43" t="s">
        <v>117</v>
      </c>
      <c r="AU1105" s="73">
        <v>6645</v>
      </c>
      <c r="AV1105" s="60">
        <f>IFERROR(AU1105/AR1094,"-")</f>
        <v>2.8794126674137975E-5</v>
      </c>
      <c r="AW1105" s="76">
        <v>2</v>
      </c>
      <c r="AX1105" s="60">
        <f>IFERROR(AW1105/AS1094,"-")</f>
        <v>5.3050397877984082E-3</v>
      </c>
      <c r="AY1105" s="157">
        <f t="shared" si="75"/>
        <v>3322.5</v>
      </c>
      <c r="AZ1105" s="179"/>
    </row>
    <row r="1106" spans="2:52" s="8" customFormat="1" ht="13.15" customHeight="1">
      <c r="B1106" s="328"/>
      <c r="C1106" s="340"/>
      <c r="D1106" s="305"/>
      <c r="E1106" s="305"/>
      <c r="F1106" s="43" t="s">
        <v>118</v>
      </c>
      <c r="G1106" s="73">
        <v>398133</v>
      </c>
      <c r="H1106" s="60">
        <f>IFERROR(G1106/D1094,"-")</f>
        <v>3.8657513787043593E-3</v>
      </c>
      <c r="I1106" s="73">
        <v>19</v>
      </c>
      <c r="J1106" s="60">
        <f>IFERROR(I1106/E1094,"-")</f>
        <v>0.15447154471544716</v>
      </c>
      <c r="K1106" s="76">
        <f t="shared" si="71"/>
        <v>20954.36842105263</v>
      </c>
      <c r="L1106" s="305"/>
      <c r="M1106" s="305"/>
      <c r="N1106" s="43" t="s">
        <v>118</v>
      </c>
      <c r="O1106" s="73">
        <v>200455</v>
      </c>
      <c r="P1106" s="60">
        <f>IFERROR(O1106/L1094,"-")</f>
        <v>2.5380212562999471E-3</v>
      </c>
      <c r="Q1106" s="73">
        <v>11</v>
      </c>
      <c r="R1106" s="60">
        <f>IFERROR(Q1106/M1094,"-")</f>
        <v>0.13750000000000001</v>
      </c>
      <c r="S1106" s="76">
        <f t="shared" si="72"/>
        <v>18223.18181818182</v>
      </c>
      <c r="T1106" s="305"/>
      <c r="U1106" s="305"/>
      <c r="V1106" s="43" t="s">
        <v>118</v>
      </c>
      <c r="W1106" s="73">
        <v>19210</v>
      </c>
      <c r="X1106" s="60">
        <f>IFERROR(W1106/T1094,"-")</f>
        <v>6.2427753930007466E-4</v>
      </c>
      <c r="Y1106" s="73">
        <v>2</v>
      </c>
      <c r="Z1106" s="60">
        <f>IFERROR(Y1106/U1094,"-")</f>
        <v>0.25</v>
      </c>
      <c r="AA1106" s="131">
        <f t="shared" si="73"/>
        <v>9605</v>
      </c>
      <c r="AB1106" s="305"/>
      <c r="AC1106" s="305"/>
      <c r="AD1106" s="43" t="s">
        <v>118</v>
      </c>
      <c r="AE1106" s="73">
        <v>17326</v>
      </c>
      <c r="AF1106" s="60">
        <f>IFERROR(AE1106/AB1094,"-")</f>
        <v>6.8640792661306459E-4</v>
      </c>
      <c r="AG1106" s="73">
        <v>1</v>
      </c>
      <c r="AH1106" s="60">
        <f>IFERROR(AG1106/AC1094,"-")</f>
        <v>0.14285714285714285</v>
      </c>
      <c r="AI1106" s="76">
        <f t="shared" si="70"/>
        <v>17326</v>
      </c>
      <c r="AJ1106" s="305"/>
      <c r="AK1106" s="305"/>
      <c r="AL1106" s="43" t="s">
        <v>118</v>
      </c>
      <c r="AM1106" s="73">
        <v>201649</v>
      </c>
      <c r="AN1106" s="60">
        <f>IFERROR(AM1106/AJ1094,"-")</f>
        <v>8.3265648259216972E-3</v>
      </c>
      <c r="AO1106" s="73">
        <v>5</v>
      </c>
      <c r="AP1106" s="60">
        <f>IFERROR(AO1106/AK1094,"-")</f>
        <v>0.19230769230769232</v>
      </c>
      <c r="AQ1106" s="76">
        <f t="shared" si="74"/>
        <v>40329.800000000003</v>
      </c>
      <c r="AR1106" s="305"/>
      <c r="AS1106" s="305"/>
      <c r="AT1106" s="43" t="s">
        <v>118</v>
      </c>
      <c r="AU1106" s="73">
        <v>3264679</v>
      </c>
      <c r="AV1106" s="60">
        <f>IFERROR(AU1106/AR1094,"-")</f>
        <v>1.4146513269585867E-2</v>
      </c>
      <c r="AW1106" s="76">
        <v>36</v>
      </c>
      <c r="AX1106" s="60">
        <f>IFERROR(AW1106/AS1094,"-")</f>
        <v>9.5490716180371346E-2</v>
      </c>
      <c r="AY1106" s="157">
        <f t="shared" si="75"/>
        <v>90685.527777777781</v>
      </c>
      <c r="AZ1106" s="179"/>
    </row>
    <row r="1107" spans="2:52" s="8" customFormat="1" ht="13.15" customHeight="1">
      <c r="B1107" s="328"/>
      <c r="C1107" s="340"/>
      <c r="D1107" s="305"/>
      <c r="E1107" s="305"/>
      <c r="F1107" s="43" t="s">
        <v>119</v>
      </c>
      <c r="G1107" s="73">
        <v>342864</v>
      </c>
      <c r="H1107" s="60">
        <f>IFERROR(G1107/D1094,"-")</f>
        <v>3.3291060542785739E-3</v>
      </c>
      <c r="I1107" s="73">
        <v>11</v>
      </c>
      <c r="J1107" s="60">
        <f>IFERROR(I1107/E1094,"-")</f>
        <v>8.943089430894309E-2</v>
      </c>
      <c r="K1107" s="76">
        <f t="shared" si="71"/>
        <v>31169.454545454544</v>
      </c>
      <c r="L1107" s="305"/>
      <c r="M1107" s="305"/>
      <c r="N1107" s="43" t="s">
        <v>119</v>
      </c>
      <c r="O1107" s="73">
        <v>269088</v>
      </c>
      <c r="P1107" s="60">
        <f>IFERROR(O1107/L1094,"-")</f>
        <v>3.4070043841023683E-3</v>
      </c>
      <c r="Q1107" s="73">
        <v>8</v>
      </c>
      <c r="R1107" s="60">
        <f>IFERROR(Q1107/M1094,"-")</f>
        <v>0.1</v>
      </c>
      <c r="S1107" s="76">
        <f t="shared" si="72"/>
        <v>33636</v>
      </c>
      <c r="T1107" s="305"/>
      <c r="U1107" s="305"/>
      <c r="V1107" s="43" t="s">
        <v>119</v>
      </c>
      <c r="W1107" s="73">
        <v>0</v>
      </c>
      <c r="X1107" s="60">
        <f>IFERROR(W1107/T1094,"-")</f>
        <v>0</v>
      </c>
      <c r="Y1107" s="73">
        <v>0</v>
      </c>
      <c r="Z1107" s="60">
        <f>IFERROR(Y1107/U1094,"-")</f>
        <v>0</v>
      </c>
      <c r="AA1107" s="131" t="str">
        <f t="shared" si="73"/>
        <v>-</v>
      </c>
      <c r="AB1107" s="305"/>
      <c r="AC1107" s="305"/>
      <c r="AD1107" s="43" t="s">
        <v>119</v>
      </c>
      <c r="AE1107" s="73">
        <v>0</v>
      </c>
      <c r="AF1107" s="60">
        <f>IFERROR(AE1107/AB1094,"-")</f>
        <v>0</v>
      </c>
      <c r="AG1107" s="73">
        <v>0</v>
      </c>
      <c r="AH1107" s="60">
        <f>IFERROR(AG1107/AC1094,"-")</f>
        <v>0</v>
      </c>
      <c r="AI1107" s="76" t="str">
        <f t="shared" si="70"/>
        <v>-</v>
      </c>
      <c r="AJ1107" s="305"/>
      <c r="AK1107" s="305"/>
      <c r="AL1107" s="43" t="s">
        <v>119</v>
      </c>
      <c r="AM1107" s="73">
        <v>0</v>
      </c>
      <c r="AN1107" s="60">
        <f>IFERROR(AM1107/AJ1094,"-")</f>
        <v>0</v>
      </c>
      <c r="AO1107" s="73">
        <v>0</v>
      </c>
      <c r="AP1107" s="60">
        <f>IFERROR(AO1107/AK1094,"-")</f>
        <v>0</v>
      </c>
      <c r="AQ1107" s="76" t="str">
        <f t="shared" si="74"/>
        <v>-</v>
      </c>
      <c r="AR1107" s="305"/>
      <c r="AS1107" s="305"/>
      <c r="AT1107" s="43" t="s">
        <v>119</v>
      </c>
      <c r="AU1107" s="73">
        <v>1016734</v>
      </c>
      <c r="AV1107" s="60">
        <f>IFERROR(AU1107/AR1094,"-")</f>
        <v>4.4057137080365689E-3</v>
      </c>
      <c r="AW1107" s="76">
        <v>15</v>
      </c>
      <c r="AX1107" s="60">
        <f>IFERROR(AW1107/AS1094,"-")</f>
        <v>3.9787798408488062E-2</v>
      </c>
      <c r="AY1107" s="157">
        <f t="shared" si="75"/>
        <v>67782.266666666663</v>
      </c>
      <c r="AZ1107" s="179"/>
    </row>
    <row r="1108" spans="2:52" s="8" customFormat="1" ht="13.15" customHeight="1">
      <c r="B1108" s="328"/>
      <c r="C1108" s="340"/>
      <c r="D1108" s="305"/>
      <c r="E1108" s="305"/>
      <c r="F1108" s="43" t="s">
        <v>120</v>
      </c>
      <c r="G1108" s="73">
        <v>1324989</v>
      </c>
      <c r="H1108" s="60">
        <f>IFERROR(G1108/D1094,"-")</f>
        <v>1.2865243658571659E-2</v>
      </c>
      <c r="I1108" s="73">
        <v>14</v>
      </c>
      <c r="J1108" s="60">
        <f>IFERROR(I1108/E1094,"-")</f>
        <v>0.11382113821138211</v>
      </c>
      <c r="K1108" s="76">
        <f t="shared" si="71"/>
        <v>94642.071428571435</v>
      </c>
      <c r="L1108" s="305"/>
      <c r="M1108" s="305"/>
      <c r="N1108" s="43" t="s">
        <v>120</v>
      </c>
      <c r="O1108" s="73">
        <v>411967</v>
      </c>
      <c r="P1108" s="60">
        <f>IFERROR(O1108/L1094,"-")</f>
        <v>5.2160385268220817E-3</v>
      </c>
      <c r="Q1108" s="73">
        <v>11</v>
      </c>
      <c r="R1108" s="60">
        <f>IFERROR(Q1108/M1094,"-")</f>
        <v>0.13750000000000001</v>
      </c>
      <c r="S1108" s="76">
        <f t="shared" si="72"/>
        <v>37451.545454545456</v>
      </c>
      <c r="T1108" s="305"/>
      <c r="U1108" s="305"/>
      <c r="V1108" s="43" t="s">
        <v>120</v>
      </c>
      <c r="W1108" s="73">
        <v>170485</v>
      </c>
      <c r="X1108" s="60">
        <f>IFERROR(W1108/T1094,"-")</f>
        <v>5.5403412955530055E-3</v>
      </c>
      <c r="Y1108" s="73">
        <v>2</v>
      </c>
      <c r="Z1108" s="60">
        <f>IFERROR(Y1108/U1094,"-")</f>
        <v>0.25</v>
      </c>
      <c r="AA1108" s="131">
        <f t="shared" si="73"/>
        <v>85242.5</v>
      </c>
      <c r="AB1108" s="305"/>
      <c r="AC1108" s="305"/>
      <c r="AD1108" s="43" t="s">
        <v>120</v>
      </c>
      <c r="AE1108" s="73">
        <v>170485</v>
      </c>
      <c r="AF1108" s="60">
        <f>IFERROR(AE1108/AB1094,"-")</f>
        <v>6.7541414849721986E-3</v>
      </c>
      <c r="AG1108" s="73">
        <v>2</v>
      </c>
      <c r="AH1108" s="60">
        <f>IFERROR(AG1108/AC1094,"-")</f>
        <v>0.2857142857142857</v>
      </c>
      <c r="AI1108" s="76">
        <f t="shared" si="70"/>
        <v>85242.5</v>
      </c>
      <c r="AJ1108" s="305"/>
      <c r="AK1108" s="305"/>
      <c r="AL1108" s="43" t="s">
        <v>120</v>
      </c>
      <c r="AM1108" s="73">
        <v>12285</v>
      </c>
      <c r="AN1108" s="60">
        <f>IFERROR(AM1108/AJ1094,"-")</f>
        <v>5.0727674764788346E-4</v>
      </c>
      <c r="AO1108" s="73">
        <v>2</v>
      </c>
      <c r="AP1108" s="60">
        <f>IFERROR(AO1108/AK1094,"-")</f>
        <v>7.6923076923076927E-2</v>
      </c>
      <c r="AQ1108" s="76">
        <f t="shared" si="74"/>
        <v>6142.5</v>
      </c>
      <c r="AR1108" s="305"/>
      <c r="AS1108" s="305"/>
      <c r="AT1108" s="43" t="s">
        <v>120</v>
      </c>
      <c r="AU1108" s="73">
        <v>438288</v>
      </c>
      <c r="AV1108" s="60">
        <f>IFERROR(AU1108/AR1094,"-")</f>
        <v>1.8991903975552422E-3</v>
      </c>
      <c r="AW1108" s="76">
        <v>18</v>
      </c>
      <c r="AX1108" s="60">
        <f>IFERROR(AW1108/AS1094,"-")</f>
        <v>4.7745358090185673E-2</v>
      </c>
      <c r="AY1108" s="157">
        <f t="shared" si="75"/>
        <v>24349.333333333332</v>
      </c>
      <c r="AZ1108" s="179"/>
    </row>
    <row r="1109" spans="2:52" s="8" customFormat="1" ht="13.15" customHeight="1">
      <c r="B1109" s="328"/>
      <c r="C1109" s="340"/>
      <c r="D1109" s="305"/>
      <c r="E1109" s="305"/>
      <c r="F1109" s="44" t="s">
        <v>121</v>
      </c>
      <c r="G1109" s="74">
        <v>12978</v>
      </c>
      <c r="H1109" s="61">
        <f>IFERROR(G1109/D1094,"-")</f>
        <v>1.2601246667024631E-4</v>
      </c>
      <c r="I1109" s="74">
        <v>3</v>
      </c>
      <c r="J1109" s="61">
        <f>IFERROR(I1109/E1094,"-")</f>
        <v>2.4390243902439025E-2</v>
      </c>
      <c r="K1109" s="77">
        <f t="shared" si="71"/>
        <v>4326</v>
      </c>
      <c r="L1109" s="305"/>
      <c r="M1109" s="305"/>
      <c r="N1109" s="44" t="s">
        <v>121</v>
      </c>
      <c r="O1109" s="74">
        <v>12978</v>
      </c>
      <c r="P1109" s="61">
        <f>IFERROR(O1109/L1094,"-")</f>
        <v>1.6431837501813731E-4</v>
      </c>
      <c r="Q1109" s="74">
        <v>3</v>
      </c>
      <c r="R1109" s="61">
        <f>IFERROR(Q1109/M1094,"-")</f>
        <v>3.7499999999999999E-2</v>
      </c>
      <c r="S1109" s="77">
        <f t="shared" si="72"/>
        <v>4326</v>
      </c>
      <c r="T1109" s="305"/>
      <c r="U1109" s="305"/>
      <c r="V1109" s="44" t="s">
        <v>121</v>
      </c>
      <c r="W1109" s="74">
        <v>0</v>
      </c>
      <c r="X1109" s="61">
        <f>IFERROR(W1109/T1094,"-")</f>
        <v>0</v>
      </c>
      <c r="Y1109" s="74">
        <v>0</v>
      </c>
      <c r="Z1109" s="61">
        <f>IFERROR(Y1109/U1094,"-")</f>
        <v>0</v>
      </c>
      <c r="AA1109" s="132" t="str">
        <f t="shared" si="73"/>
        <v>-</v>
      </c>
      <c r="AB1109" s="305"/>
      <c r="AC1109" s="305"/>
      <c r="AD1109" s="44" t="s">
        <v>121</v>
      </c>
      <c r="AE1109" s="74">
        <v>0</v>
      </c>
      <c r="AF1109" s="61">
        <f>IFERROR(AE1109/AB1094,"-")</f>
        <v>0</v>
      </c>
      <c r="AG1109" s="74">
        <v>0</v>
      </c>
      <c r="AH1109" s="61">
        <f>IFERROR(AG1109/AC1094,"-")</f>
        <v>0</v>
      </c>
      <c r="AI1109" s="77" t="str">
        <f t="shared" si="70"/>
        <v>-</v>
      </c>
      <c r="AJ1109" s="305"/>
      <c r="AK1109" s="305"/>
      <c r="AL1109" s="44" t="s">
        <v>121</v>
      </c>
      <c r="AM1109" s="74">
        <v>5150</v>
      </c>
      <c r="AN1109" s="61">
        <f>IFERROR(AM1109/AJ1094,"-")</f>
        <v>2.1265569803716726E-4</v>
      </c>
      <c r="AO1109" s="74">
        <v>1</v>
      </c>
      <c r="AP1109" s="61">
        <f>IFERROR(AO1109/AK1094,"-")</f>
        <v>3.8461538461538464E-2</v>
      </c>
      <c r="AQ1109" s="77">
        <f t="shared" si="74"/>
        <v>5150</v>
      </c>
      <c r="AR1109" s="305"/>
      <c r="AS1109" s="305"/>
      <c r="AT1109" s="44" t="s">
        <v>121</v>
      </c>
      <c r="AU1109" s="74">
        <v>91437</v>
      </c>
      <c r="AV1109" s="61">
        <f>IFERROR(AU1109/AR1094,"-")</f>
        <v>3.9621498279957169E-4</v>
      </c>
      <c r="AW1109" s="77">
        <v>15</v>
      </c>
      <c r="AX1109" s="61">
        <f>IFERROR(AW1109/AS1094,"-")</f>
        <v>3.9787798408488062E-2</v>
      </c>
      <c r="AY1109" s="158">
        <f t="shared" si="75"/>
        <v>6095.8</v>
      </c>
      <c r="AZ1109" s="179"/>
    </row>
    <row r="1110" spans="2:52" s="8" customFormat="1" ht="13.15" customHeight="1">
      <c r="B1110" s="329"/>
      <c r="C1110" s="341"/>
      <c r="D1110" s="306"/>
      <c r="E1110" s="306"/>
      <c r="F1110" s="45" t="s">
        <v>71</v>
      </c>
      <c r="G1110" s="69">
        <f>SUM(G1094:G1109)</f>
        <v>27197898</v>
      </c>
      <c r="H1110" s="61">
        <f>IFERROR(G1110/D1094,"-")</f>
        <v>0.26408338844396351</v>
      </c>
      <c r="I1110" s="74">
        <v>101</v>
      </c>
      <c r="J1110" s="61">
        <f>IFERROR(I1110/E1094,"-")</f>
        <v>0.82113821138211385</v>
      </c>
      <c r="K1110" s="77">
        <f t="shared" si="71"/>
        <v>269286.11881188117</v>
      </c>
      <c r="L1110" s="306"/>
      <c r="M1110" s="306"/>
      <c r="N1110" s="45" t="s">
        <v>71</v>
      </c>
      <c r="O1110" s="69">
        <f>SUM(O1094:O1109)</f>
        <v>21554777</v>
      </c>
      <c r="P1110" s="61">
        <f>IFERROR(O1110/L1094,"-")</f>
        <v>0.27291153725676692</v>
      </c>
      <c r="Q1110" s="74">
        <v>68</v>
      </c>
      <c r="R1110" s="61">
        <f>IFERROR(Q1110/M1094,"-")</f>
        <v>0.85</v>
      </c>
      <c r="S1110" s="77">
        <f t="shared" si="72"/>
        <v>316982.01470588235</v>
      </c>
      <c r="T1110" s="306"/>
      <c r="U1110" s="306"/>
      <c r="V1110" s="45" t="s">
        <v>71</v>
      </c>
      <c r="W1110" s="69">
        <f>SUM(W1094:W1109)</f>
        <v>6941155</v>
      </c>
      <c r="X1110" s="61">
        <f>IFERROR(W1110/T1094,"-")</f>
        <v>0.22557038851121344</v>
      </c>
      <c r="Y1110" s="74">
        <v>8</v>
      </c>
      <c r="Z1110" s="61">
        <f>IFERROR(Y1110/U1094,"-")</f>
        <v>1</v>
      </c>
      <c r="AA1110" s="132">
        <f t="shared" si="73"/>
        <v>867644.375</v>
      </c>
      <c r="AB1110" s="306"/>
      <c r="AC1110" s="306"/>
      <c r="AD1110" s="45" t="s">
        <v>71</v>
      </c>
      <c r="AE1110" s="69">
        <f>SUM(AE1094:AE1109)</f>
        <v>6908325</v>
      </c>
      <c r="AF1110" s="61">
        <f>IFERROR(AE1110/AB1094,"-")</f>
        <v>0.27368862054826271</v>
      </c>
      <c r="AG1110" s="74">
        <v>7</v>
      </c>
      <c r="AH1110" s="61">
        <f>IFERROR(AG1110/AC1094,"-")</f>
        <v>1</v>
      </c>
      <c r="AI1110" s="77">
        <f t="shared" si="70"/>
        <v>986903.57142857148</v>
      </c>
      <c r="AJ1110" s="306"/>
      <c r="AK1110" s="306"/>
      <c r="AL1110" s="45" t="s">
        <v>71</v>
      </c>
      <c r="AM1110" s="69">
        <f>SUM(AM1094:AM1109)</f>
        <v>5465681</v>
      </c>
      <c r="AN1110" s="61">
        <f>IFERROR(AM1110/AJ1094,"-")</f>
        <v>0.2256909142336859</v>
      </c>
      <c r="AO1110" s="74">
        <v>18</v>
      </c>
      <c r="AP1110" s="61">
        <f>IFERROR(AO1110/AK1094,"-")</f>
        <v>0.69230769230769229</v>
      </c>
      <c r="AQ1110" s="77">
        <f t="shared" si="74"/>
        <v>303648.94444444444</v>
      </c>
      <c r="AR1110" s="306"/>
      <c r="AS1110" s="306"/>
      <c r="AT1110" s="45" t="s">
        <v>71</v>
      </c>
      <c r="AU1110" s="69">
        <f>SUM(AU1094:AU1109)</f>
        <v>36862274</v>
      </c>
      <c r="AV1110" s="61">
        <f>IFERROR(AU1110/AR1094,"-")</f>
        <v>0.15973167600493343</v>
      </c>
      <c r="AW1110" s="77">
        <v>273</v>
      </c>
      <c r="AX1110" s="134">
        <f>IFERROR(AW1110/AS1094,"-")</f>
        <v>0.72413793103448276</v>
      </c>
      <c r="AY1110" s="159">
        <f t="shared" si="75"/>
        <v>135026.64468864468</v>
      </c>
      <c r="AZ1110" s="179"/>
    </row>
    <row r="1111" spans="2:52" s="8" customFormat="1" ht="13.15" customHeight="1" thickBot="1">
      <c r="B1111" s="330">
        <v>66</v>
      </c>
      <c r="C1111" s="343" t="s">
        <v>4</v>
      </c>
      <c r="D1111" s="304">
        <v>74221470</v>
      </c>
      <c r="E1111" s="304">
        <v>132</v>
      </c>
      <c r="F1111" s="41" t="s">
        <v>107</v>
      </c>
      <c r="G1111" s="72">
        <v>546070</v>
      </c>
      <c r="H1111" s="59">
        <f>IFERROR(G1111/D1111,"-")</f>
        <v>7.3573051032268695E-3</v>
      </c>
      <c r="I1111" s="72">
        <v>17</v>
      </c>
      <c r="J1111" s="59">
        <f>IFERROR(I1111/E1111,"-")</f>
        <v>0.12878787878787878</v>
      </c>
      <c r="K1111" s="75">
        <f t="shared" si="71"/>
        <v>32121.764705882353</v>
      </c>
      <c r="L1111" s="304">
        <v>54706500</v>
      </c>
      <c r="M1111" s="304">
        <v>89</v>
      </c>
      <c r="N1111" s="41" t="s">
        <v>107</v>
      </c>
      <c r="O1111" s="72">
        <v>417249</v>
      </c>
      <c r="P1111" s="59">
        <f>IFERROR(O1111/L1111,"-")</f>
        <v>7.6270461462531877E-3</v>
      </c>
      <c r="Q1111" s="72">
        <v>13</v>
      </c>
      <c r="R1111" s="59">
        <f>IFERROR(Q1111/M1111,"-")</f>
        <v>0.14606741573033707</v>
      </c>
      <c r="S1111" s="75">
        <f t="shared" si="72"/>
        <v>32096.076923076922</v>
      </c>
      <c r="T1111" s="304">
        <v>11197350</v>
      </c>
      <c r="U1111" s="304">
        <v>17</v>
      </c>
      <c r="V1111" s="41" t="s">
        <v>107</v>
      </c>
      <c r="W1111" s="72">
        <v>16506</v>
      </c>
      <c r="X1111" s="59">
        <f>IFERROR(W1111/T1111,"-")</f>
        <v>1.4740987823011694E-3</v>
      </c>
      <c r="Y1111" s="72">
        <v>2</v>
      </c>
      <c r="Z1111" s="59">
        <f>IFERROR(Y1111/U1111,"-")</f>
        <v>0.11764705882352941</v>
      </c>
      <c r="AA1111" s="130">
        <f t="shared" si="73"/>
        <v>8253</v>
      </c>
      <c r="AB1111" s="304">
        <v>5973660</v>
      </c>
      <c r="AC1111" s="304">
        <v>11</v>
      </c>
      <c r="AD1111" s="41" t="s">
        <v>107</v>
      </c>
      <c r="AE1111" s="72">
        <v>16506</v>
      </c>
      <c r="AF1111" s="59">
        <f>IFERROR(AE1111/AB1111,"-")</f>
        <v>2.7631301413203967E-3</v>
      </c>
      <c r="AG1111" s="72">
        <v>2</v>
      </c>
      <c r="AH1111" s="59">
        <f>IFERROR(AG1111/AC1111,"-")</f>
        <v>0.18181818181818182</v>
      </c>
      <c r="AI1111" s="75">
        <f t="shared" si="70"/>
        <v>8253</v>
      </c>
      <c r="AJ1111" s="304">
        <v>23031560</v>
      </c>
      <c r="AK1111" s="304">
        <v>26</v>
      </c>
      <c r="AL1111" s="41" t="s">
        <v>107</v>
      </c>
      <c r="AM1111" s="72">
        <v>189296</v>
      </c>
      <c r="AN1111" s="59">
        <f>IFERROR(AM1111/AJ1111,"-")</f>
        <v>8.2189829955070341E-3</v>
      </c>
      <c r="AO1111" s="72">
        <v>4</v>
      </c>
      <c r="AP1111" s="59">
        <f>IFERROR(AO1111/AK1111,"-")</f>
        <v>0.15384615384615385</v>
      </c>
      <c r="AQ1111" s="75">
        <f t="shared" si="74"/>
        <v>47324</v>
      </c>
      <c r="AR1111" s="304">
        <v>320942870</v>
      </c>
      <c r="AS1111" s="304">
        <v>522</v>
      </c>
      <c r="AT1111" s="41" t="s">
        <v>107</v>
      </c>
      <c r="AU1111" s="72">
        <v>7097129</v>
      </c>
      <c r="AV1111" s="59">
        <f>IFERROR(AU1111/AR1111,"-")</f>
        <v>2.2113371766133955E-2</v>
      </c>
      <c r="AW1111" s="75">
        <v>72</v>
      </c>
      <c r="AX1111" s="62">
        <f>IFERROR(AW1111/AS1111,"-")</f>
        <v>0.13793103448275862</v>
      </c>
      <c r="AY1111" s="156">
        <f t="shared" si="75"/>
        <v>98571.236111111109</v>
      </c>
      <c r="AZ1111" s="179"/>
    </row>
    <row r="1112" spans="2:52" s="8" customFormat="1" ht="13.15" customHeight="1" thickTop="1" thickBot="1">
      <c r="B1112" s="331"/>
      <c r="C1112" s="344"/>
      <c r="D1112" s="305"/>
      <c r="E1112" s="305"/>
      <c r="F1112" s="42" t="s">
        <v>108</v>
      </c>
      <c r="G1112" s="73">
        <v>587405</v>
      </c>
      <c r="H1112" s="60">
        <f>IFERROR(G1112/D1111,"-")</f>
        <v>7.914219430038236E-3</v>
      </c>
      <c r="I1112" s="73">
        <v>20</v>
      </c>
      <c r="J1112" s="60">
        <f>IFERROR(I1112/E1111,"-")</f>
        <v>0.15151515151515152</v>
      </c>
      <c r="K1112" s="76">
        <f t="shared" si="71"/>
        <v>29370.25</v>
      </c>
      <c r="L1112" s="305"/>
      <c r="M1112" s="305"/>
      <c r="N1112" s="42" t="s">
        <v>108</v>
      </c>
      <c r="O1112" s="73">
        <v>419576</v>
      </c>
      <c r="P1112" s="60">
        <f>IFERROR(O1112/L1111,"-")</f>
        <v>7.6695822251469205E-3</v>
      </c>
      <c r="Q1112" s="73">
        <v>17</v>
      </c>
      <c r="R1112" s="60">
        <f>IFERROR(Q1112/M1111,"-")</f>
        <v>0.19101123595505617</v>
      </c>
      <c r="S1112" s="76">
        <f t="shared" si="72"/>
        <v>24680.941176470587</v>
      </c>
      <c r="T1112" s="305"/>
      <c r="U1112" s="305"/>
      <c r="V1112" s="42" t="s">
        <v>108</v>
      </c>
      <c r="W1112" s="73">
        <v>7193</v>
      </c>
      <c r="X1112" s="60">
        <f>IFERROR(W1112/T1111,"-")</f>
        <v>6.4238413553206785E-4</v>
      </c>
      <c r="Y1112" s="73">
        <v>2</v>
      </c>
      <c r="Z1112" s="60">
        <f>IFERROR(Y1112/U1111,"-")</f>
        <v>0.11764705882352941</v>
      </c>
      <c r="AA1112" s="131">
        <f t="shared" si="73"/>
        <v>3596.5</v>
      </c>
      <c r="AB1112" s="305"/>
      <c r="AC1112" s="305"/>
      <c r="AD1112" s="42" t="s">
        <v>108</v>
      </c>
      <c r="AE1112" s="73">
        <v>7193</v>
      </c>
      <c r="AF1112" s="60">
        <f>IFERROR(AE1112/AB1111,"-")</f>
        <v>1.2041194175764942E-3</v>
      </c>
      <c r="AG1112" s="73">
        <v>2</v>
      </c>
      <c r="AH1112" s="60">
        <f>IFERROR(AG1112/AC1111,"-")</f>
        <v>0.18181818181818182</v>
      </c>
      <c r="AI1112" s="76">
        <f t="shared" si="70"/>
        <v>3596.5</v>
      </c>
      <c r="AJ1112" s="305"/>
      <c r="AK1112" s="305"/>
      <c r="AL1112" s="42" t="s">
        <v>108</v>
      </c>
      <c r="AM1112" s="73">
        <v>243314</v>
      </c>
      <c r="AN1112" s="60">
        <f>IFERROR(AM1112/AJ1111,"-")</f>
        <v>1.0564373407619804E-2</v>
      </c>
      <c r="AO1112" s="73">
        <v>6</v>
      </c>
      <c r="AP1112" s="60">
        <f>IFERROR(AO1112/AK1111,"-")</f>
        <v>0.23076923076923078</v>
      </c>
      <c r="AQ1112" s="76">
        <f t="shared" si="74"/>
        <v>40552.333333333336</v>
      </c>
      <c r="AR1112" s="305"/>
      <c r="AS1112" s="305"/>
      <c r="AT1112" s="42" t="s">
        <v>108</v>
      </c>
      <c r="AU1112" s="73">
        <v>8285398</v>
      </c>
      <c r="AV1112" s="60">
        <f>IFERROR(AU1112/AR1111,"-")</f>
        <v>2.5815803292342964E-2</v>
      </c>
      <c r="AW1112" s="76">
        <v>110</v>
      </c>
      <c r="AX1112" s="60">
        <f>IFERROR(AW1112/AS1111,"-")</f>
        <v>0.21072796934865901</v>
      </c>
      <c r="AY1112" s="157">
        <f t="shared" si="75"/>
        <v>75321.8</v>
      </c>
      <c r="AZ1112" s="179"/>
    </row>
    <row r="1113" spans="2:52" s="8" customFormat="1" ht="13.15" customHeight="1" thickTop="1" thickBot="1">
      <c r="B1113" s="331"/>
      <c r="C1113" s="344"/>
      <c r="D1113" s="305"/>
      <c r="E1113" s="305"/>
      <c r="F1113" s="43" t="s">
        <v>109</v>
      </c>
      <c r="G1113" s="73">
        <v>677203</v>
      </c>
      <c r="H1113" s="60">
        <f>IFERROR(G1113/D1111,"-")</f>
        <v>9.1240849851127979E-3</v>
      </c>
      <c r="I1113" s="73">
        <v>30</v>
      </c>
      <c r="J1113" s="60">
        <f>IFERROR(I1113/E1111,"-")</f>
        <v>0.22727272727272727</v>
      </c>
      <c r="K1113" s="76">
        <f t="shared" si="71"/>
        <v>22573.433333333334</v>
      </c>
      <c r="L1113" s="305"/>
      <c r="M1113" s="305"/>
      <c r="N1113" s="43" t="s">
        <v>109</v>
      </c>
      <c r="O1113" s="73">
        <v>493934</v>
      </c>
      <c r="P1113" s="60">
        <f>IFERROR(O1113/L1111,"-")</f>
        <v>9.0287991372140428E-3</v>
      </c>
      <c r="Q1113" s="73">
        <v>21</v>
      </c>
      <c r="R1113" s="60">
        <f>IFERROR(Q1113/M1111,"-")</f>
        <v>0.23595505617977527</v>
      </c>
      <c r="S1113" s="76">
        <f t="shared" si="72"/>
        <v>23520.666666666668</v>
      </c>
      <c r="T1113" s="305"/>
      <c r="U1113" s="305"/>
      <c r="V1113" s="43" t="s">
        <v>109</v>
      </c>
      <c r="W1113" s="73">
        <v>79067</v>
      </c>
      <c r="X1113" s="60">
        <f>IFERROR(W1113/T1111,"-")</f>
        <v>7.061224307537051E-3</v>
      </c>
      <c r="Y1113" s="73">
        <v>3</v>
      </c>
      <c r="Z1113" s="60">
        <f>IFERROR(Y1113/U1111,"-")</f>
        <v>0.17647058823529413</v>
      </c>
      <c r="AA1113" s="131">
        <f t="shared" si="73"/>
        <v>26355.666666666668</v>
      </c>
      <c r="AB1113" s="305"/>
      <c r="AC1113" s="305"/>
      <c r="AD1113" s="43" t="s">
        <v>109</v>
      </c>
      <c r="AE1113" s="73">
        <v>49524</v>
      </c>
      <c r="AF1113" s="60">
        <f>IFERROR(AE1113/AB1111,"-")</f>
        <v>8.2903948333182664E-3</v>
      </c>
      <c r="AG1113" s="73">
        <v>2</v>
      </c>
      <c r="AH1113" s="60">
        <f>IFERROR(AG1113/AC1111,"-")</f>
        <v>0.18181818181818182</v>
      </c>
      <c r="AI1113" s="76">
        <f t="shared" si="70"/>
        <v>24762</v>
      </c>
      <c r="AJ1113" s="305"/>
      <c r="AK1113" s="305"/>
      <c r="AL1113" s="43" t="s">
        <v>109</v>
      </c>
      <c r="AM1113" s="73">
        <v>77886</v>
      </c>
      <c r="AN1113" s="60">
        <f>IFERROR(AM1113/AJ1111,"-")</f>
        <v>3.3817075352255773E-3</v>
      </c>
      <c r="AO1113" s="73">
        <v>2</v>
      </c>
      <c r="AP1113" s="60">
        <f>IFERROR(AO1113/AK1111,"-")</f>
        <v>7.6923076923076927E-2</v>
      </c>
      <c r="AQ1113" s="76">
        <f t="shared" si="74"/>
        <v>38943</v>
      </c>
      <c r="AR1113" s="305"/>
      <c r="AS1113" s="305"/>
      <c r="AT1113" s="43" t="s">
        <v>109</v>
      </c>
      <c r="AU1113" s="73">
        <v>6742982</v>
      </c>
      <c r="AV1113" s="60">
        <f>IFERROR(AU1113/AR1111,"-")</f>
        <v>2.1009913695854966E-2</v>
      </c>
      <c r="AW1113" s="76">
        <v>116</v>
      </c>
      <c r="AX1113" s="60">
        <f>IFERROR(AW1113/AS1111,"-")</f>
        <v>0.22222222222222221</v>
      </c>
      <c r="AY1113" s="157">
        <f t="shared" si="75"/>
        <v>58129.15517241379</v>
      </c>
      <c r="AZ1113" s="179"/>
    </row>
    <row r="1114" spans="2:52" s="8" customFormat="1" ht="13.15" customHeight="1" thickTop="1" thickBot="1">
      <c r="B1114" s="331"/>
      <c r="C1114" s="344"/>
      <c r="D1114" s="305"/>
      <c r="E1114" s="305"/>
      <c r="F1114" s="43" t="s">
        <v>110</v>
      </c>
      <c r="G1114" s="73">
        <v>2359006</v>
      </c>
      <c r="H1114" s="60">
        <f>IFERROR(G1114/D1111,"-")</f>
        <v>3.178333708561687E-2</v>
      </c>
      <c r="I1114" s="73">
        <v>7</v>
      </c>
      <c r="J1114" s="60">
        <f>IFERROR(I1114/E1111,"-")</f>
        <v>5.3030303030303032E-2</v>
      </c>
      <c r="K1114" s="76">
        <f t="shared" si="71"/>
        <v>337000.85714285716</v>
      </c>
      <c r="L1114" s="305"/>
      <c r="M1114" s="305"/>
      <c r="N1114" s="43" t="s">
        <v>110</v>
      </c>
      <c r="O1114" s="73">
        <v>2330223</v>
      </c>
      <c r="P1114" s="60">
        <f>IFERROR(O1114/L1111,"-")</f>
        <v>4.2594993282333911E-2</v>
      </c>
      <c r="Q1114" s="73">
        <v>6</v>
      </c>
      <c r="R1114" s="60">
        <f>IFERROR(Q1114/M1111,"-")</f>
        <v>6.741573033707865E-2</v>
      </c>
      <c r="S1114" s="76">
        <f t="shared" si="72"/>
        <v>388370.5</v>
      </c>
      <c r="T1114" s="305"/>
      <c r="U1114" s="305"/>
      <c r="V1114" s="43" t="s">
        <v>110</v>
      </c>
      <c r="W1114" s="73">
        <v>33083</v>
      </c>
      <c r="X1114" s="60">
        <f>IFERROR(W1114/T1111,"-")</f>
        <v>2.9545383505918811E-3</v>
      </c>
      <c r="Y1114" s="73">
        <v>2</v>
      </c>
      <c r="Z1114" s="60">
        <f>IFERROR(Y1114/U1111,"-")</f>
        <v>0.11764705882352941</v>
      </c>
      <c r="AA1114" s="131">
        <f t="shared" si="73"/>
        <v>16541.5</v>
      </c>
      <c r="AB1114" s="305"/>
      <c r="AC1114" s="305"/>
      <c r="AD1114" s="43" t="s">
        <v>110</v>
      </c>
      <c r="AE1114" s="73">
        <v>4300</v>
      </c>
      <c r="AF1114" s="60">
        <f>IFERROR(AE1114/AB1111,"-")</f>
        <v>7.1982670590559224E-4</v>
      </c>
      <c r="AG1114" s="73">
        <v>1</v>
      </c>
      <c r="AH1114" s="60">
        <f>IFERROR(AG1114/AC1111,"-")</f>
        <v>9.0909090909090912E-2</v>
      </c>
      <c r="AI1114" s="76">
        <f t="shared" si="70"/>
        <v>4300</v>
      </c>
      <c r="AJ1114" s="305"/>
      <c r="AK1114" s="305"/>
      <c r="AL1114" s="43" t="s">
        <v>110</v>
      </c>
      <c r="AM1114" s="73">
        <v>0</v>
      </c>
      <c r="AN1114" s="60">
        <f>IFERROR(AM1114/AJ1111,"-")</f>
        <v>0</v>
      </c>
      <c r="AO1114" s="73">
        <v>0</v>
      </c>
      <c r="AP1114" s="60">
        <f>IFERROR(AO1114/AK1111,"-")</f>
        <v>0</v>
      </c>
      <c r="AQ1114" s="76" t="str">
        <f t="shared" si="74"/>
        <v>-</v>
      </c>
      <c r="AR1114" s="305"/>
      <c r="AS1114" s="305"/>
      <c r="AT1114" s="43" t="s">
        <v>110</v>
      </c>
      <c r="AU1114" s="73">
        <v>429414</v>
      </c>
      <c r="AV1114" s="60">
        <f>IFERROR(AU1114/AR1111,"-")</f>
        <v>1.3379764442188729E-3</v>
      </c>
      <c r="AW1114" s="76">
        <v>12</v>
      </c>
      <c r="AX1114" s="60">
        <f>IFERROR(AW1114/AS1111,"-")</f>
        <v>2.2988505747126436E-2</v>
      </c>
      <c r="AY1114" s="157">
        <f t="shared" si="75"/>
        <v>35784.5</v>
      </c>
      <c r="AZ1114" s="179"/>
    </row>
    <row r="1115" spans="2:52" s="8" customFormat="1" ht="13.15" customHeight="1" thickTop="1" thickBot="1">
      <c r="B1115" s="331"/>
      <c r="C1115" s="344"/>
      <c r="D1115" s="305"/>
      <c r="E1115" s="305"/>
      <c r="F1115" s="43" t="s">
        <v>111</v>
      </c>
      <c r="G1115" s="73">
        <v>1111749</v>
      </c>
      <c r="H1115" s="60">
        <f>IFERROR(G1115/D1111,"-")</f>
        <v>1.4978805997779348E-2</v>
      </c>
      <c r="I1115" s="73">
        <v>33</v>
      </c>
      <c r="J1115" s="60">
        <f>IFERROR(I1115/E1111,"-")</f>
        <v>0.25</v>
      </c>
      <c r="K1115" s="76">
        <f t="shared" si="71"/>
        <v>33689.36363636364</v>
      </c>
      <c r="L1115" s="305"/>
      <c r="M1115" s="305"/>
      <c r="N1115" s="43" t="s">
        <v>111</v>
      </c>
      <c r="O1115" s="73">
        <v>817976</v>
      </c>
      <c r="P1115" s="60">
        <f>IFERROR(O1115/L1111,"-")</f>
        <v>1.4952080648551818E-2</v>
      </c>
      <c r="Q1115" s="73">
        <v>20</v>
      </c>
      <c r="R1115" s="60">
        <f>IFERROR(Q1115/M1111,"-")</f>
        <v>0.2247191011235955</v>
      </c>
      <c r="S1115" s="76">
        <f t="shared" si="72"/>
        <v>40898.800000000003</v>
      </c>
      <c r="T1115" s="305"/>
      <c r="U1115" s="305"/>
      <c r="V1115" s="43" t="s">
        <v>111</v>
      </c>
      <c r="W1115" s="73">
        <v>440484</v>
      </c>
      <c r="X1115" s="60">
        <f>IFERROR(W1115/T1111,"-")</f>
        <v>3.9338236279119615E-2</v>
      </c>
      <c r="Y1115" s="73">
        <v>4</v>
      </c>
      <c r="Z1115" s="60">
        <f>IFERROR(Y1115/U1111,"-")</f>
        <v>0.23529411764705882</v>
      </c>
      <c r="AA1115" s="131">
        <f t="shared" si="73"/>
        <v>110121</v>
      </c>
      <c r="AB1115" s="305"/>
      <c r="AC1115" s="305"/>
      <c r="AD1115" s="43" t="s">
        <v>111</v>
      </c>
      <c r="AE1115" s="73">
        <v>363624</v>
      </c>
      <c r="AF1115" s="60">
        <f>IFERROR(AE1115/AB1111,"-")</f>
        <v>6.0871224676329085E-2</v>
      </c>
      <c r="AG1115" s="73">
        <v>2</v>
      </c>
      <c r="AH1115" s="60">
        <f>IFERROR(AG1115/AC1111,"-")</f>
        <v>0.18181818181818182</v>
      </c>
      <c r="AI1115" s="76">
        <f t="shared" si="70"/>
        <v>181812</v>
      </c>
      <c r="AJ1115" s="305"/>
      <c r="AK1115" s="305"/>
      <c r="AL1115" s="43" t="s">
        <v>111</v>
      </c>
      <c r="AM1115" s="73">
        <v>134852</v>
      </c>
      <c r="AN1115" s="60">
        <f>IFERROR(AM1115/AJ1111,"-")</f>
        <v>5.855096224485011E-3</v>
      </c>
      <c r="AO1115" s="73">
        <v>6</v>
      </c>
      <c r="AP1115" s="60">
        <f>IFERROR(AO1115/AK1111,"-")</f>
        <v>0.23076923076923078</v>
      </c>
      <c r="AQ1115" s="76">
        <f t="shared" si="74"/>
        <v>22475.333333333332</v>
      </c>
      <c r="AR1115" s="305"/>
      <c r="AS1115" s="305"/>
      <c r="AT1115" s="43" t="s">
        <v>111</v>
      </c>
      <c r="AU1115" s="73">
        <v>4737874</v>
      </c>
      <c r="AV1115" s="60">
        <f>IFERROR(AU1115/AR1111,"-")</f>
        <v>1.476235941929478E-2</v>
      </c>
      <c r="AW1115" s="76">
        <v>112</v>
      </c>
      <c r="AX1115" s="60">
        <f>IFERROR(AW1115/AS1111,"-")</f>
        <v>0.21455938697318008</v>
      </c>
      <c r="AY1115" s="157">
        <f t="shared" si="75"/>
        <v>42302.446428571428</v>
      </c>
      <c r="AZ1115" s="179"/>
    </row>
    <row r="1116" spans="2:52" s="8" customFormat="1" ht="13.15" customHeight="1" thickTop="1" thickBot="1">
      <c r="B1116" s="331"/>
      <c r="C1116" s="344"/>
      <c r="D1116" s="305"/>
      <c r="E1116" s="305"/>
      <c r="F1116" s="43" t="s">
        <v>112</v>
      </c>
      <c r="G1116" s="73">
        <v>2566179</v>
      </c>
      <c r="H1116" s="60">
        <f>IFERROR(G1116/D1111,"-")</f>
        <v>3.4574618368512507E-2</v>
      </c>
      <c r="I1116" s="73">
        <v>36</v>
      </c>
      <c r="J1116" s="60">
        <f>IFERROR(I1116/E1111,"-")</f>
        <v>0.27272727272727271</v>
      </c>
      <c r="K1116" s="76">
        <f t="shared" si="71"/>
        <v>71282.75</v>
      </c>
      <c r="L1116" s="305"/>
      <c r="M1116" s="305"/>
      <c r="N1116" s="43" t="s">
        <v>112</v>
      </c>
      <c r="O1116" s="73">
        <v>1870450</v>
      </c>
      <c r="P1116" s="60">
        <f>IFERROR(O1116/L1111,"-")</f>
        <v>3.4190635482072511E-2</v>
      </c>
      <c r="Q1116" s="73">
        <v>25</v>
      </c>
      <c r="R1116" s="60">
        <f>IFERROR(Q1116/M1111,"-")</f>
        <v>0.2808988764044944</v>
      </c>
      <c r="S1116" s="76">
        <f t="shared" si="72"/>
        <v>74818</v>
      </c>
      <c r="T1116" s="305"/>
      <c r="U1116" s="305"/>
      <c r="V1116" s="43" t="s">
        <v>112</v>
      </c>
      <c r="W1116" s="73">
        <v>378870</v>
      </c>
      <c r="X1116" s="60">
        <f>IFERROR(W1116/T1111,"-")</f>
        <v>3.3835684336025934E-2</v>
      </c>
      <c r="Y1116" s="73">
        <v>4</v>
      </c>
      <c r="Z1116" s="60">
        <f>IFERROR(Y1116/U1111,"-")</f>
        <v>0.23529411764705882</v>
      </c>
      <c r="AA1116" s="131">
        <f t="shared" si="73"/>
        <v>94717.5</v>
      </c>
      <c r="AB1116" s="305"/>
      <c r="AC1116" s="305"/>
      <c r="AD1116" s="43" t="s">
        <v>112</v>
      </c>
      <c r="AE1116" s="73">
        <v>0</v>
      </c>
      <c r="AF1116" s="60">
        <f>IFERROR(AE1116/AB1111,"-")</f>
        <v>0</v>
      </c>
      <c r="AG1116" s="73">
        <v>0</v>
      </c>
      <c r="AH1116" s="60">
        <f>IFERROR(AG1116/AC1111,"-")</f>
        <v>0</v>
      </c>
      <c r="AI1116" s="76" t="str">
        <f t="shared" ref="AI1116:AI1179" si="76">IFERROR(AE1116/AG1116,"-")</f>
        <v>-</v>
      </c>
      <c r="AJ1116" s="305"/>
      <c r="AK1116" s="305"/>
      <c r="AL1116" s="43" t="s">
        <v>112</v>
      </c>
      <c r="AM1116" s="73">
        <v>1580748</v>
      </c>
      <c r="AN1116" s="60">
        <f>IFERROR(AM1116/AJ1111,"-")</f>
        <v>6.863399613400048E-2</v>
      </c>
      <c r="AO1116" s="73">
        <v>7</v>
      </c>
      <c r="AP1116" s="60">
        <f>IFERROR(AO1116/AK1111,"-")</f>
        <v>0.26923076923076922</v>
      </c>
      <c r="AQ1116" s="76">
        <f t="shared" si="74"/>
        <v>225821.14285714287</v>
      </c>
      <c r="AR1116" s="305"/>
      <c r="AS1116" s="305"/>
      <c r="AT1116" s="43" t="s">
        <v>112</v>
      </c>
      <c r="AU1116" s="73">
        <v>5705873</v>
      </c>
      <c r="AV1116" s="60">
        <f>IFERROR(AU1116/AR1111,"-")</f>
        <v>1.7778469420429873E-2</v>
      </c>
      <c r="AW1116" s="76">
        <v>124</v>
      </c>
      <c r="AX1116" s="60">
        <f>IFERROR(AW1116/AS1111,"-")</f>
        <v>0.23754789272030652</v>
      </c>
      <c r="AY1116" s="157">
        <f t="shared" si="75"/>
        <v>46015.104838709674</v>
      </c>
      <c r="AZ1116" s="179"/>
    </row>
    <row r="1117" spans="2:52" s="8" customFormat="1" ht="13.15" customHeight="1" thickTop="1" thickBot="1">
      <c r="B1117" s="331"/>
      <c r="C1117" s="344"/>
      <c r="D1117" s="305"/>
      <c r="E1117" s="305"/>
      <c r="F1117" s="43" t="s">
        <v>113</v>
      </c>
      <c r="G1117" s="73">
        <v>336810</v>
      </c>
      <c r="H1117" s="60">
        <f>IFERROR(G1117/D1111,"-")</f>
        <v>4.5379052718842678E-3</v>
      </c>
      <c r="I1117" s="73">
        <v>18</v>
      </c>
      <c r="J1117" s="60">
        <f>IFERROR(I1117/E1111,"-")</f>
        <v>0.13636363636363635</v>
      </c>
      <c r="K1117" s="76">
        <f t="shared" si="71"/>
        <v>18711.666666666668</v>
      </c>
      <c r="L1117" s="305"/>
      <c r="M1117" s="305"/>
      <c r="N1117" s="43" t="s">
        <v>113</v>
      </c>
      <c r="O1117" s="73">
        <v>90548</v>
      </c>
      <c r="P1117" s="60">
        <f>IFERROR(O1117/L1111,"-")</f>
        <v>1.6551598073355086E-3</v>
      </c>
      <c r="Q1117" s="73">
        <v>12</v>
      </c>
      <c r="R1117" s="60">
        <f>IFERROR(Q1117/M1111,"-")</f>
        <v>0.1348314606741573</v>
      </c>
      <c r="S1117" s="76">
        <f t="shared" si="72"/>
        <v>7545.666666666667</v>
      </c>
      <c r="T1117" s="305"/>
      <c r="U1117" s="305"/>
      <c r="V1117" s="43" t="s">
        <v>113</v>
      </c>
      <c r="W1117" s="73">
        <v>71907</v>
      </c>
      <c r="X1117" s="60">
        <f>IFERROR(W1117/T1111,"-")</f>
        <v>6.4217872978874465E-3</v>
      </c>
      <c r="Y1117" s="73">
        <v>3</v>
      </c>
      <c r="Z1117" s="60">
        <f>IFERROR(Y1117/U1111,"-")</f>
        <v>0.17647058823529413</v>
      </c>
      <c r="AA1117" s="131">
        <f t="shared" si="73"/>
        <v>23969</v>
      </c>
      <c r="AB1117" s="305"/>
      <c r="AC1117" s="305"/>
      <c r="AD1117" s="43" t="s">
        <v>113</v>
      </c>
      <c r="AE1117" s="73">
        <v>1559</v>
      </c>
      <c r="AF1117" s="60">
        <f>IFERROR(AE1117/AB1111,"-")</f>
        <v>2.6097903128065542E-4</v>
      </c>
      <c r="AG1117" s="73">
        <v>1</v>
      </c>
      <c r="AH1117" s="60">
        <f>IFERROR(AG1117/AC1111,"-")</f>
        <v>9.0909090909090912E-2</v>
      </c>
      <c r="AI1117" s="76">
        <f t="shared" si="76"/>
        <v>1559</v>
      </c>
      <c r="AJ1117" s="305"/>
      <c r="AK1117" s="305"/>
      <c r="AL1117" s="43" t="s">
        <v>113</v>
      </c>
      <c r="AM1117" s="73">
        <v>100201</v>
      </c>
      <c r="AN1117" s="60">
        <f>IFERROR(AM1117/AJ1111,"-")</f>
        <v>4.350595443817093E-3</v>
      </c>
      <c r="AO1117" s="73">
        <v>7</v>
      </c>
      <c r="AP1117" s="60">
        <f>IFERROR(AO1117/AK1111,"-")</f>
        <v>0.26923076923076922</v>
      </c>
      <c r="AQ1117" s="76">
        <f t="shared" si="74"/>
        <v>14314.428571428571</v>
      </c>
      <c r="AR1117" s="305"/>
      <c r="AS1117" s="305"/>
      <c r="AT1117" s="43" t="s">
        <v>113</v>
      </c>
      <c r="AU1117" s="73">
        <v>5627280</v>
      </c>
      <c r="AV1117" s="60">
        <f>IFERROR(AU1117/AR1111,"-")</f>
        <v>1.7533587831379462E-2</v>
      </c>
      <c r="AW1117" s="76">
        <v>44</v>
      </c>
      <c r="AX1117" s="60">
        <f>IFERROR(AW1117/AS1111,"-")</f>
        <v>8.4291187739463605E-2</v>
      </c>
      <c r="AY1117" s="157">
        <f t="shared" si="75"/>
        <v>127892.72727272728</v>
      </c>
      <c r="AZ1117" s="179"/>
    </row>
    <row r="1118" spans="2:52" s="8" customFormat="1" ht="13.15" customHeight="1" thickTop="1" thickBot="1">
      <c r="B1118" s="331"/>
      <c r="C1118" s="344"/>
      <c r="D1118" s="305"/>
      <c r="E1118" s="305"/>
      <c r="F1118" s="43" t="s">
        <v>123</v>
      </c>
      <c r="G1118" s="73">
        <v>0</v>
      </c>
      <c r="H1118" s="60">
        <f>IFERROR(G1118/D1111,"-")</f>
        <v>0</v>
      </c>
      <c r="I1118" s="73">
        <v>0</v>
      </c>
      <c r="J1118" s="60">
        <f>IFERROR(I1118/E1111,"-")</f>
        <v>0</v>
      </c>
      <c r="K1118" s="76" t="str">
        <f t="shared" si="71"/>
        <v>-</v>
      </c>
      <c r="L1118" s="305"/>
      <c r="M1118" s="305"/>
      <c r="N1118" s="43" t="s">
        <v>123</v>
      </c>
      <c r="O1118" s="73">
        <v>0</v>
      </c>
      <c r="P1118" s="60">
        <f>IFERROR(O1118/L1111,"-")</f>
        <v>0</v>
      </c>
      <c r="Q1118" s="73">
        <v>0</v>
      </c>
      <c r="R1118" s="60">
        <f>IFERROR(Q1118/M1111,"-")</f>
        <v>0</v>
      </c>
      <c r="S1118" s="76" t="str">
        <f t="shared" si="72"/>
        <v>-</v>
      </c>
      <c r="T1118" s="305"/>
      <c r="U1118" s="305"/>
      <c r="V1118" s="43" t="s">
        <v>123</v>
      </c>
      <c r="W1118" s="73">
        <v>0</v>
      </c>
      <c r="X1118" s="60">
        <f>IFERROR(W1118/T1111,"-")</f>
        <v>0</v>
      </c>
      <c r="Y1118" s="73">
        <v>0</v>
      </c>
      <c r="Z1118" s="60">
        <f>IFERROR(Y1118/U1111,"-")</f>
        <v>0</v>
      </c>
      <c r="AA1118" s="131" t="str">
        <f t="shared" si="73"/>
        <v>-</v>
      </c>
      <c r="AB1118" s="305"/>
      <c r="AC1118" s="305"/>
      <c r="AD1118" s="43" t="s">
        <v>123</v>
      </c>
      <c r="AE1118" s="73">
        <v>0</v>
      </c>
      <c r="AF1118" s="60">
        <f>IFERROR(AE1118/AB1111,"-")</f>
        <v>0</v>
      </c>
      <c r="AG1118" s="73">
        <v>0</v>
      </c>
      <c r="AH1118" s="60">
        <f>IFERROR(AG1118/AC1111,"-")</f>
        <v>0</v>
      </c>
      <c r="AI1118" s="76" t="str">
        <f t="shared" si="76"/>
        <v>-</v>
      </c>
      <c r="AJ1118" s="305"/>
      <c r="AK1118" s="305"/>
      <c r="AL1118" s="43" t="s">
        <v>123</v>
      </c>
      <c r="AM1118" s="73">
        <v>0</v>
      </c>
      <c r="AN1118" s="60">
        <f>IFERROR(AM1118/AJ1111,"-")</f>
        <v>0</v>
      </c>
      <c r="AO1118" s="73">
        <v>0</v>
      </c>
      <c r="AP1118" s="60">
        <f>IFERROR(AO1118/AK1111,"-")</f>
        <v>0</v>
      </c>
      <c r="AQ1118" s="76" t="str">
        <f t="shared" si="74"/>
        <v>-</v>
      </c>
      <c r="AR1118" s="305"/>
      <c r="AS1118" s="305"/>
      <c r="AT1118" s="43" t="s">
        <v>123</v>
      </c>
      <c r="AU1118" s="73">
        <v>0</v>
      </c>
      <c r="AV1118" s="60">
        <f>IFERROR(AU1118/AR1111,"-")</f>
        <v>0</v>
      </c>
      <c r="AW1118" s="76">
        <v>0</v>
      </c>
      <c r="AX1118" s="60">
        <f>IFERROR(AW1118/AS1111,"-")</f>
        <v>0</v>
      </c>
      <c r="AY1118" s="157" t="str">
        <f t="shared" si="75"/>
        <v>-</v>
      </c>
      <c r="AZ1118" s="179"/>
    </row>
    <row r="1119" spans="2:52" s="8" customFormat="1" ht="13.15" customHeight="1" thickTop="1" thickBot="1">
      <c r="B1119" s="331"/>
      <c r="C1119" s="344"/>
      <c r="D1119" s="305"/>
      <c r="E1119" s="305"/>
      <c r="F1119" s="43" t="s">
        <v>114</v>
      </c>
      <c r="G1119" s="73">
        <v>15910</v>
      </c>
      <c r="H1119" s="60">
        <f>IFERROR(G1119/D1111,"-")</f>
        <v>2.1435845989037944E-4</v>
      </c>
      <c r="I1119" s="73">
        <v>2</v>
      </c>
      <c r="J1119" s="60">
        <f>IFERROR(I1119/E1111,"-")</f>
        <v>1.5151515151515152E-2</v>
      </c>
      <c r="K1119" s="76">
        <f t="shared" si="71"/>
        <v>7955</v>
      </c>
      <c r="L1119" s="305"/>
      <c r="M1119" s="305"/>
      <c r="N1119" s="43" t="s">
        <v>114</v>
      </c>
      <c r="O1119" s="73">
        <v>8836</v>
      </c>
      <c r="P1119" s="60">
        <f>IFERROR(O1119/L1111,"-")</f>
        <v>1.6151645599700218E-4</v>
      </c>
      <c r="Q1119" s="73">
        <v>1</v>
      </c>
      <c r="R1119" s="60">
        <f>IFERROR(Q1119/M1111,"-")</f>
        <v>1.1235955056179775E-2</v>
      </c>
      <c r="S1119" s="76">
        <f t="shared" si="72"/>
        <v>8836</v>
      </c>
      <c r="T1119" s="305"/>
      <c r="U1119" s="305"/>
      <c r="V1119" s="43" t="s">
        <v>114</v>
      </c>
      <c r="W1119" s="73">
        <v>0</v>
      </c>
      <c r="X1119" s="60">
        <f>IFERROR(W1119/T1111,"-")</f>
        <v>0</v>
      </c>
      <c r="Y1119" s="73">
        <v>0</v>
      </c>
      <c r="Z1119" s="60">
        <f>IFERROR(Y1119/U1111,"-")</f>
        <v>0</v>
      </c>
      <c r="AA1119" s="131" t="str">
        <f t="shared" si="73"/>
        <v>-</v>
      </c>
      <c r="AB1119" s="305"/>
      <c r="AC1119" s="305"/>
      <c r="AD1119" s="43" t="s">
        <v>114</v>
      </c>
      <c r="AE1119" s="73">
        <v>0</v>
      </c>
      <c r="AF1119" s="60">
        <f>IFERROR(AE1119/AB1111,"-")</f>
        <v>0</v>
      </c>
      <c r="AG1119" s="73">
        <v>0</v>
      </c>
      <c r="AH1119" s="60">
        <f>IFERROR(AG1119/AC1111,"-")</f>
        <v>0</v>
      </c>
      <c r="AI1119" s="76" t="str">
        <f t="shared" si="76"/>
        <v>-</v>
      </c>
      <c r="AJ1119" s="305"/>
      <c r="AK1119" s="305"/>
      <c r="AL1119" s="43" t="s">
        <v>114</v>
      </c>
      <c r="AM1119" s="73">
        <v>0</v>
      </c>
      <c r="AN1119" s="60">
        <f>IFERROR(AM1119/AJ1111,"-")</f>
        <v>0</v>
      </c>
      <c r="AO1119" s="73">
        <v>0</v>
      </c>
      <c r="AP1119" s="60">
        <f>IFERROR(AO1119/AK1111,"-")</f>
        <v>0</v>
      </c>
      <c r="AQ1119" s="76" t="str">
        <f t="shared" si="74"/>
        <v>-</v>
      </c>
      <c r="AR1119" s="305"/>
      <c r="AS1119" s="305"/>
      <c r="AT1119" s="43" t="s">
        <v>114</v>
      </c>
      <c r="AU1119" s="73">
        <v>268751</v>
      </c>
      <c r="AV1119" s="60">
        <f>IFERROR(AU1119/AR1111,"-")</f>
        <v>8.373795622878302E-4</v>
      </c>
      <c r="AW1119" s="76">
        <v>17</v>
      </c>
      <c r="AX1119" s="60">
        <f>IFERROR(AW1119/AS1111,"-")</f>
        <v>3.2567049808429116E-2</v>
      </c>
      <c r="AY1119" s="157">
        <f t="shared" si="75"/>
        <v>15808.882352941177</v>
      </c>
      <c r="AZ1119" s="179"/>
    </row>
    <row r="1120" spans="2:52" s="8" customFormat="1" ht="13.15" customHeight="1" thickTop="1" thickBot="1">
      <c r="B1120" s="331"/>
      <c r="C1120" s="344"/>
      <c r="D1120" s="305"/>
      <c r="E1120" s="305"/>
      <c r="F1120" s="43" t="s">
        <v>115</v>
      </c>
      <c r="G1120" s="73">
        <v>102852</v>
      </c>
      <c r="H1120" s="60">
        <f>IFERROR(G1120/D1111,"-")</f>
        <v>1.3857445830701008E-3</v>
      </c>
      <c r="I1120" s="73">
        <v>4</v>
      </c>
      <c r="J1120" s="60">
        <f>IFERROR(I1120/E1111,"-")</f>
        <v>3.0303030303030304E-2</v>
      </c>
      <c r="K1120" s="76">
        <f t="shared" si="71"/>
        <v>25713</v>
      </c>
      <c r="L1120" s="305"/>
      <c r="M1120" s="305"/>
      <c r="N1120" s="43" t="s">
        <v>115</v>
      </c>
      <c r="O1120" s="73">
        <v>100896</v>
      </c>
      <c r="P1120" s="60">
        <f>IFERROR(O1120/L1111,"-")</f>
        <v>1.8443146609635052E-3</v>
      </c>
      <c r="Q1120" s="73">
        <v>3</v>
      </c>
      <c r="R1120" s="60">
        <f>IFERROR(Q1120/M1111,"-")</f>
        <v>3.3707865168539325E-2</v>
      </c>
      <c r="S1120" s="76">
        <f t="shared" si="72"/>
        <v>33632</v>
      </c>
      <c r="T1120" s="305"/>
      <c r="U1120" s="305"/>
      <c r="V1120" s="43" t="s">
        <v>115</v>
      </c>
      <c r="W1120" s="73">
        <v>39808</v>
      </c>
      <c r="X1120" s="60">
        <f>IFERROR(W1120/T1111,"-")</f>
        <v>3.5551268826999245E-3</v>
      </c>
      <c r="Y1120" s="73">
        <v>2</v>
      </c>
      <c r="Z1120" s="60">
        <f>IFERROR(Y1120/U1111,"-")</f>
        <v>0.11764705882352941</v>
      </c>
      <c r="AA1120" s="131">
        <f t="shared" si="73"/>
        <v>19904</v>
      </c>
      <c r="AB1120" s="305"/>
      <c r="AC1120" s="305"/>
      <c r="AD1120" s="43" t="s">
        <v>115</v>
      </c>
      <c r="AE1120" s="73">
        <v>39808</v>
      </c>
      <c r="AF1120" s="60">
        <f>IFERROR(AE1120/AB1111,"-")</f>
        <v>6.6639212810906548E-3</v>
      </c>
      <c r="AG1120" s="73">
        <v>2</v>
      </c>
      <c r="AH1120" s="60">
        <f>IFERROR(AG1120/AC1111,"-")</f>
        <v>0.18181818181818182</v>
      </c>
      <c r="AI1120" s="76">
        <f t="shared" si="76"/>
        <v>19904</v>
      </c>
      <c r="AJ1120" s="305"/>
      <c r="AK1120" s="305"/>
      <c r="AL1120" s="43" t="s">
        <v>115</v>
      </c>
      <c r="AM1120" s="73">
        <v>0</v>
      </c>
      <c r="AN1120" s="60">
        <f>IFERROR(AM1120/AJ1111,"-")</f>
        <v>0</v>
      </c>
      <c r="AO1120" s="73">
        <v>0</v>
      </c>
      <c r="AP1120" s="60">
        <f>IFERROR(AO1120/AK1111,"-")</f>
        <v>0</v>
      </c>
      <c r="AQ1120" s="76" t="str">
        <f t="shared" si="74"/>
        <v>-</v>
      </c>
      <c r="AR1120" s="305"/>
      <c r="AS1120" s="305"/>
      <c r="AT1120" s="43" t="s">
        <v>115</v>
      </c>
      <c r="AU1120" s="73">
        <v>84065</v>
      </c>
      <c r="AV1120" s="60">
        <f>IFERROR(AU1120/AR1111,"-")</f>
        <v>2.619313524553451E-4</v>
      </c>
      <c r="AW1120" s="76">
        <v>8</v>
      </c>
      <c r="AX1120" s="60">
        <f>IFERROR(AW1120/AS1111,"-")</f>
        <v>1.532567049808429E-2</v>
      </c>
      <c r="AY1120" s="157">
        <f t="shared" si="75"/>
        <v>10508.125</v>
      </c>
      <c r="AZ1120" s="179"/>
    </row>
    <row r="1121" spans="2:52" s="8" customFormat="1" ht="13.15" customHeight="1" thickTop="1" thickBot="1">
      <c r="B1121" s="331"/>
      <c r="C1121" s="344"/>
      <c r="D1121" s="305"/>
      <c r="E1121" s="305"/>
      <c r="F1121" s="43" t="s">
        <v>116</v>
      </c>
      <c r="G1121" s="73">
        <v>0</v>
      </c>
      <c r="H1121" s="60">
        <f>IFERROR(G1121/D1111,"-")</f>
        <v>0</v>
      </c>
      <c r="I1121" s="73">
        <v>0</v>
      </c>
      <c r="J1121" s="60">
        <f>IFERROR(I1121/E1111,"-")</f>
        <v>0</v>
      </c>
      <c r="K1121" s="76" t="str">
        <f t="shared" si="71"/>
        <v>-</v>
      </c>
      <c r="L1121" s="305"/>
      <c r="M1121" s="305"/>
      <c r="N1121" s="43" t="s">
        <v>116</v>
      </c>
      <c r="O1121" s="73">
        <v>0</v>
      </c>
      <c r="P1121" s="60">
        <f>IFERROR(O1121/L1111,"-")</f>
        <v>0</v>
      </c>
      <c r="Q1121" s="73">
        <v>0</v>
      </c>
      <c r="R1121" s="60">
        <f>IFERROR(Q1121/M1111,"-")</f>
        <v>0</v>
      </c>
      <c r="S1121" s="76" t="str">
        <f t="shared" si="72"/>
        <v>-</v>
      </c>
      <c r="T1121" s="305"/>
      <c r="U1121" s="305"/>
      <c r="V1121" s="43" t="s">
        <v>116</v>
      </c>
      <c r="W1121" s="73">
        <v>0</v>
      </c>
      <c r="X1121" s="60">
        <f>IFERROR(W1121/T1111,"-")</f>
        <v>0</v>
      </c>
      <c r="Y1121" s="73">
        <v>0</v>
      </c>
      <c r="Z1121" s="60">
        <f>IFERROR(Y1121/U1111,"-")</f>
        <v>0</v>
      </c>
      <c r="AA1121" s="131" t="str">
        <f t="shared" si="73"/>
        <v>-</v>
      </c>
      <c r="AB1121" s="305"/>
      <c r="AC1121" s="305"/>
      <c r="AD1121" s="43" t="s">
        <v>116</v>
      </c>
      <c r="AE1121" s="73">
        <v>0</v>
      </c>
      <c r="AF1121" s="60">
        <f>IFERROR(AE1121/AB1111,"-")</f>
        <v>0</v>
      </c>
      <c r="AG1121" s="73">
        <v>0</v>
      </c>
      <c r="AH1121" s="60">
        <f>IFERROR(AG1121/AC1111,"-")</f>
        <v>0</v>
      </c>
      <c r="AI1121" s="76" t="str">
        <f t="shared" si="76"/>
        <v>-</v>
      </c>
      <c r="AJ1121" s="305"/>
      <c r="AK1121" s="305"/>
      <c r="AL1121" s="43" t="s">
        <v>116</v>
      </c>
      <c r="AM1121" s="73">
        <v>0</v>
      </c>
      <c r="AN1121" s="60">
        <f>IFERROR(AM1121/AJ1111,"-")</f>
        <v>0</v>
      </c>
      <c r="AO1121" s="73">
        <v>0</v>
      </c>
      <c r="AP1121" s="60">
        <f>IFERROR(AO1121/AK1111,"-")</f>
        <v>0</v>
      </c>
      <c r="AQ1121" s="76" t="str">
        <f t="shared" si="74"/>
        <v>-</v>
      </c>
      <c r="AR1121" s="305"/>
      <c r="AS1121" s="305"/>
      <c r="AT1121" s="43" t="s">
        <v>116</v>
      </c>
      <c r="AU1121" s="73">
        <v>3795</v>
      </c>
      <c r="AV1121" s="60">
        <f>IFERROR(AU1121/AR1111,"-")</f>
        <v>1.1824534378969068E-5</v>
      </c>
      <c r="AW1121" s="76">
        <v>2</v>
      </c>
      <c r="AX1121" s="60">
        <f>IFERROR(AW1121/AS1111,"-")</f>
        <v>3.8314176245210726E-3</v>
      </c>
      <c r="AY1121" s="157">
        <f t="shared" si="75"/>
        <v>1897.5</v>
      </c>
      <c r="AZ1121" s="179"/>
    </row>
    <row r="1122" spans="2:52" s="8" customFormat="1" ht="13.15" customHeight="1" thickTop="1" thickBot="1">
      <c r="B1122" s="331"/>
      <c r="C1122" s="344"/>
      <c r="D1122" s="305"/>
      <c r="E1122" s="305"/>
      <c r="F1122" s="43" t="s">
        <v>117</v>
      </c>
      <c r="G1122" s="73">
        <v>528067</v>
      </c>
      <c r="H1122" s="60">
        <f>IFERROR(G1122/D1111,"-")</f>
        <v>7.1147472557468883E-3</v>
      </c>
      <c r="I1122" s="73">
        <v>1</v>
      </c>
      <c r="J1122" s="60">
        <f>IFERROR(I1122/E1111,"-")</f>
        <v>7.575757575757576E-3</v>
      </c>
      <c r="K1122" s="76">
        <f t="shared" si="71"/>
        <v>528067</v>
      </c>
      <c r="L1122" s="305"/>
      <c r="M1122" s="305"/>
      <c r="N1122" s="43" t="s">
        <v>117</v>
      </c>
      <c r="O1122" s="73">
        <v>528067</v>
      </c>
      <c r="P1122" s="60">
        <f>IFERROR(O1122/L1111,"-")</f>
        <v>9.6527286519883376E-3</v>
      </c>
      <c r="Q1122" s="73">
        <v>1</v>
      </c>
      <c r="R1122" s="60">
        <f>IFERROR(Q1122/M1111,"-")</f>
        <v>1.1235955056179775E-2</v>
      </c>
      <c r="S1122" s="76">
        <f t="shared" si="72"/>
        <v>528067</v>
      </c>
      <c r="T1122" s="305"/>
      <c r="U1122" s="305"/>
      <c r="V1122" s="43" t="s">
        <v>117</v>
      </c>
      <c r="W1122" s="73">
        <v>528067</v>
      </c>
      <c r="X1122" s="60">
        <f>IFERROR(W1122/T1111,"-")</f>
        <v>4.715999767802203E-2</v>
      </c>
      <c r="Y1122" s="73">
        <v>1</v>
      </c>
      <c r="Z1122" s="60">
        <f>IFERROR(Y1122/U1111,"-")</f>
        <v>5.8823529411764705E-2</v>
      </c>
      <c r="AA1122" s="131">
        <f t="shared" si="73"/>
        <v>528067</v>
      </c>
      <c r="AB1122" s="305"/>
      <c r="AC1122" s="305"/>
      <c r="AD1122" s="43" t="s">
        <v>117</v>
      </c>
      <c r="AE1122" s="73">
        <v>528067</v>
      </c>
      <c r="AF1122" s="60">
        <f>IFERROR(AE1122/AB1111,"-")</f>
        <v>8.839923932731357E-2</v>
      </c>
      <c r="AG1122" s="73">
        <v>1</v>
      </c>
      <c r="AH1122" s="60">
        <f>IFERROR(AG1122/AC1111,"-")</f>
        <v>9.0909090909090912E-2</v>
      </c>
      <c r="AI1122" s="76">
        <f t="shared" si="76"/>
        <v>528067</v>
      </c>
      <c r="AJ1122" s="305"/>
      <c r="AK1122" s="305"/>
      <c r="AL1122" s="43" t="s">
        <v>117</v>
      </c>
      <c r="AM1122" s="73">
        <v>0</v>
      </c>
      <c r="AN1122" s="60">
        <f>IFERROR(AM1122/AJ1111,"-")</f>
        <v>0</v>
      </c>
      <c r="AO1122" s="73">
        <v>0</v>
      </c>
      <c r="AP1122" s="60">
        <f>IFERROR(AO1122/AK1111,"-")</f>
        <v>0</v>
      </c>
      <c r="AQ1122" s="76" t="str">
        <f t="shared" si="74"/>
        <v>-</v>
      </c>
      <c r="AR1122" s="305"/>
      <c r="AS1122" s="305"/>
      <c r="AT1122" s="43" t="s">
        <v>117</v>
      </c>
      <c r="AU1122" s="73">
        <v>1952</v>
      </c>
      <c r="AV1122" s="60">
        <f>IFERROR(AU1122/AR1111,"-")</f>
        <v>6.0820793432800053E-6</v>
      </c>
      <c r="AW1122" s="76">
        <v>1</v>
      </c>
      <c r="AX1122" s="60">
        <f>IFERROR(AW1122/AS1111,"-")</f>
        <v>1.9157088122605363E-3</v>
      </c>
      <c r="AY1122" s="157">
        <f t="shared" si="75"/>
        <v>1952</v>
      </c>
      <c r="AZ1122" s="179"/>
    </row>
    <row r="1123" spans="2:52" s="8" customFormat="1" ht="13.15" customHeight="1" thickTop="1" thickBot="1">
      <c r="B1123" s="331"/>
      <c r="C1123" s="344"/>
      <c r="D1123" s="305"/>
      <c r="E1123" s="305"/>
      <c r="F1123" s="43" t="s">
        <v>118</v>
      </c>
      <c r="G1123" s="73">
        <v>590377</v>
      </c>
      <c r="H1123" s="60">
        <f>IFERROR(G1123/D1111,"-")</f>
        <v>7.9542617520240444E-3</v>
      </c>
      <c r="I1123" s="73">
        <v>16</v>
      </c>
      <c r="J1123" s="60">
        <f>IFERROR(I1123/E1111,"-")</f>
        <v>0.12121212121212122</v>
      </c>
      <c r="K1123" s="76">
        <f t="shared" si="71"/>
        <v>36898.5625</v>
      </c>
      <c r="L1123" s="305"/>
      <c r="M1123" s="305"/>
      <c r="N1123" s="43" t="s">
        <v>118</v>
      </c>
      <c r="O1123" s="73">
        <v>331124</v>
      </c>
      <c r="P1123" s="60">
        <f>IFERROR(O1123/L1111,"-")</f>
        <v>6.052735963733743E-3</v>
      </c>
      <c r="Q1123" s="73">
        <v>9</v>
      </c>
      <c r="R1123" s="60">
        <f>IFERROR(Q1123/M1111,"-")</f>
        <v>0.10112359550561797</v>
      </c>
      <c r="S1123" s="76">
        <f t="shared" si="72"/>
        <v>36791.555555555555</v>
      </c>
      <c r="T1123" s="305"/>
      <c r="U1123" s="305"/>
      <c r="V1123" s="43" t="s">
        <v>118</v>
      </c>
      <c r="W1123" s="73">
        <v>0</v>
      </c>
      <c r="X1123" s="60">
        <f>IFERROR(W1123/T1111,"-")</f>
        <v>0</v>
      </c>
      <c r="Y1123" s="73">
        <v>0</v>
      </c>
      <c r="Z1123" s="60">
        <f>IFERROR(Y1123/U1111,"-")</f>
        <v>0</v>
      </c>
      <c r="AA1123" s="131" t="str">
        <f t="shared" si="73"/>
        <v>-</v>
      </c>
      <c r="AB1123" s="305"/>
      <c r="AC1123" s="305"/>
      <c r="AD1123" s="43" t="s">
        <v>118</v>
      </c>
      <c r="AE1123" s="73">
        <v>0</v>
      </c>
      <c r="AF1123" s="60">
        <f>IFERROR(AE1123/AB1111,"-")</f>
        <v>0</v>
      </c>
      <c r="AG1123" s="73">
        <v>0</v>
      </c>
      <c r="AH1123" s="60">
        <f>IFERROR(AG1123/AC1111,"-")</f>
        <v>0</v>
      </c>
      <c r="AI1123" s="76" t="str">
        <f t="shared" si="76"/>
        <v>-</v>
      </c>
      <c r="AJ1123" s="305"/>
      <c r="AK1123" s="305"/>
      <c r="AL1123" s="43" t="s">
        <v>118</v>
      </c>
      <c r="AM1123" s="73">
        <v>114135</v>
      </c>
      <c r="AN1123" s="60">
        <f>IFERROR(AM1123/AJ1111,"-")</f>
        <v>4.9555913711446381E-3</v>
      </c>
      <c r="AO1123" s="73">
        <v>4</v>
      </c>
      <c r="AP1123" s="60">
        <f>IFERROR(AO1123/AK1111,"-")</f>
        <v>0.15384615384615385</v>
      </c>
      <c r="AQ1123" s="76">
        <f t="shared" si="74"/>
        <v>28533.75</v>
      </c>
      <c r="AR1123" s="305"/>
      <c r="AS1123" s="305"/>
      <c r="AT1123" s="43" t="s">
        <v>118</v>
      </c>
      <c r="AU1123" s="73">
        <v>1115778</v>
      </c>
      <c r="AV1123" s="60">
        <f>IFERROR(AU1123/AR1111,"-")</f>
        <v>3.4765626667450193E-3</v>
      </c>
      <c r="AW1123" s="76">
        <v>41</v>
      </c>
      <c r="AX1123" s="60">
        <f>IFERROR(AW1123/AS1111,"-")</f>
        <v>7.8544061302681989E-2</v>
      </c>
      <c r="AY1123" s="157">
        <f t="shared" si="75"/>
        <v>27214.09756097561</v>
      </c>
      <c r="AZ1123" s="179"/>
    </row>
    <row r="1124" spans="2:52" s="8" customFormat="1" ht="13.15" customHeight="1" thickTop="1" thickBot="1">
      <c r="B1124" s="331"/>
      <c r="C1124" s="344"/>
      <c r="D1124" s="305"/>
      <c r="E1124" s="305"/>
      <c r="F1124" s="43" t="s">
        <v>119</v>
      </c>
      <c r="G1124" s="73">
        <v>716289</v>
      </c>
      <c r="H1124" s="60">
        <f>IFERROR(G1124/D1111,"-")</f>
        <v>9.6506981066260215E-3</v>
      </c>
      <c r="I1124" s="73">
        <v>9</v>
      </c>
      <c r="J1124" s="60">
        <f>IFERROR(I1124/E1111,"-")</f>
        <v>6.8181818181818177E-2</v>
      </c>
      <c r="K1124" s="76">
        <f t="shared" si="71"/>
        <v>79587.666666666672</v>
      </c>
      <c r="L1124" s="305"/>
      <c r="M1124" s="305"/>
      <c r="N1124" s="43" t="s">
        <v>119</v>
      </c>
      <c r="O1124" s="73">
        <v>500451</v>
      </c>
      <c r="P1124" s="60">
        <f>IFERROR(O1124/L1111,"-")</f>
        <v>9.1479257492254121E-3</v>
      </c>
      <c r="Q1124" s="73">
        <v>7</v>
      </c>
      <c r="R1124" s="60">
        <f>IFERROR(Q1124/M1111,"-")</f>
        <v>7.8651685393258425E-2</v>
      </c>
      <c r="S1124" s="76">
        <f t="shared" si="72"/>
        <v>71493</v>
      </c>
      <c r="T1124" s="305"/>
      <c r="U1124" s="305"/>
      <c r="V1124" s="43" t="s">
        <v>119</v>
      </c>
      <c r="W1124" s="73">
        <v>55349</v>
      </c>
      <c r="X1124" s="60">
        <f>IFERROR(W1124/T1111,"-")</f>
        <v>4.9430445596502746E-3</v>
      </c>
      <c r="Y1124" s="73">
        <v>2</v>
      </c>
      <c r="Z1124" s="60">
        <f>IFERROR(Y1124/U1111,"-")</f>
        <v>0.11764705882352941</v>
      </c>
      <c r="AA1124" s="131">
        <f t="shared" si="73"/>
        <v>27674.5</v>
      </c>
      <c r="AB1124" s="305"/>
      <c r="AC1124" s="305"/>
      <c r="AD1124" s="43" t="s">
        <v>119</v>
      </c>
      <c r="AE1124" s="73">
        <v>55349</v>
      </c>
      <c r="AF1124" s="60">
        <f>IFERROR(AE1124/AB1111,"-")</f>
        <v>9.2655089174810759E-3</v>
      </c>
      <c r="AG1124" s="73">
        <v>2</v>
      </c>
      <c r="AH1124" s="60">
        <f>IFERROR(AG1124/AC1111,"-")</f>
        <v>0.18181818181818182</v>
      </c>
      <c r="AI1124" s="76">
        <f t="shared" si="76"/>
        <v>27674.5</v>
      </c>
      <c r="AJ1124" s="305"/>
      <c r="AK1124" s="305"/>
      <c r="AL1124" s="43" t="s">
        <v>119</v>
      </c>
      <c r="AM1124" s="73">
        <v>512085</v>
      </c>
      <c r="AN1124" s="60">
        <f>IFERROR(AM1124/AJ1111,"-")</f>
        <v>2.2234056225457589E-2</v>
      </c>
      <c r="AO1124" s="73">
        <v>6</v>
      </c>
      <c r="AP1124" s="60">
        <f>IFERROR(AO1124/AK1111,"-")</f>
        <v>0.23076923076923078</v>
      </c>
      <c r="AQ1124" s="76">
        <f t="shared" si="74"/>
        <v>85347.5</v>
      </c>
      <c r="AR1124" s="305"/>
      <c r="AS1124" s="305"/>
      <c r="AT1124" s="43" t="s">
        <v>119</v>
      </c>
      <c r="AU1124" s="73">
        <v>2627829</v>
      </c>
      <c r="AV1124" s="60">
        <f>IFERROR(AU1124/AR1111,"-")</f>
        <v>8.1878404091045853E-3</v>
      </c>
      <c r="AW1124" s="76">
        <v>41</v>
      </c>
      <c r="AX1124" s="60">
        <f>IFERROR(AW1124/AS1111,"-")</f>
        <v>7.8544061302681989E-2</v>
      </c>
      <c r="AY1124" s="157">
        <f t="shared" si="75"/>
        <v>64093.390243902439</v>
      </c>
      <c r="AZ1124" s="179"/>
    </row>
    <row r="1125" spans="2:52" s="8" customFormat="1" ht="13.15" customHeight="1" thickTop="1" thickBot="1">
      <c r="B1125" s="331"/>
      <c r="C1125" s="344"/>
      <c r="D1125" s="305"/>
      <c r="E1125" s="305"/>
      <c r="F1125" s="43" t="s">
        <v>120</v>
      </c>
      <c r="G1125" s="73">
        <v>130514</v>
      </c>
      <c r="H1125" s="60">
        <f>IFERROR(G1125/D1111,"-")</f>
        <v>1.7584399770039585E-3</v>
      </c>
      <c r="I1125" s="73">
        <v>6</v>
      </c>
      <c r="J1125" s="60">
        <f>IFERROR(I1125/E1111,"-")</f>
        <v>4.5454545454545456E-2</v>
      </c>
      <c r="K1125" s="76">
        <f t="shared" ref="K1125:K1188" si="77">IFERROR(G1125/I1125,"-")</f>
        <v>21752.333333333332</v>
      </c>
      <c r="L1125" s="305"/>
      <c r="M1125" s="305"/>
      <c r="N1125" s="43" t="s">
        <v>120</v>
      </c>
      <c r="O1125" s="73">
        <v>130514</v>
      </c>
      <c r="P1125" s="60">
        <f>IFERROR(O1125/L1111,"-")</f>
        <v>2.3857128494785811E-3</v>
      </c>
      <c r="Q1125" s="73">
        <v>6</v>
      </c>
      <c r="R1125" s="60">
        <f>IFERROR(Q1125/M1111,"-")</f>
        <v>6.741573033707865E-2</v>
      </c>
      <c r="S1125" s="76">
        <f t="shared" ref="S1125:S1188" si="78">IFERROR(O1125/Q1125,"-")</f>
        <v>21752.333333333332</v>
      </c>
      <c r="T1125" s="305"/>
      <c r="U1125" s="305"/>
      <c r="V1125" s="43" t="s">
        <v>120</v>
      </c>
      <c r="W1125" s="73">
        <v>57702</v>
      </c>
      <c r="X1125" s="60">
        <f>IFERROR(W1125/T1111,"-")</f>
        <v>5.1531835657543969E-3</v>
      </c>
      <c r="Y1125" s="73">
        <v>2</v>
      </c>
      <c r="Z1125" s="60">
        <f>IFERROR(Y1125/U1111,"-")</f>
        <v>0.11764705882352941</v>
      </c>
      <c r="AA1125" s="131">
        <f t="shared" ref="AA1125:AA1188" si="79">IFERROR(W1125/Y1125,"-")</f>
        <v>28851</v>
      </c>
      <c r="AB1125" s="305"/>
      <c r="AC1125" s="305"/>
      <c r="AD1125" s="43" t="s">
        <v>120</v>
      </c>
      <c r="AE1125" s="73">
        <v>57702</v>
      </c>
      <c r="AF1125" s="60">
        <f>IFERROR(AE1125/AB1111,"-")</f>
        <v>9.6594047870149965E-3</v>
      </c>
      <c r="AG1125" s="73">
        <v>2</v>
      </c>
      <c r="AH1125" s="60">
        <f>IFERROR(AG1125/AC1111,"-")</f>
        <v>0.18181818181818182</v>
      </c>
      <c r="AI1125" s="76">
        <f t="shared" si="76"/>
        <v>28851</v>
      </c>
      <c r="AJ1125" s="305"/>
      <c r="AK1125" s="305"/>
      <c r="AL1125" s="43" t="s">
        <v>120</v>
      </c>
      <c r="AM1125" s="73">
        <v>3151</v>
      </c>
      <c r="AN1125" s="60">
        <f>IFERROR(AM1125/AJ1111,"-")</f>
        <v>1.3681226977243401E-4</v>
      </c>
      <c r="AO1125" s="73">
        <v>1</v>
      </c>
      <c r="AP1125" s="60">
        <f>IFERROR(AO1125/AK1111,"-")</f>
        <v>3.8461538461538464E-2</v>
      </c>
      <c r="AQ1125" s="76">
        <f t="shared" ref="AQ1125:AQ1188" si="80">IFERROR(AM1125/AO1125,"-")</f>
        <v>3151</v>
      </c>
      <c r="AR1125" s="305"/>
      <c r="AS1125" s="305"/>
      <c r="AT1125" s="43" t="s">
        <v>120</v>
      </c>
      <c r="AU1125" s="73">
        <v>599699</v>
      </c>
      <c r="AV1125" s="60">
        <f>IFERROR(AU1125/AR1111,"-")</f>
        <v>1.8685537397979896E-3</v>
      </c>
      <c r="AW1125" s="76">
        <v>24</v>
      </c>
      <c r="AX1125" s="60">
        <f>IFERROR(AW1125/AS1111,"-")</f>
        <v>4.5977011494252873E-2</v>
      </c>
      <c r="AY1125" s="157">
        <f t="shared" ref="AY1125:AY1188" si="81">IFERROR(AU1125/AW1125,"-")</f>
        <v>24987.458333333332</v>
      </c>
      <c r="AZ1125" s="179"/>
    </row>
    <row r="1126" spans="2:52" s="8" customFormat="1" ht="13.15" customHeight="1" thickTop="1" thickBot="1">
      <c r="B1126" s="331"/>
      <c r="C1126" s="344"/>
      <c r="D1126" s="305"/>
      <c r="E1126" s="305"/>
      <c r="F1126" s="44" t="s">
        <v>121</v>
      </c>
      <c r="G1126" s="74">
        <v>59943</v>
      </c>
      <c r="H1126" s="61">
        <f>IFERROR(G1126/D1111,"-")</f>
        <v>8.0762345450716621E-4</v>
      </c>
      <c r="I1126" s="74">
        <v>9</v>
      </c>
      <c r="J1126" s="61">
        <f>IFERROR(I1126/E1111,"-")</f>
        <v>6.8181818181818177E-2</v>
      </c>
      <c r="K1126" s="77">
        <f t="shared" si="77"/>
        <v>6660.333333333333</v>
      </c>
      <c r="L1126" s="305"/>
      <c r="M1126" s="305"/>
      <c r="N1126" s="44" t="s">
        <v>121</v>
      </c>
      <c r="O1126" s="74">
        <v>59943</v>
      </c>
      <c r="P1126" s="61">
        <f>IFERROR(O1126/L1111,"-")</f>
        <v>1.0957198870335334E-3</v>
      </c>
      <c r="Q1126" s="74">
        <v>9</v>
      </c>
      <c r="R1126" s="61">
        <f>IFERROR(Q1126/M1111,"-")</f>
        <v>0.10112359550561797</v>
      </c>
      <c r="S1126" s="77">
        <f t="shared" si="78"/>
        <v>6660.333333333333</v>
      </c>
      <c r="T1126" s="305"/>
      <c r="U1126" s="305"/>
      <c r="V1126" s="44" t="s">
        <v>121</v>
      </c>
      <c r="W1126" s="74">
        <v>3635</v>
      </c>
      <c r="X1126" s="61">
        <f>IFERROR(W1126/T1111,"-")</f>
        <v>3.2463038129557439E-4</v>
      </c>
      <c r="Y1126" s="74">
        <v>1</v>
      </c>
      <c r="Z1126" s="61">
        <f>IFERROR(Y1126/U1111,"-")</f>
        <v>5.8823529411764705E-2</v>
      </c>
      <c r="AA1126" s="132">
        <f t="shared" si="79"/>
        <v>3635</v>
      </c>
      <c r="AB1126" s="305"/>
      <c r="AC1126" s="305"/>
      <c r="AD1126" s="44" t="s">
        <v>121</v>
      </c>
      <c r="AE1126" s="74">
        <v>3635</v>
      </c>
      <c r="AF1126" s="61">
        <f>IFERROR(AE1126/AB1111,"-")</f>
        <v>6.0850466882949477E-4</v>
      </c>
      <c r="AG1126" s="74">
        <v>1</v>
      </c>
      <c r="AH1126" s="61">
        <f>IFERROR(AG1126/AC1111,"-")</f>
        <v>9.0909090909090912E-2</v>
      </c>
      <c r="AI1126" s="77">
        <f t="shared" si="76"/>
        <v>3635</v>
      </c>
      <c r="AJ1126" s="305"/>
      <c r="AK1126" s="305"/>
      <c r="AL1126" s="44" t="s">
        <v>121</v>
      </c>
      <c r="AM1126" s="74">
        <v>23369</v>
      </c>
      <c r="AN1126" s="61">
        <f>IFERROR(AM1126/AJ1111,"-")</f>
        <v>1.0146512003529071E-3</v>
      </c>
      <c r="AO1126" s="74">
        <v>6</v>
      </c>
      <c r="AP1126" s="61">
        <f>IFERROR(AO1126/AK1111,"-")</f>
        <v>0.23076923076923078</v>
      </c>
      <c r="AQ1126" s="77">
        <f t="shared" si="80"/>
        <v>3894.8333333333335</v>
      </c>
      <c r="AR1126" s="305"/>
      <c r="AS1126" s="305"/>
      <c r="AT1126" s="44" t="s">
        <v>121</v>
      </c>
      <c r="AU1126" s="74">
        <v>437738</v>
      </c>
      <c r="AV1126" s="61">
        <f>IFERROR(AU1126/AR1111,"-")</f>
        <v>1.3639125243692124E-3</v>
      </c>
      <c r="AW1126" s="77">
        <v>38</v>
      </c>
      <c r="AX1126" s="61">
        <f>IFERROR(AW1126/AS1111,"-")</f>
        <v>7.2796934865900387E-2</v>
      </c>
      <c r="AY1126" s="158">
        <f t="shared" si="81"/>
        <v>11519.421052631578</v>
      </c>
      <c r="AZ1126" s="179"/>
    </row>
    <row r="1127" spans="2:52" s="8" customFormat="1" ht="13.15" customHeight="1" thickTop="1">
      <c r="B1127" s="332"/>
      <c r="C1127" s="345"/>
      <c r="D1127" s="306"/>
      <c r="E1127" s="306"/>
      <c r="F1127" s="46" t="s">
        <v>71</v>
      </c>
      <c r="G1127" s="104">
        <f>SUM(G1111:G1126)</f>
        <v>10328374</v>
      </c>
      <c r="H1127" s="105">
        <f>IFERROR(G1127/D1111,"-")</f>
        <v>0.13915614983103947</v>
      </c>
      <c r="I1127" s="257">
        <v>91</v>
      </c>
      <c r="J1127" s="105">
        <f>IFERROR(I1127/E1111,"-")</f>
        <v>0.68939393939393945</v>
      </c>
      <c r="K1127" s="106">
        <f t="shared" si="77"/>
        <v>113498.61538461539</v>
      </c>
      <c r="L1127" s="306"/>
      <c r="M1127" s="306"/>
      <c r="N1127" s="46" t="s">
        <v>71</v>
      </c>
      <c r="O1127" s="104">
        <f>SUM(O1111:O1126)</f>
        <v>8099787</v>
      </c>
      <c r="P1127" s="105">
        <f>IFERROR(O1127/L1111,"-")</f>
        <v>0.14805895094732802</v>
      </c>
      <c r="Q1127" s="257">
        <v>65</v>
      </c>
      <c r="R1127" s="105">
        <f>IFERROR(Q1127/M1111,"-")</f>
        <v>0.7303370786516854</v>
      </c>
      <c r="S1127" s="106">
        <f t="shared" si="78"/>
        <v>124612.10769230769</v>
      </c>
      <c r="T1127" s="306"/>
      <c r="U1127" s="306"/>
      <c r="V1127" s="46" t="s">
        <v>71</v>
      </c>
      <c r="W1127" s="104">
        <f>SUM(W1111:W1126)</f>
        <v>1711671</v>
      </c>
      <c r="X1127" s="105">
        <f>IFERROR(W1127/T1111,"-")</f>
        <v>0.15286393655641736</v>
      </c>
      <c r="Y1127" s="257">
        <v>12</v>
      </c>
      <c r="Z1127" s="105">
        <f>IFERROR(Y1127/U1111,"-")</f>
        <v>0.70588235294117652</v>
      </c>
      <c r="AA1127" s="81">
        <f t="shared" si="79"/>
        <v>142639.25</v>
      </c>
      <c r="AB1127" s="306"/>
      <c r="AC1127" s="306"/>
      <c r="AD1127" s="46" t="s">
        <v>71</v>
      </c>
      <c r="AE1127" s="104">
        <f>SUM(AE1111:AE1126)</f>
        <v>1127267</v>
      </c>
      <c r="AF1127" s="105">
        <f>IFERROR(AE1127/AB1111,"-")</f>
        <v>0.18870625378746028</v>
      </c>
      <c r="AG1127" s="257">
        <v>7</v>
      </c>
      <c r="AH1127" s="105">
        <f>IFERROR(AG1127/AC1111,"-")</f>
        <v>0.63636363636363635</v>
      </c>
      <c r="AI1127" s="106">
        <f t="shared" si="76"/>
        <v>161038.14285714287</v>
      </c>
      <c r="AJ1127" s="306"/>
      <c r="AK1127" s="306"/>
      <c r="AL1127" s="46" t="s">
        <v>71</v>
      </c>
      <c r="AM1127" s="104">
        <f>SUM(AM1111:AM1126)</f>
        <v>2979037</v>
      </c>
      <c r="AN1127" s="105">
        <f>IFERROR(AM1127/AJ1111,"-")</f>
        <v>0.12934586280738256</v>
      </c>
      <c r="AO1127" s="257">
        <v>18</v>
      </c>
      <c r="AP1127" s="105">
        <f>IFERROR(AO1127/AK1111,"-")</f>
        <v>0.69230769230769229</v>
      </c>
      <c r="AQ1127" s="106">
        <f t="shared" si="80"/>
        <v>165502.05555555556</v>
      </c>
      <c r="AR1127" s="306"/>
      <c r="AS1127" s="306"/>
      <c r="AT1127" s="46" t="s">
        <v>71</v>
      </c>
      <c r="AU1127" s="104">
        <f>SUM(AU1111:AU1126)</f>
        <v>43765557</v>
      </c>
      <c r="AV1127" s="105">
        <f>IFERROR(AU1127/AR1111,"-")</f>
        <v>0.1363655687381371</v>
      </c>
      <c r="AW1127" s="106">
        <v>353</v>
      </c>
      <c r="AX1127" s="135">
        <f>IFERROR(AW1127/AS1111,"-")</f>
        <v>0.67624521072796939</v>
      </c>
      <c r="AY1127" s="161">
        <f t="shared" si="81"/>
        <v>123981.74787535411</v>
      </c>
      <c r="AZ1127" s="179"/>
    </row>
    <row r="1128" spans="2:52" s="8" customFormat="1" ht="13.15" customHeight="1">
      <c r="B1128" s="327">
        <v>67</v>
      </c>
      <c r="C1128" s="339" t="s">
        <v>5</v>
      </c>
      <c r="D1128" s="304">
        <v>55855740</v>
      </c>
      <c r="E1128" s="304">
        <v>53</v>
      </c>
      <c r="F1128" s="41" t="s">
        <v>107</v>
      </c>
      <c r="G1128" s="72">
        <v>5051550</v>
      </c>
      <c r="H1128" s="59">
        <f>IFERROR(G1128/D1128,"-")</f>
        <v>9.0439227911043696E-2</v>
      </c>
      <c r="I1128" s="72">
        <v>11</v>
      </c>
      <c r="J1128" s="59">
        <f>IFERROR(I1128/E1128,"-")</f>
        <v>0.20754716981132076</v>
      </c>
      <c r="K1128" s="75">
        <f t="shared" si="77"/>
        <v>459231.81818181818</v>
      </c>
      <c r="L1128" s="304">
        <v>23836860</v>
      </c>
      <c r="M1128" s="304">
        <v>14</v>
      </c>
      <c r="N1128" s="41" t="s">
        <v>107</v>
      </c>
      <c r="O1128" s="72">
        <v>192285</v>
      </c>
      <c r="P1128" s="59">
        <f>IFERROR(O1128/L1128,"-")</f>
        <v>8.0667084506935889E-3</v>
      </c>
      <c r="Q1128" s="72">
        <v>3</v>
      </c>
      <c r="R1128" s="59">
        <f>IFERROR(Q1128/M1128,"-")</f>
        <v>0.21428571428571427</v>
      </c>
      <c r="S1128" s="75">
        <f t="shared" si="78"/>
        <v>64095</v>
      </c>
      <c r="T1128" s="304">
        <v>12656170</v>
      </c>
      <c r="U1128" s="304">
        <v>5</v>
      </c>
      <c r="V1128" s="41" t="s">
        <v>107</v>
      </c>
      <c r="W1128" s="72">
        <v>191701</v>
      </c>
      <c r="X1128" s="59">
        <f>IFERROR(W1128/T1128,"-")</f>
        <v>1.5146841422009977E-2</v>
      </c>
      <c r="Y1128" s="72">
        <v>2</v>
      </c>
      <c r="Z1128" s="59">
        <f>IFERROR(Y1128/U1128,"-")</f>
        <v>0.4</v>
      </c>
      <c r="AA1128" s="130">
        <f t="shared" si="79"/>
        <v>95850.5</v>
      </c>
      <c r="AB1128" s="304">
        <v>11963350</v>
      </c>
      <c r="AC1128" s="304">
        <v>3</v>
      </c>
      <c r="AD1128" s="41" t="s">
        <v>107</v>
      </c>
      <c r="AE1128" s="72">
        <v>191701</v>
      </c>
      <c r="AF1128" s="59">
        <f>IFERROR(AE1128/AB1128,"-")</f>
        <v>1.6024023371380092E-2</v>
      </c>
      <c r="AG1128" s="72">
        <v>2</v>
      </c>
      <c r="AH1128" s="59">
        <f>IFERROR(AG1128/AC1128,"-")</f>
        <v>0.66666666666666663</v>
      </c>
      <c r="AI1128" s="75">
        <f t="shared" si="76"/>
        <v>95850.5</v>
      </c>
      <c r="AJ1128" s="304">
        <v>10319440</v>
      </c>
      <c r="AK1128" s="304">
        <v>15</v>
      </c>
      <c r="AL1128" s="41" t="s">
        <v>107</v>
      </c>
      <c r="AM1128" s="72">
        <v>65666</v>
      </c>
      <c r="AN1128" s="59">
        <f>IFERROR(AM1128/AJ1128,"-")</f>
        <v>6.3633297930895472E-3</v>
      </c>
      <c r="AO1128" s="72">
        <v>1</v>
      </c>
      <c r="AP1128" s="59">
        <f>IFERROR(AO1128/AK1128,"-")</f>
        <v>6.6666666666666666E-2</v>
      </c>
      <c r="AQ1128" s="75">
        <f t="shared" si="80"/>
        <v>65666</v>
      </c>
      <c r="AR1128" s="304">
        <v>79813660</v>
      </c>
      <c r="AS1128" s="304">
        <v>115</v>
      </c>
      <c r="AT1128" s="41" t="s">
        <v>107</v>
      </c>
      <c r="AU1128" s="72">
        <v>418463</v>
      </c>
      <c r="AV1128" s="59">
        <f>IFERROR(AU1128/AR1128,"-")</f>
        <v>5.2429997571844219E-3</v>
      </c>
      <c r="AW1128" s="72">
        <v>17</v>
      </c>
      <c r="AX1128" s="59">
        <f>IFERROR(AW1128/AS1128,"-")</f>
        <v>0.14782608695652175</v>
      </c>
      <c r="AY1128" s="130">
        <f t="shared" si="81"/>
        <v>24615.470588235294</v>
      </c>
      <c r="AZ1128" s="179"/>
    </row>
    <row r="1129" spans="2:52" s="8" customFormat="1" ht="13.15" customHeight="1">
      <c r="B1129" s="328"/>
      <c r="C1129" s="340"/>
      <c r="D1129" s="305"/>
      <c r="E1129" s="305"/>
      <c r="F1129" s="42" t="s">
        <v>108</v>
      </c>
      <c r="G1129" s="73">
        <v>797433</v>
      </c>
      <c r="H1129" s="60">
        <f>IFERROR(G1129/D1128,"-")</f>
        <v>1.4276652677057005E-2</v>
      </c>
      <c r="I1129" s="73">
        <v>14</v>
      </c>
      <c r="J1129" s="60">
        <f>IFERROR(I1129/E1128,"-")</f>
        <v>0.26415094339622641</v>
      </c>
      <c r="K1129" s="76">
        <f t="shared" si="77"/>
        <v>56959.5</v>
      </c>
      <c r="L1129" s="305"/>
      <c r="M1129" s="305"/>
      <c r="N1129" s="42" t="s">
        <v>108</v>
      </c>
      <c r="O1129" s="73">
        <v>541936</v>
      </c>
      <c r="P1129" s="60">
        <f>IFERROR(O1129/L1128,"-")</f>
        <v>2.2735209251554107E-2</v>
      </c>
      <c r="Q1129" s="73">
        <v>6</v>
      </c>
      <c r="R1129" s="60">
        <f>IFERROR(Q1129/M1128,"-")</f>
        <v>0.42857142857142855</v>
      </c>
      <c r="S1129" s="76">
        <f t="shared" si="78"/>
        <v>90322.666666666672</v>
      </c>
      <c r="T1129" s="305"/>
      <c r="U1129" s="305"/>
      <c r="V1129" s="42" t="s">
        <v>108</v>
      </c>
      <c r="W1129" s="73">
        <v>24289</v>
      </c>
      <c r="X1129" s="60">
        <f>IFERROR(W1129/T1128,"-")</f>
        <v>1.9191429950767096E-3</v>
      </c>
      <c r="Y1129" s="73">
        <v>1</v>
      </c>
      <c r="Z1129" s="60">
        <f>IFERROR(Y1129/U1128,"-")</f>
        <v>0.2</v>
      </c>
      <c r="AA1129" s="131">
        <f t="shared" si="79"/>
        <v>24289</v>
      </c>
      <c r="AB1129" s="305"/>
      <c r="AC1129" s="305"/>
      <c r="AD1129" s="42" t="s">
        <v>108</v>
      </c>
      <c r="AE1129" s="73">
        <v>24289</v>
      </c>
      <c r="AF1129" s="60">
        <f>IFERROR(AE1129/AB1128,"-")</f>
        <v>2.0302841595372535E-3</v>
      </c>
      <c r="AG1129" s="73">
        <v>1</v>
      </c>
      <c r="AH1129" s="60">
        <f>IFERROR(AG1129/AC1128,"-")</f>
        <v>0.33333333333333331</v>
      </c>
      <c r="AI1129" s="76">
        <f t="shared" si="76"/>
        <v>24289</v>
      </c>
      <c r="AJ1129" s="305"/>
      <c r="AK1129" s="305"/>
      <c r="AL1129" s="42" t="s">
        <v>108</v>
      </c>
      <c r="AM1129" s="73">
        <v>118139</v>
      </c>
      <c r="AN1129" s="60">
        <f>IFERROR(AM1129/AJ1128,"-")</f>
        <v>1.1448198739466483E-2</v>
      </c>
      <c r="AO1129" s="73">
        <v>2</v>
      </c>
      <c r="AP1129" s="60">
        <f>IFERROR(AO1129/AK1128,"-")</f>
        <v>0.13333333333333333</v>
      </c>
      <c r="AQ1129" s="76">
        <f t="shared" si="80"/>
        <v>59069.5</v>
      </c>
      <c r="AR1129" s="305"/>
      <c r="AS1129" s="305"/>
      <c r="AT1129" s="42" t="s">
        <v>108</v>
      </c>
      <c r="AU1129" s="73">
        <v>2258619</v>
      </c>
      <c r="AV1129" s="60">
        <f>IFERROR(AU1129/AR1128,"-")</f>
        <v>2.8298652135486581E-2</v>
      </c>
      <c r="AW1129" s="73">
        <v>18</v>
      </c>
      <c r="AX1129" s="60">
        <f>IFERROR(AW1129/AS1128,"-")</f>
        <v>0.15652173913043479</v>
      </c>
      <c r="AY1129" s="131">
        <f t="shared" si="81"/>
        <v>125478.83333333333</v>
      </c>
      <c r="AZ1129" s="179"/>
    </row>
    <row r="1130" spans="2:52" s="8" customFormat="1" ht="13.15" customHeight="1">
      <c r="B1130" s="328"/>
      <c r="C1130" s="340"/>
      <c r="D1130" s="305"/>
      <c r="E1130" s="305"/>
      <c r="F1130" s="43" t="s">
        <v>109</v>
      </c>
      <c r="G1130" s="73">
        <v>400131</v>
      </c>
      <c r="H1130" s="60">
        <f>IFERROR(G1130/D1128,"-")</f>
        <v>7.1636505039589489E-3</v>
      </c>
      <c r="I1130" s="73">
        <v>14</v>
      </c>
      <c r="J1130" s="60">
        <f>IFERROR(I1130/E1128,"-")</f>
        <v>0.26415094339622641</v>
      </c>
      <c r="K1130" s="76">
        <f t="shared" si="77"/>
        <v>28580.785714285714</v>
      </c>
      <c r="L1130" s="305"/>
      <c r="M1130" s="305"/>
      <c r="N1130" s="43" t="s">
        <v>109</v>
      </c>
      <c r="O1130" s="73">
        <v>100666</v>
      </c>
      <c r="P1130" s="60">
        <f>IFERROR(O1130/L1128,"-")</f>
        <v>4.2231233476221278E-3</v>
      </c>
      <c r="Q1130" s="73">
        <v>5</v>
      </c>
      <c r="R1130" s="60">
        <f>IFERROR(Q1130/M1128,"-")</f>
        <v>0.35714285714285715</v>
      </c>
      <c r="S1130" s="76">
        <f t="shared" si="78"/>
        <v>20133.2</v>
      </c>
      <c r="T1130" s="305"/>
      <c r="U1130" s="305"/>
      <c r="V1130" s="43" t="s">
        <v>109</v>
      </c>
      <c r="W1130" s="73">
        <v>44899</v>
      </c>
      <c r="X1130" s="60">
        <f>IFERROR(W1130/T1128,"-")</f>
        <v>3.5475977329634477E-3</v>
      </c>
      <c r="Y1130" s="73">
        <v>3</v>
      </c>
      <c r="Z1130" s="60">
        <f>IFERROR(Y1130/U1128,"-")</f>
        <v>0.6</v>
      </c>
      <c r="AA1130" s="131">
        <f t="shared" si="79"/>
        <v>14966.333333333334</v>
      </c>
      <c r="AB1130" s="305"/>
      <c r="AC1130" s="305"/>
      <c r="AD1130" s="43" t="s">
        <v>109</v>
      </c>
      <c r="AE1130" s="73">
        <v>23288</v>
      </c>
      <c r="AF1130" s="60">
        <f>IFERROR(AE1130/AB1128,"-")</f>
        <v>1.9466119439789022E-3</v>
      </c>
      <c r="AG1130" s="73">
        <v>2</v>
      </c>
      <c r="AH1130" s="60">
        <f>IFERROR(AG1130/AC1128,"-")</f>
        <v>0.66666666666666663</v>
      </c>
      <c r="AI1130" s="76">
        <f t="shared" si="76"/>
        <v>11644</v>
      </c>
      <c r="AJ1130" s="305"/>
      <c r="AK1130" s="305"/>
      <c r="AL1130" s="43" t="s">
        <v>109</v>
      </c>
      <c r="AM1130" s="73">
        <v>0</v>
      </c>
      <c r="AN1130" s="60">
        <f>IFERROR(AM1130/AJ1128,"-")</f>
        <v>0</v>
      </c>
      <c r="AO1130" s="73">
        <v>0</v>
      </c>
      <c r="AP1130" s="60">
        <f>IFERROR(AO1130/AK1128,"-")</f>
        <v>0</v>
      </c>
      <c r="AQ1130" s="76" t="str">
        <f t="shared" si="80"/>
        <v>-</v>
      </c>
      <c r="AR1130" s="305"/>
      <c r="AS1130" s="305"/>
      <c r="AT1130" s="43" t="s">
        <v>109</v>
      </c>
      <c r="AU1130" s="73">
        <v>578506</v>
      </c>
      <c r="AV1130" s="60">
        <f>IFERROR(AU1130/AR1128,"-")</f>
        <v>7.2482078882236452E-3</v>
      </c>
      <c r="AW1130" s="73">
        <v>29</v>
      </c>
      <c r="AX1130" s="60">
        <f>IFERROR(AW1130/AS1128,"-")</f>
        <v>0.25217391304347825</v>
      </c>
      <c r="AY1130" s="131">
        <f t="shared" si="81"/>
        <v>19948.482758620688</v>
      </c>
      <c r="AZ1130" s="179"/>
    </row>
    <row r="1131" spans="2:52" s="8" customFormat="1" ht="13.15" customHeight="1">
      <c r="B1131" s="328"/>
      <c r="C1131" s="340"/>
      <c r="D1131" s="305"/>
      <c r="E1131" s="305"/>
      <c r="F1131" s="43" t="s">
        <v>110</v>
      </c>
      <c r="G1131" s="73">
        <v>19753</v>
      </c>
      <c r="H1131" s="60">
        <f>IFERROR(G1131/D1128,"-")</f>
        <v>3.5364315287918485E-4</v>
      </c>
      <c r="I1131" s="73">
        <v>4</v>
      </c>
      <c r="J1131" s="60">
        <f>IFERROR(I1131/E1128,"-")</f>
        <v>7.5471698113207544E-2</v>
      </c>
      <c r="K1131" s="76">
        <f t="shared" si="77"/>
        <v>4938.25</v>
      </c>
      <c r="L1131" s="305"/>
      <c r="M1131" s="305"/>
      <c r="N1131" s="43" t="s">
        <v>110</v>
      </c>
      <c r="O1131" s="73">
        <v>2733</v>
      </c>
      <c r="P1131" s="60">
        <f>IFERROR(O1131/L1128,"-")</f>
        <v>1.1465436303271488E-4</v>
      </c>
      <c r="Q1131" s="73">
        <v>1</v>
      </c>
      <c r="R1131" s="60">
        <f>IFERROR(Q1131/M1128,"-")</f>
        <v>7.1428571428571425E-2</v>
      </c>
      <c r="S1131" s="76">
        <f t="shared" si="78"/>
        <v>2733</v>
      </c>
      <c r="T1131" s="305"/>
      <c r="U1131" s="305"/>
      <c r="V1131" s="43" t="s">
        <v>110</v>
      </c>
      <c r="W1131" s="73">
        <v>2733</v>
      </c>
      <c r="X1131" s="60">
        <f>IFERROR(W1131/T1128,"-")</f>
        <v>2.1594210570812498E-4</v>
      </c>
      <c r="Y1131" s="73">
        <v>1</v>
      </c>
      <c r="Z1131" s="60">
        <f>IFERROR(Y1131/U1128,"-")</f>
        <v>0.2</v>
      </c>
      <c r="AA1131" s="131">
        <f t="shared" si="79"/>
        <v>2733</v>
      </c>
      <c r="AB1131" s="305"/>
      <c r="AC1131" s="305"/>
      <c r="AD1131" s="43" t="s">
        <v>110</v>
      </c>
      <c r="AE1131" s="73">
        <v>2733</v>
      </c>
      <c r="AF1131" s="60">
        <f>IFERROR(AE1131/AB1128,"-")</f>
        <v>2.2844771740357007E-4</v>
      </c>
      <c r="AG1131" s="73">
        <v>1</v>
      </c>
      <c r="AH1131" s="60">
        <f>IFERROR(AG1131/AC1128,"-")</f>
        <v>0.33333333333333331</v>
      </c>
      <c r="AI1131" s="76">
        <f t="shared" si="76"/>
        <v>2733</v>
      </c>
      <c r="AJ1131" s="305"/>
      <c r="AK1131" s="305"/>
      <c r="AL1131" s="43" t="s">
        <v>110</v>
      </c>
      <c r="AM1131" s="73">
        <v>0</v>
      </c>
      <c r="AN1131" s="60">
        <f>IFERROR(AM1131/AJ1128,"-")</f>
        <v>0</v>
      </c>
      <c r="AO1131" s="73">
        <v>0</v>
      </c>
      <c r="AP1131" s="60">
        <f>IFERROR(AO1131/AK1128,"-")</f>
        <v>0</v>
      </c>
      <c r="AQ1131" s="76" t="str">
        <f t="shared" si="80"/>
        <v>-</v>
      </c>
      <c r="AR1131" s="305"/>
      <c r="AS1131" s="305"/>
      <c r="AT1131" s="43" t="s">
        <v>110</v>
      </c>
      <c r="AU1131" s="73">
        <v>1318761</v>
      </c>
      <c r="AV1131" s="60">
        <f>IFERROR(AU1131/AR1128,"-")</f>
        <v>1.6522998694709651E-2</v>
      </c>
      <c r="AW1131" s="73">
        <v>4</v>
      </c>
      <c r="AX1131" s="60">
        <f>IFERROR(AW1131/AS1128,"-")</f>
        <v>3.4782608695652174E-2</v>
      </c>
      <c r="AY1131" s="131">
        <f t="shared" si="81"/>
        <v>329690.25</v>
      </c>
      <c r="AZ1131" s="179"/>
    </row>
    <row r="1132" spans="2:52" s="8" customFormat="1" ht="13.15" customHeight="1">
      <c r="B1132" s="328"/>
      <c r="C1132" s="340"/>
      <c r="D1132" s="305"/>
      <c r="E1132" s="305"/>
      <c r="F1132" s="43" t="s">
        <v>111</v>
      </c>
      <c r="G1132" s="73">
        <v>694933</v>
      </c>
      <c r="H1132" s="60">
        <f>IFERROR(G1132/D1128,"-")</f>
        <v>1.2441568225575385E-2</v>
      </c>
      <c r="I1132" s="73">
        <v>17</v>
      </c>
      <c r="J1132" s="60">
        <f>IFERROR(I1132/E1128,"-")</f>
        <v>0.32075471698113206</v>
      </c>
      <c r="K1132" s="76">
        <f t="shared" si="77"/>
        <v>40878.411764705881</v>
      </c>
      <c r="L1132" s="305"/>
      <c r="M1132" s="305"/>
      <c r="N1132" s="43" t="s">
        <v>111</v>
      </c>
      <c r="O1132" s="73">
        <v>75718</v>
      </c>
      <c r="P1132" s="60">
        <f>IFERROR(O1132/L1128,"-")</f>
        <v>3.1765089865024168E-3</v>
      </c>
      <c r="Q1132" s="73">
        <v>4</v>
      </c>
      <c r="R1132" s="60">
        <f>IFERROR(Q1132/M1128,"-")</f>
        <v>0.2857142857142857</v>
      </c>
      <c r="S1132" s="76">
        <f t="shared" si="78"/>
        <v>18929.5</v>
      </c>
      <c r="T1132" s="305"/>
      <c r="U1132" s="305"/>
      <c r="V1132" s="43" t="s">
        <v>111</v>
      </c>
      <c r="W1132" s="73">
        <v>14478</v>
      </c>
      <c r="X1132" s="60">
        <f>IFERROR(W1132/T1128,"-")</f>
        <v>1.1439479716217466E-3</v>
      </c>
      <c r="Y1132" s="73">
        <v>1</v>
      </c>
      <c r="Z1132" s="60">
        <f>IFERROR(Y1132/U1128,"-")</f>
        <v>0.2</v>
      </c>
      <c r="AA1132" s="131">
        <f t="shared" si="79"/>
        <v>14478</v>
      </c>
      <c r="AB1132" s="305"/>
      <c r="AC1132" s="305"/>
      <c r="AD1132" s="43" t="s">
        <v>111</v>
      </c>
      <c r="AE1132" s="73">
        <v>14478</v>
      </c>
      <c r="AF1132" s="60">
        <f>IFERROR(AE1132/AB1128,"-")</f>
        <v>1.2101961407130946E-3</v>
      </c>
      <c r="AG1132" s="73">
        <v>1</v>
      </c>
      <c r="AH1132" s="60">
        <f>IFERROR(AG1132/AC1128,"-")</f>
        <v>0.33333333333333331</v>
      </c>
      <c r="AI1132" s="76">
        <f t="shared" si="76"/>
        <v>14478</v>
      </c>
      <c r="AJ1132" s="305"/>
      <c r="AK1132" s="305"/>
      <c r="AL1132" s="43" t="s">
        <v>111</v>
      </c>
      <c r="AM1132" s="73">
        <v>28943</v>
      </c>
      <c r="AN1132" s="60">
        <f>IFERROR(AM1132/AJ1128,"-")</f>
        <v>2.8047064569395237E-3</v>
      </c>
      <c r="AO1132" s="73">
        <v>2</v>
      </c>
      <c r="AP1132" s="60">
        <f>IFERROR(AO1132/AK1128,"-")</f>
        <v>0.13333333333333333</v>
      </c>
      <c r="AQ1132" s="76">
        <f t="shared" si="80"/>
        <v>14471.5</v>
      </c>
      <c r="AR1132" s="305"/>
      <c r="AS1132" s="305"/>
      <c r="AT1132" s="43" t="s">
        <v>111</v>
      </c>
      <c r="AU1132" s="73">
        <v>844805</v>
      </c>
      <c r="AV1132" s="60">
        <f>IFERROR(AU1132/AR1128,"-")</f>
        <v>1.0584716951960354E-2</v>
      </c>
      <c r="AW1132" s="73">
        <v>25</v>
      </c>
      <c r="AX1132" s="60">
        <f>IFERROR(AW1132/AS1128,"-")</f>
        <v>0.21739130434782608</v>
      </c>
      <c r="AY1132" s="131">
        <f t="shared" si="81"/>
        <v>33792.199999999997</v>
      </c>
      <c r="AZ1132" s="179"/>
    </row>
    <row r="1133" spans="2:52" s="8" customFormat="1" ht="13.15" customHeight="1">
      <c r="B1133" s="328"/>
      <c r="C1133" s="340"/>
      <c r="D1133" s="305"/>
      <c r="E1133" s="305"/>
      <c r="F1133" s="43" t="s">
        <v>112</v>
      </c>
      <c r="G1133" s="73">
        <v>1920599</v>
      </c>
      <c r="H1133" s="60">
        <f>IFERROR(G1133/D1128,"-")</f>
        <v>3.4384988901767305E-2</v>
      </c>
      <c r="I1133" s="73">
        <v>16</v>
      </c>
      <c r="J1133" s="60">
        <f>IFERROR(I1133/E1128,"-")</f>
        <v>0.30188679245283018</v>
      </c>
      <c r="K1133" s="76">
        <f t="shared" si="77"/>
        <v>120037.4375</v>
      </c>
      <c r="L1133" s="305"/>
      <c r="M1133" s="305"/>
      <c r="N1133" s="43" t="s">
        <v>112</v>
      </c>
      <c r="O1133" s="73">
        <v>1684351</v>
      </c>
      <c r="P1133" s="60">
        <f>IFERROR(O1133/L1128,"-")</f>
        <v>7.0661613987748381E-2</v>
      </c>
      <c r="Q1133" s="73">
        <v>4</v>
      </c>
      <c r="R1133" s="60">
        <f>IFERROR(Q1133/M1128,"-")</f>
        <v>0.2857142857142857</v>
      </c>
      <c r="S1133" s="76">
        <f t="shared" si="78"/>
        <v>421087.75</v>
      </c>
      <c r="T1133" s="305"/>
      <c r="U1133" s="305"/>
      <c r="V1133" s="43" t="s">
        <v>112</v>
      </c>
      <c r="W1133" s="73">
        <v>40203</v>
      </c>
      <c r="X1133" s="60">
        <f>IFERROR(W1133/T1128,"-")</f>
        <v>3.1765534122882356E-3</v>
      </c>
      <c r="Y1133" s="73">
        <v>2</v>
      </c>
      <c r="Z1133" s="60">
        <f>IFERROR(Y1133/U1128,"-")</f>
        <v>0.4</v>
      </c>
      <c r="AA1133" s="131">
        <f t="shared" si="79"/>
        <v>20101.5</v>
      </c>
      <c r="AB1133" s="305"/>
      <c r="AC1133" s="305"/>
      <c r="AD1133" s="43" t="s">
        <v>112</v>
      </c>
      <c r="AE1133" s="73">
        <v>40203</v>
      </c>
      <c r="AF1133" s="60">
        <f>IFERROR(AE1133/AB1128,"-")</f>
        <v>3.3605135685238667E-3</v>
      </c>
      <c r="AG1133" s="73">
        <v>2</v>
      </c>
      <c r="AH1133" s="60">
        <f>IFERROR(AG1133/AC1128,"-")</f>
        <v>0.66666666666666663</v>
      </c>
      <c r="AI1133" s="76">
        <f t="shared" si="76"/>
        <v>20101.5</v>
      </c>
      <c r="AJ1133" s="305"/>
      <c r="AK1133" s="305"/>
      <c r="AL1133" s="43" t="s">
        <v>112</v>
      </c>
      <c r="AM1133" s="73">
        <v>74003</v>
      </c>
      <c r="AN1133" s="60">
        <f>IFERROR(AM1133/AJ1128,"-")</f>
        <v>7.1712224694363263E-3</v>
      </c>
      <c r="AO1133" s="73">
        <v>1</v>
      </c>
      <c r="AP1133" s="60">
        <f>IFERROR(AO1133/AK1128,"-")</f>
        <v>6.6666666666666666E-2</v>
      </c>
      <c r="AQ1133" s="76">
        <f t="shared" si="80"/>
        <v>74003</v>
      </c>
      <c r="AR1133" s="305"/>
      <c r="AS1133" s="305"/>
      <c r="AT1133" s="43" t="s">
        <v>112</v>
      </c>
      <c r="AU1133" s="73">
        <v>556715</v>
      </c>
      <c r="AV1133" s="60">
        <f>IFERROR(AU1133/AR1128,"-")</f>
        <v>6.9751844483763809E-3</v>
      </c>
      <c r="AW1133" s="73">
        <v>18</v>
      </c>
      <c r="AX1133" s="60">
        <f>IFERROR(AW1133/AS1128,"-")</f>
        <v>0.15652173913043479</v>
      </c>
      <c r="AY1133" s="131">
        <f t="shared" si="81"/>
        <v>30928.611111111109</v>
      </c>
      <c r="AZ1133" s="179"/>
    </row>
    <row r="1134" spans="2:52" s="8" customFormat="1" ht="13.15" customHeight="1">
      <c r="B1134" s="328"/>
      <c r="C1134" s="340"/>
      <c r="D1134" s="305"/>
      <c r="E1134" s="305"/>
      <c r="F1134" s="43" t="s">
        <v>113</v>
      </c>
      <c r="G1134" s="73">
        <v>1109244</v>
      </c>
      <c r="H1134" s="60">
        <f>IFERROR(G1134/D1128,"-")</f>
        <v>1.9859086998041741E-2</v>
      </c>
      <c r="I1134" s="73">
        <v>3</v>
      </c>
      <c r="J1134" s="60">
        <f>IFERROR(I1134/E1128,"-")</f>
        <v>5.6603773584905662E-2</v>
      </c>
      <c r="K1134" s="76">
        <f t="shared" si="77"/>
        <v>369748</v>
      </c>
      <c r="L1134" s="305"/>
      <c r="M1134" s="305"/>
      <c r="N1134" s="43" t="s">
        <v>113</v>
      </c>
      <c r="O1134" s="73">
        <v>1093097</v>
      </c>
      <c r="P1134" s="60">
        <f>IFERROR(O1134/L1128,"-")</f>
        <v>4.5857424174157169E-2</v>
      </c>
      <c r="Q1134" s="73">
        <v>2</v>
      </c>
      <c r="R1134" s="60">
        <f>IFERROR(Q1134/M1128,"-")</f>
        <v>0.14285714285714285</v>
      </c>
      <c r="S1134" s="76">
        <f t="shared" si="78"/>
        <v>546548.5</v>
      </c>
      <c r="T1134" s="305"/>
      <c r="U1134" s="305"/>
      <c r="V1134" s="43" t="s">
        <v>113</v>
      </c>
      <c r="W1134" s="73">
        <v>14478</v>
      </c>
      <c r="X1134" s="60">
        <f>IFERROR(W1134/T1128,"-")</f>
        <v>1.1439479716217466E-3</v>
      </c>
      <c r="Y1134" s="73">
        <v>1</v>
      </c>
      <c r="Z1134" s="60">
        <f>IFERROR(Y1134/U1128,"-")</f>
        <v>0.2</v>
      </c>
      <c r="AA1134" s="131">
        <f t="shared" si="79"/>
        <v>14478</v>
      </c>
      <c r="AB1134" s="305"/>
      <c r="AC1134" s="305"/>
      <c r="AD1134" s="43" t="s">
        <v>113</v>
      </c>
      <c r="AE1134" s="73">
        <v>14478</v>
      </c>
      <c r="AF1134" s="60">
        <f>IFERROR(AE1134/AB1128,"-")</f>
        <v>1.2101961407130946E-3</v>
      </c>
      <c r="AG1134" s="73">
        <v>1</v>
      </c>
      <c r="AH1134" s="60">
        <f>IFERROR(AG1134/AC1128,"-")</f>
        <v>0.33333333333333331</v>
      </c>
      <c r="AI1134" s="76">
        <f t="shared" si="76"/>
        <v>14478</v>
      </c>
      <c r="AJ1134" s="305"/>
      <c r="AK1134" s="305"/>
      <c r="AL1134" s="43" t="s">
        <v>113</v>
      </c>
      <c r="AM1134" s="73">
        <v>34940</v>
      </c>
      <c r="AN1134" s="60">
        <f>IFERROR(AM1134/AJ1128,"-")</f>
        <v>3.3858426426240183E-3</v>
      </c>
      <c r="AO1134" s="73">
        <v>2</v>
      </c>
      <c r="AP1134" s="60">
        <f>IFERROR(AO1134/AK1128,"-")</f>
        <v>0.13333333333333333</v>
      </c>
      <c r="AQ1134" s="76">
        <f t="shared" si="80"/>
        <v>17470</v>
      </c>
      <c r="AR1134" s="305"/>
      <c r="AS1134" s="305"/>
      <c r="AT1134" s="43" t="s">
        <v>113</v>
      </c>
      <c r="AU1134" s="73">
        <v>5766996</v>
      </c>
      <c r="AV1134" s="60">
        <f>IFERROR(AU1134/AR1128,"-")</f>
        <v>7.2255751709669747E-2</v>
      </c>
      <c r="AW1134" s="73">
        <v>8</v>
      </c>
      <c r="AX1134" s="60">
        <f>IFERROR(AW1134/AS1128,"-")</f>
        <v>6.9565217391304349E-2</v>
      </c>
      <c r="AY1134" s="131">
        <f t="shared" si="81"/>
        <v>720874.5</v>
      </c>
      <c r="AZ1134" s="179"/>
    </row>
    <row r="1135" spans="2:52" s="8" customFormat="1" ht="13.15" customHeight="1">
      <c r="B1135" s="328"/>
      <c r="C1135" s="340"/>
      <c r="D1135" s="305"/>
      <c r="E1135" s="305"/>
      <c r="F1135" s="43" t="s">
        <v>123</v>
      </c>
      <c r="G1135" s="73">
        <v>0</v>
      </c>
      <c r="H1135" s="60">
        <f>IFERROR(G1135/D1128,"-")</f>
        <v>0</v>
      </c>
      <c r="I1135" s="73">
        <v>0</v>
      </c>
      <c r="J1135" s="60">
        <f>IFERROR(I1135/E1128,"-")</f>
        <v>0</v>
      </c>
      <c r="K1135" s="76" t="str">
        <f t="shared" si="77"/>
        <v>-</v>
      </c>
      <c r="L1135" s="305"/>
      <c r="M1135" s="305"/>
      <c r="N1135" s="43" t="s">
        <v>123</v>
      </c>
      <c r="O1135" s="73">
        <v>0</v>
      </c>
      <c r="P1135" s="60">
        <f>IFERROR(O1135/L1128,"-")</f>
        <v>0</v>
      </c>
      <c r="Q1135" s="73">
        <v>0</v>
      </c>
      <c r="R1135" s="60">
        <f>IFERROR(Q1135/M1128,"-")</f>
        <v>0</v>
      </c>
      <c r="S1135" s="76" t="str">
        <f t="shared" si="78"/>
        <v>-</v>
      </c>
      <c r="T1135" s="305"/>
      <c r="U1135" s="305"/>
      <c r="V1135" s="43" t="s">
        <v>123</v>
      </c>
      <c r="W1135" s="73">
        <v>0</v>
      </c>
      <c r="X1135" s="60">
        <f>IFERROR(W1135/T1128,"-")</f>
        <v>0</v>
      </c>
      <c r="Y1135" s="73">
        <v>0</v>
      </c>
      <c r="Z1135" s="60">
        <f>IFERROR(Y1135/U1128,"-")</f>
        <v>0</v>
      </c>
      <c r="AA1135" s="131" t="str">
        <f t="shared" si="79"/>
        <v>-</v>
      </c>
      <c r="AB1135" s="305"/>
      <c r="AC1135" s="305"/>
      <c r="AD1135" s="43" t="s">
        <v>123</v>
      </c>
      <c r="AE1135" s="73">
        <v>0</v>
      </c>
      <c r="AF1135" s="60">
        <f>IFERROR(AE1135/AB1128,"-")</f>
        <v>0</v>
      </c>
      <c r="AG1135" s="73">
        <v>0</v>
      </c>
      <c r="AH1135" s="60">
        <f>IFERROR(AG1135/AC1128,"-")</f>
        <v>0</v>
      </c>
      <c r="AI1135" s="76" t="str">
        <f t="shared" si="76"/>
        <v>-</v>
      </c>
      <c r="AJ1135" s="305"/>
      <c r="AK1135" s="305"/>
      <c r="AL1135" s="43" t="s">
        <v>123</v>
      </c>
      <c r="AM1135" s="73">
        <v>0</v>
      </c>
      <c r="AN1135" s="60">
        <f>IFERROR(AM1135/AJ1128,"-")</f>
        <v>0</v>
      </c>
      <c r="AO1135" s="73">
        <v>0</v>
      </c>
      <c r="AP1135" s="60">
        <f>IFERROR(AO1135/AK1128,"-")</f>
        <v>0</v>
      </c>
      <c r="AQ1135" s="76" t="str">
        <f t="shared" si="80"/>
        <v>-</v>
      </c>
      <c r="AR1135" s="305"/>
      <c r="AS1135" s="305"/>
      <c r="AT1135" s="43" t="s">
        <v>123</v>
      </c>
      <c r="AU1135" s="73">
        <v>585</v>
      </c>
      <c r="AV1135" s="60">
        <f>IFERROR(AU1135/AR1128,"-")</f>
        <v>7.329572406527905E-6</v>
      </c>
      <c r="AW1135" s="73">
        <v>1</v>
      </c>
      <c r="AX1135" s="60">
        <f>IFERROR(AW1135/AS1128,"-")</f>
        <v>8.6956521739130436E-3</v>
      </c>
      <c r="AY1135" s="131">
        <f t="shared" si="81"/>
        <v>585</v>
      </c>
      <c r="AZ1135" s="179"/>
    </row>
    <row r="1136" spans="2:52" s="8" customFormat="1" ht="13.15" customHeight="1">
      <c r="B1136" s="328"/>
      <c r="C1136" s="340"/>
      <c r="D1136" s="305"/>
      <c r="E1136" s="305"/>
      <c r="F1136" s="43" t="s">
        <v>114</v>
      </c>
      <c r="G1136" s="73">
        <v>0</v>
      </c>
      <c r="H1136" s="60">
        <f>IFERROR(G1136/D1128,"-")</f>
        <v>0</v>
      </c>
      <c r="I1136" s="73">
        <v>0</v>
      </c>
      <c r="J1136" s="60">
        <f>IFERROR(I1136/E1128,"-")</f>
        <v>0</v>
      </c>
      <c r="K1136" s="76" t="str">
        <f t="shared" si="77"/>
        <v>-</v>
      </c>
      <c r="L1136" s="305"/>
      <c r="M1136" s="305"/>
      <c r="N1136" s="43" t="s">
        <v>114</v>
      </c>
      <c r="O1136" s="73">
        <v>0</v>
      </c>
      <c r="P1136" s="60">
        <f>IFERROR(O1136/L1128,"-")</f>
        <v>0</v>
      </c>
      <c r="Q1136" s="73">
        <v>0</v>
      </c>
      <c r="R1136" s="60">
        <f>IFERROR(Q1136/M1128,"-")</f>
        <v>0</v>
      </c>
      <c r="S1136" s="76" t="str">
        <f t="shared" si="78"/>
        <v>-</v>
      </c>
      <c r="T1136" s="305"/>
      <c r="U1136" s="305"/>
      <c r="V1136" s="43" t="s">
        <v>114</v>
      </c>
      <c r="W1136" s="73">
        <v>0</v>
      </c>
      <c r="X1136" s="60">
        <f>IFERROR(W1136/T1128,"-")</f>
        <v>0</v>
      </c>
      <c r="Y1136" s="73">
        <v>0</v>
      </c>
      <c r="Z1136" s="60">
        <f>IFERROR(Y1136/U1128,"-")</f>
        <v>0</v>
      </c>
      <c r="AA1136" s="131" t="str">
        <f t="shared" si="79"/>
        <v>-</v>
      </c>
      <c r="AB1136" s="305"/>
      <c r="AC1136" s="305"/>
      <c r="AD1136" s="43" t="s">
        <v>114</v>
      </c>
      <c r="AE1136" s="73">
        <v>0</v>
      </c>
      <c r="AF1136" s="60">
        <f>IFERROR(AE1136/AB1128,"-")</f>
        <v>0</v>
      </c>
      <c r="AG1136" s="73">
        <v>0</v>
      </c>
      <c r="AH1136" s="60">
        <f>IFERROR(AG1136/AC1128,"-")</f>
        <v>0</v>
      </c>
      <c r="AI1136" s="76" t="str">
        <f t="shared" si="76"/>
        <v>-</v>
      </c>
      <c r="AJ1136" s="305"/>
      <c r="AK1136" s="305"/>
      <c r="AL1136" s="43" t="s">
        <v>114</v>
      </c>
      <c r="AM1136" s="73">
        <v>54471</v>
      </c>
      <c r="AN1136" s="60">
        <f>IFERROR(AM1136/AJ1128,"-")</f>
        <v>5.2784841037885775E-3</v>
      </c>
      <c r="AO1136" s="73">
        <v>1</v>
      </c>
      <c r="AP1136" s="60">
        <f>IFERROR(AO1136/AK1128,"-")</f>
        <v>6.6666666666666666E-2</v>
      </c>
      <c r="AQ1136" s="76">
        <f t="shared" si="80"/>
        <v>54471</v>
      </c>
      <c r="AR1136" s="305"/>
      <c r="AS1136" s="305"/>
      <c r="AT1136" s="43" t="s">
        <v>114</v>
      </c>
      <c r="AU1136" s="73">
        <v>82069</v>
      </c>
      <c r="AV1136" s="60">
        <f>IFERROR(AU1136/AR1128,"-")</f>
        <v>1.0282575689424592E-3</v>
      </c>
      <c r="AW1136" s="73">
        <v>2</v>
      </c>
      <c r="AX1136" s="60">
        <f>IFERROR(AW1136/AS1128,"-")</f>
        <v>1.7391304347826087E-2</v>
      </c>
      <c r="AY1136" s="131">
        <f t="shared" si="81"/>
        <v>41034.5</v>
      </c>
      <c r="AZ1136" s="179"/>
    </row>
    <row r="1137" spans="2:52" s="8" customFormat="1" ht="13.15" customHeight="1">
      <c r="B1137" s="328"/>
      <c r="C1137" s="340"/>
      <c r="D1137" s="305"/>
      <c r="E1137" s="305"/>
      <c r="F1137" s="43" t="s">
        <v>115</v>
      </c>
      <c r="G1137" s="73">
        <v>924</v>
      </c>
      <c r="H1137" s="60">
        <f>IFERROR(G1137/D1128,"-")</f>
        <v>1.6542614957746508E-5</v>
      </c>
      <c r="I1137" s="73">
        <v>2</v>
      </c>
      <c r="J1137" s="60">
        <f>IFERROR(I1137/E1128,"-")</f>
        <v>3.7735849056603772E-2</v>
      </c>
      <c r="K1137" s="76">
        <f t="shared" si="77"/>
        <v>462</v>
      </c>
      <c r="L1137" s="305"/>
      <c r="M1137" s="305"/>
      <c r="N1137" s="43" t="s">
        <v>115</v>
      </c>
      <c r="O1137" s="73">
        <v>0</v>
      </c>
      <c r="P1137" s="60">
        <f>IFERROR(O1137/L1128,"-")</f>
        <v>0</v>
      </c>
      <c r="Q1137" s="73">
        <v>0</v>
      </c>
      <c r="R1137" s="60">
        <f>IFERROR(Q1137/M1128,"-")</f>
        <v>0</v>
      </c>
      <c r="S1137" s="76" t="str">
        <f t="shared" si="78"/>
        <v>-</v>
      </c>
      <c r="T1137" s="305"/>
      <c r="U1137" s="305"/>
      <c r="V1137" s="43" t="s">
        <v>115</v>
      </c>
      <c r="W1137" s="73">
        <v>0</v>
      </c>
      <c r="X1137" s="60">
        <f>IFERROR(W1137/T1128,"-")</f>
        <v>0</v>
      </c>
      <c r="Y1137" s="73">
        <v>0</v>
      </c>
      <c r="Z1137" s="60">
        <f>IFERROR(Y1137/U1128,"-")</f>
        <v>0</v>
      </c>
      <c r="AA1137" s="131" t="str">
        <f t="shared" si="79"/>
        <v>-</v>
      </c>
      <c r="AB1137" s="305"/>
      <c r="AC1137" s="305"/>
      <c r="AD1137" s="43" t="s">
        <v>115</v>
      </c>
      <c r="AE1137" s="73">
        <v>0</v>
      </c>
      <c r="AF1137" s="60">
        <f>IFERROR(AE1137/AB1128,"-")</f>
        <v>0</v>
      </c>
      <c r="AG1137" s="73">
        <v>0</v>
      </c>
      <c r="AH1137" s="60">
        <f>IFERROR(AG1137/AC1128,"-")</f>
        <v>0</v>
      </c>
      <c r="AI1137" s="76" t="str">
        <f t="shared" si="76"/>
        <v>-</v>
      </c>
      <c r="AJ1137" s="305"/>
      <c r="AK1137" s="305"/>
      <c r="AL1137" s="43" t="s">
        <v>115</v>
      </c>
      <c r="AM1137" s="73">
        <v>0</v>
      </c>
      <c r="AN1137" s="60">
        <f>IFERROR(AM1137/AJ1128,"-")</f>
        <v>0</v>
      </c>
      <c r="AO1137" s="73">
        <v>0</v>
      </c>
      <c r="AP1137" s="60">
        <f>IFERROR(AO1137/AK1128,"-")</f>
        <v>0</v>
      </c>
      <c r="AQ1137" s="76" t="str">
        <f t="shared" si="80"/>
        <v>-</v>
      </c>
      <c r="AR1137" s="305"/>
      <c r="AS1137" s="305"/>
      <c r="AT1137" s="43" t="s">
        <v>115</v>
      </c>
      <c r="AU1137" s="73">
        <v>24390</v>
      </c>
      <c r="AV1137" s="60">
        <f>IFERROR(AU1137/AR1128,"-")</f>
        <v>3.0558678802600957E-4</v>
      </c>
      <c r="AW1137" s="73">
        <v>7</v>
      </c>
      <c r="AX1137" s="60">
        <f>IFERROR(AW1137/AS1128,"-")</f>
        <v>6.0869565217391307E-2</v>
      </c>
      <c r="AY1137" s="131">
        <f t="shared" si="81"/>
        <v>3484.2857142857142</v>
      </c>
      <c r="AZ1137" s="179"/>
    </row>
    <row r="1138" spans="2:52" s="8" customFormat="1" ht="13.15" customHeight="1">
      <c r="B1138" s="328"/>
      <c r="C1138" s="340"/>
      <c r="D1138" s="305"/>
      <c r="E1138" s="305"/>
      <c r="F1138" s="43" t="s">
        <v>116</v>
      </c>
      <c r="G1138" s="73">
        <v>6874</v>
      </c>
      <c r="H1138" s="60">
        <f>IFERROR(G1138/D1128,"-")</f>
        <v>1.2306702945838691E-4</v>
      </c>
      <c r="I1138" s="73">
        <v>1</v>
      </c>
      <c r="J1138" s="60">
        <f>IFERROR(I1138/E1128,"-")</f>
        <v>1.8867924528301886E-2</v>
      </c>
      <c r="K1138" s="76">
        <f t="shared" si="77"/>
        <v>6874</v>
      </c>
      <c r="L1138" s="305"/>
      <c r="M1138" s="305"/>
      <c r="N1138" s="43" t="s">
        <v>116</v>
      </c>
      <c r="O1138" s="73">
        <v>0</v>
      </c>
      <c r="P1138" s="60">
        <f>IFERROR(O1138/L1128,"-")</f>
        <v>0</v>
      </c>
      <c r="Q1138" s="73">
        <v>0</v>
      </c>
      <c r="R1138" s="60">
        <f>IFERROR(Q1138/M1128,"-")</f>
        <v>0</v>
      </c>
      <c r="S1138" s="76" t="str">
        <f t="shared" si="78"/>
        <v>-</v>
      </c>
      <c r="T1138" s="305"/>
      <c r="U1138" s="305"/>
      <c r="V1138" s="43" t="s">
        <v>116</v>
      </c>
      <c r="W1138" s="73">
        <v>0</v>
      </c>
      <c r="X1138" s="60">
        <f>IFERROR(W1138/T1128,"-")</f>
        <v>0</v>
      </c>
      <c r="Y1138" s="73">
        <v>0</v>
      </c>
      <c r="Z1138" s="60">
        <f>IFERROR(Y1138/U1128,"-")</f>
        <v>0</v>
      </c>
      <c r="AA1138" s="131" t="str">
        <f t="shared" si="79"/>
        <v>-</v>
      </c>
      <c r="AB1138" s="305"/>
      <c r="AC1138" s="305"/>
      <c r="AD1138" s="43" t="s">
        <v>116</v>
      </c>
      <c r="AE1138" s="73">
        <v>0</v>
      </c>
      <c r="AF1138" s="60">
        <f>IFERROR(AE1138/AB1128,"-")</f>
        <v>0</v>
      </c>
      <c r="AG1138" s="73">
        <v>0</v>
      </c>
      <c r="AH1138" s="60">
        <f>IFERROR(AG1138/AC1128,"-")</f>
        <v>0</v>
      </c>
      <c r="AI1138" s="76" t="str">
        <f t="shared" si="76"/>
        <v>-</v>
      </c>
      <c r="AJ1138" s="305"/>
      <c r="AK1138" s="305"/>
      <c r="AL1138" s="43" t="s">
        <v>116</v>
      </c>
      <c r="AM1138" s="73">
        <v>304270</v>
      </c>
      <c r="AN1138" s="60">
        <f>IFERROR(AM1138/AJ1128,"-")</f>
        <v>2.9485127099920152E-2</v>
      </c>
      <c r="AO1138" s="73">
        <v>1</v>
      </c>
      <c r="AP1138" s="60">
        <f>IFERROR(AO1138/AK1128,"-")</f>
        <v>6.6666666666666666E-2</v>
      </c>
      <c r="AQ1138" s="76">
        <f t="shared" si="80"/>
        <v>304270</v>
      </c>
      <c r="AR1138" s="305"/>
      <c r="AS1138" s="305"/>
      <c r="AT1138" s="43" t="s">
        <v>116</v>
      </c>
      <c r="AU1138" s="73">
        <v>0</v>
      </c>
      <c r="AV1138" s="60">
        <f>IFERROR(AU1138/AR1128,"-")</f>
        <v>0</v>
      </c>
      <c r="AW1138" s="73">
        <v>0</v>
      </c>
      <c r="AX1138" s="60">
        <f>IFERROR(AW1138/AS1128,"-")</f>
        <v>0</v>
      </c>
      <c r="AY1138" s="131" t="str">
        <f t="shared" si="81"/>
        <v>-</v>
      </c>
      <c r="AZ1138" s="179"/>
    </row>
    <row r="1139" spans="2:52" s="8" customFormat="1" ht="13.15" customHeight="1">
      <c r="B1139" s="328"/>
      <c r="C1139" s="340"/>
      <c r="D1139" s="305"/>
      <c r="E1139" s="305"/>
      <c r="F1139" s="43" t="s">
        <v>117</v>
      </c>
      <c r="G1139" s="73">
        <v>0</v>
      </c>
      <c r="H1139" s="60">
        <f>IFERROR(G1139/D1128,"-")</f>
        <v>0</v>
      </c>
      <c r="I1139" s="73">
        <v>0</v>
      </c>
      <c r="J1139" s="60">
        <f>IFERROR(I1139/E1128,"-")</f>
        <v>0</v>
      </c>
      <c r="K1139" s="76" t="str">
        <f t="shared" si="77"/>
        <v>-</v>
      </c>
      <c r="L1139" s="305"/>
      <c r="M1139" s="305"/>
      <c r="N1139" s="43" t="s">
        <v>117</v>
      </c>
      <c r="O1139" s="73">
        <v>0</v>
      </c>
      <c r="P1139" s="60">
        <f>IFERROR(O1139/L1128,"-")</f>
        <v>0</v>
      </c>
      <c r="Q1139" s="73">
        <v>0</v>
      </c>
      <c r="R1139" s="60">
        <f>IFERROR(Q1139/M1128,"-")</f>
        <v>0</v>
      </c>
      <c r="S1139" s="76" t="str">
        <f t="shared" si="78"/>
        <v>-</v>
      </c>
      <c r="T1139" s="305"/>
      <c r="U1139" s="305"/>
      <c r="V1139" s="43" t="s">
        <v>117</v>
      </c>
      <c r="W1139" s="73">
        <v>0</v>
      </c>
      <c r="X1139" s="60">
        <f>IFERROR(W1139/T1128,"-")</f>
        <v>0</v>
      </c>
      <c r="Y1139" s="73">
        <v>0</v>
      </c>
      <c r="Z1139" s="60">
        <f>IFERROR(Y1139/U1128,"-")</f>
        <v>0</v>
      </c>
      <c r="AA1139" s="131" t="str">
        <f t="shared" si="79"/>
        <v>-</v>
      </c>
      <c r="AB1139" s="305"/>
      <c r="AC1139" s="305"/>
      <c r="AD1139" s="43" t="s">
        <v>117</v>
      </c>
      <c r="AE1139" s="73">
        <v>0</v>
      </c>
      <c r="AF1139" s="60">
        <f>IFERROR(AE1139/AB1128,"-")</f>
        <v>0</v>
      </c>
      <c r="AG1139" s="73">
        <v>0</v>
      </c>
      <c r="AH1139" s="60">
        <f>IFERROR(AG1139/AC1128,"-")</f>
        <v>0</v>
      </c>
      <c r="AI1139" s="76" t="str">
        <f t="shared" si="76"/>
        <v>-</v>
      </c>
      <c r="AJ1139" s="305"/>
      <c r="AK1139" s="305"/>
      <c r="AL1139" s="43" t="s">
        <v>117</v>
      </c>
      <c r="AM1139" s="73">
        <v>0</v>
      </c>
      <c r="AN1139" s="60">
        <f>IFERROR(AM1139/AJ1128,"-")</f>
        <v>0</v>
      </c>
      <c r="AO1139" s="73">
        <v>0</v>
      </c>
      <c r="AP1139" s="60">
        <f>IFERROR(AO1139/AK1128,"-")</f>
        <v>0</v>
      </c>
      <c r="AQ1139" s="76" t="str">
        <f t="shared" si="80"/>
        <v>-</v>
      </c>
      <c r="AR1139" s="305"/>
      <c r="AS1139" s="305"/>
      <c r="AT1139" s="43" t="s">
        <v>117</v>
      </c>
      <c r="AU1139" s="73">
        <v>0</v>
      </c>
      <c r="AV1139" s="60">
        <f>IFERROR(AU1139/AR1128,"-")</f>
        <v>0</v>
      </c>
      <c r="AW1139" s="73">
        <v>0</v>
      </c>
      <c r="AX1139" s="60">
        <f>IFERROR(AW1139/AS1128,"-")</f>
        <v>0</v>
      </c>
      <c r="AY1139" s="131" t="str">
        <f t="shared" si="81"/>
        <v>-</v>
      </c>
      <c r="AZ1139" s="179"/>
    </row>
    <row r="1140" spans="2:52" s="8" customFormat="1" ht="13.15" customHeight="1">
      <c r="B1140" s="328"/>
      <c r="C1140" s="340"/>
      <c r="D1140" s="305"/>
      <c r="E1140" s="305"/>
      <c r="F1140" s="43" t="s">
        <v>118</v>
      </c>
      <c r="G1140" s="73">
        <v>94735</v>
      </c>
      <c r="H1140" s="60">
        <f>IFERROR(G1140/D1128,"-")</f>
        <v>1.6960656147425493E-3</v>
      </c>
      <c r="I1140" s="73">
        <v>6</v>
      </c>
      <c r="J1140" s="60">
        <f>IFERROR(I1140/E1128,"-")</f>
        <v>0.11320754716981132</v>
      </c>
      <c r="K1140" s="76">
        <f t="shared" si="77"/>
        <v>15789.166666666666</v>
      </c>
      <c r="L1140" s="305"/>
      <c r="M1140" s="305"/>
      <c r="N1140" s="43" t="s">
        <v>118</v>
      </c>
      <c r="O1140" s="73">
        <v>17074</v>
      </c>
      <c r="P1140" s="60">
        <f>IFERROR(O1140/L1128,"-")</f>
        <v>7.1628561815608263E-4</v>
      </c>
      <c r="Q1140" s="73">
        <v>2</v>
      </c>
      <c r="R1140" s="60">
        <f>IFERROR(Q1140/M1128,"-")</f>
        <v>0.14285714285714285</v>
      </c>
      <c r="S1140" s="76">
        <f t="shared" si="78"/>
        <v>8537</v>
      </c>
      <c r="T1140" s="305"/>
      <c r="U1140" s="305"/>
      <c r="V1140" s="43" t="s">
        <v>118</v>
      </c>
      <c r="W1140" s="73">
        <v>2446</v>
      </c>
      <c r="X1140" s="60">
        <f>IFERROR(W1140/T1128,"-")</f>
        <v>1.9326541915919271E-4</v>
      </c>
      <c r="Y1140" s="73">
        <v>1</v>
      </c>
      <c r="Z1140" s="60">
        <f>IFERROR(Y1140/U1128,"-")</f>
        <v>0.2</v>
      </c>
      <c r="AA1140" s="131">
        <f t="shared" si="79"/>
        <v>2446</v>
      </c>
      <c r="AB1140" s="305"/>
      <c r="AC1140" s="305"/>
      <c r="AD1140" s="43" t="s">
        <v>118</v>
      </c>
      <c r="AE1140" s="73">
        <v>2446</v>
      </c>
      <c r="AF1140" s="60">
        <f>IFERROR(AE1140/AB1128,"-")</f>
        <v>2.0445778147425262E-4</v>
      </c>
      <c r="AG1140" s="73">
        <v>1</v>
      </c>
      <c r="AH1140" s="60">
        <f>IFERROR(AG1140/AC1128,"-")</f>
        <v>0.33333333333333331</v>
      </c>
      <c r="AI1140" s="76">
        <f t="shared" si="76"/>
        <v>2446</v>
      </c>
      <c r="AJ1140" s="305"/>
      <c r="AK1140" s="305"/>
      <c r="AL1140" s="43" t="s">
        <v>118</v>
      </c>
      <c r="AM1140" s="73">
        <v>36623</v>
      </c>
      <c r="AN1140" s="60">
        <f>IFERROR(AM1140/AJ1128,"-")</f>
        <v>3.5489328878311227E-3</v>
      </c>
      <c r="AO1140" s="73">
        <v>2</v>
      </c>
      <c r="AP1140" s="60">
        <f>IFERROR(AO1140/AK1128,"-")</f>
        <v>0.13333333333333333</v>
      </c>
      <c r="AQ1140" s="76">
        <f t="shared" si="80"/>
        <v>18311.5</v>
      </c>
      <c r="AR1140" s="305"/>
      <c r="AS1140" s="305"/>
      <c r="AT1140" s="43" t="s">
        <v>118</v>
      </c>
      <c r="AU1140" s="73">
        <v>140453</v>
      </c>
      <c r="AV1140" s="60">
        <f>IFERROR(AU1140/AR1128,"-")</f>
        <v>1.7597614242975451E-3</v>
      </c>
      <c r="AW1140" s="73">
        <v>7</v>
      </c>
      <c r="AX1140" s="60">
        <f>IFERROR(AW1140/AS1128,"-")</f>
        <v>6.0869565217391307E-2</v>
      </c>
      <c r="AY1140" s="131">
        <f t="shared" si="81"/>
        <v>20064.714285714286</v>
      </c>
      <c r="AZ1140" s="179"/>
    </row>
    <row r="1141" spans="2:52" s="8" customFormat="1" ht="13.15" customHeight="1">
      <c r="B1141" s="328"/>
      <c r="C1141" s="340"/>
      <c r="D1141" s="305"/>
      <c r="E1141" s="305"/>
      <c r="F1141" s="43" t="s">
        <v>119</v>
      </c>
      <c r="G1141" s="73">
        <v>302705</v>
      </c>
      <c r="H1141" s="60">
        <f>IFERROR(G1141/D1128,"-")</f>
        <v>5.4194072086414039E-3</v>
      </c>
      <c r="I1141" s="73">
        <v>4</v>
      </c>
      <c r="J1141" s="60">
        <f>IFERROR(I1141/E1128,"-")</f>
        <v>7.5471698113207544E-2</v>
      </c>
      <c r="K1141" s="76">
        <f t="shared" si="77"/>
        <v>75676.25</v>
      </c>
      <c r="L1141" s="305"/>
      <c r="M1141" s="305"/>
      <c r="N1141" s="43" t="s">
        <v>119</v>
      </c>
      <c r="O1141" s="73">
        <v>231704</v>
      </c>
      <c r="P1141" s="60">
        <f>IFERROR(O1141/L1128,"-")</f>
        <v>9.7204078053904752E-3</v>
      </c>
      <c r="Q1141" s="73">
        <v>2</v>
      </c>
      <c r="R1141" s="60">
        <f>IFERROR(Q1141/M1128,"-")</f>
        <v>0.14285714285714285</v>
      </c>
      <c r="S1141" s="76">
        <f t="shared" si="78"/>
        <v>115852</v>
      </c>
      <c r="T1141" s="305"/>
      <c r="U1141" s="305"/>
      <c r="V1141" s="43" t="s">
        <v>119</v>
      </c>
      <c r="W1141" s="73">
        <v>0</v>
      </c>
      <c r="X1141" s="60">
        <f>IFERROR(W1141/T1128,"-")</f>
        <v>0</v>
      </c>
      <c r="Y1141" s="73">
        <v>0</v>
      </c>
      <c r="Z1141" s="60">
        <f>IFERROR(Y1141/U1128,"-")</f>
        <v>0</v>
      </c>
      <c r="AA1141" s="131" t="str">
        <f t="shared" si="79"/>
        <v>-</v>
      </c>
      <c r="AB1141" s="305"/>
      <c r="AC1141" s="305"/>
      <c r="AD1141" s="43" t="s">
        <v>119</v>
      </c>
      <c r="AE1141" s="73">
        <v>0</v>
      </c>
      <c r="AF1141" s="60">
        <f>IFERROR(AE1141/AB1128,"-")</f>
        <v>0</v>
      </c>
      <c r="AG1141" s="73">
        <v>0</v>
      </c>
      <c r="AH1141" s="60">
        <f>IFERROR(AG1141/AC1128,"-")</f>
        <v>0</v>
      </c>
      <c r="AI1141" s="76" t="str">
        <f t="shared" si="76"/>
        <v>-</v>
      </c>
      <c r="AJ1141" s="305"/>
      <c r="AK1141" s="305"/>
      <c r="AL1141" s="43" t="s">
        <v>119</v>
      </c>
      <c r="AM1141" s="73">
        <v>60349</v>
      </c>
      <c r="AN1141" s="60">
        <f>IFERROR(AM1141/AJ1128,"-")</f>
        <v>5.8480886559735797E-3</v>
      </c>
      <c r="AO1141" s="73">
        <v>2</v>
      </c>
      <c r="AP1141" s="60">
        <f>IFERROR(AO1141/AK1128,"-")</f>
        <v>0.13333333333333333</v>
      </c>
      <c r="AQ1141" s="76">
        <f t="shared" si="80"/>
        <v>30174.5</v>
      </c>
      <c r="AR1141" s="305"/>
      <c r="AS1141" s="305"/>
      <c r="AT1141" s="43" t="s">
        <v>119</v>
      </c>
      <c r="AU1141" s="73">
        <v>372191</v>
      </c>
      <c r="AV1141" s="60">
        <f>IFERROR(AU1141/AR1128,"-")</f>
        <v>4.6632493736034663E-3</v>
      </c>
      <c r="AW1141" s="73">
        <v>10</v>
      </c>
      <c r="AX1141" s="60">
        <f>IFERROR(AW1141/AS1128,"-")</f>
        <v>8.6956521739130432E-2</v>
      </c>
      <c r="AY1141" s="131">
        <f t="shared" si="81"/>
        <v>37219.1</v>
      </c>
      <c r="AZ1141" s="179"/>
    </row>
    <row r="1142" spans="2:52" s="8" customFormat="1" ht="13.15" customHeight="1">
      <c r="B1142" s="328"/>
      <c r="C1142" s="340"/>
      <c r="D1142" s="305"/>
      <c r="E1142" s="305"/>
      <c r="F1142" s="43" t="s">
        <v>120</v>
      </c>
      <c r="G1142" s="73">
        <v>177436</v>
      </c>
      <c r="H1142" s="60">
        <f>IFERROR(G1142/D1128,"-")</f>
        <v>3.1766833632496856E-3</v>
      </c>
      <c r="I1142" s="73">
        <v>4</v>
      </c>
      <c r="J1142" s="60">
        <f>IFERROR(I1142/E1128,"-")</f>
        <v>7.5471698113207544E-2</v>
      </c>
      <c r="K1142" s="76">
        <f t="shared" si="77"/>
        <v>44359</v>
      </c>
      <c r="L1142" s="305"/>
      <c r="M1142" s="305"/>
      <c r="N1142" s="43" t="s">
        <v>120</v>
      </c>
      <c r="O1142" s="73">
        <v>131294</v>
      </c>
      <c r="P1142" s="60">
        <f>IFERROR(O1142/L1128,"-")</f>
        <v>5.50802412733892E-3</v>
      </c>
      <c r="Q1142" s="73">
        <v>1</v>
      </c>
      <c r="R1142" s="60">
        <f>IFERROR(Q1142/M1128,"-")</f>
        <v>7.1428571428571425E-2</v>
      </c>
      <c r="S1142" s="76">
        <f t="shared" si="78"/>
        <v>131294</v>
      </c>
      <c r="T1142" s="305"/>
      <c r="U1142" s="305"/>
      <c r="V1142" s="43" t="s">
        <v>120</v>
      </c>
      <c r="W1142" s="73">
        <v>0</v>
      </c>
      <c r="X1142" s="60">
        <f>IFERROR(W1142/T1128,"-")</f>
        <v>0</v>
      </c>
      <c r="Y1142" s="73">
        <v>0</v>
      </c>
      <c r="Z1142" s="60">
        <f>IFERROR(Y1142/U1128,"-")</f>
        <v>0</v>
      </c>
      <c r="AA1142" s="131" t="str">
        <f t="shared" si="79"/>
        <v>-</v>
      </c>
      <c r="AB1142" s="305"/>
      <c r="AC1142" s="305"/>
      <c r="AD1142" s="43" t="s">
        <v>120</v>
      </c>
      <c r="AE1142" s="73">
        <v>0</v>
      </c>
      <c r="AF1142" s="60">
        <f>IFERROR(AE1142/AB1128,"-")</f>
        <v>0</v>
      </c>
      <c r="AG1142" s="73">
        <v>0</v>
      </c>
      <c r="AH1142" s="60">
        <f>IFERROR(AG1142/AC1128,"-")</f>
        <v>0</v>
      </c>
      <c r="AI1142" s="76" t="str">
        <f t="shared" si="76"/>
        <v>-</v>
      </c>
      <c r="AJ1142" s="305"/>
      <c r="AK1142" s="305"/>
      <c r="AL1142" s="43" t="s">
        <v>120</v>
      </c>
      <c r="AM1142" s="73">
        <v>131294</v>
      </c>
      <c r="AN1142" s="60">
        <f>IFERROR(AM1142/AJ1128,"-")</f>
        <v>1.2722977215817912E-2</v>
      </c>
      <c r="AO1142" s="73">
        <v>1</v>
      </c>
      <c r="AP1142" s="60">
        <f>IFERROR(AO1142/AK1128,"-")</f>
        <v>6.6666666666666666E-2</v>
      </c>
      <c r="AQ1142" s="76">
        <f t="shared" si="80"/>
        <v>131294</v>
      </c>
      <c r="AR1142" s="305"/>
      <c r="AS1142" s="305"/>
      <c r="AT1142" s="43" t="s">
        <v>120</v>
      </c>
      <c r="AU1142" s="73">
        <v>189374</v>
      </c>
      <c r="AV1142" s="60">
        <f>IFERROR(AU1142/AR1128,"-")</f>
        <v>2.3727016152372913E-3</v>
      </c>
      <c r="AW1142" s="73">
        <v>6</v>
      </c>
      <c r="AX1142" s="60">
        <f>IFERROR(AW1142/AS1128,"-")</f>
        <v>5.2173913043478258E-2</v>
      </c>
      <c r="AY1142" s="131">
        <f t="shared" si="81"/>
        <v>31562.333333333332</v>
      </c>
      <c r="AZ1142" s="179"/>
    </row>
    <row r="1143" spans="2:52" s="8" customFormat="1" ht="13.15" customHeight="1">
      <c r="B1143" s="328"/>
      <c r="C1143" s="340"/>
      <c r="D1143" s="305"/>
      <c r="E1143" s="305"/>
      <c r="F1143" s="44" t="s">
        <v>121</v>
      </c>
      <c r="G1143" s="74">
        <v>15336</v>
      </c>
      <c r="H1143" s="61">
        <f>IFERROR(G1143/D1128,"-")</f>
        <v>2.7456444046753298E-4</v>
      </c>
      <c r="I1143" s="74">
        <v>2</v>
      </c>
      <c r="J1143" s="61">
        <f>IFERROR(I1143/E1128,"-")</f>
        <v>3.7735849056603772E-2</v>
      </c>
      <c r="K1143" s="77">
        <f t="shared" si="77"/>
        <v>7668</v>
      </c>
      <c r="L1143" s="305"/>
      <c r="M1143" s="305"/>
      <c r="N1143" s="44" t="s">
        <v>121</v>
      </c>
      <c r="O1143" s="74">
        <v>721</v>
      </c>
      <c r="P1143" s="61">
        <f>IFERROR(O1143/L1128,"-")</f>
        <v>3.0247272501495581E-5</v>
      </c>
      <c r="Q1143" s="74">
        <v>1</v>
      </c>
      <c r="R1143" s="61">
        <f>IFERROR(Q1143/M1128,"-")</f>
        <v>7.1428571428571425E-2</v>
      </c>
      <c r="S1143" s="77">
        <f t="shared" si="78"/>
        <v>721</v>
      </c>
      <c r="T1143" s="305"/>
      <c r="U1143" s="305"/>
      <c r="V1143" s="44" t="s">
        <v>121</v>
      </c>
      <c r="W1143" s="74">
        <v>0</v>
      </c>
      <c r="X1143" s="61">
        <f>IFERROR(W1143/T1128,"-")</f>
        <v>0</v>
      </c>
      <c r="Y1143" s="74">
        <v>0</v>
      </c>
      <c r="Z1143" s="61">
        <f>IFERROR(Y1143/U1128,"-")</f>
        <v>0</v>
      </c>
      <c r="AA1143" s="132" t="str">
        <f t="shared" si="79"/>
        <v>-</v>
      </c>
      <c r="AB1143" s="305"/>
      <c r="AC1143" s="305"/>
      <c r="AD1143" s="44" t="s">
        <v>121</v>
      </c>
      <c r="AE1143" s="74">
        <v>0</v>
      </c>
      <c r="AF1143" s="61">
        <f>IFERROR(AE1143/AB1128,"-")</f>
        <v>0</v>
      </c>
      <c r="AG1143" s="74">
        <v>0</v>
      </c>
      <c r="AH1143" s="61">
        <f>IFERROR(AG1143/AC1128,"-")</f>
        <v>0</v>
      </c>
      <c r="AI1143" s="77" t="str">
        <f t="shared" si="76"/>
        <v>-</v>
      </c>
      <c r="AJ1143" s="305"/>
      <c r="AK1143" s="305"/>
      <c r="AL1143" s="44" t="s">
        <v>121</v>
      </c>
      <c r="AM1143" s="74">
        <v>0</v>
      </c>
      <c r="AN1143" s="61">
        <f>IFERROR(AM1143/AJ1128,"-")</f>
        <v>0</v>
      </c>
      <c r="AO1143" s="74">
        <v>0</v>
      </c>
      <c r="AP1143" s="61">
        <f>IFERROR(AO1143/AK1128,"-")</f>
        <v>0</v>
      </c>
      <c r="AQ1143" s="77" t="str">
        <f t="shared" si="80"/>
        <v>-</v>
      </c>
      <c r="AR1143" s="305"/>
      <c r="AS1143" s="305"/>
      <c r="AT1143" s="44" t="s">
        <v>121</v>
      </c>
      <c r="AU1143" s="74">
        <v>162281</v>
      </c>
      <c r="AV1143" s="61">
        <f>IFERROR(AU1143/AR1128,"-")</f>
        <v>2.0332484439380427E-3</v>
      </c>
      <c r="AW1143" s="74">
        <v>18</v>
      </c>
      <c r="AX1143" s="63">
        <f>IFERROR(AW1143/AS1128,"-")</f>
        <v>0.15652173913043479</v>
      </c>
      <c r="AY1143" s="132">
        <f t="shared" si="81"/>
        <v>9015.6111111111113</v>
      </c>
      <c r="AZ1143" s="179"/>
    </row>
    <row r="1144" spans="2:52" s="8" customFormat="1" ht="13.15" customHeight="1">
      <c r="B1144" s="329"/>
      <c r="C1144" s="341"/>
      <c r="D1144" s="306"/>
      <c r="E1144" s="306"/>
      <c r="F1144" s="45" t="s">
        <v>71</v>
      </c>
      <c r="G1144" s="69">
        <f>SUM(G1128:G1143)</f>
        <v>10591653</v>
      </c>
      <c r="H1144" s="61">
        <f>IFERROR(G1144/D1128,"-")</f>
        <v>0.18962514864184057</v>
      </c>
      <c r="I1144" s="74">
        <v>43</v>
      </c>
      <c r="J1144" s="61">
        <f>IFERROR(I1144/E1128,"-")</f>
        <v>0.81132075471698117</v>
      </c>
      <c r="K1144" s="77">
        <f t="shared" si="77"/>
        <v>246317.51162790696</v>
      </c>
      <c r="L1144" s="306"/>
      <c r="M1144" s="306"/>
      <c r="N1144" s="45" t="s">
        <v>71</v>
      </c>
      <c r="O1144" s="69">
        <f>SUM(O1128:O1143)</f>
        <v>4071579</v>
      </c>
      <c r="P1144" s="61">
        <f>IFERROR(O1144/L1128,"-")</f>
        <v>0.17081020738469749</v>
      </c>
      <c r="Q1144" s="74">
        <v>13</v>
      </c>
      <c r="R1144" s="61">
        <f>IFERROR(Q1144/M1128,"-")</f>
        <v>0.9285714285714286</v>
      </c>
      <c r="S1144" s="77">
        <f t="shared" si="78"/>
        <v>313198.38461538462</v>
      </c>
      <c r="T1144" s="306"/>
      <c r="U1144" s="306"/>
      <c r="V1144" s="45" t="s">
        <v>71</v>
      </c>
      <c r="W1144" s="69">
        <f>SUM(W1128:W1143)</f>
        <v>335227</v>
      </c>
      <c r="X1144" s="61">
        <f>IFERROR(W1144/T1128,"-")</f>
        <v>2.6487239030449181E-2</v>
      </c>
      <c r="Y1144" s="74">
        <v>4</v>
      </c>
      <c r="Z1144" s="61">
        <f>IFERROR(Y1144/U1128,"-")</f>
        <v>0.8</v>
      </c>
      <c r="AA1144" s="132">
        <f t="shared" si="79"/>
        <v>83806.75</v>
      </c>
      <c r="AB1144" s="306"/>
      <c r="AC1144" s="306"/>
      <c r="AD1144" s="45" t="s">
        <v>71</v>
      </c>
      <c r="AE1144" s="69">
        <f>SUM(AE1128:AE1143)</f>
        <v>313616</v>
      </c>
      <c r="AF1144" s="61">
        <f>IFERROR(AE1144/AB1128,"-")</f>
        <v>2.6214730823724126E-2</v>
      </c>
      <c r="AG1144" s="74">
        <v>3</v>
      </c>
      <c r="AH1144" s="61">
        <f>IFERROR(AG1144/AC1128,"-")</f>
        <v>1</v>
      </c>
      <c r="AI1144" s="77">
        <f t="shared" si="76"/>
        <v>104538.66666666667</v>
      </c>
      <c r="AJ1144" s="306"/>
      <c r="AK1144" s="306"/>
      <c r="AL1144" s="45" t="s">
        <v>71</v>
      </c>
      <c r="AM1144" s="69">
        <f>SUM(AM1128:AM1143)</f>
        <v>908698</v>
      </c>
      <c r="AN1144" s="61">
        <f>IFERROR(AM1144/AJ1128,"-")</f>
        <v>8.8056910064887237E-2</v>
      </c>
      <c r="AO1144" s="74">
        <v>9</v>
      </c>
      <c r="AP1144" s="61">
        <f>IFERROR(AO1144/AK1128,"-")</f>
        <v>0.6</v>
      </c>
      <c r="AQ1144" s="77">
        <f t="shared" si="80"/>
        <v>100966.44444444444</v>
      </c>
      <c r="AR1144" s="306"/>
      <c r="AS1144" s="306"/>
      <c r="AT1144" s="45" t="s">
        <v>71</v>
      </c>
      <c r="AU1144" s="69">
        <f>SUM(AU1128:AU1143)</f>
        <v>12714208</v>
      </c>
      <c r="AV1144" s="61">
        <f>IFERROR(AU1144/AR1128,"-")</f>
        <v>0.15929864637206212</v>
      </c>
      <c r="AW1144" s="74">
        <v>82</v>
      </c>
      <c r="AX1144" s="103">
        <f>IFERROR(AW1144/AS1128,"-")</f>
        <v>0.71304347826086956</v>
      </c>
      <c r="AY1144" s="155">
        <f t="shared" si="81"/>
        <v>155051.31707317074</v>
      </c>
      <c r="AZ1144" s="179"/>
    </row>
    <row r="1145" spans="2:52" s="8" customFormat="1" ht="13.15" customHeight="1">
      <c r="B1145" s="327">
        <v>68</v>
      </c>
      <c r="C1145" s="339" t="s">
        <v>51</v>
      </c>
      <c r="D1145" s="304">
        <v>32507670</v>
      </c>
      <c r="E1145" s="304">
        <v>47</v>
      </c>
      <c r="F1145" s="41" t="s">
        <v>107</v>
      </c>
      <c r="G1145" s="72">
        <v>216248</v>
      </c>
      <c r="H1145" s="59">
        <f>IFERROR(G1145/D1145,"-")</f>
        <v>6.6522146927171346E-3</v>
      </c>
      <c r="I1145" s="72">
        <v>10</v>
      </c>
      <c r="J1145" s="59">
        <f>IFERROR(I1145/E1145,"-")</f>
        <v>0.21276595744680851</v>
      </c>
      <c r="K1145" s="75">
        <f t="shared" si="77"/>
        <v>21624.799999999999</v>
      </c>
      <c r="L1145" s="304">
        <v>21408010</v>
      </c>
      <c r="M1145" s="304">
        <v>34</v>
      </c>
      <c r="N1145" s="41" t="s">
        <v>107</v>
      </c>
      <c r="O1145" s="72">
        <v>190999</v>
      </c>
      <c r="P1145" s="59">
        <f>IFERROR(O1145/L1145,"-")</f>
        <v>8.9218474767154918E-3</v>
      </c>
      <c r="Q1145" s="72">
        <v>8</v>
      </c>
      <c r="R1145" s="59">
        <f>IFERROR(Q1145/M1145,"-")</f>
        <v>0.23529411764705882</v>
      </c>
      <c r="S1145" s="75">
        <f t="shared" si="78"/>
        <v>23874.875</v>
      </c>
      <c r="T1145" s="304">
        <v>7979690</v>
      </c>
      <c r="U1145" s="304">
        <v>7</v>
      </c>
      <c r="V1145" s="41" t="s">
        <v>107</v>
      </c>
      <c r="W1145" s="72">
        <v>23922</v>
      </c>
      <c r="X1145" s="59">
        <f>IFERROR(W1145/T1145,"-")</f>
        <v>2.9978608191546289E-3</v>
      </c>
      <c r="Y1145" s="72">
        <v>1</v>
      </c>
      <c r="Z1145" s="59">
        <f>IFERROR(Y1145/U1145,"-")</f>
        <v>0.14285714285714285</v>
      </c>
      <c r="AA1145" s="130">
        <f t="shared" si="79"/>
        <v>23922</v>
      </c>
      <c r="AB1145" s="304">
        <v>3609220</v>
      </c>
      <c r="AC1145" s="304">
        <v>5</v>
      </c>
      <c r="AD1145" s="41" t="s">
        <v>107</v>
      </c>
      <c r="AE1145" s="72">
        <v>0</v>
      </c>
      <c r="AF1145" s="59">
        <f>IFERROR(AE1145/AB1145,"-")</f>
        <v>0</v>
      </c>
      <c r="AG1145" s="72">
        <v>0</v>
      </c>
      <c r="AH1145" s="59">
        <f>IFERROR(AG1145/AC1145,"-")</f>
        <v>0</v>
      </c>
      <c r="AI1145" s="75" t="str">
        <f t="shared" si="76"/>
        <v>-</v>
      </c>
      <c r="AJ1145" s="304">
        <v>11067520</v>
      </c>
      <c r="AK1145" s="304">
        <v>12</v>
      </c>
      <c r="AL1145" s="41" t="s">
        <v>107</v>
      </c>
      <c r="AM1145" s="72">
        <v>51259</v>
      </c>
      <c r="AN1145" s="59">
        <f>IFERROR(AM1145/AJ1145,"-")</f>
        <v>4.6314802232117038E-3</v>
      </c>
      <c r="AO1145" s="72">
        <v>2</v>
      </c>
      <c r="AP1145" s="59">
        <f>IFERROR(AO1145/AK1145,"-")</f>
        <v>0.16666666666666666</v>
      </c>
      <c r="AQ1145" s="75">
        <f t="shared" si="80"/>
        <v>25629.5</v>
      </c>
      <c r="AR1145" s="304">
        <v>126070200</v>
      </c>
      <c r="AS1145" s="304">
        <v>212</v>
      </c>
      <c r="AT1145" s="41" t="s">
        <v>107</v>
      </c>
      <c r="AU1145" s="72">
        <v>2889135</v>
      </c>
      <c r="AV1145" s="59">
        <f>IFERROR(AU1145/AR1145,"-")</f>
        <v>2.2916874883993205E-2</v>
      </c>
      <c r="AW1145" s="72">
        <v>35</v>
      </c>
      <c r="AX1145" s="59">
        <f>IFERROR(AW1145/AS1145,"-")</f>
        <v>0.1650943396226415</v>
      </c>
      <c r="AY1145" s="130">
        <f t="shared" si="81"/>
        <v>82546.71428571429</v>
      </c>
      <c r="AZ1145" s="179"/>
    </row>
    <row r="1146" spans="2:52" s="8" customFormat="1" ht="13.15" customHeight="1">
      <c r="B1146" s="328"/>
      <c r="C1146" s="340"/>
      <c r="D1146" s="305"/>
      <c r="E1146" s="305"/>
      <c r="F1146" s="42" t="s">
        <v>108</v>
      </c>
      <c r="G1146" s="73">
        <v>1115373</v>
      </c>
      <c r="H1146" s="60">
        <f>IFERROR(G1146/D1145,"-")</f>
        <v>3.4311071817820227E-2</v>
      </c>
      <c r="I1146" s="73">
        <v>12</v>
      </c>
      <c r="J1146" s="60">
        <f>IFERROR(I1146/E1145,"-")</f>
        <v>0.25531914893617019</v>
      </c>
      <c r="K1146" s="76">
        <f t="shared" si="77"/>
        <v>92947.75</v>
      </c>
      <c r="L1146" s="305"/>
      <c r="M1146" s="305"/>
      <c r="N1146" s="42" t="s">
        <v>108</v>
      </c>
      <c r="O1146" s="73">
        <v>1044429</v>
      </c>
      <c r="P1146" s="60">
        <f>IFERROR(O1146/L1145,"-")</f>
        <v>4.8786832592099871E-2</v>
      </c>
      <c r="Q1146" s="73">
        <v>8</v>
      </c>
      <c r="R1146" s="60">
        <f>IFERROR(Q1146/M1145,"-")</f>
        <v>0.23529411764705882</v>
      </c>
      <c r="S1146" s="76">
        <f t="shared" si="78"/>
        <v>130553.625</v>
      </c>
      <c r="T1146" s="305"/>
      <c r="U1146" s="305"/>
      <c r="V1146" s="42" t="s">
        <v>108</v>
      </c>
      <c r="W1146" s="73">
        <v>35733</v>
      </c>
      <c r="X1146" s="60">
        <f>IFERROR(W1146/T1145,"-")</f>
        <v>4.4779935060133913E-3</v>
      </c>
      <c r="Y1146" s="73">
        <v>3</v>
      </c>
      <c r="Z1146" s="60">
        <f>IFERROR(Y1146/U1145,"-")</f>
        <v>0.42857142857142855</v>
      </c>
      <c r="AA1146" s="131">
        <f t="shared" si="79"/>
        <v>11911</v>
      </c>
      <c r="AB1146" s="305"/>
      <c r="AC1146" s="305"/>
      <c r="AD1146" s="42" t="s">
        <v>108</v>
      </c>
      <c r="AE1146" s="73">
        <v>13839</v>
      </c>
      <c r="AF1146" s="60">
        <f>IFERROR(AE1146/AB1145,"-")</f>
        <v>3.8343464792946953E-3</v>
      </c>
      <c r="AG1146" s="73">
        <v>2</v>
      </c>
      <c r="AH1146" s="60">
        <f>IFERROR(AG1146/AC1145,"-")</f>
        <v>0.4</v>
      </c>
      <c r="AI1146" s="76">
        <f t="shared" si="76"/>
        <v>6919.5</v>
      </c>
      <c r="AJ1146" s="305"/>
      <c r="AK1146" s="305"/>
      <c r="AL1146" s="42" t="s">
        <v>108</v>
      </c>
      <c r="AM1146" s="73">
        <v>26736</v>
      </c>
      <c r="AN1146" s="60">
        <f>IFERROR(AM1146/AJ1145,"-")</f>
        <v>2.4157173422772221E-3</v>
      </c>
      <c r="AO1146" s="73">
        <v>3</v>
      </c>
      <c r="AP1146" s="60">
        <f>IFERROR(AO1146/AK1145,"-")</f>
        <v>0.25</v>
      </c>
      <c r="AQ1146" s="76">
        <f t="shared" si="80"/>
        <v>8912</v>
      </c>
      <c r="AR1146" s="305"/>
      <c r="AS1146" s="305"/>
      <c r="AT1146" s="42" t="s">
        <v>108</v>
      </c>
      <c r="AU1146" s="73">
        <v>1862921</v>
      </c>
      <c r="AV1146" s="60">
        <f>IFERROR(AU1146/AR1145,"-")</f>
        <v>1.4776854482661247E-2</v>
      </c>
      <c r="AW1146" s="73">
        <v>53</v>
      </c>
      <c r="AX1146" s="60">
        <f>IFERROR(AW1146/AS1145,"-")</f>
        <v>0.25</v>
      </c>
      <c r="AY1146" s="131">
        <f t="shared" si="81"/>
        <v>35149.452830188682</v>
      </c>
      <c r="AZ1146" s="179"/>
    </row>
    <row r="1147" spans="2:52" s="8" customFormat="1" ht="13.15" customHeight="1">
      <c r="B1147" s="328"/>
      <c r="C1147" s="340"/>
      <c r="D1147" s="305"/>
      <c r="E1147" s="305"/>
      <c r="F1147" s="43" t="s">
        <v>109</v>
      </c>
      <c r="G1147" s="73">
        <v>330678</v>
      </c>
      <c r="H1147" s="60">
        <f>IFERROR(G1147/D1145,"-")</f>
        <v>1.0172307027849119E-2</v>
      </c>
      <c r="I1147" s="73">
        <v>13</v>
      </c>
      <c r="J1147" s="60">
        <f>IFERROR(I1147/E1145,"-")</f>
        <v>0.27659574468085107</v>
      </c>
      <c r="K1147" s="76">
        <f t="shared" si="77"/>
        <v>25436.76923076923</v>
      </c>
      <c r="L1147" s="305"/>
      <c r="M1147" s="305"/>
      <c r="N1147" s="43" t="s">
        <v>109</v>
      </c>
      <c r="O1147" s="73">
        <v>234279</v>
      </c>
      <c r="P1147" s="60">
        <f>IFERROR(O1147/L1145,"-")</f>
        <v>1.094352067286964E-2</v>
      </c>
      <c r="Q1147" s="73">
        <v>10</v>
      </c>
      <c r="R1147" s="60">
        <f>IFERROR(Q1147/M1145,"-")</f>
        <v>0.29411764705882354</v>
      </c>
      <c r="S1147" s="76">
        <f t="shared" si="78"/>
        <v>23427.9</v>
      </c>
      <c r="T1147" s="305"/>
      <c r="U1147" s="305"/>
      <c r="V1147" s="43" t="s">
        <v>109</v>
      </c>
      <c r="W1147" s="73">
        <v>7867</v>
      </c>
      <c r="X1147" s="60">
        <f>IFERROR(W1147/T1145,"-")</f>
        <v>9.8587789751230928E-4</v>
      </c>
      <c r="Y1147" s="73">
        <v>1</v>
      </c>
      <c r="Z1147" s="60">
        <f>IFERROR(Y1147/U1145,"-")</f>
        <v>0.14285714285714285</v>
      </c>
      <c r="AA1147" s="131">
        <f t="shared" si="79"/>
        <v>7867</v>
      </c>
      <c r="AB1147" s="305"/>
      <c r="AC1147" s="305"/>
      <c r="AD1147" s="43" t="s">
        <v>109</v>
      </c>
      <c r="AE1147" s="73">
        <v>7867</v>
      </c>
      <c r="AF1147" s="60">
        <f>IFERROR(AE1147/AB1145,"-")</f>
        <v>2.1796953358343353E-3</v>
      </c>
      <c r="AG1147" s="73">
        <v>1</v>
      </c>
      <c r="AH1147" s="60">
        <f>IFERROR(AG1147/AC1145,"-")</f>
        <v>0.2</v>
      </c>
      <c r="AI1147" s="76">
        <f t="shared" si="76"/>
        <v>7867</v>
      </c>
      <c r="AJ1147" s="305"/>
      <c r="AK1147" s="305"/>
      <c r="AL1147" s="43" t="s">
        <v>109</v>
      </c>
      <c r="AM1147" s="73">
        <v>89209</v>
      </c>
      <c r="AN1147" s="60">
        <f>IFERROR(AM1147/AJ1145,"-")</f>
        <v>8.0604326895275542E-3</v>
      </c>
      <c r="AO1147" s="73">
        <v>5</v>
      </c>
      <c r="AP1147" s="60">
        <f>IFERROR(AO1147/AK1145,"-")</f>
        <v>0.41666666666666669</v>
      </c>
      <c r="AQ1147" s="76">
        <f t="shared" si="80"/>
        <v>17841.8</v>
      </c>
      <c r="AR1147" s="305"/>
      <c r="AS1147" s="305"/>
      <c r="AT1147" s="43" t="s">
        <v>109</v>
      </c>
      <c r="AU1147" s="73">
        <v>3357491</v>
      </c>
      <c r="AV1147" s="60">
        <f>IFERROR(AU1147/AR1145,"-")</f>
        <v>2.6631916186378699E-2</v>
      </c>
      <c r="AW1147" s="73">
        <v>67</v>
      </c>
      <c r="AX1147" s="60">
        <f>IFERROR(AW1147/AS1145,"-")</f>
        <v>0.31603773584905659</v>
      </c>
      <c r="AY1147" s="131">
        <f t="shared" si="81"/>
        <v>50111.805970149253</v>
      </c>
      <c r="AZ1147" s="179"/>
    </row>
    <row r="1148" spans="2:52" s="8" customFormat="1" ht="13.15" customHeight="1">
      <c r="B1148" s="328"/>
      <c r="C1148" s="340"/>
      <c r="D1148" s="305"/>
      <c r="E1148" s="305"/>
      <c r="F1148" s="43" t="s">
        <v>110</v>
      </c>
      <c r="G1148" s="73">
        <v>21146</v>
      </c>
      <c r="H1148" s="60">
        <f>IFERROR(G1148/D1145,"-")</f>
        <v>6.5049263758368411E-4</v>
      </c>
      <c r="I1148" s="73">
        <v>2</v>
      </c>
      <c r="J1148" s="60">
        <f>IFERROR(I1148/E1145,"-")</f>
        <v>4.2553191489361701E-2</v>
      </c>
      <c r="K1148" s="76">
        <f t="shared" si="77"/>
        <v>10573</v>
      </c>
      <c r="L1148" s="305"/>
      <c r="M1148" s="305"/>
      <c r="N1148" s="43" t="s">
        <v>110</v>
      </c>
      <c r="O1148" s="73">
        <v>396</v>
      </c>
      <c r="P1148" s="60">
        <f>IFERROR(O1148/L1145,"-")</f>
        <v>1.8497749206955714E-5</v>
      </c>
      <c r="Q1148" s="73">
        <v>1</v>
      </c>
      <c r="R1148" s="60">
        <f>IFERROR(Q1148/M1145,"-")</f>
        <v>2.9411764705882353E-2</v>
      </c>
      <c r="S1148" s="76">
        <f t="shared" si="78"/>
        <v>396</v>
      </c>
      <c r="T1148" s="305"/>
      <c r="U1148" s="305"/>
      <c r="V1148" s="43" t="s">
        <v>110</v>
      </c>
      <c r="W1148" s="73">
        <v>396</v>
      </c>
      <c r="X1148" s="60">
        <f>IFERROR(W1148/T1145,"-")</f>
        <v>4.962598797697655E-5</v>
      </c>
      <c r="Y1148" s="73">
        <v>1</v>
      </c>
      <c r="Z1148" s="60">
        <f>IFERROR(Y1148/U1145,"-")</f>
        <v>0.14285714285714285</v>
      </c>
      <c r="AA1148" s="131">
        <f t="shared" si="79"/>
        <v>396</v>
      </c>
      <c r="AB1148" s="305"/>
      <c r="AC1148" s="305"/>
      <c r="AD1148" s="43" t="s">
        <v>110</v>
      </c>
      <c r="AE1148" s="73">
        <v>396</v>
      </c>
      <c r="AF1148" s="60">
        <f>IFERROR(AE1148/AB1145,"-")</f>
        <v>1.0971899745651415E-4</v>
      </c>
      <c r="AG1148" s="73">
        <v>1</v>
      </c>
      <c r="AH1148" s="60">
        <f>IFERROR(AG1148/AC1145,"-")</f>
        <v>0.2</v>
      </c>
      <c r="AI1148" s="76">
        <f t="shared" si="76"/>
        <v>396</v>
      </c>
      <c r="AJ1148" s="305"/>
      <c r="AK1148" s="305"/>
      <c r="AL1148" s="43" t="s">
        <v>110</v>
      </c>
      <c r="AM1148" s="73">
        <v>396</v>
      </c>
      <c r="AN1148" s="60">
        <f>IFERROR(AM1148/AJ1145,"-")</f>
        <v>3.5780373561556701E-5</v>
      </c>
      <c r="AO1148" s="73">
        <v>1</v>
      </c>
      <c r="AP1148" s="60">
        <f>IFERROR(AO1148/AK1145,"-")</f>
        <v>8.3333333333333329E-2</v>
      </c>
      <c r="AQ1148" s="76">
        <f t="shared" si="80"/>
        <v>396</v>
      </c>
      <c r="AR1148" s="305"/>
      <c r="AS1148" s="305"/>
      <c r="AT1148" s="43" t="s">
        <v>110</v>
      </c>
      <c r="AU1148" s="73">
        <v>178474</v>
      </c>
      <c r="AV1148" s="60">
        <f>IFERROR(AU1148/AR1145,"-")</f>
        <v>1.4156715861480349E-3</v>
      </c>
      <c r="AW1148" s="73">
        <v>12</v>
      </c>
      <c r="AX1148" s="60">
        <f>IFERROR(AW1148/AS1145,"-")</f>
        <v>5.6603773584905662E-2</v>
      </c>
      <c r="AY1148" s="131">
        <f t="shared" si="81"/>
        <v>14872.833333333334</v>
      </c>
      <c r="AZ1148" s="179"/>
    </row>
    <row r="1149" spans="2:52" s="8" customFormat="1" ht="13.15" customHeight="1">
      <c r="B1149" s="328"/>
      <c r="C1149" s="340"/>
      <c r="D1149" s="305"/>
      <c r="E1149" s="305"/>
      <c r="F1149" s="43" t="s">
        <v>111</v>
      </c>
      <c r="G1149" s="73">
        <v>681680</v>
      </c>
      <c r="H1149" s="60">
        <f>IFERROR(G1149/D1145,"-")</f>
        <v>2.0969820353165882E-2</v>
      </c>
      <c r="I1149" s="73">
        <v>21</v>
      </c>
      <c r="J1149" s="60">
        <f>IFERROR(I1149/E1145,"-")</f>
        <v>0.44680851063829785</v>
      </c>
      <c r="K1149" s="76">
        <f t="shared" si="77"/>
        <v>32460.952380952382</v>
      </c>
      <c r="L1149" s="305"/>
      <c r="M1149" s="305"/>
      <c r="N1149" s="43" t="s">
        <v>111</v>
      </c>
      <c r="O1149" s="73">
        <v>462475</v>
      </c>
      <c r="P1149" s="60">
        <f>IFERROR(O1149/L1145,"-")</f>
        <v>2.1602895364865767E-2</v>
      </c>
      <c r="Q1149" s="73">
        <v>16</v>
      </c>
      <c r="R1149" s="60">
        <f>IFERROR(Q1149/M1145,"-")</f>
        <v>0.47058823529411764</v>
      </c>
      <c r="S1149" s="76">
        <f t="shared" si="78"/>
        <v>28904.6875</v>
      </c>
      <c r="T1149" s="305"/>
      <c r="U1149" s="305"/>
      <c r="V1149" s="43" t="s">
        <v>111</v>
      </c>
      <c r="W1149" s="73">
        <v>65376</v>
      </c>
      <c r="X1149" s="60">
        <f>IFERROR(W1149/T1145,"-")</f>
        <v>8.1927994696535823E-3</v>
      </c>
      <c r="Y1149" s="73">
        <v>2</v>
      </c>
      <c r="Z1149" s="60">
        <f>IFERROR(Y1149/U1145,"-")</f>
        <v>0.2857142857142857</v>
      </c>
      <c r="AA1149" s="131">
        <f t="shared" si="79"/>
        <v>32688</v>
      </c>
      <c r="AB1149" s="305"/>
      <c r="AC1149" s="305"/>
      <c r="AD1149" s="43" t="s">
        <v>111</v>
      </c>
      <c r="AE1149" s="73">
        <v>65376</v>
      </c>
      <c r="AF1149" s="60">
        <f>IFERROR(AE1149/AB1145,"-")</f>
        <v>1.8113609034639062E-2</v>
      </c>
      <c r="AG1149" s="73">
        <v>2</v>
      </c>
      <c r="AH1149" s="60">
        <f>IFERROR(AG1149/AC1145,"-")</f>
        <v>0.4</v>
      </c>
      <c r="AI1149" s="76">
        <f t="shared" si="76"/>
        <v>32688</v>
      </c>
      <c r="AJ1149" s="305"/>
      <c r="AK1149" s="305"/>
      <c r="AL1149" s="43" t="s">
        <v>111</v>
      </c>
      <c r="AM1149" s="73">
        <v>139003</v>
      </c>
      <c r="AN1149" s="60">
        <f>IFERROR(AM1149/AJ1145,"-")</f>
        <v>1.2559543601457238E-2</v>
      </c>
      <c r="AO1149" s="73">
        <v>7</v>
      </c>
      <c r="AP1149" s="60">
        <f>IFERROR(AO1149/AK1145,"-")</f>
        <v>0.58333333333333337</v>
      </c>
      <c r="AQ1149" s="76">
        <f t="shared" si="80"/>
        <v>19857.571428571428</v>
      </c>
      <c r="AR1149" s="305"/>
      <c r="AS1149" s="305"/>
      <c r="AT1149" s="43" t="s">
        <v>111</v>
      </c>
      <c r="AU1149" s="73">
        <v>2833880</v>
      </c>
      <c r="AV1149" s="60">
        <f>IFERROR(AU1149/AR1145,"-")</f>
        <v>2.2478587326743352E-2</v>
      </c>
      <c r="AW1149" s="73">
        <v>81</v>
      </c>
      <c r="AX1149" s="60">
        <f>IFERROR(AW1149/AS1145,"-")</f>
        <v>0.38207547169811323</v>
      </c>
      <c r="AY1149" s="131">
        <f t="shared" si="81"/>
        <v>34986.172839506173</v>
      </c>
      <c r="AZ1149" s="179"/>
    </row>
    <row r="1150" spans="2:52" s="8" customFormat="1" ht="13.15" customHeight="1">
      <c r="B1150" s="328"/>
      <c r="C1150" s="340"/>
      <c r="D1150" s="305"/>
      <c r="E1150" s="305"/>
      <c r="F1150" s="43" t="s">
        <v>112</v>
      </c>
      <c r="G1150" s="73">
        <v>2076518</v>
      </c>
      <c r="H1150" s="60">
        <f>IFERROR(G1150/D1145,"-")</f>
        <v>6.3877786380875656E-2</v>
      </c>
      <c r="I1150" s="73">
        <v>22</v>
      </c>
      <c r="J1150" s="60">
        <f>IFERROR(I1150/E1145,"-")</f>
        <v>0.46808510638297873</v>
      </c>
      <c r="K1150" s="76">
        <f t="shared" si="77"/>
        <v>94387.181818181823</v>
      </c>
      <c r="L1150" s="305"/>
      <c r="M1150" s="305"/>
      <c r="N1150" s="43" t="s">
        <v>112</v>
      </c>
      <c r="O1150" s="73">
        <v>768922</v>
      </c>
      <c r="P1150" s="60">
        <f>IFERROR(O1150/L1145,"-")</f>
        <v>3.5917490696239396E-2</v>
      </c>
      <c r="Q1150" s="73">
        <v>16</v>
      </c>
      <c r="R1150" s="60">
        <f>IFERROR(Q1150/M1145,"-")</f>
        <v>0.47058823529411764</v>
      </c>
      <c r="S1150" s="76">
        <f t="shared" si="78"/>
        <v>48057.625</v>
      </c>
      <c r="T1150" s="305"/>
      <c r="U1150" s="305"/>
      <c r="V1150" s="43" t="s">
        <v>112</v>
      </c>
      <c r="W1150" s="73">
        <v>1132225</v>
      </c>
      <c r="X1150" s="60">
        <f>IFERROR(W1150/T1145,"-")</f>
        <v>0.14188834403341483</v>
      </c>
      <c r="Y1150" s="73">
        <v>5</v>
      </c>
      <c r="Z1150" s="60">
        <f>IFERROR(Y1150/U1145,"-")</f>
        <v>0.7142857142857143</v>
      </c>
      <c r="AA1150" s="131">
        <f t="shared" si="79"/>
        <v>226445</v>
      </c>
      <c r="AB1150" s="305"/>
      <c r="AC1150" s="305"/>
      <c r="AD1150" s="43" t="s">
        <v>112</v>
      </c>
      <c r="AE1150" s="73">
        <v>181769</v>
      </c>
      <c r="AF1150" s="60">
        <f>IFERROR(AE1150/AB1145,"-")</f>
        <v>5.0362405173416974E-2</v>
      </c>
      <c r="AG1150" s="73">
        <v>4</v>
      </c>
      <c r="AH1150" s="60">
        <f>IFERROR(AG1150/AC1145,"-")</f>
        <v>0.8</v>
      </c>
      <c r="AI1150" s="76">
        <f t="shared" si="76"/>
        <v>45442.25</v>
      </c>
      <c r="AJ1150" s="305"/>
      <c r="AK1150" s="305"/>
      <c r="AL1150" s="43" t="s">
        <v>112</v>
      </c>
      <c r="AM1150" s="73">
        <v>1241772</v>
      </c>
      <c r="AN1150" s="60">
        <f>IFERROR(AM1150/AJ1145,"-")</f>
        <v>0.11219966171283179</v>
      </c>
      <c r="AO1150" s="73">
        <v>9</v>
      </c>
      <c r="AP1150" s="60">
        <f>IFERROR(AO1150/AK1145,"-")</f>
        <v>0.75</v>
      </c>
      <c r="AQ1150" s="76">
        <f t="shared" si="80"/>
        <v>137974.66666666666</v>
      </c>
      <c r="AR1150" s="305"/>
      <c r="AS1150" s="305"/>
      <c r="AT1150" s="43" t="s">
        <v>112</v>
      </c>
      <c r="AU1150" s="73">
        <v>5111588</v>
      </c>
      <c r="AV1150" s="60">
        <f>IFERROR(AU1150/AR1145,"-")</f>
        <v>4.0545569055970405E-2</v>
      </c>
      <c r="AW1150" s="73">
        <v>81</v>
      </c>
      <c r="AX1150" s="60">
        <f>IFERROR(AW1150/AS1145,"-")</f>
        <v>0.38207547169811323</v>
      </c>
      <c r="AY1150" s="131">
        <f t="shared" si="81"/>
        <v>63106.024691358027</v>
      </c>
      <c r="AZ1150" s="179"/>
    </row>
    <row r="1151" spans="2:52" s="8" customFormat="1" ht="13.15" customHeight="1">
      <c r="B1151" s="328"/>
      <c r="C1151" s="340"/>
      <c r="D1151" s="305"/>
      <c r="E1151" s="305"/>
      <c r="F1151" s="43" t="s">
        <v>113</v>
      </c>
      <c r="G1151" s="73">
        <v>2185281</v>
      </c>
      <c r="H1151" s="60">
        <f>IFERROR(G1151/D1145,"-")</f>
        <v>6.7223550626667489E-2</v>
      </c>
      <c r="I1151" s="73">
        <v>15</v>
      </c>
      <c r="J1151" s="60">
        <f>IFERROR(I1151/E1145,"-")</f>
        <v>0.31914893617021278</v>
      </c>
      <c r="K1151" s="76">
        <f t="shared" si="77"/>
        <v>145685.4</v>
      </c>
      <c r="L1151" s="305"/>
      <c r="M1151" s="305"/>
      <c r="N1151" s="43" t="s">
        <v>113</v>
      </c>
      <c r="O1151" s="73">
        <v>251862</v>
      </c>
      <c r="P1151" s="60">
        <f>IFERROR(O1151/L1145,"-")</f>
        <v>1.1764848764551212E-2</v>
      </c>
      <c r="Q1151" s="73">
        <v>12</v>
      </c>
      <c r="R1151" s="60">
        <f>IFERROR(Q1151/M1145,"-")</f>
        <v>0.35294117647058826</v>
      </c>
      <c r="S1151" s="76">
        <f t="shared" si="78"/>
        <v>20988.5</v>
      </c>
      <c r="T1151" s="305"/>
      <c r="U1151" s="305"/>
      <c r="V1151" s="43" t="s">
        <v>113</v>
      </c>
      <c r="W1151" s="73">
        <v>1895095</v>
      </c>
      <c r="X1151" s="60">
        <f>IFERROR(W1151/T1145,"-")</f>
        <v>0.23748980223542518</v>
      </c>
      <c r="Y1151" s="73">
        <v>3</v>
      </c>
      <c r="Z1151" s="60">
        <f>IFERROR(Y1151/U1145,"-")</f>
        <v>0.42857142857142855</v>
      </c>
      <c r="AA1151" s="131">
        <f t="shared" si="79"/>
        <v>631698.33333333337</v>
      </c>
      <c r="AB1151" s="305"/>
      <c r="AC1151" s="305"/>
      <c r="AD1151" s="43" t="s">
        <v>113</v>
      </c>
      <c r="AE1151" s="73">
        <v>4926</v>
      </c>
      <c r="AF1151" s="60">
        <f>IFERROR(AE1151/AB1145,"-")</f>
        <v>1.3648378319969412E-3</v>
      </c>
      <c r="AG1151" s="73">
        <v>2</v>
      </c>
      <c r="AH1151" s="60">
        <f>IFERROR(AG1151/AC1145,"-")</f>
        <v>0.4</v>
      </c>
      <c r="AI1151" s="76">
        <f t="shared" si="76"/>
        <v>2463</v>
      </c>
      <c r="AJ1151" s="305"/>
      <c r="AK1151" s="305"/>
      <c r="AL1151" s="43" t="s">
        <v>113</v>
      </c>
      <c r="AM1151" s="73">
        <v>1914260</v>
      </c>
      <c r="AN1151" s="60">
        <f>IFERROR(AM1151/AJ1145,"-")</f>
        <v>0.17296196437865033</v>
      </c>
      <c r="AO1151" s="73">
        <v>6</v>
      </c>
      <c r="AP1151" s="60">
        <f>IFERROR(AO1151/AK1145,"-")</f>
        <v>0.5</v>
      </c>
      <c r="AQ1151" s="76">
        <f t="shared" si="80"/>
        <v>319043.33333333331</v>
      </c>
      <c r="AR1151" s="305"/>
      <c r="AS1151" s="305"/>
      <c r="AT1151" s="43" t="s">
        <v>113</v>
      </c>
      <c r="AU1151" s="73">
        <v>1546015</v>
      </c>
      <c r="AV1151" s="60">
        <f>IFERROR(AU1151/AR1145,"-")</f>
        <v>1.2263128003287058E-2</v>
      </c>
      <c r="AW1151" s="73">
        <v>29</v>
      </c>
      <c r="AX1151" s="60">
        <f>IFERROR(AW1151/AS1145,"-")</f>
        <v>0.13679245283018868</v>
      </c>
      <c r="AY1151" s="131">
        <f t="shared" si="81"/>
        <v>53310.862068965514</v>
      </c>
      <c r="AZ1151" s="179"/>
    </row>
    <row r="1152" spans="2:52" s="8" customFormat="1" ht="13.15" customHeight="1">
      <c r="B1152" s="328"/>
      <c r="C1152" s="340"/>
      <c r="D1152" s="305"/>
      <c r="E1152" s="305"/>
      <c r="F1152" s="43" t="s">
        <v>123</v>
      </c>
      <c r="G1152" s="73">
        <v>0</v>
      </c>
      <c r="H1152" s="60">
        <f>IFERROR(G1152/D1145,"-")</f>
        <v>0</v>
      </c>
      <c r="I1152" s="73">
        <v>0</v>
      </c>
      <c r="J1152" s="60">
        <f>IFERROR(I1152/E1145,"-")</f>
        <v>0</v>
      </c>
      <c r="K1152" s="76" t="str">
        <f t="shared" si="77"/>
        <v>-</v>
      </c>
      <c r="L1152" s="305"/>
      <c r="M1152" s="305"/>
      <c r="N1152" s="43" t="s">
        <v>123</v>
      </c>
      <c r="O1152" s="73">
        <v>0</v>
      </c>
      <c r="P1152" s="60">
        <f>IFERROR(O1152/L1145,"-")</f>
        <v>0</v>
      </c>
      <c r="Q1152" s="73">
        <v>0</v>
      </c>
      <c r="R1152" s="60">
        <f>IFERROR(Q1152/M1145,"-")</f>
        <v>0</v>
      </c>
      <c r="S1152" s="76" t="str">
        <f t="shared" si="78"/>
        <v>-</v>
      </c>
      <c r="T1152" s="305"/>
      <c r="U1152" s="305"/>
      <c r="V1152" s="43" t="s">
        <v>123</v>
      </c>
      <c r="W1152" s="73">
        <v>0</v>
      </c>
      <c r="X1152" s="60">
        <f>IFERROR(W1152/T1145,"-")</f>
        <v>0</v>
      </c>
      <c r="Y1152" s="73">
        <v>0</v>
      </c>
      <c r="Z1152" s="60">
        <f>IFERROR(Y1152/U1145,"-")</f>
        <v>0</v>
      </c>
      <c r="AA1152" s="131" t="str">
        <f t="shared" si="79"/>
        <v>-</v>
      </c>
      <c r="AB1152" s="305"/>
      <c r="AC1152" s="305"/>
      <c r="AD1152" s="43" t="s">
        <v>123</v>
      </c>
      <c r="AE1152" s="73">
        <v>0</v>
      </c>
      <c r="AF1152" s="60">
        <f>IFERROR(AE1152/AB1145,"-")</f>
        <v>0</v>
      </c>
      <c r="AG1152" s="73">
        <v>0</v>
      </c>
      <c r="AH1152" s="60">
        <f>IFERROR(AG1152/AC1145,"-")</f>
        <v>0</v>
      </c>
      <c r="AI1152" s="76" t="str">
        <f t="shared" si="76"/>
        <v>-</v>
      </c>
      <c r="AJ1152" s="305"/>
      <c r="AK1152" s="305"/>
      <c r="AL1152" s="43" t="s">
        <v>123</v>
      </c>
      <c r="AM1152" s="73">
        <v>0</v>
      </c>
      <c r="AN1152" s="60">
        <f>IFERROR(AM1152/AJ1145,"-")</f>
        <v>0</v>
      </c>
      <c r="AO1152" s="73">
        <v>0</v>
      </c>
      <c r="AP1152" s="60">
        <f>IFERROR(AO1152/AK1145,"-")</f>
        <v>0</v>
      </c>
      <c r="AQ1152" s="76" t="str">
        <f t="shared" si="80"/>
        <v>-</v>
      </c>
      <c r="AR1152" s="305"/>
      <c r="AS1152" s="305"/>
      <c r="AT1152" s="43" t="s">
        <v>123</v>
      </c>
      <c r="AU1152" s="73">
        <v>0</v>
      </c>
      <c r="AV1152" s="60">
        <f>IFERROR(AU1152/AR1145,"-")</f>
        <v>0</v>
      </c>
      <c r="AW1152" s="73">
        <v>0</v>
      </c>
      <c r="AX1152" s="60">
        <f>IFERROR(AW1152/AS1145,"-")</f>
        <v>0</v>
      </c>
      <c r="AY1152" s="131" t="str">
        <f t="shared" si="81"/>
        <v>-</v>
      </c>
      <c r="AZ1152" s="179"/>
    </row>
    <row r="1153" spans="2:52" s="8" customFormat="1" ht="13.15" customHeight="1">
      <c r="B1153" s="328"/>
      <c r="C1153" s="340"/>
      <c r="D1153" s="305"/>
      <c r="E1153" s="305"/>
      <c r="F1153" s="43" t="s">
        <v>114</v>
      </c>
      <c r="G1153" s="73">
        <v>10117</v>
      </c>
      <c r="H1153" s="60">
        <f>IFERROR(G1153/D1145,"-")</f>
        <v>3.1121886004133794E-4</v>
      </c>
      <c r="I1153" s="73">
        <v>1</v>
      </c>
      <c r="J1153" s="60">
        <f>IFERROR(I1153/E1145,"-")</f>
        <v>2.1276595744680851E-2</v>
      </c>
      <c r="K1153" s="76">
        <f t="shared" si="77"/>
        <v>10117</v>
      </c>
      <c r="L1153" s="305"/>
      <c r="M1153" s="305"/>
      <c r="N1153" s="43" t="s">
        <v>114</v>
      </c>
      <c r="O1153" s="73">
        <v>10117</v>
      </c>
      <c r="P1153" s="60">
        <f>IFERROR(O1153/L1145,"-")</f>
        <v>4.7258012304740143E-4</v>
      </c>
      <c r="Q1153" s="73">
        <v>1</v>
      </c>
      <c r="R1153" s="60">
        <f>IFERROR(Q1153/M1145,"-")</f>
        <v>2.9411764705882353E-2</v>
      </c>
      <c r="S1153" s="76">
        <f t="shared" si="78"/>
        <v>10117</v>
      </c>
      <c r="T1153" s="305"/>
      <c r="U1153" s="305"/>
      <c r="V1153" s="43" t="s">
        <v>114</v>
      </c>
      <c r="W1153" s="73">
        <v>0</v>
      </c>
      <c r="X1153" s="60">
        <f>IFERROR(W1153/T1145,"-")</f>
        <v>0</v>
      </c>
      <c r="Y1153" s="73">
        <v>0</v>
      </c>
      <c r="Z1153" s="60">
        <f>IFERROR(Y1153/U1145,"-")</f>
        <v>0</v>
      </c>
      <c r="AA1153" s="131" t="str">
        <f t="shared" si="79"/>
        <v>-</v>
      </c>
      <c r="AB1153" s="305"/>
      <c r="AC1153" s="305"/>
      <c r="AD1153" s="43" t="s">
        <v>114</v>
      </c>
      <c r="AE1153" s="73">
        <v>0</v>
      </c>
      <c r="AF1153" s="60">
        <f>IFERROR(AE1153/AB1145,"-")</f>
        <v>0</v>
      </c>
      <c r="AG1153" s="73">
        <v>0</v>
      </c>
      <c r="AH1153" s="60">
        <f>IFERROR(AG1153/AC1145,"-")</f>
        <v>0</v>
      </c>
      <c r="AI1153" s="76" t="str">
        <f t="shared" si="76"/>
        <v>-</v>
      </c>
      <c r="AJ1153" s="305"/>
      <c r="AK1153" s="305"/>
      <c r="AL1153" s="43" t="s">
        <v>114</v>
      </c>
      <c r="AM1153" s="73">
        <v>3272</v>
      </c>
      <c r="AN1153" s="60">
        <f>IFERROR(AM1153/AJ1145,"-")</f>
        <v>2.9563985427629678E-4</v>
      </c>
      <c r="AO1153" s="73">
        <v>1</v>
      </c>
      <c r="AP1153" s="60">
        <f>IFERROR(AO1153/AK1145,"-")</f>
        <v>8.3333333333333329E-2</v>
      </c>
      <c r="AQ1153" s="76">
        <f t="shared" si="80"/>
        <v>3272</v>
      </c>
      <c r="AR1153" s="305"/>
      <c r="AS1153" s="305"/>
      <c r="AT1153" s="43" t="s">
        <v>114</v>
      </c>
      <c r="AU1153" s="73">
        <v>26132</v>
      </c>
      <c r="AV1153" s="60">
        <f>IFERROR(AU1153/AR1145,"-")</f>
        <v>2.0728134007878151E-4</v>
      </c>
      <c r="AW1153" s="73">
        <v>1</v>
      </c>
      <c r="AX1153" s="60">
        <f>IFERROR(AW1153/AS1145,"-")</f>
        <v>4.7169811320754715E-3</v>
      </c>
      <c r="AY1153" s="131">
        <f t="shared" si="81"/>
        <v>26132</v>
      </c>
      <c r="AZ1153" s="179"/>
    </row>
    <row r="1154" spans="2:52" s="8" customFormat="1" ht="13.15" customHeight="1">
      <c r="B1154" s="328"/>
      <c r="C1154" s="340"/>
      <c r="D1154" s="305"/>
      <c r="E1154" s="305"/>
      <c r="F1154" s="43" t="s">
        <v>115</v>
      </c>
      <c r="G1154" s="73">
        <v>2613</v>
      </c>
      <c r="H1154" s="60">
        <f>IFERROR(G1154/D1145,"-")</f>
        <v>8.0381030076901854E-5</v>
      </c>
      <c r="I1154" s="73">
        <v>2</v>
      </c>
      <c r="J1154" s="60">
        <f>IFERROR(I1154/E1145,"-")</f>
        <v>4.2553191489361701E-2</v>
      </c>
      <c r="K1154" s="76">
        <f t="shared" si="77"/>
        <v>1306.5</v>
      </c>
      <c r="L1154" s="305"/>
      <c r="M1154" s="305"/>
      <c r="N1154" s="43" t="s">
        <v>115</v>
      </c>
      <c r="O1154" s="73">
        <v>2613</v>
      </c>
      <c r="P1154" s="60">
        <f>IFERROR(O1154/L1145,"-")</f>
        <v>1.220571178731699E-4</v>
      </c>
      <c r="Q1154" s="73">
        <v>2</v>
      </c>
      <c r="R1154" s="60">
        <f>IFERROR(Q1154/M1145,"-")</f>
        <v>5.8823529411764705E-2</v>
      </c>
      <c r="S1154" s="76">
        <f t="shared" si="78"/>
        <v>1306.5</v>
      </c>
      <c r="T1154" s="305"/>
      <c r="U1154" s="305"/>
      <c r="V1154" s="43" t="s">
        <v>115</v>
      </c>
      <c r="W1154" s="73">
        <v>1226</v>
      </c>
      <c r="X1154" s="60">
        <f>IFERROR(W1154/T1145,"-")</f>
        <v>1.5364005368629608E-4</v>
      </c>
      <c r="Y1154" s="73">
        <v>1</v>
      </c>
      <c r="Z1154" s="60">
        <f>IFERROR(Y1154/U1145,"-")</f>
        <v>0.14285714285714285</v>
      </c>
      <c r="AA1154" s="131">
        <f t="shared" si="79"/>
        <v>1226</v>
      </c>
      <c r="AB1154" s="305"/>
      <c r="AC1154" s="305"/>
      <c r="AD1154" s="43" t="s">
        <v>115</v>
      </c>
      <c r="AE1154" s="73">
        <v>1226</v>
      </c>
      <c r="AF1154" s="60">
        <f>IFERROR(AE1154/AB1145,"-")</f>
        <v>3.3968558303456149E-4</v>
      </c>
      <c r="AG1154" s="73">
        <v>1</v>
      </c>
      <c r="AH1154" s="60">
        <f>IFERROR(AG1154/AC1145,"-")</f>
        <v>0.2</v>
      </c>
      <c r="AI1154" s="76">
        <f t="shared" si="76"/>
        <v>1226</v>
      </c>
      <c r="AJ1154" s="305"/>
      <c r="AK1154" s="305"/>
      <c r="AL1154" s="43" t="s">
        <v>115</v>
      </c>
      <c r="AM1154" s="73">
        <v>1226</v>
      </c>
      <c r="AN1154" s="60">
        <f>IFERROR(AM1154/AJ1145,"-")</f>
        <v>1.1077459087492049E-4</v>
      </c>
      <c r="AO1154" s="73">
        <v>1</v>
      </c>
      <c r="AP1154" s="60">
        <f>IFERROR(AO1154/AK1145,"-")</f>
        <v>8.3333333333333329E-2</v>
      </c>
      <c r="AQ1154" s="76">
        <f t="shared" si="80"/>
        <v>1226</v>
      </c>
      <c r="AR1154" s="305"/>
      <c r="AS1154" s="305"/>
      <c r="AT1154" s="43" t="s">
        <v>115</v>
      </c>
      <c r="AU1154" s="73">
        <v>15946</v>
      </c>
      <c r="AV1154" s="60">
        <f>IFERROR(AU1154/AR1145,"-")</f>
        <v>1.2648508529374903E-4</v>
      </c>
      <c r="AW1154" s="73">
        <v>5</v>
      </c>
      <c r="AX1154" s="60">
        <f>IFERROR(AW1154/AS1145,"-")</f>
        <v>2.358490566037736E-2</v>
      </c>
      <c r="AY1154" s="131">
        <f t="shared" si="81"/>
        <v>3189.2</v>
      </c>
      <c r="AZ1154" s="179"/>
    </row>
    <row r="1155" spans="2:52" s="8" customFormat="1" ht="13.15" customHeight="1">
      <c r="B1155" s="328"/>
      <c r="C1155" s="340"/>
      <c r="D1155" s="305"/>
      <c r="E1155" s="305"/>
      <c r="F1155" s="43" t="s">
        <v>116</v>
      </c>
      <c r="G1155" s="73">
        <v>0</v>
      </c>
      <c r="H1155" s="60">
        <f>IFERROR(G1155/D1145,"-")</f>
        <v>0</v>
      </c>
      <c r="I1155" s="73">
        <v>0</v>
      </c>
      <c r="J1155" s="60">
        <f>IFERROR(I1155/E1145,"-")</f>
        <v>0</v>
      </c>
      <c r="K1155" s="76" t="str">
        <f t="shared" si="77"/>
        <v>-</v>
      </c>
      <c r="L1155" s="305"/>
      <c r="M1155" s="305"/>
      <c r="N1155" s="43" t="s">
        <v>116</v>
      </c>
      <c r="O1155" s="73">
        <v>0</v>
      </c>
      <c r="P1155" s="60">
        <f>IFERROR(O1155/L1145,"-")</f>
        <v>0</v>
      </c>
      <c r="Q1155" s="73">
        <v>0</v>
      </c>
      <c r="R1155" s="60">
        <f>IFERROR(Q1155/M1145,"-")</f>
        <v>0</v>
      </c>
      <c r="S1155" s="76" t="str">
        <f t="shared" si="78"/>
        <v>-</v>
      </c>
      <c r="T1155" s="305"/>
      <c r="U1155" s="305"/>
      <c r="V1155" s="43" t="s">
        <v>116</v>
      </c>
      <c r="W1155" s="73">
        <v>0</v>
      </c>
      <c r="X1155" s="60">
        <f>IFERROR(W1155/T1145,"-")</f>
        <v>0</v>
      </c>
      <c r="Y1155" s="73">
        <v>0</v>
      </c>
      <c r="Z1155" s="60">
        <f>IFERROR(Y1155/U1145,"-")</f>
        <v>0</v>
      </c>
      <c r="AA1155" s="131" t="str">
        <f t="shared" si="79"/>
        <v>-</v>
      </c>
      <c r="AB1155" s="305"/>
      <c r="AC1155" s="305"/>
      <c r="AD1155" s="43" t="s">
        <v>116</v>
      </c>
      <c r="AE1155" s="73">
        <v>0</v>
      </c>
      <c r="AF1155" s="60">
        <f>IFERROR(AE1155/AB1145,"-")</f>
        <v>0</v>
      </c>
      <c r="AG1155" s="73">
        <v>0</v>
      </c>
      <c r="AH1155" s="60">
        <f>IFERROR(AG1155/AC1145,"-")</f>
        <v>0</v>
      </c>
      <c r="AI1155" s="76" t="str">
        <f t="shared" si="76"/>
        <v>-</v>
      </c>
      <c r="AJ1155" s="305"/>
      <c r="AK1155" s="305"/>
      <c r="AL1155" s="43" t="s">
        <v>116</v>
      </c>
      <c r="AM1155" s="73">
        <v>0</v>
      </c>
      <c r="AN1155" s="60">
        <f>IFERROR(AM1155/AJ1145,"-")</f>
        <v>0</v>
      </c>
      <c r="AO1155" s="73">
        <v>0</v>
      </c>
      <c r="AP1155" s="60">
        <f>IFERROR(AO1155/AK1145,"-")</f>
        <v>0</v>
      </c>
      <c r="AQ1155" s="76" t="str">
        <f t="shared" si="80"/>
        <v>-</v>
      </c>
      <c r="AR1155" s="305"/>
      <c r="AS1155" s="305"/>
      <c r="AT1155" s="43" t="s">
        <v>116</v>
      </c>
      <c r="AU1155" s="73">
        <v>1440</v>
      </c>
      <c r="AV1155" s="60">
        <f>IFERROR(AU1155/AR1145,"-")</f>
        <v>1.1422207627179144E-5</v>
      </c>
      <c r="AW1155" s="73">
        <v>1</v>
      </c>
      <c r="AX1155" s="60">
        <f>IFERROR(AW1155/AS1145,"-")</f>
        <v>4.7169811320754715E-3</v>
      </c>
      <c r="AY1155" s="131">
        <f t="shared" si="81"/>
        <v>1440</v>
      </c>
      <c r="AZ1155" s="179"/>
    </row>
    <row r="1156" spans="2:52" s="8" customFormat="1" ht="13.15" customHeight="1">
      <c r="B1156" s="328"/>
      <c r="C1156" s="340"/>
      <c r="D1156" s="305"/>
      <c r="E1156" s="305"/>
      <c r="F1156" s="43" t="s">
        <v>117</v>
      </c>
      <c r="G1156" s="73">
        <v>0</v>
      </c>
      <c r="H1156" s="60">
        <f>IFERROR(G1156/D1145,"-")</f>
        <v>0</v>
      </c>
      <c r="I1156" s="73">
        <v>0</v>
      </c>
      <c r="J1156" s="60">
        <f>IFERROR(I1156/E1145,"-")</f>
        <v>0</v>
      </c>
      <c r="K1156" s="76" t="str">
        <f t="shared" si="77"/>
        <v>-</v>
      </c>
      <c r="L1156" s="305"/>
      <c r="M1156" s="305"/>
      <c r="N1156" s="43" t="s">
        <v>117</v>
      </c>
      <c r="O1156" s="73">
        <v>0</v>
      </c>
      <c r="P1156" s="60">
        <f>IFERROR(O1156/L1145,"-")</f>
        <v>0</v>
      </c>
      <c r="Q1156" s="73">
        <v>0</v>
      </c>
      <c r="R1156" s="60">
        <f>IFERROR(Q1156/M1145,"-")</f>
        <v>0</v>
      </c>
      <c r="S1156" s="76" t="str">
        <f t="shared" si="78"/>
        <v>-</v>
      </c>
      <c r="T1156" s="305"/>
      <c r="U1156" s="305"/>
      <c r="V1156" s="43" t="s">
        <v>117</v>
      </c>
      <c r="W1156" s="73">
        <v>0</v>
      </c>
      <c r="X1156" s="60">
        <f>IFERROR(W1156/T1145,"-")</f>
        <v>0</v>
      </c>
      <c r="Y1156" s="73">
        <v>0</v>
      </c>
      <c r="Z1156" s="60">
        <f>IFERROR(Y1156/U1145,"-")</f>
        <v>0</v>
      </c>
      <c r="AA1156" s="131" t="str">
        <f t="shared" si="79"/>
        <v>-</v>
      </c>
      <c r="AB1156" s="305"/>
      <c r="AC1156" s="305"/>
      <c r="AD1156" s="43" t="s">
        <v>117</v>
      </c>
      <c r="AE1156" s="73">
        <v>0</v>
      </c>
      <c r="AF1156" s="60">
        <f>IFERROR(AE1156/AB1145,"-")</f>
        <v>0</v>
      </c>
      <c r="AG1156" s="73">
        <v>0</v>
      </c>
      <c r="AH1156" s="60">
        <f>IFERROR(AG1156/AC1145,"-")</f>
        <v>0</v>
      </c>
      <c r="AI1156" s="76" t="str">
        <f t="shared" si="76"/>
        <v>-</v>
      </c>
      <c r="AJ1156" s="305"/>
      <c r="AK1156" s="305"/>
      <c r="AL1156" s="43" t="s">
        <v>117</v>
      </c>
      <c r="AM1156" s="73">
        <v>0</v>
      </c>
      <c r="AN1156" s="60">
        <f>IFERROR(AM1156/AJ1145,"-")</f>
        <v>0</v>
      </c>
      <c r="AO1156" s="73">
        <v>0</v>
      </c>
      <c r="AP1156" s="60">
        <f>IFERROR(AO1156/AK1145,"-")</f>
        <v>0</v>
      </c>
      <c r="AQ1156" s="76" t="str">
        <f t="shared" si="80"/>
        <v>-</v>
      </c>
      <c r="AR1156" s="305"/>
      <c r="AS1156" s="305"/>
      <c r="AT1156" s="43" t="s">
        <v>117</v>
      </c>
      <c r="AU1156" s="73">
        <v>4310</v>
      </c>
      <c r="AV1156" s="60">
        <f>IFERROR(AU1156/AR1145,"-")</f>
        <v>3.4187301995237577E-5</v>
      </c>
      <c r="AW1156" s="73">
        <v>1</v>
      </c>
      <c r="AX1156" s="60">
        <f>IFERROR(AW1156/AS1145,"-")</f>
        <v>4.7169811320754715E-3</v>
      </c>
      <c r="AY1156" s="131">
        <f t="shared" si="81"/>
        <v>4310</v>
      </c>
      <c r="AZ1156" s="179"/>
    </row>
    <row r="1157" spans="2:52" s="8" customFormat="1" ht="13.15" customHeight="1">
      <c r="B1157" s="328"/>
      <c r="C1157" s="340"/>
      <c r="D1157" s="305"/>
      <c r="E1157" s="305"/>
      <c r="F1157" s="43" t="s">
        <v>118</v>
      </c>
      <c r="G1157" s="73">
        <v>176211</v>
      </c>
      <c r="H1157" s="60">
        <f>IFERROR(G1157/D1145,"-")</f>
        <v>5.4205976620286846E-3</v>
      </c>
      <c r="I1157" s="73">
        <v>13</v>
      </c>
      <c r="J1157" s="60">
        <f>IFERROR(I1157/E1145,"-")</f>
        <v>0.27659574468085107</v>
      </c>
      <c r="K1157" s="76">
        <f t="shared" si="77"/>
        <v>13554.692307692309</v>
      </c>
      <c r="L1157" s="305"/>
      <c r="M1157" s="305"/>
      <c r="N1157" s="43" t="s">
        <v>118</v>
      </c>
      <c r="O1157" s="73">
        <v>156955</v>
      </c>
      <c r="P1157" s="60">
        <f>IFERROR(O1157/L1145,"-")</f>
        <v>7.3316015827720555E-3</v>
      </c>
      <c r="Q1157" s="73">
        <v>11</v>
      </c>
      <c r="R1157" s="60">
        <f>IFERROR(Q1157/M1145,"-")</f>
        <v>0.3235294117647059</v>
      </c>
      <c r="S1157" s="76">
        <f t="shared" si="78"/>
        <v>14268.636363636364</v>
      </c>
      <c r="T1157" s="305"/>
      <c r="U1157" s="305"/>
      <c r="V1157" s="43" t="s">
        <v>118</v>
      </c>
      <c r="W1157" s="73">
        <v>37800</v>
      </c>
      <c r="X1157" s="60">
        <f>IFERROR(W1157/T1145,"-")</f>
        <v>4.7370261250750346E-3</v>
      </c>
      <c r="Y1157" s="73">
        <v>3</v>
      </c>
      <c r="Z1157" s="60">
        <f>IFERROR(Y1157/U1145,"-")</f>
        <v>0.42857142857142855</v>
      </c>
      <c r="AA1157" s="131">
        <f t="shared" si="79"/>
        <v>12600</v>
      </c>
      <c r="AB1157" s="305"/>
      <c r="AC1157" s="305"/>
      <c r="AD1157" s="43" t="s">
        <v>118</v>
      </c>
      <c r="AE1157" s="73">
        <v>37800</v>
      </c>
      <c r="AF1157" s="60">
        <f>IFERROR(AE1157/AB1145,"-")</f>
        <v>1.0473177029939986E-2</v>
      </c>
      <c r="AG1157" s="73">
        <v>3</v>
      </c>
      <c r="AH1157" s="60">
        <f>IFERROR(AG1157/AC1145,"-")</f>
        <v>0.6</v>
      </c>
      <c r="AI1157" s="76">
        <f t="shared" si="76"/>
        <v>12600</v>
      </c>
      <c r="AJ1157" s="305"/>
      <c r="AK1157" s="305"/>
      <c r="AL1157" s="43" t="s">
        <v>118</v>
      </c>
      <c r="AM1157" s="73">
        <v>9289</v>
      </c>
      <c r="AN1157" s="60">
        <f>IFERROR(AM1157/AJ1145,"-")</f>
        <v>8.3930275255883881E-4</v>
      </c>
      <c r="AO1157" s="73">
        <v>2</v>
      </c>
      <c r="AP1157" s="60">
        <f>IFERROR(AO1157/AK1145,"-")</f>
        <v>0.16666666666666666</v>
      </c>
      <c r="AQ1157" s="76">
        <f t="shared" si="80"/>
        <v>4644.5</v>
      </c>
      <c r="AR1157" s="305"/>
      <c r="AS1157" s="305"/>
      <c r="AT1157" s="43" t="s">
        <v>118</v>
      </c>
      <c r="AU1157" s="73">
        <v>932600</v>
      </c>
      <c r="AV1157" s="60">
        <f>IFERROR(AU1157/AR1145,"-")</f>
        <v>7.397465856324492E-3</v>
      </c>
      <c r="AW1157" s="73">
        <v>27</v>
      </c>
      <c r="AX1157" s="60">
        <f>IFERROR(AW1157/AS1145,"-")</f>
        <v>0.12735849056603774</v>
      </c>
      <c r="AY1157" s="131">
        <f t="shared" si="81"/>
        <v>34540.740740740737</v>
      </c>
      <c r="AZ1157" s="179"/>
    </row>
    <row r="1158" spans="2:52" s="8" customFormat="1" ht="13.15" customHeight="1">
      <c r="B1158" s="328"/>
      <c r="C1158" s="340"/>
      <c r="D1158" s="305"/>
      <c r="E1158" s="305"/>
      <c r="F1158" s="43" t="s">
        <v>119</v>
      </c>
      <c r="G1158" s="73">
        <v>130452</v>
      </c>
      <c r="H1158" s="60">
        <f>IFERROR(G1158/D1145,"-")</f>
        <v>4.012960633598163E-3</v>
      </c>
      <c r="I1158" s="73">
        <v>2</v>
      </c>
      <c r="J1158" s="60">
        <f>IFERROR(I1158/E1145,"-")</f>
        <v>4.2553191489361701E-2</v>
      </c>
      <c r="K1158" s="76">
        <f t="shared" si="77"/>
        <v>65226</v>
      </c>
      <c r="L1158" s="305"/>
      <c r="M1158" s="305"/>
      <c r="N1158" s="43" t="s">
        <v>119</v>
      </c>
      <c r="O1158" s="73">
        <v>129652</v>
      </c>
      <c r="P1158" s="60">
        <f>IFERROR(O1158/L1145,"-")</f>
        <v>6.056237828737935E-3</v>
      </c>
      <c r="Q1158" s="73">
        <v>1</v>
      </c>
      <c r="R1158" s="60">
        <f>IFERROR(Q1158/M1145,"-")</f>
        <v>2.9411764705882353E-2</v>
      </c>
      <c r="S1158" s="76">
        <f t="shared" si="78"/>
        <v>129652</v>
      </c>
      <c r="T1158" s="305"/>
      <c r="U1158" s="305"/>
      <c r="V1158" s="43" t="s">
        <v>119</v>
      </c>
      <c r="W1158" s="73">
        <v>0</v>
      </c>
      <c r="X1158" s="60">
        <f>IFERROR(W1158/T1145,"-")</f>
        <v>0</v>
      </c>
      <c r="Y1158" s="73">
        <v>0</v>
      </c>
      <c r="Z1158" s="60">
        <f>IFERROR(Y1158/U1145,"-")</f>
        <v>0</v>
      </c>
      <c r="AA1158" s="131" t="str">
        <f t="shared" si="79"/>
        <v>-</v>
      </c>
      <c r="AB1158" s="305"/>
      <c r="AC1158" s="305"/>
      <c r="AD1158" s="43" t="s">
        <v>119</v>
      </c>
      <c r="AE1158" s="73">
        <v>0</v>
      </c>
      <c r="AF1158" s="60">
        <f>IFERROR(AE1158/AB1145,"-")</f>
        <v>0</v>
      </c>
      <c r="AG1158" s="73">
        <v>0</v>
      </c>
      <c r="AH1158" s="60">
        <f>IFERROR(AG1158/AC1145,"-")</f>
        <v>0</v>
      </c>
      <c r="AI1158" s="76" t="str">
        <f t="shared" si="76"/>
        <v>-</v>
      </c>
      <c r="AJ1158" s="305"/>
      <c r="AK1158" s="305"/>
      <c r="AL1158" s="43" t="s">
        <v>119</v>
      </c>
      <c r="AM1158" s="73">
        <v>129652</v>
      </c>
      <c r="AN1158" s="60">
        <f>IFERROR(AM1158/AJ1145,"-")</f>
        <v>1.1714638871219568E-2</v>
      </c>
      <c r="AO1158" s="73">
        <v>1</v>
      </c>
      <c r="AP1158" s="60">
        <f>IFERROR(AO1158/AK1145,"-")</f>
        <v>8.3333333333333329E-2</v>
      </c>
      <c r="AQ1158" s="76">
        <f t="shared" si="80"/>
        <v>129652</v>
      </c>
      <c r="AR1158" s="305"/>
      <c r="AS1158" s="305"/>
      <c r="AT1158" s="43" t="s">
        <v>119</v>
      </c>
      <c r="AU1158" s="73">
        <v>797771</v>
      </c>
      <c r="AV1158" s="60">
        <f>IFERROR(AU1158/AR1145,"-")</f>
        <v>6.3279902784321752E-3</v>
      </c>
      <c r="AW1158" s="73">
        <v>14</v>
      </c>
      <c r="AX1158" s="60">
        <f>IFERROR(AW1158/AS1145,"-")</f>
        <v>6.6037735849056603E-2</v>
      </c>
      <c r="AY1158" s="131">
        <f t="shared" si="81"/>
        <v>56983.642857142855</v>
      </c>
      <c r="AZ1158" s="179"/>
    </row>
    <row r="1159" spans="2:52" s="8" customFormat="1" ht="13.15" customHeight="1">
      <c r="B1159" s="328"/>
      <c r="C1159" s="340"/>
      <c r="D1159" s="305"/>
      <c r="E1159" s="305"/>
      <c r="F1159" s="43" t="s">
        <v>120</v>
      </c>
      <c r="G1159" s="73">
        <v>241221</v>
      </c>
      <c r="H1159" s="60">
        <f>IFERROR(G1159/D1145,"-")</f>
        <v>7.4204333931038426E-3</v>
      </c>
      <c r="I1159" s="73">
        <v>4</v>
      </c>
      <c r="J1159" s="60">
        <f>IFERROR(I1159/E1145,"-")</f>
        <v>8.5106382978723402E-2</v>
      </c>
      <c r="K1159" s="76">
        <f t="shared" si="77"/>
        <v>60305.25</v>
      </c>
      <c r="L1159" s="305"/>
      <c r="M1159" s="305"/>
      <c r="N1159" s="43" t="s">
        <v>120</v>
      </c>
      <c r="O1159" s="73">
        <v>241221</v>
      </c>
      <c r="P1159" s="60">
        <f>IFERROR(O1159/L1145,"-")</f>
        <v>1.1267791821846122E-2</v>
      </c>
      <c r="Q1159" s="73">
        <v>4</v>
      </c>
      <c r="R1159" s="60">
        <f>IFERROR(Q1159/M1145,"-")</f>
        <v>0.11764705882352941</v>
      </c>
      <c r="S1159" s="76">
        <f t="shared" si="78"/>
        <v>60305.25</v>
      </c>
      <c r="T1159" s="305"/>
      <c r="U1159" s="305"/>
      <c r="V1159" s="43" t="s">
        <v>120</v>
      </c>
      <c r="W1159" s="73">
        <v>0</v>
      </c>
      <c r="X1159" s="60">
        <f>IFERROR(W1159/T1145,"-")</f>
        <v>0</v>
      </c>
      <c r="Y1159" s="73">
        <v>0</v>
      </c>
      <c r="Z1159" s="60">
        <f>IFERROR(Y1159/U1145,"-")</f>
        <v>0</v>
      </c>
      <c r="AA1159" s="131" t="str">
        <f t="shared" si="79"/>
        <v>-</v>
      </c>
      <c r="AB1159" s="305"/>
      <c r="AC1159" s="305"/>
      <c r="AD1159" s="43" t="s">
        <v>120</v>
      </c>
      <c r="AE1159" s="73">
        <v>0</v>
      </c>
      <c r="AF1159" s="60">
        <f>IFERROR(AE1159/AB1145,"-")</f>
        <v>0</v>
      </c>
      <c r="AG1159" s="73">
        <v>0</v>
      </c>
      <c r="AH1159" s="60">
        <f>IFERROR(AG1159/AC1145,"-")</f>
        <v>0</v>
      </c>
      <c r="AI1159" s="76" t="str">
        <f t="shared" si="76"/>
        <v>-</v>
      </c>
      <c r="AJ1159" s="305"/>
      <c r="AK1159" s="305"/>
      <c r="AL1159" s="43" t="s">
        <v>120</v>
      </c>
      <c r="AM1159" s="73">
        <v>8292</v>
      </c>
      <c r="AN1159" s="60">
        <f>IFERROR(AM1159/AJ1145,"-")</f>
        <v>7.4921933730411148E-4</v>
      </c>
      <c r="AO1159" s="73">
        <v>1</v>
      </c>
      <c r="AP1159" s="60">
        <f>IFERROR(AO1159/AK1145,"-")</f>
        <v>8.3333333333333329E-2</v>
      </c>
      <c r="AQ1159" s="76">
        <f t="shared" si="80"/>
        <v>8292</v>
      </c>
      <c r="AR1159" s="305"/>
      <c r="AS1159" s="305"/>
      <c r="AT1159" s="43" t="s">
        <v>120</v>
      </c>
      <c r="AU1159" s="73">
        <v>193493</v>
      </c>
      <c r="AV1159" s="60">
        <f>IFERROR(AU1159/AR1145,"-")</f>
        <v>1.5348036252817875E-3</v>
      </c>
      <c r="AW1159" s="73">
        <v>10</v>
      </c>
      <c r="AX1159" s="60">
        <f>IFERROR(AW1159/AS1145,"-")</f>
        <v>4.716981132075472E-2</v>
      </c>
      <c r="AY1159" s="131">
        <f t="shared" si="81"/>
        <v>19349.3</v>
      </c>
      <c r="AZ1159" s="179"/>
    </row>
    <row r="1160" spans="2:52" s="8" customFormat="1" ht="13.15" customHeight="1">
      <c r="B1160" s="328"/>
      <c r="C1160" s="340"/>
      <c r="D1160" s="305"/>
      <c r="E1160" s="305"/>
      <c r="F1160" s="44" t="s">
        <v>121</v>
      </c>
      <c r="G1160" s="74">
        <v>32141</v>
      </c>
      <c r="H1160" s="61">
        <f>IFERROR(G1160/D1145,"-")</f>
        <v>9.8872050811393136E-4</v>
      </c>
      <c r="I1160" s="74">
        <v>3</v>
      </c>
      <c r="J1160" s="61">
        <f>IFERROR(I1160/E1145,"-")</f>
        <v>6.3829787234042548E-2</v>
      </c>
      <c r="K1160" s="77">
        <f t="shared" si="77"/>
        <v>10713.666666666666</v>
      </c>
      <c r="L1160" s="305"/>
      <c r="M1160" s="305"/>
      <c r="N1160" s="44" t="s">
        <v>121</v>
      </c>
      <c r="O1160" s="74">
        <v>32141</v>
      </c>
      <c r="P1160" s="61">
        <f>IFERROR(O1160/L1145,"-")</f>
        <v>1.5013539324766757E-3</v>
      </c>
      <c r="Q1160" s="74">
        <v>3</v>
      </c>
      <c r="R1160" s="61">
        <f>IFERROR(Q1160/M1145,"-")</f>
        <v>8.8235294117647065E-2</v>
      </c>
      <c r="S1160" s="77">
        <f t="shared" si="78"/>
        <v>10713.666666666666</v>
      </c>
      <c r="T1160" s="305"/>
      <c r="U1160" s="305"/>
      <c r="V1160" s="44" t="s">
        <v>121</v>
      </c>
      <c r="W1160" s="74">
        <v>25642</v>
      </c>
      <c r="X1160" s="61">
        <f>IFERROR(W1160/T1145,"-")</f>
        <v>3.2134080396606884E-3</v>
      </c>
      <c r="Y1160" s="74">
        <v>1</v>
      </c>
      <c r="Z1160" s="61">
        <f>IFERROR(Y1160/U1145,"-")</f>
        <v>0.14285714285714285</v>
      </c>
      <c r="AA1160" s="132">
        <f t="shared" si="79"/>
        <v>25642</v>
      </c>
      <c r="AB1160" s="305"/>
      <c r="AC1160" s="305"/>
      <c r="AD1160" s="44" t="s">
        <v>121</v>
      </c>
      <c r="AE1160" s="74">
        <v>25642</v>
      </c>
      <c r="AF1160" s="61">
        <f>IFERROR(AE1160/AB1145,"-")</f>
        <v>7.1045821534846867E-3</v>
      </c>
      <c r="AG1160" s="74">
        <v>1</v>
      </c>
      <c r="AH1160" s="61">
        <f>IFERROR(AG1160/AC1145,"-")</f>
        <v>0.2</v>
      </c>
      <c r="AI1160" s="77">
        <f t="shared" si="76"/>
        <v>25642</v>
      </c>
      <c r="AJ1160" s="305"/>
      <c r="AK1160" s="305"/>
      <c r="AL1160" s="44" t="s">
        <v>121</v>
      </c>
      <c r="AM1160" s="74">
        <v>28917</v>
      </c>
      <c r="AN1160" s="61">
        <f>IFERROR(AM1160/AJ1145,"-")</f>
        <v>2.6127804603018564E-3</v>
      </c>
      <c r="AO1160" s="74">
        <v>2</v>
      </c>
      <c r="AP1160" s="61">
        <f>IFERROR(AO1160/AK1145,"-")</f>
        <v>0.16666666666666666</v>
      </c>
      <c r="AQ1160" s="77">
        <f t="shared" si="80"/>
        <v>14458.5</v>
      </c>
      <c r="AR1160" s="305"/>
      <c r="AS1160" s="305"/>
      <c r="AT1160" s="44" t="s">
        <v>121</v>
      </c>
      <c r="AU1160" s="74">
        <v>76824</v>
      </c>
      <c r="AV1160" s="61">
        <f>IFERROR(AU1160/AR1145,"-")</f>
        <v>6.0937477691000723E-4</v>
      </c>
      <c r="AW1160" s="74">
        <v>16</v>
      </c>
      <c r="AX1160" s="61">
        <f>IFERROR(AW1160/AS1145,"-")</f>
        <v>7.5471698113207544E-2</v>
      </c>
      <c r="AY1160" s="155">
        <f t="shared" si="81"/>
        <v>4801.5</v>
      </c>
      <c r="AZ1160" s="179"/>
    </row>
    <row r="1161" spans="2:52" s="8" customFormat="1" ht="13.15" customHeight="1">
      <c r="B1161" s="329"/>
      <c r="C1161" s="341"/>
      <c r="D1161" s="306"/>
      <c r="E1161" s="306"/>
      <c r="F1161" s="45" t="s">
        <v>71</v>
      </c>
      <c r="G1161" s="69">
        <f>SUM(G1145:G1160)</f>
        <v>7219679</v>
      </c>
      <c r="H1161" s="61">
        <f>IFERROR(G1161/D1145,"-")</f>
        <v>0.22209155562364205</v>
      </c>
      <c r="I1161" s="74">
        <v>43</v>
      </c>
      <c r="J1161" s="61">
        <f>IFERROR(I1161/E1145,"-")</f>
        <v>0.91489361702127658</v>
      </c>
      <c r="K1161" s="77">
        <f t="shared" si="77"/>
        <v>167899.51162790696</v>
      </c>
      <c r="L1161" s="306"/>
      <c r="M1161" s="306"/>
      <c r="N1161" s="45" t="s">
        <v>71</v>
      </c>
      <c r="O1161" s="69">
        <f>SUM(O1145:O1160)</f>
        <v>3526061</v>
      </c>
      <c r="P1161" s="61">
        <f>IFERROR(O1161/L1145,"-")</f>
        <v>0.1647075557233017</v>
      </c>
      <c r="Q1161" s="74">
        <v>31</v>
      </c>
      <c r="R1161" s="61">
        <f>IFERROR(Q1161/M1145,"-")</f>
        <v>0.91176470588235292</v>
      </c>
      <c r="S1161" s="77">
        <f t="shared" si="78"/>
        <v>113743.90322580645</v>
      </c>
      <c r="T1161" s="306"/>
      <c r="U1161" s="306"/>
      <c r="V1161" s="45" t="s">
        <v>71</v>
      </c>
      <c r="W1161" s="69">
        <f>SUM(W1145:W1160)</f>
        <v>3225282</v>
      </c>
      <c r="X1161" s="61">
        <f>IFERROR(W1161/T1145,"-")</f>
        <v>0.40418637816757291</v>
      </c>
      <c r="Y1161" s="74">
        <v>7</v>
      </c>
      <c r="Z1161" s="61">
        <f>IFERROR(Y1161/U1145,"-")</f>
        <v>1</v>
      </c>
      <c r="AA1161" s="132">
        <f t="shared" si="79"/>
        <v>460754.57142857142</v>
      </c>
      <c r="AB1161" s="306"/>
      <c r="AC1161" s="306"/>
      <c r="AD1161" s="45" t="s">
        <v>71</v>
      </c>
      <c r="AE1161" s="69">
        <f>SUM(AE1145:AE1160)</f>
        <v>338841</v>
      </c>
      <c r="AF1161" s="61">
        <f>IFERROR(AE1161/AB1145,"-")</f>
        <v>9.388205761909775E-2</v>
      </c>
      <c r="AG1161" s="74">
        <v>5</v>
      </c>
      <c r="AH1161" s="61">
        <f>IFERROR(AG1161/AC1145,"-")</f>
        <v>1</v>
      </c>
      <c r="AI1161" s="77">
        <f t="shared" si="76"/>
        <v>67768.2</v>
      </c>
      <c r="AJ1161" s="306"/>
      <c r="AK1161" s="306"/>
      <c r="AL1161" s="45" t="s">
        <v>71</v>
      </c>
      <c r="AM1161" s="69">
        <f>SUM(AM1145:AM1160)</f>
        <v>3643283</v>
      </c>
      <c r="AN1161" s="61">
        <f>IFERROR(AM1161/AJ1145,"-")</f>
        <v>0.32918693618805295</v>
      </c>
      <c r="AO1161" s="74">
        <v>11</v>
      </c>
      <c r="AP1161" s="61">
        <f>IFERROR(AO1161/AK1145,"-")</f>
        <v>0.91666666666666663</v>
      </c>
      <c r="AQ1161" s="77">
        <f t="shared" si="80"/>
        <v>331207.54545454547</v>
      </c>
      <c r="AR1161" s="306"/>
      <c r="AS1161" s="306"/>
      <c r="AT1161" s="45" t="s">
        <v>71</v>
      </c>
      <c r="AU1161" s="69">
        <f>SUM(AU1145:AU1160)</f>
        <v>19828020</v>
      </c>
      <c r="AV1161" s="61">
        <f>IFERROR(AU1161/AR1145,"-")</f>
        <v>0.15727761199712542</v>
      </c>
      <c r="AW1161" s="74">
        <v>160</v>
      </c>
      <c r="AX1161" s="103">
        <f>IFERROR(AW1161/AS1145,"-")</f>
        <v>0.75471698113207553</v>
      </c>
      <c r="AY1161" s="148">
        <f t="shared" si="81"/>
        <v>123925.125</v>
      </c>
      <c r="AZ1161" s="179"/>
    </row>
    <row r="1162" spans="2:52" s="8" customFormat="1" ht="13.15" customHeight="1">
      <c r="B1162" s="327">
        <v>69</v>
      </c>
      <c r="C1162" s="339" t="s">
        <v>52</v>
      </c>
      <c r="D1162" s="304">
        <v>99065100</v>
      </c>
      <c r="E1162" s="304">
        <v>131</v>
      </c>
      <c r="F1162" s="41" t="s">
        <v>107</v>
      </c>
      <c r="G1162" s="72">
        <v>1168167</v>
      </c>
      <c r="H1162" s="59">
        <f>IFERROR(G1162/D1162,"-")</f>
        <v>1.1791912590811497E-2</v>
      </c>
      <c r="I1162" s="72">
        <v>27</v>
      </c>
      <c r="J1162" s="59">
        <f>IFERROR(I1162/E1162,"-")</f>
        <v>0.20610687022900764</v>
      </c>
      <c r="K1162" s="75">
        <f t="shared" si="77"/>
        <v>43265.444444444445</v>
      </c>
      <c r="L1162" s="304">
        <v>73006520</v>
      </c>
      <c r="M1162" s="304">
        <v>93</v>
      </c>
      <c r="N1162" s="41" t="s">
        <v>107</v>
      </c>
      <c r="O1162" s="72">
        <v>1064622</v>
      </c>
      <c r="P1162" s="59">
        <f>IFERROR(O1162/L1162,"-")</f>
        <v>1.4582560571302399E-2</v>
      </c>
      <c r="Q1162" s="72">
        <v>20</v>
      </c>
      <c r="R1162" s="59">
        <f>IFERROR(Q1162/M1162,"-")</f>
        <v>0.21505376344086022</v>
      </c>
      <c r="S1162" s="75">
        <f t="shared" si="78"/>
        <v>53231.1</v>
      </c>
      <c r="T1162" s="304">
        <v>30023880</v>
      </c>
      <c r="U1162" s="304">
        <v>16</v>
      </c>
      <c r="V1162" s="41" t="s">
        <v>107</v>
      </c>
      <c r="W1162" s="72">
        <v>74633</v>
      </c>
      <c r="X1162" s="59">
        <f>IFERROR(W1162/T1162,"-")</f>
        <v>2.4857879794350363E-3</v>
      </c>
      <c r="Y1162" s="72">
        <v>5</v>
      </c>
      <c r="Z1162" s="59">
        <f>IFERROR(Y1162/U1162,"-")</f>
        <v>0.3125</v>
      </c>
      <c r="AA1162" s="130">
        <f t="shared" si="79"/>
        <v>14926.6</v>
      </c>
      <c r="AB1162" s="304">
        <v>29625100</v>
      </c>
      <c r="AC1162" s="304">
        <v>14</v>
      </c>
      <c r="AD1162" s="41" t="s">
        <v>107</v>
      </c>
      <c r="AE1162" s="72">
        <v>74633</v>
      </c>
      <c r="AF1162" s="59">
        <f>IFERROR(AE1162/AB1162,"-")</f>
        <v>2.5192488801725563E-3</v>
      </c>
      <c r="AG1162" s="72">
        <v>5</v>
      </c>
      <c r="AH1162" s="59">
        <f>IFERROR(AG1162/AC1162,"-")</f>
        <v>0.35714285714285715</v>
      </c>
      <c r="AI1162" s="75">
        <f t="shared" si="76"/>
        <v>14926.6</v>
      </c>
      <c r="AJ1162" s="304">
        <v>22103710</v>
      </c>
      <c r="AK1162" s="304">
        <v>30</v>
      </c>
      <c r="AL1162" s="41" t="s">
        <v>107</v>
      </c>
      <c r="AM1162" s="72">
        <v>252798</v>
      </c>
      <c r="AN1162" s="59">
        <f>IFERROR(AM1162/AJ1162,"-")</f>
        <v>1.1436903578630012E-2</v>
      </c>
      <c r="AO1162" s="72">
        <v>9</v>
      </c>
      <c r="AP1162" s="59">
        <f>IFERROR(AO1162/AK1162,"-")</f>
        <v>0.3</v>
      </c>
      <c r="AQ1162" s="75">
        <f t="shared" si="80"/>
        <v>28088.666666666668</v>
      </c>
      <c r="AR1162" s="304">
        <v>322325580</v>
      </c>
      <c r="AS1162" s="304">
        <v>528</v>
      </c>
      <c r="AT1162" s="41" t="s">
        <v>107</v>
      </c>
      <c r="AU1162" s="72">
        <v>7241897</v>
      </c>
      <c r="AV1162" s="59">
        <f>IFERROR(AU1162/AR1162,"-")</f>
        <v>2.2467645912558353E-2</v>
      </c>
      <c r="AW1162" s="75">
        <v>87</v>
      </c>
      <c r="AX1162" s="59">
        <f>IFERROR(AW1162/AS1162,"-")</f>
        <v>0.16477272727272727</v>
      </c>
      <c r="AY1162" s="156">
        <f t="shared" si="81"/>
        <v>83240.19540229885</v>
      </c>
      <c r="AZ1162" s="179"/>
    </row>
    <row r="1163" spans="2:52" s="8" customFormat="1" ht="13.15" customHeight="1">
      <c r="B1163" s="328"/>
      <c r="C1163" s="340"/>
      <c r="D1163" s="305"/>
      <c r="E1163" s="305"/>
      <c r="F1163" s="42" t="s">
        <v>108</v>
      </c>
      <c r="G1163" s="73">
        <v>2197022</v>
      </c>
      <c r="H1163" s="60">
        <f>IFERROR(G1163/D1162,"-")</f>
        <v>2.2177557989645193E-2</v>
      </c>
      <c r="I1163" s="73">
        <v>40</v>
      </c>
      <c r="J1163" s="60">
        <f>IFERROR(I1163/E1162,"-")</f>
        <v>0.30534351145038169</v>
      </c>
      <c r="K1163" s="76">
        <f t="shared" si="77"/>
        <v>54925.55</v>
      </c>
      <c r="L1163" s="305"/>
      <c r="M1163" s="305"/>
      <c r="N1163" s="42" t="s">
        <v>108</v>
      </c>
      <c r="O1163" s="73">
        <v>1526761</v>
      </c>
      <c r="P1163" s="60">
        <f>IFERROR(O1163/L1162,"-")</f>
        <v>2.0912666430340742E-2</v>
      </c>
      <c r="Q1163" s="73">
        <v>28</v>
      </c>
      <c r="R1163" s="60">
        <f>IFERROR(Q1163/M1162,"-")</f>
        <v>0.30107526881720431</v>
      </c>
      <c r="S1163" s="76">
        <f t="shared" si="78"/>
        <v>54527.178571428572</v>
      </c>
      <c r="T1163" s="305"/>
      <c r="U1163" s="305"/>
      <c r="V1163" s="42" t="s">
        <v>108</v>
      </c>
      <c r="W1163" s="73">
        <v>136245</v>
      </c>
      <c r="X1163" s="60">
        <f>IFERROR(W1163/T1162,"-")</f>
        <v>4.5378878412783421E-3</v>
      </c>
      <c r="Y1163" s="73">
        <v>5</v>
      </c>
      <c r="Z1163" s="60">
        <f>IFERROR(Y1163/U1162,"-")</f>
        <v>0.3125</v>
      </c>
      <c r="AA1163" s="131">
        <f t="shared" si="79"/>
        <v>27249</v>
      </c>
      <c r="AB1163" s="305"/>
      <c r="AC1163" s="305"/>
      <c r="AD1163" s="42" t="s">
        <v>108</v>
      </c>
      <c r="AE1163" s="73">
        <v>136245</v>
      </c>
      <c r="AF1163" s="60">
        <f>IFERROR(AE1163/AB1162,"-")</f>
        <v>4.5989718178166489E-3</v>
      </c>
      <c r="AG1163" s="73">
        <v>5</v>
      </c>
      <c r="AH1163" s="60">
        <f>IFERROR(AG1163/AC1162,"-")</f>
        <v>0.35714285714285715</v>
      </c>
      <c r="AI1163" s="76">
        <f t="shared" si="76"/>
        <v>27249</v>
      </c>
      <c r="AJ1163" s="305"/>
      <c r="AK1163" s="305"/>
      <c r="AL1163" s="42" t="s">
        <v>108</v>
      </c>
      <c r="AM1163" s="73">
        <v>331570</v>
      </c>
      <c r="AN1163" s="60">
        <f>IFERROR(AM1163/AJ1162,"-")</f>
        <v>1.5000649212281558E-2</v>
      </c>
      <c r="AO1163" s="73">
        <v>11</v>
      </c>
      <c r="AP1163" s="60">
        <f>IFERROR(AO1163/AK1162,"-")</f>
        <v>0.36666666666666664</v>
      </c>
      <c r="AQ1163" s="76">
        <f t="shared" si="80"/>
        <v>30142.727272727272</v>
      </c>
      <c r="AR1163" s="305"/>
      <c r="AS1163" s="305"/>
      <c r="AT1163" s="42" t="s">
        <v>108</v>
      </c>
      <c r="AU1163" s="73">
        <v>9589845</v>
      </c>
      <c r="AV1163" s="60">
        <f>IFERROR(AU1163/AR1162,"-")</f>
        <v>2.9752044501091101E-2</v>
      </c>
      <c r="AW1163" s="76">
        <v>136</v>
      </c>
      <c r="AX1163" s="60">
        <f>IFERROR(AW1163/AS1162,"-")</f>
        <v>0.25757575757575757</v>
      </c>
      <c r="AY1163" s="157">
        <f t="shared" si="81"/>
        <v>70513.566176470587</v>
      </c>
      <c r="AZ1163" s="179"/>
    </row>
    <row r="1164" spans="2:52" s="8" customFormat="1" ht="13.15" customHeight="1">
      <c r="B1164" s="328"/>
      <c r="C1164" s="340"/>
      <c r="D1164" s="305"/>
      <c r="E1164" s="305"/>
      <c r="F1164" s="43" t="s">
        <v>109</v>
      </c>
      <c r="G1164" s="73">
        <v>894335</v>
      </c>
      <c r="H1164" s="60">
        <f>IFERROR(G1164/D1162,"-")</f>
        <v>9.0277504388528353E-3</v>
      </c>
      <c r="I1164" s="73">
        <v>36</v>
      </c>
      <c r="J1164" s="60">
        <f>IFERROR(I1164/E1162,"-")</f>
        <v>0.27480916030534353</v>
      </c>
      <c r="K1164" s="76">
        <f t="shared" si="77"/>
        <v>24842.638888888891</v>
      </c>
      <c r="L1164" s="305"/>
      <c r="M1164" s="305"/>
      <c r="N1164" s="43" t="s">
        <v>109</v>
      </c>
      <c r="O1164" s="73">
        <v>429988</v>
      </c>
      <c r="P1164" s="60">
        <f>IFERROR(O1164/L1162,"-")</f>
        <v>5.8897205345495168E-3</v>
      </c>
      <c r="Q1164" s="73">
        <v>25</v>
      </c>
      <c r="R1164" s="60">
        <f>IFERROR(Q1164/M1162,"-")</f>
        <v>0.26881720430107525</v>
      </c>
      <c r="S1164" s="76">
        <f t="shared" si="78"/>
        <v>17199.52</v>
      </c>
      <c r="T1164" s="305"/>
      <c r="U1164" s="305"/>
      <c r="V1164" s="43" t="s">
        <v>109</v>
      </c>
      <c r="W1164" s="73">
        <v>57295</v>
      </c>
      <c r="X1164" s="60">
        <f>IFERROR(W1164/T1162,"-")</f>
        <v>1.9083143151384832E-3</v>
      </c>
      <c r="Y1164" s="73">
        <v>3</v>
      </c>
      <c r="Z1164" s="60">
        <f>IFERROR(Y1164/U1162,"-")</f>
        <v>0.1875</v>
      </c>
      <c r="AA1164" s="131">
        <f t="shared" si="79"/>
        <v>19098.333333333332</v>
      </c>
      <c r="AB1164" s="305"/>
      <c r="AC1164" s="305"/>
      <c r="AD1164" s="43" t="s">
        <v>109</v>
      </c>
      <c r="AE1164" s="73">
        <v>57295</v>
      </c>
      <c r="AF1164" s="60">
        <f>IFERROR(AE1164/AB1162,"-")</f>
        <v>1.9340019105420741E-3</v>
      </c>
      <c r="AG1164" s="73">
        <v>3</v>
      </c>
      <c r="AH1164" s="60">
        <f>IFERROR(AG1164/AC1162,"-")</f>
        <v>0.21428571428571427</v>
      </c>
      <c r="AI1164" s="76">
        <f t="shared" si="76"/>
        <v>19098.333333333332</v>
      </c>
      <c r="AJ1164" s="305"/>
      <c r="AK1164" s="305"/>
      <c r="AL1164" s="43" t="s">
        <v>109</v>
      </c>
      <c r="AM1164" s="73">
        <v>388241</v>
      </c>
      <c r="AN1164" s="60">
        <f>IFERROR(AM1164/AJ1162,"-")</f>
        <v>1.7564517449785579E-2</v>
      </c>
      <c r="AO1164" s="73">
        <v>10</v>
      </c>
      <c r="AP1164" s="60">
        <f>IFERROR(AO1164/AK1162,"-")</f>
        <v>0.33333333333333331</v>
      </c>
      <c r="AQ1164" s="76">
        <f t="shared" si="80"/>
        <v>38824.1</v>
      </c>
      <c r="AR1164" s="305"/>
      <c r="AS1164" s="305"/>
      <c r="AT1164" s="43" t="s">
        <v>109</v>
      </c>
      <c r="AU1164" s="73">
        <v>3457944</v>
      </c>
      <c r="AV1164" s="60">
        <f>IFERROR(AU1164/AR1162,"-")</f>
        <v>1.0728109137351121E-2</v>
      </c>
      <c r="AW1164" s="76">
        <v>131</v>
      </c>
      <c r="AX1164" s="60">
        <f>IFERROR(AW1164/AS1162,"-")</f>
        <v>0.24810606060606061</v>
      </c>
      <c r="AY1164" s="157">
        <f t="shared" si="81"/>
        <v>26396.519083969466</v>
      </c>
      <c r="AZ1164" s="179"/>
    </row>
    <row r="1165" spans="2:52" s="8" customFormat="1" ht="13.15" customHeight="1">
      <c r="B1165" s="328"/>
      <c r="C1165" s="340"/>
      <c r="D1165" s="305"/>
      <c r="E1165" s="305"/>
      <c r="F1165" s="43" t="s">
        <v>110</v>
      </c>
      <c r="G1165" s="73">
        <v>21590</v>
      </c>
      <c r="H1165" s="60">
        <f>IFERROR(G1165/D1162,"-")</f>
        <v>2.1793749766567641E-4</v>
      </c>
      <c r="I1165" s="73">
        <v>4</v>
      </c>
      <c r="J1165" s="60">
        <f>IFERROR(I1165/E1162,"-")</f>
        <v>3.0534351145038167E-2</v>
      </c>
      <c r="K1165" s="76">
        <f t="shared" si="77"/>
        <v>5397.5</v>
      </c>
      <c r="L1165" s="305"/>
      <c r="M1165" s="305"/>
      <c r="N1165" s="43" t="s">
        <v>110</v>
      </c>
      <c r="O1165" s="73">
        <v>21590</v>
      </c>
      <c r="P1165" s="60">
        <f>IFERROR(O1165/L1162,"-")</f>
        <v>2.9572701177922194E-4</v>
      </c>
      <c r="Q1165" s="73">
        <v>4</v>
      </c>
      <c r="R1165" s="60">
        <f>IFERROR(Q1165/M1162,"-")</f>
        <v>4.3010752688172046E-2</v>
      </c>
      <c r="S1165" s="76">
        <f t="shared" si="78"/>
        <v>5397.5</v>
      </c>
      <c r="T1165" s="305"/>
      <c r="U1165" s="305"/>
      <c r="V1165" s="43" t="s">
        <v>110</v>
      </c>
      <c r="W1165" s="73">
        <v>0</v>
      </c>
      <c r="X1165" s="60">
        <f>IFERROR(W1165/T1162,"-")</f>
        <v>0</v>
      </c>
      <c r="Y1165" s="73">
        <v>0</v>
      </c>
      <c r="Z1165" s="60">
        <f>IFERROR(Y1165/U1162,"-")</f>
        <v>0</v>
      </c>
      <c r="AA1165" s="131" t="str">
        <f t="shared" si="79"/>
        <v>-</v>
      </c>
      <c r="AB1165" s="305"/>
      <c r="AC1165" s="305"/>
      <c r="AD1165" s="43" t="s">
        <v>110</v>
      </c>
      <c r="AE1165" s="73">
        <v>0</v>
      </c>
      <c r="AF1165" s="60">
        <f>IFERROR(AE1165/AB1162,"-")</f>
        <v>0</v>
      </c>
      <c r="AG1165" s="73">
        <v>0</v>
      </c>
      <c r="AH1165" s="60">
        <f>IFERROR(AG1165/AC1162,"-")</f>
        <v>0</v>
      </c>
      <c r="AI1165" s="76" t="str">
        <f t="shared" si="76"/>
        <v>-</v>
      </c>
      <c r="AJ1165" s="305"/>
      <c r="AK1165" s="305"/>
      <c r="AL1165" s="43" t="s">
        <v>110</v>
      </c>
      <c r="AM1165" s="73">
        <v>0</v>
      </c>
      <c r="AN1165" s="60">
        <f>IFERROR(AM1165/AJ1162,"-")</f>
        <v>0</v>
      </c>
      <c r="AO1165" s="73">
        <v>0</v>
      </c>
      <c r="AP1165" s="60">
        <f>IFERROR(AO1165/AK1162,"-")</f>
        <v>0</v>
      </c>
      <c r="AQ1165" s="76" t="str">
        <f t="shared" si="80"/>
        <v>-</v>
      </c>
      <c r="AR1165" s="305"/>
      <c r="AS1165" s="305"/>
      <c r="AT1165" s="43" t="s">
        <v>110</v>
      </c>
      <c r="AU1165" s="73">
        <v>1843804</v>
      </c>
      <c r="AV1165" s="60">
        <f>IFERROR(AU1165/AR1162,"-")</f>
        <v>5.7203154648787103E-3</v>
      </c>
      <c r="AW1165" s="76">
        <v>19</v>
      </c>
      <c r="AX1165" s="60">
        <f>IFERROR(AW1165/AS1162,"-")</f>
        <v>3.5984848484848488E-2</v>
      </c>
      <c r="AY1165" s="157">
        <f t="shared" si="81"/>
        <v>97042.31578947368</v>
      </c>
      <c r="AZ1165" s="179"/>
    </row>
    <row r="1166" spans="2:52" s="8" customFormat="1" ht="13.15" customHeight="1">
      <c r="B1166" s="328"/>
      <c r="C1166" s="340"/>
      <c r="D1166" s="305"/>
      <c r="E1166" s="305"/>
      <c r="F1166" s="43" t="s">
        <v>111</v>
      </c>
      <c r="G1166" s="73">
        <v>4191964</v>
      </c>
      <c r="H1166" s="60">
        <f>IFERROR(G1166/D1162,"-")</f>
        <v>4.2315245227633143E-2</v>
      </c>
      <c r="I1166" s="73">
        <v>57</v>
      </c>
      <c r="J1166" s="60">
        <f>IFERROR(I1166/E1162,"-")</f>
        <v>0.4351145038167939</v>
      </c>
      <c r="K1166" s="76">
        <f t="shared" si="77"/>
        <v>73543.228070175435</v>
      </c>
      <c r="L1166" s="305"/>
      <c r="M1166" s="305"/>
      <c r="N1166" s="43" t="s">
        <v>111</v>
      </c>
      <c r="O1166" s="73">
        <v>2703769</v>
      </c>
      <c r="P1166" s="60">
        <f>IFERROR(O1166/L1162,"-")</f>
        <v>3.703462375689185E-2</v>
      </c>
      <c r="Q1166" s="73">
        <v>42</v>
      </c>
      <c r="R1166" s="60">
        <f>IFERROR(Q1166/M1162,"-")</f>
        <v>0.45161290322580644</v>
      </c>
      <c r="S1166" s="76">
        <f t="shared" si="78"/>
        <v>64375.452380952382</v>
      </c>
      <c r="T1166" s="305"/>
      <c r="U1166" s="305"/>
      <c r="V1166" s="43" t="s">
        <v>111</v>
      </c>
      <c r="W1166" s="73">
        <v>1590256</v>
      </c>
      <c r="X1166" s="60">
        <f>IFERROR(W1166/T1162,"-")</f>
        <v>5.2966372101140823E-2</v>
      </c>
      <c r="Y1166" s="73">
        <v>8</v>
      </c>
      <c r="Z1166" s="60">
        <f>IFERROR(Y1166/U1162,"-")</f>
        <v>0.5</v>
      </c>
      <c r="AA1166" s="131">
        <f t="shared" si="79"/>
        <v>198782</v>
      </c>
      <c r="AB1166" s="305"/>
      <c r="AC1166" s="305"/>
      <c r="AD1166" s="43" t="s">
        <v>111</v>
      </c>
      <c r="AE1166" s="73">
        <v>1590256</v>
      </c>
      <c r="AF1166" s="60">
        <f>IFERROR(AE1166/AB1162,"-")</f>
        <v>5.3679346230054922E-2</v>
      </c>
      <c r="AG1166" s="73">
        <v>8</v>
      </c>
      <c r="AH1166" s="60">
        <f>IFERROR(AG1166/AC1162,"-")</f>
        <v>0.5714285714285714</v>
      </c>
      <c r="AI1166" s="76">
        <f t="shared" si="76"/>
        <v>198782</v>
      </c>
      <c r="AJ1166" s="305"/>
      <c r="AK1166" s="305"/>
      <c r="AL1166" s="43" t="s">
        <v>111</v>
      </c>
      <c r="AM1166" s="73">
        <v>1350831</v>
      </c>
      <c r="AN1166" s="60">
        <f>IFERROR(AM1166/AJ1162,"-")</f>
        <v>6.1113315366515396E-2</v>
      </c>
      <c r="AO1166" s="73">
        <v>9</v>
      </c>
      <c r="AP1166" s="60">
        <f>IFERROR(AO1166/AK1162,"-")</f>
        <v>0.3</v>
      </c>
      <c r="AQ1166" s="76">
        <f t="shared" si="80"/>
        <v>150092.33333333334</v>
      </c>
      <c r="AR1166" s="305"/>
      <c r="AS1166" s="305"/>
      <c r="AT1166" s="43" t="s">
        <v>111</v>
      </c>
      <c r="AU1166" s="73">
        <v>6466847</v>
      </c>
      <c r="AV1166" s="60">
        <f>IFERROR(AU1166/AR1162,"-")</f>
        <v>2.0063089625092741E-2</v>
      </c>
      <c r="AW1166" s="76">
        <v>178</v>
      </c>
      <c r="AX1166" s="60">
        <f>IFERROR(AW1166/AS1162,"-")</f>
        <v>0.3371212121212121</v>
      </c>
      <c r="AY1166" s="157">
        <f t="shared" si="81"/>
        <v>36330.601123595508</v>
      </c>
      <c r="AZ1166" s="179"/>
    </row>
    <row r="1167" spans="2:52" s="8" customFormat="1" ht="13.15" customHeight="1">
      <c r="B1167" s="328"/>
      <c r="C1167" s="340"/>
      <c r="D1167" s="305"/>
      <c r="E1167" s="305"/>
      <c r="F1167" s="43" t="s">
        <v>112</v>
      </c>
      <c r="G1167" s="73">
        <v>5138449</v>
      </c>
      <c r="H1167" s="60">
        <f>IFERROR(G1167/D1162,"-")</f>
        <v>5.1869417181227291E-2</v>
      </c>
      <c r="I1167" s="73">
        <v>45</v>
      </c>
      <c r="J1167" s="60">
        <f>IFERROR(I1167/E1162,"-")</f>
        <v>0.34351145038167941</v>
      </c>
      <c r="K1167" s="76">
        <f t="shared" si="77"/>
        <v>114187.75555555556</v>
      </c>
      <c r="L1167" s="305"/>
      <c r="M1167" s="305"/>
      <c r="N1167" s="43" t="s">
        <v>112</v>
      </c>
      <c r="O1167" s="73">
        <v>4377799</v>
      </c>
      <c r="P1167" s="60">
        <f>IFERROR(O1167/L1162,"-")</f>
        <v>5.9964493582217039E-2</v>
      </c>
      <c r="Q1167" s="73">
        <v>34</v>
      </c>
      <c r="R1167" s="60">
        <f>IFERROR(Q1167/M1162,"-")</f>
        <v>0.36559139784946237</v>
      </c>
      <c r="S1167" s="76">
        <f t="shared" si="78"/>
        <v>128758.79411764706</v>
      </c>
      <c r="T1167" s="305"/>
      <c r="U1167" s="305"/>
      <c r="V1167" s="43" t="s">
        <v>112</v>
      </c>
      <c r="W1167" s="73">
        <v>1053653</v>
      </c>
      <c r="X1167" s="60">
        <f>IFERROR(W1167/T1162,"-")</f>
        <v>3.5093831976413442E-2</v>
      </c>
      <c r="Y1167" s="73">
        <v>8</v>
      </c>
      <c r="Z1167" s="60">
        <f>IFERROR(Y1167/U1162,"-")</f>
        <v>0.5</v>
      </c>
      <c r="AA1167" s="131">
        <f t="shared" si="79"/>
        <v>131706.625</v>
      </c>
      <c r="AB1167" s="305"/>
      <c r="AC1167" s="305"/>
      <c r="AD1167" s="43" t="s">
        <v>112</v>
      </c>
      <c r="AE1167" s="73">
        <v>1003593</v>
      </c>
      <c r="AF1167" s="60">
        <f>IFERROR(AE1167/AB1162,"-")</f>
        <v>3.3876442611164181E-2</v>
      </c>
      <c r="AG1167" s="73">
        <v>7</v>
      </c>
      <c r="AH1167" s="60">
        <f>IFERROR(AG1167/AC1162,"-")</f>
        <v>0.5</v>
      </c>
      <c r="AI1167" s="76">
        <f t="shared" si="76"/>
        <v>143370.42857142858</v>
      </c>
      <c r="AJ1167" s="305"/>
      <c r="AK1167" s="305"/>
      <c r="AL1167" s="43" t="s">
        <v>112</v>
      </c>
      <c r="AM1167" s="73">
        <v>814612</v>
      </c>
      <c r="AN1167" s="60">
        <f>IFERROR(AM1167/AJ1162,"-")</f>
        <v>3.6854084676282851E-2</v>
      </c>
      <c r="AO1167" s="73">
        <v>6</v>
      </c>
      <c r="AP1167" s="60">
        <f>IFERROR(AO1167/AK1162,"-")</f>
        <v>0.2</v>
      </c>
      <c r="AQ1167" s="76">
        <f t="shared" si="80"/>
        <v>135768.66666666666</v>
      </c>
      <c r="AR1167" s="305"/>
      <c r="AS1167" s="305"/>
      <c r="AT1167" s="43" t="s">
        <v>112</v>
      </c>
      <c r="AU1167" s="73">
        <v>6911472</v>
      </c>
      <c r="AV1167" s="60">
        <f>IFERROR(AU1167/AR1162,"-")</f>
        <v>2.14425178417425E-2</v>
      </c>
      <c r="AW1167" s="76">
        <v>147</v>
      </c>
      <c r="AX1167" s="60">
        <f>IFERROR(AW1167/AS1162,"-")</f>
        <v>0.27840909090909088</v>
      </c>
      <c r="AY1167" s="157">
        <f t="shared" si="81"/>
        <v>47016.816326530614</v>
      </c>
      <c r="AZ1167" s="179"/>
    </row>
    <row r="1168" spans="2:52" s="8" customFormat="1" ht="13.15" customHeight="1">
      <c r="B1168" s="328"/>
      <c r="C1168" s="340"/>
      <c r="D1168" s="305"/>
      <c r="E1168" s="305"/>
      <c r="F1168" s="43" t="s">
        <v>113</v>
      </c>
      <c r="G1168" s="73">
        <v>5731149</v>
      </c>
      <c r="H1168" s="60">
        <f>IFERROR(G1168/D1162,"-")</f>
        <v>5.7852351635439725E-2</v>
      </c>
      <c r="I1168" s="73">
        <v>19</v>
      </c>
      <c r="J1168" s="60">
        <f>IFERROR(I1168/E1162,"-")</f>
        <v>0.14503816793893129</v>
      </c>
      <c r="K1168" s="76">
        <f t="shared" si="77"/>
        <v>301639.42105263157</v>
      </c>
      <c r="L1168" s="305"/>
      <c r="M1168" s="305"/>
      <c r="N1168" s="43" t="s">
        <v>113</v>
      </c>
      <c r="O1168" s="73">
        <v>3814807</v>
      </c>
      <c r="P1168" s="60">
        <f>IFERROR(O1168/L1162,"-")</f>
        <v>5.2252963160002698E-2</v>
      </c>
      <c r="Q1168" s="73">
        <v>14</v>
      </c>
      <c r="R1168" s="60">
        <f>IFERROR(Q1168/M1162,"-")</f>
        <v>0.15053763440860216</v>
      </c>
      <c r="S1168" s="76">
        <f t="shared" si="78"/>
        <v>272486.21428571426</v>
      </c>
      <c r="T1168" s="305"/>
      <c r="U1168" s="305"/>
      <c r="V1168" s="43" t="s">
        <v>113</v>
      </c>
      <c r="W1168" s="73">
        <v>287358</v>
      </c>
      <c r="X1168" s="60">
        <f>IFERROR(W1168/T1162,"-")</f>
        <v>9.5709814987270138E-3</v>
      </c>
      <c r="Y1168" s="73">
        <v>5</v>
      </c>
      <c r="Z1168" s="60">
        <f>IFERROR(Y1168/U1162,"-")</f>
        <v>0.3125</v>
      </c>
      <c r="AA1168" s="131">
        <f t="shared" si="79"/>
        <v>57471.6</v>
      </c>
      <c r="AB1168" s="305"/>
      <c r="AC1168" s="305"/>
      <c r="AD1168" s="43" t="s">
        <v>113</v>
      </c>
      <c r="AE1168" s="73">
        <v>287358</v>
      </c>
      <c r="AF1168" s="60">
        <f>IFERROR(AE1168/AB1162,"-")</f>
        <v>9.6998153592730493E-3</v>
      </c>
      <c r="AG1168" s="73">
        <v>5</v>
      </c>
      <c r="AH1168" s="60">
        <f>IFERROR(AG1168/AC1162,"-")</f>
        <v>0.35714285714285715</v>
      </c>
      <c r="AI1168" s="76">
        <f t="shared" si="76"/>
        <v>57471.6</v>
      </c>
      <c r="AJ1168" s="305"/>
      <c r="AK1168" s="305"/>
      <c r="AL1168" s="43" t="s">
        <v>113</v>
      </c>
      <c r="AM1168" s="73">
        <v>2418863</v>
      </c>
      <c r="AN1168" s="60">
        <f>IFERROR(AM1168/AJ1162,"-")</f>
        <v>0.10943244369384145</v>
      </c>
      <c r="AO1168" s="73">
        <v>3</v>
      </c>
      <c r="AP1168" s="60">
        <f>IFERROR(AO1168/AK1162,"-")</f>
        <v>0.1</v>
      </c>
      <c r="AQ1168" s="76">
        <f t="shared" si="80"/>
        <v>806287.66666666663</v>
      </c>
      <c r="AR1168" s="305"/>
      <c r="AS1168" s="305"/>
      <c r="AT1168" s="43" t="s">
        <v>113</v>
      </c>
      <c r="AU1168" s="73">
        <v>7845597</v>
      </c>
      <c r="AV1168" s="60">
        <f>IFERROR(AU1168/AR1162,"-")</f>
        <v>2.4340596858617301E-2</v>
      </c>
      <c r="AW1168" s="76">
        <v>46</v>
      </c>
      <c r="AX1168" s="60">
        <f>IFERROR(AW1168/AS1162,"-")</f>
        <v>8.7121212121212127E-2</v>
      </c>
      <c r="AY1168" s="157">
        <f t="shared" si="81"/>
        <v>170556.45652173914</v>
      </c>
      <c r="AZ1168" s="179"/>
    </row>
    <row r="1169" spans="2:52" s="8" customFormat="1" ht="13.15" customHeight="1">
      <c r="B1169" s="328"/>
      <c r="C1169" s="340"/>
      <c r="D1169" s="305"/>
      <c r="E1169" s="305"/>
      <c r="F1169" s="43" t="s">
        <v>123</v>
      </c>
      <c r="G1169" s="73">
        <v>450</v>
      </c>
      <c r="H1169" s="60">
        <f>IFERROR(G1169/D1162,"-")</f>
        <v>4.5424675289279475E-6</v>
      </c>
      <c r="I1169" s="73">
        <v>1</v>
      </c>
      <c r="J1169" s="60">
        <f>IFERROR(I1169/E1162,"-")</f>
        <v>7.6335877862595417E-3</v>
      </c>
      <c r="K1169" s="76">
        <f t="shared" si="77"/>
        <v>450</v>
      </c>
      <c r="L1169" s="305"/>
      <c r="M1169" s="305"/>
      <c r="N1169" s="43" t="s">
        <v>123</v>
      </c>
      <c r="O1169" s="73">
        <v>450</v>
      </c>
      <c r="P1169" s="60">
        <f>IFERROR(O1169/L1162,"-")</f>
        <v>6.1638330384738243E-6</v>
      </c>
      <c r="Q1169" s="73">
        <v>1</v>
      </c>
      <c r="R1169" s="60">
        <f>IFERROR(Q1169/M1162,"-")</f>
        <v>1.0752688172043012E-2</v>
      </c>
      <c r="S1169" s="76">
        <f t="shared" si="78"/>
        <v>450</v>
      </c>
      <c r="T1169" s="305"/>
      <c r="U1169" s="305"/>
      <c r="V1169" s="43" t="s">
        <v>123</v>
      </c>
      <c r="W1169" s="73">
        <v>0</v>
      </c>
      <c r="X1169" s="60">
        <f>IFERROR(W1169/T1162,"-")</f>
        <v>0</v>
      </c>
      <c r="Y1169" s="73">
        <v>0</v>
      </c>
      <c r="Z1169" s="60">
        <f>IFERROR(Y1169/U1162,"-")</f>
        <v>0</v>
      </c>
      <c r="AA1169" s="131" t="str">
        <f t="shared" si="79"/>
        <v>-</v>
      </c>
      <c r="AB1169" s="305"/>
      <c r="AC1169" s="305"/>
      <c r="AD1169" s="43" t="s">
        <v>123</v>
      </c>
      <c r="AE1169" s="73">
        <v>0</v>
      </c>
      <c r="AF1169" s="60">
        <f>IFERROR(AE1169/AB1162,"-")</f>
        <v>0</v>
      </c>
      <c r="AG1169" s="73">
        <v>0</v>
      </c>
      <c r="AH1169" s="60">
        <f>IFERROR(AG1169/AC1162,"-")</f>
        <v>0</v>
      </c>
      <c r="AI1169" s="76" t="str">
        <f t="shared" si="76"/>
        <v>-</v>
      </c>
      <c r="AJ1169" s="305"/>
      <c r="AK1169" s="305"/>
      <c r="AL1169" s="43" t="s">
        <v>123</v>
      </c>
      <c r="AM1169" s="73">
        <v>0</v>
      </c>
      <c r="AN1169" s="60">
        <f>IFERROR(AM1169/AJ1162,"-")</f>
        <v>0</v>
      </c>
      <c r="AO1169" s="73">
        <v>0</v>
      </c>
      <c r="AP1169" s="60">
        <f>IFERROR(AO1169/AK1162,"-")</f>
        <v>0</v>
      </c>
      <c r="AQ1169" s="76" t="str">
        <f t="shared" si="80"/>
        <v>-</v>
      </c>
      <c r="AR1169" s="305"/>
      <c r="AS1169" s="305"/>
      <c r="AT1169" s="43" t="s">
        <v>123</v>
      </c>
      <c r="AU1169" s="73">
        <v>0</v>
      </c>
      <c r="AV1169" s="60">
        <f>IFERROR(AU1169/AR1162,"-")</f>
        <v>0</v>
      </c>
      <c r="AW1169" s="76">
        <v>0</v>
      </c>
      <c r="AX1169" s="60">
        <f>IFERROR(AW1169/AS1162,"-")</f>
        <v>0</v>
      </c>
      <c r="AY1169" s="157" t="str">
        <f t="shared" si="81"/>
        <v>-</v>
      </c>
      <c r="AZ1169" s="179"/>
    </row>
    <row r="1170" spans="2:52" s="8" customFormat="1" ht="13.15" customHeight="1">
      <c r="B1170" s="328"/>
      <c r="C1170" s="340"/>
      <c r="D1170" s="305"/>
      <c r="E1170" s="305"/>
      <c r="F1170" s="43" t="s">
        <v>114</v>
      </c>
      <c r="G1170" s="73">
        <v>65506</v>
      </c>
      <c r="H1170" s="60">
        <f>IFERROR(G1170/D1162,"-")</f>
        <v>6.612419509998981E-4</v>
      </c>
      <c r="I1170" s="73">
        <v>3</v>
      </c>
      <c r="J1170" s="60">
        <f>IFERROR(I1170/E1162,"-")</f>
        <v>2.2900763358778626E-2</v>
      </c>
      <c r="K1170" s="76">
        <f t="shared" si="77"/>
        <v>21835.333333333332</v>
      </c>
      <c r="L1170" s="305"/>
      <c r="M1170" s="305"/>
      <c r="N1170" s="43" t="s">
        <v>114</v>
      </c>
      <c r="O1170" s="73">
        <v>65506</v>
      </c>
      <c r="P1170" s="60">
        <f>IFERROR(O1170/L1162,"-")</f>
        <v>8.9726232670725849E-4</v>
      </c>
      <c r="Q1170" s="73">
        <v>3</v>
      </c>
      <c r="R1170" s="60">
        <f>IFERROR(Q1170/M1162,"-")</f>
        <v>3.2258064516129031E-2</v>
      </c>
      <c r="S1170" s="76">
        <f t="shared" si="78"/>
        <v>21835.333333333332</v>
      </c>
      <c r="T1170" s="305"/>
      <c r="U1170" s="305"/>
      <c r="V1170" s="43" t="s">
        <v>114</v>
      </c>
      <c r="W1170" s="73">
        <v>0</v>
      </c>
      <c r="X1170" s="60">
        <f>IFERROR(W1170/T1162,"-")</f>
        <v>0</v>
      </c>
      <c r="Y1170" s="73">
        <v>0</v>
      </c>
      <c r="Z1170" s="60">
        <f>IFERROR(Y1170/U1162,"-")</f>
        <v>0</v>
      </c>
      <c r="AA1170" s="131" t="str">
        <f t="shared" si="79"/>
        <v>-</v>
      </c>
      <c r="AB1170" s="305"/>
      <c r="AC1170" s="305"/>
      <c r="AD1170" s="43" t="s">
        <v>114</v>
      </c>
      <c r="AE1170" s="73">
        <v>0</v>
      </c>
      <c r="AF1170" s="60">
        <f>IFERROR(AE1170/AB1162,"-")</f>
        <v>0</v>
      </c>
      <c r="AG1170" s="73">
        <v>0</v>
      </c>
      <c r="AH1170" s="60">
        <f>IFERROR(AG1170/AC1162,"-")</f>
        <v>0</v>
      </c>
      <c r="AI1170" s="76" t="str">
        <f t="shared" si="76"/>
        <v>-</v>
      </c>
      <c r="AJ1170" s="305"/>
      <c r="AK1170" s="305"/>
      <c r="AL1170" s="43" t="s">
        <v>114</v>
      </c>
      <c r="AM1170" s="73">
        <v>0</v>
      </c>
      <c r="AN1170" s="60">
        <f>IFERROR(AM1170/AJ1162,"-")</f>
        <v>0</v>
      </c>
      <c r="AO1170" s="73">
        <v>0</v>
      </c>
      <c r="AP1170" s="60">
        <f>IFERROR(AO1170/AK1162,"-")</f>
        <v>0</v>
      </c>
      <c r="AQ1170" s="76" t="str">
        <f t="shared" si="80"/>
        <v>-</v>
      </c>
      <c r="AR1170" s="305"/>
      <c r="AS1170" s="305"/>
      <c r="AT1170" s="43" t="s">
        <v>114</v>
      </c>
      <c r="AU1170" s="73">
        <v>52214</v>
      </c>
      <c r="AV1170" s="60">
        <f>IFERROR(AU1170/AR1162,"-")</f>
        <v>1.6199148699274813E-4</v>
      </c>
      <c r="AW1170" s="76">
        <v>6</v>
      </c>
      <c r="AX1170" s="60">
        <f>IFERROR(AW1170/AS1162,"-")</f>
        <v>1.1363636363636364E-2</v>
      </c>
      <c r="AY1170" s="157">
        <f t="shared" si="81"/>
        <v>8702.3333333333339</v>
      </c>
      <c r="AZ1170" s="179"/>
    </row>
    <row r="1171" spans="2:52" s="8" customFormat="1" ht="13.15" customHeight="1">
      <c r="B1171" s="328"/>
      <c r="C1171" s="340"/>
      <c r="D1171" s="305"/>
      <c r="E1171" s="305"/>
      <c r="F1171" s="43" t="s">
        <v>115</v>
      </c>
      <c r="G1171" s="73">
        <v>49061</v>
      </c>
      <c r="H1171" s="60">
        <f>IFERROR(G1171/D1162,"-")</f>
        <v>4.9523999874829779E-4</v>
      </c>
      <c r="I1171" s="73">
        <v>8</v>
      </c>
      <c r="J1171" s="60">
        <f>IFERROR(I1171/E1162,"-")</f>
        <v>6.1068702290076333E-2</v>
      </c>
      <c r="K1171" s="76">
        <f t="shared" si="77"/>
        <v>6132.625</v>
      </c>
      <c r="L1171" s="305"/>
      <c r="M1171" s="305"/>
      <c r="N1171" s="43" t="s">
        <v>115</v>
      </c>
      <c r="O1171" s="73">
        <v>46901</v>
      </c>
      <c r="P1171" s="60">
        <f>IFERROR(O1171/L1162,"-")</f>
        <v>6.4242207408324629E-4</v>
      </c>
      <c r="Q1171" s="73">
        <v>7</v>
      </c>
      <c r="R1171" s="60">
        <f>IFERROR(Q1171/M1162,"-")</f>
        <v>7.5268817204301078E-2</v>
      </c>
      <c r="S1171" s="76">
        <f t="shared" si="78"/>
        <v>6700.1428571428569</v>
      </c>
      <c r="T1171" s="305"/>
      <c r="U1171" s="305"/>
      <c r="V1171" s="43" t="s">
        <v>115</v>
      </c>
      <c r="W1171" s="73">
        <v>8390</v>
      </c>
      <c r="X1171" s="60">
        <f>IFERROR(W1171/T1162,"-")</f>
        <v>2.7944422906033461E-4</v>
      </c>
      <c r="Y1171" s="73">
        <v>2</v>
      </c>
      <c r="Z1171" s="60">
        <f>IFERROR(Y1171/U1162,"-")</f>
        <v>0.125</v>
      </c>
      <c r="AA1171" s="131">
        <f t="shared" si="79"/>
        <v>4195</v>
      </c>
      <c r="AB1171" s="305"/>
      <c r="AC1171" s="305"/>
      <c r="AD1171" s="43" t="s">
        <v>115</v>
      </c>
      <c r="AE1171" s="73">
        <v>8390</v>
      </c>
      <c r="AF1171" s="60">
        <f>IFERROR(AE1171/AB1162,"-")</f>
        <v>2.8320579508592377E-4</v>
      </c>
      <c r="AG1171" s="73">
        <v>2</v>
      </c>
      <c r="AH1171" s="60">
        <f>IFERROR(AG1171/AC1162,"-")</f>
        <v>0.14285714285714285</v>
      </c>
      <c r="AI1171" s="76">
        <f t="shared" si="76"/>
        <v>4195</v>
      </c>
      <c r="AJ1171" s="305"/>
      <c r="AK1171" s="305"/>
      <c r="AL1171" s="43" t="s">
        <v>115</v>
      </c>
      <c r="AM1171" s="73">
        <v>3390</v>
      </c>
      <c r="AN1171" s="60">
        <f>IFERROR(AM1171/AJ1162,"-")</f>
        <v>1.5336791877924565E-4</v>
      </c>
      <c r="AO1171" s="73">
        <v>2</v>
      </c>
      <c r="AP1171" s="60">
        <f>IFERROR(AO1171/AK1162,"-")</f>
        <v>6.6666666666666666E-2</v>
      </c>
      <c r="AQ1171" s="76">
        <f t="shared" si="80"/>
        <v>1695</v>
      </c>
      <c r="AR1171" s="305"/>
      <c r="AS1171" s="305"/>
      <c r="AT1171" s="43" t="s">
        <v>115</v>
      </c>
      <c r="AU1171" s="73">
        <v>206536</v>
      </c>
      <c r="AV1171" s="60">
        <f>IFERROR(AU1171/AR1162,"-")</f>
        <v>6.4076825674214252E-4</v>
      </c>
      <c r="AW1171" s="76">
        <v>26</v>
      </c>
      <c r="AX1171" s="60">
        <f>IFERROR(AW1171/AS1162,"-")</f>
        <v>4.924242424242424E-2</v>
      </c>
      <c r="AY1171" s="157">
        <f t="shared" si="81"/>
        <v>7943.6923076923076</v>
      </c>
      <c r="AZ1171" s="179"/>
    </row>
    <row r="1172" spans="2:52" s="8" customFormat="1" ht="13.15" customHeight="1">
      <c r="B1172" s="328"/>
      <c r="C1172" s="340"/>
      <c r="D1172" s="305"/>
      <c r="E1172" s="305"/>
      <c r="F1172" s="43" t="s">
        <v>116</v>
      </c>
      <c r="G1172" s="73">
        <v>1745</v>
      </c>
      <c r="H1172" s="60">
        <f>IFERROR(G1172/D1162,"-")</f>
        <v>1.7614679639953929E-5</v>
      </c>
      <c r="I1172" s="73">
        <v>1</v>
      </c>
      <c r="J1172" s="60">
        <f>IFERROR(I1172/E1162,"-")</f>
        <v>7.6335877862595417E-3</v>
      </c>
      <c r="K1172" s="76">
        <f t="shared" si="77"/>
        <v>1745</v>
      </c>
      <c r="L1172" s="305"/>
      <c r="M1172" s="305"/>
      <c r="N1172" s="43" t="s">
        <v>116</v>
      </c>
      <c r="O1172" s="73">
        <v>1745</v>
      </c>
      <c r="P1172" s="60">
        <f>IFERROR(O1172/L1162,"-")</f>
        <v>2.3901974782526274E-5</v>
      </c>
      <c r="Q1172" s="73">
        <v>1</v>
      </c>
      <c r="R1172" s="60">
        <f>IFERROR(Q1172/M1162,"-")</f>
        <v>1.0752688172043012E-2</v>
      </c>
      <c r="S1172" s="76">
        <f t="shared" si="78"/>
        <v>1745</v>
      </c>
      <c r="T1172" s="305"/>
      <c r="U1172" s="305"/>
      <c r="V1172" s="43" t="s">
        <v>116</v>
      </c>
      <c r="W1172" s="73">
        <v>1745</v>
      </c>
      <c r="X1172" s="60">
        <f>IFERROR(W1172/T1162,"-")</f>
        <v>5.8120402826017157E-5</v>
      </c>
      <c r="Y1172" s="73">
        <v>1</v>
      </c>
      <c r="Z1172" s="60">
        <f>IFERROR(Y1172/U1162,"-")</f>
        <v>6.25E-2</v>
      </c>
      <c r="AA1172" s="131">
        <f t="shared" si="79"/>
        <v>1745</v>
      </c>
      <c r="AB1172" s="305"/>
      <c r="AC1172" s="305"/>
      <c r="AD1172" s="43" t="s">
        <v>116</v>
      </c>
      <c r="AE1172" s="73">
        <v>1745</v>
      </c>
      <c r="AF1172" s="60">
        <f>IFERROR(AE1172/AB1162,"-")</f>
        <v>5.8902754758633725E-5</v>
      </c>
      <c r="AG1172" s="73">
        <v>1</v>
      </c>
      <c r="AH1172" s="60">
        <f>IFERROR(AG1172/AC1162,"-")</f>
        <v>7.1428571428571425E-2</v>
      </c>
      <c r="AI1172" s="76">
        <f t="shared" si="76"/>
        <v>1745</v>
      </c>
      <c r="AJ1172" s="305"/>
      <c r="AK1172" s="305"/>
      <c r="AL1172" s="43" t="s">
        <v>116</v>
      </c>
      <c r="AM1172" s="73">
        <v>1745</v>
      </c>
      <c r="AN1172" s="60">
        <f>IFERROR(AM1172/AJ1162,"-")</f>
        <v>7.894602308843176E-5</v>
      </c>
      <c r="AO1172" s="73">
        <v>1</v>
      </c>
      <c r="AP1172" s="60">
        <f>IFERROR(AO1172/AK1162,"-")</f>
        <v>3.3333333333333333E-2</v>
      </c>
      <c r="AQ1172" s="76">
        <f t="shared" si="80"/>
        <v>1745</v>
      </c>
      <c r="AR1172" s="305"/>
      <c r="AS1172" s="305"/>
      <c r="AT1172" s="43" t="s">
        <v>116</v>
      </c>
      <c r="AU1172" s="73">
        <v>54988</v>
      </c>
      <c r="AV1172" s="60">
        <f>IFERROR(AU1172/AR1162,"-")</f>
        <v>1.7059769193620935E-4</v>
      </c>
      <c r="AW1172" s="76">
        <v>4</v>
      </c>
      <c r="AX1172" s="60">
        <f>IFERROR(AW1172/AS1162,"-")</f>
        <v>7.575757575757576E-3</v>
      </c>
      <c r="AY1172" s="157">
        <f t="shared" si="81"/>
        <v>13747</v>
      </c>
      <c r="AZ1172" s="179"/>
    </row>
    <row r="1173" spans="2:52" s="8" customFormat="1" ht="13.15" customHeight="1">
      <c r="B1173" s="328"/>
      <c r="C1173" s="340"/>
      <c r="D1173" s="305"/>
      <c r="E1173" s="305"/>
      <c r="F1173" s="43" t="s">
        <v>117</v>
      </c>
      <c r="G1173" s="73">
        <v>113470</v>
      </c>
      <c r="H1173" s="60">
        <f>IFERROR(G1173/D1162,"-")</f>
        <v>1.1454084233498982E-3</v>
      </c>
      <c r="I1173" s="73">
        <v>4</v>
      </c>
      <c r="J1173" s="60">
        <f>IFERROR(I1173/E1162,"-")</f>
        <v>3.0534351145038167E-2</v>
      </c>
      <c r="K1173" s="76">
        <f t="shared" si="77"/>
        <v>28367.5</v>
      </c>
      <c r="L1173" s="305"/>
      <c r="M1173" s="305"/>
      <c r="N1173" s="43" t="s">
        <v>117</v>
      </c>
      <c r="O1173" s="73">
        <v>113470</v>
      </c>
      <c r="P1173" s="60">
        <f>IFERROR(O1173/L1162,"-")</f>
        <v>1.5542447441680551E-3</v>
      </c>
      <c r="Q1173" s="73">
        <v>4</v>
      </c>
      <c r="R1173" s="60">
        <f>IFERROR(Q1173/M1162,"-")</f>
        <v>4.3010752688172046E-2</v>
      </c>
      <c r="S1173" s="76">
        <f t="shared" si="78"/>
        <v>28367.5</v>
      </c>
      <c r="T1173" s="305"/>
      <c r="U1173" s="305"/>
      <c r="V1173" s="43" t="s">
        <v>117</v>
      </c>
      <c r="W1173" s="73">
        <v>111389</v>
      </c>
      <c r="X1173" s="60">
        <f>IFERROR(W1173/T1162,"-")</f>
        <v>3.7100134959239112E-3</v>
      </c>
      <c r="Y1173" s="73">
        <v>3</v>
      </c>
      <c r="Z1173" s="60">
        <f>IFERROR(Y1173/U1162,"-")</f>
        <v>0.1875</v>
      </c>
      <c r="AA1173" s="131">
        <f t="shared" si="79"/>
        <v>37129.666666666664</v>
      </c>
      <c r="AB1173" s="305"/>
      <c r="AC1173" s="305"/>
      <c r="AD1173" s="43" t="s">
        <v>117</v>
      </c>
      <c r="AE1173" s="73">
        <v>111389</v>
      </c>
      <c r="AF1173" s="60">
        <f>IFERROR(AE1173/AB1162,"-")</f>
        <v>3.7599535528993993E-3</v>
      </c>
      <c r="AG1173" s="73">
        <v>3</v>
      </c>
      <c r="AH1173" s="60">
        <f>IFERROR(AG1173/AC1162,"-")</f>
        <v>0.21428571428571427</v>
      </c>
      <c r="AI1173" s="76">
        <f t="shared" si="76"/>
        <v>37129.666666666664</v>
      </c>
      <c r="AJ1173" s="305"/>
      <c r="AK1173" s="305"/>
      <c r="AL1173" s="43" t="s">
        <v>117</v>
      </c>
      <c r="AM1173" s="73">
        <v>8142</v>
      </c>
      <c r="AN1173" s="60">
        <f>IFERROR(AM1173/AJ1162,"-")</f>
        <v>3.6835445271404663E-4</v>
      </c>
      <c r="AO1173" s="73">
        <v>1</v>
      </c>
      <c r="AP1173" s="60">
        <f>IFERROR(AO1173/AK1162,"-")</f>
        <v>3.3333333333333333E-2</v>
      </c>
      <c r="AQ1173" s="76">
        <f t="shared" si="80"/>
        <v>8142</v>
      </c>
      <c r="AR1173" s="305"/>
      <c r="AS1173" s="305"/>
      <c r="AT1173" s="43" t="s">
        <v>117</v>
      </c>
      <c r="AU1173" s="73">
        <v>18667</v>
      </c>
      <c r="AV1173" s="60">
        <f>IFERROR(AU1173/AR1162,"-")</f>
        <v>5.7913492314199823E-5</v>
      </c>
      <c r="AW1173" s="76">
        <v>2</v>
      </c>
      <c r="AX1173" s="60">
        <f>IFERROR(AW1173/AS1162,"-")</f>
        <v>3.787878787878788E-3</v>
      </c>
      <c r="AY1173" s="157">
        <f t="shared" si="81"/>
        <v>9333.5</v>
      </c>
      <c r="AZ1173" s="179"/>
    </row>
    <row r="1174" spans="2:52" s="8" customFormat="1" ht="13.15" customHeight="1">
      <c r="B1174" s="328"/>
      <c r="C1174" s="340"/>
      <c r="D1174" s="305"/>
      <c r="E1174" s="305"/>
      <c r="F1174" s="43" t="s">
        <v>118</v>
      </c>
      <c r="G1174" s="73">
        <v>963750</v>
      </c>
      <c r="H1174" s="60">
        <f>IFERROR(G1174/D1162,"-")</f>
        <v>9.7284512911206874E-3</v>
      </c>
      <c r="I1174" s="73">
        <v>10</v>
      </c>
      <c r="J1174" s="60">
        <f>IFERROR(I1174/E1162,"-")</f>
        <v>7.6335877862595422E-2</v>
      </c>
      <c r="K1174" s="76">
        <f t="shared" si="77"/>
        <v>96375</v>
      </c>
      <c r="L1174" s="305"/>
      <c r="M1174" s="305"/>
      <c r="N1174" s="43" t="s">
        <v>118</v>
      </c>
      <c r="O1174" s="73">
        <v>866549</v>
      </c>
      <c r="P1174" s="60">
        <f>IFERROR(O1174/L1162,"-")</f>
        <v>1.1869474123681008E-2</v>
      </c>
      <c r="Q1174" s="73">
        <v>6</v>
      </c>
      <c r="R1174" s="60">
        <f>IFERROR(Q1174/M1162,"-")</f>
        <v>6.4516129032258063E-2</v>
      </c>
      <c r="S1174" s="76">
        <f t="shared" si="78"/>
        <v>144424.83333333334</v>
      </c>
      <c r="T1174" s="305"/>
      <c r="U1174" s="305"/>
      <c r="V1174" s="43" t="s">
        <v>118</v>
      </c>
      <c r="W1174" s="73">
        <v>0</v>
      </c>
      <c r="X1174" s="60">
        <f>IFERROR(W1174/T1162,"-")</f>
        <v>0</v>
      </c>
      <c r="Y1174" s="73">
        <v>0</v>
      </c>
      <c r="Z1174" s="60">
        <f>IFERROR(Y1174/U1162,"-")</f>
        <v>0</v>
      </c>
      <c r="AA1174" s="131" t="str">
        <f t="shared" si="79"/>
        <v>-</v>
      </c>
      <c r="AB1174" s="305"/>
      <c r="AC1174" s="305"/>
      <c r="AD1174" s="43" t="s">
        <v>118</v>
      </c>
      <c r="AE1174" s="73">
        <v>0</v>
      </c>
      <c r="AF1174" s="60">
        <f>IFERROR(AE1174/AB1162,"-")</f>
        <v>0</v>
      </c>
      <c r="AG1174" s="73">
        <v>0</v>
      </c>
      <c r="AH1174" s="60">
        <f>IFERROR(AG1174/AC1162,"-")</f>
        <v>0</v>
      </c>
      <c r="AI1174" s="76" t="str">
        <f t="shared" si="76"/>
        <v>-</v>
      </c>
      <c r="AJ1174" s="305"/>
      <c r="AK1174" s="305"/>
      <c r="AL1174" s="43" t="s">
        <v>118</v>
      </c>
      <c r="AM1174" s="73">
        <v>97155</v>
      </c>
      <c r="AN1174" s="60">
        <f>IFERROR(AM1174/AJ1162,"-")</f>
        <v>4.3954159731556374E-3</v>
      </c>
      <c r="AO1174" s="73">
        <v>5</v>
      </c>
      <c r="AP1174" s="60">
        <f>IFERROR(AO1174/AK1162,"-")</f>
        <v>0.16666666666666666</v>
      </c>
      <c r="AQ1174" s="76">
        <f t="shared" si="80"/>
        <v>19431</v>
      </c>
      <c r="AR1174" s="305"/>
      <c r="AS1174" s="305"/>
      <c r="AT1174" s="43" t="s">
        <v>118</v>
      </c>
      <c r="AU1174" s="73">
        <v>1967305</v>
      </c>
      <c r="AV1174" s="60">
        <f>IFERROR(AU1174/AR1162,"-")</f>
        <v>6.1034715271434557E-3</v>
      </c>
      <c r="AW1174" s="76">
        <v>43</v>
      </c>
      <c r="AX1174" s="60">
        <f>IFERROR(AW1174/AS1162,"-")</f>
        <v>8.1439393939393936E-2</v>
      </c>
      <c r="AY1174" s="157">
        <f t="shared" si="81"/>
        <v>45751.279069767443</v>
      </c>
      <c r="AZ1174" s="179"/>
    </row>
    <row r="1175" spans="2:52" s="8" customFormat="1" ht="13.15" customHeight="1">
      <c r="B1175" s="328"/>
      <c r="C1175" s="340"/>
      <c r="D1175" s="305"/>
      <c r="E1175" s="305"/>
      <c r="F1175" s="43" t="s">
        <v>119</v>
      </c>
      <c r="G1175" s="73">
        <v>972767</v>
      </c>
      <c r="H1175" s="60">
        <f>IFERROR(G1175/D1162,"-")</f>
        <v>9.8194722460281172E-3</v>
      </c>
      <c r="I1175" s="73">
        <v>8</v>
      </c>
      <c r="J1175" s="60">
        <f>IFERROR(I1175/E1162,"-")</f>
        <v>6.1068702290076333E-2</v>
      </c>
      <c r="K1175" s="76">
        <f t="shared" si="77"/>
        <v>121595.875</v>
      </c>
      <c r="L1175" s="305"/>
      <c r="M1175" s="305"/>
      <c r="N1175" s="43" t="s">
        <v>119</v>
      </c>
      <c r="O1175" s="73">
        <v>470737</v>
      </c>
      <c r="P1175" s="60">
        <f>IFERROR(O1175/L1162,"-")</f>
        <v>6.4478761622934503E-3</v>
      </c>
      <c r="Q1175" s="73">
        <v>7</v>
      </c>
      <c r="R1175" s="60">
        <f>IFERROR(Q1175/M1162,"-")</f>
        <v>7.5268817204301078E-2</v>
      </c>
      <c r="S1175" s="76">
        <f t="shared" si="78"/>
        <v>67248.142857142855</v>
      </c>
      <c r="T1175" s="305"/>
      <c r="U1175" s="305"/>
      <c r="V1175" s="43" t="s">
        <v>119</v>
      </c>
      <c r="W1175" s="73">
        <v>286587</v>
      </c>
      <c r="X1175" s="60">
        <f>IFERROR(W1175/T1162,"-")</f>
        <v>9.5453019396560344E-3</v>
      </c>
      <c r="Y1175" s="73">
        <v>4</v>
      </c>
      <c r="Z1175" s="60">
        <f>IFERROR(Y1175/U1162,"-")</f>
        <v>0.25</v>
      </c>
      <c r="AA1175" s="131">
        <f t="shared" si="79"/>
        <v>71646.75</v>
      </c>
      <c r="AB1175" s="305"/>
      <c r="AC1175" s="305"/>
      <c r="AD1175" s="43" t="s">
        <v>119</v>
      </c>
      <c r="AE1175" s="73">
        <v>286587</v>
      </c>
      <c r="AF1175" s="60">
        <f>IFERROR(AE1175/AB1162,"-")</f>
        <v>9.6737901306662259E-3</v>
      </c>
      <c r="AG1175" s="73">
        <v>4</v>
      </c>
      <c r="AH1175" s="60">
        <f>IFERROR(AG1175/AC1162,"-")</f>
        <v>0.2857142857142857</v>
      </c>
      <c r="AI1175" s="76">
        <f t="shared" si="76"/>
        <v>71646.75</v>
      </c>
      <c r="AJ1175" s="305"/>
      <c r="AK1175" s="305"/>
      <c r="AL1175" s="43" t="s">
        <v>119</v>
      </c>
      <c r="AM1175" s="73">
        <v>208916</v>
      </c>
      <c r="AN1175" s="60">
        <f>IFERROR(AM1175/AJ1162,"-")</f>
        <v>9.4516259940073417E-3</v>
      </c>
      <c r="AO1175" s="73">
        <v>2</v>
      </c>
      <c r="AP1175" s="60">
        <f>IFERROR(AO1175/AK1162,"-")</f>
        <v>6.6666666666666666E-2</v>
      </c>
      <c r="AQ1175" s="76">
        <f t="shared" si="80"/>
        <v>104458</v>
      </c>
      <c r="AR1175" s="305"/>
      <c r="AS1175" s="305"/>
      <c r="AT1175" s="43" t="s">
        <v>119</v>
      </c>
      <c r="AU1175" s="73">
        <v>6418149</v>
      </c>
      <c r="AV1175" s="60">
        <f>IFERROR(AU1175/AR1162,"-")</f>
        <v>1.9912006363255439E-2</v>
      </c>
      <c r="AW1175" s="76">
        <v>44</v>
      </c>
      <c r="AX1175" s="60">
        <f>IFERROR(AW1175/AS1162,"-")</f>
        <v>8.3333333333333329E-2</v>
      </c>
      <c r="AY1175" s="157">
        <f t="shared" si="81"/>
        <v>145867.02272727274</v>
      </c>
      <c r="AZ1175" s="179"/>
    </row>
    <row r="1176" spans="2:52" s="8" customFormat="1" ht="13.15" customHeight="1">
      <c r="B1176" s="328"/>
      <c r="C1176" s="340"/>
      <c r="D1176" s="305"/>
      <c r="E1176" s="305"/>
      <c r="F1176" s="43" t="s">
        <v>120</v>
      </c>
      <c r="G1176" s="73">
        <v>980512</v>
      </c>
      <c r="H1176" s="60">
        <f>IFERROR(G1176/D1162,"-")</f>
        <v>9.8976531593871105E-3</v>
      </c>
      <c r="I1176" s="73">
        <v>10</v>
      </c>
      <c r="J1176" s="60">
        <f>IFERROR(I1176/E1162,"-")</f>
        <v>7.6335877862595422E-2</v>
      </c>
      <c r="K1176" s="76">
        <f t="shared" si="77"/>
        <v>98051.199999999997</v>
      </c>
      <c r="L1176" s="305"/>
      <c r="M1176" s="305"/>
      <c r="N1176" s="43" t="s">
        <v>120</v>
      </c>
      <c r="O1176" s="73">
        <v>930135</v>
      </c>
      <c r="P1176" s="60">
        <f>IFERROR(O1176/L1162,"-")</f>
        <v>1.2740437429424111E-2</v>
      </c>
      <c r="Q1176" s="73">
        <v>8</v>
      </c>
      <c r="R1176" s="60">
        <f>IFERROR(Q1176/M1162,"-")</f>
        <v>8.6021505376344093E-2</v>
      </c>
      <c r="S1176" s="76">
        <f t="shared" si="78"/>
        <v>116266.875</v>
      </c>
      <c r="T1176" s="305"/>
      <c r="U1176" s="305"/>
      <c r="V1176" s="43" t="s">
        <v>120</v>
      </c>
      <c r="W1176" s="73">
        <v>708808</v>
      </c>
      <c r="X1176" s="60">
        <f>IFERROR(W1176/T1162,"-")</f>
        <v>2.360814125289603E-2</v>
      </c>
      <c r="Y1176" s="73">
        <v>3</v>
      </c>
      <c r="Z1176" s="60">
        <f>IFERROR(Y1176/U1162,"-")</f>
        <v>0.1875</v>
      </c>
      <c r="AA1176" s="131">
        <f t="shared" si="79"/>
        <v>236269.33333333334</v>
      </c>
      <c r="AB1176" s="305"/>
      <c r="AC1176" s="305"/>
      <c r="AD1176" s="43" t="s">
        <v>120</v>
      </c>
      <c r="AE1176" s="73">
        <v>708808</v>
      </c>
      <c r="AF1176" s="60">
        <f>IFERROR(AE1176/AB1162,"-")</f>
        <v>2.3925927676193497E-2</v>
      </c>
      <c r="AG1176" s="73">
        <v>3</v>
      </c>
      <c r="AH1176" s="60">
        <f>IFERROR(AG1176/AC1162,"-")</f>
        <v>0.21428571428571427</v>
      </c>
      <c r="AI1176" s="76">
        <f t="shared" si="76"/>
        <v>236269.33333333334</v>
      </c>
      <c r="AJ1176" s="305"/>
      <c r="AK1176" s="305"/>
      <c r="AL1176" s="43" t="s">
        <v>120</v>
      </c>
      <c r="AM1176" s="73">
        <v>48481</v>
      </c>
      <c r="AN1176" s="60">
        <f>IFERROR(AM1176/AJ1162,"-")</f>
        <v>2.1933422036391178E-3</v>
      </c>
      <c r="AO1176" s="73">
        <v>2</v>
      </c>
      <c r="AP1176" s="60">
        <f>IFERROR(AO1176/AK1162,"-")</f>
        <v>6.6666666666666666E-2</v>
      </c>
      <c r="AQ1176" s="76">
        <f t="shared" si="80"/>
        <v>24240.5</v>
      </c>
      <c r="AR1176" s="305"/>
      <c r="AS1176" s="305"/>
      <c r="AT1176" s="43" t="s">
        <v>120</v>
      </c>
      <c r="AU1176" s="73">
        <v>1234074</v>
      </c>
      <c r="AV1176" s="60">
        <f>IFERROR(AU1176/AR1162,"-")</f>
        <v>3.8286567265309814E-3</v>
      </c>
      <c r="AW1176" s="76">
        <v>30</v>
      </c>
      <c r="AX1176" s="60">
        <f>IFERROR(AW1176/AS1162,"-")</f>
        <v>5.6818181818181816E-2</v>
      </c>
      <c r="AY1176" s="157">
        <f t="shared" si="81"/>
        <v>41135.800000000003</v>
      </c>
      <c r="AZ1176" s="179"/>
    </row>
    <row r="1177" spans="2:52" s="8" customFormat="1" ht="13.15" customHeight="1">
      <c r="B1177" s="328"/>
      <c r="C1177" s="340"/>
      <c r="D1177" s="305"/>
      <c r="E1177" s="305"/>
      <c r="F1177" s="44" t="s">
        <v>121</v>
      </c>
      <c r="G1177" s="74">
        <v>155310</v>
      </c>
      <c r="H1177" s="61">
        <f>IFERROR(G1177/D1162,"-")</f>
        <v>1.5677569598173322E-3</v>
      </c>
      <c r="I1177" s="74">
        <v>9</v>
      </c>
      <c r="J1177" s="61">
        <f>IFERROR(I1177/E1162,"-")</f>
        <v>6.8702290076335881E-2</v>
      </c>
      <c r="K1177" s="77">
        <f t="shared" si="77"/>
        <v>17256.666666666668</v>
      </c>
      <c r="L1177" s="305"/>
      <c r="M1177" s="305"/>
      <c r="N1177" s="44" t="s">
        <v>121</v>
      </c>
      <c r="O1177" s="74">
        <v>96021</v>
      </c>
      <c r="P1177" s="61">
        <f>IFERROR(O1177/L1162,"-")</f>
        <v>1.3152386937495446E-3</v>
      </c>
      <c r="Q1177" s="74">
        <v>7</v>
      </c>
      <c r="R1177" s="61">
        <f>IFERROR(Q1177/M1162,"-")</f>
        <v>7.5268817204301078E-2</v>
      </c>
      <c r="S1177" s="77">
        <f t="shared" si="78"/>
        <v>13717.285714285714</v>
      </c>
      <c r="T1177" s="305"/>
      <c r="U1177" s="305"/>
      <c r="V1177" s="44" t="s">
        <v>121</v>
      </c>
      <c r="W1177" s="74">
        <v>65903</v>
      </c>
      <c r="X1177" s="61">
        <f>IFERROR(W1177/T1162,"-")</f>
        <v>2.1950194311994319E-3</v>
      </c>
      <c r="Y1177" s="74">
        <v>2</v>
      </c>
      <c r="Z1177" s="61">
        <f>IFERROR(Y1177/U1162,"-")</f>
        <v>0.125</v>
      </c>
      <c r="AA1177" s="132">
        <f t="shared" si="79"/>
        <v>32951.5</v>
      </c>
      <c r="AB1177" s="305"/>
      <c r="AC1177" s="305"/>
      <c r="AD1177" s="44" t="s">
        <v>121</v>
      </c>
      <c r="AE1177" s="74">
        <v>65903</v>
      </c>
      <c r="AF1177" s="61">
        <f>IFERROR(AE1177/AB1162,"-")</f>
        <v>2.2245663305777872E-3</v>
      </c>
      <c r="AG1177" s="74">
        <v>2</v>
      </c>
      <c r="AH1177" s="61">
        <f>IFERROR(AG1177/AC1162,"-")</f>
        <v>0.14285714285714285</v>
      </c>
      <c r="AI1177" s="77">
        <f t="shared" si="76"/>
        <v>32951.5</v>
      </c>
      <c r="AJ1177" s="305"/>
      <c r="AK1177" s="305"/>
      <c r="AL1177" s="44" t="s">
        <v>121</v>
      </c>
      <c r="AM1177" s="74">
        <v>4683</v>
      </c>
      <c r="AN1177" s="61">
        <f>IFERROR(AM1177/AJ1162,"-")</f>
        <v>2.1186488603044465E-4</v>
      </c>
      <c r="AO1177" s="74">
        <v>2</v>
      </c>
      <c r="AP1177" s="61">
        <f>IFERROR(AO1177/AK1162,"-")</f>
        <v>6.6666666666666666E-2</v>
      </c>
      <c r="AQ1177" s="77">
        <f t="shared" si="80"/>
        <v>2341.5</v>
      </c>
      <c r="AR1177" s="305"/>
      <c r="AS1177" s="305"/>
      <c r="AT1177" s="44" t="s">
        <v>121</v>
      </c>
      <c r="AU1177" s="74">
        <v>248930</v>
      </c>
      <c r="AV1177" s="61">
        <f>IFERROR(AU1177/AR1162,"-")</f>
        <v>7.7229365413691332E-4</v>
      </c>
      <c r="AW1177" s="77">
        <v>37</v>
      </c>
      <c r="AX1177" s="63">
        <f>IFERROR(AW1177/AS1162,"-")</f>
        <v>7.0075757575757569E-2</v>
      </c>
      <c r="AY1177" s="158">
        <f t="shared" si="81"/>
        <v>6727.8378378378375</v>
      </c>
      <c r="AZ1177" s="179"/>
    </row>
    <row r="1178" spans="2:52" s="8" customFormat="1" ht="13.15" customHeight="1">
      <c r="B1178" s="329"/>
      <c r="C1178" s="341"/>
      <c r="D1178" s="306"/>
      <c r="E1178" s="306"/>
      <c r="F1178" s="45" t="s">
        <v>71</v>
      </c>
      <c r="G1178" s="69">
        <f>SUM(G1162:G1177)</f>
        <v>22645247</v>
      </c>
      <c r="H1178" s="61">
        <f>IFERROR(G1178/D1162,"-")</f>
        <v>0.22858955373789558</v>
      </c>
      <c r="I1178" s="74">
        <v>105</v>
      </c>
      <c r="J1178" s="61">
        <f>IFERROR(I1178/E1162,"-")</f>
        <v>0.80152671755725191</v>
      </c>
      <c r="K1178" s="77">
        <f t="shared" si="77"/>
        <v>215669.01904761905</v>
      </c>
      <c r="L1178" s="306"/>
      <c r="M1178" s="306"/>
      <c r="N1178" s="45" t="s">
        <v>71</v>
      </c>
      <c r="O1178" s="69">
        <f>SUM(O1162:O1177)</f>
        <v>16530850</v>
      </c>
      <c r="P1178" s="61">
        <f>IFERROR(O1178/L1162,"-")</f>
        <v>0.22642977640901113</v>
      </c>
      <c r="Q1178" s="74">
        <v>77</v>
      </c>
      <c r="R1178" s="61">
        <f>IFERROR(Q1178/M1162,"-")</f>
        <v>0.82795698924731187</v>
      </c>
      <c r="S1178" s="77">
        <f t="shared" si="78"/>
        <v>214686.36363636365</v>
      </c>
      <c r="T1178" s="306"/>
      <c r="U1178" s="306"/>
      <c r="V1178" s="45" t="s">
        <v>71</v>
      </c>
      <c r="W1178" s="69">
        <f>SUM(W1162:W1177)</f>
        <v>4382262</v>
      </c>
      <c r="X1178" s="61">
        <f>IFERROR(W1178/T1162,"-")</f>
        <v>0.14595921646369489</v>
      </c>
      <c r="Y1178" s="74">
        <v>14</v>
      </c>
      <c r="Z1178" s="61">
        <f>IFERROR(Y1178/U1162,"-")</f>
        <v>0.875</v>
      </c>
      <c r="AA1178" s="132">
        <f t="shared" si="79"/>
        <v>313018.71428571426</v>
      </c>
      <c r="AB1178" s="306"/>
      <c r="AC1178" s="306"/>
      <c r="AD1178" s="45" t="s">
        <v>71</v>
      </c>
      <c r="AE1178" s="69">
        <f>SUM(AE1162:AE1177)</f>
        <v>4332202</v>
      </c>
      <c r="AF1178" s="61">
        <f>IFERROR(AE1178/AB1162,"-")</f>
        <v>0.14623417304920489</v>
      </c>
      <c r="AG1178" s="74">
        <v>13</v>
      </c>
      <c r="AH1178" s="61">
        <f>IFERROR(AG1178/AC1162,"-")</f>
        <v>0.9285714285714286</v>
      </c>
      <c r="AI1178" s="77">
        <f t="shared" si="76"/>
        <v>333246.30769230769</v>
      </c>
      <c r="AJ1178" s="306"/>
      <c r="AK1178" s="306"/>
      <c r="AL1178" s="45" t="s">
        <v>71</v>
      </c>
      <c r="AM1178" s="69">
        <f>SUM(AM1162:AM1177)</f>
        <v>5929427</v>
      </c>
      <c r="AN1178" s="61">
        <f>IFERROR(AM1178/AJ1162,"-")</f>
        <v>0.26825483142875112</v>
      </c>
      <c r="AO1178" s="74">
        <v>22</v>
      </c>
      <c r="AP1178" s="61">
        <f>IFERROR(AO1178/AK1162,"-")</f>
        <v>0.73333333333333328</v>
      </c>
      <c r="AQ1178" s="77">
        <f t="shared" si="80"/>
        <v>269519.40909090912</v>
      </c>
      <c r="AR1178" s="306"/>
      <c r="AS1178" s="306"/>
      <c r="AT1178" s="45" t="s">
        <v>71</v>
      </c>
      <c r="AU1178" s="69">
        <f>SUM(AU1162:AU1177)</f>
        <v>53558269</v>
      </c>
      <c r="AV1178" s="61">
        <f>IFERROR(AU1178/AR1162,"-")</f>
        <v>0.16616201854038393</v>
      </c>
      <c r="AW1178" s="77">
        <v>394</v>
      </c>
      <c r="AX1178" s="103">
        <f>IFERROR(AW1178/AS1162,"-")</f>
        <v>0.74621212121212122</v>
      </c>
      <c r="AY1178" s="159">
        <f t="shared" si="81"/>
        <v>135934.69289340102</v>
      </c>
      <c r="AZ1178" s="179"/>
    </row>
    <row r="1179" spans="2:52" s="8" customFormat="1" ht="13.15" customHeight="1">
      <c r="B1179" s="327">
        <v>70</v>
      </c>
      <c r="C1179" s="339" t="s">
        <v>53</v>
      </c>
      <c r="D1179" s="304">
        <v>14045080</v>
      </c>
      <c r="E1179" s="304">
        <v>20</v>
      </c>
      <c r="F1179" s="41" t="s">
        <v>107</v>
      </c>
      <c r="G1179" s="72">
        <v>90975</v>
      </c>
      <c r="H1179" s="59">
        <f>IFERROR(G1179/D1179,"-")</f>
        <v>6.4773571955446321E-3</v>
      </c>
      <c r="I1179" s="72">
        <v>4</v>
      </c>
      <c r="J1179" s="59">
        <f>IFERROR(I1179/E1179,"-")</f>
        <v>0.2</v>
      </c>
      <c r="K1179" s="75">
        <f t="shared" si="77"/>
        <v>22743.75</v>
      </c>
      <c r="L1179" s="304">
        <v>9244900</v>
      </c>
      <c r="M1179" s="304">
        <v>14</v>
      </c>
      <c r="N1179" s="41" t="s">
        <v>107</v>
      </c>
      <c r="O1179" s="72">
        <v>77637</v>
      </c>
      <c r="P1179" s="59">
        <f>IFERROR(O1179/L1179,"-")</f>
        <v>8.3978193382297263E-3</v>
      </c>
      <c r="Q1179" s="72">
        <v>3</v>
      </c>
      <c r="R1179" s="59">
        <f>IFERROR(Q1179/M1179,"-")</f>
        <v>0.21428571428571427</v>
      </c>
      <c r="S1179" s="75">
        <f t="shared" si="78"/>
        <v>25879</v>
      </c>
      <c r="T1179" s="304">
        <v>0</v>
      </c>
      <c r="U1179" s="304">
        <v>0</v>
      </c>
      <c r="V1179" s="41" t="s">
        <v>107</v>
      </c>
      <c r="W1179" s="72">
        <v>0</v>
      </c>
      <c r="X1179" s="59" t="str">
        <f>IFERROR(W1179/T1179,"-")</f>
        <v>-</v>
      </c>
      <c r="Y1179" s="72">
        <v>0</v>
      </c>
      <c r="Z1179" s="59" t="str">
        <f>IFERROR(Y1179/U1179,"-")</f>
        <v>-</v>
      </c>
      <c r="AA1179" s="130" t="str">
        <f t="shared" si="79"/>
        <v>-</v>
      </c>
      <c r="AB1179" s="304">
        <v>0</v>
      </c>
      <c r="AC1179" s="304">
        <v>0</v>
      </c>
      <c r="AD1179" s="41" t="s">
        <v>107</v>
      </c>
      <c r="AE1179" s="72">
        <v>0</v>
      </c>
      <c r="AF1179" s="59" t="str">
        <f>IFERROR(AE1179/AB1179,"-")</f>
        <v>-</v>
      </c>
      <c r="AG1179" s="72">
        <v>0</v>
      </c>
      <c r="AH1179" s="59" t="str">
        <f>IFERROR(AG1179/AC1179,"-")</f>
        <v>-</v>
      </c>
      <c r="AI1179" s="75" t="str">
        <f t="shared" si="76"/>
        <v>-</v>
      </c>
      <c r="AJ1179" s="304">
        <v>5104370</v>
      </c>
      <c r="AK1179" s="304">
        <v>7</v>
      </c>
      <c r="AL1179" s="41" t="s">
        <v>107</v>
      </c>
      <c r="AM1179" s="72">
        <v>6739</v>
      </c>
      <c r="AN1179" s="59">
        <f>IFERROR(AM1179/AJ1179,"-")</f>
        <v>1.3202412834492797E-3</v>
      </c>
      <c r="AO1179" s="72">
        <v>1</v>
      </c>
      <c r="AP1179" s="59">
        <f>IFERROR(AO1179/AK1179,"-")</f>
        <v>0.14285714285714285</v>
      </c>
      <c r="AQ1179" s="75">
        <f t="shared" si="80"/>
        <v>6739</v>
      </c>
      <c r="AR1179" s="304">
        <v>99654300</v>
      </c>
      <c r="AS1179" s="304">
        <v>123</v>
      </c>
      <c r="AT1179" s="41" t="s">
        <v>107</v>
      </c>
      <c r="AU1179" s="72">
        <v>1913781</v>
      </c>
      <c r="AV1179" s="59">
        <f>IFERROR(AU1179/AR1179,"-")</f>
        <v>1.9204198915651408E-2</v>
      </c>
      <c r="AW1179" s="75">
        <v>21</v>
      </c>
      <c r="AX1179" s="62">
        <f>IFERROR(AW1179/AS1179,"-")</f>
        <v>0.17073170731707318</v>
      </c>
      <c r="AY1179" s="157">
        <f t="shared" si="81"/>
        <v>91132.428571428565</v>
      </c>
      <c r="AZ1179" s="179"/>
    </row>
    <row r="1180" spans="2:52" s="8" customFormat="1" ht="13.15" customHeight="1">
      <c r="B1180" s="328"/>
      <c r="C1180" s="340"/>
      <c r="D1180" s="305"/>
      <c r="E1180" s="305"/>
      <c r="F1180" s="42" t="s">
        <v>108</v>
      </c>
      <c r="G1180" s="73">
        <v>331847</v>
      </c>
      <c r="H1180" s="60">
        <f>IFERROR(G1180/D1179,"-")</f>
        <v>2.3627277309919203E-2</v>
      </c>
      <c r="I1180" s="73">
        <v>8</v>
      </c>
      <c r="J1180" s="60">
        <f>IFERROR(I1180/E1179,"-")</f>
        <v>0.4</v>
      </c>
      <c r="K1180" s="76">
        <f t="shared" si="77"/>
        <v>41480.875</v>
      </c>
      <c r="L1180" s="305"/>
      <c r="M1180" s="305"/>
      <c r="N1180" s="42" t="s">
        <v>108</v>
      </c>
      <c r="O1180" s="73">
        <v>166225</v>
      </c>
      <c r="P1180" s="60">
        <f>IFERROR(O1180/L1179,"-")</f>
        <v>1.7980183668833628E-2</v>
      </c>
      <c r="Q1180" s="73">
        <v>4</v>
      </c>
      <c r="R1180" s="60">
        <f>IFERROR(Q1180/M1179,"-")</f>
        <v>0.2857142857142857</v>
      </c>
      <c r="S1180" s="76">
        <f t="shared" si="78"/>
        <v>41556.25</v>
      </c>
      <c r="T1180" s="305"/>
      <c r="U1180" s="305"/>
      <c r="V1180" s="42" t="s">
        <v>108</v>
      </c>
      <c r="W1180" s="73">
        <v>0</v>
      </c>
      <c r="X1180" s="60" t="str">
        <f>IFERROR(W1180/T1179,"-")</f>
        <v>-</v>
      </c>
      <c r="Y1180" s="73">
        <v>0</v>
      </c>
      <c r="Z1180" s="60" t="str">
        <f>IFERROR(Y1180/U1179,"-")</f>
        <v>-</v>
      </c>
      <c r="AA1180" s="131" t="str">
        <f t="shared" si="79"/>
        <v>-</v>
      </c>
      <c r="AB1180" s="305"/>
      <c r="AC1180" s="305"/>
      <c r="AD1180" s="42" t="s">
        <v>108</v>
      </c>
      <c r="AE1180" s="73">
        <v>0</v>
      </c>
      <c r="AF1180" s="60" t="str">
        <f>IFERROR(AE1180/AB1179,"-")</f>
        <v>-</v>
      </c>
      <c r="AG1180" s="73">
        <v>0</v>
      </c>
      <c r="AH1180" s="60" t="str">
        <f>IFERROR(AG1180/AC1179,"-")</f>
        <v>-</v>
      </c>
      <c r="AI1180" s="76" t="str">
        <f t="shared" ref="AI1180:AI1243" si="82">IFERROR(AE1180/AG1180,"-")</f>
        <v>-</v>
      </c>
      <c r="AJ1180" s="305"/>
      <c r="AK1180" s="305"/>
      <c r="AL1180" s="42" t="s">
        <v>108</v>
      </c>
      <c r="AM1180" s="73">
        <v>8464</v>
      </c>
      <c r="AN1180" s="60">
        <f>IFERROR(AM1180/AJ1179,"-")</f>
        <v>1.6581870044687199E-3</v>
      </c>
      <c r="AO1180" s="73">
        <v>1</v>
      </c>
      <c r="AP1180" s="60">
        <f>IFERROR(AO1180/AK1179,"-")</f>
        <v>0.14285714285714285</v>
      </c>
      <c r="AQ1180" s="76">
        <f t="shared" si="80"/>
        <v>8464</v>
      </c>
      <c r="AR1180" s="305"/>
      <c r="AS1180" s="305"/>
      <c r="AT1180" s="42" t="s">
        <v>108</v>
      </c>
      <c r="AU1180" s="73">
        <v>1043201</v>
      </c>
      <c r="AV1180" s="60">
        <f>IFERROR(AU1180/AR1179,"-")</f>
        <v>1.0468198562430321E-2</v>
      </c>
      <c r="AW1180" s="76">
        <v>40</v>
      </c>
      <c r="AX1180" s="60">
        <f>IFERROR(AW1180/AS1179,"-")</f>
        <v>0.32520325203252032</v>
      </c>
      <c r="AY1180" s="157">
        <f t="shared" si="81"/>
        <v>26080.025000000001</v>
      </c>
      <c r="AZ1180" s="179"/>
    </row>
    <row r="1181" spans="2:52" s="8" customFormat="1" ht="13.15" customHeight="1">
      <c r="B1181" s="328"/>
      <c r="C1181" s="340"/>
      <c r="D1181" s="305"/>
      <c r="E1181" s="305"/>
      <c r="F1181" s="43" t="s">
        <v>109</v>
      </c>
      <c r="G1181" s="73">
        <v>665555</v>
      </c>
      <c r="H1181" s="60">
        <f>IFERROR(G1181/D1179,"-")</f>
        <v>4.7387056535099836E-2</v>
      </c>
      <c r="I1181" s="73">
        <v>4</v>
      </c>
      <c r="J1181" s="60">
        <f>IFERROR(I1181/E1179,"-")</f>
        <v>0.2</v>
      </c>
      <c r="K1181" s="76">
        <f t="shared" si="77"/>
        <v>166388.75</v>
      </c>
      <c r="L1181" s="305"/>
      <c r="M1181" s="305"/>
      <c r="N1181" s="43" t="s">
        <v>109</v>
      </c>
      <c r="O1181" s="73">
        <v>654368</v>
      </c>
      <c r="P1181" s="60">
        <f>IFERROR(O1181/L1179,"-")</f>
        <v>7.078151196876116E-2</v>
      </c>
      <c r="Q1181" s="73">
        <v>3</v>
      </c>
      <c r="R1181" s="60">
        <f>IFERROR(Q1181/M1179,"-")</f>
        <v>0.21428571428571427</v>
      </c>
      <c r="S1181" s="76">
        <f t="shared" si="78"/>
        <v>218122.66666666666</v>
      </c>
      <c r="T1181" s="305"/>
      <c r="U1181" s="305"/>
      <c r="V1181" s="43" t="s">
        <v>109</v>
      </c>
      <c r="W1181" s="73">
        <v>0</v>
      </c>
      <c r="X1181" s="60" t="str">
        <f>IFERROR(W1181/T1179,"-")</f>
        <v>-</v>
      </c>
      <c r="Y1181" s="73">
        <v>0</v>
      </c>
      <c r="Z1181" s="60" t="str">
        <f>IFERROR(Y1181/U1179,"-")</f>
        <v>-</v>
      </c>
      <c r="AA1181" s="131" t="str">
        <f t="shared" si="79"/>
        <v>-</v>
      </c>
      <c r="AB1181" s="305"/>
      <c r="AC1181" s="305"/>
      <c r="AD1181" s="43" t="s">
        <v>109</v>
      </c>
      <c r="AE1181" s="73">
        <v>0</v>
      </c>
      <c r="AF1181" s="60" t="str">
        <f>IFERROR(AE1181/AB1179,"-")</f>
        <v>-</v>
      </c>
      <c r="AG1181" s="73">
        <v>0</v>
      </c>
      <c r="AH1181" s="60" t="str">
        <f>IFERROR(AG1181/AC1179,"-")</f>
        <v>-</v>
      </c>
      <c r="AI1181" s="76" t="str">
        <f t="shared" si="82"/>
        <v>-</v>
      </c>
      <c r="AJ1181" s="305"/>
      <c r="AK1181" s="305"/>
      <c r="AL1181" s="43" t="s">
        <v>109</v>
      </c>
      <c r="AM1181" s="73">
        <v>8013</v>
      </c>
      <c r="AN1181" s="60">
        <f>IFERROR(AM1181/AJ1179,"-")</f>
        <v>1.569831340596391E-3</v>
      </c>
      <c r="AO1181" s="73">
        <v>1</v>
      </c>
      <c r="AP1181" s="60">
        <f>IFERROR(AO1181/AK1179,"-")</f>
        <v>0.14285714285714285</v>
      </c>
      <c r="AQ1181" s="76">
        <f t="shared" si="80"/>
        <v>8013</v>
      </c>
      <c r="AR1181" s="305"/>
      <c r="AS1181" s="305"/>
      <c r="AT1181" s="43" t="s">
        <v>109</v>
      </c>
      <c r="AU1181" s="73">
        <v>590166</v>
      </c>
      <c r="AV1181" s="60">
        <f>IFERROR(AU1181/AR1179,"-")</f>
        <v>5.9221328131350073E-3</v>
      </c>
      <c r="AW1181" s="76">
        <v>38</v>
      </c>
      <c r="AX1181" s="60">
        <f>IFERROR(AW1181/AS1179,"-")</f>
        <v>0.30894308943089432</v>
      </c>
      <c r="AY1181" s="157">
        <f t="shared" si="81"/>
        <v>15530.684210526315</v>
      </c>
      <c r="AZ1181" s="179"/>
    </row>
    <row r="1182" spans="2:52" s="8" customFormat="1" ht="13.15" customHeight="1">
      <c r="B1182" s="328"/>
      <c r="C1182" s="340"/>
      <c r="D1182" s="305"/>
      <c r="E1182" s="305"/>
      <c r="F1182" s="43" t="s">
        <v>110</v>
      </c>
      <c r="G1182" s="73">
        <v>0</v>
      </c>
      <c r="H1182" s="60">
        <f>IFERROR(G1182/D1179,"-")</f>
        <v>0</v>
      </c>
      <c r="I1182" s="73">
        <v>0</v>
      </c>
      <c r="J1182" s="60">
        <f>IFERROR(I1182/E1179,"-")</f>
        <v>0</v>
      </c>
      <c r="K1182" s="76" t="str">
        <f t="shared" si="77"/>
        <v>-</v>
      </c>
      <c r="L1182" s="305"/>
      <c r="M1182" s="305"/>
      <c r="N1182" s="43" t="s">
        <v>110</v>
      </c>
      <c r="O1182" s="73">
        <v>0</v>
      </c>
      <c r="P1182" s="60">
        <f>IFERROR(O1182/L1179,"-")</f>
        <v>0</v>
      </c>
      <c r="Q1182" s="73">
        <v>0</v>
      </c>
      <c r="R1182" s="60">
        <f>IFERROR(Q1182/M1179,"-")</f>
        <v>0</v>
      </c>
      <c r="S1182" s="76" t="str">
        <f t="shared" si="78"/>
        <v>-</v>
      </c>
      <c r="T1182" s="305"/>
      <c r="U1182" s="305"/>
      <c r="V1182" s="43" t="s">
        <v>110</v>
      </c>
      <c r="W1182" s="73">
        <v>0</v>
      </c>
      <c r="X1182" s="60" t="str">
        <f>IFERROR(W1182/T1179,"-")</f>
        <v>-</v>
      </c>
      <c r="Y1182" s="73">
        <v>0</v>
      </c>
      <c r="Z1182" s="60" t="str">
        <f>IFERROR(Y1182/U1179,"-")</f>
        <v>-</v>
      </c>
      <c r="AA1182" s="131" t="str">
        <f t="shared" si="79"/>
        <v>-</v>
      </c>
      <c r="AB1182" s="305"/>
      <c r="AC1182" s="305"/>
      <c r="AD1182" s="43" t="s">
        <v>110</v>
      </c>
      <c r="AE1182" s="73">
        <v>0</v>
      </c>
      <c r="AF1182" s="60" t="str">
        <f>IFERROR(AE1182/AB1179,"-")</f>
        <v>-</v>
      </c>
      <c r="AG1182" s="73">
        <v>0</v>
      </c>
      <c r="AH1182" s="60" t="str">
        <f>IFERROR(AG1182/AC1179,"-")</f>
        <v>-</v>
      </c>
      <c r="AI1182" s="76" t="str">
        <f t="shared" si="82"/>
        <v>-</v>
      </c>
      <c r="AJ1182" s="305"/>
      <c r="AK1182" s="305"/>
      <c r="AL1182" s="43" t="s">
        <v>110</v>
      </c>
      <c r="AM1182" s="73">
        <v>0</v>
      </c>
      <c r="AN1182" s="60">
        <f>IFERROR(AM1182/AJ1179,"-")</f>
        <v>0</v>
      </c>
      <c r="AO1182" s="73">
        <v>0</v>
      </c>
      <c r="AP1182" s="60">
        <f>IFERROR(AO1182/AK1179,"-")</f>
        <v>0</v>
      </c>
      <c r="AQ1182" s="76" t="str">
        <f t="shared" si="80"/>
        <v>-</v>
      </c>
      <c r="AR1182" s="305"/>
      <c r="AS1182" s="305"/>
      <c r="AT1182" s="43" t="s">
        <v>110</v>
      </c>
      <c r="AU1182" s="73">
        <v>47772</v>
      </c>
      <c r="AV1182" s="60">
        <f>IFERROR(AU1182/AR1179,"-")</f>
        <v>4.7937720700461496E-4</v>
      </c>
      <c r="AW1182" s="76">
        <v>5</v>
      </c>
      <c r="AX1182" s="60">
        <f>IFERROR(AW1182/AS1179,"-")</f>
        <v>4.065040650406504E-2</v>
      </c>
      <c r="AY1182" s="157">
        <f t="shared" si="81"/>
        <v>9554.4</v>
      </c>
      <c r="AZ1182" s="179"/>
    </row>
    <row r="1183" spans="2:52" s="8" customFormat="1" ht="13.15" customHeight="1">
      <c r="B1183" s="328"/>
      <c r="C1183" s="340"/>
      <c r="D1183" s="305"/>
      <c r="E1183" s="305"/>
      <c r="F1183" s="43" t="s">
        <v>111</v>
      </c>
      <c r="G1183" s="73">
        <v>207595</v>
      </c>
      <c r="H1183" s="60">
        <f>IFERROR(G1183/D1179,"-")</f>
        <v>1.4780620687101818E-2</v>
      </c>
      <c r="I1183" s="73">
        <v>8</v>
      </c>
      <c r="J1183" s="60">
        <f>IFERROR(I1183/E1179,"-")</f>
        <v>0.4</v>
      </c>
      <c r="K1183" s="76">
        <f t="shared" si="77"/>
        <v>25949.375</v>
      </c>
      <c r="L1183" s="305"/>
      <c r="M1183" s="305"/>
      <c r="N1183" s="43" t="s">
        <v>111</v>
      </c>
      <c r="O1183" s="73">
        <v>178063</v>
      </c>
      <c r="P1183" s="60">
        <f>IFERROR(O1183/L1179,"-")</f>
        <v>1.9260673452389965E-2</v>
      </c>
      <c r="Q1183" s="73">
        <v>5</v>
      </c>
      <c r="R1183" s="60">
        <f>IFERROR(Q1183/M1179,"-")</f>
        <v>0.35714285714285715</v>
      </c>
      <c r="S1183" s="76">
        <f t="shared" si="78"/>
        <v>35612.6</v>
      </c>
      <c r="T1183" s="305"/>
      <c r="U1183" s="305"/>
      <c r="V1183" s="43" t="s">
        <v>111</v>
      </c>
      <c r="W1183" s="73">
        <v>0</v>
      </c>
      <c r="X1183" s="60" t="str">
        <f>IFERROR(W1183/T1179,"-")</f>
        <v>-</v>
      </c>
      <c r="Y1183" s="73">
        <v>0</v>
      </c>
      <c r="Z1183" s="60" t="str">
        <f>IFERROR(Y1183/U1179,"-")</f>
        <v>-</v>
      </c>
      <c r="AA1183" s="131" t="str">
        <f t="shared" si="79"/>
        <v>-</v>
      </c>
      <c r="AB1183" s="305"/>
      <c r="AC1183" s="305"/>
      <c r="AD1183" s="43" t="s">
        <v>111</v>
      </c>
      <c r="AE1183" s="73">
        <v>0</v>
      </c>
      <c r="AF1183" s="60" t="str">
        <f>IFERROR(AE1183/AB1179,"-")</f>
        <v>-</v>
      </c>
      <c r="AG1183" s="73">
        <v>0</v>
      </c>
      <c r="AH1183" s="60" t="str">
        <f>IFERROR(AG1183/AC1179,"-")</f>
        <v>-</v>
      </c>
      <c r="AI1183" s="76" t="str">
        <f t="shared" si="82"/>
        <v>-</v>
      </c>
      <c r="AJ1183" s="305"/>
      <c r="AK1183" s="305"/>
      <c r="AL1183" s="43" t="s">
        <v>111</v>
      </c>
      <c r="AM1183" s="73">
        <v>8020</v>
      </c>
      <c r="AN1183" s="60">
        <f>IFERROR(AM1183/AJ1179,"-")</f>
        <v>1.5712027145367597E-3</v>
      </c>
      <c r="AO1183" s="73">
        <v>2</v>
      </c>
      <c r="AP1183" s="60">
        <f>IFERROR(AO1183/AK1179,"-")</f>
        <v>0.2857142857142857</v>
      </c>
      <c r="AQ1183" s="76">
        <f t="shared" si="80"/>
        <v>4010</v>
      </c>
      <c r="AR1183" s="305"/>
      <c r="AS1183" s="305"/>
      <c r="AT1183" s="43" t="s">
        <v>111</v>
      </c>
      <c r="AU1183" s="73">
        <v>4587359</v>
      </c>
      <c r="AV1183" s="60">
        <f>IFERROR(AU1183/AR1179,"-")</f>
        <v>4.6032725130777094E-2</v>
      </c>
      <c r="AW1183" s="76">
        <v>50</v>
      </c>
      <c r="AX1183" s="60">
        <f>IFERROR(AW1183/AS1179,"-")</f>
        <v>0.4065040650406504</v>
      </c>
      <c r="AY1183" s="157">
        <f t="shared" si="81"/>
        <v>91747.18</v>
      </c>
      <c r="AZ1183" s="179"/>
    </row>
    <row r="1184" spans="2:52" s="8" customFormat="1" ht="13.15" customHeight="1">
      <c r="B1184" s="328"/>
      <c r="C1184" s="340"/>
      <c r="D1184" s="305"/>
      <c r="E1184" s="305"/>
      <c r="F1184" s="43" t="s">
        <v>112</v>
      </c>
      <c r="G1184" s="73">
        <v>329015</v>
      </c>
      <c r="H1184" s="60">
        <f>IFERROR(G1184/D1179,"-")</f>
        <v>2.3425640864986174E-2</v>
      </c>
      <c r="I1184" s="73">
        <v>6</v>
      </c>
      <c r="J1184" s="60">
        <f>IFERROR(I1184/E1179,"-")</f>
        <v>0.3</v>
      </c>
      <c r="K1184" s="76">
        <f t="shared" si="77"/>
        <v>54835.833333333336</v>
      </c>
      <c r="L1184" s="305"/>
      <c r="M1184" s="305"/>
      <c r="N1184" s="43" t="s">
        <v>112</v>
      </c>
      <c r="O1184" s="73">
        <v>329015</v>
      </c>
      <c r="P1184" s="60">
        <f>IFERROR(O1184/L1179,"-")</f>
        <v>3.5588811128297766E-2</v>
      </c>
      <c r="Q1184" s="73">
        <v>6</v>
      </c>
      <c r="R1184" s="60">
        <f>IFERROR(Q1184/M1179,"-")</f>
        <v>0.42857142857142855</v>
      </c>
      <c r="S1184" s="76">
        <f t="shared" si="78"/>
        <v>54835.833333333336</v>
      </c>
      <c r="T1184" s="305"/>
      <c r="U1184" s="305"/>
      <c r="V1184" s="43" t="s">
        <v>112</v>
      </c>
      <c r="W1184" s="73">
        <v>0</v>
      </c>
      <c r="X1184" s="60" t="str">
        <f>IFERROR(W1184/T1179,"-")</f>
        <v>-</v>
      </c>
      <c r="Y1184" s="73">
        <v>0</v>
      </c>
      <c r="Z1184" s="60" t="str">
        <f>IFERROR(Y1184/U1179,"-")</f>
        <v>-</v>
      </c>
      <c r="AA1184" s="131" t="str">
        <f t="shared" si="79"/>
        <v>-</v>
      </c>
      <c r="AB1184" s="305"/>
      <c r="AC1184" s="305"/>
      <c r="AD1184" s="43" t="s">
        <v>112</v>
      </c>
      <c r="AE1184" s="73">
        <v>0</v>
      </c>
      <c r="AF1184" s="60" t="str">
        <f>IFERROR(AE1184/AB1179,"-")</f>
        <v>-</v>
      </c>
      <c r="AG1184" s="73">
        <v>0</v>
      </c>
      <c r="AH1184" s="60" t="str">
        <f>IFERROR(AG1184/AC1179,"-")</f>
        <v>-</v>
      </c>
      <c r="AI1184" s="76" t="str">
        <f t="shared" si="82"/>
        <v>-</v>
      </c>
      <c r="AJ1184" s="305"/>
      <c r="AK1184" s="305"/>
      <c r="AL1184" s="43" t="s">
        <v>112</v>
      </c>
      <c r="AM1184" s="73">
        <v>88166</v>
      </c>
      <c r="AN1184" s="60">
        <f>IFERROR(AM1184/AJ1179,"-")</f>
        <v>1.7272650689507226E-2</v>
      </c>
      <c r="AO1184" s="73">
        <v>2</v>
      </c>
      <c r="AP1184" s="60">
        <f>IFERROR(AO1184/AK1179,"-")</f>
        <v>0.2857142857142857</v>
      </c>
      <c r="AQ1184" s="76">
        <f t="shared" si="80"/>
        <v>44083</v>
      </c>
      <c r="AR1184" s="305"/>
      <c r="AS1184" s="305"/>
      <c r="AT1184" s="43" t="s">
        <v>112</v>
      </c>
      <c r="AU1184" s="73">
        <v>2998037</v>
      </c>
      <c r="AV1184" s="60">
        <f>IFERROR(AU1184/AR1179,"-")</f>
        <v>3.0084371672873124E-2</v>
      </c>
      <c r="AW1184" s="76">
        <v>57</v>
      </c>
      <c r="AX1184" s="60">
        <f>IFERROR(AW1184/AS1179,"-")</f>
        <v>0.46341463414634149</v>
      </c>
      <c r="AY1184" s="157">
        <f t="shared" si="81"/>
        <v>52597.140350877191</v>
      </c>
      <c r="AZ1184" s="179"/>
    </row>
    <row r="1185" spans="2:52" s="8" customFormat="1" ht="13.15" customHeight="1">
      <c r="B1185" s="328"/>
      <c r="C1185" s="340"/>
      <c r="D1185" s="305"/>
      <c r="E1185" s="305"/>
      <c r="F1185" s="43" t="s">
        <v>113</v>
      </c>
      <c r="G1185" s="73">
        <v>3720</v>
      </c>
      <c r="H1185" s="60">
        <f>IFERROR(G1185/D1179,"-")</f>
        <v>2.6486143190355624E-4</v>
      </c>
      <c r="I1185" s="73">
        <v>2</v>
      </c>
      <c r="J1185" s="60">
        <f>IFERROR(I1185/E1179,"-")</f>
        <v>0.1</v>
      </c>
      <c r="K1185" s="76">
        <f t="shared" si="77"/>
        <v>1860</v>
      </c>
      <c r="L1185" s="305"/>
      <c r="M1185" s="305"/>
      <c r="N1185" s="43" t="s">
        <v>113</v>
      </c>
      <c r="O1185" s="73">
        <v>3720</v>
      </c>
      <c r="P1185" s="60">
        <f>IFERROR(O1185/L1179,"-")</f>
        <v>4.0238401713377106E-4</v>
      </c>
      <c r="Q1185" s="73">
        <v>2</v>
      </c>
      <c r="R1185" s="60">
        <f>IFERROR(Q1185/M1179,"-")</f>
        <v>0.14285714285714285</v>
      </c>
      <c r="S1185" s="76">
        <f t="shared" si="78"/>
        <v>1860</v>
      </c>
      <c r="T1185" s="305"/>
      <c r="U1185" s="305"/>
      <c r="V1185" s="43" t="s">
        <v>113</v>
      </c>
      <c r="W1185" s="73">
        <v>0</v>
      </c>
      <c r="X1185" s="60" t="str">
        <f>IFERROR(W1185/T1179,"-")</f>
        <v>-</v>
      </c>
      <c r="Y1185" s="73">
        <v>0</v>
      </c>
      <c r="Z1185" s="60" t="str">
        <f>IFERROR(Y1185/U1179,"-")</f>
        <v>-</v>
      </c>
      <c r="AA1185" s="131" t="str">
        <f t="shared" si="79"/>
        <v>-</v>
      </c>
      <c r="AB1185" s="305"/>
      <c r="AC1185" s="305"/>
      <c r="AD1185" s="43" t="s">
        <v>113</v>
      </c>
      <c r="AE1185" s="73">
        <v>0</v>
      </c>
      <c r="AF1185" s="60" t="str">
        <f>IFERROR(AE1185/AB1179,"-")</f>
        <v>-</v>
      </c>
      <c r="AG1185" s="73">
        <v>0</v>
      </c>
      <c r="AH1185" s="60" t="str">
        <f>IFERROR(AG1185/AC1179,"-")</f>
        <v>-</v>
      </c>
      <c r="AI1185" s="76" t="str">
        <f t="shared" si="82"/>
        <v>-</v>
      </c>
      <c r="AJ1185" s="305"/>
      <c r="AK1185" s="305"/>
      <c r="AL1185" s="43" t="s">
        <v>113</v>
      </c>
      <c r="AM1185" s="73">
        <v>0</v>
      </c>
      <c r="AN1185" s="60">
        <f>IFERROR(AM1185/AJ1179,"-")</f>
        <v>0</v>
      </c>
      <c r="AO1185" s="73">
        <v>0</v>
      </c>
      <c r="AP1185" s="60">
        <f>IFERROR(AO1185/AK1179,"-")</f>
        <v>0</v>
      </c>
      <c r="AQ1185" s="76" t="str">
        <f t="shared" si="80"/>
        <v>-</v>
      </c>
      <c r="AR1185" s="305"/>
      <c r="AS1185" s="305"/>
      <c r="AT1185" s="43" t="s">
        <v>113</v>
      </c>
      <c r="AU1185" s="73">
        <v>1868422</v>
      </c>
      <c r="AV1185" s="60">
        <f>IFERROR(AU1185/AR1179,"-")</f>
        <v>1.8749035415431145E-2</v>
      </c>
      <c r="AW1185" s="76">
        <v>13</v>
      </c>
      <c r="AX1185" s="60">
        <f>IFERROR(AW1185/AS1179,"-")</f>
        <v>0.10569105691056911</v>
      </c>
      <c r="AY1185" s="157">
        <f t="shared" si="81"/>
        <v>143724.76923076922</v>
      </c>
      <c r="AZ1185" s="179"/>
    </row>
    <row r="1186" spans="2:52" s="8" customFormat="1" ht="13.15" customHeight="1">
      <c r="B1186" s="328"/>
      <c r="C1186" s="340"/>
      <c r="D1186" s="305"/>
      <c r="E1186" s="305"/>
      <c r="F1186" s="43" t="s">
        <v>123</v>
      </c>
      <c r="G1186" s="73">
        <v>0</v>
      </c>
      <c r="H1186" s="60">
        <f>IFERROR(G1186/D1179,"-")</f>
        <v>0</v>
      </c>
      <c r="I1186" s="73">
        <v>0</v>
      </c>
      <c r="J1186" s="60">
        <f>IFERROR(I1186/E1179,"-")</f>
        <v>0</v>
      </c>
      <c r="K1186" s="76" t="str">
        <f t="shared" si="77"/>
        <v>-</v>
      </c>
      <c r="L1186" s="305"/>
      <c r="M1186" s="305"/>
      <c r="N1186" s="43" t="s">
        <v>123</v>
      </c>
      <c r="O1186" s="73">
        <v>0</v>
      </c>
      <c r="P1186" s="60">
        <f>IFERROR(O1186/L1179,"-")</f>
        <v>0</v>
      </c>
      <c r="Q1186" s="73">
        <v>0</v>
      </c>
      <c r="R1186" s="60">
        <f>IFERROR(Q1186/M1179,"-")</f>
        <v>0</v>
      </c>
      <c r="S1186" s="76" t="str">
        <f t="shared" si="78"/>
        <v>-</v>
      </c>
      <c r="T1186" s="305"/>
      <c r="U1186" s="305"/>
      <c r="V1186" s="43" t="s">
        <v>123</v>
      </c>
      <c r="W1186" s="73">
        <v>0</v>
      </c>
      <c r="X1186" s="60" t="str">
        <f>IFERROR(W1186/T1179,"-")</f>
        <v>-</v>
      </c>
      <c r="Y1186" s="73">
        <v>0</v>
      </c>
      <c r="Z1186" s="60" t="str">
        <f>IFERROR(Y1186/U1179,"-")</f>
        <v>-</v>
      </c>
      <c r="AA1186" s="131" t="str">
        <f t="shared" si="79"/>
        <v>-</v>
      </c>
      <c r="AB1186" s="305"/>
      <c r="AC1186" s="305"/>
      <c r="AD1186" s="43" t="s">
        <v>123</v>
      </c>
      <c r="AE1186" s="73">
        <v>0</v>
      </c>
      <c r="AF1186" s="60" t="str">
        <f>IFERROR(AE1186/AB1179,"-")</f>
        <v>-</v>
      </c>
      <c r="AG1186" s="73">
        <v>0</v>
      </c>
      <c r="AH1186" s="60" t="str">
        <f>IFERROR(AG1186/AC1179,"-")</f>
        <v>-</v>
      </c>
      <c r="AI1186" s="76" t="str">
        <f t="shared" si="82"/>
        <v>-</v>
      </c>
      <c r="AJ1186" s="305"/>
      <c r="AK1186" s="305"/>
      <c r="AL1186" s="43" t="s">
        <v>123</v>
      </c>
      <c r="AM1186" s="73">
        <v>0</v>
      </c>
      <c r="AN1186" s="60">
        <f>IFERROR(AM1186/AJ1179,"-")</f>
        <v>0</v>
      </c>
      <c r="AO1186" s="73">
        <v>0</v>
      </c>
      <c r="AP1186" s="60">
        <f>IFERROR(AO1186/AK1179,"-")</f>
        <v>0</v>
      </c>
      <c r="AQ1186" s="76" t="str">
        <f t="shared" si="80"/>
        <v>-</v>
      </c>
      <c r="AR1186" s="305"/>
      <c r="AS1186" s="305"/>
      <c r="AT1186" s="43" t="s">
        <v>123</v>
      </c>
      <c r="AU1186" s="73">
        <v>0</v>
      </c>
      <c r="AV1186" s="60">
        <f>IFERROR(AU1186/AR1179,"-")</f>
        <v>0</v>
      </c>
      <c r="AW1186" s="76">
        <v>0</v>
      </c>
      <c r="AX1186" s="60">
        <f>IFERROR(AW1186/AS1179,"-")</f>
        <v>0</v>
      </c>
      <c r="AY1186" s="157" t="str">
        <f t="shared" si="81"/>
        <v>-</v>
      </c>
      <c r="AZ1186" s="179"/>
    </row>
    <row r="1187" spans="2:52" s="8" customFormat="1" ht="13.15" customHeight="1">
      <c r="B1187" s="328"/>
      <c r="C1187" s="340"/>
      <c r="D1187" s="305"/>
      <c r="E1187" s="305"/>
      <c r="F1187" s="43" t="s">
        <v>114</v>
      </c>
      <c r="G1187" s="73">
        <v>0</v>
      </c>
      <c r="H1187" s="60">
        <f>IFERROR(G1187/D1179,"-")</f>
        <v>0</v>
      </c>
      <c r="I1187" s="73">
        <v>0</v>
      </c>
      <c r="J1187" s="60">
        <f>IFERROR(I1187/E1179,"-")</f>
        <v>0</v>
      </c>
      <c r="K1187" s="76" t="str">
        <f t="shared" si="77"/>
        <v>-</v>
      </c>
      <c r="L1187" s="305"/>
      <c r="M1187" s="305"/>
      <c r="N1187" s="43" t="s">
        <v>114</v>
      </c>
      <c r="O1187" s="73">
        <v>0</v>
      </c>
      <c r="P1187" s="60">
        <f>IFERROR(O1187/L1179,"-")</f>
        <v>0</v>
      </c>
      <c r="Q1187" s="73">
        <v>0</v>
      </c>
      <c r="R1187" s="60">
        <f>IFERROR(Q1187/M1179,"-")</f>
        <v>0</v>
      </c>
      <c r="S1187" s="76" t="str">
        <f t="shared" si="78"/>
        <v>-</v>
      </c>
      <c r="T1187" s="305"/>
      <c r="U1187" s="305"/>
      <c r="V1187" s="43" t="s">
        <v>114</v>
      </c>
      <c r="W1187" s="73">
        <v>0</v>
      </c>
      <c r="X1187" s="60" t="str">
        <f>IFERROR(W1187/T1179,"-")</f>
        <v>-</v>
      </c>
      <c r="Y1187" s="73">
        <v>0</v>
      </c>
      <c r="Z1187" s="60" t="str">
        <f>IFERROR(Y1187/U1179,"-")</f>
        <v>-</v>
      </c>
      <c r="AA1187" s="131" t="str">
        <f t="shared" si="79"/>
        <v>-</v>
      </c>
      <c r="AB1187" s="305"/>
      <c r="AC1187" s="305"/>
      <c r="AD1187" s="43" t="s">
        <v>114</v>
      </c>
      <c r="AE1187" s="73">
        <v>0</v>
      </c>
      <c r="AF1187" s="60" t="str">
        <f>IFERROR(AE1187/AB1179,"-")</f>
        <v>-</v>
      </c>
      <c r="AG1187" s="73">
        <v>0</v>
      </c>
      <c r="AH1187" s="60" t="str">
        <f>IFERROR(AG1187/AC1179,"-")</f>
        <v>-</v>
      </c>
      <c r="AI1187" s="76" t="str">
        <f t="shared" si="82"/>
        <v>-</v>
      </c>
      <c r="AJ1187" s="305"/>
      <c r="AK1187" s="305"/>
      <c r="AL1187" s="43" t="s">
        <v>114</v>
      </c>
      <c r="AM1187" s="73">
        <v>0</v>
      </c>
      <c r="AN1187" s="60">
        <f>IFERROR(AM1187/AJ1179,"-")</f>
        <v>0</v>
      </c>
      <c r="AO1187" s="73">
        <v>0</v>
      </c>
      <c r="AP1187" s="60">
        <f>IFERROR(AO1187/AK1179,"-")</f>
        <v>0</v>
      </c>
      <c r="AQ1187" s="76" t="str">
        <f t="shared" si="80"/>
        <v>-</v>
      </c>
      <c r="AR1187" s="305"/>
      <c r="AS1187" s="305"/>
      <c r="AT1187" s="43" t="s">
        <v>114</v>
      </c>
      <c r="AU1187" s="73">
        <v>29961</v>
      </c>
      <c r="AV1187" s="60">
        <f>IFERROR(AU1187/AR1179,"-")</f>
        <v>3.0064934478492148E-4</v>
      </c>
      <c r="AW1187" s="76">
        <v>1</v>
      </c>
      <c r="AX1187" s="60">
        <f>IFERROR(AW1187/AS1179,"-")</f>
        <v>8.130081300813009E-3</v>
      </c>
      <c r="AY1187" s="157">
        <f t="shared" si="81"/>
        <v>29961</v>
      </c>
      <c r="AZ1187" s="179"/>
    </row>
    <row r="1188" spans="2:52" s="8" customFormat="1" ht="13.15" customHeight="1">
      <c r="B1188" s="328"/>
      <c r="C1188" s="340"/>
      <c r="D1188" s="305"/>
      <c r="E1188" s="305"/>
      <c r="F1188" s="43" t="s">
        <v>115</v>
      </c>
      <c r="G1188" s="73">
        <v>0</v>
      </c>
      <c r="H1188" s="60">
        <f>IFERROR(G1188/D1179,"-")</f>
        <v>0</v>
      </c>
      <c r="I1188" s="73">
        <v>0</v>
      </c>
      <c r="J1188" s="60">
        <f>IFERROR(I1188/E1179,"-")</f>
        <v>0</v>
      </c>
      <c r="K1188" s="76" t="str">
        <f t="shared" si="77"/>
        <v>-</v>
      </c>
      <c r="L1188" s="305"/>
      <c r="M1188" s="305"/>
      <c r="N1188" s="43" t="s">
        <v>115</v>
      </c>
      <c r="O1188" s="73">
        <v>0</v>
      </c>
      <c r="P1188" s="60">
        <f>IFERROR(O1188/L1179,"-")</f>
        <v>0</v>
      </c>
      <c r="Q1188" s="73">
        <v>0</v>
      </c>
      <c r="R1188" s="60">
        <f>IFERROR(Q1188/M1179,"-")</f>
        <v>0</v>
      </c>
      <c r="S1188" s="76" t="str">
        <f t="shared" si="78"/>
        <v>-</v>
      </c>
      <c r="T1188" s="305"/>
      <c r="U1188" s="305"/>
      <c r="V1188" s="43" t="s">
        <v>115</v>
      </c>
      <c r="W1188" s="73">
        <v>0</v>
      </c>
      <c r="X1188" s="60" t="str">
        <f>IFERROR(W1188/T1179,"-")</f>
        <v>-</v>
      </c>
      <c r="Y1188" s="73">
        <v>0</v>
      </c>
      <c r="Z1188" s="60" t="str">
        <f>IFERROR(Y1188/U1179,"-")</f>
        <v>-</v>
      </c>
      <c r="AA1188" s="131" t="str">
        <f t="shared" si="79"/>
        <v>-</v>
      </c>
      <c r="AB1188" s="305"/>
      <c r="AC1188" s="305"/>
      <c r="AD1188" s="43" t="s">
        <v>115</v>
      </c>
      <c r="AE1188" s="73">
        <v>0</v>
      </c>
      <c r="AF1188" s="60" t="str">
        <f>IFERROR(AE1188/AB1179,"-")</f>
        <v>-</v>
      </c>
      <c r="AG1188" s="73">
        <v>0</v>
      </c>
      <c r="AH1188" s="60" t="str">
        <f>IFERROR(AG1188/AC1179,"-")</f>
        <v>-</v>
      </c>
      <c r="AI1188" s="76" t="str">
        <f t="shared" si="82"/>
        <v>-</v>
      </c>
      <c r="AJ1188" s="305"/>
      <c r="AK1188" s="305"/>
      <c r="AL1188" s="43" t="s">
        <v>115</v>
      </c>
      <c r="AM1188" s="73">
        <v>0</v>
      </c>
      <c r="AN1188" s="60">
        <f>IFERROR(AM1188/AJ1179,"-")</f>
        <v>0</v>
      </c>
      <c r="AO1188" s="73">
        <v>0</v>
      </c>
      <c r="AP1188" s="60">
        <f>IFERROR(AO1188/AK1179,"-")</f>
        <v>0</v>
      </c>
      <c r="AQ1188" s="76" t="str">
        <f t="shared" si="80"/>
        <v>-</v>
      </c>
      <c r="AR1188" s="305"/>
      <c r="AS1188" s="305"/>
      <c r="AT1188" s="43" t="s">
        <v>115</v>
      </c>
      <c r="AU1188" s="73">
        <v>0</v>
      </c>
      <c r="AV1188" s="60">
        <f>IFERROR(AU1188/AR1179,"-")</f>
        <v>0</v>
      </c>
      <c r="AW1188" s="76">
        <v>0</v>
      </c>
      <c r="AX1188" s="60">
        <f>IFERROR(AW1188/AS1179,"-")</f>
        <v>0</v>
      </c>
      <c r="AY1188" s="157" t="str">
        <f t="shared" si="81"/>
        <v>-</v>
      </c>
      <c r="AZ1188" s="179"/>
    </row>
    <row r="1189" spans="2:52" s="8" customFormat="1" ht="13.15" customHeight="1">
      <c r="B1189" s="328"/>
      <c r="C1189" s="340"/>
      <c r="D1189" s="305"/>
      <c r="E1189" s="305"/>
      <c r="F1189" s="43" t="s">
        <v>116</v>
      </c>
      <c r="G1189" s="73">
        <v>0</v>
      </c>
      <c r="H1189" s="60">
        <f>IFERROR(G1189/D1179,"-")</f>
        <v>0</v>
      </c>
      <c r="I1189" s="73">
        <v>0</v>
      </c>
      <c r="J1189" s="60">
        <f>IFERROR(I1189/E1179,"-")</f>
        <v>0</v>
      </c>
      <c r="K1189" s="76" t="str">
        <f t="shared" ref="K1189:K1252" si="83">IFERROR(G1189/I1189,"-")</f>
        <v>-</v>
      </c>
      <c r="L1189" s="305"/>
      <c r="M1189" s="305"/>
      <c r="N1189" s="43" t="s">
        <v>116</v>
      </c>
      <c r="O1189" s="73">
        <v>0</v>
      </c>
      <c r="P1189" s="60">
        <f>IFERROR(O1189/L1179,"-")</f>
        <v>0</v>
      </c>
      <c r="Q1189" s="73">
        <v>0</v>
      </c>
      <c r="R1189" s="60">
        <f>IFERROR(Q1189/M1179,"-")</f>
        <v>0</v>
      </c>
      <c r="S1189" s="76" t="str">
        <f t="shared" ref="S1189:S1252" si="84">IFERROR(O1189/Q1189,"-")</f>
        <v>-</v>
      </c>
      <c r="T1189" s="305"/>
      <c r="U1189" s="305"/>
      <c r="V1189" s="43" t="s">
        <v>116</v>
      </c>
      <c r="W1189" s="73">
        <v>0</v>
      </c>
      <c r="X1189" s="60" t="str">
        <f>IFERROR(W1189/T1179,"-")</f>
        <v>-</v>
      </c>
      <c r="Y1189" s="73">
        <v>0</v>
      </c>
      <c r="Z1189" s="60" t="str">
        <f>IFERROR(Y1189/U1179,"-")</f>
        <v>-</v>
      </c>
      <c r="AA1189" s="131" t="str">
        <f t="shared" ref="AA1189:AA1252" si="85">IFERROR(W1189/Y1189,"-")</f>
        <v>-</v>
      </c>
      <c r="AB1189" s="305"/>
      <c r="AC1189" s="305"/>
      <c r="AD1189" s="43" t="s">
        <v>116</v>
      </c>
      <c r="AE1189" s="73">
        <v>0</v>
      </c>
      <c r="AF1189" s="60" t="str">
        <f>IFERROR(AE1189/AB1179,"-")</f>
        <v>-</v>
      </c>
      <c r="AG1189" s="73">
        <v>0</v>
      </c>
      <c r="AH1189" s="60" t="str">
        <f>IFERROR(AG1189/AC1179,"-")</f>
        <v>-</v>
      </c>
      <c r="AI1189" s="76" t="str">
        <f t="shared" si="82"/>
        <v>-</v>
      </c>
      <c r="AJ1189" s="305"/>
      <c r="AK1189" s="305"/>
      <c r="AL1189" s="43" t="s">
        <v>116</v>
      </c>
      <c r="AM1189" s="73">
        <v>0</v>
      </c>
      <c r="AN1189" s="60">
        <f>IFERROR(AM1189/AJ1179,"-")</f>
        <v>0</v>
      </c>
      <c r="AO1189" s="73">
        <v>0</v>
      </c>
      <c r="AP1189" s="60">
        <f>IFERROR(AO1189/AK1179,"-")</f>
        <v>0</v>
      </c>
      <c r="AQ1189" s="76" t="str">
        <f t="shared" ref="AQ1189:AQ1252" si="86">IFERROR(AM1189/AO1189,"-")</f>
        <v>-</v>
      </c>
      <c r="AR1189" s="305"/>
      <c r="AS1189" s="305"/>
      <c r="AT1189" s="43" t="s">
        <v>116</v>
      </c>
      <c r="AU1189" s="73">
        <v>5830</v>
      </c>
      <c r="AV1189" s="60">
        <f>IFERROR(AU1189/AR1179,"-")</f>
        <v>5.8502242251463311E-5</v>
      </c>
      <c r="AW1189" s="76">
        <v>1</v>
      </c>
      <c r="AX1189" s="60">
        <f>IFERROR(AW1189/AS1179,"-")</f>
        <v>8.130081300813009E-3</v>
      </c>
      <c r="AY1189" s="157">
        <f t="shared" ref="AY1189:AY1252" si="87">IFERROR(AU1189/AW1189,"-")</f>
        <v>5830</v>
      </c>
      <c r="AZ1189" s="179"/>
    </row>
    <row r="1190" spans="2:52" s="8" customFormat="1" ht="13.15" customHeight="1">
      <c r="B1190" s="328"/>
      <c r="C1190" s="340"/>
      <c r="D1190" s="305"/>
      <c r="E1190" s="305"/>
      <c r="F1190" s="43" t="s">
        <v>117</v>
      </c>
      <c r="G1190" s="73">
        <v>0</v>
      </c>
      <c r="H1190" s="60">
        <f>IFERROR(G1190/D1179,"-")</f>
        <v>0</v>
      </c>
      <c r="I1190" s="73">
        <v>0</v>
      </c>
      <c r="J1190" s="60">
        <f>IFERROR(I1190/E1179,"-")</f>
        <v>0</v>
      </c>
      <c r="K1190" s="76" t="str">
        <f t="shared" si="83"/>
        <v>-</v>
      </c>
      <c r="L1190" s="305"/>
      <c r="M1190" s="305"/>
      <c r="N1190" s="43" t="s">
        <v>117</v>
      </c>
      <c r="O1190" s="73">
        <v>0</v>
      </c>
      <c r="P1190" s="60">
        <f>IFERROR(O1190/L1179,"-")</f>
        <v>0</v>
      </c>
      <c r="Q1190" s="73">
        <v>0</v>
      </c>
      <c r="R1190" s="60">
        <f>IFERROR(Q1190/M1179,"-")</f>
        <v>0</v>
      </c>
      <c r="S1190" s="76" t="str">
        <f t="shared" si="84"/>
        <v>-</v>
      </c>
      <c r="T1190" s="305"/>
      <c r="U1190" s="305"/>
      <c r="V1190" s="43" t="s">
        <v>117</v>
      </c>
      <c r="W1190" s="73">
        <v>0</v>
      </c>
      <c r="X1190" s="60" t="str">
        <f>IFERROR(W1190/T1179,"-")</f>
        <v>-</v>
      </c>
      <c r="Y1190" s="73">
        <v>0</v>
      </c>
      <c r="Z1190" s="60" t="str">
        <f>IFERROR(Y1190/U1179,"-")</f>
        <v>-</v>
      </c>
      <c r="AA1190" s="131" t="str">
        <f t="shared" si="85"/>
        <v>-</v>
      </c>
      <c r="AB1190" s="305"/>
      <c r="AC1190" s="305"/>
      <c r="AD1190" s="43" t="s">
        <v>117</v>
      </c>
      <c r="AE1190" s="73">
        <v>0</v>
      </c>
      <c r="AF1190" s="60" t="str">
        <f>IFERROR(AE1190/AB1179,"-")</f>
        <v>-</v>
      </c>
      <c r="AG1190" s="73">
        <v>0</v>
      </c>
      <c r="AH1190" s="60" t="str">
        <f>IFERROR(AG1190/AC1179,"-")</f>
        <v>-</v>
      </c>
      <c r="AI1190" s="76" t="str">
        <f t="shared" si="82"/>
        <v>-</v>
      </c>
      <c r="AJ1190" s="305"/>
      <c r="AK1190" s="305"/>
      <c r="AL1190" s="43" t="s">
        <v>117</v>
      </c>
      <c r="AM1190" s="73">
        <v>0</v>
      </c>
      <c r="AN1190" s="60">
        <f>IFERROR(AM1190/AJ1179,"-")</f>
        <v>0</v>
      </c>
      <c r="AO1190" s="73">
        <v>0</v>
      </c>
      <c r="AP1190" s="60">
        <f>IFERROR(AO1190/AK1179,"-")</f>
        <v>0</v>
      </c>
      <c r="AQ1190" s="76" t="str">
        <f t="shared" si="86"/>
        <v>-</v>
      </c>
      <c r="AR1190" s="305"/>
      <c r="AS1190" s="305"/>
      <c r="AT1190" s="43" t="s">
        <v>117</v>
      </c>
      <c r="AU1190" s="73">
        <v>95177</v>
      </c>
      <c r="AV1190" s="60">
        <f>IFERROR(AU1190/AR1179,"-")</f>
        <v>9.5507168280746545E-4</v>
      </c>
      <c r="AW1190" s="76">
        <v>2</v>
      </c>
      <c r="AX1190" s="60">
        <f>IFERROR(AW1190/AS1179,"-")</f>
        <v>1.6260162601626018E-2</v>
      </c>
      <c r="AY1190" s="157">
        <f t="shared" si="87"/>
        <v>47588.5</v>
      </c>
      <c r="AZ1190" s="179"/>
    </row>
    <row r="1191" spans="2:52" s="8" customFormat="1" ht="13.15" customHeight="1">
      <c r="B1191" s="328"/>
      <c r="C1191" s="340"/>
      <c r="D1191" s="305"/>
      <c r="E1191" s="305"/>
      <c r="F1191" s="43" t="s">
        <v>118</v>
      </c>
      <c r="G1191" s="73">
        <v>142979</v>
      </c>
      <c r="H1191" s="60">
        <f>IFERROR(G1191/D1179,"-")</f>
        <v>1.0180006094660906E-2</v>
      </c>
      <c r="I1191" s="73">
        <v>3</v>
      </c>
      <c r="J1191" s="60">
        <f>IFERROR(I1191/E1179,"-")</f>
        <v>0.15</v>
      </c>
      <c r="K1191" s="76">
        <f t="shared" si="83"/>
        <v>47659.666666666664</v>
      </c>
      <c r="L1191" s="305"/>
      <c r="M1191" s="305"/>
      <c r="N1191" s="43" t="s">
        <v>118</v>
      </c>
      <c r="O1191" s="73">
        <v>304</v>
      </c>
      <c r="P1191" s="60">
        <f>IFERROR(O1191/L1179,"-")</f>
        <v>3.2882994948566238E-5</v>
      </c>
      <c r="Q1191" s="73">
        <v>1</v>
      </c>
      <c r="R1191" s="60">
        <f>IFERROR(Q1191/M1179,"-")</f>
        <v>7.1428571428571425E-2</v>
      </c>
      <c r="S1191" s="76">
        <f t="shared" si="84"/>
        <v>304</v>
      </c>
      <c r="T1191" s="305"/>
      <c r="U1191" s="305"/>
      <c r="V1191" s="43" t="s">
        <v>118</v>
      </c>
      <c r="W1191" s="73">
        <v>0</v>
      </c>
      <c r="X1191" s="60" t="str">
        <f>IFERROR(W1191/T1179,"-")</f>
        <v>-</v>
      </c>
      <c r="Y1191" s="73">
        <v>0</v>
      </c>
      <c r="Z1191" s="60" t="str">
        <f>IFERROR(Y1191/U1179,"-")</f>
        <v>-</v>
      </c>
      <c r="AA1191" s="131" t="str">
        <f t="shared" si="85"/>
        <v>-</v>
      </c>
      <c r="AB1191" s="305"/>
      <c r="AC1191" s="305"/>
      <c r="AD1191" s="43" t="s">
        <v>118</v>
      </c>
      <c r="AE1191" s="73">
        <v>0</v>
      </c>
      <c r="AF1191" s="60" t="str">
        <f>IFERROR(AE1191/AB1179,"-")</f>
        <v>-</v>
      </c>
      <c r="AG1191" s="73">
        <v>0</v>
      </c>
      <c r="AH1191" s="60" t="str">
        <f>IFERROR(AG1191/AC1179,"-")</f>
        <v>-</v>
      </c>
      <c r="AI1191" s="76" t="str">
        <f t="shared" si="82"/>
        <v>-</v>
      </c>
      <c r="AJ1191" s="305"/>
      <c r="AK1191" s="305"/>
      <c r="AL1191" s="43" t="s">
        <v>118</v>
      </c>
      <c r="AM1191" s="73">
        <v>0</v>
      </c>
      <c r="AN1191" s="60">
        <f>IFERROR(AM1191/AJ1179,"-")</f>
        <v>0</v>
      </c>
      <c r="AO1191" s="73">
        <v>0</v>
      </c>
      <c r="AP1191" s="60">
        <f>IFERROR(AO1191/AK1179,"-")</f>
        <v>0</v>
      </c>
      <c r="AQ1191" s="76" t="str">
        <f t="shared" si="86"/>
        <v>-</v>
      </c>
      <c r="AR1191" s="305"/>
      <c r="AS1191" s="305"/>
      <c r="AT1191" s="43" t="s">
        <v>118</v>
      </c>
      <c r="AU1191" s="73">
        <v>466777</v>
      </c>
      <c r="AV1191" s="60">
        <f>IFERROR(AU1191/AR1179,"-")</f>
        <v>4.6839624582180597E-3</v>
      </c>
      <c r="AW1191" s="76">
        <v>18</v>
      </c>
      <c r="AX1191" s="60">
        <f>IFERROR(AW1191/AS1179,"-")</f>
        <v>0.14634146341463414</v>
      </c>
      <c r="AY1191" s="157">
        <f t="shared" si="87"/>
        <v>25932.055555555555</v>
      </c>
      <c r="AZ1191" s="179"/>
    </row>
    <row r="1192" spans="2:52" s="8" customFormat="1" ht="13.15" customHeight="1">
      <c r="B1192" s="328"/>
      <c r="C1192" s="340"/>
      <c r="D1192" s="305"/>
      <c r="E1192" s="305"/>
      <c r="F1192" s="43" t="s">
        <v>119</v>
      </c>
      <c r="G1192" s="73">
        <v>2829</v>
      </c>
      <c r="H1192" s="60">
        <f>IFERROR(G1192/D1179,"-")</f>
        <v>2.0142284700407545E-4</v>
      </c>
      <c r="I1192" s="73">
        <v>1</v>
      </c>
      <c r="J1192" s="60">
        <f>IFERROR(I1192/E1179,"-")</f>
        <v>0.05</v>
      </c>
      <c r="K1192" s="76">
        <f t="shared" si="83"/>
        <v>2829</v>
      </c>
      <c r="L1192" s="305"/>
      <c r="M1192" s="305"/>
      <c r="N1192" s="43" t="s">
        <v>119</v>
      </c>
      <c r="O1192" s="73">
        <v>2829</v>
      </c>
      <c r="P1192" s="60">
        <f>IFERROR(O1192/L1179,"-")</f>
        <v>3.0600655496544041E-4</v>
      </c>
      <c r="Q1192" s="73">
        <v>1</v>
      </c>
      <c r="R1192" s="60">
        <f>IFERROR(Q1192/M1179,"-")</f>
        <v>7.1428571428571425E-2</v>
      </c>
      <c r="S1192" s="76">
        <f t="shared" si="84"/>
        <v>2829</v>
      </c>
      <c r="T1192" s="305"/>
      <c r="U1192" s="305"/>
      <c r="V1192" s="43" t="s">
        <v>119</v>
      </c>
      <c r="W1192" s="73">
        <v>0</v>
      </c>
      <c r="X1192" s="60" t="str">
        <f>IFERROR(W1192/T1179,"-")</f>
        <v>-</v>
      </c>
      <c r="Y1192" s="73">
        <v>0</v>
      </c>
      <c r="Z1192" s="60" t="str">
        <f>IFERROR(Y1192/U1179,"-")</f>
        <v>-</v>
      </c>
      <c r="AA1192" s="131" t="str">
        <f t="shared" si="85"/>
        <v>-</v>
      </c>
      <c r="AB1192" s="305"/>
      <c r="AC1192" s="305"/>
      <c r="AD1192" s="43" t="s">
        <v>119</v>
      </c>
      <c r="AE1192" s="73">
        <v>0</v>
      </c>
      <c r="AF1192" s="60" t="str">
        <f>IFERROR(AE1192/AB1179,"-")</f>
        <v>-</v>
      </c>
      <c r="AG1192" s="73">
        <v>0</v>
      </c>
      <c r="AH1192" s="60" t="str">
        <f>IFERROR(AG1192/AC1179,"-")</f>
        <v>-</v>
      </c>
      <c r="AI1192" s="76" t="str">
        <f t="shared" si="82"/>
        <v>-</v>
      </c>
      <c r="AJ1192" s="305"/>
      <c r="AK1192" s="305"/>
      <c r="AL1192" s="43" t="s">
        <v>119</v>
      </c>
      <c r="AM1192" s="73">
        <v>5261</v>
      </c>
      <c r="AN1192" s="60">
        <f>IFERROR(AM1192/AJ1179,"-")</f>
        <v>1.0306854714685651E-3</v>
      </c>
      <c r="AO1192" s="73">
        <v>1</v>
      </c>
      <c r="AP1192" s="60">
        <f>IFERROR(AO1192/AK1179,"-")</f>
        <v>0.14285714285714285</v>
      </c>
      <c r="AQ1192" s="76">
        <f t="shared" si="86"/>
        <v>5261</v>
      </c>
      <c r="AR1192" s="305"/>
      <c r="AS1192" s="305"/>
      <c r="AT1192" s="43" t="s">
        <v>119</v>
      </c>
      <c r="AU1192" s="73">
        <v>751918</v>
      </c>
      <c r="AV1192" s="60">
        <f>IFERROR(AU1192/AR1179,"-")</f>
        <v>7.5452639775704612E-3</v>
      </c>
      <c r="AW1192" s="76">
        <v>11</v>
      </c>
      <c r="AX1192" s="60">
        <f>IFERROR(AW1192/AS1179,"-")</f>
        <v>8.943089430894309E-2</v>
      </c>
      <c r="AY1192" s="157">
        <f t="shared" si="87"/>
        <v>68356.181818181823</v>
      </c>
      <c r="AZ1192" s="179"/>
    </row>
    <row r="1193" spans="2:52" s="8" customFormat="1" ht="13.15" customHeight="1">
      <c r="B1193" s="328"/>
      <c r="C1193" s="340"/>
      <c r="D1193" s="305"/>
      <c r="E1193" s="305"/>
      <c r="F1193" s="43" t="s">
        <v>120</v>
      </c>
      <c r="G1193" s="73">
        <v>25260</v>
      </c>
      <c r="H1193" s="60">
        <f>IFERROR(G1193/D1179,"-")</f>
        <v>1.7984945617967288E-3</v>
      </c>
      <c r="I1193" s="73">
        <v>1</v>
      </c>
      <c r="J1193" s="60">
        <f>IFERROR(I1193/E1179,"-")</f>
        <v>0.05</v>
      </c>
      <c r="K1193" s="76">
        <f t="shared" si="83"/>
        <v>25260</v>
      </c>
      <c r="L1193" s="305"/>
      <c r="M1193" s="305"/>
      <c r="N1193" s="43" t="s">
        <v>120</v>
      </c>
      <c r="O1193" s="73">
        <v>25260</v>
      </c>
      <c r="P1193" s="60">
        <f>IFERROR(O1193/L1179,"-")</f>
        <v>2.732317277634155E-3</v>
      </c>
      <c r="Q1193" s="73">
        <v>1</v>
      </c>
      <c r="R1193" s="60">
        <f>IFERROR(Q1193/M1179,"-")</f>
        <v>7.1428571428571425E-2</v>
      </c>
      <c r="S1193" s="76">
        <f t="shared" si="84"/>
        <v>25260</v>
      </c>
      <c r="T1193" s="305"/>
      <c r="U1193" s="305"/>
      <c r="V1193" s="43" t="s">
        <v>120</v>
      </c>
      <c r="W1193" s="73">
        <v>0</v>
      </c>
      <c r="X1193" s="60" t="str">
        <f>IFERROR(W1193/T1179,"-")</f>
        <v>-</v>
      </c>
      <c r="Y1193" s="73">
        <v>0</v>
      </c>
      <c r="Z1193" s="60" t="str">
        <f>IFERROR(Y1193/U1179,"-")</f>
        <v>-</v>
      </c>
      <c r="AA1193" s="131" t="str">
        <f t="shared" si="85"/>
        <v>-</v>
      </c>
      <c r="AB1193" s="305"/>
      <c r="AC1193" s="305"/>
      <c r="AD1193" s="43" t="s">
        <v>120</v>
      </c>
      <c r="AE1193" s="73">
        <v>0</v>
      </c>
      <c r="AF1193" s="60" t="str">
        <f>IFERROR(AE1193/AB1179,"-")</f>
        <v>-</v>
      </c>
      <c r="AG1193" s="73">
        <v>0</v>
      </c>
      <c r="AH1193" s="60" t="str">
        <f>IFERROR(AG1193/AC1179,"-")</f>
        <v>-</v>
      </c>
      <c r="AI1193" s="76" t="str">
        <f t="shared" si="82"/>
        <v>-</v>
      </c>
      <c r="AJ1193" s="305"/>
      <c r="AK1193" s="305"/>
      <c r="AL1193" s="43" t="s">
        <v>120</v>
      </c>
      <c r="AM1193" s="73">
        <v>0</v>
      </c>
      <c r="AN1193" s="60">
        <f>IFERROR(AM1193/AJ1179,"-")</f>
        <v>0</v>
      </c>
      <c r="AO1193" s="73">
        <v>0</v>
      </c>
      <c r="AP1193" s="60">
        <f>IFERROR(AO1193/AK1179,"-")</f>
        <v>0</v>
      </c>
      <c r="AQ1193" s="76" t="str">
        <f t="shared" si="86"/>
        <v>-</v>
      </c>
      <c r="AR1193" s="305"/>
      <c r="AS1193" s="305"/>
      <c r="AT1193" s="43" t="s">
        <v>120</v>
      </c>
      <c r="AU1193" s="73">
        <v>199672</v>
      </c>
      <c r="AV1193" s="60">
        <f>IFERROR(AU1193/AR1179,"-")</f>
        <v>2.0036466063180413E-3</v>
      </c>
      <c r="AW1193" s="76">
        <v>6</v>
      </c>
      <c r="AX1193" s="60">
        <f>IFERROR(AW1193/AS1179,"-")</f>
        <v>4.878048780487805E-2</v>
      </c>
      <c r="AY1193" s="157">
        <f t="shared" si="87"/>
        <v>33278.666666666664</v>
      </c>
      <c r="AZ1193" s="179"/>
    </row>
    <row r="1194" spans="2:52" s="8" customFormat="1" ht="13.15" customHeight="1">
      <c r="B1194" s="328"/>
      <c r="C1194" s="340"/>
      <c r="D1194" s="305"/>
      <c r="E1194" s="305"/>
      <c r="F1194" s="44" t="s">
        <v>121</v>
      </c>
      <c r="G1194" s="74">
        <v>17855</v>
      </c>
      <c r="H1194" s="61">
        <f>IFERROR(G1194/D1179,"-")</f>
        <v>1.2712636738274185E-3</v>
      </c>
      <c r="I1194" s="74">
        <v>3</v>
      </c>
      <c r="J1194" s="61">
        <f>IFERROR(I1194/E1179,"-")</f>
        <v>0.15</v>
      </c>
      <c r="K1194" s="77">
        <f t="shared" si="83"/>
        <v>5951.666666666667</v>
      </c>
      <c r="L1194" s="305"/>
      <c r="M1194" s="305"/>
      <c r="N1194" s="44" t="s">
        <v>121</v>
      </c>
      <c r="O1194" s="74">
        <v>17311</v>
      </c>
      <c r="P1194" s="61">
        <f>IFERROR(O1194/L1179,"-")</f>
        <v>1.8724918603770728E-3</v>
      </c>
      <c r="Q1194" s="74">
        <v>2</v>
      </c>
      <c r="R1194" s="61">
        <f>IFERROR(Q1194/M1179,"-")</f>
        <v>0.14285714285714285</v>
      </c>
      <c r="S1194" s="77">
        <f t="shared" si="84"/>
        <v>8655.5</v>
      </c>
      <c r="T1194" s="305"/>
      <c r="U1194" s="305"/>
      <c r="V1194" s="44" t="s">
        <v>121</v>
      </c>
      <c r="W1194" s="74">
        <v>0</v>
      </c>
      <c r="X1194" s="61" t="str">
        <f>IFERROR(W1194/T1179,"-")</f>
        <v>-</v>
      </c>
      <c r="Y1194" s="74">
        <v>0</v>
      </c>
      <c r="Z1194" s="61" t="str">
        <f>IFERROR(Y1194/U1179,"-")</f>
        <v>-</v>
      </c>
      <c r="AA1194" s="132" t="str">
        <f t="shared" si="85"/>
        <v>-</v>
      </c>
      <c r="AB1194" s="305"/>
      <c r="AC1194" s="305"/>
      <c r="AD1194" s="44" t="s">
        <v>121</v>
      </c>
      <c r="AE1194" s="74">
        <v>0</v>
      </c>
      <c r="AF1194" s="61" t="str">
        <f>IFERROR(AE1194/AB1179,"-")</f>
        <v>-</v>
      </c>
      <c r="AG1194" s="74">
        <v>0</v>
      </c>
      <c r="AH1194" s="61" t="str">
        <f>IFERROR(AG1194/AC1179,"-")</f>
        <v>-</v>
      </c>
      <c r="AI1194" s="77" t="str">
        <f t="shared" si="82"/>
        <v>-</v>
      </c>
      <c r="AJ1194" s="305"/>
      <c r="AK1194" s="305"/>
      <c r="AL1194" s="44" t="s">
        <v>121</v>
      </c>
      <c r="AM1194" s="74">
        <v>0</v>
      </c>
      <c r="AN1194" s="61">
        <f>IFERROR(AM1194/AJ1179,"-")</f>
        <v>0</v>
      </c>
      <c r="AO1194" s="74">
        <v>0</v>
      </c>
      <c r="AP1194" s="61">
        <f>IFERROR(AO1194/AK1179,"-")</f>
        <v>0</v>
      </c>
      <c r="AQ1194" s="77" t="str">
        <f t="shared" si="86"/>
        <v>-</v>
      </c>
      <c r="AR1194" s="305"/>
      <c r="AS1194" s="305"/>
      <c r="AT1194" s="44" t="s">
        <v>121</v>
      </c>
      <c r="AU1194" s="74">
        <v>224099</v>
      </c>
      <c r="AV1194" s="61">
        <f>IFERROR(AU1194/AR1179,"-")</f>
        <v>2.2487639770687267E-3</v>
      </c>
      <c r="AW1194" s="77">
        <v>15</v>
      </c>
      <c r="AX1194" s="63">
        <f>IFERROR(AW1194/AS1179,"-")</f>
        <v>0.12195121951219512</v>
      </c>
      <c r="AY1194" s="158">
        <f t="shared" si="87"/>
        <v>14939.933333333332</v>
      </c>
      <c r="AZ1194" s="179"/>
    </row>
    <row r="1195" spans="2:52" s="8" customFormat="1" ht="13.15" customHeight="1">
      <c r="B1195" s="329"/>
      <c r="C1195" s="341"/>
      <c r="D1195" s="306"/>
      <c r="E1195" s="306"/>
      <c r="F1195" s="45" t="s">
        <v>71</v>
      </c>
      <c r="G1195" s="69">
        <f>SUM(G1179:G1194)</f>
        <v>1817630</v>
      </c>
      <c r="H1195" s="61">
        <f>IFERROR(G1195/D1179,"-")</f>
        <v>0.12941400120184435</v>
      </c>
      <c r="I1195" s="74">
        <v>19</v>
      </c>
      <c r="J1195" s="61">
        <f>IFERROR(I1195/E1179,"-")</f>
        <v>0.95</v>
      </c>
      <c r="K1195" s="77">
        <f t="shared" si="83"/>
        <v>95664.736842105267</v>
      </c>
      <c r="L1195" s="306"/>
      <c r="M1195" s="306"/>
      <c r="N1195" s="45" t="s">
        <v>71</v>
      </c>
      <c r="O1195" s="69">
        <f>SUM(O1179:O1194)</f>
        <v>1454732</v>
      </c>
      <c r="P1195" s="61">
        <f>IFERROR(O1195/L1179,"-")</f>
        <v>0.15735508226157124</v>
      </c>
      <c r="Q1195" s="74">
        <v>13</v>
      </c>
      <c r="R1195" s="61">
        <f>IFERROR(Q1195/M1179,"-")</f>
        <v>0.9285714285714286</v>
      </c>
      <c r="S1195" s="77">
        <f t="shared" si="84"/>
        <v>111902.46153846153</v>
      </c>
      <c r="T1195" s="306"/>
      <c r="U1195" s="306"/>
      <c r="V1195" s="45" t="s">
        <v>71</v>
      </c>
      <c r="W1195" s="69">
        <f>SUM(W1179:W1194)</f>
        <v>0</v>
      </c>
      <c r="X1195" s="61" t="str">
        <f>IFERROR(W1195/T1179,"-")</f>
        <v>-</v>
      </c>
      <c r="Y1195" s="74">
        <v>0</v>
      </c>
      <c r="Z1195" s="61" t="str">
        <f>IFERROR(Y1195/U1179,"-")</f>
        <v>-</v>
      </c>
      <c r="AA1195" s="132" t="str">
        <f t="shared" si="85"/>
        <v>-</v>
      </c>
      <c r="AB1195" s="306"/>
      <c r="AC1195" s="306"/>
      <c r="AD1195" s="45" t="s">
        <v>71</v>
      </c>
      <c r="AE1195" s="69">
        <f>SUM(AE1179:AE1194)</f>
        <v>0</v>
      </c>
      <c r="AF1195" s="61" t="str">
        <f>IFERROR(AE1195/AB1179,"-")</f>
        <v>-</v>
      </c>
      <c r="AG1195" s="74">
        <v>0</v>
      </c>
      <c r="AH1195" s="61" t="str">
        <f>IFERROR(AG1195/AC1179,"-")</f>
        <v>-</v>
      </c>
      <c r="AI1195" s="77" t="str">
        <f t="shared" si="82"/>
        <v>-</v>
      </c>
      <c r="AJ1195" s="306"/>
      <c r="AK1195" s="306"/>
      <c r="AL1195" s="45" t="s">
        <v>71</v>
      </c>
      <c r="AM1195" s="69">
        <f>SUM(AM1179:AM1194)</f>
        <v>124663</v>
      </c>
      <c r="AN1195" s="61">
        <f>IFERROR(AM1195/AJ1179,"-")</f>
        <v>2.4422798504026941E-2</v>
      </c>
      <c r="AO1195" s="74">
        <v>5</v>
      </c>
      <c r="AP1195" s="61">
        <f>IFERROR(AO1195/AK1179,"-")</f>
        <v>0.7142857142857143</v>
      </c>
      <c r="AQ1195" s="77">
        <f t="shared" si="86"/>
        <v>24932.6</v>
      </c>
      <c r="AR1195" s="306"/>
      <c r="AS1195" s="306"/>
      <c r="AT1195" s="45" t="s">
        <v>71</v>
      </c>
      <c r="AU1195" s="69">
        <f>SUM(AU1179:AU1194)</f>
        <v>14822172</v>
      </c>
      <c r="AV1195" s="61">
        <f>IFERROR(AU1195/AR1179,"-")</f>
        <v>0.14873590000632186</v>
      </c>
      <c r="AW1195" s="77">
        <v>103</v>
      </c>
      <c r="AX1195" s="103">
        <f>IFERROR(AW1195/AS1179,"-")</f>
        <v>0.83739837398373984</v>
      </c>
      <c r="AY1195" s="159">
        <f t="shared" si="87"/>
        <v>143904.58252427186</v>
      </c>
      <c r="AZ1195" s="179"/>
    </row>
    <row r="1196" spans="2:52" s="8" customFormat="1" ht="13.15" customHeight="1">
      <c r="B1196" s="327">
        <v>71</v>
      </c>
      <c r="C1196" s="339" t="s">
        <v>54</v>
      </c>
      <c r="D1196" s="304">
        <v>11524110</v>
      </c>
      <c r="E1196" s="304">
        <v>23</v>
      </c>
      <c r="F1196" s="41" t="s">
        <v>107</v>
      </c>
      <c r="G1196" s="72">
        <v>105043</v>
      </c>
      <c r="H1196" s="59">
        <f>IFERROR(G1196/D1196,"-")</f>
        <v>9.1150639832490322E-3</v>
      </c>
      <c r="I1196" s="72">
        <v>4</v>
      </c>
      <c r="J1196" s="59">
        <f>IFERROR(I1196/E1196,"-")</f>
        <v>0.17391304347826086</v>
      </c>
      <c r="K1196" s="75">
        <f t="shared" si="83"/>
        <v>26260.75</v>
      </c>
      <c r="L1196" s="304">
        <v>8780850</v>
      </c>
      <c r="M1196" s="304">
        <v>15</v>
      </c>
      <c r="N1196" s="41" t="s">
        <v>107</v>
      </c>
      <c r="O1196" s="72">
        <v>63221</v>
      </c>
      <c r="P1196" s="59">
        <f>IFERROR(O1196/L1196,"-")</f>
        <v>7.1998724497058944E-3</v>
      </c>
      <c r="Q1196" s="72">
        <v>3</v>
      </c>
      <c r="R1196" s="59">
        <f>IFERROR(Q1196/M1196,"-")</f>
        <v>0.2</v>
      </c>
      <c r="S1196" s="75">
        <f t="shared" si="84"/>
        <v>21073.666666666668</v>
      </c>
      <c r="T1196" s="304">
        <v>795920</v>
      </c>
      <c r="U1196" s="304">
        <v>2</v>
      </c>
      <c r="V1196" s="41" t="s">
        <v>107</v>
      </c>
      <c r="W1196" s="72">
        <v>0</v>
      </c>
      <c r="X1196" s="59">
        <f>IFERROR(W1196/T1196,"-")</f>
        <v>0</v>
      </c>
      <c r="Y1196" s="72">
        <v>0</v>
      </c>
      <c r="Z1196" s="59">
        <f>IFERROR(Y1196/U1196,"-")</f>
        <v>0</v>
      </c>
      <c r="AA1196" s="130" t="str">
        <f t="shared" si="85"/>
        <v>-</v>
      </c>
      <c r="AB1196" s="304">
        <v>654760</v>
      </c>
      <c r="AC1196" s="304">
        <v>1</v>
      </c>
      <c r="AD1196" s="41" t="s">
        <v>107</v>
      </c>
      <c r="AE1196" s="72">
        <v>0</v>
      </c>
      <c r="AF1196" s="59">
        <f>IFERROR(AE1196/AB1196,"-")</f>
        <v>0</v>
      </c>
      <c r="AG1196" s="72">
        <v>0</v>
      </c>
      <c r="AH1196" s="59">
        <f>IFERROR(AG1196/AC1196,"-")</f>
        <v>0</v>
      </c>
      <c r="AI1196" s="75" t="str">
        <f t="shared" si="82"/>
        <v>-</v>
      </c>
      <c r="AJ1196" s="304">
        <v>1342890</v>
      </c>
      <c r="AK1196" s="304">
        <v>2</v>
      </c>
      <c r="AL1196" s="41" t="s">
        <v>107</v>
      </c>
      <c r="AM1196" s="72">
        <v>17085</v>
      </c>
      <c r="AN1196" s="59">
        <f>IFERROR(AM1196/AJ1196,"-")</f>
        <v>1.2722561043719143E-2</v>
      </c>
      <c r="AO1196" s="72">
        <v>2</v>
      </c>
      <c r="AP1196" s="59">
        <f>IFERROR(AO1196/AK1196,"-")</f>
        <v>1</v>
      </c>
      <c r="AQ1196" s="75">
        <f t="shared" si="86"/>
        <v>8542.5</v>
      </c>
      <c r="AR1196" s="304">
        <v>48074140</v>
      </c>
      <c r="AS1196" s="304">
        <v>85</v>
      </c>
      <c r="AT1196" s="41" t="s">
        <v>107</v>
      </c>
      <c r="AU1196" s="72">
        <v>849598</v>
      </c>
      <c r="AV1196" s="59">
        <f>IFERROR(AU1196/AR1196,"-")</f>
        <v>1.7672661435025151E-2</v>
      </c>
      <c r="AW1196" s="75">
        <v>14</v>
      </c>
      <c r="AX1196" s="59">
        <f>IFERROR(AW1196/AS1196,"-")</f>
        <v>0.16470588235294117</v>
      </c>
      <c r="AY1196" s="157">
        <f t="shared" si="87"/>
        <v>60685.571428571428</v>
      </c>
      <c r="AZ1196" s="179"/>
    </row>
    <row r="1197" spans="2:52" s="8" customFormat="1" ht="13.15" customHeight="1">
      <c r="B1197" s="328"/>
      <c r="C1197" s="340"/>
      <c r="D1197" s="305"/>
      <c r="E1197" s="305"/>
      <c r="F1197" s="42" t="s">
        <v>108</v>
      </c>
      <c r="G1197" s="73">
        <v>646037</v>
      </c>
      <c r="H1197" s="60">
        <f>IFERROR(G1197/D1196,"-")</f>
        <v>5.6059600264141876E-2</v>
      </c>
      <c r="I1197" s="73">
        <v>9</v>
      </c>
      <c r="J1197" s="60">
        <f>IFERROR(I1197/E1196,"-")</f>
        <v>0.39130434782608697</v>
      </c>
      <c r="K1197" s="76">
        <f t="shared" si="83"/>
        <v>71781.888888888891</v>
      </c>
      <c r="L1197" s="305"/>
      <c r="M1197" s="305"/>
      <c r="N1197" s="42" t="s">
        <v>108</v>
      </c>
      <c r="O1197" s="73">
        <v>626435</v>
      </c>
      <c r="P1197" s="60">
        <f>IFERROR(O1197/L1196,"-")</f>
        <v>7.1341043293075265E-2</v>
      </c>
      <c r="Q1197" s="73">
        <v>6</v>
      </c>
      <c r="R1197" s="60">
        <f>IFERROR(Q1197/M1196,"-")</f>
        <v>0.4</v>
      </c>
      <c r="S1197" s="76">
        <f t="shared" si="84"/>
        <v>104405.83333333333</v>
      </c>
      <c r="T1197" s="305"/>
      <c r="U1197" s="305"/>
      <c r="V1197" s="42" t="s">
        <v>108</v>
      </c>
      <c r="W1197" s="73">
        <v>0</v>
      </c>
      <c r="X1197" s="60">
        <f>IFERROR(W1197/T1196,"-")</f>
        <v>0</v>
      </c>
      <c r="Y1197" s="73">
        <v>0</v>
      </c>
      <c r="Z1197" s="60">
        <f>IFERROR(Y1197/U1196,"-")</f>
        <v>0</v>
      </c>
      <c r="AA1197" s="131" t="str">
        <f t="shared" si="85"/>
        <v>-</v>
      </c>
      <c r="AB1197" s="305"/>
      <c r="AC1197" s="305"/>
      <c r="AD1197" s="42" t="s">
        <v>108</v>
      </c>
      <c r="AE1197" s="73">
        <v>0</v>
      </c>
      <c r="AF1197" s="60">
        <f>IFERROR(AE1197/AB1196,"-")</f>
        <v>0</v>
      </c>
      <c r="AG1197" s="73">
        <v>0</v>
      </c>
      <c r="AH1197" s="60">
        <f>IFERROR(AG1197/AC1196,"-")</f>
        <v>0</v>
      </c>
      <c r="AI1197" s="76" t="str">
        <f t="shared" si="82"/>
        <v>-</v>
      </c>
      <c r="AJ1197" s="305"/>
      <c r="AK1197" s="305"/>
      <c r="AL1197" s="42" t="s">
        <v>108</v>
      </c>
      <c r="AM1197" s="73">
        <v>2947</v>
      </c>
      <c r="AN1197" s="60">
        <f>IFERROR(AM1197/AJ1196,"-")</f>
        <v>2.1945207723640804E-3</v>
      </c>
      <c r="AO1197" s="73">
        <v>1</v>
      </c>
      <c r="AP1197" s="60">
        <f>IFERROR(AO1197/AK1196,"-")</f>
        <v>0.5</v>
      </c>
      <c r="AQ1197" s="76">
        <f t="shared" si="86"/>
        <v>2947</v>
      </c>
      <c r="AR1197" s="305"/>
      <c r="AS1197" s="305"/>
      <c r="AT1197" s="42" t="s">
        <v>108</v>
      </c>
      <c r="AU1197" s="73">
        <v>323953</v>
      </c>
      <c r="AV1197" s="60">
        <f>IFERROR(AU1197/AR1196,"-")</f>
        <v>6.7386124847995197E-3</v>
      </c>
      <c r="AW1197" s="76">
        <v>13</v>
      </c>
      <c r="AX1197" s="60">
        <f>IFERROR(AW1197/AS1196,"-")</f>
        <v>0.15294117647058825</v>
      </c>
      <c r="AY1197" s="157">
        <f t="shared" si="87"/>
        <v>24919.461538461539</v>
      </c>
      <c r="AZ1197" s="179"/>
    </row>
    <row r="1198" spans="2:52" s="8" customFormat="1" ht="13.15" customHeight="1">
      <c r="B1198" s="328"/>
      <c r="C1198" s="340"/>
      <c r="D1198" s="305"/>
      <c r="E1198" s="305"/>
      <c r="F1198" s="43" t="s">
        <v>109</v>
      </c>
      <c r="G1198" s="73">
        <v>217444</v>
      </c>
      <c r="H1198" s="60">
        <f>IFERROR(G1198/D1196,"-")</f>
        <v>1.8868615450564077E-2</v>
      </c>
      <c r="I1198" s="73">
        <v>9</v>
      </c>
      <c r="J1198" s="60">
        <f>IFERROR(I1198/E1196,"-")</f>
        <v>0.39130434782608697</v>
      </c>
      <c r="K1198" s="76">
        <f t="shared" si="83"/>
        <v>24160.444444444445</v>
      </c>
      <c r="L1198" s="305"/>
      <c r="M1198" s="305"/>
      <c r="N1198" s="43" t="s">
        <v>109</v>
      </c>
      <c r="O1198" s="73">
        <v>158238</v>
      </c>
      <c r="P1198" s="60">
        <f>IFERROR(O1198/L1196,"-")</f>
        <v>1.802080664172603E-2</v>
      </c>
      <c r="Q1198" s="73">
        <v>6</v>
      </c>
      <c r="R1198" s="60">
        <f>IFERROR(Q1198/M1196,"-")</f>
        <v>0.4</v>
      </c>
      <c r="S1198" s="76">
        <f t="shared" si="84"/>
        <v>26373</v>
      </c>
      <c r="T1198" s="305"/>
      <c r="U1198" s="305"/>
      <c r="V1198" s="43" t="s">
        <v>109</v>
      </c>
      <c r="W1198" s="73">
        <v>0</v>
      </c>
      <c r="X1198" s="60">
        <f>IFERROR(W1198/T1196,"-")</f>
        <v>0</v>
      </c>
      <c r="Y1198" s="73">
        <v>0</v>
      </c>
      <c r="Z1198" s="60">
        <f>IFERROR(Y1198/U1196,"-")</f>
        <v>0</v>
      </c>
      <c r="AA1198" s="131" t="str">
        <f t="shared" si="85"/>
        <v>-</v>
      </c>
      <c r="AB1198" s="305"/>
      <c r="AC1198" s="305"/>
      <c r="AD1198" s="43" t="s">
        <v>109</v>
      </c>
      <c r="AE1198" s="73">
        <v>0</v>
      </c>
      <c r="AF1198" s="60">
        <f>IFERROR(AE1198/AB1196,"-")</f>
        <v>0</v>
      </c>
      <c r="AG1198" s="73">
        <v>0</v>
      </c>
      <c r="AH1198" s="60">
        <f>IFERROR(AG1198/AC1196,"-")</f>
        <v>0</v>
      </c>
      <c r="AI1198" s="76" t="str">
        <f t="shared" si="82"/>
        <v>-</v>
      </c>
      <c r="AJ1198" s="305"/>
      <c r="AK1198" s="305"/>
      <c r="AL1198" s="43" t="s">
        <v>109</v>
      </c>
      <c r="AM1198" s="73">
        <v>17002</v>
      </c>
      <c r="AN1198" s="60">
        <f>IFERROR(AM1198/AJ1196,"-")</f>
        <v>1.2660754045379741E-2</v>
      </c>
      <c r="AO1198" s="73">
        <v>1</v>
      </c>
      <c r="AP1198" s="60">
        <f>IFERROR(AO1198/AK1196,"-")</f>
        <v>0.5</v>
      </c>
      <c r="AQ1198" s="76">
        <f t="shared" si="86"/>
        <v>17002</v>
      </c>
      <c r="AR1198" s="305"/>
      <c r="AS1198" s="305"/>
      <c r="AT1198" s="43" t="s">
        <v>109</v>
      </c>
      <c r="AU1198" s="73">
        <v>381705</v>
      </c>
      <c r="AV1198" s="60">
        <f>IFERROR(AU1198/AR1196,"-")</f>
        <v>7.9399236262988789E-3</v>
      </c>
      <c r="AW1198" s="76">
        <v>24</v>
      </c>
      <c r="AX1198" s="60">
        <f>IFERROR(AW1198/AS1196,"-")</f>
        <v>0.28235294117647058</v>
      </c>
      <c r="AY1198" s="157">
        <f t="shared" si="87"/>
        <v>15904.375</v>
      </c>
      <c r="AZ1198" s="179"/>
    </row>
    <row r="1199" spans="2:52" s="8" customFormat="1" ht="13.15" customHeight="1">
      <c r="B1199" s="328"/>
      <c r="C1199" s="340"/>
      <c r="D1199" s="305"/>
      <c r="E1199" s="305"/>
      <c r="F1199" s="43" t="s">
        <v>110</v>
      </c>
      <c r="G1199" s="73">
        <v>0</v>
      </c>
      <c r="H1199" s="60">
        <f>IFERROR(G1199/D1196,"-")</f>
        <v>0</v>
      </c>
      <c r="I1199" s="73">
        <v>0</v>
      </c>
      <c r="J1199" s="60">
        <f>IFERROR(I1199/E1196,"-")</f>
        <v>0</v>
      </c>
      <c r="K1199" s="76" t="str">
        <f t="shared" si="83"/>
        <v>-</v>
      </c>
      <c r="L1199" s="305"/>
      <c r="M1199" s="305"/>
      <c r="N1199" s="43" t="s">
        <v>110</v>
      </c>
      <c r="O1199" s="73">
        <v>0</v>
      </c>
      <c r="P1199" s="60">
        <f>IFERROR(O1199/L1196,"-")</f>
        <v>0</v>
      </c>
      <c r="Q1199" s="73">
        <v>0</v>
      </c>
      <c r="R1199" s="60">
        <f>IFERROR(Q1199/M1196,"-")</f>
        <v>0</v>
      </c>
      <c r="S1199" s="76" t="str">
        <f t="shared" si="84"/>
        <v>-</v>
      </c>
      <c r="T1199" s="305"/>
      <c r="U1199" s="305"/>
      <c r="V1199" s="43" t="s">
        <v>110</v>
      </c>
      <c r="W1199" s="73">
        <v>0</v>
      </c>
      <c r="X1199" s="60">
        <f>IFERROR(W1199/T1196,"-")</f>
        <v>0</v>
      </c>
      <c r="Y1199" s="73">
        <v>0</v>
      </c>
      <c r="Z1199" s="60">
        <f>IFERROR(Y1199/U1196,"-")</f>
        <v>0</v>
      </c>
      <c r="AA1199" s="131" t="str">
        <f t="shared" si="85"/>
        <v>-</v>
      </c>
      <c r="AB1199" s="305"/>
      <c r="AC1199" s="305"/>
      <c r="AD1199" s="43" t="s">
        <v>110</v>
      </c>
      <c r="AE1199" s="73">
        <v>0</v>
      </c>
      <c r="AF1199" s="60">
        <f>IFERROR(AE1199/AB1196,"-")</f>
        <v>0</v>
      </c>
      <c r="AG1199" s="73">
        <v>0</v>
      </c>
      <c r="AH1199" s="60">
        <f>IFERROR(AG1199/AC1196,"-")</f>
        <v>0</v>
      </c>
      <c r="AI1199" s="76" t="str">
        <f t="shared" si="82"/>
        <v>-</v>
      </c>
      <c r="AJ1199" s="305"/>
      <c r="AK1199" s="305"/>
      <c r="AL1199" s="43" t="s">
        <v>110</v>
      </c>
      <c r="AM1199" s="73">
        <v>0</v>
      </c>
      <c r="AN1199" s="60">
        <f>IFERROR(AM1199/AJ1196,"-")</f>
        <v>0</v>
      </c>
      <c r="AO1199" s="73">
        <v>0</v>
      </c>
      <c r="AP1199" s="60">
        <f>IFERROR(AO1199/AK1196,"-")</f>
        <v>0</v>
      </c>
      <c r="AQ1199" s="76" t="str">
        <f t="shared" si="86"/>
        <v>-</v>
      </c>
      <c r="AR1199" s="305"/>
      <c r="AS1199" s="305"/>
      <c r="AT1199" s="43" t="s">
        <v>110</v>
      </c>
      <c r="AU1199" s="73">
        <v>122864</v>
      </c>
      <c r="AV1199" s="60">
        <f>IFERROR(AU1199/AR1196,"-")</f>
        <v>2.5557191454698928E-3</v>
      </c>
      <c r="AW1199" s="76">
        <v>2</v>
      </c>
      <c r="AX1199" s="60">
        <f>IFERROR(AW1199/AS1196,"-")</f>
        <v>2.3529411764705882E-2</v>
      </c>
      <c r="AY1199" s="157">
        <f t="shared" si="87"/>
        <v>61432</v>
      </c>
      <c r="AZ1199" s="179"/>
    </row>
    <row r="1200" spans="2:52" s="8" customFormat="1" ht="13.15" customHeight="1">
      <c r="B1200" s="328"/>
      <c r="C1200" s="340"/>
      <c r="D1200" s="305"/>
      <c r="E1200" s="305"/>
      <c r="F1200" s="43" t="s">
        <v>111</v>
      </c>
      <c r="G1200" s="73">
        <v>539022</v>
      </c>
      <c r="H1200" s="60">
        <f>IFERROR(G1200/D1196,"-")</f>
        <v>4.6773416775785726E-2</v>
      </c>
      <c r="I1200" s="73">
        <v>15</v>
      </c>
      <c r="J1200" s="60">
        <f>IFERROR(I1200/E1196,"-")</f>
        <v>0.65217391304347827</v>
      </c>
      <c r="K1200" s="76">
        <f t="shared" si="83"/>
        <v>35934.800000000003</v>
      </c>
      <c r="L1200" s="305"/>
      <c r="M1200" s="305"/>
      <c r="N1200" s="43" t="s">
        <v>111</v>
      </c>
      <c r="O1200" s="73">
        <v>171433</v>
      </c>
      <c r="P1200" s="60">
        <f>IFERROR(O1200/L1196,"-")</f>
        <v>1.9523508544161444E-2</v>
      </c>
      <c r="Q1200" s="73">
        <v>8</v>
      </c>
      <c r="R1200" s="60">
        <f>IFERROR(Q1200/M1196,"-")</f>
        <v>0.53333333333333333</v>
      </c>
      <c r="S1200" s="76">
        <f t="shared" si="84"/>
        <v>21429.125</v>
      </c>
      <c r="T1200" s="305"/>
      <c r="U1200" s="305"/>
      <c r="V1200" s="43" t="s">
        <v>111</v>
      </c>
      <c r="W1200" s="73">
        <v>71068</v>
      </c>
      <c r="X1200" s="60">
        <f>IFERROR(W1200/T1196,"-")</f>
        <v>8.929038094280832E-2</v>
      </c>
      <c r="Y1200" s="73">
        <v>2</v>
      </c>
      <c r="Z1200" s="60">
        <f>IFERROR(Y1200/U1196,"-")</f>
        <v>1</v>
      </c>
      <c r="AA1200" s="131">
        <f t="shared" si="85"/>
        <v>35534</v>
      </c>
      <c r="AB1200" s="305"/>
      <c r="AC1200" s="305"/>
      <c r="AD1200" s="43" t="s">
        <v>111</v>
      </c>
      <c r="AE1200" s="73">
        <v>64338</v>
      </c>
      <c r="AF1200" s="60">
        <f>IFERROR(AE1200/AB1196,"-")</f>
        <v>9.8261958580243142E-2</v>
      </c>
      <c r="AG1200" s="73">
        <v>1</v>
      </c>
      <c r="AH1200" s="60">
        <f>IFERROR(AG1200/AC1196,"-")</f>
        <v>1</v>
      </c>
      <c r="AI1200" s="76">
        <f t="shared" si="82"/>
        <v>64338</v>
      </c>
      <c r="AJ1200" s="305"/>
      <c r="AK1200" s="305"/>
      <c r="AL1200" s="43" t="s">
        <v>111</v>
      </c>
      <c r="AM1200" s="73">
        <v>0</v>
      </c>
      <c r="AN1200" s="60">
        <f>IFERROR(AM1200/AJ1196,"-")</f>
        <v>0</v>
      </c>
      <c r="AO1200" s="73">
        <v>0</v>
      </c>
      <c r="AP1200" s="60">
        <f>IFERROR(AO1200/AK1196,"-")</f>
        <v>0</v>
      </c>
      <c r="AQ1200" s="76" t="str">
        <f t="shared" si="86"/>
        <v>-</v>
      </c>
      <c r="AR1200" s="305"/>
      <c r="AS1200" s="305"/>
      <c r="AT1200" s="43" t="s">
        <v>111</v>
      </c>
      <c r="AU1200" s="73">
        <v>1152224</v>
      </c>
      <c r="AV1200" s="60">
        <f>IFERROR(AU1200/AR1196,"-")</f>
        <v>2.3967646639128645E-2</v>
      </c>
      <c r="AW1200" s="76">
        <v>30</v>
      </c>
      <c r="AX1200" s="60">
        <f>IFERROR(AW1200/AS1196,"-")</f>
        <v>0.35294117647058826</v>
      </c>
      <c r="AY1200" s="157">
        <f t="shared" si="87"/>
        <v>38407.466666666667</v>
      </c>
      <c r="AZ1200" s="179"/>
    </row>
    <row r="1201" spans="2:52" s="8" customFormat="1" ht="13.15" customHeight="1">
      <c r="B1201" s="328"/>
      <c r="C1201" s="340"/>
      <c r="D1201" s="305"/>
      <c r="E1201" s="305"/>
      <c r="F1201" s="43" t="s">
        <v>112</v>
      </c>
      <c r="G1201" s="73">
        <v>505226</v>
      </c>
      <c r="H1201" s="60">
        <f>IFERROR(G1201/D1196,"-")</f>
        <v>4.3840782498605096E-2</v>
      </c>
      <c r="I1201" s="73">
        <v>9</v>
      </c>
      <c r="J1201" s="60">
        <f>IFERROR(I1201/E1196,"-")</f>
        <v>0.39130434782608697</v>
      </c>
      <c r="K1201" s="76">
        <f t="shared" si="83"/>
        <v>56136.222222222219</v>
      </c>
      <c r="L1201" s="305"/>
      <c r="M1201" s="305"/>
      <c r="N1201" s="43" t="s">
        <v>112</v>
      </c>
      <c r="O1201" s="73">
        <v>411066</v>
      </c>
      <c r="P1201" s="60">
        <f>IFERROR(O1201/L1196,"-")</f>
        <v>4.6813918925844307E-2</v>
      </c>
      <c r="Q1201" s="73">
        <v>6</v>
      </c>
      <c r="R1201" s="60">
        <f>IFERROR(Q1201/M1196,"-")</f>
        <v>0.4</v>
      </c>
      <c r="S1201" s="76">
        <f t="shared" si="84"/>
        <v>68511</v>
      </c>
      <c r="T1201" s="305"/>
      <c r="U1201" s="305"/>
      <c r="V1201" s="43" t="s">
        <v>112</v>
      </c>
      <c r="W1201" s="73">
        <v>181057</v>
      </c>
      <c r="X1201" s="60">
        <f>IFERROR(W1201/T1196,"-")</f>
        <v>0.22748140516634838</v>
      </c>
      <c r="Y1201" s="73">
        <v>1</v>
      </c>
      <c r="Z1201" s="60">
        <f>IFERROR(Y1201/U1196,"-")</f>
        <v>0.5</v>
      </c>
      <c r="AA1201" s="131">
        <f t="shared" si="85"/>
        <v>181057</v>
      </c>
      <c r="AB1201" s="305"/>
      <c r="AC1201" s="305"/>
      <c r="AD1201" s="43" t="s">
        <v>112</v>
      </c>
      <c r="AE1201" s="73">
        <v>181057</v>
      </c>
      <c r="AF1201" s="60">
        <f>IFERROR(AE1201/AB1196,"-")</f>
        <v>0.27652422261592036</v>
      </c>
      <c r="AG1201" s="73">
        <v>1</v>
      </c>
      <c r="AH1201" s="60">
        <f>IFERROR(AG1201/AC1196,"-")</f>
        <v>1</v>
      </c>
      <c r="AI1201" s="76">
        <f t="shared" si="82"/>
        <v>181057</v>
      </c>
      <c r="AJ1201" s="305"/>
      <c r="AK1201" s="305"/>
      <c r="AL1201" s="43" t="s">
        <v>112</v>
      </c>
      <c r="AM1201" s="73">
        <v>0</v>
      </c>
      <c r="AN1201" s="60">
        <f>IFERROR(AM1201/AJ1196,"-")</f>
        <v>0</v>
      </c>
      <c r="AO1201" s="73">
        <v>0</v>
      </c>
      <c r="AP1201" s="60">
        <f>IFERROR(AO1201/AK1196,"-")</f>
        <v>0</v>
      </c>
      <c r="AQ1201" s="76" t="str">
        <f t="shared" si="86"/>
        <v>-</v>
      </c>
      <c r="AR1201" s="305"/>
      <c r="AS1201" s="305"/>
      <c r="AT1201" s="43" t="s">
        <v>112</v>
      </c>
      <c r="AU1201" s="73">
        <v>2581562</v>
      </c>
      <c r="AV1201" s="60">
        <f>IFERROR(AU1201/AR1196,"-")</f>
        <v>5.3699598162338422E-2</v>
      </c>
      <c r="AW1201" s="76">
        <v>17</v>
      </c>
      <c r="AX1201" s="60">
        <f>IFERROR(AW1201/AS1196,"-")</f>
        <v>0.2</v>
      </c>
      <c r="AY1201" s="157">
        <f t="shared" si="87"/>
        <v>151856.58823529413</v>
      </c>
      <c r="AZ1201" s="179"/>
    </row>
    <row r="1202" spans="2:52" s="8" customFormat="1" ht="13.15" customHeight="1">
      <c r="B1202" s="328"/>
      <c r="C1202" s="340"/>
      <c r="D1202" s="305"/>
      <c r="E1202" s="305"/>
      <c r="F1202" s="43" t="s">
        <v>113</v>
      </c>
      <c r="G1202" s="73">
        <v>10040</v>
      </c>
      <c r="H1202" s="60">
        <f>IFERROR(G1202/D1196,"-")</f>
        <v>8.7121695297944922E-4</v>
      </c>
      <c r="I1202" s="73">
        <v>2</v>
      </c>
      <c r="J1202" s="60">
        <f>IFERROR(I1202/E1196,"-")</f>
        <v>8.6956521739130432E-2</v>
      </c>
      <c r="K1202" s="76">
        <f t="shared" si="83"/>
        <v>5020</v>
      </c>
      <c r="L1202" s="305"/>
      <c r="M1202" s="305"/>
      <c r="N1202" s="43" t="s">
        <v>113</v>
      </c>
      <c r="O1202" s="73">
        <v>5790</v>
      </c>
      <c r="P1202" s="60">
        <f>IFERROR(O1202/L1196,"-")</f>
        <v>6.593894668511591E-4</v>
      </c>
      <c r="Q1202" s="73">
        <v>1</v>
      </c>
      <c r="R1202" s="60">
        <f>IFERROR(Q1202/M1196,"-")</f>
        <v>6.6666666666666666E-2</v>
      </c>
      <c r="S1202" s="76">
        <f t="shared" si="84"/>
        <v>5790</v>
      </c>
      <c r="T1202" s="305"/>
      <c r="U1202" s="305"/>
      <c r="V1202" s="43" t="s">
        <v>113</v>
      </c>
      <c r="W1202" s="73">
        <v>0</v>
      </c>
      <c r="X1202" s="60">
        <f>IFERROR(W1202/T1196,"-")</f>
        <v>0</v>
      </c>
      <c r="Y1202" s="73">
        <v>0</v>
      </c>
      <c r="Z1202" s="60">
        <f>IFERROR(Y1202/U1196,"-")</f>
        <v>0</v>
      </c>
      <c r="AA1202" s="131" t="str">
        <f t="shared" si="85"/>
        <v>-</v>
      </c>
      <c r="AB1202" s="305"/>
      <c r="AC1202" s="305"/>
      <c r="AD1202" s="43" t="s">
        <v>113</v>
      </c>
      <c r="AE1202" s="73">
        <v>0</v>
      </c>
      <c r="AF1202" s="60">
        <f>IFERROR(AE1202/AB1196,"-")</f>
        <v>0</v>
      </c>
      <c r="AG1202" s="73">
        <v>0</v>
      </c>
      <c r="AH1202" s="60">
        <f>IFERROR(AG1202/AC1196,"-")</f>
        <v>0</v>
      </c>
      <c r="AI1202" s="76" t="str">
        <f t="shared" si="82"/>
        <v>-</v>
      </c>
      <c r="AJ1202" s="305"/>
      <c r="AK1202" s="305"/>
      <c r="AL1202" s="43" t="s">
        <v>113</v>
      </c>
      <c r="AM1202" s="73">
        <v>0</v>
      </c>
      <c r="AN1202" s="60">
        <f>IFERROR(AM1202/AJ1196,"-")</f>
        <v>0</v>
      </c>
      <c r="AO1202" s="73">
        <v>0</v>
      </c>
      <c r="AP1202" s="60">
        <f>IFERROR(AO1202/AK1196,"-")</f>
        <v>0</v>
      </c>
      <c r="AQ1202" s="76" t="str">
        <f t="shared" si="86"/>
        <v>-</v>
      </c>
      <c r="AR1202" s="305"/>
      <c r="AS1202" s="305"/>
      <c r="AT1202" s="43" t="s">
        <v>113</v>
      </c>
      <c r="AU1202" s="73">
        <v>106696</v>
      </c>
      <c r="AV1202" s="60">
        <f>IFERROR(AU1202/AR1196,"-")</f>
        <v>2.2194052769326711E-3</v>
      </c>
      <c r="AW1202" s="76">
        <v>3</v>
      </c>
      <c r="AX1202" s="60">
        <f>IFERROR(AW1202/AS1196,"-")</f>
        <v>3.5294117647058823E-2</v>
      </c>
      <c r="AY1202" s="157">
        <f t="shared" si="87"/>
        <v>35565.333333333336</v>
      </c>
      <c r="AZ1202" s="179"/>
    </row>
    <row r="1203" spans="2:52" s="8" customFormat="1" ht="13.15" customHeight="1">
      <c r="B1203" s="328"/>
      <c r="C1203" s="340"/>
      <c r="D1203" s="305"/>
      <c r="E1203" s="305"/>
      <c r="F1203" s="43" t="s">
        <v>123</v>
      </c>
      <c r="G1203" s="73">
        <v>0</v>
      </c>
      <c r="H1203" s="60">
        <f>IFERROR(G1203/D1196,"-")</f>
        <v>0</v>
      </c>
      <c r="I1203" s="73">
        <v>0</v>
      </c>
      <c r="J1203" s="60">
        <f>IFERROR(I1203/E1196,"-")</f>
        <v>0</v>
      </c>
      <c r="K1203" s="76" t="str">
        <f t="shared" si="83"/>
        <v>-</v>
      </c>
      <c r="L1203" s="305"/>
      <c r="M1203" s="305"/>
      <c r="N1203" s="43" t="s">
        <v>123</v>
      </c>
      <c r="O1203" s="73">
        <v>0</v>
      </c>
      <c r="P1203" s="60">
        <f>IFERROR(O1203/L1196,"-")</f>
        <v>0</v>
      </c>
      <c r="Q1203" s="73">
        <v>0</v>
      </c>
      <c r="R1203" s="60">
        <f>IFERROR(Q1203/M1196,"-")</f>
        <v>0</v>
      </c>
      <c r="S1203" s="76" t="str">
        <f t="shared" si="84"/>
        <v>-</v>
      </c>
      <c r="T1203" s="305"/>
      <c r="U1203" s="305"/>
      <c r="V1203" s="43" t="s">
        <v>123</v>
      </c>
      <c r="W1203" s="73">
        <v>0</v>
      </c>
      <c r="X1203" s="60">
        <f>IFERROR(W1203/T1196,"-")</f>
        <v>0</v>
      </c>
      <c r="Y1203" s="73">
        <v>0</v>
      </c>
      <c r="Z1203" s="60">
        <f>IFERROR(Y1203/U1196,"-")</f>
        <v>0</v>
      </c>
      <c r="AA1203" s="131" t="str">
        <f t="shared" si="85"/>
        <v>-</v>
      </c>
      <c r="AB1203" s="305"/>
      <c r="AC1203" s="305"/>
      <c r="AD1203" s="43" t="s">
        <v>123</v>
      </c>
      <c r="AE1203" s="73">
        <v>0</v>
      </c>
      <c r="AF1203" s="60">
        <f>IFERROR(AE1203/AB1196,"-")</f>
        <v>0</v>
      </c>
      <c r="AG1203" s="73">
        <v>0</v>
      </c>
      <c r="AH1203" s="60">
        <f>IFERROR(AG1203/AC1196,"-")</f>
        <v>0</v>
      </c>
      <c r="AI1203" s="76" t="str">
        <f t="shared" si="82"/>
        <v>-</v>
      </c>
      <c r="AJ1203" s="305"/>
      <c r="AK1203" s="305"/>
      <c r="AL1203" s="43" t="s">
        <v>123</v>
      </c>
      <c r="AM1203" s="73">
        <v>0</v>
      </c>
      <c r="AN1203" s="60">
        <f>IFERROR(AM1203/AJ1196,"-")</f>
        <v>0</v>
      </c>
      <c r="AO1203" s="73">
        <v>0</v>
      </c>
      <c r="AP1203" s="60">
        <f>IFERROR(AO1203/AK1196,"-")</f>
        <v>0</v>
      </c>
      <c r="AQ1203" s="76" t="str">
        <f t="shared" si="86"/>
        <v>-</v>
      </c>
      <c r="AR1203" s="305"/>
      <c r="AS1203" s="305"/>
      <c r="AT1203" s="43" t="s">
        <v>123</v>
      </c>
      <c r="AU1203" s="73">
        <v>0</v>
      </c>
      <c r="AV1203" s="60">
        <f>IFERROR(AU1203/AR1196,"-")</f>
        <v>0</v>
      </c>
      <c r="AW1203" s="76">
        <v>0</v>
      </c>
      <c r="AX1203" s="60">
        <f>IFERROR(AW1203/AS1196,"-")</f>
        <v>0</v>
      </c>
      <c r="AY1203" s="157" t="str">
        <f t="shared" si="87"/>
        <v>-</v>
      </c>
      <c r="AZ1203" s="179"/>
    </row>
    <row r="1204" spans="2:52" s="8" customFormat="1" ht="13.15" customHeight="1">
      <c r="B1204" s="328"/>
      <c r="C1204" s="340"/>
      <c r="D1204" s="305"/>
      <c r="E1204" s="305"/>
      <c r="F1204" s="43" t="s">
        <v>114</v>
      </c>
      <c r="G1204" s="73">
        <v>0</v>
      </c>
      <c r="H1204" s="60">
        <f>IFERROR(G1204/D1196,"-")</f>
        <v>0</v>
      </c>
      <c r="I1204" s="73">
        <v>0</v>
      </c>
      <c r="J1204" s="60">
        <f>IFERROR(I1204/E1196,"-")</f>
        <v>0</v>
      </c>
      <c r="K1204" s="76" t="str">
        <f t="shared" si="83"/>
        <v>-</v>
      </c>
      <c r="L1204" s="305"/>
      <c r="M1204" s="305"/>
      <c r="N1204" s="43" t="s">
        <v>114</v>
      </c>
      <c r="O1204" s="73">
        <v>0</v>
      </c>
      <c r="P1204" s="60">
        <f>IFERROR(O1204/L1196,"-")</f>
        <v>0</v>
      </c>
      <c r="Q1204" s="73">
        <v>0</v>
      </c>
      <c r="R1204" s="60">
        <f>IFERROR(Q1204/M1196,"-")</f>
        <v>0</v>
      </c>
      <c r="S1204" s="76" t="str">
        <f t="shared" si="84"/>
        <v>-</v>
      </c>
      <c r="T1204" s="305"/>
      <c r="U1204" s="305"/>
      <c r="V1204" s="43" t="s">
        <v>114</v>
      </c>
      <c r="W1204" s="73">
        <v>0</v>
      </c>
      <c r="X1204" s="60">
        <f>IFERROR(W1204/T1196,"-")</f>
        <v>0</v>
      </c>
      <c r="Y1204" s="73">
        <v>0</v>
      </c>
      <c r="Z1204" s="60">
        <f>IFERROR(Y1204/U1196,"-")</f>
        <v>0</v>
      </c>
      <c r="AA1204" s="131" t="str">
        <f t="shared" si="85"/>
        <v>-</v>
      </c>
      <c r="AB1204" s="305"/>
      <c r="AC1204" s="305"/>
      <c r="AD1204" s="43" t="s">
        <v>114</v>
      </c>
      <c r="AE1204" s="73">
        <v>0</v>
      </c>
      <c r="AF1204" s="60">
        <f>IFERROR(AE1204/AB1196,"-")</f>
        <v>0</v>
      </c>
      <c r="AG1204" s="73">
        <v>0</v>
      </c>
      <c r="AH1204" s="60">
        <f>IFERROR(AG1204/AC1196,"-")</f>
        <v>0</v>
      </c>
      <c r="AI1204" s="76" t="str">
        <f t="shared" si="82"/>
        <v>-</v>
      </c>
      <c r="AJ1204" s="305"/>
      <c r="AK1204" s="305"/>
      <c r="AL1204" s="43" t="s">
        <v>114</v>
      </c>
      <c r="AM1204" s="73">
        <v>0</v>
      </c>
      <c r="AN1204" s="60">
        <f>IFERROR(AM1204/AJ1196,"-")</f>
        <v>0</v>
      </c>
      <c r="AO1204" s="73">
        <v>0</v>
      </c>
      <c r="AP1204" s="60">
        <f>IFERROR(AO1204/AK1196,"-")</f>
        <v>0</v>
      </c>
      <c r="AQ1204" s="76" t="str">
        <f t="shared" si="86"/>
        <v>-</v>
      </c>
      <c r="AR1204" s="305"/>
      <c r="AS1204" s="305"/>
      <c r="AT1204" s="43" t="s">
        <v>114</v>
      </c>
      <c r="AU1204" s="73">
        <v>11935</v>
      </c>
      <c r="AV1204" s="60">
        <f>IFERROR(AU1204/AR1196,"-")</f>
        <v>2.4826237141215631E-4</v>
      </c>
      <c r="AW1204" s="76">
        <v>1</v>
      </c>
      <c r="AX1204" s="60">
        <f>IFERROR(AW1204/AS1196,"-")</f>
        <v>1.1764705882352941E-2</v>
      </c>
      <c r="AY1204" s="157">
        <f t="shared" si="87"/>
        <v>11935</v>
      </c>
      <c r="AZ1204" s="179"/>
    </row>
    <row r="1205" spans="2:52" s="8" customFormat="1" ht="13.15" customHeight="1">
      <c r="B1205" s="328"/>
      <c r="C1205" s="340"/>
      <c r="D1205" s="305"/>
      <c r="E1205" s="305"/>
      <c r="F1205" s="43" t="s">
        <v>115</v>
      </c>
      <c r="G1205" s="73">
        <v>12424</v>
      </c>
      <c r="H1205" s="60">
        <f>IFERROR(G1205/D1196,"-")</f>
        <v>1.0780875920136132E-3</v>
      </c>
      <c r="I1205" s="73">
        <v>4</v>
      </c>
      <c r="J1205" s="60">
        <f>IFERROR(I1205/E1196,"-")</f>
        <v>0.17391304347826086</v>
      </c>
      <c r="K1205" s="76">
        <f t="shared" si="83"/>
        <v>3106</v>
      </c>
      <c r="L1205" s="305"/>
      <c r="M1205" s="305"/>
      <c r="N1205" s="43" t="s">
        <v>115</v>
      </c>
      <c r="O1205" s="73">
        <v>11625</v>
      </c>
      <c r="P1205" s="60">
        <f>IFERROR(O1205/L1196,"-")</f>
        <v>1.3239037223047882E-3</v>
      </c>
      <c r="Q1205" s="73">
        <v>3</v>
      </c>
      <c r="R1205" s="60">
        <f>IFERROR(Q1205/M1196,"-")</f>
        <v>0.2</v>
      </c>
      <c r="S1205" s="76">
        <f t="shared" si="84"/>
        <v>3875</v>
      </c>
      <c r="T1205" s="305"/>
      <c r="U1205" s="305"/>
      <c r="V1205" s="43" t="s">
        <v>115</v>
      </c>
      <c r="W1205" s="73">
        <v>0</v>
      </c>
      <c r="X1205" s="60">
        <f>IFERROR(W1205/T1196,"-")</f>
        <v>0</v>
      </c>
      <c r="Y1205" s="73">
        <v>0</v>
      </c>
      <c r="Z1205" s="60">
        <f>IFERROR(Y1205/U1196,"-")</f>
        <v>0</v>
      </c>
      <c r="AA1205" s="131" t="str">
        <f t="shared" si="85"/>
        <v>-</v>
      </c>
      <c r="AB1205" s="305"/>
      <c r="AC1205" s="305"/>
      <c r="AD1205" s="43" t="s">
        <v>115</v>
      </c>
      <c r="AE1205" s="73">
        <v>0</v>
      </c>
      <c r="AF1205" s="60">
        <f>IFERROR(AE1205/AB1196,"-")</f>
        <v>0</v>
      </c>
      <c r="AG1205" s="73">
        <v>0</v>
      </c>
      <c r="AH1205" s="60">
        <f>IFERROR(AG1205/AC1196,"-")</f>
        <v>0</v>
      </c>
      <c r="AI1205" s="76" t="str">
        <f t="shared" si="82"/>
        <v>-</v>
      </c>
      <c r="AJ1205" s="305"/>
      <c r="AK1205" s="305"/>
      <c r="AL1205" s="43" t="s">
        <v>115</v>
      </c>
      <c r="AM1205" s="73">
        <v>0</v>
      </c>
      <c r="AN1205" s="60">
        <f>IFERROR(AM1205/AJ1196,"-")</f>
        <v>0</v>
      </c>
      <c r="AO1205" s="73">
        <v>0</v>
      </c>
      <c r="AP1205" s="60">
        <f>IFERROR(AO1205/AK1196,"-")</f>
        <v>0</v>
      </c>
      <c r="AQ1205" s="76" t="str">
        <f t="shared" si="86"/>
        <v>-</v>
      </c>
      <c r="AR1205" s="305"/>
      <c r="AS1205" s="305"/>
      <c r="AT1205" s="43" t="s">
        <v>115</v>
      </c>
      <c r="AU1205" s="73">
        <v>15667</v>
      </c>
      <c r="AV1205" s="60">
        <f>IFERROR(AU1205/AR1196,"-")</f>
        <v>3.2589246526302916E-4</v>
      </c>
      <c r="AW1205" s="76">
        <v>4</v>
      </c>
      <c r="AX1205" s="60">
        <f>IFERROR(AW1205/AS1196,"-")</f>
        <v>4.7058823529411764E-2</v>
      </c>
      <c r="AY1205" s="157">
        <f t="shared" si="87"/>
        <v>3916.75</v>
      </c>
      <c r="AZ1205" s="179"/>
    </row>
    <row r="1206" spans="2:52" s="8" customFormat="1" ht="13.15" customHeight="1">
      <c r="B1206" s="328"/>
      <c r="C1206" s="340"/>
      <c r="D1206" s="305"/>
      <c r="E1206" s="305"/>
      <c r="F1206" s="43" t="s">
        <v>116</v>
      </c>
      <c r="G1206" s="73">
        <v>0</v>
      </c>
      <c r="H1206" s="60">
        <f>IFERROR(G1206/D1196,"-")</f>
        <v>0</v>
      </c>
      <c r="I1206" s="73">
        <v>0</v>
      </c>
      <c r="J1206" s="60">
        <f>IFERROR(I1206/E1196,"-")</f>
        <v>0</v>
      </c>
      <c r="K1206" s="76" t="str">
        <f t="shared" si="83"/>
        <v>-</v>
      </c>
      <c r="L1206" s="305"/>
      <c r="M1206" s="305"/>
      <c r="N1206" s="43" t="s">
        <v>116</v>
      </c>
      <c r="O1206" s="73">
        <v>0</v>
      </c>
      <c r="P1206" s="60">
        <f>IFERROR(O1206/L1196,"-")</f>
        <v>0</v>
      </c>
      <c r="Q1206" s="73">
        <v>0</v>
      </c>
      <c r="R1206" s="60">
        <f>IFERROR(Q1206/M1196,"-")</f>
        <v>0</v>
      </c>
      <c r="S1206" s="76" t="str">
        <f t="shared" si="84"/>
        <v>-</v>
      </c>
      <c r="T1206" s="305"/>
      <c r="U1206" s="305"/>
      <c r="V1206" s="43" t="s">
        <v>116</v>
      </c>
      <c r="W1206" s="73">
        <v>0</v>
      </c>
      <c r="X1206" s="60">
        <f>IFERROR(W1206/T1196,"-")</f>
        <v>0</v>
      </c>
      <c r="Y1206" s="73">
        <v>0</v>
      </c>
      <c r="Z1206" s="60">
        <f>IFERROR(Y1206/U1196,"-")</f>
        <v>0</v>
      </c>
      <c r="AA1206" s="131" t="str">
        <f t="shared" si="85"/>
        <v>-</v>
      </c>
      <c r="AB1206" s="305"/>
      <c r="AC1206" s="305"/>
      <c r="AD1206" s="43" t="s">
        <v>116</v>
      </c>
      <c r="AE1206" s="73">
        <v>0</v>
      </c>
      <c r="AF1206" s="60">
        <f>IFERROR(AE1206/AB1196,"-")</f>
        <v>0</v>
      </c>
      <c r="AG1206" s="73">
        <v>0</v>
      </c>
      <c r="AH1206" s="60">
        <f>IFERROR(AG1206/AC1196,"-")</f>
        <v>0</v>
      </c>
      <c r="AI1206" s="76" t="str">
        <f t="shared" si="82"/>
        <v>-</v>
      </c>
      <c r="AJ1206" s="305"/>
      <c r="AK1206" s="305"/>
      <c r="AL1206" s="43" t="s">
        <v>116</v>
      </c>
      <c r="AM1206" s="73">
        <v>0</v>
      </c>
      <c r="AN1206" s="60">
        <f>IFERROR(AM1206/AJ1196,"-")</f>
        <v>0</v>
      </c>
      <c r="AO1206" s="73">
        <v>0</v>
      </c>
      <c r="AP1206" s="60">
        <f>IFERROR(AO1206/AK1196,"-")</f>
        <v>0</v>
      </c>
      <c r="AQ1206" s="76" t="str">
        <f t="shared" si="86"/>
        <v>-</v>
      </c>
      <c r="AR1206" s="305"/>
      <c r="AS1206" s="305"/>
      <c r="AT1206" s="43" t="s">
        <v>116</v>
      </c>
      <c r="AU1206" s="73">
        <v>0</v>
      </c>
      <c r="AV1206" s="60">
        <f>IFERROR(AU1206/AR1196,"-")</f>
        <v>0</v>
      </c>
      <c r="AW1206" s="76">
        <v>0</v>
      </c>
      <c r="AX1206" s="60">
        <f>IFERROR(AW1206/AS1196,"-")</f>
        <v>0</v>
      </c>
      <c r="AY1206" s="157" t="str">
        <f t="shared" si="87"/>
        <v>-</v>
      </c>
      <c r="AZ1206" s="179"/>
    </row>
    <row r="1207" spans="2:52" s="8" customFormat="1" ht="13.15" customHeight="1">
      <c r="B1207" s="328"/>
      <c r="C1207" s="340"/>
      <c r="D1207" s="305"/>
      <c r="E1207" s="305"/>
      <c r="F1207" s="43" t="s">
        <v>117</v>
      </c>
      <c r="G1207" s="73">
        <v>0</v>
      </c>
      <c r="H1207" s="60">
        <f>IFERROR(G1207/D1196,"-")</f>
        <v>0</v>
      </c>
      <c r="I1207" s="73">
        <v>0</v>
      </c>
      <c r="J1207" s="60">
        <f>IFERROR(I1207/E1196,"-")</f>
        <v>0</v>
      </c>
      <c r="K1207" s="76" t="str">
        <f t="shared" si="83"/>
        <v>-</v>
      </c>
      <c r="L1207" s="305"/>
      <c r="M1207" s="305"/>
      <c r="N1207" s="43" t="s">
        <v>117</v>
      </c>
      <c r="O1207" s="73">
        <v>0</v>
      </c>
      <c r="P1207" s="60">
        <f>IFERROR(O1207/L1196,"-")</f>
        <v>0</v>
      </c>
      <c r="Q1207" s="73">
        <v>0</v>
      </c>
      <c r="R1207" s="60">
        <f>IFERROR(Q1207/M1196,"-")</f>
        <v>0</v>
      </c>
      <c r="S1207" s="76" t="str">
        <f t="shared" si="84"/>
        <v>-</v>
      </c>
      <c r="T1207" s="305"/>
      <c r="U1207" s="305"/>
      <c r="V1207" s="43" t="s">
        <v>117</v>
      </c>
      <c r="W1207" s="73">
        <v>0</v>
      </c>
      <c r="X1207" s="60">
        <f>IFERROR(W1207/T1196,"-")</f>
        <v>0</v>
      </c>
      <c r="Y1207" s="73">
        <v>0</v>
      </c>
      <c r="Z1207" s="60">
        <f>IFERROR(Y1207/U1196,"-")</f>
        <v>0</v>
      </c>
      <c r="AA1207" s="131" t="str">
        <f t="shared" si="85"/>
        <v>-</v>
      </c>
      <c r="AB1207" s="305"/>
      <c r="AC1207" s="305"/>
      <c r="AD1207" s="43" t="s">
        <v>117</v>
      </c>
      <c r="AE1207" s="73">
        <v>0</v>
      </c>
      <c r="AF1207" s="60">
        <f>IFERROR(AE1207/AB1196,"-")</f>
        <v>0</v>
      </c>
      <c r="AG1207" s="73">
        <v>0</v>
      </c>
      <c r="AH1207" s="60">
        <f>IFERROR(AG1207/AC1196,"-")</f>
        <v>0</v>
      </c>
      <c r="AI1207" s="76" t="str">
        <f t="shared" si="82"/>
        <v>-</v>
      </c>
      <c r="AJ1207" s="305"/>
      <c r="AK1207" s="305"/>
      <c r="AL1207" s="43" t="s">
        <v>117</v>
      </c>
      <c r="AM1207" s="73">
        <v>408360</v>
      </c>
      <c r="AN1207" s="60">
        <f>IFERROR(AM1207/AJ1196,"-")</f>
        <v>0.30409043182985951</v>
      </c>
      <c r="AO1207" s="73">
        <v>1</v>
      </c>
      <c r="AP1207" s="60">
        <f>IFERROR(AO1207/AK1196,"-")</f>
        <v>0.5</v>
      </c>
      <c r="AQ1207" s="76">
        <f t="shared" si="86"/>
        <v>408360</v>
      </c>
      <c r="AR1207" s="305"/>
      <c r="AS1207" s="305"/>
      <c r="AT1207" s="43" t="s">
        <v>117</v>
      </c>
      <c r="AU1207" s="73">
        <v>0</v>
      </c>
      <c r="AV1207" s="60">
        <f>IFERROR(AU1207/AR1196,"-")</f>
        <v>0</v>
      </c>
      <c r="AW1207" s="76">
        <v>0</v>
      </c>
      <c r="AX1207" s="60">
        <f>IFERROR(AW1207/AS1196,"-")</f>
        <v>0</v>
      </c>
      <c r="AY1207" s="157" t="str">
        <f t="shared" si="87"/>
        <v>-</v>
      </c>
      <c r="AZ1207" s="179"/>
    </row>
    <row r="1208" spans="2:52" s="8" customFormat="1" ht="13.15" customHeight="1">
      <c r="B1208" s="328"/>
      <c r="C1208" s="340"/>
      <c r="D1208" s="305"/>
      <c r="E1208" s="305"/>
      <c r="F1208" s="43" t="s">
        <v>118</v>
      </c>
      <c r="G1208" s="73">
        <v>492331</v>
      </c>
      <c r="H1208" s="60">
        <f>IFERROR(G1208/D1196,"-")</f>
        <v>4.2721824071446729E-2</v>
      </c>
      <c r="I1208" s="73">
        <v>5</v>
      </c>
      <c r="J1208" s="60">
        <f>IFERROR(I1208/E1196,"-")</f>
        <v>0.21739130434782608</v>
      </c>
      <c r="K1208" s="76">
        <f t="shared" si="83"/>
        <v>98466.2</v>
      </c>
      <c r="L1208" s="305"/>
      <c r="M1208" s="305"/>
      <c r="N1208" s="43" t="s">
        <v>118</v>
      </c>
      <c r="O1208" s="73">
        <v>389670</v>
      </c>
      <c r="P1208" s="60">
        <f>IFERROR(O1208/L1196,"-")</f>
        <v>4.4377252771656502E-2</v>
      </c>
      <c r="Q1208" s="73">
        <v>4</v>
      </c>
      <c r="R1208" s="60">
        <f>IFERROR(Q1208/M1196,"-")</f>
        <v>0.26666666666666666</v>
      </c>
      <c r="S1208" s="76">
        <f t="shared" si="84"/>
        <v>97417.5</v>
      </c>
      <c r="T1208" s="305"/>
      <c r="U1208" s="305"/>
      <c r="V1208" s="43" t="s">
        <v>118</v>
      </c>
      <c r="W1208" s="73">
        <v>0</v>
      </c>
      <c r="X1208" s="60">
        <f>IFERROR(W1208/T1196,"-")</f>
        <v>0</v>
      </c>
      <c r="Y1208" s="73">
        <v>0</v>
      </c>
      <c r="Z1208" s="60">
        <f>IFERROR(Y1208/U1196,"-")</f>
        <v>0</v>
      </c>
      <c r="AA1208" s="131" t="str">
        <f t="shared" si="85"/>
        <v>-</v>
      </c>
      <c r="AB1208" s="305"/>
      <c r="AC1208" s="305"/>
      <c r="AD1208" s="43" t="s">
        <v>118</v>
      </c>
      <c r="AE1208" s="73">
        <v>0</v>
      </c>
      <c r="AF1208" s="60">
        <f>IFERROR(AE1208/AB1196,"-")</f>
        <v>0</v>
      </c>
      <c r="AG1208" s="73">
        <v>0</v>
      </c>
      <c r="AH1208" s="60">
        <f>IFERROR(AG1208/AC1196,"-")</f>
        <v>0</v>
      </c>
      <c r="AI1208" s="76" t="str">
        <f t="shared" si="82"/>
        <v>-</v>
      </c>
      <c r="AJ1208" s="305"/>
      <c r="AK1208" s="305"/>
      <c r="AL1208" s="43" t="s">
        <v>118</v>
      </c>
      <c r="AM1208" s="73">
        <v>2492</v>
      </c>
      <c r="AN1208" s="60">
        <f>IFERROR(AM1208/AJ1196,"-")</f>
        <v>1.8556992754432604E-3</v>
      </c>
      <c r="AO1208" s="73">
        <v>1</v>
      </c>
      <c r="AP1208" s="60">
        <f>IFERROR(AO1208/AK1196,"-")</f>
        <v>0.5</v>
      </c>
      <c r="AQ1208" s="76">
        <f t="shared" si="86"/>
        <v>2492</v>
      </c>
      <c r="AR1208" s="305"/>
      <c r="AS1208" s="305"/>
      <c r="AT1208" s="43" t="s">
        <v>118</v>
      </c>
      <c r="AU1208" s="73">
        <v>164543</v>
      </c>
      <c r="AV1208" s="60">
        <f>IFERROR(AU1208/AR1196,"-")</f>
        <v>3.42269253282534E-3</v>
      </c>
      <c r="AW1208" s="76">
        <v>9</v>
      </c>
      <c r="AX1208" s="60">
        <f>IFERROR(AW1208/AS1196,"-")</f>
        <v>0.10588235294117647</v>
      </c>
      <c r="AY1208" s="157">
        <f t="shared" si="87"/>
        <v>18282.555555555555</v>
      </c>
      <c r="AZ1208" s="179"/>
    </row>
    <row r="1209" spans="2:52" s="8" customFormat="1" ht="13.15" customHeight="1">
      <c r="B1209" s="328"/>
      <c r="C1209" s="340"/>
      <c r="D1209" s="305"/>
      <c r="E1209" s="305"/>
      <c r="F1209" s="43" t="s">
        <v>119</v>
      </c>
      <c r="G1209" s="73">
        <v>27471</v>
      </c>
      <c r="H1209" s="60">
        <f>IFERROR(G1209/D1196,"-")</f>
        <v>2.383784951722953E-3</v>
      </c>
      <c r="I1209" s="73">
        <v>2</v>
      </c>
      <c r="J1209" s="60">
        <f>IFERROR(I1209/E1196,"-")</f>
        <v>8.6956521739130432E-2</v>
      </c>
      <c r="K1209" s="76">
        <f t="shared" si="83"/>
        <v>13735.5</v>
      </c>
      <c r="L1209" s="305"/>
      <c r="M1209" s="305"/>
      <c r="N1209" s="43" t="s">
        <v>119</v>
      </c>
      <c r="O1209" s="73">
        <v>5151</v>
      </c>
      <c r="P1209" s="60">
        <f>IFERROR(O1209/L1196,"-")</f>
        <v>5.8661746869608292E-4</v>
      </c>
      <c r="Q1209" s="73">
        <v>1</v>
      </c>
      <c r="R1209" s="60">
        <f>IFERROR(Q1209/M1196,"-")</f>
        <v>6.6666666666666666E-2</v>
      </c>
      <c r="S1209" s="76">
        <f t="shared" si="84"/>
        <v>5151</v>
      </c>
      <c r="T1209" s="305"/>
      <c r="U1209" s="305"/>
      <c r="V1209" s="43" t="s">
        <v>119</v>
      </c>
      <c r="W1209" s="73">
        <v>22320</v>
      </c>
      <c r="X1209" s="60">
        <f>IFERROR(W1209/T1196,"-")</f>
        <v>2.8043019398934565E-2</v>
      </c>
      <c r="Y1209" s="73">
        <v>1</v>
      </c>
      <c r="Z1209" s="60">
        <f>IFERROR(Y1209/U1196,"-")</f>
        <v>0.5</v>
      </c>
      <c r="AA1209" s="131">
        <f t="shared" si="85"/>
        <v>22320</v>
      </c>
      <c r="AB1209" s="305"/>
      <c r="AC1209" s="305"/>
      <c r="AD1209" s="43" t="s">
        <v>119</v>
      </c>
      <c r="AE1209" s="73">
        <v>0</v>
      </c>
      <c r="AF1209" s="60">
        <f>IFERROR(AE1209/AB1196,"-")</f>
        <v>0</v>
      </c>
      <c r="AG1209" s="73">
        <v>0</v>
      </c>
      <c r="AH1209" s="60">
        <f>IFERROR(AG1209/AC1196,"-")</f>
        <v>0</v>
      </c>
      <c r="AI1209" s="76" t="str">
        <f t="shared" si="82"/>
        <v>-</v>
      </c>
      <c r="AJ1209" s="305"/>
      <c r="AK1209" s="305"/>
      <c r="AL1209" s="43" t="s">
        <v>119</v>
      </c>
      <c r="AM1209" s="73">
        <v>28353</v>
      </c>
      <c r="AN1209" s="60">
        <f>IFERROR(AM1209/AJ1196,"-")</f>
        <v>2.1113419565265957E-2</v>
      </c>
      <c r="AO1209" s="73">
        <v>1</v>
      </c>
      <c r="AP1209" s="60">
        <f>IFERROR(AO1209/AK1196,"-")</f>
        <v>0.5</v>
      </c>
      <c r="AQ1209" s="76">
        <f t="shared" si="86"/>
        <v>28353</v>
      </c>
      <c r="AR1209" s="305"/>
      <c r="AS1209" s="305"/>
      <c r="AT1209" s="43" t="s">
        <v>119</v>
      </c>
      <c r="AU1209" s="73">
        <v>98565</v>
      </c>
      <c r="AV1209" s="60">
        <f>IFERROR(AU1209/AR1196,"-")</f>
        <v>2.0502706860694754E-3</v>
      </c>
      <c r="AW1209" s="76">
        <v>5</v>
      </c>
      <c r="AX1209" s="60">
        <f>IFERROR(AW1209/AS1196,"-")</f>
        <v>5.8823529411764705E-2</v>
      </c>
      <c r="AY1209" s="157">
        <f t="shared" si="87"/>
        <v>19713</v>
      </c>
      <c r="AZ1209" s="179"/>
    </row>
    <row r="1210" spans="2:52" s="8" customFormat="1" ht="13.15" customHeight="1">
      <c r="B1210" s="328"/>
      <c r="C1210" s="340"/>
      <c r="D1210" s="305"/>
      <c r="E1210" s="305"/>
      <c r="F1210" s="43" t="s">
        <v>120</v>
      </c>
      <c r="G1210" s="73">
        <v>35772</v>
      </c>
      <c r="H1210" s="60">
        <f>IFERROR(G1210/D1196,"-")</f>
        <v>3.104100880675384E-3</v>
      </c>
      <c r="I1210" s="73">
        <v>1</v>
      </c>
      <c r="J1210" s="60">
        <f>IFERROR(I1210/E1196,"-")</f>
        <v>4.3478260869565216E-2</v>
      </c>
      <c r="K1210" s="76">
        <f t="shared" si="83"/>
        <v>35772</v>
      </c>
      <c r="L1210" s="305"/>
      <c r="M1210" s="305"/>
      <c r="N1210" s="43" t="s">
        <v>120</v>
      </c>
      <c r="O1210" s="73">
        <v>35772</v>
      </c>
      <c r="P1210" s="60">
        <f>IFERROR(O1210/L1196,"-")</f>
        <v>4.0738652863902694E-3</v>
      </c>
      <c r="Q1210" s="73">
        <v>1</v>
      </c>
      <c r="R1210" s="60">
        <f>IFERROR(Q1210/M1196,"-")</f>
        <v>6.6666666666666666E-2</v>
      </c>
      <c r="S1210" s="76">
        <f t="shared" si="84"/>
        <v>35772</v>
      </c>
      <c r="T1210" s="305"/>
      <c r="U1210" s="305"/>
      <c r="V1210" s="43" t="s">
        <v>120</v>
      </c>
      <c r="W1210" s="73">
        <v>0</v>
      </c>
      <c r="X1210" s="60">
        <f>IFERROR(W1210/T1196,"-")</f>
        <v>0</v>
      </c>
      <c r="Y1210" s="73">
        <v>0</v>
      </c>
      <c r="Z1210" s="60">
        <f>IFERROR(Y1210/U1196,"-")</f>
        <v>0</v>
      </c>
      <c r="AA1210" s="131" t="str">
        <f t="shared" si="85"/>
        <v>-</v>
      </c>
      <c r="AB1210" s="305"/>
      <c r="AC1210" s="305"/>
      <c r="AD1210" s="43" t="s">
        <v>120</v>
      </c>
      <c r="AE1210" s="73">
        <v>0</v>
      </c>
      <c r="AF1210" s="60">
        <f>IFERROR(AE1210/AB1196,"-")</f>
        <v>0</v>
      </c>
      <c r="AG1210" s="73">
        <v>0</v>
      </c>
      <c r="AH1210" s="60">
        <f>IFERROR(AG1210/AC1196,"-")</f>
        <v>0</v>
      </c>
      <c r="AI1210" s="76" t="str">
        <f t="shared" si="82"/>
        <v>-</v>
      </c>
      <c r="AJ1210" s="305"/>
      <c r="AK1210" s="305"/>
      <c r="AL1210" s="43" t="s">
        <v>120</v>
      </c>
      <c r="AM1210" s="73">
        <v>18368</v>
      </c>
      <c r="AN1210" s="60">
        <f>IFERROR(AM1210/AJ1196,"-")</f>
        <v>1.3677963198772796E-2</v>
      </c>
      <c r="AO1210" s="73">
        <v>1</v>
      </c>
      <c r="AP1210" s="60">
        <f>IFERROR(AO1210/AK1196,"-")</f>
        <v>0.5</v>
      </c>
      <c r="AQ1210" s="76">
        <f t="shared" si="86"/>
        <v>18368</v>
      </c>
      <c r="AR1210" s="305"/>
      <c r="AS1210" s="305"/>
      <c r="AT1210" s="43" t="s">
        <v>120</v>
      </c>
      <c r="AU1210" s="73">
        <v>23901</v>
      </c>
      <c r="AV1210" s="60">
        <f>IFERROR(AU1210/AR1196,"-")</f>
        <v>4.9716958015265584E-4</v>
      </c>
      <c r="AW1210" s="76">
        <v>3</v>
      </c>
      <c r="AX1210" s="60">
        <f>IFERROR(AW1210/AS1196,"-")</f>
        <v>3.5294117647058823E-2</v>
      </c>
      <c r="AY1210" s="157">
        <f t="shared" si="87"/>
        <v>7967</v>
      </c>
      <c r="AZ1210" s="179"/>
    </row>
    <row r="1211" spans="2:52" s="8" customFormat="1" ht="13.15" customHeight="1">
      <c r="B1211" s="328"/>
      <c r="C1211" s="340"/>
      <c r="D1211" s="305"/>
      <c r="E1211" s="305"/>
      <c r="F1211" s="44" t="s">
        <v>121</v>
      </c>
      <c r="G1211" s="74">
        <v>692</v>
      </c>
      <c r="H1211" s="61">
        <f>IFERROR(G1211/D1196,"-")</f>
        <v>6.0048021061930159E-5</v>
      </c>
      <c r="I1211" s="74">
        <v>1</v>
      </c>
      <c r="J1211" s="61">
        <f>IFERROR(I1211/E1196,"-")</f>
        <v>4.3478260869565216E-2</v>
      </c>
      <c r="K1211" s="77">
        <f t="shared" si="83"/>
        <v>692</v>
      </c>
      <c r="L1211" s="305"/>
      <c r="M1211" s="305"/>
      <c r="N1211" s="44" t="s">
        <v>121</v>
      </c>
      <c r="O1211" s="74">
        <v>692</v>
      </c>
      <c r="P1211" s="61">
        <f>IFERROR(O1211/L1196,"-")</f>
        <v>7.8807860286874283E-5</v>
      </c>
      <c r="Q1211" s="74">
        <v>1</v>
      </c>
      <c r="R1211" s="61">
        <f>IFERROR(Q1211/M1196,"-")</f>
        <v>6.6666666666666666E-2</v>
      </c>
      <c r="S1211" s="77">
        <f t="shared" si="84"/>
        <v>692</v>
      </c>
      <c r="T1211" s="305"/>
      <c r="U1211" s="305"/>
      <c r="V1211" s="44" t="s">
        <v>121</v>
      </c>
      <c r="W1211" s="74">
        <v>0</v>
      </c>
      <c r="X1211" s="61">
        <f>IFERROR(W1211/T1196,"-")</f>
        <v>0</v>
      </c>
      <c r="Y1211" s="74">
        <v>0</v>
      </c>
      <c r="Z1211" s="61">
        <f>IFERROR(Y1211/U1196,"-")</f>
        <v>0</v>
      </c>
      <c r="AA1211" s="132" t="str">
        <f t="shared" si="85"/>
        <v>-</v>
      </c>
      <c r="AB1211" s="305"/>
      <c r="AC1211" s="305"/>
      <c r="AD1211" s="44" t="s">
        <v>121</v>
      </c>
      <c r="AE1211" s="74">
        <v>0</v>
      </c>
      <c r="AF1211" s="61">
        <f>IFERROR(AE1211/AB1196,"-")</f>
        <v>0</v>
      </c>
      <c r="AG1211" s="74">
        <v>0</v>
      </c>
      <c r="AH1211" s="61">
        <f>IFERROR(AG1211/AC1196,"-")</f>
        <v>0</v>
      </c>
      <c r="AI1211" s="77" t="str">
        <f t="shared" si="82"/>
        <v>-</v>
      </c>
      <c r="AJ1211" s="305"/>
      <c r="AK1211" s="305"/>
      <c r="AL1211" s="44" t="s">
        <v>121</v>
      </c>
      <c r="AM1211" s="74">
        <v>186</v>
      </c>
      <c r="AN1211" s="61">
        <f>IFERROR(AM1211/AJ1196,"-")</f>
        <v>1.3850724929070885E-4</v>
      </c>
      <c r="AO1211" s="74">
        <v>1</v>
      </c>
      <c r="AP1211" s="61">
        <f>IFERROR(AO1211/AK1196,"-")</f>
        <v>0.5</v>
      </c>
      <c r="AQ1211" s="77">
        <f t="shared" si="86"/>
        <v>186</v>
      </c>
      <c r="AR1211" s="305"/>
      <c r="AS1211" s="305"/>
      <c r="AT1211" s="44" t="s">
        <v>121</v>
      </c>
      <c r="AU1211" s="74">
        <v>47420</v>
      </c>
      <c r="AV1211" s="61">
        <f>IFERROR(AU1211/AR1196,"-")</f>
        <v>9.863931003237915E-4</v>
      </c>
      <c r="AW1211" s="77">
        <v>5</v>
      </c>
      <c r="AX1211" s="63">
        <f>IFERROR(AW1211/AS1196,"-")</f>
        <v>5.8823529411764705E-2</v>
      </c>
      <c r="AY1211" s="160">
        <f t="shared" si="87"/>
        <v>9484</v>
      </c>
      <c r="AZ1211" s="179"/>
    </row>
    <row r="1212" spans="2:52" s="8" customFormat="1" ht="13.15" customHeight="1">
      <c r="B1212" s="329"/>
      <c r="C1212" s="341"/>
      <c r="D1212" s="306"/>
      <c r="E1212" s="306"/>
      <c r="F1212" s="45" t="s">
        <v>71</v>
      </c>
      <c r="G1212" s="69">
        <f>SUM(G1196:G1211)</f>
        <v>2591502</v>
      </c>
      <c r="H1212" s="61">
        <f>IFERROR(G1212/D1196,"-")</f>
        <v>0.22487654144224586</v>
      </c>
      <c r="I1212" s="74">
        <v>21</v>
      </c>
      <c r="J1212" s="61">
        <f>IFERROR(I1212/E1196,"-")</f>
        <v>0.91304347826086951</v>
      </c>
      <c r="K1212" s="77">
        <f t="shared" si="83"/>
        <v>123404.85714285714</v>
      </c>
      <c r="L1212" s="306"/>
      <c r="M1212" s="306"/>
      <c r="N1212" s="45" t="s">
        <v>71</v>
      </c>
      <c r="O1212" s="69">
        <f>SUM(O1196:O1211)</f>
        <v>1879093</v>
      </c>
      <c r="P1212" s="61">
        <f>IFERROR(O1212/L1196,"-")</f>
        <v>0.21399898643069862</v>
      </c>
      <c r="Q1212" s="74">
        <v>14</v>
      </c>
      <c r="R1212" s="61">
        <f>IFERROR(Q1212/M1196,"-")</f>
        <v>0.93333333333333335</v>
      </c>
      <c r="S1212" s="77">
        <f t="shared" si="84"/>
        <v>134220.92857142858</v>
      </c>
      <c r="T1212" s="306"/>
      <c r="U1212" s="306"/>
      <c r="V1212" s="45" t="s">
        <v>71</v>
      </c>
      <c r="W1212" s="69">
        <f>SUM(W1196:W1211)</f>
        <v>274445</v>
      </c>
      <c r="X1212" s="61">
        <f>IFERROR(W1212/T1196,"-")</f>
        <v>0.34481480550809124</v>
      </c>
      <c r="Y1212" s="74">
        <v>2</v>
      </c>
      <c r="Z1212" s="61">
        <f>IFERROR(Y1212/U1196,"-")</f>
        <v>1</v>
      </c>
      <c r="AA1212" s="132">
        <f t="shared" si="85"/>
        <v>137222.5</v>
      </c>
      <c r="AB1212" s="306"/>
      <c r="AC1212" s="306"/>
      <c r="AD1212" s="45" t="s">
        <v>71</v>
      </c>
      <c r="AE1212" s="69">
        <f>SUM(AE1196:AE1211)</f>
        <v>245395</v>
      </c>
      <c r="AF1212" s="61">
        <f>IFERROR(AE1212/AB1196,"-")</f>
        <v>0.37478618119616347</v>
      </c>
      <c r="AG1212" s="74">
        <v>1</v>
      </c>
      <c r="AH1212" s="61">
        <f>IFERROR(AG1212/AC1196,"-")</f>
        <v>1</v>
      </c>
      <c r="AI1212" s="77">
        <f t="shared" si="82"/>
        <v>245395</v>
      </c>
      <c r="AJ1212" s="306"/>
      <c r="AK1212" s="306"/>
      <c r="AL1212" s="45" t="s">
        <v>71</v>
      </c>
      <c r="AM1212" s="69">
        <f>SUM(AM1196:AM1211)</f>
        <v>494793</v>
      </c>
      <c r="AN1212" s="61">
        <f>IFERROR(AM1212/AJ1196,"-")</f>
        <v>0.36845385698009514</v>
      </c>
      <c r="AO1212" s="74">
        <v>2</v>
      </c>
      <c r="AP1212" s="61">
        <f>IFERROR(AO1212/AK1196,"-")</f>
        <v>1</v>
      </c>
      <c r="AQ1212" s="77">
        <f t="shared" si="86"/>
        <v>247396.5</v>
      </c>
      <c r="AR1212" s="306"/>
      <c r="AS1212" s="306"/>
      <c r="AT1212" s="45" t="s">
        <v>71</v>
      </c>
      <c r="AU1212" s="69">
        <f>SUM(AU1196:AU1211)</f>
        <v>5880633</v>
      </c>
      <c r="AV1212" s="61">
        <f>IFERROR(AU1212/AR1196,"-")</f>
        <v>0.12232424750603962</v>
      </c>
      <c r="AW1212" s="77">
        <v>63</v>
      </c>
      <c r="AX1212" s="103">
        <f>IFERROR(AW1212/AS1196,"-")</f>
        <v>0.74117647058823533</v>
      </c>
      <c r="AY1212" s="148">
        <f t="shared" si="87"/>
        <v>93343.380952380947</v>
      </c>
      <c r="AZ1212" s="179"/>
    </row>
    <row r="1213" spans="2:52" s="8" customFormat="1" ht="13.15" customHeight="1">
      <c r="B1213" s="327">
        <v>72</v>
      </c>
      <c r="C1213" s="339" t="s">
        <v>30</v>
      </c>
      <c r="D1213" s="304">
        <v>8058890</v>
      </c>
      <c r="E1213" s="304">
        <v>22</v>
      </c>
      <c r="F1213" s="41" t="s">
        <v>107</v>
      </c>
      <c r="G1213" s="72">
        <v>84601</v>
      </c>
      <c r="H1213" s="59">
        <f>IFERROR(G1213/D1213,"-")</f>
        <v>1.0497847718482322E-2</v>
      </c>
      <c r="I1213" s="72">
        <v>3</v>
      </c>
      <c r="J1213" s="59">
        <f>IFERROR(I1213/E1213,"-")</f>
        <v>0.13636363636363635</v>
      </c>
      <c r="K1213" s="75">
        <f t="shared" si="83"/>
        <v>28200.333333333332</v>
      </c>
      <c r="L1213" s="304">
        <v>5846400</v>
      </c>
      <c r="M1213" s="304">
        <v>19</v>
      </c>
      <c r="N1213" s="41" t="s">
        <v>107</v>
      </c>
      <c r="O1213" s="72">
        <v>84601</v>
      </c>
      <c r="P1213" s="59">
        <f>IFERROR(O1213/L1213,"-")</f>
        <v>1.4470614395183361E-2</v>
      </c>
      <c r="Q1213" s="72">
        <v>3</v>
      </c>
      <c r="R1213" s="59">
        <f>IFERROR(Q1213/M1213,"-")</f>
        <v>0.15789473684210525</v>
      </c>
      <c r="S1213" s="75">
        <f t="shared" si="84"/>
        <v>28200.333333333332</v>
      </c>
      <c r="T1213" s="304">
        <v>1190200</v>
      </c>
      <c r="U1213" s="304">
        <v>3</v>
      </c>
      <c r="V1213" s="41" t="s">
        <v>107</v>
      </c>
      <c r="W1213" s="72">
        <v>0</v>
      </c>
      <c r="X1213" s="59">
        <f>IFERROR(W1213/T1213,"-")</f>
        <v>0</v>
      </c>
      <c r="Y1213" s="72">
        <v>0</v>
      </c>
      <c r="Z1213" s="59">
        <f>IFERROR(Y1213/U1213,"-")</f>
        <v>0</v>
      </c>
      <c r="AA1213" s="130" t="str">
        <f t="shared" si="85"/>
        <v>-</v>
      </c>
      <c r="AB1213" s="304">
        <v>373620</v>
      </c>
      <c r="AC1213" s="304">
        <v>2</v>
      </c>
      <c r="AD1213" s="41" t="s">
        <v>107</v>
      </c>
      <c r="AE1213" s="72">
        <v>0</v>
      </c>
      <c r="AF1213" s="59">
        <f>IFERROR(AE1213/AB1213,"-")</f>
        <v>0</v>
      </c>
      <c r="AG1213" s="72">
        <v>0</v>
      </c>
      <c r="AH1213" s="59">
        <f>IFERROR(AG1213/AC1213,"-")</f>
        <v>0</v>
      </c>
      <c r="AI1213" s="75" t="str">
        <f t="shared" si="82"/>
        <v>-</v>
      </c>
      <c r="AJ1213" s="304">
        <v>4981990</v>
      </c>
      <c r="AK1213" s="304">
        <v>9</v>
      </c>
      <c r="AL1213" s="41" t="s">
        <v>107</v>
      </c>
      <c r="AM1213" s="72">
        <v>0</v>
      </c>
      <c r="AN1213" s="59">
        <f>IFERROR(AM1213/AJ1213,"-")</f>
        <v>0</v>
      </c>
      <c r="AO1213" s="72">
        <v>0</v>
      </c>
      <c r="AP1213" s="59">
        <f>IFERROR(AO1213/AK1213,"-")</f>
        <v>0</v>
      </c>
      <c r="AQ1213" s="75" t="str">
        <f t="shared" si="86"/>
        <v>-</v>
      </c>
      <c r="AR1213" s="304">
        <v>67760310</v>
      </c>
      <c r="AS1213" s="304">
        <v>100</v>
      </c>
      <c r="AT1213" s="41" t="s">
        <v>107</v>
      </c>
      <c r="AU1213" s="72">
        <v>2509553</v>
      </c>
      <c r="AV1213" s="59">
        <f>IFERROR(AU1213/AR1213,"-")</f>
        <v>3.7035736701912965E-2</v>
      </c>
      <c r="AW1213" s="75">
        <v>13</v>
      </c>
      <c r="AX1213" s="62">
        <f>IFERROR(AW1213/AS1213,"-")</f>
        <v>0.13</v>
      </c>
      <c r="AY1213" s="130">
        <f t="shared" si="87"/>
        <v>193042.53846153847</v>
      </c>
      <c r="AZ1213" s="179"/>
    </row>
    <row r="1214" spans="2:52" s="8" customFormat="1" ht="13.15" customHeight="1">
      <c r="B1214" s="328"/>
      <c r="C1214" s="340"/>
      <c r="D1214" s="305"/>
      <c r="E1214" s="305"/>
      <c r="F1214" s="42" t="s">
        <v>108</v>
      </c>
      <c r="G1214" s="73">
        <v>145493</v>
      </c>
      <c r="H1214" s="60">
        <f>IFERROR(G1214/D1213,"-")</f>
        <v>1.8053727002105748E-2</v>
      </c>
      <c r="I1214" s="73">
        <v>5</v>
      </c>
      <c r="J1214" s="60">
        <f>IFERROR(I1214/E1213,"-")</f>
        <v>0.22727272727272727</v>
      </c>
      <c r="K1214" s="76">
        <f t="shared" si="83"/>
        <v>29098.6</v>
      </c>
      <c r="L1214" s="305"/>
      <c r="M1214" s="305"/>
      <c r="N1214" s="42" t="s">
        <v>108</v>
      </c>
      <c r="O1214" s="73">
        <v>145493</v>
      </c>
      <c r="P1214" s="60">
        <f>IFERROR(O1214/L1213,"-")</f>
        <v>2.4885912698412699E-2</v>
      </c>
      <c r="Q1214" s="73">
        <v>5</v>
      </c>
      <c r="R1214" s="60">
        <f>IFERROR(Q1214/M1213,"-")</f>
        <v>0.26315789473684209</v>
      </c>
      <c r="S1214" s="76">
        <f t="shared" si="84"/>
        <v>29098.6</v>
      </c>
      <c r="T1214" s="305"/>
      <c r="U1214" s="305"/>
      <c r="V1214" s="42" t="s">
        <v>108</v>
      </c>
      <c r="W1214" s="73">
        <v>0</v>
      </c>
      <c r="X1214" s="60">
        <f>IFERROR(W1214/T1213,"-")</f>
        <v>0</v>
      </c>
      <c r="Y1214" s="73">
        <v>0</v>
      </c>
      <c r="Z1214" s="60">
        <f>IFERROR(Y1214/U1213,"-")</f>
        <v>0</v>
      </c>
      <c r="AA1214" s="131" t="str">
        <f t="shared" si="85"/>
        <v>-</v>
      </c>
      <c r="AB1214" s="305"/>
      <c r="AC1214" s="305"/>
      <c r="AD1214" s="42" t="s">
        <v>108</v>
      </c>
      <c r="AE1214" s="73">
        <v>0</v>
      </c>
      <c r="AF1214" s="60">
        <f>IFERROR(AE1214/AB1213,"-")</f>
        <v>0</v>
      </c>
      <c r="AG1214" s="73">
        <v>0</v>
      </c>
      <c r="AH1214" s="60">
        <f>IFERROR(AG1214/AC1213,"-")</f>
        <v>0</v>
      </c>
      <c r="AI1214" s="76" t="str">
        <f t="shared" si="82"/>
        <v>-</v>
      </c>
      <c r="AJ1214" s="305"/>
      <c r="AK1214" s="305"/>
      <c r="AL1214" s="42" t="s">
        <v>108</v>
      </c>
      <c r="AM1214" s="73">
        <v>87773</v>
      </c>
      <c r="AN1214" s="60">
        <f>IFERROR(AM1214/AJ1213,"-")</f>
        <v>1.761806025303142E-2</v>
      </c>
      <c r="AO1214" s="73">
        <v>4</v>
      </c>
      <c r="AP1214" s="60">
        <f>IFERROR(AO1214/AK1213,"-")</f>
        <v>0.44444444444444442</v>
      </c>
      <c r="AQ1214" s="76">
        <f t="shared" si="86"/>
        <v>21943.25</v>
      </c>
      <c r="AR1214" s="305"/>
      <c r="AS1214" s="305"/>
      <c r="AT1214" s="42" t="s">
        <v>108</v>
      </c>
      <c r="AU1214" s="73">
        <v>1064480</v>
      </c>
      <c r="AV1214" s="60">
        <f>IFERROR(AU1214/AR1213,"-")</f>
        <v>1.5709491293649631E-2</v>
      </c>
      <c r="AW1214" s="76">
        <v>24</v>
      </c>
      <c r="AX1214" s="60">
        <f>IFERROR(AW1214/AS1213,"-")</f>
        <v>0.24</v>
      </c>
      <c r="AY1214" s="157">
        <f t="shared" si="87"/>
        <v>44353.333333333336</v>
      </c>
      <c r="AZ1214" s="179"/>
    </row>
    <row r="1215" spans="2:52" s="8" customFormat="1" ht="13.15" customHeight="1">
      <c r="B1215" s="328"/>
      <c r="C1215" s="340"/>
      <c r="D1215" s="305"/>
      <c r="E1215" s="305"/>
      <c r="F1215" s="43" t="s">
        <v>109</v>
      </c>
      <c r="G1215" s="73">
        <v>66182</v>
      </c>
      <c r="H1215" s="60">
        <f>IFERROR(G1215/D1213,"-")</f>
        <v>8.2122972270374708E-3</v>
      </c>
      <c r="I1215" s="73">
        <v>4</v>
      </c>
      <c r="J1215" s="60">
        <f>IFERROR(I1215/E1213,"-")</f>
        <v>0.18181818181818182</v>
      </c>
      <c r="K1215" s="76">
        <f t="shared" si="83"/>
        <v>16545.5</v>
      </c>
      <c r="L1215" s="305"/>
      <c r="M1215" s="305"/>
      <c r="N1215" s="43" t="s">
        <v>109</v>
      </c>
      <c r="O1215" s="73">
        <v>52901</v>
      </c>
      <c r="P1215" s="60">
        <f>IFERROR(O1215/L1213,"-")</f>
        <v>9.048474274767378E-3</v>
      </c>
      <c r="Q1215" s="73">
        <v>3</v>
      </c>
      <c r="R1215" s="60">
        <f>IFERROR(Q1215/M1213,"-")</f>
        <v>0.15789473684210525</v>
      </c>
      <c r="S1215" s="76">
        <f t="shared" si="84"/>
        <v>17633.666666666668</v>
      </c>
      <c r="T1215" s="305"/>
      <c r="U1215" s="305"/>
      <c r="V1215" s="43" t="s">
        <v>109</v>
      </c>
      <c r="W1215" s="73">
        <v>13281</v>
      </c>
      <c r="X1215" s="60">
        <f>IFERROR(W1215/T1213,"-")</f>
        <v>1.1158628801882037E-2</v>
      </c>
      <c r="Y1215" s="73">
        <v>1</v>
      </c>
      <c r="Z1215" s="60">
        <f>IFERROR(Y1215/U1213,"-")</f>
        <v>0.33333333333333331</v>
      </c>
      <c r="AA1215" s="131">
        <f t="shared" si="85"/>
        <v>13281</v>
      </c>
      <c r="AB1215" s="305"/>
      <c r="AC1215" s="305"/>
      <c r="AD1215" s="43" t="s">
        <v>109</v>
      </c>
      <c r="AE1215" s="73">
        <v>0</v>
      </c>
      <c r="AF1215" s="60">
        <f>IFERROR(AE1215/AB1213,"-")</f>
        <v>0</v>
      </c>
      <c r="AG1215" s="73">
        <v>0</v>
      </c>
      <c r="AH1215" s="60">
        <f>IFERROR(AG1215/AC1213,"-")</f>
        <v>0</v>
      </c>
      <c r="AI1215" s="76" t="str">
        <f t="shared" si="82"/>
        <v>-</v>
      </c>
      <c r="AJ1215" s="305"/>
      <c r="AK1215" s="305"/>
      <c r="AL1215" s="43" t="s">
        <v>109</v>
      </c>
      <c r="AM1215" s="73">
        <v>0</v>
      </c>
      <c r="AN1215" s="60">
        <f>IFERROR(AM1215/AJ1213,"-")</f>
        <v>0</v>
      </c>
      <c r="AO1215" s="73">
        <v>0</v>
      </c>
      <c r="AP1215" s="60">
        <f>IFERROR(AO1215/AK1213,"-")</f>
        <v>0</v>
      </c>
      <c r="AQ1215" s="76" t="str">
        <f t="shared" si="86"/>
        <v>-</v>
      </c>
      <c r="AR1215" s="305"/>
      <c r="AS1215" s="305"/>
      <c r="AT1215" s="43" t="s">
        <v>109</v>
      </c>
      <c r="AU1215" s="73">
        <v>336916</v>
      </c>
      <c r="AV1215" s="60">
        <f>IFERROR(AU1215/AR1213,"-")</f>
        <v>4.9721732382865423E-3</v>
      </c>
      <c r="AW1215" s="76">
        <v>20</v>
      </c>
      <c r="AX1215" s="60">
        <f>IFERROR(AW1215/AS1213,"-")</f>
        <v>0.2</v>
      </c>
      <c r="AY1215" s="157">
        <f t="shared" si="87"/>
        <v>16845.8</v>
      </c>
      <c r="AZ1215" s="179"/>
    </row>
    <row r="1216" spans="2:52" s="8" customFormat="1" ht="13.15" customHeight="1">
      <c r="B1216" s="328"/>
      <c r="C1216" s="340"/>
      <c r="D1216" s="305"/>
      <c r="E1216" s="305"/>
      <c r="F1216" s="43" t="s">
        <v>110</v>
      </c>
      <c r="G1216" s="73">
        <v>0</v>
      </c>
      <c r="H1216" s="60">
        <f>IFERROR(G1216/D1213,"-")</f>
        <v>0</v>
      </c>
      <c r="I1216" s="73">
        <v>0</v>
      </c>
      <c r="J1216" s="60">
        <f>IFERROR(I1216/E1213,"-")</f>
        <v>0</v>
      </c>
      <c r="K1216" s="76" t="str">
        <f t="shared" si="83"/>
        <v>-</v>
      </c>
      <c r="L1216" s="305"/>
      <c r="M1216" s="305"/>
      <c r="N1216" s="43" t="s">
        <v>110</v>
      </c>
      <c r="O1216" s="73">
        <v>0</v>
      </c>
      <c r="P1216" s="60">
        <f>IFERROR(O1216/L1213,"-")</f>
        <v>0</v>
      </c>
      <c r="Q1216" s="73">
        <v>0</v>
      </c>
      <c r="R1216" s="60">
        <f>IFERROR(Q1216/M1213,"-")</f>
        <v>0</v>
      </c>
      <c r="S1216" s="76" t="str">
        <f t="shared" si="84"/>
        <v>-</v>
      </c>
      <c r="T1216" s="305"/>
      <c r="U1216" s="305"/>
      <c r="V1216" s="43" t="s">
        <v>110</v>
      </c>
      <c r="W1216" s="73">
        <v>0</v>
      </c>
      <c r="X1216" s="60">
        <f>IFERROR(W1216/T1213,"-")</f>
        <v>0</v>
      </c>
      <c r="Y1216" s="73">
        <v>0</v>
      </c>
      <c r="Z1216" s="60">
        <f>IFERROR(Y1216/U1213,"-")</f>
        <v>0</v>
      </c>
      <c r="AA1216" s="131" t="str">
        <f t="shared" si="85"/>
        <v>-</v>
      </c>
      <c r="AB1216" s="305"/>
      <c r="AC1216" s="305"/>
      <c r="AD1216" s="43" t="s">
        <v>110</v>
      </c>
      <c r="AE1216" s="73">
        <v>0</v>
      </c>
      <c r="AF1216" s="60">
        <f>IFERROR(AE1216/AB1213,"-")</f>
        <v>0</v>
      </c>
      <c r="AG1216" s="73">
        <v>0</v>
      </c>
      <c r="AH1216" s="60">
        <f>IFERROR(AG1216/AC1213,"-")</f>
        <v>0</v>
      </c>
      <c r="AI1216" s="76" t="str">
        <f t="shared" si="82"/>
        <v>-</v>
      </c>
      <c r="AJ1216" s="305"/>
      <c r="AK1216" s="305"/>
      <c r="AL1216" s="43" t="s">
        <v>110</v>
      </c>
      <c r="AM1216" s="73">
        <v>0</v>
      </c>
      <c r="AN1216" s="60">
        <f>IFERROR(AM1216/AJ1213,"-")</f>
        <v>0</v>
      </c>
      <c r="AO1216" s="73">
        <v>0</v>
      </c>
      <c r="AP1216" s="60">
        <f>IFERROR(AO1216/AK1213,"-")</f>
        <v>0</v>
      </c>
      <c r="AQ1216" s="76" t="str">
        <f t="shared" si="86"/>
        <v>-</v>
      </c>
      <c r="AR1216" s="305"/>
      <c r="AS1216" s="305"/>
      <c r="AT1216" s="43" t="s">
        <v>110</v>
      </c>
      <c r="AU1216" s="73">
        <v>27402</v>
      </c>
      <c r="AV1216" s="60">
        <f>IFERROR(AU1216/AR1213,"-")</f>
        <v>4.0439602475254318E-4</v>
      </c>
      <c r="AW1216" s="76">
        <v>4</v>
      </c>
      <c r="AX1216" s="60">
        <f>IFERROR(AW1216/AS1213,"-")</f>
        <v>0.04</v>
      </c>
      <c r="AY1216" s="157">
        <f t="shared" si="87"/>
        <v>6850.5</v>
      </c>
      <c r="AZ1216" s="179"/>
    </row>
    <row r="1217" spans="2:52" s="8" customFormat="1" ht="13.15" customHeight="1">
      <c r="B1217" s="328"/>
      <c r="C1217" s="340"/>
      <c r="D1217" s="305"/>
      <c r="E1217" s="305"/>
      <c r="F1217" s="43" t="s">
        <v>111</v>
      </c>
      <c r="G1217" s="73">
        <v>60614</v>
      </c>
      <c r="H1217" s="60">
        <f>IFERROR(G1217/D1213,"-")</f>
        <v>7.521383217788058E-3</v>
      </c>
      <c r="I1217" s="73">
        <v>6</v>
      </c>
      <c r="J1217" s="60">
        <f>IFERROR(I1217/E1213,"-")</f>
        <v>0.27272727272727271</v>
      </c>
      <c r="K1217" s="76">
        <f t="shared" si="83"/>
        <v>10102.333333333334</v>
      </c>
      <c r="L1217" s="305"/>
      <c r="M1217" s="305"/>
      <c r="N1217" s="43" t="s">
        <v>111</v>
      </c>
      <c r="O1217" s="73">
        <v>53968</v>
      </c>
      <c r="P1217" s="60">
        <f>IFERROR(O1217/L1213,"-")</f>
        <v>9.2309797482211277E-3</v>
      </c>
      <c r="Q1217" s="73">
        <v>5</v>
      </c>
      <c r="R1217" s="60">
        <f>IFERROR(Q1217/M1213,"-")</f>
        <v>0.26315789473684209</v>
      </c>
      <c r="S1217" s="76">
        <f t="shared" si="84"/>
        <v>10793.6</v>
      </c>
      <c r="T1217" s="305"/>
      <c r="U1217" s="305"/>
      <c r="V1217" s="43" t="s">
        <v>111</v>
      </c>
      <c r="W1217" s="73">
        <v>0</v>
      </c>
      <c r="X1217" s="60">
        <f>IFERROR(W1217/T1213,"-")</f>
        <v>0</v>
      </c>
      <c r="Y1217" s="73">
        <v>0</v>
      </c>
      <c r="Z1217" s="60">
        <f>IFERROR(Y1217/U1213,"-")</f>
        <v>0</v>
      </c>
      <c r="AA1217" s="131" t="str">
        <f t="shared" si="85"/>
        <v>-</v>
      </c>
      <c r="AB1217" s="305"/>
      <c r="AC1217" s="305"/>
      <c r="AD1217" s="43" t="s">
        <v>111</v>
      </c>
      <c r="AE1217" s="73">
        <v>0</v>
      </c>
      <c r="AF1217" s="60">
        <f>IFERROR(AE1217/AB1213,"-")</f>
        <v>0</v>
      </c>
      <c r="AG1217" s="73">
        <v>0</v>
      </c>
      <c r="AH1217" s="60">
        <f>IFERROR(AG1217/AC1213,"-")</f>
        <v>0</v>
      </c>
      <c r="AI1217" s="76" t="str">
        <f t="shared" si="82"/>
        <v>-</v>
      </c>
      <c r="AJ1217" s="305"/>
      <c r="AK1217" s="305"/>
      <c r="AL1217" s="43" t="s">
        <v>111</v>
      </c>
      <c r="AM1217" s="73">
        <v>0</v>
      </c>
      <c r="AN1217" s="60">
        <f>IFERROR(AM1217/AJ1213,"-")</f>
        <v>0</v>
      </c>
      <c r="AO1217" s="73">
        <v>0</v>
      </c>
      <c r="AP1217" s="60">
        <f>IFERROR(AO1217/AK1213,"-")</f>
        <v>0</v>
      </c>
      <c r="AQ1217" s="76" t="str">
        <f t="shared" si="86"/>
        <v>-</v>
      </c>
      <c r="AR1217" s="305"/>
      <c r="AS1217" s="305"/>
      <c r="AT1217" s="43" t="s">
        <v>111</v>
      </c>
      <c r="AU1217" s="73">
        <v>770400</v>
      </c>
      <c r="AV1217" s="60">
        <f>IFERROR(AU1217/AR1213,"-")</f>
        <v>1.1369487536287836E-2</v>
      </c>
      <c r="AW1217" s="76">
        <v>24</v>
      </c>
      <c r="AX1217" s="60">
        <f>IFERROR(AW1217/AS1213,"-")</f>
        <v>0.24</v>
      </c>
      <c r="AY1217" s="157">
        <f t="shared" si="87"/>
        <v>32100</v>
      </c>
      <c r="AZ1217" s="179"/>
    </row>
    <row r="1218" spans="2:52" s="8" customFormat="1" ht="13.15" customHeight="1">
      <c r="B1218" s="328"/>
      <c r="C1218" s="340"/>
      <c r="D1218" s="305"/>
      <c r="E1218" s="305"/>
      <c r="F1218" s="43" t="s">
        <v>112</v>
      </c>
      <c r="G1218" s="73">
        <v>227367</v>
      </c>
      <c r="H1218" s="60">
        <f>IFERROR(G1218/D1213,"-")</f>
        <v>2.8213190650325293E-2</v>
      </c>
      <c r="I1218" s="73">
        <v>6</v>
      </c>
      <c r="J1218" s="60">
        <f>IFERROR(I1218/E1213,"-")</f>
        <v>0.27272727272727271</v>
      </c>
      <c r="K1218" s="76">
        <f t="shared" si="83"/>
        <v>37894.5</v>
      </c>
      <c r="L1218" s="305"/>
      <c r="M1218" s="305"/>
      <c r="N1218" s="43" t="s">
        <v>112</v>
      </c>
      <c r="O1218" s="73">
        <v>132103</v>
      </c>
      <c r="P1218" s="60">
        <f>IFERROR(O1218/L1213,"-")</f>
        <v>2.2595614395183362E-2</v>
      </c>
      <c r="Q1218" s="73">
        <v>3</v>
      </c>
      <c r="R1218" s="60">
        <f>IFERROR(Q1218/M1213,"-")</f>
        <v>0.15789473684210525</v>
      </c>
      <c r="S1218" s="76">
        <f t="shared" si="84"/>
        <v>44034.333333333336</v>
      </c>
      <c r="T1218" s="305"/>
      <c r="U1218" s="305"/>
      <c r="V1218" s="43" t="s">
        <v>112</v>
      </c>
      <c r="W1218" s="73">
        <v>69521</v>
      </c>
      <c r="X1218" s="60">
        <f>IFERROR(W1218/T1213,"-")</f>
        <v>5.8411191396403966E-2</v>
      </c>
      <c r="Y1218" s="73">
        <v>1</v>
      </c>
      <c r="Z1218" s="60">
        <f>IFERROR(Y1218/U1213,"-")</f>
        <v>0.33333333333333331</v>
      </c>
      <c r="AA1218" s="131">
        <f t="shared" si="85"/>
        <v>69521</v>
      </c>
      <c r="AB1218" s="305"/>
      <c r="AC1218" s="305"/>
      <c r="AD1218" s="43" t="s">
        <v>112</v>
      </c>
      <c r="AE1218" s="73">
        <v>0</v>
      </c>
      <c r="AF1218" s="60">
        <f>IFERROR(AE1218/AB1213,"-")</f>
        <v>0</v>
      </c>
      <c r="AG1218" s="73">
        <v>0</v>
      </c>
      <c r="AH1218" s="60">
        <f>IFERROR(AG1218/AC1213,"-")</f>
        <v>0</v>
      </c>
      <c r="AI1218" s="76" t="str">
        <f t="shared" si="82"/>
        <v>-</v>
      </c>
      <c r="AJ1218" s="305"/>
      <c r="AK1218" s="305"/>
      <c r="AL1218" s="43" t="s">
        <v>112</v>
      </c>
      <c r="AM1218" s="73">
        <v>0</v>
      </c>
      <c r="AN1218" s="60">
        <f>IFERROR(AM1218/AJ1213,"-")</f>
        <v>0</v>
      </c>
      <c r="AO1218" s="73">
        <v>0</v>
      </c>
      <c r="AP1218" s="60">
        <f>IFERROR(AO1218/AK1213,"-")</f>
        <v>0</v>
      </c>
      <c r="AQ1218" s="76" t="str">
        <f t="shared" si="86"/>
        <v>-</v>
      </c>
      <c r="AR1218" s="305"/>
      <c r="AS1218" s="305"/>
      <c r="AT1218" s="43" t="s">
        <v>112</v>
      </c>
      <c r="AU1218" s="73">
        <v>903357</v>
      </c>
      <c r="AV1218" s="60">
        <f>IFERROR(AU1218/AR1213,"-")</f>
        <v>1.3331653884110034E-2</v>
      </c>
      <c r="AW1218" s="76">
        <v>24</v>
      </c>
      <c r="AX1218" s="60">
        <f>IFERROR(AW1218/AS1213,"-")</f>
        <v>0.24</v>
      </c>
      <c r="AY1218" s="157">
        <f t="shared" si="87"/>
        <v>37639.875</v>
      </c>
      <c r="AZ1218" s="179"/>
    </row>
    <row r="1219" spans="2:52" s="8" customFormat="1" ht="13.15" customHeight="1">
      <c r="B1219" s="328"/>
      <c r="C1219" s="340"/>
      <c r="D1219" s="305"/>
      <c r="E1219" s="305"/>
      <c r="F1219" s="43" t="s">
        <v>113</v>
      </c>
      <c r="G1219" s="73">
        <v>37109</v>
      </c>
      <c r="H1219" s="60">
        <f>IFERROR(G1219/D1213,"-")</f>
        <v>4.6047284427508011E-3</v>
      </c>
      <c r="I1219" s="73">
        <v>2</v>
      </c>
      <c r="J1219" s="60">
        <f>IFERROR(I1219/E1213,"-")</f>
        <v>9.0909090909090912E-2</v>
      </c>
      <c r="K1219" s="76">
        <f t="shared" si="83"/>
        <v>18554.5</v>
      </c>
      <c r="L1219" s="305"/>
      <c r="M1219" s="305"/>
      <c r="N1219" s="43" t="s">
        <v>113</v>
      </c>
      <c r="O1219" s="73">
        <v>30448</v>
      </c>
      <c r="P1219" s="60">
        <f>IFERROR(O1219/L1213,"-")</f>
        <v>5.2079912424740013E-3</v>
      </c>
      <c r="Q1219" s="73">
        <v>1</v>
      </c>
      <c r="R1219" s="60">
        <f>IFERROR(Q1219/M1213,"-")</f>
        <v>5.2631578947368418E-2</v>
      </c>
      <c r="S1219" s="76">
        <f t="shared" si="84"/>
        <v>30448</v>
      </c>
      <c r="T1219" s="305"/>
      <c r="U1219" s="305"/>
      <c r="V1219" s="43" t="s">
        <v>113</v>
      </c>
      <c r="W1219" s="73">
        <v>0</v>
      </c>
      <c r="X1219" s="60">
        <f>IFERROR(W1219/T1213,"-")</f>
        <v>0</v>
      </c>
      <c r="Y1219" s="73">
        <v>0</v>
      </c>
      <c r="Z1219" s="60">
        <f>IFERROR(Y1219/U1213,"-")</f>
        <v>0</v>
      </c>
      <c r="AA1219" s="131" t="str">
        <f t="shared" si="85"/>
        <v>-</v>
      </c>
      <c r="AB1219" s="305"/>
      <c r="AC1219" s="305"/>
      <c r="AD1219" s="43" t="s">
        <v>113</v>
      </c>
      <c r="AE1219" s="73">
        <v>0</v>
      </c>
      <c r="AF1219" s="60">
        <f>IFERROR(AE1219/AB1213,"-")</f>
        <v>0</v>
      </c>
      <c r="AG1219" s="73">
        <v>0</v>
      </c>
      <c r="AH1219" s="60">
        <f>IFERROR(AG1219/AC1213,"-")</f>
        <v>0</v>
      </c>
      <c r="AI1219" s="76" t="str">
        <f t="shared" si="82"/>
        <v>-</v>
      </c>
      <c r="AJ1219" s="305"/>
      <c r="AK1219" s="305"/>
      <c r="AL1219" s="43" t="s">
        <v>113</v>
      </c>
      <c r="AM1219" s="73">
        <v>0</v>
      </c>
      <c r="AN1219" s="60">
        <f>IFERROR(AM1219/AJ1213,"-")</f>
        <v>0</v>
      </c>
      <c r="AO1219" s="73">
        <v>0</v>
      </c>
      <c r="AP1219" s="60">
        <f>IFERROR(AO1219/AK1213,"-")</f>
        <v>0</v>
      </c>
      <c r="AQ1219" s="76" t="str">
        <f t="shared" si="86"/>
        <v>-</v>
      </c>
      <c r="AR1219" s="305"/>
      <c r="AS1219" s="305"/>
      <c r="AT1219" s="43" t="s">
        <v>113</v>
      </c>
      <c r="AU1219" s="73">
        <v>38532</v>
      </c>
      <c r="AV1219" s="60">
        <f>IFERROR(AU1219/AR1213,"-")</f>
        <v>5.6865147163582934E-4</v>
      </c>
      <c r="AW1219" s="76">
        <v>6</v>
      </c>
      <c r="AX1219" s="60">
        <f>IFERROR(AW1219/AS1213,"-")</f>
        <v>0.06</v>
      </c>
      <c r="AY1219" s="157">
        <f t="shared" si="87"/>
        <v>6422</v>
      </c>
      <c r="AZ1219" s="179"/>
    </row>
    <row r="1220" spans="2:52" s="8" customFormat="1" ht="13.15" customHeight="1">
      <c r="B1220" s="328"/>
      <c r="C1220" s="340"/>
      <c r="D1220" s="305"/>
      <c r="E1220" s="305"/>
      <c r="F1220" s="43" t="s">
        <v>123</v>
      </c>
      <c r="G1220" s="73">
        <v>0</v>
      </c>
      <c r="H1220" s="60">
        <f>IFERROR(G1220/D1213,"-")</f>
        <v>0</v>
      </c>
      <c r="I1220" s="73">
        <v>0</v>
      </c>
      <c r="J1220" s="60">
        <f>IFERROR(I1220/E1213,"-")</f>
        <v>0</v>
      </c>
      <c r="K1220" s="76" t="str">
        <f t="shared" si="83"/>
        <v>-</v>
      </c>
      <c r="L1220" s="305"/>
      <c r="M1220" s="305"/>
      <c r="N1220" s="43" t="s">
        <v>123</v>
      </c>
      <c r="O1220" s="73">
        <v>0</v>
      </c>
      <c r="P1220" s="60">
        <f>IFERROR(O1220/L1213,"-")</f>
        <v>0</v>
      </c>
      <c r="Q1220" s="73">
        <v>0</v>
      </c>
      <c r="R1220" s="60">
        <f>IFERROR(Q1220/M1213,"-")</f>
        <v>0</v>
      </c>
      <c r="S1220" s="76" t="str">
        <f t="shared" si="84"/>
        <v>-</v>
      </c>
      <c r="T1220" s="305"/>
      <c r="U1220" s="305"/>
      <c r="V1220" s="43" t="s">
        <v>123</v>
      </c>
      <c r="W1220" s="73">
        <v>0</v>
      </c>
      <c r="X1220" s="60">
        <f>IFERROR(W1220/T1213,"-")</f>
        <v>0</v>
      </c>
      <c r="Y1220" s="73">
        <v>0</v>
      </c>
      <c r="Z1220" s="60">
        <f>IFERROR(Y1220/U1213,"-")</f>
        <v>0</v>
      </c>
      <c r="AA1220" s="131" t="str">
        <f t="shared" si="85"/>
        <v>-</v>
      </c>
      <c r="AB1220" s="305"/>
      <c r="AC1220" s="305"/>
      <c r="AD1220" s="43" t="s">
        <v>123</v>
      </c>
      <c r="AE1220" s="73">
        <v>0</v>
      </c>
      <c r="AF1220" s="60">
        <f>IFERROR(AE1220/AB1213,"-")</f>
        <v>0</v>
      </c>
      <c r="AG1220" s="73">
        <v>0</v>
      </c>
      <c r="AH1220" s="60">
        <f>IFERROR(AG1220/AC1213,"-")</f>
        <v>0</v>
      </c>
      <c r="AI1220" s="76" t="str">
        <f t="shared" si="82"/>
        <v>-</v>
      </c>
      <c r="AJ1220" s="305"/>
      <c r="AK1220" s="305"/>
      <c r="AL1220" s="43" t="s">
        <v>123</v>
      </c>
      <c r="AM1220" s="73">
        <v>0</v>
      </c>
      <c r="AN1220" s="60">
        <f>IFERROR(AM1220/AJ1213,"-")</f>
        <v>0</v>
      </c>
      <c r="AO1220" s="73">
        <v>0</v>
      </c>
      <c r="AP1220" s="60">
        <f>IFERROR(AO1220/AK1213,"-")</f>
        <v>0</v>
      </c>
      <c r="AQ1220" s="76" t="str">
        <f t="shared" si="86"/>
        <v>-</v>
      </c>
      <c r="AR1220" s="305"/>
      <c r="AS1220" s="305"/>
      <c r="AT1220" s="43" t="s">
        <v>123</v>
      </c>
      <c r="AU1220" s="73">
        <v>0</v>
      </c>
      <c r="AV1220" s="60">
        <f>IFERROR(AU1220/AR1213,"-")</f>
        <v>0</v>
      </c>
      <c r="AW1220" s="76">
        <v>0</v>
      </c>
      <c r="AX1220" s="60">
        <f>IFERROR(AW1220/AS1213,"-")</f>
        <v>0</v>
      </c>
      <c r="AY1220" s="157" t="str">
        <f t="shared" si="87"/>
        <v>-</v>
      </c>
      <c r="AZ1220" s="179"/>
    </row>
    <row r="1221" spans="2:52" s="8" customFormat="1" ht="13.15" customHeight="1">
      <c r="B1221" s="328"/>
      <c r="C1221" s="340"/>
      <c r="D1221" s="305"/>
      <c r="E1221" s="305"/>
      <c r="F1221" s="43" t="s">
        <v>114</v>
      </c>
      <c r="G1221" s="73">
        <v>0</v>
      </c>
      <c r="H1221" s="60">
        <f>IFERROR(G1221/D1213,"-")</f>
        <v>0</v>
      </c>
      <c r="I1221" s="73">
        <v>0</v>
      </c>
      <c r="J1221" s="60">
        <f>IFERROR(I1221/E1213,"-")</f>
        <v>0</v>
      </c>
      <c r="K1221" s="76" t="str">
        <f t="shared" si="83"/>
        <v>-</v>
      </c>
      <c r="L1221" s="305"/>
      <c r="M1221" s="305"/>
      <c r="N1221" s="43" t="s">
        <v>114</v>
      </c>
      <c r="O1221" s="73">
        <v>0</v>
      </c>
      <c r="P1221" s="60">
        <f>IFERROR(O1221/L1213,"-")</f>
        <v>0</v>
      </c>
      <c r="Q1221" s="73">
        <v>0</v>
      </c>
      <c r="R1221" s="60">
        <f>IFERROR(Q1221/M1213,"-")</f>
        <v>0</v>
      </c>
      <c r="S1221" s="76" t="str">
        <f t="shared" si="84"/>
        <v>-</v>
      </c>
      <c r="T1221" s="305"/>
      <c r="U1221" s="305"/>
      <c r="V1221" s="43" t="s">
        <v>114</v>
      </c>
      <c r="W1221" s="73">
        <v>0</v>
      </c>
      <c r="X1221" s="60">
        <f>IFERROR(W1221/T1213,"-")</f>
        <v>0</v>
      </c>
      <c r="Y1221" s="73">
        <v>0</v>
      </c>
      <c r="Z1221" s="60">
        <f>IFERROR(Y1221/U1213,"-")</f>
        <v>0</v>
      </c>
      <c r="AA1221" s="131" t="str">
        <f t="shared" si="85"/>
        <v>-</v>
      </c>
      <c r="AB1221" s="305"/>
      <c r="AC1221" s="305"/>
      <c r="AD1221" s="43" t="s">
        <v>114</v>
      </c>
      <c r="AE1221" s="73">
        <v>0</v>
      </c>
      <c r="AF1221" s="60">
        <f>IFERROR(AE1221/AB1213,"-")</f>
        <v>0</v>
      </c>
      <c r="AG1221" s="73">
        <v>0</v>
      </c>
      <c r="AH1221" s="60">
        <f>IFERROR(AG1221/AC1213,"-")</f>
        <v>0</v>
      </c>
      <c r="AI1221" s="76" t="str">
        <f t="shared" si="82"/>
        <v>-</v>
      </c>
      <c r="AJ1221" s="305"/>
      <c r="AK1221" s="305"/>
      <c r="AL1221" s="43" t="s">
        <v>114</v>
      </c>
      <c r="AM1221" s="73">
        <v>0</v>
      </c>
      <c r="AN1221" s="60">
        <f>IFERROR(AM1221/AJ1213,"-")</f>
        <v>0</v>
      </c>
      <c r="AO1221" s="73">
        <v>0</v>
      </c>
      <c r="AP1221" s="60">
        <f>IFERROR(AO1221/AK1213,"-")</f>
        <v>0</v>
      </c>
      <c r="AQ1221" s="76" t="str">
        <f t="shared" si="86"/>
        <v>-</v>
      </c>
      <c r="AR1221" s="305"/>
      <c r="AS1221" s="305"/>
      <c r="AT1221" s="43" t="s">
        <v>114</v>
      </c>
      <c r="AU1221" s="73">
        <v>3087</v>
      </c>
      <c r="AV1221" s="60">
        <f>IFERROR(AU1221/AR1213,"-")</f>
        <v>4.5557642814798221E-5</v>
      </c>
      <c r="AW1221" s="76">
        <v>1</v>
      </c>
      <c r="AX1221" s="60">
        <f>IFERROR(AW1221/AS1213,"-")</f>
        <v>0.01</v>
      </c>
      <c r="AY1221" s="157">
        <f t="shared" si="87"/>
        <v>3087</v>
      </c>
      <c r="AZ1221" s="179"/>
    </row>
    <row r="1222" spans="2:52" s="8" customFormat="1" ht="13.15" customHeight="1">
      <c r="B1222" s="328"/>
      <c r="C1222" s="340"/>
      <c r="D1222" s="305"/>
      <c r="E1222" s="305"/>
      <c r="F1222" s="43" t="s">
        <v>115</v>
      </c>
      <c r="G1222" s="73">
        <v>1041</v>
      </c>
      <c r="H1222" s="60">
        <f>IFERROR(G1222/D1213,"-")</f>
        <v>1.2917411703100551E-4</v>
      </c>
      <c r="I1222" s="73">
        <v>2</v>
      </c>
      <c r="J1222" s="60">
        <f>IFERROR(I1222/E1213,"-")</f>
        <v>9.0909090909090912E-2</v>
      </c>
      <c r="K1222" s="76">
        <f t="shared" si="83"/>
        <v>520.5</v>
      </c>
      <c r="L1222" s="305"/>
      <c r="M1222" s="305"/>
      <c r="N1222" s="43" t="s">
        <v>115</v>
      </c>
      <c r="O1222" s="73">
        <v>1041</v>
      </c>
      <c r="P1222" s="60">
        <f>IFERROR(O1222/L1213,"-")</f>
        <v>1.780582922824302E-4</v>
      </c>
      <c r="Q1222" s="73">
        <v>2</v>
      </c>
      <c r="R1222" s="60">
        <f>IFERROR(Q1222/M1213,"-")</f>
        <v>0.10526315789473684</v>
      </c>
      <c r="S1222" s="76">
        <f t="shared" si="84"/>
        <v>520.5</v>
      </c>
      <c r="T1222" s="305"/>
      <c r="U1222" s="305"/>
      <c r="V1222" s="43" t="s">
        <v>115</v>
      </c>
      <c r="W1222" s="73">
        <v>0</v>
      </c>
      <c r="X1222" s="60">
        <f>IFERROR(W1222/T1213,"-")</f>
        <v>0</v>
      </c>
      <c r="Y1222" s="73">
        <v>0</v>
      </c>
      <c r="Z1222" s="60">
        <f>IFERROR(Y1222/U1213,"-")</f>
        <v>0</v>
      </c>
      <c r="AA1222" s="131" t="str">
        <f t="shared" si="85"/>
        <v>-</v>
      </c>
      <c r="AB1222" s="305"/>
      <c r="AC1222" s="305"/>
      <c r="AD1222" s="43" t="s">
        <v>115</v>
      </c>
      <c r="AE1222" s="73">
        <v>0</v>
      </c>
      <c r="AF1222" s="60">
        <f>IFERROR(AE1222/AB1213,"-")</f>
        <v>0</v>
      </c>
      <c r="AG1222" s="73">
        <v>0</v>
      </c>
      <c r="AH1222" s="60">
        <f>IFERROR(AG1222/AC1213,"-")</f>
        <v>0</v>
      </c>
      <c r="AI1222" s="76" t="str">
        <f t="shared" si="82"/>
        <v>-</v>
      </c>
      <c r="AJ1222" s="305"/>
      <c r="AK1222" s="305"/>
      <c r="AL1222" s="43" t="s">
        <v>115</v>
      </c>
      <c r="AM1222" s="73">
        <v>1813</v>
      </c>
      <c r="AN1222" s="60">
        <f>IFERROR(AM1222/AJ1213,"-")</f>
        <v>3.6391080672582644E-4</v>
      </c>
      <c r="AO1222" s="73">
        <v>2</v>
      </c>
      <c r="AP1222" s="60">
        <f>IFERROR(AO1222/AK1213,"-")</f>
        <v>0.22222222222222221</v>
      </c>
      <c r="AQ1222" s="76">
        <f t="shared" si="86"/>
        <v>906.5</v>
      </c>
      <c r="AR1222" s="305"/>
      <c r="AS1222" s="305"/>
      <c r="AT1222" s="43" t="s">
        <v>115</v>
      </c>
      <c r="AU1222" s="73">
        <v>38829</v>
      </c>
      <c r="AV1222" s="60">
        <f>IFERROR(AU1222/AR1213,"-")</f>
        <v>5.7303456846640756E-4</v>
      </c>
      <c r="AW1222" s="76">
        <v>4</v>
      </c>
      <c r="AX1222" s="60">
        <f>IFERROR(AW1222/AS1213,"-")</f>
        <v>0.04</v>
      </c>
      <c r="AY1222" s="157">
        <f t="shared" si="87"/>
        <v>9707.25</v>
      </c>
      <c r="AZ1222" s="179"/>
    </row>
    <row r="1223" spans="2:52" s="8" customFormat="1" ht="13.15" customHeight="1">
      <c r="B1223" s="328"/>
      <c r="C1223" s="340"/>
      <c r="D1223" s="305"/>
      <c r="E1223" s="305"/>
      <c r="F1223" s="43" t="s">
        <v>116</v>
      </c>
      <c r="G1223" s="73">
        <v>0</v>
      </c>
      <c r="H1223" s="60">
        <f>IFERROR(G1223/D1213,"-")</f>
        <v>0</v>
      </c>
      <c r="I1223" s="73">
        <v>0</v>
      </c>
      <c r="J1223" s="60">
        <f>IFERROR(I1223/E1213,"-")</f>
        <v>0</v>
      </c>
      <c r="K1223" s="76" t="str">
        <f t="shared" si="83"/>
        <v>-</v>
      </c>
      <c r="L1223" s="305"/>
      <c r="M1223" s="305"/>
      <c r="N1223" s="43" t="s">
        <v>116</v>
      </c>
      <c r="O1223" s="73">
        <v>0</v>
      </c>
      <c r="P1223" s="60">
        <f>IFERROR(O1223/L1213,"-")</f>
        <v>0</v>
      </c>
      <c r="Q1223" s="73">
        <v>0</v>
      </c>
      <c r="R1223" s="60">
        <f>IFERROR(Q1223/M1213,"-")</f>
        <v>0</v>
      </c>
      <c r="S1223" s="76" t="str">
        <f t="shared" si="84"/>
        <v>-</v>
      </c>
      <c r="T1223" s="305"/>
      <c r="U1223" s="305"/>
      <c r="V1223" s="43" t="s">
        <v>116</v>
      </c>
      <c r="W1223" s="73">
        <v>0</v>
      </c>
      <c r="X1223" s="60">
        <f>IFERROR(W1223/T1213,"-")</f>
        <v>0</v>
      </c>
      <c r="Y1223" s="73">
        <v>0</v>
      </c>
      <c r="Z1223" s="60">
        <f>IFERROR(Y1223/U1213,"-")</f>
        <v>0</v>
      </c>
      <c r="AA1223" s="131" t="str">
        <f t="shared" si="85"/>
        <v>-</v>
      </c>
      <c r="AB1223" s="305"/>
      <c r="AC1223" s="305"/>
      <c r="AD1223" s="43" t="s">
        <v>116</v>
      </c>
      <c r="AE1223" s="73">
        <v>0</v>
      </c>
      <c r="AF1223" s="60">
        <f>IFERROR(AE1223/AB1213,"-")</f>
        <v>0</v>
      </c>
      <c r="AG1223" s="73">
        <v>0</v>
      </c>
      <c r="AH1223" s="60">
        <f>IFERROR(AG1223/AC1213,"-")</f>
        <v>0</v>
      </c>
      <c r="AI1223" s="76" t="str">
        <f t="shared" si="82"/>
        <v>-</v>
      </c>
      <c r="AJ1223" s="305"/>
      <c r="AK1223" s="305"/>
      <c r="AL1223" s="43" t="s">
        <v>116</v>
      </c>
      <c r="AM1223" s="73">
        <v>0</v>
      </c>
      <c r="AN1223" s="60">
        <f>IFERROR(AM1223/AJ1213,"-")</f>
        <v>0</v>
      </c>
      <c r="AO1223" s="73">
        <v>0</v>
      </c>
      <c r="AP1223" s="60">
        <f>IFERROR(AO1223/AK1213,"-")</f>
        <v>0</v>
      </c>
      <c r="AQ1223" s="76" t="str">
        <f t="shared" si="86"/>
        <v>-</v>
      </c>
      <c r="AR1223" s="305"/>
      <c r="AS1223" s="305"/>
      <c r="AT1223" s="43" t="s">
        <v>116</v>
      </c>
      <c r="AU1223" s="73">
        <v>0</v>
      </c>
      <c r="AV1223" s="60">
        <f>IFERROR(AU1223/AR1213,"-")</f>
        <v>0</v>
      </c>
      <c r="AW1223" s="76">
        <v>0</v>
      </c>
      <c r="AX1223" s="60">
        <f>IFERROR(AW1223/AS1213,"-")</f>
        <v>0</v>
      </c>
      <c r="AY1223" s="157" t="str">
        <f t="shared" si="87"/>
        <v>-</v>
      </c>
      <c r="AZ1223" s="179"/>
    </row>
    <row r="1224" spans="2:52" s="8" customFormat="1" ht="13.15" customHeight="1">
      <c r="B1224" s="328"/>
      <c r="C1224" s="340"/>
      <c r="D1224" s="305"/>
      <c r="E1224" s="305"/>
      <c r="F1224" s="43" t="s">
        <v>117</v>
      </c>
      <c r="G1224" s="73">
        <v>0</v>
      </c>
      <c r="H1224" s="60">
        <f>IFERROR(G1224/D1213,"-")</f>
        <v>0</v>
      </c>
      <c r="I1224" s="73">
        <v>0</v>
      </c>
      <c r="J1224" s="60">
        <f>IFERROR(I1224/E1213,"-")</f>
        <v>0</v>
      </c>
      <c r="K1224" s="76" t="str">
        <f t="shared" si="83"/>
        <v>-</v>
      </c>
      <c r="L1224" s="305"/>
      <c r="M1224" s="305"/>
      <c r="N1224" s="43" t="s">
        <v>117</v>
      </c>
      <c r="O1224" s="73">
        <v>0</v>
      </c>
      <c r="P1224" s="60">
        <f>IFERROR(O1224/L1213,"-")</f>
        <v>0</v>
      </c>
      <c r="Q1224" s="73">
        <v>0</v>
      </c>
      <c r="R1224" s="60">
        <f>IFERROR(Q1224/M1213,"-")</f>
        <v>0</v>
      </c>
      <c r="S1224" s="76" t="str">
        <f t="shared" si="84"/>
        <v>-</v>
      </c>
      <c r="T1224" s="305"/>
      <c r="U1224" s="305"/>
      <c r="V1224" s="43" t="s">
        <v>117</v>
      </c>
      <c r="W1224" s="73">
        <v>0</v>
      </c>
      <c r="X1224" s="60">
        <f>IFERROR(W1224/T1213,"-")</f>
        <v>0</v>
      </c>
      <c r="Y1224" s="73">
        <v>0</v>
      </c>
      <c r="Z1224" s="60">
        <f>IFERROR(Y1224/U1213,"-")</f>
        <v>0</v>
      </c>
      <c r="AA1224" s="131" t="str">
        <f t="shared" si="85"/>
        <v>-</v>
      </c>
      <c r="AB1224" s="305"/>
      <c r="AC1224" s="305"/>
      <c r="AD1224" s="43" t="s">
        <v>117</v>
      </c>
      <c r="AE1224" s="73">
        <v>0</v>
      </c>
      <c r="AF1224" s="60">
        <f>IFERROR(AE1224/AB1213,"-")</f>
        <v>0</v>
      </c>
      <c r="AG1224" s="73">
        <v>0</v>
      </c>
      <c r="AH1224" s="60">
        <f>IFERROR(AG1224/AC1213,"-")</f>
        <v>0</v>
      </c>
      <c r="AI1224" s="76" t="str">
        <f t="shared" si="82"/>
        <v>-</v>
      </c>
      <c r="AJ1224" s="305"/>
      <c r="AK1224" s="305"/>
      <c r="AL1224" s="43" t="s">
        <v>117</v>
      </c>
      <c r="AM1224" s="73">
        <v>0</v>
      </c>
      <c r="AN1224" s="60">
        <f>IFERROR(AM1224/AJ1213,"-")</f>
        <v>0</v>
      </c>
      <c r="AO1224" s="73">
        <v>0</v>
      </c>
      <c r="AP1224" s="60">
        <f>IFERROR(AO1224/AK1213,"-")</f>
        <v>0</v>
      </c>
      <c r="AQ1224" s="76" t="str">
        <f t="shared" si="86"/>
        <v>-</v>
      </c>
      <c r="AR1224" s="305"/>
      <c r="AS1224" s="305"/>
      <c r="AT1224" s="43" t="s">
        <v>117</v>
      </c>
      <c r="AU1224" s="73">
        <v>0</v>
      </c>
      <c r="AV1224" s="60">
        <f>IFERROR(AU1224/AR1213,"-")</f>
        <v>0</v>
      </c>
      <c r="AW1224" s="76">
        <v>0</v>
      </c>
      <c r="AX1224" s="60">
        <f>IFERROR(AW1224/AS1213,"-")</f>
        <v>0</v>
      </c>
      <c r="AY1224" s="157" t="str">
        <f t="shared" si="87"/>
        <v>-</v>
      </c>
      <c r="AZ1224" s="179"/>
    </row>
    <row r="1225" spans="2:52" s="8" customFormat="1" ht="13.15" customHeight="1">
      <c r="B1225" s="328"/>
      <c r="C1225" s="340"/>
      <c r="D1225" s="305"/>
      <c r="E1225" s="305"/>
      <c r="F1225" s="43" t="s">
        <v>118</v>
      </c>
      <c r="G1225" s="73">
        <v>98617</v>
      </c>
      <c r="H1225" s="60">
        <f>IFERROR(G1225/D1213,"-")</f>
        <v>1.2237045052110155E-2</v>
      </c>
      <c r="I1225" s="73">
        <v>3</v>
      </c>
      <c r="J1225" s="60">
        <f>IFERROR(I1225/E1213,"-")</f>
        <v>0.13636363636363635</v>
      </c>
      <c r="K1225" s="76">
        <f t="shared" si="83"/>
        <v>32872.333333333336</v>
      </c>
      <c r="L1225" s="305"/>
      <c r="M1225" s="305"/>
      <c r="N1225" s="43" t="s">
        <v>118</v>
      </c>
      <c r="O1225" s="73">
        <v>98617</v>
      </c>
      <c r="P1225" s="60">
        <f>IFERROR(O1225/L1213,"-")</f>
        <v>1.6867987137383689E-2</v>
      </c>
      <c r="Q1225" s="73">
        <v>3</v>
      </c>
      <c r="R1225" s="60">
        <f>IFERROR(Q1225/M1213,"-")</f>
        <v>0.15789473684210525</v>
      </c>
      <c r="S1225" s="76">
        <f t="shared" si="84"/>
        <v>32872.333333333336</v>
      </c>
      <c r="T1225" s="305"/>
      <c r="U1225" s="305"/>
      <c r="V1225" s="43" t="s">
        <v>118</v>
      </c>
      <c r="W1225" s="73">
        <v>89532</v>
      </c>
      <c r="X1225" s="60">
        <f>IFERROR(W1225/T1213,"-")</f>
        <v>7.5224332045034453E-2</v>
      </c>
      <c r="Y1225" s="73">
        <v>1</v>
      </c>
      <c r="Z1225" s="60">
        <f>IFERROR(Y1225/U1213,"-")</f>
        <v>0.33333333333333331</v>
      </c>
      <c r="AA1225" s="131">
        <f t="shared" si="85"/>
        <v>89532</v>
      </c>
      <c r="AB1225" s="305"/>
      <c r="AC1225" s="305"/>
      <c r="AD1225" s="43" t="s">
        <v>118</v>
      </c>
      <c r="AE1225" s="73">
        <v>89532</v>
      </c>
      <c r="AF1225" s="60">
        <f>IFERROR(AE1225/AB1213,"-")</f>
        <v>0.23963385257748515</v>
      </c>
      <c r="AG1225" s="73">
        <v>1</v>
      </c>
      <c r="AH1225" s="60">
        <f>IFERROR(AG1225/AC1213,"-")</f>
        <v>0.5</v>
      </c>
      <c r="AI1225" s="76">
        <f t="shared" si="82"/>
        <v>89532</v>
      </c>
      <c r="AJ1225" s="305"/>
      <c r="AK1225" s="305"/>
      <c r="AL1225" s="43" t="s">
        <v>118</v>
      </c>
      <c r="AM1225" s="73">
        <v>289243</v>
      </c>
      <c r="AN1225" s="60">
        <f>IFERROR(AM1225/AJ1213,"-")</f>
        <v>5.8057723921565482E-2</v>
      </c>
      <c r="AO1225" s="73">
        <v>3</v>
      </c>
      <c r="AP1225" s="60">
        <f>IFERROR(AO1225/AK1213,"-")</f>
        <v>0.33333333333333331</v>
      </c>
      <c r="AQ1225" s="76">
        <f t="shared" si="86"/>
        <v>96414.333333333328</v>
      </c>
      <c r="AR1225" s="305"/>
      <c r="AS1225" s="305"/>
      <c r="AT1225" s="43" t="s">
        <v>118</v>
      </c>
      <c r="AU1225" s="73">
        <v>163187</v>
      </c>
      <c r="AV1225" s="60">
        <f>IFERROR(AU1225/AR1213,"-")</f>
        <v>2.4082977188268472E-3</v>
      </c>
      <c r="AW1225" s="76">
        <v>7</v>
      </c>
      <c r="AX1225" s="60">
        <f>IFERROR(AW1225/AS1213,"-")</f>
        <v>7.0000000000000007E-2</v>
      </c>
      <c r="AY1225" s="157">
        <f t="shared" si="87"/>
        <v>23312.428571428572</v>
      </c>
      <c r="AZ1225" s="179"/>
    </row>
    <row r="1226" spans="2:52" s="8" customFormat="1" ht="13.15" customHeight="1">
      <c r="B1226" s="328"/>
      <c r="C1226" s="340"/>
      <c r="D1226" s="305"/>
      <c r="E1226" s="305"/>
      <c r="F1226" s="43" t="s">
        <v>119</v>
      </c>
      <c r="G1226" s="73">
        <v>166571</v>
      </c>
      <c r="H1226" s="60">
        <f>IFERROR(G1226/D1213,"-")</f>
        <v>2.0669223677206167E-2</v>
      </c>
      <c r="I1226" s="73">
        <v>3</v>
      </c>
      <c r="J1226" s="60">
        <f>IFERROR(I1226/E1213,"-")</f>
        <v>0.13636363636363635</v>
      </c>
      <c r="K1226" s="76">
        <f t="shared" si="83"/>
        <v>55523.666666666664</v>
      </c>
      <c r="L1226" s="305"/>
      <c r="M1226" s="305"/>
      <c r="N1226" s="43" t="s">
        <v>119</v>
      </c>
      <c r="O1226" s="73">
        <v>121629</v>
      </c>
      <c r="P1226" s="60">
        <f>IFERROR(O1226/L1213,"-")</f>
        <v>2.0804084564860426E-2</v>
      </c>
      <c r="Q1226" s="73">
        <v>2</v>
      </c>
      <c r="R1226" s="60">
        <f>IFERROR(Q1226/M1213,"-")</f>
        <v>0.10526315789473684</v>
      </c>
      <c r="S1226" s="76">
        <f t="shared" si="84"/>
        <v>60814.5</v>
      </c>
      <c r="T1226" s="305"/>
      <c r="U1226" s="305"/>
      <c r="V1226" s="43" t="s">
        <v>119</v>
      </c>
      <c r="W1226" s="73">
        <v>0</v>
      </c>
      <c r="X1226" s="60">
        <f>IFERROR(W1226/T1213,"-")</f>
        <v>0</v>
      </c>
      <c r="Y1226" s="73">
        <v>0</v>
      </c>
      <c r="Z1226" s="60">
        <f>IFERROR(Y1226/U1213,"-")</f>
        <v>0</v>
      </c>
      <c r="AA1226" s="131" t="str">
        <f t="shared" si="85"/>
        <v>-</v>
      </c>
      <c r="AB1226" s="305"/>
      <c r="AC1226" s="305"/>
      <c r="AD1226" s="43" t="s">
        <v>119</v>
      </c>
      <c r="AE1226" s="73">
        <v>0</v>
      </c>
      <c r="AF1226" s="60">
        <f>IFERROR(AE1226/AB1213,"-")</f>
        <v>0</v>
      </c>
      <c r="AG1226" s="73">
        <v>0</v>
      </c>
      <c r="AH1226" s="60">
        <f>IFERROR(AG1226/AC1213,"-")</f>
        <v>0</v>
      </c>
      <c r="AI1226" s="76" t="str">
        <f t="shared" si="82"/>
        <v>-</v>
      </c>
      <c r="AJ1226" s="305"/>
      <c r="AK1226" s="305"/>
      <c r="AL1226" s="43" t="s">
        <v>119</v>
      </c>
      <c r="AM1226" s="73">
        <v>280978</v>
      </c>
      <c r="AN1226" s="60">
        <f>IFERROR(AM1226/AJ1213,"-")</f>
        <v>5.6398748291345425E-2</v>
      </c>
      <c r="AO1226" s="73">
        <v>4</v>
      </c>
      <c r="AP1226" s="60">
        <f>IFERROR(AO1226/AK1213,"-")</f>
        <v>0.44444444444444442</v>
      </c>
      <c r="AQ1226" s="76">
        <f t="shared" si="86"/>
        <v>70244.5</v>
      </c>
      <c r="AR1226" s="305"/>
      <c r="AS1226" s="305"/>
      <c r="AT1226" s="43" t="s">
        <v>119</v>
      </c>
      <c r="AU1226" s="73">
        <v>232535</v>
      </c>
      <c r="AV1226" s="60">
        <f>IFERROR(AU1226/AR1213,"-")</f>
        <v>3.4317286919141898E-3</v>
      </c>
      <c r="AW1226" s="76">
        <v>6</v>
      </c>
      <c r="AX1226" s="60">
        <f>IFERROR(AW1226/AS1213,"-")</f>
        <v>0.06</v>
      </c>
      <c r="AY1226" s="157">
        <f t="shared" si="87"/>
        <v>38755.833333333336</v>
      </c>
      <c r="AZ1226" s="179"/>
    </row>
    <row r="1227" spans="2:52" s="8" customFormat="1" ht="13.15" customHeight="1">
      <c r="B1227" s="328"/>
      <c r="C1227" s="340"/>
      <c r="D1227" s="305"/>
      <c r="E1227" s="305"/>
      <c r="F1227" s="43" t="s">
        <v>120</v>
      </c>
      <c r="G1227" s="73">
        <v>45835</v>
      </c>
      <c r="H1227" s="60">
        <f>IFERROR(G1227/D1213,"-")</f>
        <v>5.6875078329645893E-3</v>
      </c>
      <c r="I1227" s="73">
        <v>2</v>
      </c>
      <c r="J1227" s="60">
        <f>IFERROR(I1227/E1213,"-")</f>
        <v>9.0909090909090912E-2</v>
      </c>
      <c r="K1227" s="76">
        <f t="shared" si="83"/>
        <v>22917.5</v>
      </c>
      <c r="L1227" s="305"/>
      <c r="M1227" s="305"/>
      <c r="N1227" s="43" t="s">
        <v>120</v>
      </c>
      <c r="O1227" s="73">
        <v>45835</v>
      </c>
      <c r="P1227" s="60">
        <f>IFERROR(O1227/L1213,"-")</f>
        <v>7.8398672687465792E-3</v>
      </c>
      <c r="Q1227" s="73">
        <v>2</v>
      </c>
      <c r="R1227" s="60">
        <f>IFERROR(Q1227/M1213,"-")</f>
        <v>0.10526315789473684</v>
      </c>
      <c r="S1227" s="76">
        <f t="shared" si="84"/>
        <v>22917.5</v>
      </c>
      <c r="T1227" s="305"/>
      <c r="U1227" s="305"/>
      <c r="V1227" s="43" t="s">
        <v>120</v>
      </c>
      <c r="W1227" s="73">
        <v>0</v>
      </c>
      <c r="X1227" s="60">
        <f>IFERROR(W1227/T1213,"-")</f>
        <v>0</v>
      </c>
      <c r="Y1227" s="73">
        <v>0</v>
      </c>
      <c r="Z1227" s="60">
        <f>IFERROR(Y1227/U1213,"-")</f>
        <v>0</v>
      </c>
      <c r="AA1227" s="131" t="str">
        <f t="shared" si="85"/>
        <v>-</v>
      </c>
      <c r="AB1227" s="305"/>
      <c r="AC1227" s="305"/>
      <c r="AD1227" s="43" t="s">
        <v>120</v>
      </c>
      <c r="AE1227" s="73">
        <v>0</v>
      </c>
      <c r="AF1227" s="60">
        <f>IFERROR(AE1227/AB1213,"-")</f>
        <v>0</v>
      </c>
      <c r="AG1227" s="73">
        <v>0</v>
      </c>
      <c r="AH1227" s="60">
        <f>IFERROR(AG1227/AC1213,"-")</f>
        <v>0</v>
      </c>
      <c r="AI1227" s="76" t="str">
        <f t="shared" si="82"/>
        <v>-</v>
      </c>
      <c r="AJ1227" s="305"/>
      <c r="AK1227" s="305"/>
      <c r="AL1227" s="43" t="s">
        <v>120</v>
      </c>
      <c r="AM1227" s="73">
        <v>0</v>
      </c>
      <c r="AN1227" s="60">
        <f>IFERROR(AM1227/AJ1213,"-")</f>
        <v>0</v>
      </c>
      <c r="AO1227" s="73">
        <v>0</v>
      </c>
      <c r="AP1227" s="60">
        <f>IFERROR(AO1227/AK1213,"-")</f>
        <v>0</v>
      </c>
      <c r="AQ1227" s="76" t="str">
        <f t="shared" si="86"/>
        <v>-</v>
      </c>
      <c r="AR1227" s="305"/>
      <c r="AS1227" s="305"/>
      <c r="AT1227" s="43" t="s">
        <v>120</v>
      </c>
      <c r="AU1227" s="73">
        <v>470620</v>
      </c>
      <c r="AV1227" s="60">
        <f>IFERROR(AU1227/AR1213,"-")</f>
        <v>6.9453637387432259E-3</v>
      </c>
      <c r="AW1227" s="76">
        <v>6</v>
      </c>
      <c r="AX1227" s="60">
        <f>IFERROR(AW1227/AS1213,"-")</f>
        <v>0.06</v>
      </c>
      <c r="AY1227" s="157">
        <f t="shared" si="87"/>
        <v>78436.666666666672</v>
      </c>
      <c r="AZ1227" s="179"/>
    </row>
    <row r="1228" spans="2:52" s="8" customFormat="1" ht="13.15" customHeight="1">
      <c r="B1228" s="328"/>
      <c r="C1228" s="340"/>
      <c r="D1228" s="305"/>
      <c r="E1228" s="305"/>
      <c r="F1228" s="44" t="s">
        <v>121</v>
      </c>
      <c r="G1228" s="74">
        <v>2947</v>
      </c>
      <c r="H1228" s="61">
        <f>IFERROR(G1228/D1213,"-")</f>
        <v>3.6568311516846613E-4</v>
      </c>
      <c r="I1228" s="74">
        <v>1</v>
      </c>
      <c r="J1228" s="61">
        <f>IFERROR(I1228/E1213,"-")</f>
        <v>4.5454545454545456E-2</v>
      </c>
      <c r="K1228" s="77">
        <f t="shared" si="83"/>
        <v>2947</v>
      </c>
      <c r="L1228" s="305"/>
      <c r="M1228" s="305"/>
      <c r="N1228" s="44" t="s">
        <v>121</v>
      </c>
      <c r="O1228" s="74">
        <v>0</v>
      </c>
      <c r="P1228" s="61">
        <f>IFERROR(O1228/L1213,"-")</f>
        <v>0</v>
      </c>
      <c r="Q1228" s="74">
        <v>0</v>
      </c>
      <c r="R1228" s="61">
        <f>IFERROR(Q1228/M1213,"-")</f>
        <v>0</v>
      </c>
      <c r="S1228" s="77" t="str">
        <f t="shared" si="84"/>
        <v>-</v>
      </c>
      <c r="T1228" s="305"/>
      <c r="U1228" s="305"/>
      <c r="V1228" s="44" t="s">
        <v>121</v>
      </c>
      <c r="W1228" s="74">
        <v>0</v>
      </c>
      <c r="X1228" s="61">
        <f>IFERROR(W1228/T1213,"-")</f>
        <v>0</v>
      </c>
      <c r="Y1228" s="74">
        <v>0</v>
      </c>
      <c r="Z1228" s="61">
        <f>IFERROR(Y1228/U1213,"-")</f>
        <v>0</v>
      </c>
      <c r="AA1228" s="132" t="str">
        <f t="shared" si="85"/>
        <v>-</v>
      </c>
      <c r="AB1228" s="305"/>
      <c r="AC1228" s="305"/>
      <c r="AD1228" s="44" t="s">
        <v>121</v>
      </c>
      <c r="AE1228" s="74">
        <v>0</v>
      </c>
      <c r="AF1228" s="61">
        <f>IFERROR(AE1228/AB1213,"-")</f>
        <v>0</v>
      </c>
      <c r="AG1228" s="74">
        <v>0</v>
      </c>
      <c r="AH1228" s="61">
        <f>IFERROR(AG1228/AC1213,"-")</f>
        <v>0</v>
      </c>
      <c r="AI1228" s="77" t="str">
        <f t="shared" si="82"/>
        <v>-</v>
      </c>
      <c r="AJ1228" s="305"/>
      <c r="AK1228" s="305"/>
      <c r="AL1228" s="44" t="s">
        <v>121</v>
      </c>
      <c r="AM1228" s="74">
        <v>1558</v>
      </c>
      <c r="AN1228" s="61">
        <f>IFERROR(AM1228/AJ1213,"-")</f>
        <v>3.1272644063918236E-4</v>
      </c>
      <c r="AO1228" s="74">
        <v>1</v>
      </c>
      <c r="AP1228" s="61">
        <f>IFERROR(AO1228/AK1213,"-")</f>
        <v>0.1111111111111111</v>
      </c>
      <c r="AQ1228" s="77">
        <f t="shared" si="86"/>
        <v>1558</v>
      </c>
      <c r="AR1228" s="305"/>
      <c r="AS1228" s="305"/>
      <c r="AT1228" s="44" t="s">
        <v>121</v>
      </c>
      <c r="AU1228" s="74">
        <v>45410</v>
      </c>
      <c r="AV1228" s="61">
        <f>IFERROR(AU1228/AR1213,"-")</f>
        <v>6.7015632012309273E-4</v>
      </c>
      <c r="AW1228" s="77">
        <v>4</v>
      </c>
      <c r="AX1228" s="63">
        <f>IFERROR(AW1228/AS1213,"-")</f>
        <v>0.04</v>
      </c>
      <c r="AY1228" s="158">
        <f t="shared" si="87"/>
        <v>11352.5</v>
      </c>
      <c r="AZ1228" s="179"/>
    </row>
    <row r="1229" spans="2:52" s="8" customFormat="1" ht="13.15" customHeight="1">
      <c r="B1229" s="329"/>
      <c r="C1229" s="341"/>
      <c r="D1229" s="306"/>
      <c r="E1229" s="306"/>
      <c r="F1229" s="45" t="s">
        <v>71</v>
      </c>
      <c r="G1229" s="69">
        <f>SUM(G1213:G1228)</f>
        <v>936377</v>
      </c>
      <c r="H1229" s="61">
        <f>IFERROR(G1229/D1213,"-")</f>
        <v>0.11619180805297008</v>
      </c>
      <c r="I1229" s="74">
        <v>15</v>
      </c>
      <c r="J1229" s="61">
        <f>IFERROR(I1229/E1213,"-")</f>
        <v>0.68181818181818177</v>
      </c>
      <c r="K1229" s="77">
        <f t="shared" si="83"/>
        <v>62425.133333333331</v>
      </c>
      <c r="L1229" s="306"/>
      <c r="M1229" s="306"/>
      <c r="N1229" s="45" t="s">
        <v>71</v>
      </c>
      <c r="O1229" s="69">
        <f>SUM(O1213:O1228)</f>
        <v>766636</v>
      </c>
      <c r="P1229" s="61">
        <f>IFERROR(O1229/L1213,"-")</f>
        <v>0.13112958401751504</v>
      </c>
      <c r="Q1229" s="74">
        <v>12</v>
      </c>
      <c r="R1229" s="61">
        <f>IFERROR(Q1229/M1213,"-")</f>
        <v>0.63157894736842102</v>
      </c>
      <c r="S1229" s="77">
        <f t="shared" si="84"/>
        <v>63886.333333333336</v>
      </c>
      <c r="T1229" s="306"/>
      <c r="U1229" s="306"/>
      <c r="V1229" s="45" t="s">
        <v>71</v>
      </c>
      <c r="W1229" s="69">
        <f>SUM(W1213:W1228)</f>
        <v>172334</v>
      </c>
      <c r="X1229" s="61">
        <f>IFERROR(W1229/T1213,"-")</f>
        <v>0.14479415224332046</v>
      </c>
      <c r="Y1229" s="74">
        <v>2</v>
      </c>
      <c r="Z1229" s="61">
        <f>IFERROR(Y1229/U1213,"-")</f>
        <v>0.66666666666666663</v>
      </c>
      <c r="AA1229" s="132">
        <f t="shared" si="85"/>
        <v>86167</v>
      </c>
      <c r="AB1229" s="306"/>
      <c r="AC1229" s="306"/>
      <c r="AD1229" s="45" t="s">
        <v>71</v>
      </c>
      <c r="AE1229" s="69">
        <f>SUM(AE1213:AE1228)</f>
        <v>89532</v>
      </c>
      <c r="AF1229" s="61">
        <f>IFERROR(AE1229/AB1213,"-")</f>
        <v>0.23963385257748515</v>
      </c>
      <c r="AG1229" s="74">
        <v>1</v>
      </c>
      <c r="AH1229" s="61">
        <f>IFERROR(AG1229/AC1213,"-")</f>
        <v>0.5</v>
      </c>
      <c r="AI1229" s="77">
        <f t="shared" si="82"/>
        <v>89532</v>
      </c>
      <c r="AJ1229" s="306"/>
      <c r="AK1229" s="306"/>
      <c r="AL1229" s="45" t="s">
        <v>71</v>
      </c>
      <c r="AM1229" s="69">
        <f>SUM(AM1213:AM1228)</f>
        <v>661365</v>
      </c>
      <c r="AN1229" s="61">
        <f>IFERROR(AM1229/AJ1213,"-")</f>
        <v>0.13275116971330733</v>
      </c>
      <c r="AO1229" s="74">
        <v>7</v>
      </c>
      <c r="AP1229" s="61">
        <f>IFERROR(AO1229/AK1213,"-")</f>
        <v>0.77777777777777779</v>
      </c>
      <c r="AQ1229" s="77">
        <f t="shared" si="86"/>
        <v>94480.71428571429</v>
      </c>
      <c r="AR1229" s="306"/>
      <c r="AS1229" s="306"/>
      <c r="AT1229" s="45" t="s">
        <v>71</v>
      </c>
      <c r="AU1229" s="69">
        <f>SUM(AU1213:AU1228)</f>
        <v>6604308</v>
      </c>
      <c r="AV1229" s="61">
        <f>IFERROR(AU1229/AR1213,"-")</f>
        <v>9.7465728831523935E-2</v>
      </c>
      <c r="AW1229" s="77">
        <v>64</v>
      </c>
      <c r="AX1229" s="103">
        <f>IFERROR(AW1229/AS1213,"-")</f>
        <v>0.64</v>
      </c>
      <c r="AY1229" s="161">
        <f t="shared" si="87"/>
        <v>103192.3125</v>
      </c>
      <c r="AZ1229" s="179"/>
    </row>
    <row r="1230" spans="2:52" s="8" customFormat="1" ht="13.15" customHeight="1">
      <c r="B1230" s="327">
        <v>73</v>
      </c>
      <c r="C1230" s="339" t="s">
        <v>31</v>
      </c>
      <c r="D1230" s="304">
        <v>35684930</v>
      </c>
      <c r="E1230" s="304">
        <v>48</v>
      </c>
      <c r="F1230" s="41" t="s">
        <v>107</v>
      </c>
      <c r="G1230" s="72">
        <v>214778</v>
      </c>
      <c r="H1230" s="59">
        <f>IFERROR(G1230/D1230,"-")</f>
        <v>6.0187311562612004E-3</v>
      </c>
      <c r="I1230" s="72">
        <v>7</v>
      </c>
      <c r="J1230" s="59">
        <f>IFERROR(I1230/E1230,"-")</f>
        <v>0.14583333333333334</v>
      </c>
      <c r="K1230" s="75">
        <f t="shared" si="83"/>
        <v>30682.571428571428</v>
      </c>
      <c r="L1230" s="304">
        <v>30490710</v>
      </c>
      <c r="M1230" s="304">
        <v>34</v>
      </c>
      <c r="N1230" s="41" t="s">
        <v>107</v>
      </c>
      <c r="O1230" s="72">
        <v>165220</v>
      </c>
      <c r="P1230" s="59">
        <f>IFERROR(O1230/L1230,"-")</f>
        <v>5.418699662946517E-3</v>
      </c>
      <c r="Q1230" s="72">
        <v>6</v>
      </c>
      <c r="R1230" s="59">
        <f>IFERROR(Q1230/M1230,"-")</f>
        <v>0.17647058823529413</v>
      </c>
      <c r="S1230" s="75">
        <f t="shared" si="84"/>
        <v>27536.666666666668</v>
      </c>
      <c r="T1230" s="304">
        <v>8392840</v>
      </c>
      <c r="U1230" s="304">
        <v>7</v>
      </c>
      <c r="V1230" s="41" t="s">
        <v>107</v>
      </c>
      <c r="W1230" s="72">
        <v>4395</v>
      </c>
      <c r="X1230" s="59">
        <f>IFERROR(W1230/T1230,"-")</f>
        <v>5.2366064407280487E-4</v>
      </c>
      <c r="Y1230" s="72">
        <v>1</v>
      </c>
      <c r="Z1230" s="59">
        <f>IFERROR(Y1230/U1230,"-")</f>
        <v>0.14285714285714285</v>
      </c>
      <c r="AA1230" s="130">
        <f t="shared" si="85"/>
        <v>4395</v>
      </c>
      <c r="AB1230" s="304">
        <v>8074070</v>
      </c>
      <c r="AC1230" s="304">
        <v>6</v>
      </c>
      <c r="AD1230" s="41" t="s">
        <v>107</v>
      </c>
      <c r="AE1230" s="72">
        <v>4395</v>
      </c>
      <c r="AF1230" s="59">
        <f>IFERROR(AE1230/AB1230,"-")</f>
        <v>5.4433513704983975E-4</v>
      </c>
      <c r="AG1230" s="72">
        <v>1</v>
      </c>
      <c r="AH1230" s="59">
        <f>IFERROR(AG1230/AC1230,"-")</f>
        <v>0.16666666666666666</v>
      </c>
      <c r="AI1230" s="75">
        <f t="shared" si="82"/>
        <v>4395</v>
      </c>
      <c r="AJ1230" s="304">
        <v>19261270</v>
      </c>
      <c r="AK1230" s="304">
        <v>19</v>
      </c>
      <c r="AL1230" s="41" t="s">
        <v>107</v>
      </c>
      <c r="AM1230" s="72">
        <v>129655</v>
      </c>
      <c r="AN1230" s="59">
        <f>IFERROR(AM1230/AJ1230,"-")</f>
        <v>6.7313837561074636E-3</v>
      </c>
      <c r="AO1230" s="72">
        <v>3</v>
      </c>
      <c r="AP1230" s="59">
        <f>IFERROR(AO1230/AK1230,"-")</f>
        <v>0.15789473684210525</v>
      </c>
      <c r="AQ1230" s="75">
        <f t="shared" si="86"/>
        <v>43218.333333333336</v>
      </c>
      <c r="AR1230" s="304">
        <v>116603690</v>
      </c>
      <c r="AS1230" s="304">
        <v>192</v>
      </c>
      <c r="AT1230" s="41" t="s">
        <v>107</v>
      </c>
      <c r="AU1230" s="72">
        <v>613615</v>
      </c>
      <c r="AV1230" s="59">
        <f>IFERROR(AU1230/AR1230,"-")</f>
        <v>5.2623977851815841E-3</v>
      </c>
      <c r="AW1230" s="75">
        <v>32</v>
      </c>
      <c r="AX1230" s="59">
        <f>IFERROR(AW1230/AS1230,"-")</f>
        <v>0.16666666666666666</v>
      </c>
      <c r="AY1230" s="156">
        <f t="shared" si="87"/>
        <v>19175.46875</v>
      </c>
      <c r="AZ1230" s="179"/>
    </row>
    <row r="1231" spans="2:52" s="8" customFormat="1" ht="13.15" customHeight="1">
      <c r="B1231" s="328"/>
      <c r="C1231" s="340"/>
      <c r="D1231" s="305"/>
      <c r="E1231" s="305"/>
      <c r="F1231" s="42" t="s">
        <v>108</v>
      </c>
      <c r="G1231" s="73">
        <v>147637</v>
      </c>
      <c r="H1231" s="60">
        <f>IFERROR(G1231/D1230,"-")</f>
        <v>4.1372366430311057E-3</v>
      </c>
      <c r="I1231" s="73">
        <v>6</v>
      </c>
      <c r="J1231" s="60">
        <f>IFERROR(I1231/E1230,"-")</f>
        <v>0.125</v>
      </c>
      <c r="K1231" s="76">
        <f t="shared" si="83"/>
        <v>24606.166666666668</v>
      </c>
      <c r="L1231" s="305"/>
      <c r="M1231" s="305"/>
      <c r="N1231" s="42" t="s">
        <v>108</v>
      </c>
      <c r="O1231" s="73">
        <v>147637</v>
      </c>
      <c r="P1231" s="60">
        <f>IFERROR(O1231/L1230,"-")</f>
        <v>4.8420322124345418E-3</v>
      </c>
      <c r="Q1231" s="73">
        <v>6</v>
      </c>
      <c r="R1231" s="60">
        <f>IFERROR(Q1231/M1230,"-")</f>
        <v>0.17647058823529413</v>
      </c>
      <c r="S1231" s="76">
        <f t="shared" si="84"/>
        <v>24606.166666666668</v>
      </c>
      <c r="T1231" s="305"/>
      <c r="U1231" s="305"/>
      <c r="V1231" s="42" t="s">
        <v>108</v>
      </c>
      <c r="W1231" s="73">
        <v>41187</v>
      </c>
      <c r="X1231" s="60">
        <f>IFERROR(W1231/T1230,"-")</f>
        <v>4.9073972576624833E-3</v>
      </c>
      <c r="Y1231" s="73">
        <v>2</v>
      </c>
      <c r="Z1231" s="60">
        <f>IFERROR(Y1231/U1230,"-")</f>
        <v>0.2857142857142857</v>
      </c>
      <c r="AA1231" s="131">
        <f t="shared" si="85"/>
        <v>20593.5</v>
      </c>
      <c r="AB1231" s="305"/>
      <c r="AC1231" s="305"/>
      <c r="AD1231" s="42" t="s">
        <v>108</v>
      </c>
      <c r="AE1231" s="73">
        <v>41187</v>
      </c>
      <c r="AF1231" s="60">
        <f>IFERROR(AE1231/AB1230,"-")</f>
        <v>5.1011447758069969E-3</v>
      </c>
      <c r="AG1231" s="73">
        <v>2</v>
      </c>
      <c r="AH1231" s="60">
        <f>IFERROR(AG1231/AC1230,"-")</f>
        <v>0.33333333333333331</v>
      </c>
      <c r="AI1231" s="76">
        <f t="shared" si="82"/>
        <v>20593.5</v>
      </c>
      <c r="AJ1231" s="305"/>
      <c r="AK1231" s="305"/>
      <c r="AL1231" s="42" t="s">
        <v>108</v>
      </c>
      <c r="AM1231" s="73">
        <v>117080</v>
      </c>
      <c r="AN1231" s="60">
        <f>IFERROR(AM1231/AJ1230,"-")</f>
        <v>6.0785192253677975E-3</v>
      </c>
      <c r="AO1231" s="73">
        <v>4</v>
      </c>
      <c r="AP1231" s="60">
        <f>IFERROR(AO1231/AK1230,"-")</f>
        <v>0.21052631578947367</v>
      </c>
      <c r="AQ1231" s="76">
        <f t="shared" si="86"/>
        <v>29270</v>
      </c>
      <c r="AR1231" s="305"/>
      <c r="AS1231" s="305"/>
      <c r="AT1231" s="42" t="s">
        <v>108</v>
      </c>
      <c r="AU1231" s="73">
        <v>4050872</v>
      </c>
      <c r="AV1231" s="60">
        <f>IFERROR(AU1231/AR1230,"-")</f>
        <v>3.474051292887901E-2</v>
      </c>
      <c r="AW1231" s="76">
        <v>40</v>
      </c>
      <c r="AX1231" s="60">
        <f>IFERROR(AW1231/AS1230,"-")</f>
        <v>0.20833333333333334</v>
      </c>
      <c r="AY1231" s="157">
        <f t="shared" si="87"/>
        <v>101271.8</v>
      </c>
      <c r="AZ1231" s="179"/>
    </row>
    <row r="1232" spans="2:52" s="8" customFormat="1" ht="13.15" customHeight="1">
      <c r="B1232" s="328"/>
      <c r="C1232" s="340"/>
      <c r="D1232" s="305"/>
      <c r="E1232" s="305"/>
      <c r="F1232" s="43" t="s">
        <v>109</v>
      </c>
      <c r="G1232" s="73">
        <v>540950</v>
      </c>
      <c r="H1232" s="60">
        <f>IFERROR(G1232/D1230,"-")</f>
        <v>1.5159060141073558E-2</v>
      </c>
      <c r="I1232" s="73">
        <v>16</v>
      </c>
      <c r="J1232" s="60">
        <f>IFERROR(I1232/E1230,"-")</f>
        <v>0.33333333333333331</v>
      </c>
      <c r="K1232" s="76">
        <f t="shared" si="83"/>
        <v>33809.375</v>
      </c>
      <c r="L1232" s="305"/>
      <c r="M1232" s="305"/>
      <c r="N1232" s="43" t="s">
        <v>109</v>
      </c>
      <c r="O1232" s="73">
        <v>353301</v>
      </c>
      <c r="P1232" s="60">
        <f>IFERROR(O1232/L1230,"-")</f>
        <v>1.1587168681870642E-2</v>
      </c>
      <c r="Q1232" s="73">
        <v>11</v>
      </c>
      <c r="R1232" s="60">
        <f>IFERROR(Q1232/M1230,"-")</f>
        <v>0.3235294117647059</v>
      </c>
      <c r="S1232" s="76">
        <f t="shared" si="84"/>
        <v>32118.272727272728</v>
      </c>
      <c r="T1232" s="305"/>
      <c r="U1232" s="305"/>
      <c r="V1232" s="43" t="s">
        <v>109</v>
      </c>
      <c r="W1232" s="73">
        <v>8830</v>
      </c>
      <c r="X1232" s="60">
        <f>IFERROR(W1232/T1230,"-")</f>
        <v>1.0520872553271597E-3</v>
      </c>
      <c r="Y1232" s="73">
        <v>2</v>
      </c>
      <c r="Z1232" s="60">
        <f>IFERROR(Y1232/U1230,"-")</f>
        <v>0.2857142857142857</v>
      </c>
      <c r="AA1232" s="131">
        <f t="shared" si="85"/>
        <v>4415</v>
      </c>
      <c r="AB1232" s="305"/>
      <c r="AC1232" s="305"/>
      <c r="AD1232" s="43" t="s">
        <v>109</v>
      </c>
      <c r="AE1232" s="73">
        <v>6243</v>
      </c>
      <c r="AF1232" s="60">
        <f>IFERROR(AE1232/AB1230,"-")</f>
        <v>7.7321598648513084E-4</v>
      </c>
      <c r="AG1232" s="73">
        <v>1</v>
      </c>
      <c r="AH1232" s="60">
        <f>IFERROR(AG1232/AC1230,"-")</f>
        <v>0.16666666666666666</v>
      </c>
      <c r="AI1232" s="76">
        <f t="shared" si="82"/>
        <v>6243</v>
      </c>
      <c r="AJ1232" s="305"/>
      <c r="AK1232" s="305"/>
      <c r="AL1232" s="43" t="s">
        <v>109</v>
      </c>
      <c r="AM1232" s="73">
        <v>443626</v>
      </c>
      <c r="AN1232" s="60">
        <f>IFERROR(AM1232/AJ1230,"-")</f>
        <v>2.3032022291365004E-2</v>
      </c>
      <c r="AO1232" s="73">
        <v>9</v>
      </c>
      <c r="AP1232" s="60">
        <f>IFERROR(AO1232/AK1230,"-")</f>
        <v>0.47368421052631576</v>
      </c>
      <c r="AQ1232" s="76">
        <f t="shared" si="86"/>
        <v>49291.777777777781</v>
      </c>
      <c r="AR1232" s="305"/>
      <c r="AS1232" s="305"/>
      <c r="AT1232" s="43" t="s">
        <v>109</v>
      </c>
      <c r="AU1232" s="73">
        <v>2420895</v>
      </c>
      <c r="AV1232" s="60">
        <f>IFERROR(AU1232/AR1230,"-")</f>
        <v>2.0761735756389871E-2</v>
      </c>
      <c r="AW1232" s="76">
        <v>51</v>
      </c>
      <c r="AX1232" s="60">
        <f>IFERROR(AW1232/AS1230,"-")</f>
        <v>0.265625</v>
      </c>
      <c r="AY1232" s="157">
        <f t="shared" si="87"/>
        <v>47468.529411764706</v>
      </c>
      <c r="AZ1232" s="179"/>
    </row>
    <row r="1233" spans="2:52" s="8" customFormat="1" ht="13.15" customHeight="1">
      <c r="B1233" s="328"/>
      <c r="C1233" s="340"/>
      <c r="D1233" s="305"/>
      <c r="E1233" s="305"/>
      <c r="F1233" s="43" t="s">
        <v>110</v>
      </c>
      <c r="G1233" s="73">
        <v>56718</v>
      </c>
      <c r="H1233" s="60">
        <f>IFERROR(G1233/D1230,"-")</f>
        <v>1.5894104317985211E-3</v>
      </c>
      <c r="I1233" s="73">
        <v>4</v>
      </c>
      <c r="J1233" s="60">
        <f>IFERROR(I1233/E1230,"-")</f>
        <v>8.3333333333333329E-2</v>
      </c>
      <c r="K1233" s="76">
        <f t="shared" si="83"/>
        <v>14179.5</v>
      </c>
      <c r="L1233" s="305"/>
      <c r="M1233" s="305"/>
      <c r="N1233" s="43" t="s">
        <v>110</v>
      </c>
      <c r="O1233" s="73">
        <v>54132</v>
      </c>
      <c r="P1233" s="60">
        <f>IFERROR(O1233/L1230,"-")</f>
        <v>1.775360429455398E-3</v>
      </c>
      <c r="Q1233" s="73">
        <v>3</v>
      </c>
      <c r="R1233" s="60">
        <f>IFERROR(Q1233/M1230,"-")</f>
        <v>8.8235294117647065E-2</v>
      </c>
      <c r="S1233" s="76">
        <f t="shared" si="84"/>
        <v>18044</v>
      </c>
      <c r="T1233" s="305"/>
      <c r="U1233" s="305"/>
      <c r="V1233" s="43" t="s">
        <v>110</v>
      </c>
      <c r="W1233" s="73">
        <v>0</v>
      </c>
      <c r="X1233" s="60">
        <f>IFERROR(W1233/T1230,"-")</f>
        <v>0</v>
      </c>
      <c r="Y1233" s="73">
        <v>0</v>
      </c>
      <c r="Z1233" s="60">
        <f>IFERROR(Y1233/U1230,"-")</f>
        <v>0</v>
      </c>
      <c r="AA1233" s="131" t="str">
        <f t="shared" si="85"/>
        <v>-</v>
      </c>
      <c r="AB1233" s="305"/>
      <c r="AC1233" s="305"/>
      <c r="AD1233" s="43" t="s">
        <v>110</v>
      </c>
      <c r="AE1233" s="73">
        <v>0</v>
      </c>
      <c r="AF1233" s="60">
        <f>IFERROR(AE1233/AB1230,"-")</f>
        <v>0</v>
      </c>
      <c r="AG1233" s="73">
        <v>0</v>
      </c>
      <c r="AH1233" s="60">
        <f>IFERROR(AG1233/AC1230,"-")</f>
        <v>0</v>
      </c>
      <c r="AI1233" s="76" t="str">
        <f t="shared" si="82"/>
        <v>-</v>
      </c>
      <c r="AJ1233" s="305"/>
      <c r="AK1233" s="305"/>
      <c r="AL1233" s="43" t="s">
        <v>110</v>
      </c>
      <c r="AM1233" s="73">
        <v>0</v>
      </c>
      <c r="AN1233" s="60">
        <f>IFERROR(AM1233/AJ1230,"-")</f>
        <v>0</v>
      </c>
      <c r="AO1233" s="73">
        <v>0</v>
      </c>
      <c r="AP1233" s="60">
        <f>IFERROR(AO1233/AK1230,"-")</f>
        <v>0</v>
      </c>
      <c r="AQ1233" s="76" t="str">
        <f t="shared" si="86"/>
        <v>-</v>
      </c>
      <c r="AR1233" s="305"/>
      <c r="AS1233" s="305"/>
      <c r="AT1233" s="43" t="s">
        <v>110</v>
      </c>
      <c r="AU1233" s="73">
        <v>83418</v>
      </c>
      <c r="AV1233" s="60">
        <f>IFERROR(AU1233/AR1230,"-")</f>
        <v>7.1539760019601441E-4</v>
      </c>
      <c r="AW1233" s="76">
        <v>11</v>
      </c>
      <c r="AX1233" s="60">
        <f>IFERROR(AW1233/AS1230,"-")</f>
        <v>5.7291666666666664E-2</v>
      </c>
      <c r="AY1233" s="157">
        <f t="shared" si="87"/>
        <v>7583.454545454545</v>
      </c>
      <c r="AZ1233" s="179"/>
    </row>
    <row r="1234" spans="2:52" s="8" customFormat="1" ht="13.15" customHeight="1">
      <c r="B1234" s="328"/>
      <c r="C1234" s="340"/>
      <c r="D1234" s="305"/>
      <c r="E1234" s="305"/>
      <c r="F1234" s="43" t="s">
        <v>111</v>
      </c>
      <c r="G1234" s="73">
        <v>3022263</v>
      </c>
      <c r="H1234" s="60">
        <f>IFERROR(G1234/D1230,"-")</f>
        <v>8.469297824039447E-2</v>
      </c>
      <c r="I1234" s="73">
        <v>18</v>
      </c>
      <c r="J1234" s="60">
        <f>IFERROR(I1234/E1230,"-")</f>
        <v>0.375</v>
      </c>
      <c r="K1234" s="76">
        <f t="shared" si="83"/>
        <v>167903.5</v>
      </c>
      <c r="L1234" s="305"/>
      <c r="M1234" s="305"/>
      <c r="N1234" s="43" t="s">
        <v>111</v>
      </c>
      <c r="O1234" s="73">
        <v>2864349</v>
      </c>
      <c r="P1234" s="60">
        <f>IFERROR(O1234/L1230,"-")</f>
        <v>9.3941695683701698E-2</v>
      </c>
      <c r="Q1234" s="73">
        <v>14</v>
      </c>
      <c r="R1234" s="60">
        <f>IFERROR(Q1234/M1230,"-")</f>
        <v>0.41176470588235292</v>
      </c>
      <c r="S1234" s="76">
        <f t="shared" si="84"/>
        <v>204596.35714285713</v>
      </c>
      <c r="T1234" s="305"/>
      <c r="U1234" s="305"/>
      <c r="V1234" s="43" t="s">
        <v>111</v>
      </c>
      <c r="W1234" s="73">
        <v>4394</v>
      </c>
      <c r="X1234" s="60">
        <f>IFERROR(W1234/T1230,"-")</f>
        <v>5.2354149489326621E-4</v>
      </c>
      <c r="Y1234" s="73">
        <v>2</v>
      </c>
      <c r="Z1234" s="60">
        <f>IFERROR(Y1234/U1230,"-")</f>
        <v>0.2857142857142857</v>
      </c>
      <c r="AA1234" s="131">
        <f t="shared" si="85"/>
        <v>2197</v>
      </c>
      <c r="AB1234" s="305"/>
      <c r="AC1234" s="305"/>
      <c r="AD1234" s="43" t="s">
        <v>111</v>
      </c>
      <c r="AE1234" s="73">
        <v>2642</v>
      </c>
      <c r="AF1234" s="60">
        <f>IFERROR(AE1234/AB1230,"-")</f>
        <v>3.2722034859742358E-4</v>
      </c>
      <c r="AG1234" s="73">
        <v>1</v>
      </c>
      <c r="AH1234" s="60">
        <f>IFERROR(AG1234/AC1230,"-")</f>
        <v>0.16666666666666666</v>
      </c>
      <c r="AI1234" s="76">
        <f t="shared" si="82"/>
        <v>2642</v>
      </c>
      <c r="AJ1234" s="305"/>
      <c r="AK1234" s="305"/>
      <c r="AL1234" s="43" t="s">
        <v>111</v>
      </c>
      <c r="AM1234" s="73">
        <v>1722546</v>
      </c>
      <c r="AN1234" s="60">
        <f>IFERROR(AM1234/AJ1230,"-")</f>
        <v>8.9430551567991109E-2</v>
      </c>
      <c r="AO1234" s="73">
        <v>11</v>
      </c>
      <c r="AP1234" s="60">
        <f>IFERROR(AO1234/AK1230,"-")</f>
        <v>0.57894736842105265</v>
      </c>
      <c r="AQ1234" s="76">
        <f t="shared" si="86"/>
        <v>156595.09090909091</v>
      </c>
      <c r="AR1234" s="305"/>
      <c r="AS1234" s="305"/>
      <c r="AT1234" s="43" t="s">
        <v>111</v>
      </c>
      <c r="AU1234" s="73">
        <v>1773017</v>
      </c>
      <c r="AV1234" s="60">
        <f>IFERROR(AU1234/AR1230,"-")</f>
        <v>1.5205496498438428E-2</v>
      </c>
      <c r="AW1234" s="76">
        <v>52</v>
      </c>
      <c r="AX1234" s="60">
        <f>IFERROR(AW1234/AS1230,"-")</f>
        <v>0.27083333333333331</v>
      </c>
      <c r="AY1234" s="157">
        <f t="shared" si="87"/>
        <v>34096.480769230766</v>
      </c>
      <c r="AZ1234" s="179"/>
    </row>
    <row r="1235" spans="2:52" s="8" customFormat="1" ht="13.15" customHeight="1">
      <c r="B1235" s="328"/>
      <c r="C1235" s="340"/>
      <c r="D1235" s="305"/>
      <c r="E1235" s="305"/>
      <c r="F1235" s="43" t="s">
        <v>112</v>
      </c>
      <c r="G1235" s="73">
        <v>1124560</v>
      </c>
      <c r="H1235" s="60">
        <f>IFERROR(G1235/D1230,"-")</f>
        <v>3.1513582904604272E-2</v>
      </c>
      <c r="I1235" s="73">
        <v>21</v>
      </c>
      <c r="J1235" s="60">
        <f>IFERROR(I1235/E1230,"-")</f>
        <v>0.4375</v>
      </c>
      <c r="K1235" s="76">
        <f t="shared" si="83"/>
        <v>53550.476190476191</v>
      </c>
      <c r="L1235" s="305"/>
      <c r="M1235" s="305"/>
      <c r="N1235" s="43" t="s">
        <v>112</v>
      </c>
      <c r="O1235" s="73">
        <v>1012871</v>
      </c>
      <c r="P1235" s="60">
        <f>IFERROR(O1235/L1230,"-")</f>
        <v>3.3219003427601389E-2</v>
      </c>
      <c r="Q1235" s="73">
        <v>18</v>
      </c>
      <c r="R1235" s="60">
        <f>IFERROR(Q1235/M1230,"-")</f>
        <v>0.52941176470588236</v>
      </c>
      <c r="S1235" s="76">
        <f t="shared" si="84"/>
        <v>56270.611111111109</v>
      </c>
      <c r="T1235" s="305"/>
      <c r="U1235" s="305"/>
      <c r="V1235" s="43" t="s">
        <v>112</v>
      </c>
      <c r="W1235" s="73">
        <v>376057</v>
      </c>
      <c r="X1235" s="60">
        <f>IFERROR(W1235/T1230,"-")</f>
        <v>4.4806883009803594E-2</v>
      </c>
      <c r="Y1235" s="73">
        <v>3</v>
      </c>
      <c r="Z1235" s="60">
        <f>IFERROR(Y1235/U1230,"-")</f>
        <v>0.42857142857142855</v>
      </c>
      <c r="AA1235" s="131">
        <f t="shared" si="85"/>
        <v>125352.33333333333</v>
      </c>
      <c r="AB1235" s="305"/>
      <c r="AC1235" s="305"/>
      <c r="AD1235" s="43" t="s">
        <v>112</v>
      </c>
      <c r="AE1235" s="73">
        <v>376057</v>
      </c>
      <c r="AF1235" s="60">
        <f>IFERROR(AE1235/AB1230,"-")</f>
        <v>4.6575890474073178E-2</v>
      </c>
      <c r="AG1235" s="73">
        <v>3</v>
      </c>
      <c r="AH1235" s="60">
        <f>IFERROR(AG1235/AC1230,"-")</f>
        <v>0.5</v>
      </c>
      <c r="AI1235" s="76">
        <f t="shared" si="82"/>
        <v>125352.33333333333</v>
      </c>
      <c r="AJ1235" s="305"/>
      <c r="AK1235" s="305"/>
      <c r="AL1235" s="43" t="s">
        <v>112</v>
      </c>
      <c r="AM1235" s="73">
        <v>763213</v>
      </c>
      <c r="AN1235" s="60">
        <f>IFERROR(AM1235/AJ1230,"-")</f>
        <v>3.9624230385639163E-2</v>
      </c>
      <c r="AO1235" s="73">
        <v>9</v>
      </c>
      <c r="AP1235" s="60">
        <f>IFERROR(AO1235/AK1230,"-")</f>
        <v>0.47368421052631576</v>
      </c>
      <c r="AQ1235" s="76">
        <f t="shared" si="86"/>
        <v>84801.444444444438</v>
      </c>
      <c r="AR1235" s="305"/>
      <c r="AS1235" s="305"/>
      <c r="AT1235" s="43" t="s">
        <v>112</v>
      </c>
      <c r="AU1235" s="73">
        <v>5670291</v>
      </c>
      <c r="AV1235" s="60">
        <f>IFERROR(AU1235/AR1230,"-")</f>
        <v>4.8628744081769627E-2</v>
      </c>
      <c r="AW1235" s="76">
        <v>58</v>
      </c>
      <c r="AX1235" s="60">
        <f>IFERROR(AW1235/AS1230,"-")</f>
        <v>0.30208333333333331</v>
      </c>
      <c r="AY1235" s="157">
        <f t="shared" si="87"/>
        <v>97763.637931034478</v>
      </c>
      <c r="AZ1235" s="179"/>
    </row>
    <row r="1236" spans="2:52" s="8" customFormat="1" ht="13.15" customHeight="1">
      <c r="B1236" s="328"/>
      <c r="C1236" s="340"/>
      <c r="D1236" s="305"/>
      <c r="E1236" s="305"/>
      <c r="F1236" s="43" t="s">
        <v>113</v>
      </c>
      <c r="G1236" s="73">
        <v>1173179</v>
      </c>
      <c r="H1236" s="60">
        <f>IFERROR(G1236/D1230,"-")</f>
        <v>3.287603478555233E-2</v>
      </c>
      <c r="I1236" s="73">
        <v>7</v>
      </c>
      <c r="J1236" s="60">
        <f>IFERROR(I1236/E1230,"-")</f>
        <v>0.14583333333333334</v>
      </c>
      <c r="K1236" s="76">
        <f t="shared" si="83"/>
        <v>167597</v>
      </c>
      <c r="L1236" s="305"/>
      <c r="M1236" s="305"/>
      <c r="N1236" s="43" t="s">
        <v>113</v>
      </c>
      <c r="O1236" s="73">
        <v>1173179</v>
      </c>
      <c r="P1236" s="60">
        <f>IFERROR(O1236/L1230,"-")</f>
        <v>3.8476604841277885E-2</v>
      </c>
      <c r="Q1236" s="73">
        <v>7</v>
      </c>
      <c r="R1236" s="60">
        <f>IFERROR(Q1236/M1230,"-")</f>
        <v>0.20588235294117646</v>
      </c>
      <c r="S1236" s="76">
        <f t="shared" si="84"/>
        <v>167597</v>
      </c>
      <c r="T1236" s="305"/>
      <c r="U1236" s="305"/>
      <c r="V1236" s="43" t="s">
        <v>113</v>
      </c>
      <c r="W1236" s="73">
        <v>0</v>
      </c>
      <c r="X1236" s="60">
        <f>IFERROR(W1236/T1230,"-")</f>
        <v>0</v>
      </c>
      <c r="Y1236" s="73">
        <v>0</v>
      </c>
      <c r="Z1236" s="60">
        <f>IFERROR(Y1236/U1230,"-")</f>
        <v>0</v>
      </c>
      <c r="AA1236" s="131" t="str">
        <f t="shared" si="85"/>
        <v>-</v>
      </c>
      <c r="AB1236" s="305"/>
      <c r="AC1236" s="305"/>
      <c r="AD1236" s="43" t="s">
        <v>113</v>
      </c>
      <c r="AE1236" s="73">
        <v>0</v>
      </c>
      <c r="AF1236" s="60">
        <f>IFERROR(AE1236/AB1230,"-")</f>
        <v>0</v>
      </c>
      <c r="AG1236" s="73">
        <v>0</v>
      </c>
      <c r="AH1236" s="60">
        <f>IFERROR(AG1236/AC1230,"-")</f>
        <v>0</v>
      </c>
      <c r="AI1236" s="76" t="str">
        <f t="shared" si="82"/>
        <v>-</v>
      </c>
      <c r="AJ1236" s="305"/>
      <c r="AK1236" s="305"/>
      <c r="AL1236" s="43" t="s">
        <v>113</v>
      </c>
      <c r="AM1236" s="73">
        <v>73064</v>
      </c>
      <c r="AN1236" s="60">
        <f>IFERROR(AM1236/AJ1230,"-")</f>
        <v>3.7933116559811476E-3</v>
      </c>
      <c r="AO1236" s="73">
        <v>4</v>
      </c>
      <c r="AP1236" s="60">
        <f>IFERROR(AO1236/AK1230,"-")</f>
        <v>0.21052631578947367</v>
      </c>
      <c r="AQ1236" s="76">
        <f t="shared" si="86"/>
        <v>18266</v>
      </c>
      <c r="AR1236" s="305"/>
      <c r="AS1236" s="305"/>
      <c r="AT1236" s="43" t="s">
        <v>113</v>
      </c>
      <c r="AU1236" s="73">
        <v>336430</v>
      </c>
      <c r="AV1236" s="60">
        <f>IFERROR(AU1236/AR1230,"-")</f>
        <v>2.8852431685480965E-3</v>
      </c>
      <c r="AW1236" s="76">
        <v>17</v>
      </c>
      <c r="AX1236" s="60">
        <f>IFERROR(AW1236/AS1230,"-")</f>
        <v>8.8541666666666671E-2</v>
      </c>
      <c r="AY1236" s="157">
        <f t="shared" si="87"/>
        <v>19790</v>
      </c>
      <c r="AZ1236" s="179"/>
    </row>
    <row r="1237" spans="2:52" s="8" customFormat="1" ht="13.15" customHeight="1">
      <c r="B1237" s="328"/>
      <c r="C1237" s="340"/>
      <c r="D1237" s="305"/>
      <c r="E1237" s="305"/>
      <c r="F1237" s="43" t="s">
        <v>123</v>
      </c>
      <c r="G1237" s="73">
        <v>0</v>
      </c>
      <c r="H1237" s="60">
        <f>IFERROR(G1237/D1230,"-")</f>
        <v>0</v>
      </c>
      <c r="I1237" s="73">
        <v>0</v>
      </c>
      <c r="J1237" s="60">
        <f>IFERROR(I1237/E1230,"-")</f>
        <v>0</v>
      </c>
      <c r="K1237" s="76" t="str">
        <f t="shared" si="83"/>
        <v>-</v>
      </c>
      <c r="L1237" s="305"/>
      <c r="M1237" s="305"/>
      <c r="N1237" s="43" t="s">
        <v>123</v>
      </c>
      <c r="O1237" s="73">
        <v>0</v>
      </c>
      <c r="P1237" s="60">
        <f>IFERROR(O1237/L1230,"-")</f>
        <v>0</v>
      </c>
      <c r="Q1237" s="73">
        <v>0</v>
      </c>
      <c r="R1237" s="60">
        <f>IFERROR(Q1237/M1230,"-")</f>
        <v>0</v>
      </c>
      <c r="S1237" s="76" t="str">
        <f t="shared" si="84"/>
        <v>-</v>
      </c>
      <c r="T1237" s="305"/>
      <c r="U1237" s="305"/>
      <c r="V1237" s="43" t="s">
        <v>123</v>
      </c>
      <c r="W1237" s="73">
        <v>0</v>
      </c>
      <c r="X1237" s="60">
        <f>IFERROR(W1237/T1230,"-")</f>
        <v>0</v>
      </c>
      <c r="Y1237" s="73">
        <v>0</v>
      </c>
      <c r="Z1237" s="60">
        <f>IFERROR(Y1237/U1230,"-")</f>
        <v>0</v>
      </c>
      <c r="AA1237" s="131" t="str">
        <f t="shared" si="85"/>
        <v>-</v>
      </c>
      <c r="AB1237" s="305"/>
      <c r="AC1237" s="305"/>
      <c r="AD1237" s="43" t="s">
        <v>123</v>
      </c>
      <c r="AE1237" s="73">
        <v>0</v>
      </c>
      <c r="AF1237" s="60">
        <f>IFERROR(AE1237/AB1230,"-")</f>
        <v>0</v>
      </c>
      <c r="AG1237" s="73">
        <v>0</v>
      </c>
      <c r="AH1237" s="60">
        <f>IFERROR(AG1237/AC1230,"-")</f>
        <v>0</v>
      </c>
      <c r="AI1237" s="76" t="str">
        <f t="shared" si="82"/>
        <v>-</v>
      </c>
      <c r="AJ1237" s="305"/>
      <c r="AK1237" s="305"/>
      <c r="AL1237" s="43" t="s">
        <v>123</v>
      </c>
      <c r="AM1237" s="73">
        <v>0</v>
      </c>
      <c r="AN1237" s="60">
        <f>IFERROR(AM1237/AJ1230,"-")</f>
        <v>0</v>
      </c>
      <c r="AO1237" s="73">
        <v>0</v>
      </c>
      <c r="AP1237" s="60">
        <f>IFERROR(AO1237/AK1230,"-")</f>
        <v>0</v>
      </c>
      <c r="AQ1237" s="76" t="str">
        <f t="shared" si="86"/>
        <v>-</v>
      </c>
      <c r="AR1237" s="305"/>
      <c r="AS1237" s="305"/>
      <c r="AT1237" s="43" t="s">
        <v>123</v>
      </c>
      <c r="AU1237" s="73">
        <v>0</v>
      </c>
      <c r="AV1237" s="60">
        <f>IFERROR(AU1237/AR1230,"-")</f>
        <v>0</v>
      </c>
      <c r="AW1237" s="76">
        <v>0</v>
      </c>
      <c r="AX1237" s="60">
        <f>IFERROR(AW1237/AS1230,"-")</f>
        <v>0</v>
      </c>
      <c r="AY1237" s="157" t="str">
        <f t="shared" si="87"/>
        <v>-</v>
      </c>
      <c r="AZ1237" s="179"/>
    </row>
    <row r="1238" spans="2:52" s="8" customFormat="1" ht="13.15" customHeight="1">
      <c r="B1238" s="328"/>
      <c r="C1238" s="340"/>
      <c r="D1238" s="305"/>
      <c r="E1238" s="305"/>
      <c r="F1238" s="43" t="s">
        <v>114</v>
      </c>
      <c r="G1238" s="73">
        <v>0</v>
      </c>
      <c r="H1238" s="60">
        <f>IFERROR(G1238/D1230,"-")</f>
        <v>0</v>
      </c>
      <c r="I1238" s="73">
        <v>0</v>
      </c>
      <c r="J1238" s="60">
        <f>IFERROR(I1238/E1230,"-")</f>
        <v>0</v>
      </c>
      <c r="K1238" s="76" t="str">
        <f t="shared" si="83"/>
        <v>-</v>
      </c>
      <c r="L1238" s="305"/>
      <c r="M1238" s="305"/>
      <c r="N1238" s="43" t="s">
        <v>114</v>
      </c>
      <c r="O1238" s="73">
        <v>0</v>
      </c>
      <c r="P1238" s="60">
        <f>IFERROR(O1238/L1230,"-")</f>
        <v>0</v>
      </c>
      <c r="Q1238" s="73">
        <v>0</v>
      </c>
      <c r="R1238" s="60">
        <f>IFERROR(Q1238/M1230,"-")</f>
        <v>0</v>
      </c>
      <c r="S1238" s="76" t="str">
        <f t="shared" si="84"/>
        <v>-</v>
      </c>
      <c r="T1238" s="305"/>
      <c r="U1238" s="305"/>
      <c r="V1238" s="43" t="s">
        <v>114</v>
      </c>
      <c r="W1238" s="73">
        <v>0</v>
      </c>
      <c r="X1238" s="60">
        <f>IFERROR(W1238/T1230,"-")</f>
        <v>0</v>
      </c>
      <c r="Y1238" s="73">
        <v>0</v>
      </c>
      <c r="Z1238" s="60">
        <f>IFERROR(Y1238/U1230,"-")</f>
        <v>0</v>
      </c>
      <c r="AA1238" s="131" t="str">
        <f t="shared" si="85"/>
        <v>-</v>
      </c>
      <c r="AB1238" s="305"/>
      <c r="AC1238" s="305"/>
      <c r="AD1238" s="43" t="s">
        <v>114</v>
      </c>
      <c r="AE1238" s="73">
        <v>0</v>
      </c>
      <c r="AF1238" s="60">
        <f>IFERROR(AE1238/AB1230,"-")</f>
        <v>0</v>
      </c>
      <c r="AG1238" s="73">
        <v>0</v>
      </c>
      <c r="AH1238" s="60">
        <f>IFERROR(AG1238/AC1230,"-")</f>
        <v>0</v>
      </c>
      <c r="AI1238" s="76" t="str">
        <f t="shared" si="82"/>
        <v>-</v>
      </c>
      <c r="AJ1238" s="305"/>
      <c r="AK1238" s="305"/>
      <c r="AL1238" s="43" t="s">
        <v>114</v>
      </c>
      <c r="AM1238" s="73">
        <v>0</v>
      </c>
      <c r="AN1238" s="60">
        <f>IFERROR(AM1238/AJ1230,"-")</f>
        <v>0</v>
      </c>
      <c r="AO1238" s="73">
        <v>0</v>
      </c>
      <c r="AP1238" s="60">
        <f>IFERROR(AO1238/AK1230,"-")</f>
        <v>0</v>
      </c>
      <c r="AQ1238" s="76" t="str">
        <f t="shared" si="86"/>
        <v>-</v>
      </c>
      <c r="AR1238" s="305"/>
      <c r="AS1238" s="305"/>
      <c r="AT1238" s="43" t="s">
        <v>114</v>
      </c>
      <c r="AU1238" s="73">
        <v>0</v>
      </c>
      <c r="AV1238" s="60">
        <f>IFERROR(AU1238/AR1230,"-")</f>
        <v>0</v>
      </c>
      <c r="AW1238" s="76">
        <v>0</v>
      </c>
      <c r="AX1238" s="60">
        <f>IFERROR(AW1238/AS1230,"-")</f>
        <v>0</v>
      </c>
      <c r="AY1238" s="157" t="str">
        <f t="shared" si="87"/>
        <v>-</v>
      </c>
      <c r="AZ1238" s="179"/>
    </row>
    <row r="1239" spans="2:52" s="8" customFormat="1" ht="13.15" customHeight="1">
      <c r="B1239" s="328"/>
      <c r="C1239" s="340"/>
      <c r="D1239" s="305"/>
      <c r="E1239" s="305"/>
      <c r="F1239" s="43" t="s">
        <v>115</v>
      </c>
      <c r="G1239" s="73">
        <v>0</v>
      </c>
      <c r="H1239" s="60">
        <f>IFERROR(G1239/D1230,"-")</f>
        <v>0</v>
      </c>
      <c r="I1239" s="73">
        <v>0</v>
      </c>
      <c r="J1239" s="60">
        <f>IFERROR(I1239/E1230,"-")</f>
        <v>0</v>
      </c>
      <c r="K1239" s="76" t="str">
        <f t="shared" si="83"/>
        <v>-</v>
      </c>
      <c r="L1239" s="305"/>
      <c r="M1239" s="305"/>
      <c r="N1239" s="43" t="s">
        <v>115</v>
      </c>
      <c r="O1239" s="73">
        <v>0</v>
      </c>
      <c r="P1239" s="60">
        <f>IFERROR(O1239/L1230,"-")</f>
        <v>0</v>
      </c>
      <c r="Q1239" s="73">
        <v>0</v>
      </c>
      <c r="R1239" s="60">
        <f>IFERROR(Q1239/M1230,"-")</f>
        <v>0</v>
      </c>
      <c r="S1239" s="76" t="str">
        <f t="shared" si="84"/>
        <v>-</v>
      </c>
      <c r="T1239" s="305"/>
      <c r="U1239" s="305"/>
      <c r="V1239" s="43" t="s">
        <v>115</v>
      </c>
      <c r="W1239" s="73">
        <v>0</v>
      </c>
      <c r="X1239" s="60">
        <f>IFERROR(W1239/T1230,"-")</f>
        <v>0</v>
      </c>
      <c r="Y1239" s="73">
        <v>0</v>
      </c>
      <c r="Z1239" s="60">
        <f>IFERROR(Y1239/U1230,"-")</f>
        <v>0</v>
      </c>
      <c r="AA1239" s="131" t="str">
        <f t="shared" si="85"/>
        <v>-</v>
      </c>
      <c r="AB1239" s="305"/>
      <c r="AC1239" s="305"/>
      <c r="AD1239" s="43" t="s">
        <v>115</v>
      </c>
      <c r="AE1239" s="73">
        <v>0</v>
      </c>
      <c r="AF1239" s="60">
        <f>IFERROR(AE1239/AB1230,"-")</f>
        <v>0</v>
      </c>
      <c r="AG1239" s="73">
        <v>0</v>
      </c>
      <c r="AH1239" s="60">
        <f>IFERROR(AG1239/AC1230,"-")</f>
        <v>0</v>
      </c>
      <c r="AI1239" s="76" t="str">
        <f t="shared" si="82"/>
        <v>-</v>
      </c>
      <c r="AJ1239" s="305"/>
      <c r="AK1239" s="305"/>
      <c r="AL1239" s="43" t="s">
        <v>115</v>
      </c>
      <c r="AM1239" s="73">
        <v>0</v>
      </c>
      <c r="AN1239" s="60">
        <f>IFERROR(AM1239/AJ1230,"-")</f>
        <v>0</v>
      </c>
      <c r="AO1239" s="73">
        <v>0</v>
      </c>
      <c r="AP1239" s="60">
        <f>IFERROR(AO1239/AK1230,"-")</f>
        <v>0</v>
      </c>
      <c r="AQ1239" s="76" t="str">
        <f t="shared" si="86"/>
        <v>-</v>
      </c>
      <c r="AR1239" s="305"/>
      <c r="AS1239" s="305"/>
      <c r="AT1239" s="43" t="s">
        <v>115</v>
      </c>
      <c r="AU1239" s="73">
        <v>179030</v>
      </c>
      <c r="AV1239" s="60">
        <f>IFERROR(AU1239/AR1230,"-")</f>
        <v>1.5353716507599373E-3</v>
      </c>
      <c r="AW1239" s="76">
        <v>12</v>
      </c>
      <c r="AX1239" s="60">
        <f>IFERROR(AW1239/AS1230,"-")</f>
        <v>6.25E-2</v>
      </c>
      <c r="AY1239" s="157">
        <f t="shared" si="87"/>
        <v>14919.166666666666</v>
      </c>
      <c r="AZ1239" s="179"/>
    </row>
    <row r="1240" spans="2:52" s="8" customFormat="1" ht="13.15" customHeight="1">
      <c r="B1240" s="328"/>
      <c r="C1240" s="340"/>
      <c r="D1240" s="305"/>
      <c r="E1240" s="305"/>
      <c r="F1240" s="43" t="s">
        <v>116</v>
      </c>
      <c r="G1240" s="73">
        <v>0</v>
      </c>
      <c r="H1240" s="60">
        <f>IFERROR(G1240/D1230,"-")</f>
        <v>0</v>
      </c>
      <c r="I1240" s="73">
        <v>0</v>
      </c>
      <c r="J1240" s="60">
        <f>IFERROR(I1240/E1230,"-")</f>
        <v>0</v>
      </c>
      <c r="K1240" s="76" t="str">
        <f t="shared" si="83"/>
        <v>-</v>
      </c>
      <c r="L1240" s="305"/>
      <c r="M1240" s="305"/>
      <c r="N1240" s="43" t="s">
        <v>116</v>
      </c>
      <c r="O1240" s="73">
        <v>0</v>
      </c>
      <c r="P1240" s="60">
        <f>IFERROR(O1240/L1230,"-")</f>
        <v>0</v>
      </c>
      <c r="Q1240" s="73">
        <v>0</v>
      </c>
      <c r="R1240" s="60">
        <f>IFERROR(Q1240/M1230,"-")</f>
        <v>0</v>
      </c>
      <c r="S1240" s="76" t="str">
        <f t="shared" si="84"/>
        <v>-</v>
      </c>
      <c r="T1240" s="305"/>
      <c r="U1240" s="305"/>
      <c r="V1240" s="43" t="s">
        <v>116</v>
      </c>
      <c r="W1240" s="73">
        <v>0</v>
      </c>
      <c r="X1240" s="60">
        <f>IFERROR(W1240/T1230,"-")</f>
        <v>0</v>
      </c>
      <c r="Y1240" s="73">
        <v>0</v>
      </c>
      <c r="Z1240" s="60">
        <f>IFERROR(Y1240/U1230,"-")</f>
        <v>0</v>
      </c>
      <c r="AA1240" s="131" t="str">
        <f t="shared" si="85"/>
        <v>-</v>
      </c>
      <c r="AB1240" s="305"/>
      <c r="AC1240" s="305"/>
      <c r="AD1240" s="43" t="s">
        <v>116</v>
      </c>
      <c r="AE1240" s="73">
        <v>0</v>
      </c>
      <c r="AF1240" s="60">
        <f>IFERROR(AE1240/AB1230,"-")</f>
        <v>0</v>
      </c>
      <c r="AG1240" s="73">
        <v>0</v>
      </c>
      <c r="AH1240" s="60">
        <f>IFERROR(AG1240/AC1230,"-")</f>
        <v>0</v>
      </c>
      <c r="AI1240" s="76" t="str">
        <f t="shared" si="82"/>
        <v>-</v>
      </c>
      <c r="AJ1240" s="305"/>
      <c r="AK1240" s="305"/>
      <c r="AL1240" s="43" t="s">
        <v>116</v>
      </c>
      <c r="AM1240" s="73">
        <v>0</v>
      </c>
      <c r="AN1240" s="60">
        <f>IFERROR(AM1240/AJ1230,"-")</f>
        <v>0</v>
      </c>
      <c r="AO1240" s="73">
        <v>0</v>
      </c>
      <c r="AP1240" s="60">
        <f>IFERROR(AO1240/AK1230,"-")</f>
        <v>0</v>
      </c>
      <c r="AQ1240" s="76" t="str">
        <f t="shared" si="86"/>
        <v>-</v>
      </c>
      <c r="AR1240" s="305"/>
      <c r="AS1240" s="305"/>
      <c r="AT1240" s="43" t="s">
        <v>116</v>
      </c>
      <c r="AU1240" s="73">
        <v>1787642</v>
      </c>
      <c r="AV1240" s="60">
        <f>IFERROR(AU1240/AR1230,"-")</f>
        <v>1.5330921345628084E-2</v>
      </c>
      <c r="AW1240" s="76">
        <v>2</v>
      </c>
      <c r="AX1240" s="60">
        <f>IFERROR(AW1240/AS1230,"-")</f>
        <v>1.0416666666666666E-2</v>
      </c>
      <c r="AY1240" s="157">
        <f t="shared" si="87"/>
        <v>893821</v>
      </c>
      <c r="AZ1240" s="179"/>
    </row>
    <row r="1241" spans="2:52" s="8" customFormat="1" ht="13.15" customHeight="1">
      <c r="B1241" s="328"/>
      <c r="C1241" s="340"/>
      <c r="D1241" s="305"/>
      <c r="E1241" s="305"/>
      <c r="F1241" s="43" t="s">
        <v>117</v>
      </c>
      <c r="G1241" s="73">
        <v>0</v>
      </c>
      <c r="H1241" s="60">
        <f>IFERROR(G1241/D1230,"-")</f>
        <v>0</v>
      </c>
      <c r="I1241" s="73">
        <v>0</v>
      </c>
      <c r="J1241" s="60">
        <f>IFERROR(I1241/E1230,"-")</f>
        <v>0</v>
      </c>
      <c r="K1241" s="76" t="str">
        <f t="shared" si="83"/>
        <v>-</v>
      </c>
      <c r="L1241" s="305"/>
      <c r="M1241" s="305"/>
      <c r="N1241" s="43" t="s">
        <v>117</v>
      </c>
      <c r="O1241" s="73">
        <v>0</v>
      </c>
      <c r="P1241" s="60">
        <f>IFERROR(O1241/L1230,"-")</f>
        <v>0</v>
      </c>
      <c r="Q1241" s="73">
        <v>0</v>
      </c>
      <c r="R1241" s="60">
        <f>IFERROR(Q1241/M1230,"-")</f>
        <v>0</v>
      </c>
      <c r="S1241" s="76" t="str">
        <f t="shared" si="84"/>
        <v>-</v>
      </c>
      <c r="T1241" s="305"/>
      <c r="U1241" s="305"/>
      <c r="V1241" s="43" t="s">
        <v>117</v>
      </c>
      <c r="W1241" s="73">
        <v>0</v>
      </c>
      <c r="X1241" s="60">
        <f>IFERROR(W1241/T1230,"-")</f>
        <v>0</v>
      </c>
      <c r="Y1241" s="73">
        <v>0</v>
      </c>
      <c r="Z1241" s="60">
        <f>IFERROR(Y1241/U1230,"-")</f>
        <v>0</v>
      </c>
      <c r="AA1241" s="131" t="str">
        <f t="shared" si="85"/>
        <v>-</v>
      </c>
      <c r="AB1241" s="305"/>
      <c r="AC1241" s="305"/>
      <c r="AD1241" s="43" t="s">
        <v>117</v>
      </c>
      <c r="AE1241" s="73">
        <v>0</v>
      </c>
      <c r="AF1241" s="60">
        <f>IFERROR(AE1241/AB1230,"-")</f>
        <v>0</v>
      </c>
      <c r="AG1241" s="73">
        <v>0</v>
      </c>
      <c r="AH1241" s="60">
        <f>IFERROR(AG1241/AC1230,"-")</f>
        <v>0</v>
      </c>
      <c r="AI1241" s="76" t="str">
        <f t="shared" si="82"/>
        <v>-</v>
      </c>
      <c r="AJ1241" s="305"/>
      <c r="AK1241" s="305"/>
      <c r="AL1241" s="43" t="s">
        <v>117</v>
      </c>
      <c r="AM1241" s="73">
        <v>0</v>
      </c>
      <c r="AN1241" s="60">
        <f>IFERROR(AM1241/AJ1230,"-")</f>
        <v>0</v>
      </c>
      <c r="AO1241" s="73">
        <v>0</v>
      </c>
      <c r="AP1241" s="60">
        <f>IFERROR(AO1241/AK1230,"-")</f>
        <v>0</v>
      </c>
      <c r="AQ1241" s="76" t="str">
        <f t="shared" si="86"/>
        <v>-</v>
      </c>
      <c r="AR1241" s="305"/>
      <c r="AS1241" s="305"/>
      <c r="AT1241" s="43" t="s">
        <v>117</v>
      </c>
      <c r="AU1241" s="73">
        <v>795670</v>
      </c>
      <c r="AV1241" s="60">
        <f>IFERROR(AU1241/AR1230,"-")</f>
        <v>6.8237120111722021E-3</v>
      </c>
      <c r="AW1241" s="76">
        <v>1</v>
      </c>
      <c r="AX1241" s="60">
        <f>IFERROR(AW1241/AS1230,"-")</f>
        <v>5.208333333333333E-3</v>
      </c>
      <c r="AY1241" s="157">
        <f t="shared" si="87"/>
        <v>795670</v>
      </c>
      <c r="AZ1241" s="179"/>
    </row>
    <row r="1242" spans="2:52" s="8" customFormat="1" ht="13.15" customHeight="1">
      <c r="B1242" s="328"/>
      <c r="C1242" s="340"/>
      <c r="D1242" s="305"/>
      <c r="E1242" s="305"/>
      <c r="F1242" s="43" t="s">
        <v>118</v>
      </c>
      <c r="G1242" s="73">
        <v>177597</v>
      </c>
      <c r="H1242" s="60">
        <f>IFERROR(G1242/D1230,"-")</f>
        <v>4.9768067360647754E-3</v>
      </c>
      <c r="I1242" s="73">
        <v>7</v>
      </c>
      <c r="J1242" s="60">
        <f>IFERROR(I1242/E1230,"-")</f>
        <v>0.14583333333333334</v>
      </c>
      <c r="K1242" s="76">
        <f t="shared" si="83"/>
        <v>25371</v>
      </c>
      <c r="L1242" s="305"/>
      <c r="M1242" s="305"/>
      <c r="N1242" s="43" t="s">
        <v>118</v>
      </c>
      <c r="O1242" s="73">
        <v>63712</v>
      </c>
      <c r="P1242" s="60">
        <f>IFERROR(O1242/L1230,"-")</f>
        <v>2.0895544905317064E-3</v>
      </c>
      <c r="Q1242" s="73">
        <v>5</v>
      </c>
      <c r="R1242" s="60">
        <f>IFERROR(Q1242/M1230,"-")</f>
        <v>0.14705882352941177</v>
      </c>
      <c r="S1242" s="76">
        <f t="shared" si="84"/>
        <v>12742.4</v>
      </c>
      <c r="T1242" s="305"/>
      <c r="U1242" s="305"/>
      <c r="V1242" s="43" t="s">
        <v>118</v>
      </c>
      <c r="W1242" s="73">
        <v>4453</v>
      </c>
      <c r="X1242" s="60">
        <f>IFERROR(W1242/T1230,"-")</f>
        <v>5.3057129648605237E-4</v>
      </c>
      <c r="Y1242" s="73">
        <v>2</v>
      </c>
      <c r="Z1242" s="60">
        <f>IFERROR(Y1242/U1230,"-")</f>
        <v>0.2857142857142857</v>
      </c>
      <c r="AA1242" s="131">
        <f t="shared" si="85"/>
        <v>2226.5</v>
      </c>
      <c r="AB1242" s="305"/>
      <c r="AC1242" s="305"/>
      <c r="AD1242" s="43" t="s">
        <v>118</v>
      </c>
      <c r="AE1242" s="73">
        <v>4161</v>
      </c>
      <c r="AF1242" s="60">
        <f>IFERROR(AE1242/AB1230,"-")</f>
        <v>5.153534710499166E-4</v>
      </c>
      <c r="AG1242" s="73">
        <v>1</v>
      </c>
      <c r="AH1242" s="60">
        <f>IFERROR(AG1242/AC1230,"-")</f>
        <v>0.16666666666666666</v>
      </c>
      <c r="AI1242" s="76">
        <f t="shared" si="82"/>
        <v>4161</v>
      </c>
      <c r="AJ1242" s="305"/>
      <c r="AK1242" s="305"/>
      <c r="AL1242" s="43" t="s">
        <v>118</v>
      </c>
      <c r="AM1242" s="73">
        <v>36538</v>
      </c>
      <c r="AN1242" s="60">
        <f>IFERROR(AM1242/AJ1230,"-")</f>
        <v>1.8969673339296941E-3</v>
      </c>
      <c r="AO1242" s="73">
        <v>3</v>
      </c>
      <c r="AP1242" s="60">
        <f>IFERROR(AO1242/AK1230,"-")</f>
        <v>0.15789473684210525</v>
      </c>
      <c r="AQ1242" s="76">
        <f t="shared" si="86"/>
        <v>12179.333333333334</v>
      </c>
      <c r="AR1242" s="305"/>
      <c r="AS1242" s="305"/>
      <c r="AT1242" s="43" t="s">
        <v>118</v>
      </c>
      <c r="AU1242" s="73">
        <v>247722</v>
      </c>
      <c r="AV1242" s="60">
        <f>IFERROR(AU1242/AR1230,"-")</f>
        <v>2.1244782219156187E-3</v>
      </c>
      <c r="AW1242" s="76">
        <v>12</v>
      </c>
      <c r="AX1242" s="60">
        <f>IFERROR(AW1242/AS1230,"-")</f>
        <v>6.25E-2</v>
      </c>
      <c r="AY1242" s="157">
        <f t="shared" si="87"/>
        <v>20643.5</v>
      </c>
      <c r="AZ1242" s="179"/>
    </row>
    <row r="1243" spans="2:52" s="8" customFormat="1" ht="13.15" customHeight="1">
      <c r="B1243" s="328"/>
      <c r="C1243" s="340"/>
      <c r="D1243" s="305"/>
      <c r="E1243" s="305"/>
      <c r="F1243" s="43" t="s">
        <v>119</v>
      </c>
      <c r="G1243" s="73">
        <v>253448</v>
      </c>
      <c r="H1243" s="60">
        <f>IFERROR(G1243/D1230,"-")</f>
        <v>7.1023818738049924E-3</v>
      </c>
      <c r="I1243" s="73">
        <v>6</v>
      </c>
      <c r="J1243" s="60">
        <f>IFERROR(I1243/E1230,"-")</f>
        <v>0.125</v>
      </c>
      <c r="K1243" s="76">
        <f t="shared" si="83"/>
        <v>42241.333333333336</v>
      </c>
      <c r="L1243" s="305"/>
      <c r="M1243" s="305"/>
      <c r="N1243" s="43" t="s">
        <v>119</v>
      </c>
      <c r="O1243" s="73">
        <v>57288</v>
      </c>
      <c r="P1243" s="60">
        <f>IFERROR(O1243/L1230,"-")</f>
        <v>1.8788673664863823E-3</v>
      </c>
      <c r="Q1243" s="73">
        <v>5</v>
      </c>
      <c r="R1243" s="60">
        <f>IFERROR(Q1243/M1230,"-")</f>
        <v>0.14705882352941177</v>
      </c>
      <c r="S1243" s="76">
        <f t="shared" si="84"/>
        <v>11457.6</v>
      </c>
      <c r="T1243" s="305"/>
      <c r="U1243" s="305"/>
      <c r="V1243" s="43" t="s">
        <v>119</v>
      </c>
      <c r="W1243" s="73">
        <v>0</v>
      </c>
      <c r="X1243" s="60">
        <f>IFERROR(W1243/T1230,"-")</f>
        <v>0</v>
      </c>
      <c r="Y1243" s="73">
        <v>0</v>
      </c>
      <c r="Z1243" s="60">
        <f>IFERROR(Y1243/U1230,"-")</f>
        <v>0</v>
      </c>
      <c r="AA1243" s="131" t="str">
        <f t="shared" si="85"/>
        <v>-</v>
      </c>
      <c r="AB1243" s="305"/>
      <c r="AC1243" s="305"/>
      <c r="AD1243" s="43" t="s">
        <v>119</v>
      </c>
      <c r="AE1243" s="73">
        <v>0</v>
      </c>
      <c r="AF1243" s="60">
        <f>IFERROR(AE1243/AB1230,"-")</f>
        <v>0</v>
      </c>
      <c r="AG1243" s="73">
        <v>0</v>
      </c>
      <c r="AH1243" s="60">
        <f>IFERROR(AG1243/AC1230,"-")</f>
        <v>0</v>
      </c>
      <c r="AI1243" s="76" t="str">
        <f t="shared" si="82"/>
        <v>-</v>
      </c>
      <c r="AJ1243" s="305"/>
      <c r="AK1243" s="305"/>
      <c r="AL1243" s="43" t="s">
        <v>119</v>
      </c>
      <c r="AM1243" s="73">
        <v>211912</v>
      </c>
      <c r="AN1243" s="60">
        <f>IFERROR(AM1243/AJ1230,"-")</f>
        <v>1.1001974428477458E-2</v>
      </c>
      <c r="AO1243" s="73">
        <v>3</v>
      </c>
      <c r="AP1243" s="60">
        <f>IFERROR(AO1243/AK1230,"-")</f>
        <v>0.15789473684210525</v>
      </c>
      <c r="AQ1243" s="76">
        <f t="shared" si="86"/>
        <v>70637.333333333328</v>
      </c>
      <c r="AR1243" s="305"/>
      <c r="AS1243" s="305"/>
      <c r="AT1243" s="43" t="s">
        <v>119</v>
      </c>
      <c r="AU1243" s="73">
        <v>1144677</v>
      </c>
      <c r="AV1243" s="60">
        <f>IFERROR(AU1243/AR1230,"-")</f>
        <v>9.8168162602744382E-3</v>
      </c>
      <c r="AW1243" s="76">
        <v>14</v>
      </c>
      <c r="AX1243" s="60">
        <f>IFERROR(AW1243/AS1230,"-")</f>
        <v>7.2916666666666671E-2</v>
      </c>
      <c r="AY1243" s="157">
        <f t="shared" si="87"/>
        <v>81762.642857142855</v>
      </c>
      <c r="AZ1243" s="179"/>
    </row>
    <row r="1244" spans="2:52" s="8" customFormat="1" ht="13.15" customHeight="1">
      <c r="B1244" s="328"/>
      <c r="C1244" s="340"/>
      <c r="D1244" s="305"/>
      <c r="E1244" s="305"/>
      <c r="F1244" s="43" t="s">
        <v>120</v>
      </c>
      <c r="G1244" s="73">
        <v>286242</v>
      </c>
      <c r="H1244" s="60">
        <f>IFERROR(G1244/D1230,"-")</f>
        <v>8.0213692446643448E-3</v>
      </c>
      <c r="I1244" s="73">
        <v>6</v>
      </c>
      <c r="J1244" s="60">
        <f>IFERROR(I1244/E1230,"-")</f>
        <v>0.125</v>
      </c>
      <c r="K1244" s="76">
        <f t="shared" si="83"/>
        <v>47707</v>
      </c>
      <c r="L1244" s="305"/>
      <c r="M1244" s="305"/>
      <c r="N1244" s="43" t="s">
        <v>120</v>
      </c>
      <c r="O1244" s="73">
        <v>259614</v>
      </c>
      <c r="P1244" s="60">
        <f>IFERROR(O1244/L1230,"-")</f>
        <v>8.5145278676685456E-3</v>
      </c>
      <c r="Q1244" s="73">
        <v>5</v>
      </c>
      <c r="R1244" s="60">
        <f>IFERROR(Q1244/M1230,"-")</f>
        <v>0.14705882352941177</v>
      </c>
      <c r="S1244" s="76">
        <f t="shared" si="84"/>
        <v>51922.8</v>
      </c>
      <c r="T1244" s="305"/>
      <c r="U1244" s="305"/>
      <c r="V1244" s="43" t="s">
        <v>120</v>
      </c>
      <c r="W1244" s="73">
        <v>0</v>
      </c>
      <c r="X1244" s="60">
        <f>IFERROR(W1244/T1230,"-")</f>
        <v>0</v>
      </c>
      <c r="Y1244" s="73">
        <v>0</v>
      </c>
      <c r="Z1244" s="60">
        <f>IFERROR(Y1244/U1230,"-")</f>
        <v>0</v>
      </c>
      <c r="AA1244" s="131" t="str">
        <f t="shared" si="85"/>
        <v>-</v>
      </c>
      <c r="AB1244" s="305"/>
      <c r="AC1244" s="305"/>
      <c r="AD1244" s="43" t="s">
        <v>120</v>
      </c>
      <c r="AE1244" s="73">
        <v>0</v>
      </c>
      <c r="AF1244" s="60">
        <f>IFERROR(AE1244/AB1230,"-")</f>
        <v>0</v>
      </c>
      <c r="AG1244" s="73">
        <v>0</v>
      </c>
      <c r="AH1244" s="60">
        <f>IFERROR(AG1244/AC1230,"-")</f>
        <v>0</v>
      </c>
      <c r="AI1244" s="76" t="str">
        <f t="shared" ref="AI1244:AI1263" si="88">IFERROR(AE1244/AG1244,"-")</f>
        <v>-</v>
      </c>
      <c r="AJ1244" s="305"/>
      <c r="AK1244" s="305"/>
      <c r="AL1244" s="43" t="s">
        <v>120</v>
      </c>
      <c r="AM1244" s="73">
        <v>63277</v>
      </c>
      <c r="AN1244" s="60">
        <f>IFERROR(AM1244/AJ1230,"-")</f>
        <v>3.2851935516193895E-3</v>
      </c>
      <c r="AO1244" s="73">
        <v>3</v>
      </c>
      <c r="AP1244" s="60">
        <f>IFERROR(AO1244/AK1230,"-")</f>
        <v>0.15789473684210525</v>
      </c>
      <c r="AQ1244" s="76">
        <f t="shared" si="86"/>
        <v>21092.333333333332</v>
      </c>
      <c r="AR1244" s="305"/>
      <c r="AS1244" s="305"/>
      <c r="AT1244" s="43" t="s">
        <v>120</v>
      </c>
      <c r="AU1244" s="73">
        <v>409273</v>
      </c>
      <c r="AV1244" s="60">
        <f>IFERROR(AU1244/AR1230,"-")</f>
        <v>3.5099489561608212E-3</v>
      </c>
      <c r="AW1244" s="76">
        <v>12</v>
      </c>
      <c r="AX1244" s="60">
        <f>IFERROR(AW1244/AS1230,"-")</f>
        <v>6.25E-2</v>
      </c>
      <c r="AY1244" s="157">
        <f t="shared" si="87"/>
        <v>34106.083333333336</v>
      </c>
      <c r="AZ1244" s="179"/>
    </row>
    <row r="1245" spans="2:52" s="8" customFormat="1" ht="13.15" customHeight="1">
      <c r="B1245" s="328"/>
      <c r="C1245" s="340"/>
      <c r="D1245" s="305"/>
      <c r="E1245" s="305"/>
      <c r="F1245" s="44" t="s">
        <v>121</v>
      </c>
      <c r="G1245" s="74">
        <v>104320</v>
      </c>
      <c r="H1245" s="61">
        <f>IFERROR(G1245/D1230,"-")</f>
        <v>2.9233628873588935E-3</v>
      </c>
      <c r="I1245" s="74">
        <v>3</v>
      </c>
      <c r="J1245" s="61">
        <f>IFERROR(I1245/E1230,"-")</f>
        <v>6.25E-2</v>
      </c>
      <c r="K1245" s="77">
        <f t="shared" si="83"/>
        <v>34773.333333333336</v>
      </c>
      <c r="L1245" s="305"/>
      <c r="M1245" s="305"/>
      <c r="N1245" s="44" t="s">
        <v>121</v>
      </c>
      <c r="O1245" s="74">
        <v>91421</v>
      </c>
      <c r="P1245" s="61">
        <f>IFERROR(O1245/L1230,"-")</f>
        <v>2.9983230957888484E-3</v>
      </c>
      <c r="Q1245" s="74">
        <v>2</v>
      </c>
      <c r="R1245" s="61">
        <f>IFERROR(Q1245/M1230,"-")</f>
        <v>5.8823529411764705E-2</v>
      </c>
      <c r="S1245" s="77">
        <f t="shared" si="84"/>
        <v>45710.5</v>
      </c>
      <c r="T1245" s="305"/>
      <c r="U1245" s="305"/>
      <c r="V1245" s="44" t="s">
        <v>121</v>
      </c>
      <c r="W1245" s="74">
        <v>89888</v>
      </c>
      <c r="X1245" s="61">
        <f>IFERROR(W1245/T1230,"-")</f>
        <v>1.0710081450379133E-2</v>
      </c>
      <c r="Y1245" s="74">
        <v>1</v>
      </c>
      <c r="Z1245" s="61">
        <f>IFERROR(Y1245/U1230,"-")</f>
        <v>0.14285714285714285</v>
      </c>
      <c r="AA1245" s="132">
        <f t="shared" si="85"/>
        <v>89888</v>
      </c>
      <c r="AB1245" s="305"/>
      <c r="AC1245" s="305"/>
      <c r="AD1245" s="44" t="s">
        <v>121</v>
      </c>
      <c r="AE1245" s="74">
        <v>89888</v>
      </c>
      <c r="AF1245" s="61">
        <f>IFERROR(AE1245/AB1230,"-")</f>
        <v>1.113292304872264E-2</v>
      </c>
      <c r="AG1245" s="74">
        <v>1</v>
      </c>
      <c r="AH1245" s="61">
        <f>IFERROR(AG1245/AC1230,"-")</f>
        <v>0.16666666666666666</v>
      </c>
      <c r="AI1245" s="77">
        <f t="shared" si="88"/>
        <v>89888</v>
      </c>
      <c r="AJ1245" s="305"/>
      <c r="AK1245" s="305"/>
      <c r="AL1245" s="44" t="s">
        <v>121</v>
      </c>
      <c r="AM1245" s="74">
        <v>110084</v>
      </c>
      <c r="AN1245" s="61">
        <f>IFERROR(AM1245/AJ1230,"-")</f>
        <v>5.7153033003535074E-3</v>
      </c>
      <c r="AO1245" s="74">
        <v>4</v>
      </c>
      <c r="AP1245" s="61">
        <f>IFERROR(AO1245/AK1230,"-")</f>
        <v>0.21052631578947367</v>
      </c>
      <c r="AQ1245" s="77">
        <f t="shared" si="86"/>
        <v>27521</v>
      </c>
      <c r="AR1245" s="305"/>
      <c r="AS1245" s="305"/>
      <c r="AT1245" s="44" t="s">
        <v>121</v>
      </c>
      <c r="AU1245" s="74">
        <v>70792</v>
      </c>
      <c r="AV1245" s="61">
        <f>IFERROR(AU1245/AR1230,"-")</f>
        <v>6.0711629280342668E-4</v>
      </c>
      <c r="AW1245" s="77">
        <v>17</v>
      </c>
      <c r="AX1245" s="61">
        <f>IFERROR(AW1245/AS1230,"-")</f>
        <v>8.8541666666666671E-2</v>
      </c>
      <c r="AY1245" s="158">
        <f t="shared" si="87"/>
        <v>4164.2352941176468</v>
      </c>
      <c r="AZ1245" s="179"/>
    </row>
    <row r="1246" spans="2:52" s="8" customFormat="1" ht="13.15" customHeight="1">
      <c r="B1246" s="329"/>
      <c r="C1246" s="341"/>
      <c r="D1246" s="306"/>
      <c r="E1246" s="306"/>
      <c r="F1246" s="45" t="s">
        <v>71</v>
      </c>
      <c r="G1246" s="69">
        <f>SUM(G1230:G1245)</f>
        <v>7101692</v>
      </c>
      <c r="H1246" s="61">
        <f>IFERROR(G1246/D1230,"-")</f>
        <v>0.19901095504460847</v>
      </c>
      <c r="I1246" s="74">
        <v>35</v>
      </c>
      <c r="J1246" s="61">
        <f>IFERROR(I1246/E1230,"-")</f>
        <v>0.72916666666666663</v>
      </c>
      <c r="K1246" s="77">
        <f t="shared" si="83"/>
        <v>202905.48571428572</v>
      </c>
      <c r="L1246" s="306"/>
      <c r="M1246" s="306"/>
      <c r="N1246" s="45" t="s">
        <v>71</v>
      </c>
      <c r="O1246" s="69">
        <f>SUM(O1230:O1245)</f>
        <v>6242724</v>
      </c>
      <c r="P1246" s="61">
        <f>IFERROR(O1246/L1230,"-")</f>
        <v>0.20474183775976354</v>
      </c>
      <c r="Q1246" s="74">
        <v>27</v>
      </c>
      <c r="R1246" s="61">
        <f>IFERROR(Q1246/M1230,"-")</f>
        <v>0.79411764705882348</v>
      </c>
      <c r="S1246" s="77">
        <f t="shared" si="84"/>
        <v>231212</v>
      </c>
      <c r="T1246" s="306"/>
      <c r="U1246" s="306"/>
      <c r="V1246" s="45" t="s">
        <v>71</v>
      </c>
      <c r="W1246" s="69">
        <f>SUM(W1230:W1245)</f>
        <v>529204</v>
      </c>
      <c r="X1246" s="61">
        <f>IFERROR(W1246/T1230,"-")</f>
        <v>6.3054222408624488E-2</v>
      </c>
      <c r="Y1246" s="74">
        <v>5</v>
      </c>
      <c r="Z1246" s="61">
        <f>IFERROR(Y1246/U1230,"-")</f>
        <v>0.7142857142857143</v>
      </c>
      <c r="AA1246" s="132">
        <f t="shared" si="85"/>
        <v>105840.8</v>
      </c>
      <c r="AB1246" s="306"/>
      <c r="AC1246" s="306"/>
      <c r="AD1246" s="45" t="s">
        <v>71</v>
      </c>
      <c r="AE1246" s="69">
        <f>SUM(AE1230:AE1245)</f>
        <v>524573</v>
      </c>
      <c r="AF1246" s="61">
        <f>IFERROR(AE1246/AB1230,"-")</f>
        <v>6.4970083241785118E-2</v>
      </c>
      <c r="AG1246" s="74">
        <v>4</v>
      </c>
      <c r="AH1246" s="61">
        <f>IFERROR(AG1246/AC1230,"-")</f>
        <v>0.66666666666666663</v>
      </c>
      <c r="AI1246" s="77">
        <f t="shared" si="88"/>
        <v>131143.25</v>
      </c>
      <c r="AJ1246" s="306"/>
      <c r="AK1246" s="306"/>
      <c r="AL1246" s="45" t="s">
        <v>71</v>
      </c>
      <c r="AM1246" s="69">
        <f>SUM(AM1230:AM1245)</f>
        <v>3670995</v>
      </c>
      <c r="AN1246" s="61">
        <f>IFERROR(AM1246/AJ1230,"-")</f>
        <v>0.19058945749683173</v>
      </c>
      <c r="AO1246" s="74">
        <v>15</v>
      </c>
      <c r="AP1246" s="61">
        <f>IFERROR(AO1246/AK1230,"-")</f>
        <v>0.78947368421052633</v>
      </c>
      <c r="AQ1246" s="77">
        <f t="shared" si="86"/>
        <v>244733</v>
      </c>
      <c r="AR1246" s="306"/>
      <c r="AS1246" s="306"/>
      <c r="AT1246" s="45" t="s">
        <v>71</v>
      </c>
      <c r="AU1246" s="69">
        <f>SUM(AU1230:AU1245)</f>
        <v>19583344</v>
      </c>
      <c r="AV1246" s="61">
        <f>IFERROR(AU1246/AR1230,"-")</f>
        <v>0.16794789255811715</v>
      </c>
      <c r="AW1246" s="77">
        <v>143</v>
      </c>
      <c r="AX1246" s="134">
        <f>IFERROR(AW1246/AS1230,"-")</f>
        <v>0.74479166666666663</v>
      </c>
      <c r="AY1246" s="159">
        <f t="shared" si="87"/>
        <v>136946.46153846153</v>
      </c>
      <c r="AZ1246" s="179"/>
    </row>
    <row r="1247" spans="2:52" s="8" customFormat="1" ht="13.15" customHeight="1" thickBot="1">
      <c r="B1247" s="330">
        <v>74</v>
      </c>
      <c r="C1247" s="343" t="s">
        <v>32</v>
      </c>
      <c r="D1247" s="304">
        <v>21819680</v>
      </c>
      <c r="E1247" s="304">
        <v>20</v>
      </c>
      <c r="F1247" s="41" t="s">
        <v>107</v>
      </c>
      <c r="G1247" s="72">
        <v>234026</v>
      </c>
      <c r="H1247" s="59">
        <f>IFERROR(G1247/D1247,"-")</f>
        <v>1.0725455185410602E-2</v>
      </c>
      <c r="I1247" s="72">
        <v>5</v>
      </c>
      <c r="J1247" s="59">
        <f>IFERROR(I1247/E1247,"-")</f>
        <v>0.25</v>
      </c>
      <c r="K1247" s="75">
        <f t="shared" si="83"/>
        <v>46805.2</v>
      </c>
      <c r="L1247" s="304">
        <v>15726370</v>
      </c>
      <c r="M1247" s="304">
        <v>16</v>
      </c>
      <c r="N1247" s="41" t="s">
        <v>107</v>
      </c>
      <c r="O1247" s="72">
        <v>34119</v>
      </c>
      <c r="P1247" s="59">
        <f>IFERROR(O1247/L1247,"-")</f>
        <v>2.1695407140999482E-3</v>
      </c>
      <c r="Q1247" s="72">
        <v>3</v>
      </c>
      <c r="R1247" s="59">
        <f>IFERROR(Q1247/M1247,"-")</f>
        <v>0.1875</v>
      </c>
      <c r="S1247" s="75">
        <f t="shared" si="84"/>
        <v>11373</v>
      </c>
      <c r="T1247" s="304">
        <v>1438410</v>
      </c>
      <c r="U1247" s="304">
        <v>2</v>
      </c>
      <c r="V1247" s="41" t="s">
        <v>107</v>
      </c>
      <c r="W1247" s="72">
        <v>0</v>
      </c>
      <c r="X1247" s="59">
        <f>IFERROR(W1247/T1247,"-")</f>
        <v>0</v>
      </c>
      <c r="Y1247" s="72">
        <v>0</v>
      </c>
      <c r="Z1247" s="59">
        <f>IFERROR(Y1247/U1247,"-")</f>
        <v>0</v>
      </c>
      <c r="AA1247" s="130" t="str">
        <f t="shared" si="85"/>
        <v>-</v>
      </c>
      <c r="AB1247" s="304">
        <v>1438410</v>
      </c>
      <c r="AC1247" s="304">
        <v>2</v>
      </c>
      <c r="AD1247" s="41" t="s">
        <v>107</v>
      </c>
      <c r="AE1247" s="72">
        <v>0</v>
      </c>
      <c r="AF1247" s="59">
        <f>IFERROR(AE1247/AB1247,"-")</f>
        <v>0</v>
      </c>
      <c r="AG1247" s="72">
        <v>0</v>
      </c>
      <c r="AH1247" s="59">
        <f>IFERROR(AG1247/AC1247,"-")</f>
        <v>0</v>
      </c>
      <c r="AI1247" s="75" t="str">
        <f t="shared" si="88"/>
        <v>-</v>
      </c>
      <c r="AJ1247" s="304">
        <v>7554720</v>
      </c>
      <c r="AK1247" s="304">
        <v>12</v>
      </c>
      <c r="AL1247" s="41" t="s">
        <v>107</v>
      </c>
      <c r="AM1247" s="72">
        <v>39728</v>
      </c>
      <c r="AN1247" s="59">
        <f>IFERROR(AM1247/AJ1247,"-")</f>
        <v>5.2586991973229977E-3</v>
      </c>
      <c r="AO1247" s="72">
        <v>4</v>
      </c>
      <c r="AP1247" s="59">
        <f>IFERROR(AO1247/AK1247,"-")</f>
        <v>0.33333333333333331</v>
      </c>
      <c r="AQ1247" s="75">
        <f t="shared" si="86"/>
        <v>9932</v>
      </c>
      <c r="AR1247" s="304">
        <v>62914770</v>
      </c>
      <c r="AS1247" s="304">
        <v>97</v>
      </c>
      <c r="AT1247" s="41" t="s">
        <v>107</v>
      </c>
      <c r="AU1247" s="72">
        <v>490602</v>
      </c>
      <c r="AV1247" s="59">
        <f>IFERROR(AU1247/AR1247,"-")</f>
        <v>7.7978827547172148E-3</v>
      </c>
      <c r="AW1247" s="75">
        <v>25</v>
      </c>
      <c r="AX1247" s="62">
        <f>IFERROR(AW1247/AS1247,"-")</f>
        <v>0.25773195876288657</v>
      </c>
      <c r="AY1247" s="156">
        <f t="shared" si="87"/>
        <v>19624.080000000002</v>
      </c>
      <c r="AZ1247" s="179"/>
    </row>
    <row r="1248" spans="2:52" s="8" customFormat="1" ht="13.15" customHeight="1" thickTop="1" thickBot="1">
      <c r="B1248" s="331"/>
      <c r="C1248" s="344"/>
      <c r="D1248" s="305"/>
      <c r="E1248" s="305"/>
      <c r="F1248" s="42" t="s">
        <v>108</v>
      </c>
      <c r="G1248" s="73">
        <v>218768</v>
      </c>
      <c r="H1248" s="60">
        <f>IFERROR(G1248/D1247,"-")</f>
        <v>1.0026178202430101E-2</v>
      </c>
      <c r="I1248" s="73">
        <v>7</v>
      </c>
      <c r="J1248" s="60">
        <f>IFERROR(I1248/E1247,"-")</f>
        <v>0.35</v>
      </c>
      <c r="K1248" s="76">
        <f t="shared" si="83"/>
        <v>31252.571428571428</v>
      </c>
      <c r="L1248" s="305"/>
      <c r="M1248" s="305"/>
      <c r="N1248" s="42" t="s">
        <v>108</v>
      </c>
      <c r="O1248" s="73">
        <v>193397</v>
      </c>
      <c r="P1248" s="60">
        <f>IFERROR(O1248/L1247,"-")</f>
        <v>1.2297624944599421E-2</v>
      </c>
      <c r="Q1248" s="73">
        <v>6</v>
      </c>
      <c r="R1248" s="60">
        <f>IFERROR(Q1248/M1247,"-")</f>
        <v>0.375</v>
      </c>
      <c r="S1248" s="76">
        <f t="shared" si="84"/>
        <v>32232.833333333332</v>
      </c>
      <c r="T1248" s="305"/>
      <c r="U1248" s="305"/>
      <c r="V1248" s="42" t="s">
        <v>108</v>
      </c>
      <c r="W1248" s="73">
        <v>0</v>
      </c>
      <c r="X1248" s="60">
        <f>IFERROR(W1248/T1247,"-")</f>
        <v>0</v>
      </c>
      <c r="Y1248" s="73">
        <v>0</v>
      </c>
      <c r="Z1248" s="60">
        <f>IFERROR(Y1248/U1247,"-")</f>
        <v>0</v>
      </c>
      <c r="AA1248" s="131" t="str">
        <f t="shared" si="85"/>
        <v>-</v>
      </c>
      <c r="AB1248" s="305"/>
      <c r="AC1248" s="305"/>
      <c r="AD1248" s="42" t="s">
        <v>108</v>
      </c>
      <c r="AE1248" s="73">
        <v>0</v>
      </c>
      <c r="AF1248" s="60">
        <f>IFERROR(AE1248/AB1247,"-")</f>
        <v>0</v>
      </c>
      <c r="AG1248" s="73">
        <v>0</v>
      </c>
      <c r="AH1248" s="60">
        <f>IFERROR(AG1248/AC1247,"-")</f>
        <v>0</v>
      </c>
      <c r="AI1248" s="76" t="str">
        <f t="shared" si="88"/>
        <v>-</v>
      </c>
      <c r="AJ1248" s="305"/>
      <c r="AK1248" s="305"/>
      <c r="AL1248" s="42" t="s">
        <v>108</v>
      </c>
      <c r="AM1248" s="73">
        <v>29938</v>
      </c>
      <c r="AN1248" s="60">
        <f>IFERROR(AM1248/AJ1247,"-")</f>
        <v>3.9628205942774846E-3</v>
      </c>
      <c r="AO1248" s="73">
        <v>2</v>
      </c>
      <c r="AP1248" s="60">
        <f>IFERROR(AO1248/AK1247,"-")</f>
        <v>0.16666666666666666</v>
      </c>
      <c r="AQ1248" s="76">
        <f t="shared" si="86"/>
        <v>14969</v>
      </c>
      <c r="AR1248" s="305"/>
      <c r="AS1248" s="305"/>
      <c r="AT1248" s="42" t="s">
        <v>108</v>
      </c>
      <c r="AU1248" s="73">
        <v>2845960</v>
      </c>
      <c r="AV1248" s="60">
        <f>IFERROR(AU1248/AR1247,"-")</f>
        <v>4.523516497000625E-2</v>
      </c>
      <c r="AW1248" s="76">
        <v>26</v>
      </c>
      <c r="AX1248" s="60">
        <f>IFERROR(AW1248/AS1247,"-")</f>
        <v>0.26804123711340205</v>
      </c>
      <c r="AY1248" s="157">
        <f t="shared" si="87"/>
        <v>109460</v>
      </c>
      <c r="AZ1248" s="179"/>
    </row>
    <row r="1249" spans="2:52" s="8" customFormat="1" ht="13.15" customHeight="1" thickTop="1" thickBot="1">
      <c r="B1249" s="331"/>
      <c r="C1249" s="344"/>
      <c r="D1249" s="305"/>
      <c r="E1249" s="305"/>
      <c r="F1249" s="43" t="s">
        <v>109</v>
      </c>
      <c r="G1249" s="73">
        <v>1644184</v>
      </c>
      <c r="H1249" s="60">
        <f>IFERROR(G1249/D1247,"-")</f>
        <v>7.53532590762101E-2</v>
      </c>
      <c r="I1249" s="73">
        <v>5</v>
      </c>
      <c r="J1249" s="60">
        <f>IFERROR(I1249/E1247,"-")</f>
        <v>0.25</v>
      </c>
      <c r="K1249" s="76">
        <f t="shared" si="83"/>
        <v>328836.8</v>
      </c>
      <c r="L1249" s="305"/>
      <c r="M1249" s="305"/>
      <c r="N1249" s="43" t="s">
        <v>109</v>
      </c>
      <c r="O1249" s="73">
        <v>1589863</v>
      </c>
      <c r="P1249" s="60">
        <f>IFERROR(O1249/L1247,"-")</f>
        <v>0.10109535766995181</v>
      </c>
      <c r="Q1249" s="73">
        <v>4</v>
      </c>
      <c r="R1249" s="60">
        <f>IFERROR(Q1249/M1247,"-")</f>
        <v>0.25</v>
      </c>
      <c r="S1249" s="76">
        <f t="shared" si="84"/>
        <v>397465.75</v>
      </c>
      <c r="T1249" s="305"/>
      <c r="U1249" s="305"/>
      <c r="V1249" s="43" t="s">
        <v>109</v>
      </c>
      <c r="W1249" s="73">
        <v>0</v>
      </c>
      <c r="X1249" s="60">
        <f>IFERROR(W1249/T1247,"-")</f>
        <v>0</v>
      </c>
      <c r="Y1249" s="73">
        <v>0</v>
      </c>
      <c r="Z1249" s="60">
        <f>IFERROR(Y1249/U1247,"-")</f>
        <v>0</v>
      </c>
      <c r="AA1249" s="131" t="str">
        <f t="shared" si="85"/>
        <v>-</v>
      </c>
      <c r="AB1249" s="305"/>
      <c r="AC1249" s="305"/>
      <c r="AD1249" s="43" t="s">
        <v>109</v>
      </c>
      <c r="AE1249" s="73">
        <v>0</v>
      </c>
      <c r="AF1249" s="60">
        <f>IFERROR(AE1249/AB1247,"-")</f>
        <v>0</v>
      </c>
      <c r="AG1249" s="73">
        <v>0</v>
      </c>
      <c r="AH1249" s="60">
        <f>IFERROR(AG1249/AC1247,"-")</f>
        <v>0</v>
      </c>
      <c r="AI1249" s="76" t="str">
        <f t="shared" si="88"/>
        <v>-</v>
      </c>
      <c r="AJ1249" s="305"/>
      <c r="AK1249" s="305"/>
      <c r="AL1249" s="43" t="s">
        <v>109</v>
      </c>
      <c r="AM1249" s="73">
        <v>1705224</v>
      </c>
      <c r="AN1249" s="60">
        <f>IFERROR(AM1249/AJ1247,"-")</f>
        <v>0.22571637334011055</v>
      </c>
      <c r="AO1249" s="73">
        <v>4</v>
      </c>
      <c r="AP1249" s="60">
        <f>IFERROR(AO1249/AK1247,"-")</f>
        <v>0.33333333333333331</v>
      </c>
      <c r="AQ1249" s="76">
        <f t="shared" si="86"/>
        <v>426306</v>
      </c>
      <c r="AR1249" s="305"/>
      <c r="AS1249" s="305"/>
      <c r="AT1249" s="43" t="s">
        <v>109</v>
      </c>
      <c r="AU1249" s="73">
        <v>449341</v>
      </c>
      <c r="AV1249" s="60">
        <f>IFERROR(AU1249/AR1247,"-")</f>
        <v>7.1420590109444885E-3</v>
      </c>
      <c r="AW1249" s="76">
        <v>24</v>
      </c>
      <c r="AX1249" s="60">
        <f>IFERROR(AW1249/AS1247,"-")</f>
        <v>0.24742268041237114</v>
      </c>
      <c r="AY1249" s="157">
        <f t="shared" si="87"/>
        <v>18722.541666666668</v>
      </c>
      <c r="AZ1249" s="179"/>
    </row>
    <row r="1250" spans="2:52" s="8" customFormat="1" ht="13.15" customHeight="1" thickTop="1" thickBot="1">
      <c r="B1250" s="331"/>
      <c r="C1250" s="344"/>
      <c r="D1250" s="305"/>
      <c r="E1250" s="305"/>
      <c r="F1250" s="43" t="s">
        <v>110</v>
      </c>
      <c r="G1250" s="73">
        <v>8642</v>
      </c>
      <c r="H1250" s="60">
        <f>IFERROR(G1250/D1247,"-")</f>
        <v>3.9606447023971019E-4</v>
      </c>
      <c r="I1250" s="73">
        <v>1</v>
      </c>
      <c r="J1250" s="60">
        <f>IFERROR(I1250/E1247,"-")</f>
        <v>0.05</v>
      </c>
      <c r="K1250" s="76">
        <f t="shared" si="83"/>
        <v>8642</v>
      </c>
      <c r="L1250" s="305"/>
      <c r="M1250" s="305"/>
      <c r="N1250" s="43" t="s">
        <v>110</v>
      </c>
      <c r="O1250" s="73">
        <v>8642</v>
      </c>
      <c r="P1250" s="60">
        <f>IFERROR(O1250/L1247,"-")</f>
        <v>5.4952287145730388E-4</v>
      </c>
      <c r="Q1250" s="73">
        <v>1</v>
      </c>
      <c r="R1250" s="60">
        <f>IFERROR(Q1250/M1247,"-")</f>
        <v>6.25E-2</v>
      </c>
      <c r="S1250" s="76">
        <f t="shared" si="84"/>
        <v>8642</v>
      </c>
      <c r="T1250" s="305"/>
      <c r="U1250" s="305"/>
      <c r="V1250" s="43" t="s">
        <v>110</v>
      </c>
      <c r="W1250" s="73">
        <v>0</v>
      </c>
      <c r="X1250" s="60">
        <f>IFERROR(W1250/T1247,"-")</f>
        <v>0</v>
      </c>
      <c r="Y1250" s="73">
        <v>0</v>
      </c>
      <c r="Z1250" s="60">
        <f>IFERROR(Y1250/U1247,"-")</f>
        <v>0</v>
      </c>
      <c r="AA1250" s="131" t="str">
        <f t="shared" si="85"/>
        <v>-</v>
      </c>
      <c r="AB1250" s="305"/>
      <c r="AC1250" s="305"/>
      <c r="AD1250" s="43" t="s">
        <v>110</v>
      </c>
      <c r="AE1250" s="73">
        <v>0</v>
      </c>
      <c r="AF1250" s="60">
        <f>IFERROR(AE1250/AB1247,"-")</f>
        <v>0</v>
      </c>
      <c r="AG1250" s="73">
        <v>0</v>
      </c>
      <c r="AH1250" s="60">
        <f>IFERROR(AG1250/AC1247,"-")</f>
        <v>0</v>
      </c>
      <c r="AI1250" s="76" t="str">
        <f t="shared" si="88"/>
        <v>-</v>
      </c>
      <c r="AJ1250" s="305"/>
      <c r="AK1250" s="305"/>
      <c r="AL1250" s="43" t="s">
        <v>110</v>
      </c>
      <c r="AM1250" s="73">
        <v>0</v>
      </c>
      <c r="AN1250" s="60">
        <f>IFERROR(AM1250/AJ1247,"-")</f>
        <v>0</v>
      </c>
      <c r="AO1250" s="73">
        <v>0</v>
      </c>
      <c r="AP1250" s="60">
        <f>IFERROR(AO1250/AK1247,"-")</f>
        <v>0</v>
      </c>
      <c r="AQ1250" s="76" t="str">
        <f t="shared" si="86"/>
        <v>-</v>
      </c>
      <c r="AR1250" s="305"/>
      <c r="AS1250" s="305"/>
      <c r="AT1250" s="43" t="s">
        <v>110</v>
      </c>
      <c r="AU1250" s="73">
        <v>5869</v>
      </c>
      <c r="AV1250" s="60">
        <f>IFERROR(AU1250/AR1247,"-")</f>
        <v>9.3284931344420391E-5</v>
      </c>
      <c r="AW1250" s="76">
        <v>2</v>
      </c>
      <c r="AX1250" s="60">
        <f>IFERROR(AW1250/AS1247,"-")</f>
        <v>2.0618556701030927E-2</v>
      </c>
      <c r="AY1250" s="157">
        <f t="shared" si="87"/>
        <v>2934.5</v>
      </c>
      <c r="AZ1250" s="179"/>
    </row>
    <row r="1251" spans="2:52" s="8" customFormat="1" ht="13.15" customHeight="1" thickTop="1" thickBot="1">
      <c r="B1251" s="331"/>
      <c r="C1251" s="344"/>
      <c r="D1251" s="305"/>
      <c r="E1251" s="305"/>
      <c r="F1251" s="43" t="s">
        <v>111</v>
      </c>
      <c r="G1251" s="73">
        <v>85061</v>
      </c>
      <c r="H1251" s="60">
        <f>IFERROR(G1251/D1247,"-")</f>
        <v>3.8983614791784299E-3</v>
      </c>
      <c r="I1251" s="73">
        <v>7</v>
      </c>
      <c r="J1251" s="60">
        <f>IFERROR(I1251/E1247,"-")</f>
        <v>0.35</v>
      </c>
      <c r="K1251" s="76">
        <f t="shared" si="83"/>
        <v>12151.571428571429</v>
      </c>
      <c r="L1251" s="305"/>
      <c r="M1251" s="305"/>
      <c r="N1251" s="43" t="s">
        <v>111</v>
      </c>
      <c r="O1251" s="73">
        <v>47731</v>
      </c>
      <c r="P1251" s="60">
        <f>IFERROR(O1251/L1247,"-")</f>
        <v>3.035093285990346E-3</v>
      </c>
      <c r="Q1251" s="73">
        <v>5</v>
      </c>
      <c r="R1251" s="60">
        <f>IFERROR(Q1251/M1247,"-")</f>
        <v>0.3125</v>
      </c>
      <c r="S1251" s="76">
        <f t="shared" si="84"/>
        <v>9546.2000000000007</v>
      </c>
      <c r="T1251" s="305"/>
      <c r="U1251" s="305"/>
      <c r="V1251" s="43" t="s">
        <v>111</v>
      </c>
      <c r="W1251" s="73">
        <v>6637</v>
      </c>
      <c r="X1251" s="60">
        <f>IFERROR(W1251/T1247,"-")</f>
        <v>4.614122538080241E-3</v>
      </c>
      <c r="Y1251" s="73">
        <v>1</v>
      </c>
      <c r="Z1251" s="60">
        <f>IFERROR(Y1251/U1247,"-")</f>
        <v>0.5</v>
      </c>
      <c r="AA1251" s="131">
        <f t="shared" si="85"/>
        <v>6637</v>
      </c>
      <c r="AB1251" s="305"/>
      <c r="AC1251" s="305"/>
      <c r="AD1251" s="43" t="s">
        <v>111</v>
      </c>
      <c r="AE1251" s="73">
        <v>6637</v>
      </c>
      <c r="AF1251" s="60">
        <f>IFERROR(AE1251/AB1247,"-")</f>
        <v>4.614122538080241E-3</v>
      </c>
      <c r="AG1251" s="73">
        <v>1</v>
      </c>
      <c r="AH1251" s="60">
        <f>IFERROR(AG1251/AC1247,"-")</f>
        <v>0.5</v>
      </c>
      <c r="AI1251" s="76">
        <f t="shared" si="88"/>
        <v>6637</v>
      </c>
      <c r="AJ1251" s="305"/>
      <c r="AK1251" s="305"/>
      <c r="AL1251" s="43" t="s">
        <v>111</v>
      </c>
      <c r="AM1251" s="73">
        <v>83881</v>
      </c>
      <c r="AN1251" s="60">
        <f>IFERROR(AM1251/AJ1247,"-")</f>
        <v>1.1103124933816211E-2</v>
      </c>
      <c r="AO1251" s="73">
        <v>6</v>
      </c>
      <c r="AP1251" s="60">
        <f>IFERROR(AO1251/AK1247,"-")</f>
        <v>0.5</v>
      </c>
      <c r="AQ1251" s="76">
        <f t="shared" si="86"/>
        <v>13980.166666666666</v>
      </c>
      <c r="AR1251" s="305"/>
      <c r="AS1251" s="305"/>
      <c r="AT1251" s="43" t="s">
        <v>111</v>
      </c>
      <c r="AU1251" s="73">
        <v>548347</v>
      </c>
      <c r="AV1251" s="60">
        <f>IFERROR(AU1251/AR1247,"-")</f>
        <v>8.7157117478137494E-3</v>
      </c>
      <c r="AW1251" s="76">
        <v>25</v>
      </c>
      <c r="AX1251" s="60">
        <f>IFERROR(AW1251/AS1247,"-")</f>
        <v>0.25773195876288657</v>
      </c>
      <c r="AY1251" s="157">
        <f t="shared" si="87"/>
        <v>21933.88</v>
      </c>
      <c r="AZ1251" s="179"/>
    </row>
    <row r="1252" spans="2:52" s="8" customFormat="1" ht="13.15" customHeight="1" thickTop="1" thickBot="1">
      <c r="B1252" s="331"/>
      <c r="C1252" s="344"/>
      <c r="D1252" s="305"/>
      <c r="E1252" s="305"/>
      <c r="F1252" s="43" t="s">
        <v>112</v>
      </c>
      <c r="G1252" s="73">
        <v>242940</v>
      </c>
      <c r="H1252" s="60">
        <f>IFERROR(G1252/D1247,"-")</f>
        <v>1.1133985466331311E-2</v>
      </c>
      <c r="I1252" s="73">
        <v>10</v>
      </c>
      <c r="J1252" s="60">
        <f>IFERROR(I1252/E1247,"-")</f>
        <v>0.5</v>
      </c>
      <c r="K1252" s="76">
        <f t="shared" si="83"/>
        <v>24294</v>
      </c>
      <c r="L1252" s="305"/>
      <c r="M1252" s="305"/>
      <c r="N1252" s="43" t="s">
        <v>112</v>
      </c>
      <c r="O1252" s="73">
        <v>163334</v>
      </c>
      <c r="P1252" s="60">
        <f>IFERROR(O1252/L1247,"-")</f>
        <v>1.0385994988036018E-2</v>
      </c>
      <c r="Q1252" s="73">
        <v>9</v>
      </c>
      <c r="R1252" s="60">
        <f>IFERROR(Q1252/M1247,"-")</f>
        <v>0.5625</v>
      </c>
      <c r="S1252" s="76">
        <f t="shared" si="84"/>
        <v>18148.222222222223</v>
      </c>
      <c r="T1252" s="305"/>
      <c r="U1252" s="305"/>
      <c r="V1252" s="43" t="s">
        <v>112</v>
      </c>
      <c r="W1252" s="73">
        <v>0</v>
      </c>
      <c r="X1252" s="60">
        <f>IFERROR(W1252/T1247,"-")</f>
        <v>0</v>
      </c>
      <c r="Y1252" s="73">
        <v>0</v>
      </c>
      <c r="Z1252" s="60">
        <f>IFERROR(Y1252/U1247,"-")</f>
        <v>0</v>
      </c>
      <c r="AA1252" s="131" t="str">
        <f t="shared" si="85"/>
        <v>-</v>
      </c>
      <c r="AB1252" s="305"/>
      <c r="AC1252" s="305"/>
      <c r="AD1252" s="43" t="s">
        <v>112</v>
      </c>
      <c r="AE1252" s="73">
        <v>0</v>
      </c>
      <c r="AF1252" s="60">
        <f>IFERROR(AE1252/AB1247,"-")</f>
        <v>0</v>
      </c>
      <c r="AG1252" s="73">
        <v>0</v>
      </c>
      <c r="AH1252" s="60">
        <f>IFERROR(AG1252/AC1247,"-")</f>
        <v>0</v>
      </c>
      <c r="AI1252" s="76" t="str">
        <f t="shared" si="88"/>
        <v>-</v>
      </c>
      <c r="AJ1252" s="305"/>
      <c r="AK1252" s="305"/>
      <c r="AL1252" s="43" t="s">
        <v>112</v>
      </c>
      <c r="AM1252" s="73">
        <v>121469</v>
      </c>
      <c r="AN1252" s="60">
        <f>IFERROR(AM1252/AJ1247,"-")</f>
        <v>1.6078557511065929E-2</v>
      </c>
      <c r="AO1252" s="73">
        <v>3</v>
      </c>
      <c r="AP1252" s="60">
        <f>IFERROR(AO1252/AK1247,"-")</f>
        <v>0.25</v>
      </c>
      <c r="AQ1252" s="76">
        <f t="shared" si="86"/>
        <v>40489.666666666664</v>
      </c>
      <c r="AR1252" s="305"/>
      <c r="AS1252" s="305"/>
      <c r="AT1252" s="43" t="s">
        <v>112</v>
      </c>
      <c r="AU1252" s="73">
        <v>1618051</v>
      </c>
      <c r="AV1252" s="60">
        <f>IFERROR(AU1252/AR1247,"-")</f>
        <v>2.5718142178696671E-2</v>
      </c>
      <c r="AW1252" s="76">
        <v>32</v>
      </c>
      <c r="AX1252" s="60">
        <f>IFERROR(AW1252/AS1247,"-")</f>
        <v>0.32989690721649484</v>
      </c>
      <c r="AY1252" s="157">
        <f t="shared" si="87"/>
        <v>50564.09375</v>
      </c>
      <c r="AZ1252" s="179"/>
    </row>
    <row r="1253" spans="2:52" s="8" customFormat="1" ht="13.15" customHeight="1" thickTop="1" thickBot="1">
      <c r="B1253" s="331"/>
      <c r="C1253" s="344"/>
      <c r="D1253" s="305"/>
      <c r="E1253" s="305"/>
      <c r="F1253" s="43" t="s">
        <v>113</v>
      </c>
      <c r="G1253" s="73">
        <v>1252506</v>
      </c>
      <c r="H1253" s="60">
        <f>IFERROR(G1253/D1247,"-")</f>
        <v>5.7402583355942893E-2</v>
      </c>
      <c r="I1253" s="73">
        <v>4</v>
      </c>
      <c r="J1253" s="60">
        <f>IFERROR(I1253/E1247,"-")</f>
        <v>0.2</v>
      </c>
      <c r="K1253" s="76">
        <f t="shared" ref="K1253:K1263" si="89">IFERROR(G1253/I1253,"-")</f>
        <v>313126.5</v>
      </c>
      <c r="L1253" s="305"/>
      <c r="M1253" s="305"/>
      <c r="N1253" s="43" t="s">
        <v>113</v>
      </c>
      <c r="O1253" s="73">
        <v>1252506</v>
      </c>
      <c r="P1253" s="60">
        <f>IFERROR(O1253/L1247,"-")</f>
        <v>7.9643681281821546E-2</v>
      </c>
      <c r="Q1253" s="73">
        <v>4</v>
      </c>
      <c r="R1253" s="60">
        <f>IFERROR(Q1253/M1247,"-")</f>
        <v>0.25</v>
      </c>
      <c r="S1253" s="76">
        <f t="shared" ref="S1253:S1263" si="90">IFERROR(O1253/Q1253,"-")</f>
        <v>313126.5</v>
      </c>
      <c r="T1253" s="305"/>
      <c r="U1253" s="305"/>
      <c r="V1253" s="43" t="s">
        <v>113</v>
      </c>
      <c r="W1253" s="73">
        <v>0</v>
      </c>
      <c r="X1253" s="60">
        <f>IFERROR(W1253/T1247,"-")</f>
        <v>0</v>
      </c>
      <c r="Y1253" s="73">
        <v>0</v>
      </c>
      <c r="Z1253" s="60">
        <f>IFERROR(Y1253/U1247,"-")</f>
        <v>0</v>
      </c>
      <c r="AA1253" s="131" t="str">
        <f t="shared" ref="AA1253:AA1263" si="91">IFERROR(W1253/Y1253,"-")</f>
        <v>-</v>
      </c>
      <c r="AB1253" s="305"/>
      <c r="AC1253" s="305"/>
      <c r="AD1253" s="43" t="s">
        <v>113</v>
      </c>
      <c r="AE1253" s="73">
        <v>0</v>
      </c>
      <c r="AF1253" s="60">
        <f>IFERROR(AE1253/AB1247,"-")</f>
        <v>0</v>
      </c>
      <c r="AG1253" s="73">
        <v>0</v>
      </c>
      <c r="AH1253" s="60">
        <f>IFERROR(AG1253/AC1247,"-")</f>
        <v>0</v>
      </c>
      <c r="AI1253" s="76" t="str">
        <f t="shared" si="88"/>
        <v>-</v>
      </c>
      <c r="AJ1253" s="305"/>
      <c r="AK1253" s="305"/>
      <c r="AL1253" s="43" t="s">
        <v>113</v>
      </c>
      <c r="AM1253" s="73">
        <v>0</v>
      </c>
      <c r="AN1253" s="60">
        <f>IFERROR(AM1253/AJ1247,"-")</f>
        <v>0</v>
      </c>
      <c r="AO1253" s="73">
        <v>0</v>
      </c>
      <c r="AP1253" s="60">
        <f>IFERROR(AO1253/AK1247,"-")</f>
        <v>0</v>
      </c>
      <c r="AQ1253" s="76" t="str">
        <f t="shared" ref="AQ1253:AQ1263" si="92">IFERROR(AM1253/AO1253,"-")</f>
        <v>-</v>
      </c>
      <c r="AR1253" s="305"/>
      <c r="AS1253" s="305"/>
      <c r="AT1253" s="43" t="s">
        <v>113</v>
      </c>
      <c r="AU1253" s="73">
        <v>4300563</v>
      </c>
      <c r="AV1253" s="60">
        <f>IFERROR(AU1253/AR1247,"-")</f>
        <v>6.835537982575475E-2</v>
      </c>
      <c r="AW1253" s="76">
        <v>11</v>
      </c>
      <c r="AX1253" s="60">
        <f>IFERROR(AW1253/AS1247,"-")</f>
        <v>0.1134020618556701</v>
      </c>
      <c r="AY1253" s="157">
        <f t="shared" ref="AY1253:AY1263" si="93">IFERROR(AU1253/AW1253,"-")</f>
        <v>390960.27272727271</v>
      </c>
      <c r="AZ1253" s="179"/>
    </row>
    <row r="1254" spans="2:52" s="8" customFormat="1" ht="13.15" customHeight="1" thickTop="1" thickBot="1">
      <c r="B1254" s="331"/>
      <c r="C1254" s="344"/>
      <c r="D1254" s="305"/>
      <c r="E1254" s="305"/>
      <c r="F1254" s="43" t="s">
        <v>123</v>
      </c>
      <c r="G1254" s="73">
        <v>0</v>
      </c>
      <c r="H1254" s="60">
        <f>IFERROR(G1254/D1247,"-")</f>
        <v>0</v>
      </c>
      <c r="I1254" s="73">
        <v>0</v>
      </c>
      <c r="J1254" s="60">
        <f>IFERROR(I1254/E1247,"-")</f>
        <v>0</v>
      </c>
      <c r="K1254" s="76" t="str">
        <f t="shared" si="89"/>
        <v>-</v>
      </c>
      <c r="L1254" s="305"/>
      <c r="M1254" s="305"/>
      <c r="N1254" s="43" t="s">
        <v>123</v>
      </c>
      <c r="O1254" s="73">
        <v>0</v>
      </c>
      <c r="P1254" s="60">
        <f>IFERROR(O1254/L1247,"-")</f>
        <v>0</v>
      </c>
      <c r="Q1254" s="73">
        <v>0</v>
      </c>
      <c r="R1254" s="60">
        <f>IFERROR(Q1254/M1247,"-")</f>
        <v>0</v>
      </c>
      <c r="S1254" s="76" t="str">
        <f t="shared" si="90"/>
        <v>-</v>
      </c>
      <c r="T1254" s="305"/>
      <c r="U1254" s="305"/>
      <c r="V1254" s="43" t="s">
        <v>123</v>
      </c>
      <c r="W1254" s="73">
        <v>0</v>
      </c>
      <c r="X1254" s="60">
        <f>IFERROR(W1254/T1247,"-")</f>
        <v>0</v>
      </c>
      <c r="Y1254" s="73">
        <v>0</v>
      </c>
      <c r="Z1254" s="60">
        <f>IFERROR(Y1254/U1247,"-")</f>
        <v>0</v>
      </c>
      <c r="AA1254" s="131" t="str">
        <f t="shared" si="91"/>
        <v>-</v>
      </c>
      <c r="AB1254" s="305"/>
      <c r="AC1254" s="305"/>
      <c r="AD1254" s="43" t="s">
        <v>123</v>
      </c>
      <c r="AE1254" s="73">
        <v>0</v>
      </c>
      <c r="AF1254" s="60">
        <f>IFERROR(AE1254/AB1247,"-")</f>
        <v>0</v>
      </c>
      <c r="AG1254" s="73">
        <v>0</v>
      </c>
      <c r="AH1254" s="60">
        <f>IFERROR(AG1254/AC1247,"-")</f>
        <v>0</v>
      </c>
      <c r="AI1254" s="76" t="str">
        <f t="shared" si="88"/>
        <v>-</v>
      </c>
      <c r="AJ1254" s="305"/>
      <c r="AK1254" s="305"/>
      <c r="AL1254" s="43" t="s">
        <v>123</v>
      </c>
      <c r="AM1254" s="73">
        <v>0</v>
      </c>
      <c r="AN1254" s="60">
        <f>IFERROR(AM1254/AJ1247,"-")</f>
        <v>0</v>
      </c>
      <c r="AO1254" s="73">
        <v>0</v>
      </c>
      <c r="AP1254" s="60">
        <f>IFERROR(AO1254/AK1247,"-")</f>
        <v>0</v>
      </c>
      <c r="AQ1254" s="76" t="str">
        <f t="shared" si="92"/>
        <v>-</v>
      </c>
      <c r="AR1254" s="305"/>
      <c r="AS1254" s="305"/>
      <c r="AT1254" s="43" t="s">
        <v>123</v>
      </c>
      <c r="AU1254" s="73">
        <v>0</v>
      </c>
      <c r="AV1254" s="60">
        <f>IFERROR(AU1254/AR1247,"-")</f>
        <v>0</v>
      </c>
      <c r="AW1254" s="76">
        <v>0</v>
      </c>
      <c r="AX1254" s="60">
        <f>IFERROR(AW1254/AS1247,"-")</f>
        <v>0</v>
      </c>
      <c r="AY1254" s="157" t="str">
        <f t="shared" si="93"/>
        <v>-</v>
      </c>
      <c r="AZ1254" s="179"/>
    </row>
    <row r="1255" spans="2:52" s="8" customFormat="1" ht="13.15" customHeight="1" thickTop="1" thickBot="1">
      <c r="B1255" s="331"/>
      <c r="C1255" s="344"/>
      <c r="D1255" s="305"/>
      <c r="E1255" s="305"/>
      <c r="F1255" s="43" t="s">
        <v>114</v>
      </c>
      <c r="G1255" s="73">
        <v>0</v>
      </c>
      <c r="H1255" s="60">
        <f>IFERROR(G1255/D1247,"-")</f>
        <v>0</v>
      </c>
      <c r="I1255" s="73">
        <v>0</v>
      </c>
      <c r="J1255" s="60">
        <f>IFERROR(I1255/E1247,"-")</f>
        <v>0</v>
      </c>
      <c r="K1255" s="76" t="str">
        <f t="shared" si="89"/>
        <v>-</v>
      </c>
      <c r="L1255" s="305"/>
      <c r="M1255" s="305"/>
      <c r="N1255" s="43" t="s">
        <v>114</v>
      </c>
      <c r="O1255" s="73">
        <v>0</v>
      </c>
      <c r="P1255" s="60">
        <f>IFERROR(O1255/L1247,"-")</f>
        <v>0</v>
      </c>
      <c r="Q1255" s="73">
        <v>0</v>
      </c>
      <c r="R1255" s="60">
        <f>IFERROR(Q1255/M1247,"-")</f>
        <v>0</v>
      </c>
      <c r="S1255" s="76" t="str">
        <f t="shared" si="90"/>
        <v>-</v>
      </c>
      <c r="T1255" s="305"/>
      <c r="U1255" s="305"/>
      <c r="V1255" s="43" t="s">
        <v>114</v>
      </c>
      <c r="W1255" s="73">
        <v>0</v>
      </c>
      <c r="X1255" s="60">
        <f>IFERROR(W1255/T1247,"-")</f>
        <v>0</v>
      </c>
      <c r="Y1255" s="73">
        <v>0</v>
      </c>
      <c r="Z1255" s="60">
        <f>IFERROR(Y1255/U1247,"-")</f>
        <v>0</v>
      </c>
      <c r="AA1255" s="131" t="str">
        <f t="shared" si="91"/>
        <v>-</v>
      </c>
      <c r="AB1255" s="305"/>
      <c r="AC1255" s="305"/>
      <c r="AD1255" s="43" t="s">
        <v>114</v>
      </c>
      <c r="AE1255" s="73">
        <v>0</v>
      </c>
      <c r="AF1255" s="60">
        <f>IFERROR(AE1255/AB1247,"-")</f>
        <v>0</v>
      </c>
      <c r="AG1255" s="73">
        <v>0</v>
      </c>
      <c r="AH1255" s="60">
        <f>IFERROR(AG1255/AC1247,"-")</f>
        <v>0</v>
      </c>
      <c r="AI1255" s="76" t="str">
        <f t="shared" si="88"/>
        <v>-</v>
      </c>
      <c r="AJ1255" s="305"/>
      <c r="AK1255" s="305"/>
      <c r="AL1255" s="43" t="s">
        <v>114</v>
      </c>
      <c r="AM1255" s="73">
        <v>1345</v>
      </c>
      <c r="AN1255" s="60">
        <f>IFERROR(AM1255/AJ1247,"-")</f>
        <v>1.7803439439185041E-4</v>
      </c>
      <c r="AO1255" s="73">
        <v>1</v>
      </c>
      <c r="AP1255" s="60">
        <f>IFERROR(AO1255/AK1247,"-")</f>
        <v>8.3333333333333329E-2</v>
      </c>
      <c r="AQ1255" s="76">
        <f t="shared" si="92"/>
        <v>1345</v>
      </c>
      <c r="AR1255" s="305"/>
      <c r="AS1255" s="305"/>
      <c r="AT1255" s="43" t="s">
        <v>114</v>
      </c>
      <c r="AU1255" s="73">
        <v>32245</v>
      </c>
      <c r="AV1255" s="60">
        <f>IFERROR(AU1255/AR1247,"-")</f>
        <v>5.1251876149273053E-4</v>
      </c>
      <c r="AW1255" s="76">
        <v>1</v>
      </c>
      <c r="AX1255" s="60">
        <f>IFERROR(AW1255/AS1247,"-")</f>
        <v>1.0309278350515464E-2</v>
      </c>
      <c r="AY1255" s="157">
        <f t="shared" si="93"/>
        <v>32245</v>
      </c>
      <c r="AZ1255" s="179"/>
    </row>
    <row r="1256" spans="2:52" s="8" customFormat="1" ht="13.15" customHeight="1" thickTop="1" thickBot="1">
      <c r="B1256" s="331"/>
      <c r="C1256" s="344"/>
      <c r="D1256" s="305"/>
      <c r="E1256" s="305"/>
      <c r="F1256" s="43" t="s">
        <v>115</v>
      </c>
      <c r="G1256" s="73">
        <v>18037</v>
      </c>
      <c r="H1256" s="60">
        <f>IFERROR(G1256/D1247,"-")</f>
        <v>8.2663907078380622E-4</v>
      </c>
      <c r="I1256" s="73">
        <v>1</v>
      </c>
      <c r="J1256" s="60">
        <f>IFERROR(I1256/E1247,"-")</f>
        <v>0.05</v>
      </c>
      <c r="K1256" s="76">
        <f t="shared" si="89"/>
        <v>18037</v>
      </c>
      <c r="L1256" s="305"/>
      <c r="M1256" s="305"/>
      <c r="N1256" s="43" t="s">
        <v>115</v>
      </c>
      <c r="O1256" s="73">
        <v>0</v>
      </c>
      <c r="P1256" s="60">
        <f>IFERROR(O1256/L1247,"-")</f>
        <v>0</v>
      </c>
      <c r="Q1256" s="73">
        <v>0</v>
      </c>
      <c r="R1256" s="60">
        <f>IFERROR(Q1256/M1247,"-")</f>
        <v>0</v>
      </c>
      <c r="S1256" s="76" t="str">
        <f t="shared" si="90"/>
        <v>-</v>
      </c>
      <c r="T1256" s="305"/>
      <c r="U1256" s="305"/>
      <c r="V1256" s="43" t="s">
        <v>115</v>
      </c>
      <c r="W1256" s="73">
        <v>0</v>
      </c>
      <c r="X1256" s="60">
        <f>IFERROR(W1256/T1247,"-")</f>
        <v>0</v>
      </c>
      <c r="Y1256" s="73">
        <v>0</v>
      </c>
      <c r="Z1256" s="60">
        <f>IFERROR(Y1256/U1247,"-")</f>
        <v>0</v>
      </c>
      <c r="AA1256" s="131" t="str">
        <f t="shared" si="91"/>
        <v>-</v>
      </c>
      <c r="AB1256" s="305"/>
      <c r="AC1256" s="305"/>
      <c r="AD1256" s="43" t="s">
        <v>115</v>
      </c>
      <c r="AE1256" s="73">
        <v>0</v>
      </c>
      <c r="AF1256" s="60">
        <f>IFERROR(AE1256/AB1247,"-")</f>
        <v>0</v>
      </c>
      <c r="AG1256" s="73">
        <v>0</v>
      </c>
      <c r="AH1256" s="60">
        <f>IFERROR(AG1256/AC1247,"-")</f>
        <v>0</v>
      </c>
      <c r="AI1256" s="76" t="str">
        <f t="shared" si="88"/>
        <v>-</v>
      </c>
      <c r="AJ1256" s="305"/>
      <c r="AK1256" s="305"/>
      <c r="AL1256" s="43" t="s">
        <v>115</v>
      </c>
      <c r="AM1256" s="73">
        <v>18037</v>
      </c>
      <c r="AN1256" s="60">
        <f>IFERROR(AM1256/AJ1247,"-")</f>
        <v>2.3875140309634244E-3</v>
      </c>
      <c r="AO1256" s="73">
        <v>1</v>
      </c>
      <c r="AP1256" s="60">
        <f>IFERROR(AO1256/AK1247,"-")</f>
        <v>8.3333333333333329E-2</v>
      </c>
      <c r="AQ1256" s="76">
        <f t="shared" si="92"/>
        <v>18037</v>
      </c>
      <c r="AR1256" s="305"/>
      <c r="AS1256" s="305"/>
      <c r="AT1256" s="43" t="s">
        <v>115</v>
      </c>
      <c r="AU1256" s="73">
        <v>4185</v>
      </c>
      <c r="AV1256" s="60">
        <f>IFERROR(AU1256/AR1247,"-")</f>
        <v>6.6518561539682974E-5</v>
      </c>
      <c r="AW1256" s="76">
        <v>1</v>
      </c>
      <c r="AX1256" s="60">
        <f>IFERROR(AW1256/AS1247,"-")</f>
        <v>1.0309278350515464E-2</v>
      </c>
      <c r="AY1256" s="157">
        <f t="shared" si="93"/>
        <v>4185</v>
      </c>
      <c r="AZ1256" s="179"/>
    </row>
    <row r="1257" spans="2:52" s="8" customFormat="1" ht="13.15" customHeight="1" thickTop="1" thickBot="1">
      <c r="B1257" s="331"/>
      <c r="C1257" s="344"/>
      <c r="D1257" s="305"/>
      <c r="E1257" s="305"/>
      <c r="F1257" s="43" t="s">
        <v>116</v>
      </c>
      <c r="G1257" s="73">
        <v>0</v>
      </c>
      <c r="H1257" s="60">
        <f>IFERROR(G1257/D1247,"-")</f>
        <v>0</v>
      </c>
      <c r="I1257" s="73">
        <v>0</v>
      </c>
      <c r="J1257" s="60">
        <f>IFERROR(I1257/E1247,"-")</f>
        <v>0</v>
      </c>
      <c r="K1257" s="76" t="str">
        <f t="shared" si="89"/>
        <v>-</v>
      </c>
      <c r="L1257" s="305"/>
      <c r="M1257" s="305"/>
      <c r="N1257" s="43" t="s">
        <v>116</v>
      </c>
      <c r="O1257" s="73">
        <v>0</v>
      </c>
      <c r="P1257" s="60">
        <f>IFERROR(O1257/L1247,"-")</f>
        <v>0</v>
      </c>
      <c r="Q1257" s="73">
        <v>0</v>
      </c>
      <c r="R1257" s="60">
        <f>IFERROR(Q1257/M1247,"-")</f>
        <v>0</v>
      </c>
      <c r="S1257" s="76" t="str">
        <f t="shared" si="90"/>
        <v>-</v>
      </c>
      <c r="T1257" s="305"/>
      <c r="U1257" s="305"/>
      <c r="V1257" s="43" t="s">
        <v>116</v>
      </c>
      <c r="W1257" s="73">
        <v>0</v>
      </c>
      <c r="X1257" s="60">
        <f>IFERROR(W1257/T1247,"-")</f>
        <v>0</v>
      </c>
      <c r="Y1257" s="73">
        <v>0</v>
      </c>
      <c r="Z1257" s="60">
        <f>IFERROR(Y1257/U1247,"-")</f>
        <v>0</v>
      </c>
      <c r="AA1257" s="131" t="str">
        <f t="shared" si="91"/>
        <v>-</v>
      </c>
      <c r="AB1257" s="305"/>
      <c r="AC1257" s="305"/>
      <c r="AD1257" s="43" t="s">
        <v>116</v>
      </c>
      <c r="AE1257" s="73">
        <v>0</v>
      </c>
      <c r="AF1257" s="60">
        <f>IFERROR(AE1257/AB1247,"-")</f>
        <v>0</v>
      </c>
      <c r="AG1257" s="73">
        <v>0</v>
      </c>
      <c r="AH1257" s="60">
        <f>IFERROR(AG1257/AC1247,"-")</f>
        <v>0</v>
      </c>
      <c r="AI1257" s="76" t="str">
        <f t="shared" si="88"/>
        <v>-</v>
      </c>
      <c r="AJ1257" s="305"/>
      <c r="AK1257" s="305"/>
      <c r="AL1257" s="43" t="s">
        <v>116</v>
      </c>
      <c r="AM1257" s="73">
        <v>0</v>
      </c>
      <c r="AN1257" s="60">
        <f>IFERROR(AM1257/AJ1247,"-")</f>
        <v>0</v>
      </c>
      <c r="AO1257" s="73">
        <v>0</v>
      </c>
      <c r="AP1257" s="60">
        <f>IFERROR(AO1257/AK1247,"-")</f>
        <v>0</v>
      </c>
      <c r="AQ1257" s="76" t="str">
        <f t="shared" si="92"/>
        <v>-</v>
      </c>
      <c r="AR1257" s="305"/>
      <c r="AS1257" s="305"/>
      <c r="AT1257" s="43" t="s">
        <v>116</v>
      </c>
      <c r="AU1257" s="73">
        <v>0</v>
      </c>
      <c r="AV1257" s="60">
        <f>IFERROR(AU1257/AR1247,"-")</f>
        <v>0</v>
      </c>
      <c r="AW1257" s="76">
        <v>0</v>
      </c>
      <c r="AX1257" s="60">
        <f>IFERROR(AW1257/AS1247,"-")</f>
        <v>0</v>
      </c>
      <c r="AY1257" s="157" t="str">
        <f t="shared" si="93"/>
        <v>-</v>
      </c>
      <c r="AZ1257" s="179"/>
    </row>
    <row r="1258" spans="2:52" s="8" customFormat="1" ht="13.15" customHeight="1" thickTop="1" thickBot="1">
      <c r="B1258" s="331"/>
      <c r="C1258" s="344"/>
      <c r="D1258" s="305"/>
      <c r="E1258" s="305"/>
      <c r="F1258" s="43" t="s">
        <v>117</v>
      </c>
      <c r="G1258" s="73">
        <v>0</v>
      </c>
      <c r="H1258" s="60">
        <f>IFERROR(G1258/D1247,"-")</f>
        <v>0</v>
      </c>
      <c r="I1258" s="73">
        <v>0</v>
      </c>
      <c r="J1258" s="60">
        <f>IFERROR(I1258/E1247,"-")</f>
        <v>0</v>
      </c>
      <c r="K1258" s="76" t="str">
        <f t="shared" si="89"/>
        <v>-</v>
      </c>
      <c r="L1258" s="305"/>
      <c r="M1258" s="305"/>
      <c r="N1258" s="43" t="s">
        <v>117</v>
      </c>
      <c r="O1258" s="73">
        <v>0</v>
      </c>
      <c r="P1258" s="60">
        <f>IFERROR(O1258/L1247,"-")</f>
        <v>0</v>
      </c>
      <c r="Q1258" s="73">
        <v>0</v>
      </c>
      <c r="R1258" s="60">
        <f>IFERROR(Q1258/M1247,"-")</f>
        <v>0</v>
      </c>
      <c r="S1258" s="76" t="str">
        <f t="shared" si="90"/>
        <v>-</v>
      </c>
      <c r="T1258" s="305"/>
      <c r="U1258" s="305"/>
      <c r="V1258" s="43" t="s">
        <v>117</v>
      </c>
      <c r="W1258" s="73">
        <v>0</v>
      </c>
      <c r="X1258" s="60">
        <f>IFERROR(W1258/T1247,"-")</f>
        <v>0</v>
      </c>
      <c r="Y1258" s="73">
        <v>0</v>
      </c>
      <c r="Z1258" s="60">
        <f>IFERROR(Y1258/U1247,"-")</f>
        <v>0</v>
      </c>
      <c r="AA1258" s="131" t="str">
        <f t="shared" si="91"/>
        <v>-</v>
      </c>
      <c r="AB1258" s="305"/>
      <c r="AC1258" s="305"/>
      <c r="AD1258" s="43" t="s">
        <v>117</v>
      </c>
      <c r="AE1258" s="73">
        <v>0</v>
      </c>
      <c r="AF1258" s="60">
        <f>IFERROR(AE1258/AB1247,"-")</f>
        <v>0</v>
      </c>
      <c r="AG1258" s="73">
        <v>0</v>
      </c>
      <c r="AH1258" s="60">
        <f>IFERROR(AG1258/AC1247,"-")</f>
        <v>0</v>
      </c>
      <c r="AI1258" s="76" t="str">
        <f t="shared" si="88"/>
        <v>-</v>
      </c>
      <c r="AJ1258" s="305"/>
      <c r="AK1258" s="305"/>
      <c r="AL1258" s="43" t="s">
        <v>117</v>
      </c>
      <c r="AM1258" s="73">
        <v>0</v>
      </c>
      <c r="AN1258" s="60">
        <f>IFERROR(AM1258/AJ1247,"-")</f>
        <v>0</v>
      </c>
      <c r="AO1258" s="73">
        <v>0</v>
      </c>
      <c r="AP1258" s="60">
        <f>IFERROR(AO1258/AK1247,"-")</f>
        <v>0</v>
      </c>
      <c r="AQ1258" s="76" t="str">
        <f t="shared" si="92"/>
        <v>-</v>
      </c>
      <c r="AR1258" s="305"/>
      <c r="AS1258" s="305"/>
      <c r="AT1258" s="43" t="s">
        <v>117</v>
      </c>
      <c r="AU1258" s="73">
        <v>0</v>
      </c>
      <c r="AV1258" s="60">
        <f>IFERROR(AU1258/AR1247,"-")</f>
        <v>0</v>
      </c>
      <c r="AW1258" s="76">
        <v>0</v>
      </c>
      <c r="AX1258" s="60">
        <f>IFERROR(AW1258/AS1247,"-")</f>
        <v>0</v>
      </c>
      <c r="AY1258" s="157" t="str">
        <f t="shared" si="93"/>
        <v>-</v>
      </c>
      <c r="AZ1258" s="179"/>
    </row>
    <row r="1259" spans="2:52" s="8" customFormat="1" ht="13.15" customHeight="1" thickTop="1" thickBot="1">
      <c r="B1259" s="331"/>
      <c r="C1259" s="344"/>
      <c r="D1259" s="305"/>
      <c r="E1259" s="305"/>
      <c r="F1259" s="43" t="s">
        <v>118</v>
      </c>
      <c r="G1259" s="73">
        <v>537012</v>
      </c>
      <c r="H1259" s="60">
        <f>IFERROR(G1259/D1247,"-")</f>
        <v>2.4611360019945298E-2</v>
      </c>
      <c r="I1259" s="73">
        <v>2</v>
      </c>
      <c r="J1259" s="60">
        <f>IFERROR(I1259/E1247,"-")</f>
        <v>0.1</v>
      </c>
      <c r="K1259" s="76">
        <f t="shared" si="89"/>
        <v>268506</v>
      </c>
      <c r="L1259" s="305"/>
      <c r="M1259" s="305"/>
      <c r="N1259" s="43" t="s">
        <v>118</v>
      </c>
      <c r="O1259" s="73">
        <v>537012</v>
      </c>
      <c r="P1259" s="60">
        <f>IFERROR(O1259/L1247,"-")</f>
        <v>3.4147231687922899E-2</v>
      </c>
      <c r="Q1259" s="73">
        <v>2</v>
      </c>
      <c r="R1259" s="60">
        <f>IFERROR(Q1259/M1247,"-")</f>
        <v>0.125</v>
      </c>
      <c r="S1259" s="76">
        <f t="shared" si="90"/>
        <v>268506</v>
      </c>
      <c r="T1259" s="305"/>
      <c r="U1259" s="305"/>
      <c r="V1259" s="43" t="s">
        <v>118</v>
      </c>
      <c r="W1259" s="73">
        <v>0</v>
      </c>
      <c r="X1259" s="60">
        <f>IFERROR(W1259/T1247,"-")</f>
        <v>0</v>
      </c>
      <c r="Y1259" s="73">
        <v>0</v>
      </c>
      <c r="Z1259" s="60">
        <f>IFERROR(Y1259/U1247,"-")</f>
        <v>0</v>
      </c>
      <c r="AA1259" s="131" t="str">
        <f t="shared" si="91"/>
        <v>-</v>
      </c>
      <c r="AB1259" s="305"/>
      <c r="AC1259" s="305"/>
      <c r="AD1259" s="43" t="s">
        <v>118</v>
      </c>
      <c r="AE1259" s="73">
        <v>0</v>
      </c>
      <c r="AF1259" s="60">
        <f>IFERROR(AE1259/AB1247,"-")</f>
        <v>0</v>
      </c>
      <c r="AG1259" s="73">
        <v>0</v>
      </c>
      <c r="AH1259" s="60">
        <f>IFERROR(AG1259/AC1247,"-")</f>
        <v>0</v>
      </c>
      <c r="AI1259" s="76" t="str">
        <f t="shared" si="88"/>
        <v>-</v>
      </c>
      <c r="AJ1259" s="305"/>
      <c r="AK1259" s="305"/>
      <c r="AL1259" s="43" t="s">
        <v>118</v>
      </c>
      <c r="AM1259" s="73">
        <v>26408</v>
      </c>
      <c r="AN1259" s="60">
        <f>IFERROR(AM1259/AJ1247,"-")</f>
        <v>3.4955630387360484E-3</v>
      </c>
      <c r="AO1259" s="73">
        <v>1</v>
      </c>
      <c r="AP1259" s="60">
        <f>IFERROR(AO1259/AK1247,"-")</f>
        <v>8.3333333333333329E-2</v>
      </c>
      <c r="AQ1259" s="76">
        <f t="shared" si="92"/>
        <v>26408</v>
      </c>
      <c r="AR1259" s="305"/>
      <c r="AS1259" s="305"/>
      <c r="AT1259" s="43" t="s">
        <v>118</v>
      </c>
      <c r="AU1259" s="73">
        <v>211811</v>
      </c>
      <c r="AV1259" s="60">
        <f>IFERROR(AU1259/AR1247,"-")</f>
        <v>3.3666339398522797E-3</v>
      </c>
      <c r="AW1259" s="76">
        <v>9</v>
      </c>
      <c r="AX1259" s="60">
        <f>IFERROR(AW1259/AS1247,"-")</f>
        <v>9.2783505154639179E-2</v>
      </c>
      <c r="AY1259" s="157">
        <f t="shared" si="93"/>
        <v>23534.555555555555</v>
      </c>
      <c r="AZ1259" s="179"/>
    </row>
    <row r="1260" spans="2:52" s="8" customFormat="1" ht="13.15" customHeight="1" thickTop="1" thickBot="1">
      <c r="B1260" s="331"/>
      <c r="C1260" s="344"/>
      <c r="D1260" s="305"/>
      <c r="E1260" s="305"/>
      <c r="F1260" s="43" t="s">
        <v>119</v>
      </c>
      <c r="G1260" s="73">
        <v>54664</v>
      </c>
      <c r="H1260" s="60">
        <f>IFERROR(G1260/D1247,"-")</f>
        <v>2.5052613053903631E-3</v>
      </c>
      <c r="I1260" s="73">
        <v>3</v>
      </c>
      <c r="J1260" s="60">
        <f>IFERROR(I1260/E1247,"-")</f>
        <v>0.15</v>
      </c>
      <c r="K1260" s="76">
        <f t="shared" si="89"/>
        <v>18221.333333333332</v>
      </c>
      <c r="L1260" s="305"/>
      <c r="M1260" s="305"/>
      <c r="N1260" s="43" t="s">
        <v>119</v>
      </c>
      <c r="O1260" s="73">
        <v>54664</v>
      </c>
      <c r="P1260" s="60">
        <f>IFERROR(O1260/L1247,"-")</f>
        <v>3.4759451799747814E-3</v>
      </c>
      <c r="Q1260" s="73">
        <v>3</v>
      </c>
      <c r="R1260" s="60">
        <f>IFERROR(Q1260/M1247,"-")</f>
        <v>0.1875</v>
      </c>
      <c r="S1260" s="76">
        <f t="shared" si="90"/>
        <v>18221.333333333332</v>
      </c>
      <c r="T1260" s="305"/>
      <c r="U1260" s="305"/>
      <c r="V1260" s="43" t="s">
        <v>119</v>
      </c>
      <c r="W1260" s="73">
        <v>0</v>
      </c>
      <c r="X1260" s="60">
        <f>IFERROR(W1260/T1247,"-")</f>
        <v>0</v>
      </c>
      <c r="Y1260" s="73">
        <v>0</v>
      </c>
      <c r="Z1260" s="60">
        <f>IFERROR(Y1260/U1247,"-")</f>
        <v>0</v>
      </c>
      <c r="AA1260" s="131" t="str">
        <f t="shared" si="91"/>
        <v>-</v>
      </c>
      <c r="AB1260" s="305"/>
      <c r="AC1260" s="305"/>
      <c r="AD1260" s="43" t="s">
        <v>119</v>
      </c>
      <c r="AE1260" s="73">
        <v>0</v>
      </c>
      <c r="AF1260" s="60">
        <f>IFERROR(AE1260/AB1247,"-")</f>
        <v>0</v>
      </c>
      <c r="AG1260" s="73">
        <v>0</v>
      </c>
      <c r="AH1260" s="60">
        <f>IFERROR(AG1260/AC1247,"-")</f>
        <v>0</v>
      </c>
      <c r="AI1260" s="76" t="str">
        <f t="shared" si="88"/>
        <v>-</v>
      </c>
      <c r="AJ1260" s="305"/>
      <c r="AK1260" s="305"/>
      <c r="AL1260" s="43" t="s">
        <v>119</v>
      </c>
      <c r="AM1260" s="73">
        <v>129079</v>
      </c>
      <c r="AN1260" s="60">
        <f>IFERROR(AM1260/AJ1247,"-")</f>
        <v>1.7085874790859223E-2</v>
      </c>
      <c r="AO1260" s="73">
        <v>1</v>
      </c>
      <c r="AP1260" s="60">
        <f>IFERROR(AO1260/AK1247,"-")</f>
        <v>8.3333333333333329E-2</v>
      </c>
      <c r="AQ1260" s="76">
        <f t="shared" si="92"/>
        <v>129079</v>
      </c>
      <c r="AR1260" s="305"/>
      <c r="AS1260" s="305"/>
      <c r="AT1260" s="43" t="s">
        <v>119</v>
      </c>
      <c r="AU1260" s="73">
        <v>299328</v>
      </c>
      <c r="AV1260" s="60">
        <f>IFERROR(AU1260/AR1247,"-")</f>
        <v>4.7576745492354184E-3</v>
      </c>
      <c r="AW1260" s="76">
        <v>8</v>
      </c>
      <c r="AX1260" s="60">
        <f>IFERROR(AW1260/AS1247,"-")</f>
        <v>8.247422680412371E-2</v>
      </c>
      <c r="AY1260" s="157">
        <f t="shared" si="93"/>
        <v>37416</v>
      </c>
      <c r="AZ1260" s="179"/>
    </row>
    <row r="1261" spans="2:52" s="8" customFormat="1" ht="13.15" customHeight="1" thickTop="1" thickBot="1">
      <c r="B1261" s="331"/>
      <c r="C1261" s="344"/>
      <c r="D1261" s="305"/>
      <c r="E1261" s="305"/>
      <c r="F1261" s="43" t="s">
        <v>120</v>
      </c>
      <c r="G1261" s="73">
        <v>4561</v>
      </c>
      <c r="H1261" s="60">
        <f>IFERROR(G1261/D1247,"-")</f>
        <v>2.0903147983838442E-4</v>
      </c>
      <c r="I1261" s="73">
        <v>2</v>
      </c>
      <c r="J1261" s="60">
        <f>IFERROR(I1261/E1247,"-")</f>
        <v>0.1</v>
      </c>
      <c r="K1261" s="76">
        <f t="shared" si="89"/>
        <v>2280.5</v>
      </c>
      <c r="L1261" s="305"/>
      <c r="M1261" s="305"/>
      <c r="N1261" s="43" t="s">
        <v>120</v>
      </c>
      <c r="O1261" s="73">
        <v>4561</v>
      </c>
      <c r="P1261" s="60">
        <f>IFERROR(O1261/L1247,"-")</f>
        <v>2.9002242729886174E-4</v>
      </c>
      <c r="Q1261" s="73">
        <v>2</v>
      </c>
      <c r="R1261" s="60">
        <f>IFERROR(Q1261/M1247,"-")</f>
        <v>0.125</v>
      </c>
      <c r="S1261" s="76">
        <f t="shared" si="90"/>
        <v>2280.5</v>
      </c>
      <c r="T1261" s="305"/>
      <c r="U1261" s="305"/>
      <c r="V1261" s="43" t="s">
        <v>120</v>
      </c>
      <c r="W1261" s="73">
        <v>0</v>
      </c>
      <c r="X1261" s="60">
        <f>IFERROR(W1261/T1247,"-")</f>
        <v>0</v>
      </c>
      <c r="Y1261" s="73">
        <v>0</v>
      </c>
      <c r="Z1261" s="60">
        <f>IFERROR(Y1261/U1247,"-")</f>
        <v>0</v>
      </c>
      <c r="AA1261" s="131" t="str">
        <f t="shared" si="91"/>
        <v>-</v>
      </c>
      <c r="AB1261" s="305"/>
      <c r="AC1261" s="305"/>
      <c r="AD1261" s="43" t="s">
        <v>120</v>
      </c>
      <c r="AE1261" s="73">
        <v>0</v>
      </c>
      <c r="AF1261" s="60">
        <f>IFERROR(AE1261/AB1247,"-")</f>
        <v>0</v>
      </c>
      <c r="AG1261" s="73">
        <v>0</v>
      </c>
      <c r="AH1261" s="60">
        <f>IFERROR(AG1261/AC1247,"-")</f>
        <v>0</v>
      </c>
      <c r="AI1261" s="76" t="str">
        <f t="shared" si="88"/>
        <v>-</v>
      </c>
      <c r="AJ1261" s="305"/>
      <c r="AK1261" s="305"/>
      <c r="AL1261" s="43" t="s">
        <v>120</v>
      </c>
      <c r="AM1261" s="73">
        <v>0</v>
      </c>
      <c r="AN1261" s="60">
        <f>IFERROR(AM1261/AJ1247,"-")</f>
        <v>0</v>
      </c>
      <c r="AO1261" s="73">
        <v>0</v>
      </c>
      <c r="AP1261" s="60">
        <f>IFERROR(AO1261/AK1247,"-")</f>
        <v>0</v>
      </c>
      <c r="AQ1261" s="76" t="str">
        <f t="shared" si="92"/>
        <v>-</v>
      </c>
      <c r="AR1261" s="305"/>
      <c r="AS1261" s="305"/>
      <c r="AT1261" s="43" t="s">
        <v>120</v>
      </c>
      <c r="AU1261" s="73">
        <v>62388</v>
      </c>
      <c r="AV1261" s="60">
        <f>IFERROR(AU1261/AR1247,"-")</f>
        <v>9.9162724428619861E-4</v>
      </c>
      <c r="AW1261" s="76">
        <v>3</v>
      </c>
      <c r="AX1261" s="60">
        <f>IFERROR(AW1261/AS1247,"-")</f>
        <v>3.0927835051546393E-2</v>
      </c>
      <c r="AY1261" s="157">
        <f t="shared" si="93"/>
        <v>20796</v>
      </c>
      <c r="AZ1261" s="179"/>
    </row>
    <row r="1262" spans="2:52" s="8" customFormat="1" ht="13.15" customHeight="1" thickTop="1" thickBot="1">
      <c r="B1262" s="331"/>
      <c r="C1262" s="344"/>
      <c r="D1262" s="305"/>
      <c r="E1262" s="305"/>
      <c r="F1262" s="44" t="s">
        <v>121</v>
      </c>
      <c r="G1262" s="74">
        <v>10301</v>
      </c>
      <c r="H1262" s="61">
        <f>IFERROR(G1262/D1247,"-")</f>
        <v>4.7209674935654418E-4</v>
      </c>
      <c r="I1262" s="74">
        <v>3</v>
      </c>
      <c r="J1262" s="61">
        <f>IFERROR(I1262/E1247,"-")</f>
        <v>0.15</v>
      </c>
      <c r="K1262" s="77">
        <f t="shared" si="89"/>
        <v>3433.6666666666665</v>
      </c>
      <c r="L1262" s="305"/>
      <c r="M1262" s="305"/>
      <c r="N1262" s="44" t="s">
        <v>121</v>
      </c>
      <c r="O1262" s="74">
        <v>10301</v>
      </c>
      <c r="P1262" s="61">
        <f>IFERROR(O1262/L1247,"-")</f>
        <v>6.5501447568637895E-4</v>
      </c>
      <c r="Q1262" s="74">
        <v>3</v>
      </c>
      <c r="R1262" s="61">
        <f>IFERROR(Q1262/M1247,"-")</f>
        <v>0.1875</v>
      </c>
      <c r="S1262" s="77">
        <f t="shared" si="90"/>
        <v>3433.6666666666665</v>
      </c>
      <c r="T1262" s="305"/>
      <c r="U1262" s="305"/>
      <c r="V1262" s="44" t="s">
        <v>121</v>
      </c>
      <c r="W1262" s="74">
        <v>0</v>
      </c>
      <c r="X1262" s="61">
        <f>IFERROR(W1262/T1247,"-")</f>
        <v>0</v>
      </c>
      <c r="Y1262" s="74">
        <v>0</v>
      </c>
      <c r="Z1262" s="61">
        <f>IFERROR(Y1262/U1247,"-")</f>
        <v>0</v>
      </c>
      <c r="AA1262" s="132" t="str">
        <f t="shared" si="91"/>
        <v>-</v>
      </c>
      <c r="AB1262" s="305"/>
      <c r="AC1262" s="305"/>
      <c r="AD1262" s="44" t="s">
        <v>121</v>
      </c>
      <c r="AE1262" s="74">
        <v>0</v>
      </c>
      <c r="AF1262" s="61">
        <f>IFERROR(AE1262/AB1247,"-")</f>
        <v>0</v>
      </c>
      <c r="AG1262" s="74">
        <v>0</v>
      </c>
      <c r="AH1262" s="61">
        <f>IFERROR(AG1262/AC1247,"-")</f>
        <v>0</v>
      </c>
      <c r="AI1262" s="77" t="str">
        <f t="shared" si="88"/>
        <v>-</v>
      </c>
      <c r="AJ1262" s="305"/>
      <c r="AK1262" s="305"/>
      <c r="AL1262" s="44" t="s">
        <v>121</v>
      </c>
      <c r="AM1262" s="74">
        <v>0</v>
      </c>
      <c r="AN1262" s="61">
        <f>IFERROR(AM1262/AJ1247,"-")</f>
        <v>0</v>
      </c>
      <c r="AO1262" s="74">
        <v>0</v>
      </c>
      <c r="AP1262" s="61">
        <f>IFERROR(AO1262/AK1247,"-")</f>
        <v>0</v>
      </c>
      <c r="AQ1262" s="77" t="str">
        <f t="shared" si="92"/>
        <v>-</v>
      </c>
      <c r="AR1262" s="305"/>
      <c r="AS1262" s="305"/>
      <c r="AT1262" s="44" t="s">
        <v>121</v>
      </c>
      <c r="AU1262" s="74">
        <v>27990</v>
      </c>
      <c r="AV1262" s="61">
        <f>IFERROR(AU1262/AR1247,"-")</f>
        <v>4.4488758363099795E-4</v>
      </c>
      <c r="AW1262" s="77">
        <v>8</v>
      </c>
      <c r="AX1262" s="61">
        <f>IFERROR(AW1262/AS1247,"-")</f>
        <v>8.247422680412371E-2</v>
      </c>
      <c r="AY1262" s="158">
        <f t="shared" si="93"/>
        <v>3498.75</v>
      </c>
      <c r="AZ1262" s="179"/>
    </row>
    <row r="1263" spans="2:52" s="8" customFormat="1" ht="13.15" customHeight="1" thickTop="1" thickBot="1">
      <c r="B1263" s="332"/>
      <c r="C1263" s="345"/>
      <c r="D1263" s="325"/>
      <c r="E1263" s="325"/>
      <c r="F1263" s="46" t="s">
        <v>71</v>
      </c>
      <c r="G1263" s="104">
        <f>SUM(G1247:G1262)</f>
        <v>4310702</v>
      </c>
      <c r="H1263" s="105">
        <f>IFERROR(G1263/D1247,"-")</f>
        <v>0.19756027586105754</v>
      </c>
      <c r="I1263" s="257">
        <v>18</v>
      </c>
      <c r="J1263" s="105">
        <f>IFERROR(I1263/E1247,"-")</f>
        <v>0.9</v>
      </c>
      <c r="K1263" s="106">
        <f t="shared" si="89"/>
        <v>239483.44444444444</v>
      </c>
      <c r="L1263" s="325"/>
      <c r="M1263" s="325"/>
      <c r="N1263" s="46" t="s">
        <v>71</v>
      </c>
      <c r="O1263" s="104">
        <f>SUM(O1247:O1262)</f>
        <v>3896130</v>
      </c>
      <c r="P1263" s="105">
        <f>IFERROR(O1263/L1247,"-")</f>
        <v>0.24774502952683933</v>
      </c>
      <c r="Q1263" s="257">
        <v>14</v>
      </c>
      <c r="R1263" s="105">
        <f>IFERROR(Q1263/M1247,"-")</f>
        <v>0.875</v>
      </c>
      <c r="S1263" s="106">
        <f t="shared" si="90"/>
        <v>278295</v>
      </c>
      <c r="T1263" s="325"/>
      <c r="U1263" s="325"/>
      <c r="V1263" s="46" t="s">
        <v>71</v>
      </c>
      <c r="W1263" s="104">
        <f>SUM(W1247:W1262)</f>
        <v>6637</v>
      </c>
      <c r="X1263" s="105">
        <f>IFERROR(W1263/T1247,"-")</f>
        <v>4.614122538080241E-3</v>
      </c>
      <c r="Y1263" s="257">
        <v>1</v>
      </c>
      <c r="Z1263" s="105">
        <f>IFERROR(Y1263/U1247,"-")</f>
        <v>0.5</v>
      </c>
      <c r="AA1263" s="81">
        <f t="shared" si="91"/>
        <v>6637</v>
      </c>
      <c r="AB1263" s="325"/>
      <c r="AC1263" s="325"/>
      <c r="AD1263" s="46" t="s">
        <v>71</v>
      </c>
      <c r="AE1263" s="104">
        <f>SUM(AE1247:AE1262)</f>
        <v>6637</v>
      </c>
      <c r="AF1263" s="105">
        <f>IFERROR(AE1263/AB1247,"-")</f>
        <v>4.614122538080241E-3</v>
      </c>
      <c r="AG1263" s="257">
        <v>1</v>
      </c>
      <c r="AH1263" s="105">
        <f>IFERROR(AG1263/AC1247,"-")</f>
        <v>0.5</v>
      </c>
      <c r="AI1263" s="106">
        <f t="shared" si="88"/>
        <v>6637</v>
      </c>
      <c r="AJ1263" s="325"/>
      <c r="AK1263" s="325"/>
      <c r="AL1263" s="46" t="s">
        <v>71</v>
      </c>
      <c r="AM1263" s="104">
        <f>SUM(AM1247:AM1262)</f>
        <v>2155109</v>
      </c>
      <c r="AN1263" s="105">
        <f>IFERROR(AM1263/AJ1247,"-")</f>
        <v>0.2852665618315437</v>
      </c>
      <c r="AO1263" s="257">
        <v>9</v>
      </c>
      <c r="AP1263" s="105">
        <f>IFERROR(AO1263/AK1247,"-")</f>
        <v>0.75</v>
      </c>
      <c r="AQ1263" s="106">
        <f t="shared" si="92"/>
        <v>239456.55555555556</v>
      </c>
      <c r="AR1263" s="325"/>
      <c r="AS1263" s="325"/>
      <c r="AT1263" s="46" t="s">
        <v>71</v>
      </c>
      <c r="AU1263" s="104">
        <f>SUM(AU1247:AU1262)</f>
        <v>10896680</v>
      </c>
      <c r="AV1263" s="105">
        <f>IFERROR(AU1263/AR1247,"-")</f>
        <v>0.17319748605931484</v>
      </c>
      <c r="AW1263" s="106">
        <v>76</v>
      </c>
      <c r="AX1263" s="135">
        <f>IFERROR(AW1263/AS1247,"-")</f>
        <v>0.78350515463917525</v>
      </c>
      <c r="AY1263" s="161">
        <f t="shared" si="93"/>
        <v>143377.36842105264</v>
      </c>
      <c r="AZ1263" s="179"/>
    </row>
    <row r="1264" spans="2:52" s="8" customFormat="1" ht="13.15" customHeight="1" thickTop="1" thickBot="1">
      <c r="B1264" s="333" t="s">
        <v>106</v>
      </c>
      <c r="C1264" s="334"/>
      <c r="D1264" s="322">
        <f>地区別_オーラルフレイル区分別_高齢者の疾病!D142</f>
        <v>19198661740</v>
      </c>
      <c r="E1264" s="322">
        <f>地区別_オーラルフレイル区分別_高齢者の疾病!E142</f>
        <v>25839</v>
      </c>
      <c r="F1264" s="107" t="s">
        <v>107</v>
      </c>
      <c r="G1264" s="108">
        <f>地区別_オーラルフレイル区分別_高齢者の疾病!G142</f>
        <v>377721214</v>
      </c>
      <c r="H1264" s="109">
        <f>地区別_オーラルフレイル区分別_高齢者の疾病!H142</f>
        <v>1.9674351218607385E-2</v>
      </c>
      <c r="I1264" s="70">
        <f>地区別_オーラルフレイル区分別_高齢者の疾病!I142</f>
        <v>5560</v>
      </c>
      <c r="J1264" s="109">
        <f>地区別_オーラルフレイル区分別_高齢者の疾病!J142</f>
        <v>0.21517860598320368</v>
      </c>
      <c r="K1264" s="110">
        <f>地区別_オーラルフレイル区分別_高齢者の疾病!K142</f>
        <v>67935.470143884886</v>
      </c>
      <c r="L1264" s="322">
        <f>地区別_オーラルフレイル区分別_高齢者の疾病!L142</f>
        <v>14265619740</v>
      </c>
      <c r="M1264" s="322">
        <f>地区別_オーラルフレイル区分別_高齢者の疾病!M142</f>
        <v>19035</v>
      </c>
      <c r="N1264" s="107" t="s">
        <v>107</v>
      </c>
      <c r="O1264" s="108">
        <f>地区別_オーラルフレイル区分別_高齢者の疾病!O142</f>
        <v>272842616</v>
      </c>
      <c r="P1264" s="109">
        <f>地区別_オーラルフレイル区分別_高齢者の疾病!P142</f>
        <v>1.9125885939253278E-2</v>
      </c>
      <c r="Q1264" s="70">
        <f>地区別_オーラルフレイル区分別_高齢者の疾病!Q142</f>
        <v>4149</v>
      </c>
      <c r="R1264" s="109">
        <f>地区別_オーラルフレイル区分別_高齢者の疾病!R142</f>
        <v>0.21796690307328606</v>
      </c>
      <c r="S1264" s="110">
        <f>地区別_オーラルフレイル区分別_高齢者の疾病!S142</f>
        <v>65761.054711978795</v>
      </c>
      <c r="T1264" s="322">
        <f>地区別_オーラルフレイル区分別_高齢者の疾病!T142</f>
        <v>3046228690</v>
      </c>
      <c r="U1264" s="322">
        <f>地区別_オーラルフレイル区分別_高齢者の疾病!U142</f>
        <v>2764</v>
      </c>
      <c r="V1264" s="107" t="s">
        <v>107</v>
      </c>
      <c r="W1264" s="108">
        <f>地区別_オーラルフレイル区分別_高齢者の疾病!W142</f>
        <v>71163863</v>
      </c>
      <c r="X1264" s="109">
        <f>地区別_オーラルフレイル区分別_高齢者の疾病!X142</f>
        <v>2.33613002312049E-2</v>
      </c>
      <c r="Y1264" s="70">
        <f>地区別_オーラルフレイル区分別_高齢者の疾病!Y142</f>
        <v>699</v>
      </c>
      <c r="Z1264" s="109">
        <f>地区別_オーラルフレイル区分別_高齢者の疾病!Z142</f>
        <v>0.25289435600578869</v>
      </c>
      <c r="AA1264" s="136">
        <f>地区別_オーラルフレイル区分別_高齢者の疾病!AA142</f>
        <v>101808.10157367669</v>
      </c>
      <c r="AB1264" s="322">
        <f>地区別_オーラルフレイル区分別_高齢者の疾病!AB142</f>
        <v>2250433110</v>
      </c>
      <c r="AC1264" s="322">
        <f>地区別_オーラルフレイル区分別_高齢者の疾病!AC142</f>
        <v>2042</v>
      </c>
      <c r="AD1264" s="107" t="s">
        <v>107</v>
      </c>
      <c r="AE1264" s="108">
        <f>地区別_オーラルフレイル区分別_高齢者の疾病!AE142</f>
        <v>53492177</v>
      </c>
      <c r="AF1264" s="109">
        <f>地区別_オーラルフレイル区分別_高齢者の疾病!AF142</f>
        <v>2.3769725375218997E-2</v>
      </c>
      <c r="AG1264" s="70">
        <f>地区別_オーラルフレイル区分別_高齢者の疾病!AG142</f>
        <v>514</v>
      </c>
      <c r="AH1264" s="109">
        <f>地区別_オーラルフレイル区分別_高齢者の疾病!AH142</f>
        <v>0.2517140058765916</v>
      </c>
      <c r="AI1264" s="110">
        <f>地区別_オーラルフレイル区分別_高齢者の疾病!AI142</f>
        <v>104070.38326848249</v>
      </c>
      <c r="AJ1264" s="322">
        <f>地区別_オーラルフレイル区分別_高齢者の疾病!AJ142</f>
        <v>6684914300</v>
      </c>
      <c r="AK1264" s="322">
        <f>地区別_オーラルフレイル区分別_高齢者の疾病!AK142</f>
        <v>7826</v>
      </c>
      <c r="AL1264" s="107" t="s">
        <v>107</v>
      </c>
      <c r="AM1264" s="108">
        <f>地区別_オーラルフレイル区分別_高齢者の疾病!AM142</f>
        <v>165532998</v>
      </c>
      <c r="AN1264" s="109">
        <f>地区別_オーラルフレイル区分別_高齢者の疾病!AN142</f>
        <v>2.4762172044598987E-2</v>
      </c>
      <c r="AO1264" s="70">
        <f>地区別_オーラルフレイル区分別_高齢者の疾病!AO142</f>
        <v>1943</v>
      </c>
      <c r="AP1264" s="109">
        <f>地区別_オーラルフレイル区分別_高齢者の疾病!AP142</f>
        <v>0.24827498083312036</v>
      </c>
      <c r="AQ1264" s="110">
        <f>地区別_オーラルフレイル区分別_高齢者の疾病!AQ142</f>
        <v>85194.543489449308</v>
      </c>
      <c r="AR1264" s="322">
        <f>地区別_オーラルフレイル区分別_高齢者の疾病!AR142</f>
        <v>59467078600</v>
      </c>
      <c r="AS1264" s="322">
        <f>地区別_オーラルフレイル区分別_高齢者の疾病!AS142</f>
        <v>97187</v>
      </c>
      <c r="AT1264" s="107" t="s">
        <v>107</v>
      </c>
      <c r="AU1264" s="108">
        <f>地区別_オーラルフレイル区分別_高齢者の疾病!AU142</f>
        <v>1052928635</v>
      </c>
      <c r="AV1264" s="109">
        <f>地区別_オーラルフレイル区分別_高齢者の疾病!AV142</f>
        <v>1.770607636676472E-2</v>
      </c>
      <c r="AW1264" s="137">
        <f>地区別_オーラルフレイル区分別_高齢者の疾病!AW142</f>
        <v>17205</v>
      </c>
      <c r="AX1264" s="109">
        <f>地区別_オーラルフレイル区分別_高齢者の疾病!AX142</f>
        <v>0.17702984967125232</v>
      </c>
      <c r="AY1264" s="162">
        <f>地区別_オーラルフレイル区分別_高齢者の疾病!AY142</f>
        <v>61198.990700377799</v>
      </c>
      <c r="AZ1264" s="179"/>
    </row>
    <row r="1265" spans="2:52" s="8" customFormat="1" ht="13.15" customHeight="1" thickTop="1" thickBot="1">
      <c r="B1265" s="335"/>
      <c r="C1265" s="336"/>
      <c r="D1265" s="322"/>
      <c r="E1265" s="322"/>
      <c r="F1265" s="42" t="s">
        <v>108</v>
      </c>
      <c r="G1265" s="73">
        <f>地区別_オーラルフレイル区分別_高齢者の疾病!G143</f>
        <v>450269740</v>
      </c>
      <c r="H1265" s="60">
        <f>地区別_オーラルフレイル区分別_高齢者の疾病!H143</f>
        <v>2.345318366966551E-2</v>
      </c>
      <c r="I1265" s="73">
        <f>地区別_オーラルフレイル区分別_高齢者の疾病!I143</f>
        <v>7419</v>
      </c>
      <c r="J1265" s="60">
        <f>地区別_オーラルフレイル区分別_高齢者の疾病!J143</f>
        <v>0.28712411471032162</v>
      </c>
      <c r="K1265" s="76">
        <f>地区別_オーラルフレイル区分別_高齢者の疾病!K143</f>
        <v>60691.43280765602</v>
      </c>
      <c r="L1265" s="322">
        <f>地区別_オーラルフレイル区分別_高齢者の疾病!L143</f>
        <v>0</v>
      </c>
      <c r="M1265" s="322">
        <f>地区別_オーラルフレイル区分別_高齢者の疾病!M143</f>
        <v>0</v>
      </c>
      <c r="N1265" s="42" t="s">
        <v>108</v>
      </c>
      <c r="O1265" s="73">
        <f>地区別_オーラルフレイル区分別_高齢者の疾病!O143</f>
        <v>338667531</v>
      </c>
      <c r="P1265" s="60">
        <f>地区別_オーラルフレイル区分別_高齢者の疾病!P143</f>
        <v>2.3740120455502903E-2</v>
      </c>
      <c r="Q1265" s="73">
        <f>地区別_オーラルフレイル区分別_高齢者の疾病!Q143</f>
        <v>5536</v>
      </c>
      <c r="R1265" s="60">
        <f>地区別_オーラルフレイル区分別_高齢者の疾病!R143</f>
        <v>0.2908326766482795</v>
      </c>
      <c r="S1265" s="76">
        <f>地区別_オーラルフレイル区分別_高齢者の疾病!S143</f>
        <v>61175.493316473985</v>
      </c>
      <c r="T1265" s="322">
        <f>地区別_オーラルフレイル区分別_高齢者の疾病!T143</f>
        <v>0</v>
      </c>
      <c r="U1265" s="322">
        <f>地区別_オーラルフレイル区分別_高齢者の疾病!U143</f>
        <v>0</v>
      </c>
      <c r="V1265" s="42" t="s">
        <v>108</v>
      </c>
      <c r="W1265" s="73">
        <f>地区別_オーラルフレイル区分別_高齢者の疾病!W143</f>
        <v>64759388</v>
      </c>
      <c r="X1265" s="60">
        <f>地区別_オーラルフレイル区分別_高齢者の疾病!X143</f>
        <v>2.1258872721075975E-2</v>
      </c>
      <c r="Y1265" s="73">
        <f>地区別_オーラルフレイル区分別_高齢者の疾病!Y143</f>
        <v>881</v>
      </c>
      <c r="Z1265" s="60">
        <f>地区別_オーラルフレイル区分別_高齢者の疾病!Z143</f>
        <v>0.31874095513748191</v>
      </c>
      <c r="AA1265" s="131">
        <f>地区別_オーラルフレイル区分別_高齢者の疾病!AA143</f>
        <v>73506.683314415437</v>
      </c>
      <c r="AB1265" s="322">
        <f>地区別_オーラルフレイル区分別_高齢者の疾病!AB143</f>
        <v>0</v>
      </c>
      <c r="AC1265" s="322">
        <f>地区別_オーラルフレイル区分別_高齢者の疾病!AC143</f>
        <v>0</v>
      </c>
      <c r="AD1265" s="42" t="s">
        <v>108</v>
      </c>
      <c r="AE1265" s="73">
        <f>地区別_オーラルフレイル区分別_高齢者の疾病!AE143</f>
        <v>52421226</v>
      </c>
      <c r="AF1265" s="60">
        <f>地区別_オーラルフレイル区分別_高齢者の疾病!AF143</f>
        <v>2.3293838757998009E-2</v>
      </c>
      <c r="AG1265" s="73">
        <f>地区別_オーラルフレイル区分別_高齢者の疾病!AG143</f>
        <v>662</v>
      </c>
      <c r="AH1265" s="60">
        <f>地区別_オーラルフレイル区分別_高齢者の疾病!AH143</f>
        <v>0.32419196865817823</v>
      </c>
      <c r="AI1265" s="76">
        <f>地区別_オーラルフレイル区分別_高齢者の疾病!AI143</f>
        <v>79186.141993957703</v>
      </c>
      <c r="AJ1265" s="322">
        <f>地区別_オーラルフレイル区分別_高齢者の疾病!AJ143</f>
        <v>0</v>
      </c>
      <c r="AK1265" s="322">
        <f>地区別_オーラルフレイル区分別_高齢者の疾病!AK143</f>
        <v>0</v>
      </c>
      <c r="AL1265" s="42" t="s">
        <v>108</v>
      </c>
      <c r="AM1265" s="73">
        <f>地区別_オーラルフレイル区分別_高齢者の疾病!AM143</f>
        <v>193362165</v>
      </c>
      <c r="AN1265" s="60">
        <f>地区別_オーラルフレイル区分別_高齢者の疾病!AN143</f>
        <v>2.8925152413696611E-2</v>
      </c>
      <c r="AO1265" s="73">
        <f>地区別_オーラルフレイル区分別_高齢者の疾病!AO143</f>
        <v>2371</v>
      </c>
      <c r="AP1265" s="60">
        <f>地区別_オーラルフレイル区分別_高齢者の疾病!AP143</f>
        <v>0.30296447738308202</v>
      </c>
      <c r="AQ1265" s="76">
        <f>地区別_オーラルフレイル区分別_高齢者の疾病!AQ143</f>
        <v>81553.000843525937</v>
      </c>
      <c r="AR1265" s="322">
        <f>地区別_オーラルフレイル区分別_高齢者の疾病!AR143</f>
        <v>0</v>
      </c>
      <c r="AS1265" s="322">
        <f>地区別_オーラルフレイル区分別_高齢者の疾病!AS143</f>
        <v>0</v>
      </c>
      <c r="AT1265" s="42" t="s">
        <v>108</v>
      </c>
      <c r="AU1265" s="73">
        <f>地区別_オーラルフレイル区分別_高齢者の疾病!AU143</f>
        <v>1441145849</v>
      </c>
      <c r="AV1265" s="60">
        <f>地区別_オーラルフレイル区分別_高齢者の疾病!AV143</f>
        <v>2.4234347523505215E-2</v>
      </c>
      <c r="AW1265" s="76">
        <f>地区別_オーラルフレイル区分別_高齢者の疾病!AW143</f>
        <v>23777</v>
      </c>
      <c r="AX1265" s="60">
        <f>地区別_オーラルフレイル区分別_高齢者の疾病!AX143</f>
        <v>0.24465206251864963</v>
      </c>
      <c r="AY1265" s="157">
        <f>地区別_オーラルフレイル区分別_高齢者の疾病!AY143</f>
        <v>60610.920174958992</v>
      </c>
      <c r="AZ1265" s="179"/>
    </row>
    <row r="1266" spans="2:52" s="8" customFormat="1" ht="13.15" customHeight="1" thickTop="1" thickBot="1">
      <c r="B1266" s="335"/>
      <c r="C1266" s="336"/>
      <c r="D1266" s="322"/>
      <c r="E1266" s="322"/>
      <c r="F1266" s="43" t="s">
        <v>109</v>
      </c>
      <c r="G1266" s="73">
        <f>地区別_オーラルフレイル区分別_高齢者の疾病!G144</f>
        <v>402541378</v>
      </c>
      <c r="H1266" s="60">
        <f>地区別_オーラルフレイル区分別_高齢者の疾病!H144</f>
        <v>2.0967158203600914E-2</v>
      </c>
      <c r="I1266" s="73">
        <f>地区別_オーラルフレイル区分別_高齢者の疾病!I144</f>
        <v>8487</v>
      </c>
      <c r="J1266" s="60">
        <f>地区別_オーラルフレイル区分別_高齢者の疾病!J144</f>
        <v>0.3284569836293974</v>
      </c>
      <c r="K1266" s="76">
        <f>地区別_オーラルフレイル区分別_高齢者の疾病!K144</f>
        <v>47430.349711323201</v>
      </c>
      <c r="L1266" s="322">
        <f>地区別_オーラルフレイル区分別_高齢者の疾病!L144</f>
        <v>0</v>
      </c>
      <c r="M1266" s="322">
        <f>地区別_オーラルフレイル区分別_高齢者の疾病!M144</f>
        <v>0</v>
      </c>
      <c r="N1266" s="43" t="s">
        <v>109</v>
      </c>
      <c r="O1266" s="73">
        <f>地区別_オーラルフレイル区分別_高齢者の疾病!O144</f>
        <v>297775583</v>
      </c>
      <c r="P1266" s="60">
        <f>地区別_オーラルフレイル区分別_高齢者の疾病!P144</f>
        <v>2.0873652068900583E-2</v>
      </c>
      <c r="Q1266" s="73">
        <f>地区別_オーラルフレイル区分別_高齢者の疾病!Q144</f>
        <v>6362</v>
      </c>
      <c r="R1266" s="60">
        <f>地区別_オーラルフレイル区分別_高齢者の疾病!R144</f>
        <v>0.33422642500656685</v>
      </c>
      <c r="S1266" s="76">
        <f>地区別_オーラルフレイル区分別_高齢者の疾病!S144</f>
        <v>46805.341559258093</v>
      </c>
      <c r="T1266" s="322">
        <f>地区別_オーラルフレイル区分別_高齢者の疾病!T144</f>
        <v>0</v>
      </c>
      <c r="U1266" s="322">
        <f>地区別_オーラルフレイル区分別_高齢者の疾病!U144</f>
        <v>0</v>
      </c>
      <c r="V1266" s="43" t="s">
        <v>109</v>
      </c>
      <c r="W1266" s="73">
        <f>地区別_オーラルフレイル区分別_高齢者の疾病!W144</f>
        <v>38735668</v>
      </c>
      <c r="X1266" s="60">
        <f>地区別_オーラルフレイル区分別_高齢者の疾病!X144</f>
        <v>1.2715942216406609E-2</v>
      </c>
      <c r="Y1266" s="73">
        <f>地区別_オーラルフレイル区分別_高齢者の疾病!Y144</f>
        <v>820</v>
      </c>
      <c r="Z1266" s="60">
        <f>地区別_オーラルフレイル区分別_高齢者の疾病!Z144</f>
        <v>0.29667149059334297</v>
      </c>
      <c r="AA1266" s="131">
        <f>地区別_オーラルフレイル区分別_高齢者の疾病!AA144</f>
        <v>47238.619512195124</v>
      </c>
      <c r="AB1266" s="322">
        <f>地区別_オーラルフレイル区分別_高齢者の疾病!AB144</f>
        <v>0</v>
      </c>
      <c r="AC1266" s="322">
        <f>地区別_オーラルフレイル区分別_高齢者の疾病!AC144</f>
        <v>0</v>
      </c>
      <c r="AD1266" s="43" t="s">
        <v>109</v>
      </c>
      <c r="AE1266" s="73">
        <f>地区別_オーラルフレイル区分別_高齢者の疾病!AE144</f>
        <v>27266738</v>
      </c>
      <c r="AF1266" s="60">
        <f>地区別_オーラルフレイル区分別_高齢者の疾病!AF144</f>
        <v>1.2116217931045283E-2</v>
      </c>
      <c r="AG1266" s="73">
        <f>地区別_オーラルフレイル区分別_高齢者の疾病!AG144</f>
        <v>613</v>
      </c>
      <c r="AH1266" s="60">
        <f>地区別_オーラルフレイル区分別_高齢者の疾病!AH144</f>
        <v>0.30019588638589617</v>
      </c>
      <c r="AI1266" s="76">
        <f>地区別_オーラルフレイル区分別_高齢者の疾病!AI144</f>
        <v>44480.812398042413</v>
      </c>
      <c r="AJ1266" s="322">
        <f>地区別_オーラルフレイル区分別_高齢者の疾病!AJ144</f>
        <v>0</v>
      </c>
      <c r="AK1266" s="322">
        <f>地区別_オーラルフレイル区分別_高齢者の疾病!AK144</f>
        <v>0</v>
      </c>
      <c r="AL1266" s="43" t="s">
        <v>109</v>
      </c>
      <c r="AM1266" s="73">
        <f>地区別_オーラルフレイル区分別_高齢者の疾病!AM144</f>
        <v>117010605</v>
      </c>
      <c r="AN1266" s="60">
        <f>地区別_オーラルフレイル区分別_高齢者の疾病!AN144</f>
        <v>1.7503680638059939E-2</v>
      </c>
      <c r="AO1266" s="73">
        <f>地区別_オーラルフレイル区分別_高齢者の疾病!AO144</f>
        <v>2275</v>
      </c>
      <c r="AP1266" s="60">
        <f>地区別_オーラルフレイル区分別_高齢者の疾病!AP144</f>
        <v>0.29069767441860467</v>
      </c>
      <c r="AQ1266" s="76">
        <f>地区別_オーラルフレイル区分別_高齢者の疾病!AQ144</f>
        <v>51433.232967032964</v>
      </c>
      <c r="AR1266" s="322">
        <f>地区別_オーラルフレイル区分別_高齢者の疾病!AR144</f>
        <v>0</v>
      </c>
      <c r="AS1266" s="322">
        <f>地区別_オーラルフレイル区分別_高齢者の疾病!AS144</f>
        <v>0</v>
      </c>
      <c r="AT1266" s="43" t="s">
        <v>109</v>
      </c>
      <c r="AU1266" s="73">
        <f>地区別_オーラルフレイル区分別_高齢者の疾病!AU144</f>
        <v>1288368054</v>
      </c>
      <c r="AV1266" s="60">
        <f>地区別_オーラルフレイル区分別_高齢者の疾病!AV144</f>
        <v>2.1665231996111544E-2</v>
      </c>
      <c r="AW1266" s="76">
        <f>地区別_オーラルフレイル区分別_高齢者の疾病!AW144</f>
        <v>27394</v>
      </c>
      <c r="AX1266" s="60">
        <f>地区別_オーラルフレイル区分別_高齢者の疾病!AX144</f>
        <v>0.28186897424552665</v>
      </c>
      <c r="AY1266" s="157">
        <f>地区別_オーラルフレイル区分別_高齢者の疾病!AY144</f>
        <v>47031.030663648977</v>
      </c>
      <c r="AZ1266" s="179"/>
    </row>
    <row r="1267" spans="2:52" s="8" customFormat="1" ht="13.15" customHeight="1" thickTop="1" thickBot="1">
      <c r="B1267" s="335"/>
      <c r="C1267" s="336"/>
      <c r="D1267" s="322"/>
      <c r="E1267" s="322"/>
      <c r="F1267" s="43" t="s">
        <v>110</v>
      </c>
      <c r="G1267" s="73">
        <f>地区別_オーラルフレイル区分別_高齢者の疾病!G145</f>
        <v>54147352</v>
      </c>
      <c r="H1267" s="60">
        <f>地区別_オーラルフレイル区分別_高齢者の疾病!H145</f>
        <v>2.8203711661415002E-3</v>
      </c>
      <c r="I1267" s="73">
        <f>地区別_オーラルフレイル区分別_高齢者の疾病!I145</f>
        <v>1336</v>
      </c>
      <c r="J1267" s="60">
        <f>地区別_オーラルフレイル区分別_高齢者の疾病!J145</f>
        <v>5.1704787336971245E-2</v>
      </c>
      <c r="K1267" s="76">
        <f>地区別_オーラルフレイル区分別_高齢者の疾病!K145</f>
        <v>40529.45508982036</v>
      </c>
      <c r="L1267" s="322">
        <f>地区別_オーラルフレイル区分別_高齢者の疾病!L145</f>
        <v>0</v>
      </c>
      <c r="M1267" s="322">
        <f>地区別_オーラルフレイル区分別_高齢者の疾病!M145</f>
        <v>0</v>
      </c>
      <c r="N1267" s="43" t="s">
        <v>110</v>
      </c>
      <c r="O1267" s="73">
        <f>地区別_オーラルフレイル区分別_高齢者の疾病!O145</f>
        <v>39507572</v>
      </c>
      <c r="P1267" s="60">
        <f>地区別_オーラルフレイル区分別_高齢者の疾病!P145</f>
        <v>2.7694255644024339E-3</v>
      </c>
      <c r="Q1267" s="73">
        <f>地区別_オーラルフレイル区分別_高齢者の疾病!Q145</f>
        <v>1021</v>
      </c>
      <c r="R1267" s="60">
        <f>地区別_オーラルフレイル区分別_高齢者の疾病!R145</f>
        <v>5.363803519831889E-2</v>
      </c>
      <c r="S1267" s="76">
        <f>地区別_オーラルフレイル区分別_高齢者の疾病!S145</f>
        <v>38694.977473065621</v>
      </c>
      <c r="T1267" s="322">
        <f>地区別_オーラルフレイル区分別_高齢者の疾病!T145</f>
        <v>0</v>
      </c>
      <c r="U1267" s="322">
        <f>地区別_オーラルフレイル区分別_高齢者の疾病!U145</f>
        <v>0</v>
      </c>
      <c r="V1267" s="43" t="s">
        <v>110</v>
      </c>
      <c r="W1267" s="73">
        <f>地区別_オーラルフレイル区分別_高齢者の疾病!W145</f>
        <v>3446130</v>
      </c>
      <c r="X1267" s="60">
        <f>地区別_オーラルフレイル区分別_高齢者の疾病!X145</f>
        <v>1.1312775075990765E-3</v>
      </c>
      <c r="Y1267" s="73">
        <f>地区別_オーラルフレイル区分別_高齢者の疾病!Y145</f>
        <v>125</v>
      </c>
      <c r="Z1267" s="60">
        <f>地区別_オーラルフレイル区分別_高齢者の疾病!Z145</f>
        <v>4.5224312590448623E-2</v>
      </c>
      <c r="AA1267" s="131">
        <f>地区別_オーラルフレイル区分別_高齢者の疾病!AA145</f>
        <v>27569.040000000001</v>
      </c>
      <c r="AB1267" s="322">
        <f>地区別_オーラルフレイル区分別_高齢者の疾病!AB145</f>
        <v>0</v>
      </c>
      <c r="AC1267" s="322">
        <f>地区別_オーラルフレイル区分別_高齢者の疾病!AC145</f>
        <v>0</v>
      </c>
      <c r="AD1267" s="43" t="s">
        <v>110</v>
      </c>
      <c r="AE1267" s="73">
        <f>地区別_オーラルフレイル区分別_高齢者の疾病!AE145</f>
        <v>1507188</v>
      </c>
      <c r="AF1267" s="60">
        <f>地区別_オーラルフレイル区分別_高齢者の疾病!AF145</f>
        <v>6.697324143084617E-4</v>
      </c>
      <c r="AG1267" s="73">
        <f>地区別_オーラルフレイル区分別_高齢者の疾病!AG145</f>
        <v>100</v>
      </c>
      <c r="AH1267" s="60">
        <f>地区別_オーラルフレイル区分別_高齢者の疾病!AH145</f>
        <v>4.8971596474045052E-2</v>
      </c>
      <c r="AI1267" s="76">
        <f>地区別_オーラルフレイル区分別_高齢者の疾病!AI145</f>
        <v>15071.88</v>
      </c>
      <c r="AJ1267" s="322">
        <f>地区別_オーラルフレイル区分別_高齢者の疾病!AJ145</f>
        <v>0</v>
      </c>
      <c r="AK1267" s="322">
        <f>地区別_オーラルフレイル区分別_高齢者の疾病!AK145</f>
        <v>0</v>
      </c>
      <c r="AL1267" s="43" t="s">
        <v>110</v>
      </c>
      <c r="AM1267" s="73">
        <f>地区別_オーラルフレイル区分別_高齢者の疾病!AM145</f>
        <v>18215443</v>
      </c>
      <c r="AN1267" s="60">
        <f>地区別_オーラルフレイル区分別_高齢者の疾病!AN145</f>
        <v>2.7248581182259882E-3</v>
      </c>
      <c r="AO1267" s="73">
        <f>地区別_オーラルフレイル区分別_高齢者の疾病!AO145</f>
        <v>402</v>
      </c>
      <c r="AP1267" s="60">
        <f>地区別_オーラルフレイル区分別_高齢者の疾病!AP145</f>
        <v>5.1367237413749045E-2</v>
      </c>
      <c r="AQ1267" s="76">
        <f>地区別_オーラルフレイル区分別_高齢者の疾病!AQ145</f>
        <v>45312.04726368159</v>
      </c>
      <c r="AR1267" s="322">
        <f>地区別_オーラルフレイル区分別_高齢者の疾病!AR145</f>
        <v>0</v>
      </c>
      <c r="AS1267" s="322">
        <f>地区別_オーラルフレイル区分別_高齢者の疾病!AS145</f>
        <v>0</v>
      </c>
      <c r="AT1267" s="43" t="s">
        <v>110</v>
      </c>
      <c r="AU1267" s="73">
        <f>地区別_オーラルフレイル区分別_高齢者の疾病!AU145</f>
        <v>178677451</v>
      </c>
      <c r="AV1267" s="60">
        <f>地区別_オーラルフレイル区分別_高齢者の疾病!AV145</f>
        <v>3.0046448422640353E-3</v>
      </c>
      <c r="AW1267" s="76">
        <f>地区別_オーラルフレイル区分別_高齢者の疾病!AW145</f>
        <v>4105</v>
      </c>
      <c r="AX1267" s="60">
        <f>地区別_オーラルフレイル区分別_高齢者の疾病!AX145</f>
        <v>4.2238159424614403E-2</v>
      </c>
      <c r="AY1267" s="157">
        <f>地区別_オーラルフレイル区分別_高齢者の疾病!AY145</f>
        <v>43526.784652862363</v>
      </c>
      <c r="AZ1267" s="179"/>
    </row>
    <row r="1268" spans="2:52" s="8" customFormat="1" ht="13.15" customHeight="1" thickTop="1" thickBot="1">
      <c r="B1268" s="335"/>
      <c r="C1268" s="336"/>
      <c r="D1268" s="322"/>
      <c r="E1268" s="322"/>
      <c r="F1268" s="43" t="s">
        <v>111</v>
      </c>
      <c r="G1268" s="73">
        <f>地区別_オーラルフレイル区分別_高齢者の疾病!G146</f>
        <v>483445041</v>
      </c>
      <c r="H1268" s="60">
        <f>地区別_オーラルフレイル区分別_高齢者の疾病!H146</f>
        <v>2.5181184373531236E-2</v>
      </c>
      <c r="I1268" s="73">
        <f>地区別_オーラルフレイル区分別_高齢者の疾病!I146</f>
        <v>10238</v>
      </c>
      <c r="J1268" s="60">
        <f>地区別_オーラルフレイル区分別_高齢者の疾病!J146</f>
        <v>0.39622276403885598</v>
      </c>
      <c r="K1268" s="76">
        <f>地区別_オーラルフレイル区分別_高齢者の疾病!K146</f>
        <v>47220.652568861107</v>
      </c>
      <c r="L1268" s="322">
        <f>地区別_オーラルフレイル区分別_高齢者の疾病!L146</f>
        <v>0</v>
      </c>
      <c r="M1268" s="322">
        <f>地区別_オーラルフレイル区分別_高齢者の疾病!M146</f>
        <v>0</v>
      </c>
      <c r="N1268" s="43" t="s">
        <v>111</v>
      </c>
      <c r="O1268" s="73">
        <f>地区別_オーラルフレイル区分別_高齢者の疾病!O146</f>
        <v>371244602</v>
      </c>
      <c r="P1268" s="60">
        <f>地区別_オーラルフレイル区分別_高齢者の疾病!P146</f>
        <v>2.602372758885833E-2</v>
      </c>
      <c r="Q1268" s="73">
        <f>地区別_オーラルフレイル区分別_高齢者の疾病!Q146</f>
        <v>7676</v>
      </c>
      <c r="R1268" s="60">
        <f>地区別_オーラルフレイル区分別_高齢者の疾病!R146</f>
        <v>0.40325715786708693</v>
      </c>
      <c r="S1268" s="76">
        <f>地区別_オーラルフレイル区分別_高齢者の疾病!S146</f>
        <v>48364.330640958833</v>
      </c>
      <c r="T1268" s="322">
        <f>地区別_オーラルフレイル区分別_高齢者の疾病!T146</f>
        <v>0</v>
      </c>
      <c r="U1268" s="322">
        <f>地区別_オーラルフレイル区分別_高齢者の疾病!U146</f>
        <v>0</v>
      </c>
      <c r="V1268" s="43" t="s">
        <v>111</v>
      </c>
      <c r="W1268" s="73">
        <f>地区別_オーラルフレイル区分別_高齢者の疾病!W146</f>
        <v>61200257</v>
      </c>
      <c r="X1268" s="60">
        <f>地区別_オーラルフレイル区分別_高齢者の疾病!X146</f>
        <v>2.0090499837029634E-2</v>
      </c>
      <c r="Y1268" s="73">
        <f>地区別_オーラルフレイル区分別_高齢者の疾病!Y146</f>
        <v>1130</v>
      </c>
      <c r="Z1268" s="60">
        <f>地区別_オーラルフレイル区分別_高齢者の疾病!Z146</f>
        <v>0.40882778581765555</v>
      </c>
      <c r="AA1268" s="131">
        <f>地区別_オーラルフレイル区分別_高齢者の疾病!AA146</f>
        <v>54159.519469026549</v>
      </c>
      <c r="AB1268" s="322">
        <f>地区別_オーラルフレイル区分別_高齢者の疾病!AB146</f>
        <v>0</v>
      </c>
      <c r="AC1268" s="322">
        <f>地区別_オーラルフレイル区分別_高齢者の疾病!AC146</f>
        <v>0</v>
      </c>
      <c r="AD1268" s="43" t="s">
        <v>111</v>
      </c>
      <c r="AE1268" s="73">
        <f>地区別_オーラルフレイル区分別_高齢者の疾病!AE146</f>
        <v>45555120</v>
      </c>
      <c r="AF1268" s="60">
        <f>地区別_オーラルフレイル区分別_高齢者の疾病!AF146</f>
        <v>2.0242823391449304E-2</v>
      </c>
      <c r="AG1268" s="73">
        <f>地区別_オーラルフレイル区分別_高齢者の疾病!AG146</f>
        <v>831</v>
      </c>
      <c r="AH1268" s="60">
        <f>地区別_オーラルフレイル区分別_高齢者の疾病!AH146</f>
        <v>0.40695396669931438</v>
      </c>
      <c r="AI1268" s="76">
        <f>地区別_オーラルフレイル区分別_高齢者の疾病!AI146</f>
        <v>54819.638989169674</v>
      </c>
      <c r="AJ1268" s="322">
        <f>地区別_オーラルフレイル区分別_高齢者の疾病!AJ146</f>
        <v>0</v>
      </c>
      <c r="AK1268" s="322">
        <f>地区別_オーラルフレイル区分別_高齢者の疾病!AK146</f>
        <v>0</v>
      </c>
      <c r="AL1268" s="43" t="s">
        <v>111</v>
      </c>
      <c r="AM1268" s="73">
        <f>地区別_オーラルフレイル区分別_高齢者の疾病!AM146</f>
        <v>167948994</v>
      </c>
      <c r="AN1268" s="60">
        <f>地区別_オーラルフレイル区分別_高齢者の疾病!AN146</f>
        <v>2.5123582212564791E-2</v>
      </c>
      <c r="AO1268" s="73">
        <f>地区別_オーラルフレイル区分別_高齢者の疾病!AO146</f>
        <v>2912</v>
      </c>
      <c r="AP1268" s="60">
        <f>地区別_オーラルフレイル区分別_高齢者の疾病!AP146</f>
        <v>0.37209302325581395</v>
      </c>
      <c r="AQ1268" s="76">
        <f>地区別_オーラルフレイル区分別_高齢者の疾病!AQ146</f>
        <v>57674.791895604394</v>
      </c>
      <c r="AR1268" s="322">
        <f>地区別_オーラルフレイル区分別_高齢者の疾病!AR146</f>
        <v>0</v>
      </c>
      <c r="AS1268" s="322">
        <f>地区別_オーラルフレイル区分別_高齢者の疾病!AS146</f>
        <v>0</v>
      </c>
      <c r="AT1268" s="43" t="s">
        <v>111</v>
      </c>
      <c r="AU1268" s="73">
        <f>地区別_オーラルフレイル区分別_高齢者の疾病!AU146</f>
        <v>1546326332</v>
      </c>
      <c r="AV1268" s="60">
        <f>地区別_オーラルフレイル区分別_高齢者の疾病!AV146</f>
        <v>2.6003065366658182E-2</v>
      </c>
      <c r="AW1268" s="76">
        <f>地区別_オーラルフレイル区分別_高齢者の疾病!AW146</f>
        <v>31532</v>
      </c>
      <c r="AX1268" s="60">
        <f>地区別_オーラルフレイル区分別_高齢者の疾病!AX146</f>
        <v>0.32444668525625853</v>
      </c>
      <c r="AY1268" s="157">
        <f>地区別_オーラルフレイル区分別_高齢者の疾病!AY146</f>
        <v>49039.906507674743</v>
      </c>
      <c r="AZ1268" s="179"/>
    </row>
    <row r="1269" spans="2:52" s="8" customFormat="1" ht="13.15" customHeight="1" thickTop="1" thickBot="1">
      <c r="B1269" s="335"/>
      <c r="C1269" s="336"/>
      <c r="D1269" s="322"/>
      <c r="E1269" s="322"/>
      <c r="F1269" s="43" t="s">
        <v>112</v>
      </c>
      <c r="G1269" s="73">
        <f>地区別_オーラルフレイル区分別_高齢者の疾病!G147</f>
        <v>783741172</v>
      </c>
      <c r="H1269" s="60">
        <f>地区別_オーラルフレイル区分別_高齢者の疾病!H147</f>
        <v>4.0822698092914056E-2</v>
      </c>
      <c r="I1269" s="73">
        <f>地区別_オーラルフレイル区分別_高齢者の疾病!I147</f>
        <v>11143</v>
      </c>
      <c r="J1269" s="60">
        <f>地区別_オーラルフレイル区分別_高齢者の疾病!J147</f>
        <v>0.43124733929331632</v>
      </c>
      <c r="K1269" s="76">
        <f>地区別_オーラルフレイル区分別_高齢者の疾病!K147</f>
        <v>70334.844476352868</v>
      </c>
      <c r="L1269" s="322">
        <f>地区別_オーラルフレイル区分別_高齢者の疾病!L147</f>
        <v>0</v>
      </c>
      <c r="M1269" s="322">
        <f>地区別_オーラルフレイル区分別_高齢者の疾病!M147</f>
        <v>0</v>
      </c>
      <c r="N1269" s="43" t="s">
        <v>112</v>
      </c>
      <c r="O1269" s="73">
        <f>地区別_オーラルフレイル区分別_高齢者の疾病!O147</f>
        <v>592848743</v>
      </c>
      <c r="P1269" s="60">
        <f>地区別_オーラルフレイル区分別_高齢者の疾病!P147</f>
        <v>4.1557868063571417E-2</v>
      </c>
      <c r="Q1269" s="73">
        <f>地区別_オーラルフレイル区分別_高齢者の疾病!Q147</f>
        <v>8378</v>
      </c>
      <c r="R1269" s="60">
        <f>地区別_オーラルフレイル区分別_高齢者の疾病!R147</f>
        <v>0.44013659049120041</v>
      </c>
      <c r="S1269" s="76">
        <f>地区別_オーラルフレイル区分別_高齢者の疾病!S147</f>
        <v>70762.561828598715</v>
      </c>
      <c r="T1269" s="322">
        <f>地区別_オーラルフレイル区分別_高齢者の疾病!T147</f>
        <v>0</v>
      </c>
      <c r="U1269" s="322">
        <f>地区別_オーラルフレイル区分別_高齢者の疾病!U147</f>
        <v>0</v>
      </c>
      <c r="V1269" s="43" t="s">
        <v>112</v>
      </c>
      <c r="W1269" s="73">
        <f>地区別_オーラルフレイル区分別_高齢者の疾病!W147</f>
        <v>115899737</v>
      </c>
      <c r="X1269" s="60">
        <f>地区別_オーラルフレイル区分別_高齢者の疾病!X147</f>
        <v>3.8046958647743545E-2</v>
      </c>
      <c r="Y1269" s="73">
        <f>地区別_オーラルフレイル区分別_高齢者の疾病!Y147</f>
        <v>1363</v>
      </c>
      <c r="Z1269" s="60">
        <f>地区別_オーラルフレイル区分別_高齢者の疾病!Z147</f>
        <v>0.49312590448625182</v>
      </c>
      <c r="AA1269" s="131">
        <f>地区別_オーラルフレイル区分別_高齢者の疾病!AA147</f>
        <v>85032.822450476888</v>
      </c>
      <c r="AB1269" s="322">
        <f>地区別_オーラルフレイル区分別_高齢者の疾病!AB147</f>
        <v>0</v>
      </c>
      <c r="AC1269" s="322">
        <f>地区別_オーラルフレイル区分別_高齢者の疾病!AC147</f>
        <v>0</v>
      </c>
      <c r="AD1269" s="43" t="s">
        <v>112</v>
      </c>
      <c r="AE1269" s="73">
        <f>地区別_オーラルフレイル区分別_高齢者の疾病!AE147</f>
        <v>85305846</v>
      </c>
      <c r="AF1269" s="60">
        <f>地区別_オーラルフレイル区分別_高齢者の疾病!AF147</f>
        <v>3.7906412601616937E-2</v>
      </c>
      <c r="AG1269" s="73">
        <f>地区別_オーラルフレイル区分別_高齢者の疾病!AG147</f>
        <v>1017</v>
      </c>
      <c r="AH1269" s="60">
        <f>地区別_オーラルフレイル区分別_高齢者の疾病!AH147</f>
        <v>0.49804113614103818</v>
      </c>
      <c r="AI1269" s="76">
        <f>地区別_オーラルフレイル区分別_高齢者の疾病!AI147</f>
        <v>83879.887905604715</v>
      </c>
      <c r="AJ1269" s="322">
        <f>地区別_オーラルフレイル区分別_高齢者の疾病!AJ147</f>
        <v>0</v>
      </c>
      <c r="AK1269" s="322">
        <f>地区別_オーラルフレイル区分別_高齢者の疾病!AK147</f>
        <v>0</v>
      </c>
      <c r="AL1269" s="43" t="s">
        <v>112</v>
      </c>
      <c r="AM1269" s="73">
        <f>地区別_オーラルフレイル区分別_高齢者の疾病!AM147</f>
        <v>239961347</v>
      </c>
      <c r="AN1269" s="60">
        <f>地区別_オーラルフレイル区分別_高齢者の疾病!AN147</f>
        <v>3.5895949630947402E-2</v>
      </c>
      <c r="AO1269" s="73">
        <f>地区別_オーラルフレイル区分別_高齢者の疾病!AO147</f>
        <v>3112</v>
      </c>
      <c r="AP1269" s="60">
        <f>地区別_オーラルフレイル区分別_高齢者の疾病!AP147</f>
        <v>0.39764886276514183</v>
      </c>
      <c r="AQ1269" s="76">
        <f>地区別_オーラルフレイル区分別_高齢者の疾病!AQ147</f>
        <v>77108.401992287923</v>
      </c>
      <c r="AR1269" s="322">
        <f>地区別_オーラルフレイル区分別_高齢者の疾病!AR147</f>
        <v>0</v>
      </c>
      <c r="AS1269" s="322">
        <f>地区別_オーラルフレイル区分別_高齢者の疾病!AS147</f>
        <v>0</v>
      </c>
      <c r="AT1269" s="43" t="s">
        <v>112</v>
      </c>
      <c r="AU1269" s="73">
        <f>地区別_オーラルフレイル区分別_高齢者の疾病!AU147</f>
        <v>2218903933</v>
      </c>
      <c r="AV1269" s="60">
        <f>地区別_オーラルフレイル区分別_高齢者の疾病!AV147</f>
        <v>3.7313148472035415E-2</v>
      </c>
      <c r="AW1269" s="76">
        <f>地区別_オーラルフレイル区分別_高齢者の疾病!AW147</f>
        <v>34567</v>
      </c>
      <c r="AX1269" s="60">
        <f>地区別_オーラルフレイル区分別_高齢者の疾病!AX147</f>
        <v>0.3556751417370636</v>
      </c>
      <c r="AY1269" s="157">
        <f>地区別_オーラルフレイル区分別_高齢者の疾病!AY147</f>
        <v>64191.394480284667</v>
      </c>
      <c r="AZ1269" s="179"/>
    </row>
    <row r="1270" spans="2:52" s="8" customFormat="1" ht="13.15" customHeight="1" thickTop="1" thickBot="1">
      <c r="B1270" s="335"/>
      <c r="C1270" s="336"/>
      <c r="D1270" s="322"/>
      <c r="E1270" s="322"/>
      <c r="F1270" s="43" t="s">
        <v>113</v>
      </c>
      <c r="G1270" s="73">
        <f>地区別_オーラルフレイル区分別_高齢者の疾病!G148</f>
        <v>533683899</v>
      </c>
      <c r="H1270" s="60">
        <f>地区別_オーラルフレイル区分別_高齢者の疾病!H148</f>
        <v>2.7797973953990817E-2</v>
      </c>
      <c r="I1270" s="73">
        <f>地区別_オーラルフレイル区分別_高齢者の疾病!I148</f>
        <v>3430</v>
      </c>
      <c r="J1270" s="60">
        <f>地区別_オーラルフレイル区分別_高齢者の疾病!J148</f>
        <v>0.13274507527381091</v>
      </c>
      <c r="K1270" s="76">
        <f>地区別_オーラルフレイル区分別_高齢者の疾病!K148</f>
        <v>155592.97346938777</v>
      </c>
      <c r="L1270" s="322">
        <f>地区別_オーラルフレイル区分別_高齢者の疾病!L148</f>
        <v>0</v>
      </c>
      <c r="M1270" s="322">
        <f>地区別_オーラルフレイル区分別_高齢者の疾病!M148</f>
        <v>0</v>
      </c>
      <c r="N1270" s="43" t="s">
        <v>113</v>
      </c>
      <c r="O1270" s="73">
        <f>地区別_オーラルフレイル区分別_高齢者の疾病!O148</f>
        <v>402825726</v>
      </c>
      <c r="P1270" s="60">
        <f>地区別_オーラルフレイル区分別_高齢者の疾病!P148</f>
        <v>2.8237520229878216E-2</v>
      </c>
      <c r="Q1270" s="73">
        <f>地区別_オーラルフレイル区分別_高齢者の疾病!Q148</f>
        <v>2582</v>
      </c>
      <c r="R1270" s="60">
        <f>地区別_オーラルフレイル区分別_高齢者の疾病!R148</f>
        <v>0.1356448647228789</v>
      </c>
      <c r="S1270" s="76">
        <f>地区別_オーラルフレイル区分別_高齢者の疾病!S148</f>
        <v>156013.06196746707</v>
      </c>
      <c r="T1270" s="322">
        <f>地区別_オーラルフレイル区分別_高齢者の疾病!T148</f>
        <v>0</v>
      </c>
      <c r="U1270" s="322">
        <f>地区別_オーラルフレイル区分別_高齢者の疾病!U148</f>
        <v>0</v>
      </c>
      <c r="V1270" s="43" t="s">
        <v>113</v>
      </c>
      <c r="W1270" s="73">
        <f>地区別_オーラルフレイル区分別_高齢者の疾病!W148</f>
        <v>119521010</v>
      </c>
      <c r="X1270" s="60">
        <f>地区別_オーラルフレイル区分別_高齢者の疾病!X148</f>
        <v>3.9235731182086661E-2</v>
      </c>
      <c r="Y1270" s="73">
        <f>地区別_オーラルフレイル区分別_高齢者の疾病!Y148</f>
        <v>517</v>
      </c>
      <c r="Z1270" s="60">
        <f>地区別_オーラルフレイル区分別_高齢者の疾病!Z148</f>
        <v>0.1870477568740955</v>
      </c>
      <c r="AA1270" s="131">
        <f>地区別_オーラルフレイル区分別_高齢者の疾病!AA148</f>
        <v>231181.83752417794</v>
      </c>
      <c r="AB1270" s="322">
        <f>地区別_オーラルフレイル区分別_高齢者の疾病!AB148</f>
        <v>0</v>
      </c>
      <c r="AC1270" s="322">
        <f>地区別_オーラルフレイル区分別_高齢者の疾病!AC148</f>
        <v>0</v>
      </c>
      <c r="AD1270" s="43" t="s">
        <v>113</v>
      </c>
      <c r="AE1270" s="73">
        <f>地区別_オーラルフレイル区分別_高齢者の疾病!AE148</f>
        <v>87186600</v>
      </c>
      <c r="AF1270" s="60">
        <f>地区別_オーラルフレイル区分別_高齢者の疾病!AF148</f>
        <v>3.8742142395869747E-2</v>
      </c>
      <c r="AG1270" s="73">
        <f>地区別_オーラルフレイル区分別_高齢者の疾病!AG148</f>
        <v>388</v>
      </c>
      <c r="AH1270" s="60">
        <f>地区別_オーラルフレイル区分別_高齢者の疾病!AH148</f>
        <v>0.19000979431929482</v>
      </c>
      <c r="AI1270" s="76">
        <f>地区別_オーラルフレイル区分別_高齢者の疾病!AI148</f>
        <v>224707.73195876289</v>
      </c>
      <c r="AJ1270" s="322">
        <f>地区別_オーラルフレイル区分別_高齢者の疾病!AJ148</f>
        <v>0</v>
      </c>
      <c r="AK1270" s="322">
        <f>地区別_オーラルフレイル区分別_高齢者の疾病!AK148</f>
        <v>0</v>
      </c>
      <c r="AL1270" s="43" t="s">
        <v>113</v>
      </c>
      <c r="AM1270" s="73">
        <f>地区別_オーラルフレイル区分別_高齢者の疾病!AM148</f>
        <v>238683619</v>
      </c>
      <c r="AN1270" s="60">
        <f>地区別_オーラルフレイル区分別_高齢者の疾病!AN148</f>
        <v>3.5704813597984345E-2</v>
      </c>
      <c r="AO1270" s="73">
        <f>地区別_オーラルフレイル区分別_高齢者の疾病!AO148</f>
        <v>1148</v>
      </c>
      <c r="AP1270" s="60">
        <f>地区別_オーラルフレイル区分別_高齢者の疾病!AP148</f>
        <v>0.14669051878354203</v>
      </c>
      <c r="AQ1270" s="76">
        <f>地区別_オーラルフレイル区分別_高齢者の疾病!AQ148</f>
        <v>207912.56010452961</v>
      </c>
      <c r="AR1270" s="322">
        <f>地区別_オーラルフレイル区分別_高齢者の疾病!AR148</f>
        <v>0</v>
      </c>
      <c r="AS1270" s="322">
        <f>地区別_オーラルフレイル区分別_高齢者の疾病!AS148</f>
        <v>0</v>
      </c>
      <c r="AT1270" s="43" t="s">
        <v>113</v>
      </c>
      <c r="AU1270" s="73">
        <f>地区別_オーラルフレイル区分別_高齢者の疾病!AU148</f>
        <v>1430393954</v>
      </c>
      <c r="AV1270" s="60">
        <f>地区別_オーラルフレイル区分別_高齢者の疾病!AV148</f>
        <v>2.4053543366766298E-2</v>
      </c>
      <c r="AW1270" s="76">
        <f>地区別_オーラルフレイル区分別_高齢者の疾病!AW148</f>
        <v>9216</v>
      </c>
      <c r="AX1270" s="60">
        <f>地区別_オーラルフレイル区分別_高齢者の疾病!AX148</f>
        <v>9.4827497504810315E-2</v>
      </c>
      <c r="AY1270" s="157">
        <f>地区別_オーラルフレイル区分別_高齢者の疾病!AY148</f>
        <v>155207.67730034722</v>
      </c>
      <c r="AZ1270" s="179"/>
    </row>
    <row r="1271" spans="2:52" s="8" customFormat="1" ht="13.15" customHeight="1" thickTop="1" thickBot="1">
      <c r="B1271" s="335"/>
      <c r="C1271" s="336"/>
      <c r="D1271" s="322"/>
      <c r="E1271" s="322"/>
      <c r="F1271" s="43" t="s">
        <v>123</v>
      </c>
      <c r="G1271" s="73">
        <f>地区別_オーラルフレイル区分別_高齢者の疾病!G149</f>
        <v>37260</v>
      </c>
      <c r="H1271" s="60">
        <f>地区別_オーラルフレイル区分別_高齢者の疾病!H149</f>
        <v>1.9407602730126541E-6</v>
      </c>
      <c r="I1271" s="73">
        <f>地区別_オーラルフレイル区分別_高齢者の疾病!I149</f>
        <v>15</v>
      </c>
      <c r="J1271" s="60">
        <f>地区別_オーラルフレイル区分別_高齢者の疾病!J149</f>
        <v>5.8051782189713229E-4</v>
      </c>
      <c r="K1271" s="76">
        <f>地区別_オーラルフレイル区分別_高齢者の疾病!K149</f>
        <v>2484</v>
      </c>
      <c r="L1271" s="322">
        <f>地区別_オーラルフレイル区分別_高齢者の疾病!L149</f>
        <v>0</v>
      </c>
      <c r="M1271" s="322">
        <f>地区別_オーラルフレイル区分別_高齢者の疾病!M149</f>
        <v>0</v>
      </c>
      <c r="N1271" s="43" t="s">
        <v>123</v>
      </c>
      <c r="O1271" s="73">
        <f>地区別_オーラルフレイル区分別_高齢者の疾病!O149</f>
        <v>29597</v>
      </c>
      <c r="P1271" s="60">
        <f>地区別_オーラルフレイル区分別_高齢者の疾病!P149</f>
        <v>2.0747083224861005E-6</v>
      </c>
      <c r="Q1271" s="73">
        <f>地区別_オーラルフレイル区分別_高齢者の疾病!Q149</f>
        <v>10</v>
      </c>
      <c r="R1271" s="60">
        <f>地区別_オーラルフレイル区分別_高齢者の疾病!R149</f>
        <v>5.2534804307853957E-4</v>
      </c>
      <c r="S1271" s="76">
        <f>地区別_オーラルフレイル区分別_高齢者の疾病!S149</f>
        <v>2959.7</v>
      </c>
      <c r="T1271" s="322">
        <f>地区別_オーラルフレイル区分別_高齢者の疾病!T149</f>
        <v>0</v>
      </c>
      <c r="U1271" s="322">
        <f>地区別_オーラルフレイル区分別_高齢者の疾病!U149</f>
        <v>0</v>
      </c>
      <c r="V1271" s="43" t="s">
        <v>123</v>
      </c>
      <c r="W1271" s="73">
        <f>地区別_オーラルフレイル区分別_高齢者の疾病!W149</f>
        <v>9025</v>
      </c>
      <c r="X1271" s="60">
        <f>地区別_オーラルフレイル区分別_高齢者の疾病!X149</f>
        <v>2.9626797323611314E-6</v>
      </c>
      <c r="Y1271" s="73">
        <f>地区別_オーラルフレイル区分別_高齢者の疾病!Y149</f>
        <v>3</v>
      </c>
      <c r="Z1271" s="60">
        <f>地区別_オーラルフレイル区分別_高齢者の疾病!Z149</f>
        <v>1.0853835021707671E-3</v>
      </c>
      <c r="AA1271" s="131">
        <f>地区別_オーラルフレイル区分別_高齢者の疾病!AA149</f>
        <v>3008.3333333333335</v>
      </c>
      <c r="AB1271" s="322">
        <f>地区別_オーラルフレイル区分別_高齢者の疾病!AB149</f>
        <v>0</v>
      </c>
      <c r="AC1271" s="322">
        <f>地区別_オーラルフレイル区分別_高齢者の疾病!AC149</f>
        <v>0</v>
      </c>
      <c r="AD1271" s="43" t="s">
        <v>123</v>
      </c>
      <c r="AE1271" s="73">
        <f>地区別_オーラルフレイル区分別_高齢者の疾病!AE149</f>
        <v>4372</v>
      </c>
      <c r="AF1271" s="60">
        <f>地区別_オーラルフレイル区分別_高齢者の疾病!AF149</f>
        <v>1.9427371471618636E-6</v>
      </c>
      <c r="AG1271" s="73">
        <f>地区別_オーラルフレイル区分別_高齢者の疾病!AG149</f>
        <v>2</v>
      </c>
      <c r="AH1271" s="60">
        <f>地区別_オーラルフレイル区分別_高齢者の疾病!AH149</f>
        <v>9.7943192948090111E-4</v>
      </c>
      <c r="AI1271" s="76">
        <f>地区別_オーラルフレイル区分別_高齢者の疾病!AI149</f>
        <v>2186</v>
      </c>
      <c r="AJ1271" s="322">
        <f>地区別_オーラルフレイル区分別_高齢者の疾病!AJ149</f>
        <v>0</v>
      </c>
      <c r="AK1271" s="322">
        <f>地区別_オーラルフレイル区分別_高齢者の疾病!AK149</f>
        <v>0</v>
      </c>
      <c r="AL1271" s="43" t="s">
        <v>123</v>
      </c>
      <c r="AM1271" s="73">
        <f>地区別_オーラルフレイル区分別_高齢者の疾病!AM149</f>
        <v>35720</v>
      </c>
      <c r="AN1271" s="60">
        <f>地区別_オーラルフレイル区分別_高齢者の疾病!AN149</f>
        <v>5.3433744094520405E-6</v>
      </c>
      <c r="AO1271" s="73">
        <f>地区別_オーラルフレイル区分別_高齢者の疾病!AO149</f>
        <v>8</v>
      </c>
      <c r="AP1271" s="60">
        <f>地区別_オーラルフレイル区分別_高齢者の疾病!AP149</f>
        <v>1.0222335803731152E-3</v>
      </c>
      <c r="AQ1271" s="76">
        <f>地区別_オーラルフレイル区分別_高齢者の疾病!AQ149</f>
        <v>4465</v>
      </c>
      <c r="AR1271" s="322">
        <f>地区別_オーラルフレイル区分別_高齢者の疾病!AR149</f>
        <v>0</v>
      </c>
      <c r="AS1271" s="322">
        <f>地区別_オーラルフレイル区分別_高齢者の疾病!AS149</f>
        <v>0</v>
      </c>
      <c r="AT1271" s="43" t="s">
        <v>123</v>
      </c>
      <c r="AU1271" s="73">
        <f>地区別_オーラルフレイル区分別_高齢者の疾病!AU149</f>
        <v>83465</v>
      </c>
      <c r="AV1271" s="60">
        <f>地区別_オーラルフレイル区分別_高齢者の疾病!AV149</f>
        <v>1.4035496944691007E-6</v>
      </c>
      <c r="AW1271" s="76">
        <f>地区別_オーラルフレイル区分別_高齢者の疾病!AW149</f>
        <v>38</v>
      </c>
      <c r="AX1271" s="60">
        <f>地区別_オーラルフレイル区分別_高齢者の疾病!AX149</f>
        <v>3.9099879613528556E-4</v>
      </c>
      <c r="AY1271" s="157">
        <f>地区別_オーラルフレイル区分別_高齢者の疾病!AY149</f>
        <v>2196.4473684210525</v>
      </c>
      <c r="AZ1271" s="179"/>
    </row>
    <row r="1272" spans="2:52" s="8" customFormat="1" ht="13.15" customHeight="1" thickTop="1" thickBot="1">
      <c r="B1272" s="335"/>
      <c r="C1272" s="336"/>
      <c r="D1272" s="322"/>
      <c r="E1272" s="322"/>
      <c r="F1272" s="43" t="s">
        <v>114</v>
      </c>
      <c r="G1272" s="73">
        <f>地区別_オーラルフレイル区分別_高齢者の疾病!G150</f>
        <v>9117750</v>
      </c>
      <c r="H1272" s="60">
        <f>地区別_オーラルフレイル区分別_高齢者の疾病!H150</f>
        <v>4.7491591463395404E-4</v>
      </c>
      <c r="I1272" s="73">
        <f>地区別_オーラルフレイル区分別_高齢者の疾病!I150</f>
        <v>329</v>
      </c>
      <c r="J1272" s="60">
        <f>地区別_オーラルフレイル区分別_高齢者の疾病!J150</f>
        <v>1.2732690893610434E-2</v>
      </c>
      <c r="K1272" s="76">
        <f>地区別_オーラルフレイル区分別_高齢者の疾病!K150</f>
        <v>27713.525835866261</v>
      </c>
      <c r="L1272" s="322">
        <f>地区別_オーラルフレイル区分別_高齢者の疾病!L150</f>
        <v>0</v>
      </c>
      <c r="M1272" s="322">
        <f>地区別_オーラルフレイル区分別_高齢者の疾病!M150</f>
        <v>0</v>
      </c>
      <c r="N1272" s="43" t="s">
        <v>114</v>
      </c>
      <c r="O1272" s="73">
        <f>地区別_オーラルフレイル区分別_高齢者の疾病!O150</f>
        <v>7282573</v>
      </c>
      <c r="P1272" s="60">
        <f>地区別_オーラルフレイル区分別_高齢者の疾病!P150</f>
        <v>5.1049818603955026E-4</v>
      </c>
      <c r="Q1272" s="73">
        <f>地区別_オーラルフレイル区分別_高齢者の疾病!Q150</f>
        <v>248</v>
      </c>
      <c r="R1272" s="60">
        <f>地区別_オーラルフレイル区分別_高齢者の疾病!R150</f>
        <v>1.302863146834778E-2</v>
      </c>
      <c r="S1272" s="76">
        <f>地区別_オーラルフレイル区分別_高齢者の疾病!S150</f>
        <v>29365.21370967742</v>
      </c>
      <c r="T1272" s="322">
        <f>地区別_オーラルフレイル区分別_高齢者の疾病!T150</f>
        <v>0</v>
      </c>
      <c r="U1272" s="322">
        <f>地区別_オーラルフレイル区分別_高齢者の疾病!U150</f>
        <v>0</v>
      </c>
      <c r="V1272" s="43" t="s">
        <v>114</v>
      </c>
      <c r="W1272" s="73">
        <f>地区別_オーラルフレイル区分別_高齢者の疾病!W150</f>
        <v>1089144</v>
      </c>
      <c r="X1272" s="60">
        <f>地区別_オーラルフレイル区分別_高齢者の疾病!X150</f>
        <v>3.5753848802467944E-4</v>
      </c>
      <c r="Y1272" s="73">
        <f>地区別_オーラルフレイル区分別_高齢者の疾病!Y150</f>
        <v>40</v>
      </c>
      <c r="Z1272" s="60">
        <f>地区別_オーラルフレイル区分別_高齢者の疾病!Z150</f>
        <v>1.4471780028943559E-2</v>
      </c>
      <c r="AA1272" s="131">
        <f>地区別_オーラルフレイル区分別_高齢者の疾病!AA150</f>
        <v>27228.6</v>
      </c>
      <c r="AB1272" s="322">
        <f>地区別_オーラルフレイル区分別_高齢者の疾病!AB150</f>
        <v>0</v>
      </c>
      <c r="AC1272" s="322">
        <f>地区別_オーラルフレイル区分別_高齢者の疾病!AC150</f>
        <v>0</v>
      </c>
      <c r="AD1272" s="43" t="s">
        <v>114</v>
      </c>
      <c r="AE1272" s="73">
        <f>地区別_オーラルフレイル区分別_高齢者の疾病!AE150</f>
        <v>721792</v>
      </c>
      <c r="AF1272" s="60">
        <f>地区別_オーラルフレイル区分別_高齢者の疾病!AF150</f>
        <v>3.2073470515193406E-4</v>
      </c>
      <c r="AG1272" s="73">
        <f>地区別_オーラルフレイル区分別_高齢者の疾病!AG150</f>
        <v>28</v>
      </c>
      <c r="AH1272" s="60">
        <f>地区別_オーラルフレイル区分別_高齢者の疾病!AH150</f>
        <v>1.3712047012732615E-2</v>
      </c>
      <c r="AI1272" s="76">
        <f>地区別_オーラルフレイル区分別_高齢者の疾病!AI150</f>
        <v>25778.285714285714</v>
      </c>
      <c r="AJ1272" s="322">
        <f>地区別_オーラルフレイル区分別_高齢者の疾病!AJ150</f>
        <v>0</v>
      </c>
      <c r="AK1272" s="322">
        <f>地区別_オーラルフレイル区分別_高齢者の疾病!AK150</f>
        <v>0</v>
      </c>
      <c r="AL1272" s="43" t="s">
        <v>114</v>
      </c>
      <c r="AM1272" s="73">
        <f>地区別_オーラルフレイル区分別_高齢者の疾病!AM150</f>
        <v>2474599</v>
      </c>
      <c r="AN1272" s="60">
        <f>地区別_オーラルフレイル区分別_高齢者の疾病!AN150</f>
        <v>3.7017662290749186E-4</v>
      </c>
      <c r="AO1272" s="73">
        <f>地区別_オーラルフレイル区分別_高齢者の疾病!AO150</f>
        <v>99</v>
      </c>
      <c r="AP1272" s="60">
        <f>地区別_オーラルフレイル区分別_高齢者の疾病!AP150</f>
        <v>1.2650140557117301E-2</v>
      </c>
      <c r="AQ1272" s="76">
        <f>地区別_オーラルフレイル区分別_高齢者の疾病!AQ150</f>
        <v>24995.949494949495</v>
      </c>
      <c r="AR1272" s="322">
        <f>地区別_オーラルフレイル区分別_高齢者の疾病!AR150</f>
        <v>0</v>
      </c>
      <c r="AS1272" s="322">
        <f>地区別_オーラルフレイル区分別_高齢者の疾病!AS150</f>
        <v>0</v>
      </c>
      <c r="AT1272" s="43" t="s">
        <v>114</v>
      </c>
      <c r="AU1272" s="73">
        <f>地区別_オーラルフレイル区分別_高齢者の疾病!AU150</f>
        <v>23171795</v>
      </c>
      <c r="AV1272" s="60">
        <f>地区別_オーラルフレイル区分別_高齢者の疾病!AV150</f>
        <v>3.896575306122403E-4</v>
      </c>
      <c r="AW1272" s="76">
        <f>地区別_オーラルフレイル区分別_高齢者の疾病!AW150</f>
        <v>880</v>
      </c>
      <c r="AX1272" s="60">
        <f>地区別_オーラルフレイル区分別_高齢者の疾病!AX150</f>
        <v>9.0547089631329292E-3</v>
      </c>
      <c r="AY1272" s="157">
        <f>地区別_オーラルフレイル区分別_高齢者の疾病!AY150</f>
        <v>26331.585227272728</v>
      </c>
      <c r="AZ1272" s="179"/>
    </row>
    <row r="1273" spans="2:52" s="8" customFormat="1" ht="13.15" customHeight="1" thickTop="1" thickBot="1">
      <c r="B1273" s="335"/>
      <c r="C1273" s="336"/>
      <c r="D1273" s="322"/>
      <c r="E1273" s="322"/>
      <c r="F1273" s="43" t="s">
        <v>115</v>
      </c>
      <c r="G1273" s="73">
        <f>地区別_オーラルフレイル区分別_高齢者の疾病!G151</f>
        <v>18510087</v>
      </c>
      <c r="H1273" s="60">
        <f>地区別_オーラルフレイル区分別_高齢者の疾病!H151</f>
        <v>9.6413423241030547E-4</v>
      </c>
      <c r="I1273" s="73">
        <f>地区別_オーラルフレイル区分別_高齢者の疾病!I151</f>
        <v>1208</v>
      </c>
      <c r="J1273" s="60">
        <f>地区別_オーラルフレイル区分別_高齢者の疾病!J151</f>
        <v>4.6751035256782383E-2</v>
      </c>
      <c r="K1273" s="76">
        <f>地区別_オーラルフレイル区分別_高齢者の疾病!K151</f>
        <v>15322.919701986755</v>
      </c>
      <c r="L1273" s="322">
        <f>地区別_オーラルフレイル区分別_高齢者の疾病!L151</f>
        <v>0</v>
      </c>
      <c r="M1273" s="322">
        <f>地区別_オーラルフレイル区分別_高齢者の疾病!M151</f>
        <v>0</v>
      </c>
      <c r="N1273" s="43" t="s">
        <v>115</v>
      </c>
      <c r="O1273" s="73">
        <f>地区別_オーラルフレイル区分別_高齢者の疾病!O151</f>
        <v>14076314</v>
      </c>
      <c r="P1273" s="60">
        <f>地区別_オーラルフレイル区分別_高齢者の疾病!P151</f>
        <v>9.8672993228123159E-4</v>
      </c>
      <c r="Q1273" s="73">
        <f>地区別_オーラルフレイル区分別_高齢者の疾病!Q151</f>
        <v>892</v>
      </c>
      <c r="R1273" s="60">
        <f>地区別_オーラルフレイル区分別_高齢者の疾病!R151</f>
        <v>4.6861045442605727E-2</v>
      </c>
      <c r="S1273" s="76">
        <f>地区別_オーラルフレイル区分別_高齢者の疾病!S151</f>
        <v>15780.621076233183</v>
      </c>
      <c r="T1273" s="322">
        <f>地区別_オーラルフレイル区分別_高齢者の疾病!T151</f>
        <v>0</v>
      </c>
      <c r="U1273" s="322">
        <f>地区別_オーラルフレイル区分別_高齢者の疾病!U151</f>
        <v>0</v>
      </c>
      <c r="V1273" s="43" t="s">
        <v>115</v>
      </c>
      <c r="W1273" s="73">
        <f>地区別_オーラルフレイル区分別_高齢者の疾病!W151</f>
        <v>4201329</v>
      </c>
      <c r="X1273" s="60">
        <f>地区別_オーラルフレイル区分別_高齢者の疾病!X151</f>
        <v>1.3791902800311423E-3</v>
      </c>
      <c r="Y1273" s="73">
        <f>地区別_オーラルフレイル区分別_高齢者の疾病!Y151</f>
        <v>257</v>
      </c>
      <c r="Z1273" s="60">
        <f>地区別_オーラルフレイル区分別_高齢者の疾病!Z151</f>
        <v>9.2981186685962378E-2</v>
      </c>
      <c r="AA1273" s="131">
        <f>地区別_オーラルフレイル区分別_高齢者の疾病!AA151</f>
        <v>16347.583657587549</v>
      </c>
      <c r="AB1273" s="322">
        <f>地区別_オーラルフレイル区分別_高齢者の疾病!AB151</f>
        <v>0</v>
      </c>
      <c r="AC1273" s="322">
        <f>地区別_オーラルフレイル区分別_高齢者の疾病!AC151</f>
        <v>0</v>
      </c>
      <c r="AD1273" s="43" t="s">
        <v>115</v>
      </c>
      <c r="AE1273" s="73">
        <f>地区別_オーラルフレイル区分別_高齢者の疾病!AE151</f>
        <v>2655765</v>
      </c>
      <c r="AF1273" s="60">
        <f>地区別_オーラルフレイル区分別_高齢者の疾病!AF151</f>
        <v>1.1801128361464608E-3</v>
      </c>
      <c r="AG1273" s="73">
        <f>地区別_オーラルフレイル区分別_高齢者の疾病!AG151</f>
        <v>185</v>
      </c>
      <c r="AH1273" s="60">
        <f>地区別_オーラルフレイル区分別_高齢者の疾病!AH151</f>
        <v>9.059745347698335E-2</v>
      </c>
      <c r="AI1273" s="76">
        <f>地区別_オーラルフレイル区分別_高齢者の疾病!AI151</f>
        <v>14355.486486486487</v>
      </c>
      <c r="AJ1273" s="322">
        <f>地区別_オーラルフレイル区分別_高齢者の疾病!AJ151</f>
        <v>0</v>
      </c>
      <c r="AK1273" s="322">
        <f>地区別_オーラルフレイル区分別_高齢者の疾病!AK151</f>
        <v>0</v>
      </c>
      <c r="AL1273" s="43" t="s">
        <v>115</v>
      </c>
      <c r="AM1273" s="73">
        <f>地区別_オーラルフレイル区分別_高齢者の疾病!AM151</f>
        <v>7012951</v>
      </c>
      <c r="AN1273" s="60">
        <f>地区別_オーラルフレイル区分別_高齢者の疾病!AN151</f>
        <v>1.0490711900375447E-3</v>
      </c>
      <c r="AO1273" s="73">
        <f>地区別_オーラルフレイル区分別_高齢者の疾病!AO151</f>
        <v>432</v>
      </c>
      <c r="AP1273" s="60">
        <f>地区別_オーラルフレイル区分別_高齢者の疾病!AP151</f>
        <v>5.5200613340148225E-2</v>
      </c>
      <c r="AQ1273" s="76">
        <f>地区別_オーラルフレイル区分別_高齢者の疾病!AQ151</f>
        <v>16233.68287037037</v>
      </c>
      <c r="AR1273" s="322">
        <f>地区別_オーラルフレイル区分別_高齢者の疾病!AR151</f>
        <v>0</v>
      </c>
      <c r="AS1273" s="322">
        <f>地区別_オーラルフレイル区分別_高齢者の疾病!AS151</f>
        <v>0</v>
      </c>
      <c r="AT1273" s="43" t="s">
        <v>115</v>
      </c>
      <c r="AU1273" s="73">
        <f>地区別_オーラルフレイル区分別_高齢者の疾病!AU151</f>
        <v>41995580</v>
      </c>
      <c r="AV1273" s="60">
        <f>地区別_オーラルフレイル区分別_高齢者の疾病!AV151</f>
        <v>7.0619880762059161E-4</v>
      </c>
      <c r="AW1273" s="76">
        <f>地区別_オーラルフレイル区分別_高齢者の疾病!AW151</f>
        <v>3030</v>
      </c>
      <c r="AX1273" s="60">
        <f>地区別_オーラルフレイル区分別_高齢者の疾病!AX151</f>
        <v>3.1177009270787245E-2</v>
      </c>
      <c r="AY1273" s="157">
        <f>地区別_オーラルフレイル区分別_高齢者の疾病!AY151</f>
        <v>13859.927392739273</v>
      </c>
      <c r="AZ1273" s="179"/>
    </row>
    <row r="1274" spans="2:52" s="8" customFormat="1" ht="13.15" customHeight="1" thickTop="1" thickBot="1">
      <c r="B1274" s="335"/>
      <c r="C1274" s="336"/>
      <c r="D1274" s="322"/>
      <c r="E1274" s="322"/>
      <c r="F1274" s="43" t="s">
        <v>116</v>
      </c>
      <c r="G1274" s="73">
        <f>地区別_オーラルフレイル区分別_高齢者の疾病!G152</f>
        <v>5781959</v>
      </c>
      <c r="H1274" s="60">
        <f>地区別_オーラルフレイル区分別_高齢者の疾病!H152</f>
        <v>3.0116468940923172E-4</v>
      </c>
      <c r="I1274" s="73">
        <f>地区別_オーラルフレイル区分別_高齢者の疾病!I152</f>
        <v>232</v>
      </c>
      <c r="J1274" s="60">
        <f>地区別_オーラルフレイル区分別_高齢者の疾病!J152</f>
        <v>8.9786756453423128E-3</v>
      </c>
      <c r="K1274" s="76">
        <f>地区別_オーラルフレイル区分別_高齢者の疾病!K152</f>
        <v>24922.237068965518</v>
      </c>
      <c r="L1274" s="322">
        <f>地区別_オーラルフレイル区分別_高齢者の疾病!L152</f>
        <v>0</v>
      </c>
      <c r="M1274" s="322">
        <f>地区別_オーラルフレイル区分別_高齢者の疾病!M152</f>
        <v>0</v>
      </c>
      <c r="N1274" s="43" t="s">
        <v>116</v>
      </c>
      <c r="O1274" s="73">
        <f>地区別_オーラルフレイル区分別_高齢者の疾病!O152</f>
        <v>4020441</v>
      </c>
      <c r="P1274" s="60">
        <f>地区別_オーラルフレイル区分別_高齢者の疾病!P152</f>
        <v>2.8182729340015341E-4</v>
      </c>
      <c r="Q1274" s="73">
        <f>地区別_オーラルフレイル区分別_高齢者の疾病!Q152</f>
        <v>177</v>
      </c>
      <c r="R1274" s="60">
        <f>地区別_オーラルフレイル区分別_高齢者の疾病!R152</f>
        <v>9.2986603624901493E-3</v>
      </c>
      <c r="S1274" s="76">
        <f>地区別_オーラルフレイル区分別_高齢者の疾病!S152</f>
        <v>22714.355932203391</v>
      </c>
      <c r="T1274" s="322">
        <f>地区別_オーラルフレイル区分別_高齢者の疾病!T152</f>
        <v>0</v>
      </c>
      <c r="U1274" s="322">
        <f>地区別_オーラルフレイル区分別_高齢者の疾病!U152</f>
        <v>0</v>
      </c>
      <c r="V1274" s="43" t="s">
        <v>116</v>
      </c>
      <c r="W1274" s="73">
        <f>地区別_オーラルフレイル区分別_高齢者の疾病!W152</f>
        <v>1183356</v>
      </c>
      <c r="X1274" s="60">
        <f>地区別_オーラルフレイル区分別_高齢者の疾病!X152</f>
        <v>3.884659099576664E-4</v>
      </c>
      <c r="Y1274" s="73">
        <f>地区別_オーラルフレイル区分別_高齢者の疾病!Y152</f>
        <v>51</v>
      </c>
      <c r="Z1274" s="60">
        <f>地区別_オーラルフレイル区分別_高齢者の疾病!Z152</f>
        <v>1.8451519536903039E-2</v>
      </c>
      <c r="AA1274" s="131">
        <f>地区別_オーラルフレイル区分別_高齢者の疾病!AA152</f>
        <v>23203.058823529413</v>
      </c>
      <c r="AB1274" s="322">
        <f>地区別_オーラルフレイル区分別_高齢者の疾病!AB152</f>
        <v>0</v>
      </c>
      <c r="AC1274" s="322">
        <f>地区別_オーラルフレイル区分別_高齢者の疾病!AC152</f>
        <v>0</v>
      </c>
      <c r="AD1274" s="43" t="s">
        <v>116</v>
      </c>
      <c r="AE1274" s="73">
        <f>地区別_オーラルフレイル区分別_高齢者の疾病!AE152</f>
        <v>814019</v>
      </c>
      <c r="AF1274" s="60">
        <f>地区別_オーラルフレイル区分別_高齢者の疾病!AF152</f>
        <v>3.6171659418928473E-4</v>
      </c>
      <c r="AG1274" s="73">
        <f>地区別_オーラルフレイル区分別_高齢者の疾病!AG152</f>
        <v>38</v>
      </c>
      <c r="AH1274" s="60">
        <f>地区別_オーラルフレイル区分別_高齢者の疾病!AH152</f>
        <v>1.8609206660137122E-2</v>
      </c>
      <c r="AI1274" s="76">
        <f>地区別_オーラルフレイル区分別_高齢者の疾病!AI152</f>
        <v>21421.552631578947</v>
      </c>
      <c r="AJ1274" s="322">
        <f>地区別_オーラルフレイル区分別_高齢者の疾病!AJ152</f>
        <v>0</v>
      </c>
      <c r="AK1274" s="322">
        <f>地区別_オーラルフレイル区分別_高齢者の疾病!AK152</f>
        <v>0</v>
      </c>
      <c r="AL1274" s="43" t="s">
        <v>116</v>
      </c>
      <c r="AM1274" s="73">
        <f>地区別_オーラルフレイル区分別_高齢者の疾病!AM152</f>
        <v>5383062</v>
      </c>
      <c r="AN1274" s="60">
        <f>地区別_オーラルフレイル区分別_高齢者の疾病!AN152</f>
        <v>8.0525519975626313E-4</v>
      </c>
      <c r="AO1274" s="73">
        <f>地区別_オーラルフレイル区分別_高齢者の疾病!AO152</f>
        <v>138</v>
      </c>
      <c r="AP1274" s="60">
        <f>地区別_オーラルフレイル区分別_高齢者の疾病!AP152</f>
        <v>1.7633529261436239E-2</v>
      </c>
      <c r="AQ1274" s="76">
        <f>地区別_オーラルフレイル区分別_高齢者の疾病!AQ152</f>
        <v>39007.695652173912</v>
      </c>
      <c r="AR1274" s="322">
        <f>地区別_オーラルフレイル区分別_高齢者の疾病!AR152</f>
        <v>0</v>
      </c>
      <c r="AS1274" s="322">
        <f>地区別_オーラルフレイル区分別_高齢者の疾病!AS152</f>
        <v>0</v>
      </c>
      <c r="AT1274" s="43" t="s">
        <v>116</v>
      </c>
      <c r="AU1274" s="73">
        <f>地区別_オーラルフレイル区分別_高齢者の疾病!AU152</f>
        <v>16823224</v>
      </c>
      <c r="AV1274" s="60">
        <f>地区別_オーラルフレイル区分別_高齢者の疾病!AV152</f>
        <v>2.8289978919529438E-4</v>
      </c>
      <c r="AW1274" s="76">
        <f>地区別_オーラルフレイル区分別_高齢者の疾病!AW152</f>
        <v>380</v>
      </c>
      <c r="AX1274" s="60">
        <f>地区別_オーラルフレイル区分別_高齢者の疾病!AX152</f>
        <v>3.909987961352856E-3</v>
      </c>
      <c r="AY1274" s="157">
        <f>地区別_オーラルフレイル区分別_高齢者の疾病!AY152</f>
        <v>44271.642105263156</v>
      </c>
      <c r="AZ1274" s="179"/>
    </row>
    <row r="1275" spans="2:52" s="8" customFormat="1" ht="13.15" customHeight="1" thickTop="1" thickBot="1">
      <c r="B1275" s="335"/>
      <c r="C1275" s="336"/>
      <c r="D1275" s="322"/>
      <c r="E1275" s="322"/>
      <c r="F1275" s="43" t="s">
        <v>117</v>
      </c>
      <c r="G1275" s="73">
        <f>地区別_オーラルフレイル区分別_高齢者の疾病!G153</f>
        <v>52113434</v>
      </c>
      <c r="H1275" s="60">
        <f>地区別_オーラルフレイル区分別_高齢者の疾病!H153</f>
        <v>2.7144305528037289E-3</v>
      </c>
      <c r="I1275" s="73">
        <f>地区別_オーラルフレイル区分別_高齢者の疾病!I153</f>
        <v>216</v>
      </c>
      <c r="J1275" s="60">
        <f>地区別_オーラルフレイル区分別_高齢者の疾病!J153</f>
        <v>8.3594566353187051E-3</v>
      </c>
      <c r="K1275" s="76">
        <f>地区別_オーラルフレイル区分別_高齢者の疾病!K153</f>
        <v>241265.89814814815</v>
      </c>
      <c r="L1275" s="322">
        <f>地区別_オーラルフレイル区分別_高齢者の疾病!L153</f>
        <v>0</v>
      </c>
      <c r="M1275" s="322">
        <f>地区別_オーラルフレイル区分別_高齢者の疾病!M153</f>
        <v>0</v>
      </c>
      <c r="N1275" s="43" t="s">
        <v>117</v>
      </c>
      <c r="O1275" s="73">
        <f>地区別_オーラルフレイル区分別_高齢者の疾病!O153</f>
        <v>34444810</v>
      </c>
      <c r="P1275" s="60">
        <f>地区別_オーラルフレイル区分別_高齢者の疾病!P153</f>
        <v>2.4145330260990118E-3</v>
      </c>
      <c r="Q1275" s="73">
        <f>地区別_オーラルフレイル区分別_高齢者の疾病!Q153</f>
        <v>154</v>
      </c>
      <c r="R1275" s="60">
        <f>地区別_オーラルフレイル区分別_高齢者の疾病!R153</f>
        <v>8.0903598634095089E-3</v>
      </c>
      <c r="S1275" s="76">
        <f>地区別_オーラルフレイル区分別_高齢者の疾病!S153</f>
        <v>223667.5974025974</v>
      </c>
      <c r="T1275" s="322">
        <f>地区別_オーラルフレイル区分別_高齢者の疾病!T153</f>
        <v>0</v>
      </c>
      <c r="U1275" s="322">
        <f>地区別_オーラルフレイル区分別_高齢者の疾病!U153</f>
        <v>0</v>
      </c>
      <c r="V1275" s="43" t="s">
        <v>117</v>
      </c>
      <c r="W1275" s="73">
        <f>地区別_オーラルフレイル区分別_高齢者の疾病!W153</f>
        <v>23730239</v>
      </c>
      <c r="X1275" s="60">
        <f>地区別_オーラルフレイル区分別_高齢者の疾病!X153</f>
        <v>7.7900385738931509E-3</v>
      </c>
      <c r="Y1275" s="73">
        <f>地区別_オーラルフレイル区分別_高齢者の疾病!Y153</f>
        <v>59</v>
      </c>
      <c r="Z1275" s="60">
        <f>地区別_オーラルフレイル区分別_高齢者の疾病!Z153</f>
        <v>2.1345875542691749E-2</v>
      </c>
      <c r="AA1275" s="131">
        <f>地区別_オーラルフレイル区分別_高齢者の疾病!AA153</f>
        <v>402207.44067796611</v>
      </c>
      <c r="AB1275" s="322">
        <f>地区別_オーラルフレイル区分別_高齢者の疾病!AB153</f>
        <v>0</v>
      </c>
      <c r="AC1275" s="322">
        <f>地区別_オーラルフレイル区分別_高齢者の疾病!AC153</f>
        <v>0</v>
      </c>
      <c r="AD1275" s="43" t="s">
        <v>117</v>
      </c>
      <c r="AE1275" s="73">
        <f>地区別_オーラルフレイル区分別_高齢者の疾病!AE153</f>
        <v>13840257</v>
      </c>
      <c r="AF1275" s="60">
        <f>地区別_オーラルフレイル区分別_高齢者の疾病!AF153</f>
        <v>6.1500414913465262E-3</v>
      </c>
      <c r="AG1275" s="73">
        <f>地区別_オーラルフレイル区分別_高齢者の疾病!AG153</f>
        <v>38</v>
      </c>
      <c r="AH1275" s="60">
        <f>地区別_オーラルフレイル区分別_高齢者の疾病!AH153</f>
        <v>1.8609206660137122E-2</v>
      </c>
      <c r="AI1275" s="76">
        <f>地区別_オーラルフレイル区分別_高齢者の疾病!AI153</f>
        <v>364217.28947368421</v>
      </c>
      <c r="AJ1275" s="322">
        <f>地区別_オーラルフレイル区分別_高齢者の疾病!AJ153</f>
        <v>0</v>
      </c>
      <c r="AK1275" s="322">
        <f>地区別_オーラルフレイル区分別_高齢者の疾病!AK153</f>
        <v>0</v>
      </c>
      <c r="AL1275" s="43" t="s">
        <v>117</v>
      </c>
      <c r="AM1275" s="73">
        <f>地区別_オーラルフレイル区分別_高齢者の疾病!AM153</f>
        <v>43064993</v>
      </c>
      <c r="AN1275" s="60">
        <f>地区別_オーラルフレイル区分別_高齢者の疾病!AN153</f>
        <v>6.4421159445529463E-3</v>
      </c>
      <c r="AO1275" s="73">
        <f>地区別_オーラルフレイル区分別_高齢者の疾病!AO153</f>
        <v>145</v>
      </c>
      <c r="AP1275" s="60">
        <f>地区別_オーラルフレイル区分別_高齢者の疾病!AP153</f>
        <v>1.8527983644262714E-2</v>
      </c>
      <c r="AQ1275" s="76">
        <f>地区別_オーラルフレイル区分別_高齢者の疾病!AQ153</f>
        <v>296999.95172413794</v>
      </c>
      <c r="AR1275" s="322">
        <f>地区別_オーラルフレイル区分別_高齢者の疾病!AR153</f>
        <v>0</v>
      </c>
      <c r="AS1275" s="322">
        <f>地区別_オーラルフレイル区分別_高齢者の疾病!AS153</f>
        <v>0</v>
      </c>
      <c r="AT1275" s="43" t="s">
        <v>117</v>
      </c>
      <c r="AU1275" s="73">
        <f>地区別_オーラルフレイル区分別_高齢者の疾病!AU153</f>
        <v>87720169</v>
      </c>
      <c r="AV1275" s="60">
        <f>地区別_オーラルフレイル区分別_高齢者の疾病!AV153</f>
        <v>1.4751047313092661E-3</v>
      </c>
      <c r="AW1275" s="76">
        <f>地区別_オーラルフレイル区分別_高齢者の疾病!AW153</f>
        <v>423</v>
      </c>
      <c r="AX1275" s="60">
        <f>地区別_オーラルフレイル区分別_高齢者の疾病!AX153</f>
        <v>4.3524339675059419E-3</v>
      </c>
      <c r="AY1275" s="157">
        <f>地区別_オーラルフレイル区分別_高齢者の疾病!AY153</f>
        <v>207376.28605200947</v>
      </c>
      <c r="AZ1275" s="179"/>
    </row>
    <row r="1276" spans="2:52" s="8" customFormat="1" ht="13.15" customHeight="1" thickTop="1" thickBot="1">
      <c r="B1276" s="335"/>
      <c r="C1276" s="336"/>
      <c r="D1276" s="322"/>
      <c r="E1276" s="322"/>
      <c r="F1276" s="43" t="s">
        <v>118</v>
      </c>
      <c r="G1276" s="73">
        <f>地区別_オーラルフレイル区分別_高齢者の疾病!G154</f>
        <v>162734297</v>
      </c>
      <c r="H1276" s="60">
        <f>地区別_オーラルフレイル区分別_高齢者の疾病!H154</f>
        <v>8.4763354448266874E-3</v>
      </c>
      <c r="I1276" s="73">
        <f>地区別_オーラルフレイル区分別_高齢者の疾病!I154</f>
        <v>3685</v>
      </c>
      <c r="J1276" s="60">
        <f>地区別_オーラルフレイル区分別_高齢者の疾病!J154</f>
        <v>0.14261387824606214</v>
      </c>
      <c r="K1276" s="76">
        <f>地区別_オーラルフレイル区分別_高齢者の疾病!K154</f>
        <v>44161.27462686567</v>
      </c>
      <c r="L1276" s="322">
        <f>地区別_オーラルフレイル区分別_高齢者の疾病!L154</f>
        <v>0</v>
      </c>
      <c r="M1276" s="322">
        <f>地区別_オーラルフレイル区分別_高齢者の疾病!M154</f>
        <v>0</v>
      </c>
      <c r="N1276" s="43" t="s">
        <v>118</v>
      </c>
      <c r="O1276" s="73">
        <f>地区別_オーラルフレイル区分別_高齢者の疾病!O154</f>
        <v>122875500</v>
      </c>
      <c r="P1276" s="60">
        <f>地区別_オーラルフレイル区分別_高齢者の疾病!P154</f>
        <v>8.6134007662817466E-3</v>
      </c>
      <c r="Q1276" s="73">
        <f>地区別_オーラルフレイル区分別_高齢者の疾病!Q154</f>
        <v>2750</v>
      </c>
      <c r="R1276" s="60">
        <f>地区別_オーラルフレイル区分別_高齢者の疾病!R154</f>
        <v>0.14447071184659838</v>
      </c>
      <c r="S1276" s="76">
        <f>地区別_オーラルフレイル区分別_高齢者の疾病!S154</f>
        <v>44682</v>
      </c>
      <c r="T1276" s="322">
        <f>地区別_オーラルフレイル区分別_高齢者の疾病!T154</f>
        <v>0</v>
      </c>
      <c r="U1276" s="322">
        <f>地区別_オーラルフレイル区分別_高齢者の疾病!U154</f>
        <v>0</v>
      </c>
      <c r="V1276" s="43" t="s">
        <v>118</v>
      </c>
      <c r="W1276" s="73">
        <f>地区別_オーラルフレイル区分別_高齢者の疾病!W154</f>
        <v>33759938</v>
      </c>
      <c r="X1276" s="60">
        <f>地区別_オーラルフレイル区分別_高齢者の疾病!X154</f>
        <v>1.1082535631952176E-2</v>
      </c>
      <c r="Y1276" s="73">
        <f>地区別_オーラルフレイル区分別_高齢者の疾病!Y154</f>
        <v>497</v>
      </c>
      <c r="Z1276" s="60">
        <f>地区別_オーラルフレイル区分別_高齢者の疾病!Z154</f>
        <v>0.17981186685962372</v>
      </c>
      <c r="AA1276" s="131">
        <f>地区別_オーラルフレイル区分別_高齢者の疾病!AA154</f>
        <v>67927.440643863185</v>
      </c>
      <c r="AB1276" s="322">
        <f>地区別_オーラルフレイル区分別_高齢者の疾病!AB154</f>
        <v>0</v>
      </c>
      <c r="AC1276" s="322">
        <f>地区別_オーラルフレイル区分別_高齢者の疾病!AC154</f>
        <v>0</v>
      </c>
      <c r="AD1276" s="43" t="s">
        <v>118</v>
      </c>
      <c r="AE1276" s="73">
        <f>地区別_オーラルフレイル区分別_高齢者の疾病!AE154</f>
        <v>28976969</v>
      </c>
      <c r="AF1276" s="60">
        <f>地区別_オーラルフレイル区分別_高齢者の疾病!AF154</f>
        <v>1.2876174311175151E-2</v>
      </c>
      <c r="AG1276" s="73">
        <f>地区別_オーラルフレイル区分別_高齢者の疾病!AG154</f>
        <v>379</v>
      </c>
      <c r="AH1276" s="60">
        <f>地区別_オーラルフレイル区分別_高齢者の疾病!AH154</f>
        <v>0.18560235063663075</v>
      </c>
      <c r="AI1276" s="76">
        <f>地区別_オーラルフレイル区分別_高齢者の疾病!AI154</f>
        <v>76456.382585751984</v>
      </c>
      <c r="AJ1276" s="322">
        <f>地区別_オーラルフレイル区分別_高齢者の疾病!AJ154</f>
        <v>0</v>
      </c>
      <c r="AK1276" s="322">
        <f>地区別_オーラルフレイル区分別_高齢者の疾病!AK154</f>
        <v>0</v>
      </c>
      <c r="AL1276" s="43" t="s">
        <v>118</v>
      </c>
      <c r="AM1276" s="73">
        <f>地区別_オーラルフレイル区分別_高齢者の疾病!AM154</f>
        <v>58859331</v>
      </c>
      <c r="AN1276" s="60">
        <f>地区別_オーラルフレイル区分別_高齢者の疾病!AN154</f>
        <v>8.8047996366984096E-3</v>
      </c>
      <c r="AO1276" s="73">
        <f>地区別_オーラルフレイル区分別_高齢者の疾病!AO154</f>
        <v>1219</v>
      </c>
      <c r="AP1276" s="60">
        <f>地区別_オーラルフレイル区分別_高齢者の疾病!AP154</f>
        <v>0.15576284180935343</v>
      </c>
      <c r="AQ1276" s="76">
        <f>地区別_オーラルフレイル区分別_高齢者の疾病!AQ154</f>
        <v>48284.931091058243</v>
      </c>
      <c r="AR1276" s="322">
        <f>地区別_オーラルフレイル区分別_高齢者の疾病!AR154</f>
        <v>0</v>
      </c>
      <c r="AS1276" s="322">
        <f>地区別_オーラルフレイル区分別_高齢者の疾病!AS154</f>
        <v>0</v>
      </c>
      <c r="AT1276" s="43" t="s">
        <v>118</v>
      </c>
      <c r="AU1276" s="73">
        <f>地区別_オーラルフレイル区分別_高齢者の疾病!AU154</f>
        <v>343805778</v>
      </c>
      <c r="AV1276" s="60">
        <f>地区別_オーラルフレイル区分別_高齢者の疾病!AV154</f>
        <v>5.7814472493693345E-3</v>
      </c>
      <c r="AW1276" s="76">
        <f>地区別_オーラルフレイル区分別_高齢者の疾病!AW154</f>
        <v>9620</v>
      </c>
      <c r="AX1276" s="60">
        <f>地区別_オーラルフレイル区分別_高齢者の疾病!AX154</f>
        <v>9.8984432074248618E-2</v>
      </c>
      <c r="AY1276" s="157">
        <f>地区別_オーラルフレイル区分別_高齢者の疾病!AY154</f>
        <v>35738.64636174636</v>
      </c>
      <c r="AZ1276" s="179"/>
    </row>
    <row r="1277" spans="2:52" s="8" customFormat="1" ht="13.15" customHeight="1" thickTop="1" thickBot="1">
      <c r="B1277" s="335"/>
      <c r="C1277" s="336"/>
      <c r="D1277" s="322"/>
      <c r="E1277" s="322"/>
      <c r="F1277" s="43" t="s">
        <v>119</v>
      </c>
      <c r="G1277" s="73">
        <f>地区別_オーラルフレイル区分別_高齢者の疾病!G155</f>
        <v>171177584</v>
      </c>
      <c r="H1277" s="60">
        <f>地区別_オーラルフレイル区分別_高齢者の疾病!H155</f>
        <v>8.9161206295621728E-3</v>
      </c>
      <c r="I1277" s="73">
        <f>地区別_オーラルフレイル区分別_高齢者の疾病!I155</f>
        <v>2030</v>
      </c>
      <c r="J1277" s="60">
        <f>地区別_オーラルフレイル区分別_高齢者の疾病!J155</f>
        <v>7.8563411896745233E-2</v>
      </c>
      <c r="K1277" s="76">
        <f>地区別_オーラルフレイル区分別_高齢者の疾病!K155</f>
        <v>84323.933004926104</v>
      </c>
      <c r="L1277" s="322">
        <f>地区別_オーラルフレイル区分別_高齢者の疾病!L155</f>
        <v>0</v>
      </c>
      <c r="M1277" s="322">
        <f>地区別_オーラルフレイル区分別_高齢者の疾病!M155</f>
        <v>0</v>
      </c>
      <c r="N1277" s="43" t="s">
        <v>119</v>
      </c>
      <c r="O1277" s="73">
        <f>地区別_オーラルフレイル区分別_高齢者の疾病!O155</f>
        <v>125932706</v>
      </c>
      <c r="P1277" s="60">
        <f>地区別_オーラルフレイル区分別_高齢者の疾病!P155</f>
        <v>8.8277066328139777E-3</v>
      </c>
      <c r="Q1277" s="73">
        <f>地区別_オーラルフレイル区分別_高齢者の疾病!Q155</f>
        <v>1555</v>
      </c>
      <c r="R1277" s="60">
        <f>地区別_オーラルフレイル区分別_高齢者の疾病!R155</f>
        <v>8.16916206987129E-2</v>
      </c>
      <c r="S1277" s="76">
        <f>地区別_オーラルフレイル区分別_高齢者の疾病!S155</f>
        <v>80985.663022508044</v>
      </c>
      <c r="T1277" s="322">
        <f>地区別_オーラルフレイル区分別_高齢者の疾病!T155</f>
        <v>0</v>
      </c>
      <c r="U1277" s="322">
        <f>地区別_オーラルフレイル区分別_高齢者の疾病!U155</f>
        <v>0</v>
      </c>
      <c r="V1277" s="43" t="s">
        <v>119</v>
      </c>
      <c r="W1277" s="73">
        <f>地区別_オーラルフレイル区分別_高齢者の疾病!W155</f>
        <v>29735662</v>
      </c>
      <c r="X1277" s="60">
        <f>地区別_オーラルフレイル区分別_高齢者の疾病!X155</f>
        <v>9.7614673834616143E-3</v>
      </c>
      <c r="Y1277" s="73">
        <f>地区別_オーラルフレイル区分別_高齢者の疾病!Y155</f>
        <v>323</v>
      </c>
      <c r="Z1277" s="60">
        <f>地区別_オーラルフレイル区分別_高齢者の疾病!Z155</f>
        <v>0.11685962373371925</v>
      </c>
      <c r="AA1277" s="131">
        <f>地区別_オーラルフレイル区分別_高齢者の疾病!AA155</f>
        <v>92060.873065015476</v>
      </c>
      <c r="AB1277" s="322">
        <f>地区別_オーラルフレイル区分別_高齢者の疾病!AB155</f>
        <v>0</v>
      </c>
      <c r="AC1277" s="322">
        <f>地区別_オーラルフレイル区分別_高齢者の疾病!AC155</f>
        <v>0</v>
      </c>
      <c r="AD1277" s="43" t="s">
        <v>119</v>
      </c>
      <c r="AE1277" s="73">
        <f>地区別_オーラルフレイル区分別_高齢者の疾病!AE155</f>
        <v>16706960</v>
      </c>
      <c r="AF1277" s="60">
        <f>地区別_オーラルフレイル区分別_高齢者の疾病!AF155</f>
        <v>7.4238865068955552E-3</v>
      </c>
      <c r="AG1277" s="73">
        <f>地区別_オーラルフレイル区分別_高齢者の疾病!AG155</f>
        <v>241</v>
      </c>
      <c r="AH1277" s="60">
        <f>地区別_オーラルフレイル区分別_高齢者の疾病!AH155</f>
        <v>0.11802154750244857</v>
      </c>
      <c r="AI1277" s="76">
        <f>地区別_オーラルフレイル区分別_高齢者の疾病!AI155</f>
        <v>69323.48547717843</v>
      </c>
      <c r="AJ1277" s="322">
        <f>地区別_オーラルフレイル区分別_高齢者の疾病!AJ155</f>
        <v>0</v>
      </c>
      <c r="AK1277" s="322">
        <f>地区別_オーラルフレイル区分別_高齢者の疾病!AK155</f>
        <v>0</v>
      </c>
      <c r="AL1277" s="43" t="s">
        <v>119</v>
      </c>
      <c r="AM1277" s="73">
        <f>地区別_オーラルフレイル区分別_高齢者の疾病!AM155</f>
        <v>128768635</v>
      </c>
      <c r="AN1277" s="60">
        <f>地区別_オーラルフレイル区分別_高齢者の疾病!AN155</f>
        <v>1.9262570800645865E-2</v>
      </c>
      <c r="AO1277" s="73">
        <f>地区別_オーラルフレイル区分別_高齢者の疾病!AO155</f>
        <v>1138</v>
      </c>
      <c r="AP1277" s="60">
        <f>地区別_オーラルフレイル区分別_高齢者の疾病!AP155</f>
        <v>0.14541272680807565</v>
      </c>
      <c r="AQ1277" s="76">
        <f>地区別_オーラルフレイル区分別_高齢者の疾病!AQ155</f>
        <v>113153.45782073814</v>
      </c>
      <c r="AR1277" s="322">
        <f>地区別_オーラルフレイル区分別_高齢者の疾病!AR155</f>
        <v>0</v>
      </c>
      <c r="AS1277" s="322">
        <f>地区別_オーラルフレイル区分別_高齢者の疾病!AS155</f>
        <v>0</v>
      </c>
      <c r="AT1277" s="43" t="s">
        <v>119</v>
      </c>
      <c r="AU1277" s="73">
        <f>地区別_オーラルフレイル区分別_高齢者の疾病!AU155</f>
        <v>519152616</v>
      </c>
      <c r="AV1277" s="60">
        <f>地区別_オーラルフレイル区分別_高齢者の疾病!AV155</f>
        <v>8.7300844134623416E-3</v>
      </c>
      <c r="AW1277" s="76">
        <f>地区別_オーラルフレイル区分別_高齢者の疾病!AW155</f>
        <v>7117</v>
      </c>
      <c r="AX1277" s="60">
        <f>地区別_オーラルフレイル区分別_高齢者の疾病!AX155</f>
        <v>7.3229958739337561E-2</v>
      </c>
      <c r="AY1277" s="157">
        <f>地区別_オーラルフレイル区分別_高齢者の疾病!AY155</f>
        <v>72945.428691864552</v>
      </c>
      <c r="AZ1277" s="179"/>
    </row>
    <row r="1278" spans="2:52" s="8" customFormat="1" ht="13.15" customHeight="1" thickTop="1" thickBot="1">
      <c r="B1278" s="335"/>
      <c r="C1278" s="336"/>
      <c r="D1278" s="322"/>
      <c r="E1278" s="322"/>
      <c r="F1278" s="43" t="s">
        <v>120</v>
      </c>
      <c r="G1278" s="73">
        <f>地区別_オーラルフレイル区分別_高齢者の疾病!G156</f>
        <v>116556053</v>
      </c>
      <c r="H1278" s="60">
        <f>地区別_オーラルフレイル区分別_高齢者の疾病!H156</f>
        <v>6.0710509189897312E-3</v>
      </c>
      <c r="I1278" s="73">
        <f>地区別_オーラルフレイル区分別_高齢者の疾病!I156</f>
        <v>2178</v>
      </c>
      <c r="J1278" s="60">
        <f>地区別_オーラルフレイル区分別_高齢者の疾病!J156</f>
        <v>8.4291187739463605E-2</v>
      </c>
      <c r="K1278" s="76">
        <f>地区別_オーラルフレイル区分別_高齢者の疾病!K156</f>
        <v>53515.175849403124</v>
      </c>
      <c r="L1278" s="322">
        <f>地区別_オーラルフレイル区分別_高齢者の疾病!L156</f>
        <v>0</v>
      </c>
      <c r="M1278" s="322">
        <f>地区別_オーラルフレイル区分別_高齢者の疾病!M156</f>
        <v>0</v>
      </c>
      <c r="N1278" s="43" t="s">
        <v>120</v>
      </c>
      <c r="O1278" s="73">
        <f>地区別_オーラルフレイル区分別_高齢者の疾病!O156</f>
        <v>90012683</v>
      </c>
      <c r="P1278" s="60">
        <f>地区別_オーラルフレイル区分別_高齢者の疾病!P156</f>
        <v>6.3097632378079915E-3</v>
      </c>
      <c r="Q1278" s="73">
        <f>地区別_オーラルフレイル区分別_高齢者の疾病!Q156</f>
        <v>1648</v>
      </c>
      <c r="R1278" s="60">
        <f>地区別_オーラルフレイル区分別_高齢者の疾病!R156</f>
        <v>8.657735749934331E-2</v>
      </c>
      <c r="S1278" s="76">
        <f>地区別_オーラルフレイル区分別_高齢者の疾病!S156</f>
        <v>54619.346480582528</v>
      </c>
      <c r="T1278" s="322">
        <f>地区別_オーラルフレイル区分別_高齢者の疾病!T156</f>
        <v>0</v>
      </c>
      <c r="U1278" s="322">
        <f>地区別_オーラルフレイル区分別_高齢者の疾病!U156</f>
        <v>0</v>
      </c>
      <c r="V1278" s="43" t="s">
        <v>120</v>
      </c>
      <c r="W1278" s="73">
        <f>地区別_オーラルフレイル区分別_高齢者の疾病!W156</f>
        <v>20932832</v>
      </c>
      <c r="X1278" s="60">
        <f>地区別_オーラルフレイル区分別_高齢者の疾病!X156</f>
        <v>6.8717204551047677E-3</v>
      </c>
      <c r="Y1278" s="73">
        <f>地区別_オーラルフレイル区分別_高齢者の疾病!Y156</f>
        <v>339</v>
      </c>
      <c r="Z1278" s="60">
        <f>地区別_オーラルフレイル区分別_高齢者の疾病!Z156</f>
        <v>0.12264833574529667</v>
      </c>
      <c r="AA1278" s="131">
        <f>地区別_オーラルフレイル区分別_高齢者の疾病!AA156</f>
        <v>61748.76696165192</v>
      </c>
      <c r="AB1278" s="322">
        <f>地区別_オーラルフレイル区分別_高齢者の疾病!AB156</f>
        <v>0</v>
      </c>
      <c r="AC1278" s="322">
        <f>地区別_オーラルフレイル区分別_高齢者の疾病!AC156</f>
        <v>0</v>
      </c>
      <c r="AD1278" s="43" t="s">
        <v>120</v>
      </c>
      <c r="AE1278" s="73">
        <f>地区別_オーラルフレイル区分別_高齢者の疾病!AE156</f>
        <v>18180167</v>
      </c>
      <c r="AF1278" s="60">
        <f>地区別_オーラルフレイル区分別_高齢者の疾病!AF156</f>
        <v>8.0785191611404978E-3</v>
      </c>
      <c r="AG1278" s="73">
        <f>地区別_オーラルフレイル区分別_高齢者の疾病!AG156</f>
        <v>262</v>
      </c>
      <c r="AH1278" s="60">
        <f>地区別_オーラルフレイル区分別_高齢者の疾病!AH156</f>
        <v>0.12830558276199805</v>
      </c>
      <c r="AI1278" s="76">
        <f>地区別_オーラルフレイル区分別_高齢者の疾病!AI156</f>
        <v>69389.950381679388</v>
      </c>
      <c r="AJ1278" s="322">
        <f>地区別_オーラルフレイル区分別_高齢者の疾病!AJ156</f>
        <v>0</v>
      </c>
      <c r="AK1278" s="322">
        <f>地区別_オーラルフレイル区分別_高齢者の疾病!AK156</f>
        <v>0</v>
      </c>
      <c r="AL1278" s="43" t="s">
        <v>120</v>
      </c>
      <c r="AM1278" s="73">
        <f>地区別_オーラルフレイル区分別_高齢者の疾病!AM156</f>
        <v>44606061</v>
      </c>
      <c r="AN1278" s="60">
        <f>地区別_オーラルフレイル区分別_高齢者の疾病!AN156</f>
        <v>6.6726451526835581E-3</v>
      </c>
      <c r="AO1278" s="73">
        <f>地区別_オーラルフレイル区分別_高齢者の疾病!AO156</f>
        <v>762</v>
      </c>
      <c r="AP1278" s="60">
        <f>地区別_オーラルフレイル区分別_高齢者の疾病!AP156</f>
        <v>9.7367748530539228E-2</v>
      </c>
      <c r="AQ1278" s="76">
        <f>地区別_オーラルフレイル区分別_高齢者の疾病!AQ156</f>
        <v>58538.137795275594</v>
      </c>
      <c r="AR1278" s="322">
        <f>地区別_オーラルフレイル区分別_高齢者の疾病!AR156</f>
        <v>0</v>
      </c>
      <c r="AS1278" s="322">
        <f>地区別_オーラルフレイル区分別_高齢者の疾病!AS156</f>
        <v>0</v>
      </c>
      <c r="AT1278" s="43" t="s">
        <v>120</v>
      </c>
      <c r="AU1278" s="73">
        <f>地区別_オーラルフレイル区分別_高齢者の疾病!AU156</f>
        <v>224864339</v>
      </c>
      <c r="AV1278" s="60">
        <f>地区別_オーラルフレイル区分別_高齢者の疾病!AV156</f>
        <v>3.7813247984238461E-3</v>
      </c>
      <c r="AW1278" s="76">
        <f>地区別_オーラルフレイル区分別_高齢者の疾病!AW156</f>
        <v>4906</v>
      </c>
      <c r="AX1278" s="60">
        <f>地区別_オーラルフレイル区分別_高齢者の疾病!AX156</f>
        <v>5.048000246946608E-2</v>
      </c>
      <c r="AY1278" s="157">
        <f>地区別_オーラルフレイル区分別_高齢者の疾病!AY156</f>
        <v>45834.557480635958</v>
      </c>
      <c r="AZ1278" s="179"/>
    </row>
    <row r="1279" spans="2:52" s="8" customFormat="1" ht="13.15" customHeight="1" thickTop="1" thickBot="1">
      <c r="B1279" s="335"/>
      <c r="C1279" s="336"/>
      <c r="D1279" s="322"/>
      <c r="E1279" s="322"/>
      <c r="F1279" s="44" t="s">
        <v>121</v>
      </c>
      <c r="G1279" s="74">
        <f>地区別_オーラルフレイル区分別_高齢者の疾病!G157</f>
        <v>37516631</v>
      </c>
      <c r="H1279" s="61">
        <f>地区別_オーラルフレイル区分別_高齢者の疾病!H157</f>
        <v>1.9541274026321797E-3</v>
      </c>
      <c r="I1279" s="74">
        <f>地区別_オーラルフレイル区分別_高齢者の疾病!I157</f>
        <v>2431</v>
      </c>
      <c r="J1279" s="61">
        <f>地区別_オーラルフレイル区分別_高齢者の疾病!J157</f>
        <v>9.4082588335461903E-2</v>
      </c>
      <c r="K1279" s="77">
        <f>地区別_オーラルフレイル区分別_高齢者の疾病!K157</f>
        <v>15432.59193747429</v>
      </c>
      <c r="L1279" s="322">
        <f>地区別_オーラルフレイル区分別_高齢者の疾病!L157</f>
        <v>0</v>
      </c>
      <c r="M1279" s="322">
        <f>地区別_オーラルフレイル区分別_高齢者の疾病!M157</f>
        <v>0</v>
      </c>
      <c r="N1279" s="44" t="s">
        <v>121</v>
      </c>
      <c r="O1279" s="74">
        <f>地区別_オーラルフレイル区分別_高齢者の疾病!O157</f>
        <v>28459886</v>
      </c>
      <c r="P1279" s="61">
        <f>地区別_オーラルフレイル区分別_高齢者の疾病!P157</f>
        <v>1.9949982208063537E-3</v>
      </c>
      <c r="Q1279" s="74">
        <f>地区別_オーラルフレイル区分別_高齢者の疾病!Q157</f>
        <v>1840</v>
      </c>
      <c r="R1279" s="61">
        <f>地区別_オーラルフレイル区分別_高齢者の疾病!R157</f>
        <v>9.666403992645127E-2</v>
      </c>
      <c r="S1279" s="77">
        <f>地区別_オーラルフレイル区分別_高齢者の疾病!S157</f>
        <v>15467.329347826088</v>
      </c>
      <c r="T1279" s="322">
        <f>地区別_オーラルフレイル区分別_高齢者の疾病!T157</f>
        <v>0</v>
      </c>
      <c r="U1279" s="322">
        <f>地区別_オーラルフレイル区分別_高齢者の疾病!U157</f>
        <v>0</v>
      </c>
      <c r="V1279" s="44" t="s">
        <v>121</v>
      </c>
      <c r="W1279" s="74">
        <f>地区別_オーラルフレイル区分別_高齢者の疾病!W157</f>
        <v>7730840</v>
      </c>
      <c r="X1279" s="61">
        <f>地区別_オーラルフレイル区分別_高齢者の疾病!X157</f>
        <v>2.53783966560961E-3</v>
      </c>
      <c r="Y1279" s="74">
        <f>地区別_オーラルフレイル区分別_高齢者の疾病!Y157</f>
        <v>433</v>
      </c>
      <c r="Z1279" s="61">
        <f>地区別_オーラルフレイル区分別_高齢者の疾病!Z157</f>
        <v>0.15665701881331404</v>
      </c>
      <c r="AA1279" s="132">
        <f>地区別_オーラルフレイル区分別_高齢者の疾病!AA157</f>
        <v>17854.133949191684</v>
      </c>
      <c r="AB1279" s="322">
        <f>地区別_オーラルフレイル区分別_高齢者の疾病!AB157</f>
        <v>0</v>
      </c>
      <c r="AC1279" s="322">
        <f>地区別_オーラルフレイル区分別_高齢者の疾病!AC157</f>
        <v>0</v>
      </c>
      <c r="AD1279" s="44" t="s">
        <v>121</v>
      </c>
      <c r="AE1279" s="74">
        <f>地区別_オーラルフレイル区分別_高齢者の疾病!AE157</f>
        <v>5830550</v>
      </c>
      <c r="AF1279" s="61">
        <f>地区別_オーラルフレイル区分別_高齢者の疾病!AF157</f>
        <v>2.5908568328876034E-3</v>
      </c>
      <c r="AG1279" s="74">
        <f>地区別_オーラルフレイル区分別_高齢者の疾病!AG157</f>
        <v>324</v>
      </c>
      <c r="AH1279" s="61">
        <f>地区別_オーラルフレイル区分別_高齢者の疾病!AH157</f>
        <v>0.15866797257590598</v>
      </c>
      <c r="AI1279" s="77">
        <f>地区別_オーラルフレイル区分別_高齢者の疾病!AI157</f>
        <v>17995.524691358023</v>
      </c>
      <c r="AJ1279" s="322">
        <f>地区別_オーラルフレイル区分別_高齢者の疾病!AJ157</f>
        <v>0</v>
      </c>
      <c r="AK1279" s="322">
        <f>地区別_オーラルフレイル区分別_高齢者の疾病!AK157</f>
        <v>0</v>
      </c>
      <c r="AL1279" s="44" t="s">
        <v>121</v>
      </c>
      <c r="AM1279" s="74">
        <f>地区別_オーラルフレイル区分別_高齢者の疾病!AM157</f>
        <v>14600697</v>
      </c>
      <c r="AN1279" s="61">
        <f>地区別_オーラルフレイル区分別_高齢者の疾病!AN157</f>
        <v>2.1841262796742211E-3</v>
      </c>
      <c r="AO1279" s="74">
        <f>地区別_オーラルフレイル区分別_高齢者の疾病!AO157</f>
        <v>952</v>
      </c>
      <c r="AP1279" s="61">
        <f>地区別_オーラルフレイル区分別_高齢者の疾病!AP157</f>
        <v>0.12164579606440072</v>
      </c>
      <c r="AQ1279" s="77">
        <f>地区別_オーラルフレイル区分別_高齢者の疾病!AQ157</f>
        <v>15336.866596638656</v>
      </c>
      <c r="AR1279" s="322">
        <f>地区別_オーラルフレイル区分別_高齢者の疾病!AR157</f>
        <v>0</v>
      </c>
      <c r="AS1279" s="322">
        <f>地区別_オーラルフレイル区分別_高齢者の疾病!AS157</f>
        <v>0</v>
      </c>
      <c r="AT1279" s="44" t="s">
        <v>121</v>
      </c>
      <c r="AU1279" s="74">
        <f>地区別_オーラルフレイル区分別_高齢者の疾病!AU157</f>
        <v>102369217</v>
      </c>
      <c r="AV1279" s="61">
        <f>地区別_オーラルフレイル区分別_高齢者の疾病!AV157</f>
        <v>1.7214435181619971E-3</v>
      </c>
      <c r="AW1279" s="77">
        <f>地区別_オーラルフレイル区分別_高齢者の疾病!AW157</f>
        <v>7148</v>
      </c>
      <c r="AX1279" s="63">
        <f>地区別_オーラルフレイル区分別_高齢者の疾病!AX157</f>
        <v>7.3548931441447932E-2</v>
      </c>
      <c r="AY1279" s="158">
        <f>地区別_オーラルフレイル区分別_高齢者の疾病!AY157</f>
        <v>14321.378987129267</v>
      </c>
      <c r="AZ1279" s="179"/>
    </row>
    <row r="1280" spans="2:52" s="8" customFormat="1" ht="13.15" customHeight="1" thickTop="1">
      <c r="B1280" s="337"/>
      <c r="C1280" s="338"/>
      <c r="D1280" s="323"/>
      <c r="E1280" s="323"/>
      <c r="F1280" s="45" t="s">
        <v>71</v>
      </c>
      <c r="G1280" s="69">
        <f>地区別_オーラルフレイル区分別_高齢者の疾病!G158</f>
        <v>3659094851</v>
      </c>
      <c r="H1280" s="61">
        <f>地区別_オーラルフレイル区分別_高齢者の疾病!H158</f>
        <v>0.19059114122399243</v>
      </c>
      <c r="I1280" s="74">
        <f>地区別_オーラルフレイル区分別_高齢者の疾病!I158</f>
        <v>21548</v>
      </c>
      <c r="J1280" s="61">
        <f>地区別_オーラルフレイル区分別_高齢者の疾病!J158</f>
        <v>0.83393320174929375</v>
      </c>
      <c r="K1280" s="77">
        <f>地区別_オーラルフレイル区分別_高齢者の疾病!K158</f>
        <v>169811.34448672729</v>
      </c>
      <c r="L1280" s="323">
        <f>地区別_オーラルフレイル区分別_高齢者の疾病!L158</f>
        <v>0</v>
      </c>
      <c r="M1280" s="323">
        <f>地区別_オーラルフレイル区分別_高齢者の疾病!M158</f>
        <v>0</v>
      </c>
      <c r="N1280" s="45" t="s">
        <v>71</v>
      </c>
      <c r="O1280" s="69">
        <f>地区別_オーラルフレイル区分別_高齢者の疾病!O158</f>
        <v>2742846883</v>
      </c>
      <c r="P1280" s="61">
        <f>地区別_オーラルフレイル区分別_高齢者の疾病!P158</f>
        <v>0.19226973191421967</v>
      </c>
      <c r="Q1280" s="74">
        <f>地区別_オーラルフレイル区分別_高齢者の疾病!Q158</f>
        <v>15992</v>
      </c>
      <c r="R1280" s="61">
        <f>地区別_オーラルフレイル区分別_高齢者の疾病!R158</f>
        <v>0.84013659049120037</v>
      </c>
      <c r="S1280" s="77">
        <f>地区別_オーラルフレイル区分別_高齢者の疾病!S158</f>
        <v>171513.68703101552</v>
      </c>
      <c r="T1280" s="323">
        <f>地区別_オーラルフレイル区分別_高齢者の疾病!T158</f>
        <v>0</v>
      </c>
      <c r="U1280" s="323">
        <f>地区別_オーラルフレイル区分別_高齢者の疾病!U158</f>
        <v>0</v>
      </c>
      <c r="V1280" s="45" t="s">
        <v>71</v>
      </c>
      <c r="W1280" s="69">
        <f>地区別_オーラルフレイル区分別_高齢者の疾病!W158</f>
        <v>597098418</v>
      </c>
      <c r="X1280" s="61">
        <f>地区別_オーラルフレイル区分別_高齢者の疾病!X158</f>
        <v>0.19601234141091356</v>
      </c>
      <c r="Y1280" s="74">
        <f>地区別_オーラルフレイル区分別_高齢者の疾病!Y158</f>
        <v>2433</v>
      </c>
      <c r="Z1280" s="61">
        <f>地区別_オーラルフレイル区分別_高齢者の疾病!Z158</f>
        <v>0.88024602026049203</v>
      </c>
      <c r="AA1280" s="132">
        <f>地区別_オーラルフレイル区分別_高齢者の疾病!AA158</f>
        <v>245416.53020961775</v>
      </c>
      <c r="AB1280" s="323">
        <f>地区別_オーラルフレイル区分別_高齢者の疾病!AB158</f>
        <v>0</v>
      </c>
      <c r="AC1280" s="323">
        <f>地区別_オーラルフレイル区分別_高齢者の疾病!AC158</f>
        <v>0</v>
      </c>
      <c r="AD1280" s="45" t="s">
        <v>71</v>
      </c>
      <c r="AE1280" s="69">
        <f>地区別_オーラルフレイル区分別_高齢者の疾病!AE158</f>
        <v>440465746</v>
      </c>
      <c r="AF1280" s="61">
        <f>地区別_オーラルフレイル区分別_高齢者の疾病!AF158</f>
        <v>0.1957248780435869</v>
      </c>
      <c r="AG1280" s="74">
        <f>地区別_オーラルフレイル区分別_高齢者の疾病!AG158</f>
        <v>1795</v>
      </c>
      <c r="AH1280" s="61">
        <f>地区別_オーラルフレイル区分別_高齢者の疾病!AH158</f>
        <v>0.87904015670910873</v>
      </c>
      <c r="AI1280" s="77">
        <f>地区別_オーラルフレイル区分別_高齢者の疾病!AI158</f>
        <v>245384.81671309192</v>
      </c>
      <c r="AJ1280" s="323">
        <f>地区別_オーラルフレイル区分別_高齢者の疾病!AJ158</f>
        <v>0</v>
      </c>
      <c r="AK1280" s="323">
        <f>地区別_オーラルフレイル区分別_高齢者の疾病!AK158</f>
        <v>0</v>
      </c>
      <c r="AL1280" s="45" t="s">
        <v>71</v>
      </c>
      <c r="AM1280" s="69">
        <f>地区別_オーラルフレイル区分別_高齢者の疾病!AM158</f>
        <v>1445521220</v>
      </c>
      <c r="AN1280" s="61">
        <f>地区別_オーラルフレイル区分別_高齢者の疾病!AN158</f>
        <v>0.21623631285744382</v>
      </c>
      <c r="AO1280" s="74">
        <f>地区別_オーラルフレイル区分別_高齢者の疾病!AO158</f>
        <v>6602</v>
      </c>
      <c r="AP1280" s="61">
        <f>地区別_オーラルフレイル区分別_高齢者の疾病!AP158</f>
        <v>0.84359826220291334</v>
      </c>
      <c r="AQ1280" s="77">
        <f>地区別_オーラルフレイル区分別_高齢者の疾病!AQ158</f>
        <v>218952.01757043321</v>
      </c>
      <c r="AR1280" s="323">
        <f>地区別_オーラルフレイル区分別_高齢者の疾病!AR158</f>
        <v>0</v>
      </c>
      <c r="AS1280" s="323">
        <f>地区別_オーラルフレイル区分別_高齢者の疾病!AS158</f>
        <v>0</v>
      </c>
      <c r="AT1280" s="45" t="s">
        <v>71</v>
      </c>
      <c r="AU1280" s="69">
        <f>地区別_オーラルフレイル区分別_高齢者の疾病!AU158</f>
        <v>10516730391</v>
      </c>
      <c r="AV1280" s="61">
        <f>地区別_オーラルフレイル区分別_高齢者の疾病!AV158</f>
        <v>0.17684962232195478</v>
      </c>
      <c r="AW1280" s="77">
        <f>地区別_オーラルフレイル区分別_高齢者の疾病!AW158</f>
        <v>74030</v>
      </c>
      <c r="AX1280" s="103">
        <f>地区別_オーラルフレイル区分別_高齢者の疾病!AX158</f>
        <v>0.76172739152355773</v>
      </c>
      <c r="AY1280" s="159">
        <f>地区別_オーラルフレイル区分別_高齢者の疾病!AY158</f>
        <v>142060.38620829393</v>
      </c>
      <c r="AZ1280" s="179"/>
    </row>
    <row r="1281" spans="1:52">
      <c r="A1281" s="8"/>
      <c r="B1281" s="8"/>
      <c r="C1281" s="8"/>
      <c r="D1281" s="111"/>
      <c r="E1281" s="52"/>
      <c r="F1281" s="8"/>
      <c r="G1281" s="8"/>
      <c r="H1281" s="8"/>
      <c r="I1281" s="8"/>
      <c r="J1281" s="8"/>
      <c r="K1281" s="8"/>
      <c r="L1281" s="111"/>
      <c r="M1281" s="52"/>
      <c r="N1281" s="8"/>
      <c r="O1281" s="8"/>
      <c r="P1281" s="8"/>
      <c r="Q1281" s="8"/>
      <c r="R1281" s="8"/>
      <c r="S1281" s="8"/>
      <c r="T1281" s="111"/>
      <c r="U1281" s="52"/>
      <c r="V1281" s="8"/>
      <c r="W1281" s="8"/>
      <c r="X1281" s="8"/>
      <c r="Y1281" s="8"/>
      <c r="Z1281" s="8"/>
      <c r="AA1281" s="8"/>
      <c r="AB1281" s="111"/>
      <c r="AC1281" s="52"/>
      <c r="AD1281" s="8"/>
      <c r="AE1281" s="8"/>
      <c r="AF1281" s="8"/>
      <c r="AG1281" s="8"/>
      <c r="AH1281" s="8"/>
      <c r="AI1281" s="8"/>
      <c r="AJ1281" s="111"/>
      <c r="AK1281" s="52"/>
      <c r="AL1281" s="8"/>
      <c r="AM1281" s="8"/>
      <c r="AN1281" s="8"/>
      <c r="AO1281" s="8"/>
      <c r="AP1281" s="8"/>
      <c r="AQ1281" s="8"/>
      <c r="AR1281" s="111"/>
      <c r="AS1281" s="52"/>
      <c r="AT1281" s="8"/>
      <c r="AU1281" s="8"/>
      <c r="AV1281" s="8"/>
      <c r="AW1281" s="8"/>
      <c r="AX1281" s="217"/>
      <c r="AY1281" s="8"/>
      <c r="AZ1281" s="8"/>
    </row>
  </sheetData>
  <mergeCells count="1057">
    <mergeCell ref="AR1264:AR1280"/>
    <mergeCell ref="AS1264:AS1280"/>
    <mergeCell ref="T1264:T1280"/>
    <mergeCell ref="U1264:U1280"/>
    <mergeCell ref="AB1264:AB1280"/>
    <mergeCell ref="AC1264:AC1280"/>
    <mergeCell ref="AJ1264:AJ1280"/>
    <mergeCell ref="AK1264:AK1280"/>
    <mergeCell ref="D1264:D1280"/>
    <mergeCell ref="E1264:E1280"/>
    <mergeCell ref="L1264:L1280"/>
    <mergeCell ref="M1264:M1280"/>
    <mergeCell ref="C907:C923"/>
    <mergeCell ref="C890:C906"/>
    <mergeCell ref="C873:C889"/>
    <mergeCell ref="C856:C872"/>
    <mergeCell ref="C839:C855"/>
    <mergeCell ref="C992:C1008"/>
    <mergeCell ref="C975:C991"/>
    <mergeCell ref="C958:C974"/>
    <mergeCell ref="C941:C957"/>
    <mergeCell ref="C924:C940"/>
    <mergeCell ref="C1077:C1093"/>
    <mergeCell ref="C1060:C1076"/>
    <mergeCell ref="C1043:C1059"/>
    <mergeCell ref="C1026:C1042"/>
    <mergeCell ref="C1009:C1025"/>
    <mergeCell ref="C1162:C1178"/>
    <mergeCell ref="C1145:C1161"/>
    <mergeCell ref="C1128:C1144"/>
    <mergeCell ref="C1111:C1127"/>
    <mergeCell ref="C1094:C1110"/>
    <mergeCell ref="C567:C583"/>
    <mergeCell ref="C550:C566"/>
    <mergeCell ref="C533:C549"/>
    <mergeCell ref="C516:C532"/>
    <mergeCell ref="C499:C515"/>
    <mergeCell ref="C652:C668"/>
    <mergeCell ref="C635:C651"/>
    <mergeCell ref="C618:C634"/>
    <mergeCell ref="C601:C617"/>
    <mergeCell ref="C584:C600"/>
    <mergeCell ref="C737:C753"/>
    <mergeCell ref="C720:C736"/>
    <mergeCell ref="C703:C719"/>
    <mergeCell ref="C686:C702"/>
    <mergeCell ref="C669:C685"/>
    <mergeCell ref="C822:C838"/>
    <mergeCell ref="C805:C821"/>
    <mergeCell ref="C788:C804"/>
    <mergeCell ref="C771:C787"/>
    <mergeCell ref="C754:C770"/>
    <mergeCell ref="C227:C243"/>
    <mergeCell ref="C210:C226"/>
    <mergeCell ref="C193:C209"/>
    <mergeCell ref="C176:C192"/>
    <mergeCell ref="C159:C175"/>
    <mergeCell ref="C312:C328"/>
    <mergeCell ref="C295:C311"/>
    <mergeCell ref="C278:C294"/>
    <mergeCell ref="C261:C277"/>
    <mergeCell ref="C244:C260"/>
    <mergeCell ref="C397:C413"/>
    <mergeCell ref="C380:C396"/>
    <mergeCell ref="C363:C379"/>
    <mergeCell ref="C346:C362"/>
    <mergeCell ref="C329:C345"/>
    <mergeCell ref="C482:C498"/>
    <mergeCell ref="C465:C481"/>
    <mergeCell ref="C448:C464"/>
    <mergeCell ref="C431:C447"/>
    <mergeCell ref="C414:C430"/>
    <mergeCell ref="C57:C73"/>
    <mergeCell ref="C40:C56"/>
    <mergeCell ref="C23:C39"/>
    <mergeCell ref="C6:C22"/>
    <mergeCell ref="AR4:AY4"/>
    <mergeCell ref="D4:K4"/>
    <mergeCell ref="L4:S4"/>
    <mergeCell ref="T4:AA4"/>
    <mergeCell ref="AB4:AI4"/>
    <mergeCell ref="AJ4:AQ4"/>
    <mergeCell ref="C4:C5"/>
    <mergeCell ref="C142:C158"/>
    <mergeCell ref="C125:C141"/>
    <mergeCell ref="C108:C124"/>
    <mergeCell ref="C91:C107"/>
    <mergeCell ref="C74:C90"/>
    <mergeCell ref="D6:D22"/>
    <mergeCell ref="E6:E22"/>
    <mergeCell ref="D23:D39"/>
    <mergeCell ref="E23:E39"/>
    <mergeCell ref="D40:D56"/>
    <mergeCell ref="E40:E56"/>
    <mergeCell ref="D57:D73"/>
    <mergeCell ref="E57:E73"/>
    <mergeCell ref="D74:D90"/>
    <mergeCell ref="E74:E90"/>
    <mergeCell ref="D91:D107"/>
    <mergeCell ref="E91:E107"/>
    <mergeCell ref="L142:L158"/>
    <mergeCell ref="M142:M158"/>
    <mergeCell ref="T91:T107"/>
    <mergeCell ref="U91:U107"/>
    <mergeCell ref="B244:B260"/>
    <mergeCell ref="B261:B277"/>
    <mergeCell ref="B278:B294"/>
    <mergeCell ref="B295:B311"/>
    <mergeCell ref="B312:B328"/>
    <mergeCell ref="B159:B175"/>
    <mergeCell ref="B176:B192"/>
    <mergeCell ref="B193:B209"/>
    <mergeCell ref="B210:B226"/>
    <mergeCell ref="B227:B243"/>
    <mergeCell ref="B74:B90"/>
    <mergeCell ref="B91:B107"/>
    <mergeCell ref="B108:B124"/>
    <mergeCell ref="B125:B141"/>
    <mergeCell ref="B142:B158"/>
    <mergeCell ref="B4:B5"/>
    <mergeCell ref="B6:B22"/>
    <mergeCell ref="B23:B39"/>
    <mergeCell ref="B40:B56"/>
    <mergeCell ref="B57:B73"/>
    <mergeCell ref="B584:B600"/>
    <mergeCell ref="B601:B617"/>
    <mergeCell ref="B618:B634"/>
    <mergeCell ref="B635:B651"/>
    <mergeCell ref="B652:B668"/>
    <mergeCell ref="B499:B515"/>
    <mergeCell ref="B516:B532"/>
    <mergeCell ref="B533:B549"/>
    <mergeCell ref="B550:B566"/>
    <mergeCell ref="B567:B583"/>
    <mergeCell ref="B414:B430"/>
    <mergeCell ref="B431:B447"/>
    <mergeCell ref="B448:B464"/>
    <mergeCell ref="B465:B481"/>
    <mergeCell ref="B482:B498"/>
    <mergeCell ref="B329:B345"/>
    <mergeCell ref="B346:B362"/>
    <mergeCell ref="B363:B379"/>
    <mergeCell ref="B380:B396"/>
    <mergeCell ref="B397:B413"/>
    <mergeCell ref="B924:B940"/>
    <mergeCell ref="B941:B957"/>
    <mergeCell ref="B958:B974"/>
    <mergeCell ref="B975:B991"/>
    <mergeCell ref="B992:B1008"/>
    <mergeCell ref="B839:B855"/>
    <mergeCell ref="B856:B872"/>
    <mergeCell ref="B873:B889"/>
    <mergeCell ref="B890:B906"/>
    <mergeCell ref="B907:B923"/>
    <mergeCell ref="B754:B770"/>
    <mergeCell ref="B771:B787"/>
    <mergeCell ref="B788:B804"/>
    <mergeCell ref="B805:B821"/>
    <mergeCell ref="B822:B838"/>
    <mergeCell ref="B669:B685"/>
    <mergeCell ref="B686:B702"/>
    <mergeCell ref="B703:B719"/>
    <mergeCell ref="B720:B736"/>
    <mergeCell ref="B737:B753"/>
    <mergeCell ref="B1264:C1280"/>
    <mergeCell ref="B1179:B1195"/>
    <mergeCell ref="B1196:B1212"/>
    <mergeCell ref="B1213:B1229"/>
    <mergeCell ref="B1230:B1246"/>
    <mergeCell ref="B1247:B1263"/>
    <mergeCell ref="B1094:B1110"/>
    <mergeCell ref="B1111:B1127"/>
    <mergeCell ref="B1128:B1144"/>
    <mergeCell ref="B1145:B1161"/>
    <mergeCell ref="B1162:B1178"/>
    <mergeCell ref="C1247:C1263"/>
    <mergeCell ref="C1230:C1246"/>
    <mergeCell ref="C1213:C1229"/>
    <mergeCell ref="C1196:C1212"/>
    <mergeCell ref="C1179:C1195"/>
    <mergeCell ref="B1009:B1025"/>
    <mergeCell ref="B1026:B1042"/>
    <mergeCell ref="B1043:B1059"/>
    <mergeCell ref="B1060:B1076"/>
    <mergeCell ref="B1077:B1093"/>
    <mergeCell ref="D193:D209"/>
    <mergeCell ref="E193:E209"/>
    <mergeCell ref="D210:D226"/>
    <mergeCell ref="E210:E226"/>
    <mergeCell ref="D227:D243"/>
    <mergeCell ref="E227:E243"/>
    <mergeCell ref="D244:D260"/>
    <mergeCell ref="E244:E260"/>
    <mergeCell ref="D261:D277"/>
    <mergeCell ref="E261:E277"/>
    <mergeCell ref="D108:D124"/>
    <mergeCell ref="E108:E124"/>
    <mergeCell ref="D125:D141"/>
    <mergeCell ref="E125:E141"/>
    <mergeCell ref="D142:D158"/>
    <mergeCell ref="E142:E158"/>
    <mergeCell ref="D159:D175"/>
    <mergeCell ref="E159:E175"/>
    <mergeCell ref="D176:D192"/>
    <mergeCell ref="E176:E192"/>
    <mergeCell ref="D363:D379"/>
    <mergeCell ref="E363:E379"/>
    <mergeCell ref="D380:D396"/>
    <mergeCell ref="E380:E396"/>
    <mergeCell ref="D397:D413"/>
    <mergeCell ref="E397:E413"/>
    <mergeCell ref="D414:D430"/>
    <mergeCell ref="E414:E430"/>
    <mergeCell ref="D431:D447"/>
    <mergeCell ref="E431:E447"/>
    <mergeCell ref="D278:D294"/>
    <mergeCell ref="E278:E294"/>
    <mergeCell ref="D295:D311"/>
    <mergeCell ref="E295:E311"/>
    <mergeCell ref="D312:D328"/>
    <mergeCell ref="E312:E328"/>
    <mergeCell ref="D329:D345"/>
    <mergeCell ref="E329:E345"/>
    <mergeCell ref="D346:D362"/>
    <mergeCell ref="E346:E362"/>
    <mergeCell ref="D533:D549"/>
    <mergeCell ref="E533:E549"/>
    <mergeCell ref="D550:D566"/>
    <mergeCell ref="E550:E566"/>
    <mergeCell ref="D567:D583"/>
    <mergeCell ref="E567:E583"/>
    <mergeCell ref="D584:D600"/>
    <mergeCell ref="E584:E600"/>
    <mergeCell ref="D601:D617"/>
    <mergeCell ref="E601:E617"/>
    <mergeCell ref="D448:D464"/>
    <mergeCell ref="E448:E464"/>
    <mergeCell ref="D465:D481"/>
    <mergeCell ref="E465:E481"/>
    <mergeCell ref="D482:D498"/>
    <mergeCell ref="E482:E498"/>
    <mergeCell ref="D499:D515"/>
    <mergeCell ref="E499:E515"/>
    <mergeCell ref="D516:D532"/>
    <mergeCell ref="E516:E532"/>
    <mergeCell ref="D703:D719"/>
    <mergeCell ref="E703:E719"/>
    <mergeCell ref="D720:D736"/>
    <mergeCell ref="E720:E736"/>
    <mergeCell ref="D737:D753"/>
    <mergeCell ref="E737:E753"/>
    <mergeCell ref="D754:D770"/>
    <mergeCell ref="E754:E770"/>
    <mergeCell ref="D771:D787"/>
    <mergeCell ref="E771:E787"/>
    <mergeCell ref="D618:D634"/>
    <mergeCell ref="E618:E634"/>
    <mergeCell ref="D635:D651"/>
    <mergeCell ref="E635:E651"/>
    <mergeCell ref="D652:D668"/>
    <mergeCell ref="E652:E668"/>
    <mergeCell ref="D669:D685"/>
    <mergeCell ref="E669:E685"/>
    <mergeCell ref="D686:D702"/>
    <mergeCell ref="E686:E702"/>
    <mergeCell ref="D873:D889"/>
    <mergeCell ref="E873:E889"/>
    <mergeCell ref="D890:D906"/>
    <mergeCell ref="E890:E906"/>
    <mergeCell ref="D907:D923"/>
    <mergeCell ref="E907:E923"/>
    <mergeCell ref="D924:D940"/>
    <mergeCell ref="E924:E940"/>
    <mergeCell ref="D941:D957"/>
    <mergeCell ref="E941:E957"/>
    <mergeCell ref="D788:D804"/>
    <mergeCell ref="E788:E804"/>
    <mergeCell ref="D805:D821"/>
    <mergeCell ref="E805:E821"/>
    <mergeCell ref="D822:D838"/>
    <mergeCell ref="E822:E838"/>
    <mergeCell ref="D839:D855"/>
    <mergeCell ref="E839:E855"/>
    <mergeCell ref="D856:D872"/>
    <mergeCell ref="E856:E872"/>
    <mergeCell ref="D1128:D1144"/>
    <mergeCell ref="E1128:E1144"/>
    <mergeCell ref="D1145:D1161"/>
    <mergeCell ref="E1145:E1161"/>
    <mergeCell ref="D1162:D1178"/>
    <mergeCell ref="E1162:E1178"/>
    <mergeCell ref="D1179:D1195"/>
    <mergeCell ref="E1179:E1195"/>
    <mergeCell ref="D1196:D1212"/>
    <mergeCell ref="E1196:E1212"/>
    <mergeCell ref="D1043:D1059"/>
    <mergeCell ref="E1043:E1059"/>
    <mergeCell ref="D1060:D1076"/>
    <mergeCell ref="E1060:E1076"/>
    <mergeCell ref="D1077:D1093"/>
    <mergeCell ref="E1077:E1093"/>
    <mergeCell ref="D1094:D1110"/>
    <mergeCell ref="E1094:E1110"/>
    <mergeCell ref="D1111:D1127"/>
    <mergeCell ref="E1111:E1127"/>
    <mergeCell ref="D958:D974"/>
    <mergeCell ref="E958:E974"/>
    <mergeCell ref="D975:D991"/>
    <mergeCell ref="E975:E991"/>
    <mergeCell ref="D992:D1008"/>
    <mergeCell ref="E992:E1008"/>
    <mergeCell ref="D1009:D1025"/>
    <mergeCell ref="E1009:E1025"/>
    <mergeCell ref="D1026:D1042"/>
    <mergeCell ref="E1026:E1042"/>
    <mergeCell ref="L159:L175"/>
    <mergeCell ref="M159:M175"/>
    <mergeCell ref="L176:L192"/>
    <mergeCell ref="M176:M192"/>
    <mergeCell ref="L193:L209"/>
    <mergeCell ref="M193:M209"/>
    <mergeCell ref="L210:L226"/>
    <mergeCell ref="M210:M226"/>
    <mergeCell ref="L227:L243"/>
    <mergeCell ref="M227:M243"/>
    <mergeCell ref="L244:L260"/>
    <mergeCell ref="M244:M260"/>
    <mergeCell ref="L261:L277"/>
    <mergeCell ref="M261:M277"/>
    <mergeCell ref="L278:L294"/>
    <mergeCell ref="M278:M294"/>
    <mergeCell ref="L295:L311"/>
    <mergeCell ref="M295:M311"/>
    <mergeCell ref="L312:L328"/>
    <mergeCell ref="M312:M328"/>
    <mergeCell ref="L499:L515"/>
    <mergeCell ref="M499:M515"/>
    <mergeCell ref="D1213:D1229"/>
    <mergeCell ref="E1213:E1229"/>
    <mergeCell ref="D1230:D1246"/>
    <mergeCell ref="E1230:E1246"/>
    <mergeCell ref="D1247:D1263"/>
    <mergeCell ref="E1247:E1263"/>
    <mergeCell ref="L6:L22"/>
    <mergeCell ref="M6:M22"/>
    <mergeCell ref="L23:L39"/>
    <mergeCell ref="M23:M39"/>
    <mergeCell ref="L40:L56"/>
    <mergeCell ref="M40:M56"/>
    <mergeCell ref="L57:L73"/>
    <mergeCell ref="M57:M73"/>
    <mergeCell ref="L74:L90"/>
    <mergeCell ref="M74:M90"/>
    <mergeCell ref="L91:L107"/>
    <mergeCell ref="M91:M107"/>
    <mergeCell ref="L108:L124"/>
    <mergeCell ref="M108:M124"/>
    <mergeCell ref="L125:L141"/>
    <mergeCell ref="M125:M141"/>
    <mergeCell ref="L329:L345"/>
    <mergeCell ref="M329:M345"/>
    <mergeCell ref="L346:L362"/>
    <mergeCell ref="M346:M362"/>
    <mergeCell ref="L363:L379"/>
    <mergeCell ref="M363:M379"/>
    <mergeCell ref="L380:L396"/>
    <mergeCell ref="M380:M396"/>
    <mergeCell ref="L397:L413"/>
    <mergeCell ref="M397:M413"/>
    <mergeCell ref="L516:L532"/>
    <mergeCell ref="M516:M532"/>
    <mergeCell ref="L533:L549"/>
    <mergeCell ref="M533:M549"/>
    <mergeCell ref="L550:L566"/>
    <mergeCell ref="M550:M566"/>
    <mergeCell ref="L567:L583"/>
    <mergeCell ref="M567:M583"/>
    <mergeCell ref="L414:L430"/>
    <mergeCell ref="M414:M430"/>
    <mergeCell ref="L431:L447"/>
    <mergeCell ref="M431:M447"/>
    <mergeCell ref="L448:L464"/>
    <mergeCell ref="M448:M464"/>
    <mergeCell ref="L465:L481"/>
    <mergeCell ref="M465:M481"/>
    <mergeCell ref="L482:L498"/>
    <mergeCell ref="M482:M498"/>
    <mergeCell ref="L669:L685"/>
    <mergeCell ref="M669:M685"/>
    <mergeCell ref="L686:L702"/>
    <mergeCell ref="M686:M702"/>
    <mergeCell ref="L703:L719"/>
    <mergeCell ref="M703:M719"/>
    <mergeCell ref="L720:L736"/>
    <mergeCell ref="M720:M736"/>
    <mergeCell ref="L737:L753"/>
    <mergeCell ref="M737:M753"/>
    <mergeCell ref="L584:L600"/>
    <mergeCell ref="M584:M600"/>
    <mergeCell ref="L601:L617"/>
    <mergeCell ref="M601:M617"/>
    <mergeCell ref="L618:L634"/>
    <mergeCell ref="M618:M634"/>
    <mergeCell ref="L635:L651"/>
    <mergeCell ref="M635:M651"/>
    <mergeCell ref="L652:L668"/>
    <mergeCell ref="M652:M668"/>
    <mergeCell ref="L839:L855"/>
    <mergeCell ref="M839:M855"/>
    <mergeCell ref="L856:L872"/>
    <mergeCell ref="M856:M872"/>
    <mergeCell ref="L873:L889"/>
    <mergeCell ref="M873:M889"/>
    <mergeCell ref="L890:L906"/>
    <mergeCell ref="M890:M906"/>
    <mergeCell ref="L907:L923"/>
    <mergeCell ref="M907:M923"/>
    <mergeCell ref="L754:L770"/>
    <mergeCell ref="M754:M770"/>
    <mergeCell ref="L771:L787"/>
    <mergeCell ref="M771:M787"/>
    <mergeCell ref="L788:L804"/>
    <mergeCell ref="M788:M804"/>
    <mergeCell ref="L805:L821"/>
    <mergeCell ref="M805:M821"/>
    <mergeCell ref="L822:L838"/>
    <mergeCell ref="M822:M838"/>
    <mergeCell ref="L1009:L1025"/>
    <mergeCell ref="M1009:M1025"/>
    <mergeCell ref="L1026:L1042"/>
    <mergeCell ref="M1026:M1042"/>
    <mergeCell ref="L1043:L1059"/>
    <mergeCell ref="M1043:M1059"/>
    <mergeCell ref="L1060:L1076"/>
    <mergeCell ref="M1060:M1076"/>
    <mergeCell ref="L1077:L1093"/>
    <mergeCell ref="M1077:M1093"/>
    <mergeCell ref="L924:L940"/>
    <mergeCell ref="M924:M940"/>
    <mergeCell ref="L941:L957"/>
    <mergeCell ref="M941:M957"/>
    <mergeCell ref="L958:L974"/>
    <mergeCell ref="M958:M974"/>
    <mergeCell ref="L975:L991"/>
    <mergeCell ref="M975:M991"/>
    <mergeCell ref="L992:L1008"/>
    <mergeCell ref="M992:M1008"/>
    <mergeCell ref="L1179:L1195"/>
    <mergeCell ref="M1179:M1195"/>
    <mergeCell ref="L1196:L1212"/>
    <mergeCell ref="M1196:M1212"/>
    <mergeCell ref="L1213:L1229"/>
    <mergeCell ref="M1213:M1229"/>
    <mergeCell ref="L1230:L1246"/>
    <mergeCell ref="M1230:M1246"/>
    <mergeCell ref="L1247:L1263"/>
    <mergeCell ref="M1247:M1263"/>
    <mergeCell ref="L1094:L1110"/>
    <mergeCell ref="M1094:M1110"/>
    <mergeCell ref="L1111:L1127"/>
    <mergeCell ref="M1111:M1127"/>
    <mergeCell ref="L1128:L1144"/>
    <mergeCell ref="M1128:M1144"/>
    <mergeCell ref="L1145:L1161"/>
    <mergeCell ref="M1145:M1161"/>
    <mergeCell ref="L1162:L1178"/>
    <mergeCell ref="M1162:M1178"/>
    <mergeCell ref="T108:T124"/>
    <mergeCell ref="U108:U124"/>
    <mergeCell ref="T125:T141"/>
    <mergeCell ref="U125:U141"/>
    <mergeCell ref="T142:T158"/>
    <mergeCell ref="U142:U158"/>
    <mergeCell ref="T159:T175"/>
    <mergeCell ref="U159:U175"/>
    <mergeCell ref="T6:T22"/>
    <mergeCell ref="U6:U22"/>
    <mergeCell ref="T23:T39"/>
    <mergeCell ref="U23:U39"/>
    <mergeCell ref="T40:T56"/>
    <mergeCell ref="U40:U56"/>
    <mergeCell ref="T57:T73"/>
    <mergeCell ref="U57:U73"/>
    <mergeCell ref="T74:T90"/>
    <mergeCell ref="U74:U90"/>
    <mergeCell ref="T261:T277"/>
    <mergeCell ref="U261:U277"/>
    <mergeCell ref="T278:T294"/>
    <mergeCell ref="U278:U294"/>
    <mergeCell ref="T295:T311"/>
    <mergeCell ref="U295:U311"/>
    <mergeCell ref="T312:T328"/>
    <mergeCell ref="U312:U328"/>
    <mergeCell ref="T329:T345"/>
    <mergeCell ref="U329:U345"/>
    <mergeCell ref="T176:T192"/>
    <mergeCell ref="U176:U192"/>
    <mergeCell ref="T193:T209"/>
    <mergeCell ref="U193:U209"/>
    <mergeCell ref="T210:T226"/>
    <mergeCell ref="U210:U226"/>
    <mergeCell ref="T227:T243"/>
    <mergeCell ref="U227:U243"/>
    <mergeCell ref="T244:T260"/>
    <mergeCell ref="U244:U260"/>
    <mergeCell ref="T431:T447"/>
    <mergeCell ref="U431:U447"/>
    <mergeCell ref="T448:T464"/>
    <mergeCell ref="U448:U464"/>
    <mergeCell ref="T465:T481"/>
    <mergeCell ref="U465:U481"/>
    <mergeCell ref="T482:T498"/>
    <mergeCell ref="U482:U498"/>
    <mergeCell ref="T499:T515"/>
    <mergeCell ref="U499:U515"/>
    <mergeCell ref="T346:T362"/>
    <mergeCell ref="U346:U362"/>
    <mergeCell ref="T363:T379"/>
    <mergeCell ref="U363:U379"/>
    <mergeCell ref="T380:T396"/>
    <mergeCell ref="U380:U396"/>
    <mergeCell ref="T397:T413"/>
    <mergeCell ref="U397:U413"/>
    <mergeCell ref="T414:T430"/>
    <mergeCell ref="U414:U430"/>
    <mergeCell ref="T601:T617"/>
    <mergeCell ref="U601:U617"/>
    <mergeCell ref="T618:T634"/>
    <mergeCell ref="U618:U634"/>
    <mergeCell ref="T635:T651"/>
    <mergeCell ref="U635:U651"/>
    <mergeCell ref="T652:T668"/>
    <mergeCell ref="U652:U668"/>
    <mergeCell ref="T669:T685"/>
    <mergeCell ref="U669:U685"/>
    <mergeCell ref="T516:T532"/>
    <mergeCell ref="U516:U532"/>
    <mergeCell ref="T533:T549"/>
    <mergeCell ref="U533:U549"/>
    <mergeCell ref="T550:T566"/>
    <mergeCell ref="U550:U566"/>
    <mergeCell ref="T567:T583"/>
    <mergeCell ref="U567:U583"/>
    <mergeCell ref="T584:T600"/>
    <mergeCell ref="U584:U600"/>
    <mergeCell ref="T771:T787"/>
    <mergeCell ref="U771:U787"/>
    <mergeCell ref="T788:T804"/>
    <mergeCell ref="U788:U804"/>
    <mergeCell ref="T805:T821"/>
    <mergeCell ref="U805:U821"/>
    <mergeCell ref="T822:T838"/>
    <mergeCell ref="U822:U838"/>
    <mergeCell ref="T839:T855"/>
    <mergeCell ref="U839:U855"/>
    <mergeCell ref="T686:T702"/>
    <mergeCell ref="U686:U702"/>
    <mergeCell ref="T703:T719"/>
    <mergeCell ref="U703:U719"/>
    <mergeCell ref="T720:T736"/>
    <mergeCell ref="U720:U736"/>
    <mergeCell ref="T737:T753"/>
    <mergeCell ref="U737:U753"/>
    <mergeCell ref="T754:T770"/>
    <mergeCell ref="U754:U770"/>
    <mergeCell ref="T941:T957"/>
    <mergeCell ref="U941:U957"/>
    <mergeCell ref="T958:T974"/>
    <mergeCell ref="U958:U974"/>
    <mergeCell ref="T975:T991"/>
    <mergeCell ref="U975:U991"/>
    <mergeCell ref="T992:T1008"/>
    <mergeCell ref="U992:U1008"/>
    <mergeCell ref="T1009:T1025"/>
    <mergeCell ref="U1009:U1025"/>
    <mergeCell ref="T856:T872"/>
    <mergeCell ref="U856:U872"/>
    <mergeCell ref="T873:T889"/>
    <mergeCell ref="U873:U889"/>
    <mergeCell ref="T890:T906"/>
    <mergeCell ref="U890:U906"/>
    <mergeCell ref="T907:T923"/>
    <mergeCell ref="U907:U923"/>
    <mergeCell ref="T924:T940"/>
    <mergeCell ref="U924:U940"/>
    <mergeCell ref="T1111:T1127"/>
    <mergeCell ref="U1111:U1127"/>
    <mergeCell ref="T1128:T1144"/>
    <mergeCell ref="U1128:U1144"/>
    <mergeCell ref="T1145:T1161"/>
    <mergeCell ref="U1145:U1161"/>
    <mergeCell ref="T1162:T1178"/>
    <mergeCell ref="U1162:U1178"/>
    <mergeCell ref="T1179:T1195"/>
    <mergeCell ref="U1179:U1195"/>
    <mergeCell ref="T1026:T1042"/>
    <mergeCell ref="U1026:U1042"/>
    <mergeCell ref="T1043:T1059"/>
    <mergeCell ref="U1043:U1059"/>
    <mergeCell ref="T1060:T1076"/>
    <mergeCell ref="U1060:U1076"/>
    <mergeCell ref="T1077:T1093"/>
    <mergeCell ref="U1077:U1093"/>
    <mergeCell ref="T1094:T1110"/>
    <mergeCell ref="U1094:U1110"/>
    <mergeCell ref="AC6:AC22"/>
    <mergeCell ref="AB23:AB39"/>
    <mergeCell ref="AC23:AC39"/>
    <mergeCell ref="AB40:AB56"/>
    <mergeCell ref="AC40:AC56"/>
    <mergeCell ref="AB57:AB73"/>
    <mergeCell ref="AC57:AC73"/>
    <mergeCell ref="AB74:AB90"/>
    <mergeCell ref="AC74:AC90"/>
    <mergeCell ref="T1196:T1212"/>
    <mergeCell ref="U1196:U1212"/>
    <mergeCell ref="T1213:T1229"/>
    <mergeCell ref="U1213:U1229"/>
    <mergeCell ref="T1230:T1246"/>
    <mergeCell ref="U1230:U1246"/>
    <mergeCell ref="T1247:T1263"/>
    <mergeCell ref="U1247:U1263"/>
    <mergeCell ref="AB6:AB22"/>
    <mergeCell ref="AB91:AB107"/>
    <mergeCell ref="AB176:AB192"/>
    <mergeCell ref="AB261:AB277"/>
    <mergeCell ref="AB346:AB362"/>
    <mergeCell ref="AB431:AB447"/>
    <mergeCell ref="AB516:AB532"/>
    <mergeCell ref="AB601:AB617"/>
    <mergeCell ref="AB686:AB702"/>
    <mergeCell ref="AB771:AB787"/>
    <mergeCell ref="AB856:AB872"/>
    <mergeCell ref="AB941:AB957"/>
    <mergeCell ref="AB1026:AB1042"/>
    <mergeCell ref="AB1111:AB1127"/>
    <mergeCell ref="AB1196:AB1212"/>
    <mergeCell ref="AC176:AC192"/>
    <mergeCell ref="AB193:AB209"/>
    <mergeCell ref="AC193:AC209"/>
    <mergeCell ref="AB210:AB226"/>
    <mergeCell ref="AC210:AC226"/>
    <mergeCell ref="AB227:AB243"/>
    <mergeCell ref="AC227:AC243"/>
    <mergeCell ref="AB244:AB260"/>
    <mergeCell ref="AC244:AC260"/>
    <mergeCell ref="AC91:AC107"/>
    <mergeCell ref="AB108:AB124"/>
    <mergeCell ref="AC108:AC124"/>
    <mergeCell ref="AB125:AB141"/>
    <mergeCell ref="AC125:AC141"/>
    <mergeCell ref="AB142:AB158"/>
    <mergeCell ref="AC142:AC158"/>
    <mergeCell ref="AB159:AB175"/>
    <mergeCell ref="AC159:AC175"/>
    <mergeCell ref="AC346:AC362"/>
    <mergeCell ref="AB363:AB379"/>
    <mergeCell ref="AC363:AC379"/>
    <mergeCell ref="AB380:AB396"/>
    <mergeCell ref="AC380:AC396"/>
    <mergeCell ref="AB397:AB413"/>
    <mergeCell ref="AC397:AC413"/>
    <mergeCell ref="AB414:AB430"/>
    <mergeCell ref="AC414:AC430"/>
    <mergeCell ref="AC261:AC277"/>
    <mergeCell ref="AB278:AB294"/>
    <mergeCell ref="AC278:AC294"/>
    <mergeCell ref="AB295:AB311"/>
    <mergeCell ref="AC295:AC311"/>
    <mergeCell ref="AB312:AB328"/>
    <mergeCell ref="AC312:AC328"/>
    <mergeCell ref="AB329:AB345"/>
    <mergeCell ref="AC329:AC345"/>
    <mergeCell ref="AC516:AC532"/>
    <mergeCell ref="AB533:AB549"/>
    <mergeCell ref="AC533:AC549"/>
    <mergeCell ref="AB550:AB566"/>
    <mergeCell ref="AC550:AC566"/>
    <mergeCell ref="AB567:AB583"/>
    <mergeCell ref="AC567:AC583"/>
    <mergeCell ref="AB584:AB600"/>
    <mergeCell ref="AC584:AC600"/>
    <mergeCell ref="AC431:AC447"/>
    <mergeCell ref="AB448:AB464"/>
    <mergeCell ref="AC448:AC464"/>
    <mergeCell ref="AB465:AB481"/>
    <mergeCell ref="AC465:AC481"/>
    <mergeCell ref="AB482:AB498"/>
    <mergeCell ref="AC482:AC498"/>
    <mergeCell ref="AB499:AB515"/>
    <mergeCell ref="AC499:AC515"/>
    <mergeCell ref="AC686:AC702"/>
    <mergeCell ref="AB703:AB719"/>
    <mergeCell ref="AC703:AC719"/>
    <mergeCell ref="AB720:AB736"/>
    <mergeCell ref="AC720:AC736"/>
    <mergeCell ref="AB737:AB753"/>
    <mergeCell ref="AC737:AC753"/>
    <mergeCell ref="AB754:AB770"/>
    <mergeCell ref="AC754:AC770"/>
    <mergeCell ref="AC601:AC617"/>
    <mergeCell ref="AB618:AB634"/>
    <mergeCell ref="AC618:AC634"/>
    <mergeCell ref="AB635:AB651"/>
    <mergeCell ref="AC635:AC651"/>
    <mergeCell ref="AB652:AB668"/>
    <mergeCell ref="AC652:AC668"/>
    <mergeCell ref="AB669:AB685"/>
    <mergeCell ref="AC669:AC685"/>
    <mergeCell ref="AC856:AC872"/>
    <mergeCell ref="AB873:AB889"/>
    <mergeCell ref="AC873:AC889"/>
    <mergeCell ref="AB890:AB906"/>
    <mergeCell ref="AC890:AC906"/>
    <mergeCell ref="AB907:AB923"/>
    <mergeCell ref="AC907:AC923"/>
    <mergeCell ref="AB924:AB940"/>
    <mergeCell ref="AC924:AC940"/>
    <mergeCell ref="AC771:AC787"/>
    <mergeCell ref="AB788:AB804"/>
    <mergeCell ref="AC788:AC804"/>
    <mergeCell ref="AB805:AB821"/>
    <mergeCell ref="AC805:AC821"/>
    <mergeCell ref="AB822:AB838"/>
    <mergeCell ref="AC822:AC838"/>
    <mergeCell ref="AB839:AB855"/>
    <mergeCell ref="AC839:AC855"/>
    <mergeCell ref="AC1179:AC1195"/>
    <mergeCell ref="AC1026:AC1042"/>
    <mergeCell ref="AB1043:AB1059"/>
    <mergeCell ref="AC1043:AC1059"/>
    <mergeCell ref="AB1060:AB1076"/>
    <mergeCell ref="AC1060:AC1076"/>
    <mergeCell ref="AB1077:AB1093"/>
    <mergeCell ref="AC1077:AC1093"/>
    <mergeCell ref="AB1094:AB1110"/>
    <mergeCell ref="AC1094:AC1110"/>
    <mergeCell ref="AC941:AC957"/>
    <mergeCell ref="AB958:AB974"/>
    <mergeCell ref="AC958:AC974"/>
    <mergeCell ref="AB975:AB991"/>
    <mergeCell ref="AC975:AC991"/>
    <mergeCell ref="AB992:AB1008"/>
    <mergeCell ref="AC992:AC1008"/>
    <mergeCell ref="AB1009:AB1025"/>
    <mergeCell ref="AC1009:AC1025"/>
    <mergeCell ref="AC1196:AC1212"/>
    <mergeCell ref="AB1213:AB1229"/>
    <mergeCell ref="AC1213:AC1229"/>
    <mergeCell ref="AB1230:AB1246"/>
    <mergeCell ref="AC1230:AC1246"/>
    <mergeCell ref="AB1247:AB1263"/>
    <mergeCell ref="AC1247:AC1263"/>
    <mergeCell ref="AJ6:AJ22"/>
    <mergeCell ref="AK6:AK22"/>
    <mergeCell ref="AJ23:AJ39"/>
    <mergeCell ref="AK23:AK39"/>
    <mergeCell ref="AJ40:AJ56"/>
    <mergeCell ref="AK40:AK56"/>
    <mergeCell ref="AJ57:AJ73"/>
    <mergeCell ref="AK57:AK73"/>
    <mergeCell ref="AJ74:AJ90"/>
    <mergeCell ref="AK74:AK90"/>
    <mergeCell ref="AJ91:AJ107"/>
    <mergeCell ref="AK91:AK107"/>
    <mergeCell ref="AJ108:AJ124"/>
    <mergeCell ref="AK108:AK124"/>
    <mergeCell ref="AJ125:AJ141"/>
    <mergeCell ref="AK125:AK141"/>
    <mergeCell ref="AJ142:AJ158"/>
    <mergeCell ref="AC1111:AC1127"/>
    <mergeCell ref="AB1128:AB1144"/>
    <mergeCell ref="AC1128:AC1144"/>
    <mergeCell ref="AB1145:AB1161"/>
    <mergeCell ref="AC1145:AC1161"/>
    <mergeCell ref="AB1162:AB1178"/>
    <mergeCell ref="AC1162:AC1178"/>
    <mergeCell ref="AB1179:AB1195"/>
    <mergeCell ref="AJ227:AJ243"/>
    <mergeCell ref="AK227:AK243"/>
    <mergeCell ref="AJ244:AJ260"/>
    <mergeCell ref="AK244:AK260"/>
    <mergeCell ref="AJ261:AJ277"/>
    <mergeCell ref="AK261:AK277"/>
    <mergeCell ref="AJ278:AJ294"/>
    <mergeCell ref="AK278:AK294"/>
    <mergeCell ref="AJ295:AJ311"/>
    <mergeCell ref="AK295:AK311"/>
    <mergeCell ref="AK142:AK158"/>
    <mergeCell ref="AJ159:AJ175"/>
    <mergeCell ref="AK159:AK175"/>
    <mergeCell ref="AJ176:AJ192"/>
    <mergeCell ref="AK176:AK192"/>
    <mergeCell ref="AJ193:AJ209"/>
    <mergeCell ref="AK193:AK209"/>
    <mergeCell ref="AJ210:AJ226"/>
    <mergeCell ref="AK210:AK226"/>
    <mergeCell ref="AJ397:AJ413"/>
    <mergeCell ref="AK397:AK413"/>
    <mergeCell ref="AJ414:AJ430"/>
    <mergeCell ref="AK414:AK430"/>
    <mergeCell ref="AJ431:AJ447"/>
    <mergeCell ref="AK431:AK447"/>
    <mergeCell ref="AJ448:AJ464"/>
    <mergeCell ref="AK448:AK464"/>
    <mergeCell ref="AJ465:AJ481"/>
    <mergeCell ref="AK465:AK481"/>
    <mergeCell ref="AJ312:AJ328"/>
    <mergeCell ref="AK312:AK328"/>
    <mergeCell ref="AJ329:AJ345"/>
    <mergeCell ref="AK329:AK345"/>
    <mergeCell ref="AJ346:AJ362"/>
    <mergeCell ref="AK346:AK362"/>
    <mergeCell ref="AJ363:AJ379"/>
    <mergeCell ref="AK363:AK379"/>
    <mergeCell ref="AJ380:AJ396"/>
    <mergeCell ref="AK380:AK396"/>
    <mergeCell ref="AJ567:AJ583"/>
    <mergeCell ref="AK567:AK583"/>
    <mergeCell ref="AJ584:AJ600"/>
    <mergeCell ref="AK584:AK600"/>
    <mergeCell ref="AJ601:AJ617"/>
    <mergeCell ref="AK601:AK617"/>
    <mergeCell ref="AJ618:AJ634"/>
    <mergeCell ref="AK618:AK634"/>
    <mergeCell ref="AJ635:AJ651"/>
    <mergeCell ref="AK635:AK651"/>
    <mergeCell ref="AJ482:AJ498"/>
    <mergeCell ref="AK482:AK498"/>
    <mergeCell ref="AJ499:AJ515"/>
    <mergeCell ref="AK499:AK515"/>
    <mergeCell ref="AJ516:AJ532"/>
    <mergeCell ref="AK516:AK532"/>
    <mergeCell ref="AJ533:AJ549"/>
    <mergeCell ref="AK533:AK549"/>
    <mergeCell ref="AJ550:AJ566"/>
    <mergeCell ref="AK550:AK566"/>
    <mergeCell ref="AJ737:AJ753"/>
    <mergeCell ref="AK737:AK753"/>
    <mergeCell ref="AJ754:AJ770"/>
    <mergeCell ref="AK754:AK770"/>
    <mergeCell ref="AJ771:AJ787"/>
    <mergeCell ref="AK771:AK787"/>
    <mergeCell ref="AJ788:AJ804"/>
    <mergeCell ref="AK788:AK804"/>
    <mergeCell ref="AJ805:AJ821"/>
    <mergeCell ref="AK805:AK821"/>
    <mergeCell ref="AJ652:AJ668"/>
    <mergeCell ref="AK652:AK668"/>
    <mergeCell ref="AJ669:AJ685"/>
    <mergeCell ref="AK669:AK685"/>
    <mergeCell ref="AJ686:AJ702"/>
    <mergeCell ref="AK686:AK702"/>
    <mergeCell ref="AJ703:AJ719"/>
    <mergeCell ref="AK703:AK719"/>
    <mergeCell ref="AJ720:AJ736"/>
    <mergeCell ref="AK720:AK736"/>
    <mergeCell ref="AJ907:AJ923"/>
    <mergeCell ref="AK907:AK923"/>
    <mergeCell ref="AJ924:AJ940"/>
    <mergeCell ref="AK924:AK940"/>
    <mergeCell ref="AJ941:AJ957"/>
    <mergeCell ref="AK941:AK957"/>
    <mergeCell ref="AJ958:AJ974"/>
    <mergeCell ref="AK958:AK974"/>
    <mergeCell ref="AJ975:AJ991"/>
    <mergeCell ref="AK975:AK991"/>
    <mergeCell ref="AJ822:AJ838"/>
    <mergeCell ref="AK822:AK838"/>
    <mergeCell ref="AJ839:AJ855"/>
    <mergeCell ref="AK839:AK855"/>
    <mergeCell ref="AJ856:AJ872"/>
    <mergeCell ref="AK856:AK872"/>
    <mergeCell ref="AJ873:AJ889"/>
    <mergeCell ref="AK873:AK889"/>
    <mergeCell ref="AJ890:AJ906"/>
    <mergeCell ref="AK890:AK906"/>
    <mergeCell ref="AJ1230:AJ1246"/>
    <mergeCell ref="AK1230:AK1246"/>
    <mergeCell ref="AJ1077:AJ1093"/>
    <mergeCell ref="AK1077:AK1093"/>
    <mergeCell ref="AJ1094:AJ1110"/>
    <mergeCell ref="AK1094:AK1110"/>
    <mergeCell ref="AJ1111:AJ1127"/>
    <mergeCell ref="AK1111:AK1127"/>
    <mergeCell ref="AJ1128:AJ1144"/>
    <mergeCell ref="AK1128:AK1144"/>
    <mergeCell ref="AJ1145:AJ1161"/>
    <mergeCell ref="AK1145:AK1161"/>
    <mergeCell ref="AJ992:AJ1008"/>
    <mergeCell ref="AK992:AK1008"/>
    <mergeCell ref="AJ1009:AJ1025"/>
    <mergeCell ref="AK1009:AK1025"/>
    <mergeCell ref="AJ1026:AJ1042"/>
    <mergeCell ref="AK1026:AK1042"/>
    <mergeCell ref="AJ1043:AJ1059"/>
    <mergeCell ref="AK1043:AK1059"/>
    <mergeCell ref="AJ1060:AJ1076"/>
    <mergeCell ref="AK1060:AK1076"/>
    <mergeCell ref="AJ1247:AJ1263"/>
    <mergeCell ref="AK1247:AK1263"/>
    <mergeCell ref="AR6:AR22"/>
    <mergeCell ref="AS6:AS22"/>
    <mergeCell ref="AR23:AR39"/>
    <mergeCell ref="AS23:AS39"/>
    <mergeCell ref="AR40:AR56"/>
    <mergeCell ref="AS40:AS56"/>
    <mergeCell ref="AR57:AR73"/>
    <mergeCell ref="AS57:AS73"/>
    <mergeCell ref="AR74:AR90"/>
    <mergeCell ref="AS74:AS90"/>
    <mergeCell ref="AR91:AR107"/>
    <mergeCell ref="AS91:AS107"/>
    <mergeCell ref="AR108:AR124"/>
    <mergeCell ref="AS108:AS124"/>
    <mergeCell ref="AR125:AR141"/>
    <mergeCell ref="AS125:AS141"/>
    <mergeCell ref="AR142:AR158"/>
    <mergeCell ref="AS142:AS158"/>
    <mergeCell ref="AR159:AR175"/>
    <mergeCell ref="AS159:AS175"/>
    <mergeCell ref="AR176:AR192"/>
    <mergeCell ref="AS176:AS192"/>
    <mergeCell ref="AJ1162:AJ1178"/>
    <mergeCell ref="AK1162:AK1178"/>
    <mergeCell ref="AJ1179:AJ1195"/>
    <mergeCell ref="AK1179:AK1195"/>
    <mergeCell ref="AJ1196:AJ1212"/>
    <mergeCell ref="AK1196:AK1212"/>
    <mergeCell ref="AJ1213:AJ1229"/>
    <mergeCell ref="AK1213:AK1229"/>
    <mergeCell ref="AR278:AR294"/>
    <mergeCell ref="AS278:AS294"/>
    <mergeCell ref="AR295:AR311"/>
    <mergeCell ref="AS295:AS311"/>
    <mergeCell ref="AR312:AR328"/>
    <mergeCell ref="AS312:AS328"/>
    <mergeCell ref="AR329:AR345"/>
    <mergeCell ref="AS329:AS345"/>
    <mergeCell ref="AR346:AR362"/>
    <mergeCell ref="AS346:AS362"/>
    <mergeCell ref="AR193:AR209"/>
    <mergeCell ref="AS193:AS209"/>
    <mergeCell ref="AR210:AR226"/>
    <mergeCell ref="AS210:AS226"/>
    <mergeCell ref="AR227:AR243"/>
    <mergeCell ref="AS227:AS243"/>
    <mergeCell ref="AR244:AR260"/>
    <mergeCell ref="AS244:AS260"/>
    <mergeCell ref="AR261:AR277"/>
    <mergeCell ref="AS261:AS277"/>
    <mergeCell ref="AR448:AR464"/>
    <mergeCell ref="AS448:AS464"/>
    <mergeCell ref="AR465:AR481"/>
    <mergeCell ref="AS465:AS481"/>
    <mergeCell ref="AR482:AR498"/>
    <mergeCell ref="AS482:AS498"/>
    <mergeCell ref="AR499:AR515"/>
    <mergeCell ref="AS499:AS515"/>
    <mergeCell ref="AR516:AR532"/>
    <mergeCell ref="AS516:AS532"/>
    <mergeCell ref="AR363:AR379"/>
    <mergeCell ref="AS363:AS379"/>
    <mergeCell ref="AR380:AR396"/>
    <mergeCell ref="AS380:AS396"/>
    <mergeCell ref="AR397:AR413"/>
    <mergeCell ref="AS397:AS413"/>
    <mergeCell ref="AR414:AR430"/>
    <mergeCell ref="AS414:AS430"/>
    <mergeCell ref="AR431:AR447"/>
    <mergeCell ref="AS431:AS447"/>
    <mergeCell ref="AR618:AR634"/>
    <mergeCell ref="AS618:AS634"/>
    <mergeCell ref="AR635:AR651"/>
    <mergeCell ref="AS635:AS651"/>
    <mergeCell ref="AR652:AR668"/>
    <mergeCell ref="AS652:AS668"/>
    <mergeCell ref="AR669:AR685"/>
    <mergeCell ref="AS669:AS685"/>
    <mergeCell ref="AR686:AR702"/>
    <mergeCell ref="AS686:AS702"/>
    <mergeCell ref="AR533:AR549"/>
    <mergeCell ref="AS533:AS549"/>
    <mergeCell ref="AR550:AR566"/>
    <mergeCell ref="AS550:AS566"/>
    <mergeCell ref="AR567:AR583"/>
    <mergeCell ref="AS567:AS583"/>
    <mergeCell ref="AR584:AR600"/>
    <mergeCell ref="AS584:AS600"/>
    <mergeCell ref="AR601:AR617"/>
    <mergeCell ref="AS601:AS617"/>
    <mergeCell ref="AR788:AR804"/>
    <mergeCell ref="AS788:AS804"/>
    <mergeCell ref="AR805:AR821"/>
    <mergeCell ref="AS805:AS821"/>
    <mergeCell ref="AR822:AR838"/>
    <mergeCell ref="AS822:AS838"/>
    <mergeCell ref="AR839:AR855"/>
    <mergeCell ref="AS839:AS855"/>
    <mergeCell ref="AR856:AR872"/>
    <mergeCell ref="AS856:AS872"/>
    <mergeCell ref="AR703:AR719"/>
    <mergeCell ref="AS703:AS719"/>
    <mergeCell ref="AR720:AR736"/>
    <mergeCell ref="AS720:AS736"/>
    <mergeCell ref="AR737:AR753"/>
    <mergeCell ref="AS737:AS753"/>
    <mergeCell ref="AR754:AR770"/>
    <mergeCell ref="AS754:AS770"/>
    <mergeCell ref="AR771:AR787"/>
    <mergeCell ref="AS771:AS787"/>
    <mergeCell ref="AR958:AR974"/>
    <mergeCell ref="AS958:AS974"/>
    <mergeCell ref="AR975:AR991"/>
    <mergeCell ref="AS975:AS991"/>
    <mergeCell ref="AR992:AR1008"/>
    <mergeCell ref="AS992:AS1008"/>
    <mergeCell ref="AR1009:AR1025"/>
    <mergeCell ref="AS1009:AS1025"/>
    <mergeCell ref="AR1026:AR1042"/>
    <mergeCell ref="AS1026:AS1042"/>
    <mergeCell ref="AR873:AR889"/>
    <mergeCell ref="AS873:AS889"/>
    <mergeCell ref="AR890:AR906"/>
    <mergeCell ref="AS890:AS906"/>
    <mergeCell ref="AR907:AR923"/>
    <mergeCell ref="AS907:AS923"/>
    <mergeCell ref="AR924:AR940"/>
    <mergeCell ref="AS924:AS940"/>
    <mergeCell ref="AR941:AR957"/>
    <mergeCell ref="AS941:AS957"/>
    <mergeCell ref="AR1213:AR1229"/>
    <mergeCell ref="AS1213:AS1229"/>
    <mergeCell ref="AR1230:AR1246"/>
    <mergeCell ref="AS1230:AS1246"/>
    <mergeCell ref="AR1247:AR1263"/>
    <mergeCell ref="AS1247:AS1263"/>
    <mergeCell ref="AR1128:AR1144"/>
    <mergeCell ref="AS1128:AS1144"/>
    <mergeCell ref="AR1145:AR1161"/>
    <mergeCell ref="AS1145:AS1161"/>
    <mergeCell ref="AR1162:AR1178"/>
    <mergeCell ref="AS1162:AS1178"/>
    <mergeCell ref="AR1179:AR1195"/>
    <mergeCell ref="AS1179:AS1195"/>
    <mergeCell ref="AR1196:AR1212"/>
    <mergeCell ref="AS1196:AS1212"/>
    <mergeCell ref="AR1043:AR1059"/>
    <mergeCell ref="AS1043:AS1059"/>
    <mergeCell ref="AR1060:AR1076"/>
    <mergeCell ref="AS1060:AS1076"/>
    <mergeCell ref="AR1077:AR1093"/>
    <mergeCell ref="AS1077:AS1093"/>
    <mergeCell ref="AR1094:AR1110"/>
    <mergeCell ref="AS1094:AS1110"/>
    <mergeCell ref="AR1111:AR1127"/>
    <mergeCell ref="AS1111:AS1127"/>
  </mergeCells>
  <phoneticPr fontId="3"/>
  <pageMargins left="0.43307086614173229" right="0.43307086614173229" top="0.55118110236220474" bottom="0.55118110236220474" header="0.31496062992125984" footer="0.31496062992125984"/>
  <pageSetup paperSize="8" scale="68" pageOrder="overThenDown" orientation="landscape" r:id="rId1"/>
  <headerFooter>
    <oddHeader>&amp;R&amp;"ＭＳ 明朝,標準"&amp;12 2-12.②口腔フレイルに係る分析(歯科)</oddHeader>
  </headerFooter>
  <rowBreaks count="14" manualBreakCount="14">
    <brk id="90" max="74" man="1"/>
    <brk id="175" max="16383" man="1"/>
    <brk id="260" max="16383" man="1"/>
    <brk id="345" max="16383" man="1"/>
    <brk id="430" max="16383" man="1"/>
    <brk id="515" max="16383" man="1"/>
    <brk id="600" max="16383" man="1"/>
    <brk id="685" max="16383" man="1"/>
    <brk id="770" max="16383" man="1"/>
    <brk id="855" max="16383" man="1"/>
    <brk id="940" max="16383" man="1"/>
    <brk id="1025" max="16383" man="1"/>
    <brk id="1110" max="16383" man="1"/>
    <brk id="1195" max="16383" man="1"/>
  </rowBreaks>
  <colBreaks count="1" manualBreakCount="1">
    <brk id="27" max="1278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1E6DB-92A9-4004-82E8-6F05FDE1AA1B}">
  <sheetPr codeName="Sheet80"/>
  <dimension ref="A1:U8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9.875" style="1" customWidth="1"/>
    <col min="3" max="3" width="19.625" style="1" customWidth="1"/>
    <col min="4" max="19" width="9.625" style="1" customWidth="1"/>
    <col min="20" max="20" width="9" style="1"/>
    <col min="21" max="21" width="9" style="4"/>
    <col min="22" max="16384" width="9" style="1"/>
  </cols>
  <sheetData>
    <row r="1" spans="1:21" ht="16.5" customHeight="1">
      <c r="A1" s="52" t="s">
        <v>269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34"/>
    </row>
    <row r="2" spans="1:21" ht="16.5" customHeight="1">
      <c r="A2" s="52" t="s">
        <v>242</v>
      </c>
      <c r="B2" s="8"/>
      <c r="C2" s="212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34"/>
    </row>
    <row r="3" spans="1:21" ht="16.5" customHeight="1">
      <c r="A3" s="8"/>
      <c r="B3" s="407"/>
      <c r="C3" s="302" t="s">
        <v>249</v>
      </c>
      <c r="D3" s="289" t="s">
        <v>63</v>
      </c>
      <c r="E3" s="291"/>
      <c r="F3" s="289" t="s">
        <v>64</v>
      </c>
      <c r="G3" s="291"/>
      <c r="H3" s="289" t="s">
        <v>65</v>
      </c>
      <c r="I3" s="291"/>
      <c r="J3" s="289" t="s">
        <v>66</v>
      </c>
      <c r="K3" s="291"/>
      <c r="L3" s="289" t="s">
        <v>67</v>
      </c>
      <c r="M3" s="291"/>
      <c r="N3" s="289" t="s">
        <v>68</v>
      </c>
      <c r="O3" s="291"/>
      <c r="P3" s="289" t="s">
        <v>69</v>
      </c>
      <c r="Q3" s="291"/>
      <c r="R3" s="289" t="s">
        <v>148</v>
      </c>
      <c r="S3" s="291"/>
      <c r="T3" s="8"/>
      <c r="U3" s="34"/>
    </row>
    <row r="4" spans="1:21" ht="40.5" customHeight="1">
      <c r="A4" s="8"/>
      <c r="B4" s="286"/>
      <c r="C4" s="408"/>
      <c r="D4" s="5" t="s">
        <v>70</v>
      </c>
      <c r="E4" s="30" t="s">
        <v>389</v>
      </c>
      <c r="F4" s="5" t="s">
        <v>70</v>
      </c>
      <c r="G4" s="30" t="s">
        <v>389</v>
      </c>
      <c r="H4" s="5" t="s">
        <v>70</v>
      </c>
      <c r="I4" s="30" t="s">
        <v>389</v>
      </c>
      <c r="J4" s="5" t="s">
        <v>70</v>
      </c>
      <c r="K4" s="30" t="s">
        <v>389</v>
      </c>
      <c r="L4" s="5" t="s">
        <v>70</v>
      </c>
      <c r="M4" s="30" t="s">
        <v>389</v>
      </c>
      <c r="N4" s="5" t="s">
        <v>70</v>
      </c>
      <c r="O4" s="30" t="s">
        <v>389</v>
      </c>
      <c r="P4" s="5" t="s">
        <v>70</v>
      </c>
      <c r="Q4" s="30" t="s">
        <v>389</v>
      </c>
      <c r="R4" s="5" t="s">
        <v>70</v>
      </c>
      <c r="S4" s="30" t="s">
        <v>389</v>
      </c>
      <c r="T4" s="8"/>
      <c r="U4" s="34"/>
    </row>
    <row r="5" spans="1:21" s="8" customFormat="1">
      <c r="B5" s="406" t="s">
        <v>200</v>
      </c>
      <c r="C5" s="273" t="s">
        <v>185</v>
      </c>
      <c r="D5" s="153">
        <v>27</v>
      </c>
      <c r="E5" s="33">
        <f>IFERROR(D5/D16,"-")</f>
        <v>0.71052631578947367</v>
      </c>
      <c r="F5" s="67">
        <v>85</v>
      </c>
      <c r="G5" s="33">
        <f>IFERROR(F5/F16,"-")</f>
        <v>0.68548387096774188</v>
      </c>
      <c r="H5" s="67">
        <v>9540</v>
      </c>
      <c r="I5" s="33">
        <f>IFERROR(H5/H16,"-")</f>
        <v>0.87490829053558328</v>
      </c>
      <c r="J5" s="67">
        <v>6541</v>
      </c>
      <c r="K5" s="33">
        <f>IFERROR(J5/J16,"-")</f>
        <v>0.74118980169971671</v>
      </c>
      <c r="L5" s="67">
        <v>2757</v>
      </c>
      <c r="M5" s="33">
        <f>IFERROR(L5/L16,"-")</f>
        <v>0.58697040664253775</v>
      </c>
      <c r="N5" s="67">
        <v>625</v>
      </c>
      <c r="O5" s="33">
        <f>IFERROR(N5/N16,"-")</f>
        <v>0.45922116091109477</v>
      </c>
      <c r="P5" s="67">
        <v>72</v>
      </c>
      <c r="Q5" s="33">
        <f>IFERROR(P5/P16,"-")</f>
        <v>0.35820895522388058</v>
      </c>
      <c r="R5" s="67">
        <f>地区別_オーラルフレイル区分別_要介護度別人数･割合!E101</f>
        <v>19647</v>
      </c>
      <c r="S5" s="33">
        <f>地区別_オーラルフレイル区分別_要介護度別人数･割合!F101</f>
        <v>0.75131931166347987</v>
      </c>
      <c r="U5" s="7"/>
    </row>
    <row r="6" spans="1:21" s="8" customFormat="1">
      <c r="B6" s="406"/>
      <c r="C6" s="274" t="s">
        <v>186</v>
      </c>
      <c r="D6" s="140">
        <v>1</v>
      </c>
      <c r="E6" s="138">
        <f>IFERROR(D6/D16,"-")</f>
        <v>2.6315789473684209E-2</v>
      </c>
      <c r="F6" s="139">
        <v>2</v>
      </c>
      <c r="G6" s="138">
        <f>IFERROR(F6/F16,"-")</f>
        <v>1.6129032258064516E-2</v>
      </c>
      <c r="H6" s="139">
        <v>41</v>
      </c>
      <c r="I6" s="138">
        <f>IFERROR(H6/H16,"-")</f>
        <v>3.76008804108584E-3</v>
      </c>
      <c r="J6" s="139">
        <v>86</v>
      </c>
      <c r="K6" s="138">
        <f>IFERROR(J6/J16,"-")</f>
        <v>9.7450424929178478E-3</v>
      </c>
      <c r="L6" s="139">
        <v>57</v>
      </c>
      <c r="M6" s="138">
        <f>IFERROR(L6/L16,"-")</f>
        <v>1.213540557802853E-2</v>
      </c>
      <c r="N6" s="139">
        <v>23</v>
      </c>
      <c r="O6" s="138">
        <f>IFERROR(N6/N16,"-")</f>
        <v>1.6899338721528288E-2</v>
      </c>
      <c r="P6" s="139">
        <v>4</v>
      </c>
      <c r="Q6" s="138">
        <f>IFERROR(P6/P16,"-")</f>
        <v>1.9900497512437811E-2</v>
      </c>
      <c r="R6" s="139">
        <f>地区別_オーラルフレイル区分別_要介護度別人数･割合!E102</f>
        <v>214</v>
      </c>
      <c r="S6" s="138">
        <f>地区別_オーラルフレイル区分別_要介護度別人数･割合!F102</f>
        <v>8.1835564053537278E-3</v>
      </c>
      <c r="U6" s="7"/>
    </row>
    <row r="7" spans="1:21" s="8" customFormat="1">
      <c r="B7" s="406"/>
      <c r="C7" s="274" t="s">
        <v>340</v>
      </c>
      <c r="D7" s="140">
        <v>0</v>
      </c>
      <c r="E7" s="138">
        <f>IFERROR(D7/D16,"-")</f>
        <v>0</v>
      </c>
      <c r="F7" s="139">
        <v>0</v>
      </c>
      <c r="G7" s="138">
        <f>IFERROR(F7/F16,"-")</f>
        <v>0</v>
      </c>
      <c r="H7" s="139">
        <v>76</v>
      </c>
      <c r="I7" s="138">
        <f>IFERROR(H7/H16,"-")</f>
        <v>6.9699192956713136E-3</v>
      </c>
      <c r="J7" s="139">
        <v>83</v>
      </c>
      <c r="K7" s="138">
        <f>IFERROR(J7/J16,"-")</f>
        <v>9.4050991501416423E-3</v>
      </c>
      <c r="L7" s="139">
        <v>65</v>
      </c>
      <c r="M7" s="138">
        <f>IFERROR(L7/L16,"-")</f>
        <v>1.3838620395997446E-2</v>
      </c>
      <c r="N7" s="139">
        <v>21</v>
      </c>
      <c r="O7" s="138">
        <f>IFERROR(N7/N16,"-")</f>
        <v>1.5429831006612785E-2</v>
      </c>
      <c r="P7" s="139">
        <v>4</v>
      </c>
      <c r="Q7" s="138">
        <f>IFERROR(P7/P16,"-")</f>
        <v>1.9900497512437811E-2</v>
      </c>
      <c r="R7" s="139">
        <f>地区別_オーラルフレイル区分別_要介護度別人数･割合!E103</f>
        <v>249</v>
      </c>
      <c r="S7" s="138">
        <f>地区別_オーラルフレイル区分別_要介護度別人数･割合!F103</f>
        <v>9.5219885277246646E-3</v>
      </c>
      <c r="U7" s="7"/>
    </row>
    <row r="8" spans="1:21" s="8" customFormat="1">
      <c r="B8" s="406"/>
      <c r="C8" s="274" t="s">
        <v>293</v>
      </c>
      <c r="D8" s="140">
        <v>0</v>
      </c>
      <c r="E8" s="138">
        <f>IFERROR(D8/D16,"-")</f>
        <v>0</v>
      </c>
      <c r="F8" s="139">
        <v>0</v>
      </c>
      <c r="G8" s="138">
        <f>IFERROR(F8/F16,"-")</f>
        <v>0</v>
      </c>
      <c r="H8" s="139">
        <v>0</v>
      </c>
      <c r="I8" s="138">
        <f>IFERROR(H8/H16,"-")</f>
        <v>0</v>
      </c>
      <c r="J8" s="139">
        <v>0</v>
      </c>
      <c r="K8" s="138">
        <f>IFERROR(J8/J16,"-")</f>
        <v>0</v>
      </c>
      <c r="L8" s="139">
        <v>0</v>
      </c>
      <c r="M8" s="138">
        <f>IFERROR(L8/L16,"-")</f>
        <v>0</v>
      </c>
      <c r="N8" s="139">
        <v>0</v>
      </c>
      <c r="O8" s="138">
        <f>IFERROR(N8/N16,"-")</f>
        <v>0</v>
      </c>
      <c r="P8" s="139">
        <v>0</v>
      </c>
      <c r="Q8" s="138">
        <f>IFERROR(P8/P16,"-")</f>
        <v>0</v>
      </c>
      <c r="R8" s="139">
        <f>地区別_オーラルフレイル区分別_要介護度別人数･割合!E104</f>
        <v>0</v>
      </c>
      <c r="S8" s="138">
        <f>地区別_オーラルフレイル区分別_要介護度別人数･割合!F104</f>
        <v>0</v>
      </c>
      <c r="U8" s="7"/>
    </row>
    <row r="9" spans="1:21" s="8" customFormat="1">
      <c r="B9" s="406"/>
      <c r="C9" s="274" t="s">
        <v>182</v>
      </c>
      <c r="D9" s="141">
        <v>2</v>
      </c>
      <c r="E9" s="10">
        <f>IFERROR(D9/D16,"-")</f>
        <v>5.2631578947368418E-2</v>
      </c>
      <c r="F9" s="68">
        <v>10</v>
      </c>
      <c r="G9" s="10">
        <f>IFERROR(F9/F16,"-")</f>
        <v>8.0645161290322578E-2</v>
      </c>
      <c r="H9" s="68">
        <v>497</v>
      </c>
      <c r="I9" s="10">
        <f>IFERROR(H9/H16,"-")</f>
        <v>4.5579603815113723E-2</v>
      </c>
      <c r="J9" s="68">
        <v>818</v>
      </c>
      <c r="K9" s="10">
        <f>IFERROR(J9/J16,"-")</f>
        <v>9.2691218130311614E-2</v>
      </c>
      <c r="L9" s="68">
        <v>625</v>
      </c>
      <c r="M9" s="10">
        <f>IFERROR(L9/L16,"-")</f>
        <v>0.13306365765382158</v>
      </c>
      <c r="N9" s="68">
        <v>185</v>
      </c>
      <c r="O9" s="10">
        <f>IFERROR(N9/N16,"-")</f>
        <v>0.13592946362968406</v>
      </c>
      <c r="P9" s="68">
        <v>21</v>
      </c>
      <c r="Q9" s="10">
        <f>IFERROR(P9/P16,"-")</f>
        <v>0.1044776119402985</v>
      </c>
      <c r="R9" s="68">
        <f>地区別_オーラルフレイル区分別_要介護度別人数･割合!E105</f>
        <v>2158</v>
      </c>
      <c r="S9" s="10">
        <f>地区別_オーラルフレイル区分別_要介護度別人数･割合!F105</f>
        <v>8.2523900573613765E-2</v>
      </c>
      <c r="U9" s="7"/>
    </row>
    <row r="10" spans="1:21" s="8" customFormat="1">
      <c r="B10" s="406"/>
      <c r="C10" s="274" t="s">
        <v>183</v>
      </c>
      <c r="D10" s="141">
        <v>4</v>
      </c>
      <c r="E10" s="10">
        <f>IFERROR(D10/D16,"-")</f>
        <v>0.10526315789473684</v>
      </c>
      <c r="F10" s="68">
        <v>13</v>
      </c>
      <c r="G10" s="10">
        <f>IFERROR(F10/F16,"-")</f>
        <v>0.10483870967741936</v>
      </c>
      <c r="H10" s="68">
        <v>339</v>
      </c>
      <c r="I10" s="10">
        <f>IFERROR(H10/H16,"-")</f>
        <v>3.1089508437270725E-2</v>
      </c>
      <c r="J10" s="68">
        <v>533</v>
      </c>
      <c r="K10" s="10">
        <f>IFERROR(J10/J16,"-")</f>
        <v>6.0396600566572235E-2</v>
      </c>
      <c r="L10" s="68">
        <v>484</v>
      </c>
      <c r="M10" s="10">
        <f>IFERROR(L10/L16,"-")</f>
        <v>0.10304449648711944</v>
      </c>
      <c r="N10" s="68">
        <v>162</v>
      </c>
      <c r="O10" s="10">
        <f>IFERROR(N10/N16,"-")</f>
        <v>0.11903012490815577</v>
      </c>
      <c r="P10" s="68">
        <v>20</v>
      </c>
      <c r="Q10" s="10">
        <f>IFERROR(P10/P16,"-")</f>
        <v>9.950248756218906E-2</v>
      </c>
      <c r="R10" s="68">
        <f>地区別_オーラルフレイル区分別_要介護度別人数･割合!E106</f>
        <v>1555</v>
      </c>
      <c r="S10" s="10">
        <f>地区別_オーラルフレイル区分別_要介護度別人数･割合!F106</f>
        <v>5.9464627151051629E-2</v>
      </c>
      <c r="U10" s="7"/>
    </row>
    <row r="11" spans="1:21" s="8" customFormat="1">
      <c r="B11" s="406"/>
      <c r="C11" s="274" t="s">
        <v>184</v>
      </c>
      <c r="D11" s="140">
        <v>1</v>
      </c>
      <c r="E11" s="138">
        <f>IFERROR(D11/D16,"-")</f>
        <v>2.6315789473684209E-2</v>
      </c>
      <c r="F11" s="139">
        <v>3</v>
      </c>
      <c r="G11" s="138">
        <f>IFERROR(F11/F16,"-")</f>
        <v>2.4193548387096774E-2</v>
      </c>
      <c r="H11" s="139">
        <v>176</v>
      </c>
      <c r="I11" s="138">
        <f>IFERROR(H11/H16,"-")</f>
        <v>1.6140865737344093E-2</v>
      </c>
      <c r="J11" s="139">
        <v>366</v>
      </c>
      <c r="K11" s="138">
        <f>IFERROR(J11/J16,"-")</f>
        <v>4.1473087818696887E-2</v>
      </c>
      <c r="L11" s="139">
        <v>313</v>
      </c>
      <c r="M11" s="138">
        <f>IFERROR(L11/L16,"-")</f>
        <v>6.6638279753033852E-2</v>
      </c>
      <c r="N11" s="139">
        <v>139</v>
      </c>
      <c r="O11" s="138">
        <f>IFERROR(N11/N16,"-")</f>
        <v>0.10213078618662748</v>
      </c>
      <c r="P11" s="139">
        <v>32</v>
      </c>
      <c r="Q11" s="138">
        <f>IFERROR(P11/P16,"-")</f>
        <v>0.15920398009950248</v>
      </c>
      <c r="R11" s="139">
        <f>地区別_オーラルフレイル区分別_要介護度別人数･割合!E107</f>
        <v>1030</v>
      </c>
      <c r="S11" s="138">
        <f>地区別_オーラルフレイル区分別_要介護度別人数･割合!F107</f>
        <v>3.9388145315487573E-2</v>
      </c>
      <c r="U11" s="7"/>
    </row>
    <row r="12" spans="1:21" s="8" customFormat="1">
      <c r="B12" s="406"/>
      <c r="C12" s="274" t="s">
        <v>187</v>
      </c>
      <c r="D12" s="141">
        <v>2</v>
      </c>
      <c r="E12" s="10">
        <f>IFERROR(D12/D16,"-")</f>
        <v>5.2631578947368418E-2</v>
      </c>
      <c r="F12" s="68">
        <v>4</v>
      </c>
      <c r="G12" s="10">
        <f>IFERROR(F12/F16,"-")</f>
        <v>3.2258064516129031E-2</v>
      </c>
      <c r="H12" s="68">
        <v>134</v>
      </c>
      <c r="I12" s="10">
        <f>IFERROR(H12/H16,"-")</f>
        <v>1.2289068231841525E-2</v>
      </c>
      <c r="J12" s="68">
        <v>223</v>
      </c>
      <c r="K12" s="10">
        <f>IFERROR(J12/J16,"-")</f>
        <v>2.5269121813031162E-2</v>
      </c>
      <c r="L12" s="68">
        <v>236</v>
      </c>
      <c r="M12" s="10">
        <f>IFERROR(L12/L16,"-")</f>
        <v>5.0244837130083035E-2</v>
      </c>
      <c r="N12" s="68">
        <v>128</v>
      </c>
      <c r="O12" s="10">
        <f>IFERROR(N12/N16,"-")</f>
        <v>9.4048493754592205E-2</v>
      </c>
      <c r="P12" s="68">
        <v>17</v>
      </c>
      <c r="Q12" s="10">
        <f>IFERROR(P12/P16,"-")</f>
        <v>8.45771144278607E-2</v>
      </c>
      <c r="R12" s="68">
        <f>地区別_オーラルフレイル区分別_要介護度別人数･割合!E108</f>
        <v>744</v>
      </c>
      <c r="S12" s="10">
        <f>地区別_オーラルフレイル区分別_要介護度別人数･割合!F108</f>
        <v>2.8451242829827916E-2</v>
      </c>
      <c r="U12" s="7"/>
    </row>
    <row r="13" spans="1:21" s="8" customFormat="1">
      <c r="B13" s="406"/>
      <c r="C13" s="274" t="s">
        <v>188</v>
      </c>
      <c r="D13" s="140">
        <v>1</v>
      </c>
      <c r="E13" s="138">
        <f>IFERROR(D13/D16,"-")</f>
        <v>2.6315789473684209E-2</v>
      </c>
      <c r="F13" s="139">
        <v>3</v>
      </c>
      <c r="G13" s="138">
        <f>IFERROR(F13/F16,"-")</f>
        <v>2.4193548387096774E-2</v>
      </c>
      <c r="H13" s="139">
        <v>55</v>
      </c>
      <c r="I13" s="138">
        <f>IFERROR(H13/H16,"-")</f>
        <v>5.044020542920029E-3</v>
      </c>
      <c r="J13" s="139">
        <v>94</v>
      </c>
      <c r="K13" s="138">
        <f>IFERROR(J13/J16,"-")</f>
        <v>1.065155807365439E-2</v>
      </c>
      <c r="L13" s="139">
        <v>97</v>
      </c>
      <c r="M13" s="138">
        <f>IFERROR(L13/L16,"-")</f>
        <v>2.0651479667873111E-2</v>
      </c>
      <c r="N13" s="139">
        <v>50</v>
      </c>
      <c r="O13" s="138">
        <f>IFERROR(N13/N16,"-")</f>
        <v>3.6737692872887584E-2</v>
      </c>
      <c r="P13" s="139">
        <v>18</v>
      </c>
      <c r="Q13" s="138">
        <f>IFERROR(P13/P16,"-")</f>
        <v>8.9552238805970144E-2</v>
      </c>
      <c r="R13" s="139">
        <f>地区別_オーラルフレイル区分別_要介護度別人数･割合!E109</f>
        <v>318</v>
      </c>
      <c r="S13" s="138">
        <f>地区別_オーラルフレイル区分別_要介護度別人数･割合!F109</f>
        <v>1.2160611854684512E-2</v>
      </c>
      <c r="U13" s="7"/>
    </row>
    <row r="14" spans="1:21" s="8" customFormat="1">
      <c r="B14" s="406"/>
      <c r="C14" s="274" t="s">
        <v>189</v>
      </c>
      <c r="D14" s="141">
        <v>0</v>
      </c>
      <c r="E14" s="10">
        <f>IFERROR(D14/D16,"-")</f>
        <v>0</v>
      </c>
      <c r="F14" s="68">
        <v>2</v>
      </c>
      <c r="G14" s="10">
        <f>IFERROR(F14/F16,"-")</f>
        <v>1.6129032258064516E-2</v>
      </c>
      <c r="H14" s="68">
        <v>30</v>
      </c>
      <c r="I14" s="10">
        <f>IFERROR(H14/H16,"-")</f>
        <v>2.7512839325018342E-3</v>
      </c>
      <c r="J14" s="68">
        <v>60</v>
      </c>
      <c r="K14" s="10">
        <f>IFERROR(J14/J16,"-")</f>
        <v>6.7988668555240793E-3</v>
      </c>
      <c r="L14" s="68">
        <v>42</v>
      </c>
      <c r="M14" s="10">
        <f>IFERROR(L14/L16,"-")</f>
        <v>8.9418777943368107E-3</v>
      </c>
      <c r="N14" s="68">
        <v>17</v>
      </c>
      <c r="O14" s="10">
        <f>IFERROR(N14/N16,"-")</f>
        <v>1.2490815576781777E-2</v>
      </c>
      <c r="P14" s="68">
        <v>6</v>
      </c>
      <c r="Q14" s="10">
        <f>IFERROR(P14/P16,"-")</f>
        <v>2.9850746268656716E-2</v>
      </c>
      <c r="R14" s="68">
        <f>地区別_オーラルフレイル区分別_要介護度別人数･割合!E110</f>
        <v>157</v>
      </c>
      <c r="S14" s="10">
        <f>地区別_オーラルフレイル区分別_要介護度別人数･割合!F110</f>
        <v>6.0038240917782027E-3</v>
      </c>
      <c r="U14" s="7"/>
    </row>
    <row r="15" spans="1:21" s="8" customFormat="1">
      <c r="B15" s="406"/>
      <c r="C15" s="89" t="s">
        <v>190</v>
      </c>
      <c r="D15" s="142">
        <v>0</v>
      </c>
      <c r="E15" s="35">
        <f>IFERROR(D15/D16,"-")</f>
        <v>0</v>
      </c>
      <c r="F15" s="71">
        <v>2</v>
      </c>
      <c r="G15" s="35">
        <f>IFERROR(F15/F16,"-")</f>
        <v>1.6129032258064516E-2</v>
      </c>
      <c r="H15" s="71">
        <v>16</v>
      </c>
      <c r="I15" s="35">
        <f>IFERROR(H15/H16,"-")</f>
        <v>1.467351430667645E-3</v>
      </c>
      <c r="J15" s="71">
        <v>21</v>
      </c>
      <c r="K15" s="35">
        <f>IFERROR(J15/J16,"-")</f>
        <v>2.3796033994334278E-3</v>
      </c>
      <c r="L15" s="71">
        <v>21</v>
      </c>
      <c r="M15" s="35">
        <f>IFERROR(L15/L16,"-")</f>
        <v>4.4709388971684054E-3</v>
      </c>
      <c r="N15" s="71">
        <v>11</v>
      </c>
      <c r="O15" s="35">
        <f>IFERROR(N15/N16,"-")</f>
        <v>8.0822924320352683E-3</v>
      </c>
      <c r="P15" s="71">
        <v>7</v>
      </c>
      <c r="Q15" s="35">
        <f>IFERROR(P15/P16,"-")</f>
        <v>3.482587064676617E-2</v>
      </c>
      <c r="R15" s="71">
        <f>地区別_オーラルフレイル区分別_要介護度別人数･割合!E111</f>
        <v>78</v>
      </c>
      <c r="S15" s="35">
        <f>地区別_オーラルフレイル区分別_要介護度別人数･割合!F111</f>
        <v>2.982791586998088E-3</v>
      </c>
      <c r="U15" s="7"/>
    </row>
    <row r="16" spans="1:21" s="8" customFormat="1">
      <c r="B16" s="406"/>
      <c r="C16" s="199" t="s">
        <v>71</v>
      </c>
      <c r="D16" s="143">
        <v>38</v>
      </c>
      <c r="E16" s="122">
        <f>IFERROR(D16/D16,"-")</f>
        <v>1</v>
      </c>
      <c r="F16" s="133">
        <v>124</v>
      </c>
      <c r="G16" s="122">
        <f>IFERROR(F16/F16,"-")</f>
        <v>1</v>
      </c>
      <c r="H16" s="133">
        <v>10904</v>
      </c>
      <c r="I16" s="122">
        <f>IFERROR(H16/H16,"-")</f>
        <v>1</v>
      </c>
      <c r="J16" s="133">
        <v>8825</v>
      </c>
      <c r="K16" s="122">
        <f>IFERROR(J16/J16,"-")</f>
        <v>1</v>
      </c>
      <c r="L16" s="133">
        <v>4697</v>
      </c>
      <c r="M16" s="122">
        <f>IFERROR(L16/L16,"-")</f>
        <v>1</v>
      </c>
      <c r="N16" s="133">
        <v>1361</v>
      </c>
      <c r="O16" s="122">
        <f>IFERROR(N16/N16,"-")</f>
        <v>1</v>
      </c>
      <c r="P16" s="133">
        <v>201</v>
      </c>
      <c r="Q16" s="122">
        <f>IFERROR(P16/P16,"-")</f>
        <v>1</v>
      </c>
      <c r="R16" s="133">
        <f>地区別_オーラルフレイル区分別_要介護度別人数･割合!E112</f>
        <v>26150</v>
      </c>
      <c r="S16" s="122">
        <f>地区別_オーラルフレイル区分別_要介護度別人数･割合!F112</f>
        <v>1</v>
      </c>
      <c r="U16" s="7"/>
    </row>
    <row r="17" spans="2:21" s="8" customFormat="1">
      <c r="B17" s="406" t="s">
        <v>201</v>
      </c>
      <c r="C17" s="273" t="s">
        <v>185</v>
      </c>
      <c r="D17" s="153">
        <v>17</v>
      </c>
      <c r="E17" s="33">
        <f>IFERROR(D17/D28,"-")</f>
        <v>0.70833333333333337</v>
      </c>
      <c r="F17" s="67">
        <v>55</v>
      </c>
      <c r="G17" s="33">
        <f>IFERROR(F17/F28,"-")</f>
        <v>0.67073170731707321</v>
      </c>
      <c r="H17" s="67">
        <v>6867</v>
      </c>
      <c r="I17" s="33">
        <f>IFERROR(H17/H28,"-")</f>
        <v>0.87233231707317072</v>
      </c>
      <c r="J17" s="67">
        <v>4803</v>
      </c>
      <c r="K17" s="33">
        <f>IFERROR(J17/J28,"-")</f>
        <v>0.73926427581960907</v>
      </c>
      <c r="L17" s="67">
        <v>2103</v>
      </c>
      <c r="M17" s="33">
        <f>IFERROR(L17/L28,"-")</f>
        <v>0.58940582959641252</v>
      </c>
      <c r="N17" s="67">
        <v>498</v>
      </c>
      <c r="O17" s="33">
        <f>IFERROR(N17/N28,"-")</f>
        <v>0.47564469914040114</v>
      </c>
      <c r="P17" s="67">
        <v>59</v>
      </c>
      <c r="Q17" s="33">
        <f>IFERROR(P17/P28,"-")</f>
        <v>0.39072847682119205</v>
      </c>
      <c r="R17" s="67">
        <f>地区別_オーラルフレイル区分別_要介護度別人数･割合!G101</f>
        <v>14402</v>
      </c>
      <c r="S17" s="33">
        <f>地区別_オーラルフレイル区分別_要介護度別人数･割合!H101</f>
        <v>0.74850579491710412</v>
      </c>
      <c r="U17" s="7"/>
    </row>
    <row r="18" spans="2:21" s="8" customFormat="1">
      <c r="B18" s="406"/>
      <c r="C18" s="274" t="s">
        <v>186</v>
      </c>
      <c r="D18" s="140">
        <v>1</v>
      </c>
      <c r="E18" s="138">
        <f>IFERROR(D18/D28,"-")</f>
        <v>4.1666666666666664E-2</v>
      </c>
      <c r="F18" s="139">
        <v>1</v>
      </c>
      <c r="G18" s="138">
        <f>IFERROR(F18/F28,"-")</f>
        <v>1.2195121951219513E-2</v>
      </c>
      <c r="H18" s="139">
        <v>26</v>
      </c>
      <c r="I18" s="138">
        <f>IFERROR(H18/H28,"-")</f>
        <v>3.3028455284552847E-3</v>
      </c>
      <c r="J18" s="139">
        <v>64</v>
      </c>
      <c r="K18" s="138">
        <f>IFERROR(J18/J28,"-")</f>
        <v>9.8507003232261043E-3</v>
      </c>
      <c r="L18" s="139">
        <v>41</v>
      </c>
      <c r="M18" s="138">
        <f>IFERROR(L18/L28,"-")</f>
        <v>1.1491031390134529E-2</v>
      </c>
      <c r="N18" s="139">
        <v>15</v>
      </c>
      <c r="O18" s="138">
        <f>IFERROR(N18/N28,"-")</f>
        <v>1.4326647564469915E-2</v>
      </c>
      <c r="P18" s="139">
        <v>4</v>
      </c>
      <c r="Q18" s="138">
        <f>IFERROR(P18/P28,"-")</f>
        <v>2.6490066225165563E-2</v>
      </c>
      <c r="R18" s="139">
        <f>地区別_オーラルフレイル区分別_要介護度別人数･割合!G102</f>
        <v>152</v>
      </c>
      <c r="S18" s="138">
        <f>地区別_オーラルフレイル区分別_要介護度別人数･割合!H102</f>
        <v>7.8997973078322337E-3</v>
      </c>
      <c r="U18" s="7"/>
    </row>
    <row r="19" spans="2:21" s="8" customFormat="1">
      <c r="B19" s="406"/>
      <c r="C19" s="274" t="s">
        <v>340</v>
      </c>
      <c r="D19" s="140">
        <v>0</v>
      </c>
      <c r="E19" s="138">
        <f>IFERROR(D19/D28,"-")</f>
        <v>0</v>
      </c>
      <c r="F19" s="139">
        <v>0</v>
      </c>
      <c r="G19" s="138">
        <f>IFERROR(F19/F28,"-")</f>
        <v>0</v>
      </c>
      <c r="H19" s="139">
        <v>48</v>
      </c>
      <c r="I19" s="138">
        <f>IFERROR(H19/H28,"-")</f>
        <v>6.0975609756097563E-3</v>
      </c>
      <c r="J19" s="139">
        <v>61</v>
      </c>
      <c r="K19" s="138">
        <f>IFERROR(J19/J28,"-")</f>
        <v>9.3889487455748807E-3</v>
      </c>
      <c r="L19" s="139">
        <v>40</v>
      </c>
      <c r="M19" s="138">
        <f>IFERROR(L19/L28,"-")</f>
        <v>1.1210762331838564E-2</v>
      </c>
      <c r="N19" s="139">
        <v>14</v>
      </c>
      <c r="O19" s="138">
        <f>IFERROR(N19/N28,"-")</f>
        <v>1.3371537726838587E-2</v>
      </c>
      <c r="P19" s="139">
        <v>2</v>
      </c>
      <c r="Q19" s="138">
        <f>IFERROR(P19/P28,"-")</f>
        <v>1.3245033112582781E-2</v>
      </c>
      <c r="R19" s="139">
        <f>地区別_オーラルフレイル区分別_要介護度別人数･割合!G103</f>
        <v>165</v>
      </c>
      <c r="S19" s="138">
        <f>地区別_オーラルフレイル区分別_要介護度別人数･割合!H103</f>
        <v>8.5754378670547266E-3</v>
      </c>
      <c r="U19" s="7"/>
    </row>
    <row r="20" spans="2:21" s="8" customFormat="1">
      <c r="B20" s="406"/>
      <c r="C20" s="274" t="s">
        <v>293</v>
      </c>
      <c r="D20" s="140">
        <v>0</v>
      </c>
      <c r="E20" s="138">
        <f>IFERROR(D20/D28,"-")</f>
        <v>0</v>
      </c>
      <c r="F20" s="139">
        <v>0</v>
      </c>
      <c r="G20" s="138">
        <f>IFERROR(F20/F28,"-")</f>
        <v>0</v>
      </c>
      <c r="H20" s="139">
        <v>0</v>
      </c>
      <c r="I20" s="138">
        <f>IFERROR(H20/H28,"-")</f>
        <v>0</v>
      </c>
      <c r="J20" s="139">
        <v>0</v>
      </c>
      <c r="K20" s="138">
        <f>IFERROR(J20/J28,"-")</f>
        <v>0</v>
      </c>
      <c r="L20" s="139">
        <v>0</v>
      </c>
      <c r="M20" s="138">
        <f>IFERROR(L20/L28,"-")</f>
        <v>0</v>
      </c>
      <c r="N20" s="139">
        <v>0</v>
      </c>
      <c r="O20" s="138">
        <f>IFERROR(N20/N28,"-")</f>
        <v>0</v>
      </c>
      <c r="P20" s="139">
        <v>0</v>
      </c>
      <c r="Q20" s="138">
        <f>IFERROR(P20/P28,"-")</f>
        <v>0</v>
      </c>
      <c r="R20" s="139">
        <f>地区別_オーラルフレイル区分別_要介護度別人数･割合!G104</f>
        <v>0</v>
      </c>
      <c r="S20" s="138">
        <f>地区別_オーラルフレイル区分別_要介護度別人数･割合!H104</f>
        <v>0</v>
      </c>
      <c r="U20" s="7"/>
    </row>
    <row r="21" spans="2:21" s="8" customFormat="1">
      <c r="B21" s="406"/>
      <c r="C21" s="274" t="s">
        <v>182</v>
      </c>
      <c r="D21" s="141">
        <v>0</v>
      </c>
      <c r="E21" s="10">
        <f>IFERROR(D21/D28,"-")</f>
        <v>0</v>
      </c>
      <c r="F21" s="68">
        <v>7</v>
      </c>
      <c r="G21" s="10">
        <f>IFERROR(F21/F28,"-")</f>
        <v>8.5365853658536592E-2</v>
      </c>
      <c r="H21" s="68">
        <v>373</v>
      </c>
      <c r="I21" s="10">
        <f>IFERROR(H21/H28,"-")</f>
        <v>4.7383130081300816E-2</v>
      </c>
      <c r="J21" s="68">
        <v>597</v>
      </c>
      <c r="K21" s="10">
        <f>IFERROR(J21/J28,"-")</f>
        <v>9.1888563952593511E-2</v>
      </c>
      <c r="L21" s="68">
        <v>480</v>
      </c>
      <c r="M21" s="10">
        <f>IFERROR(L21/L28,"-")</f>
        <v>0.13452914798206278</v>
      </c>
      <c r="N21" s="68">
        <v>138</v>
      </c>
      <c r="O21" s="10">
        <f>IFERROR(N21/N28,"-")</f>
        <v>0.1318051575931232</v>
      </c>
      <c r="P21" s="68">
        <v>14</v>
      </c>
      <c r="Q21" s="10">
        <f>IFERROR(P21/P28,"-")</f>
        <v>9.2715231788079472E-2</v>
      </c>
      <c r="R21" s="68">
        <f>地区別_オーラルフレイル区分別_要介護度別人数･割合!G105</f>
        <v>1609</v>
      </c>
      <c r="S21" s="10">
        <f>地区別_オーラルフレイル区分別_要介護度別人数･割合!H105</f>
        <v>8.362351229146095E-2</v>
      </c>
      <c r="U21" s="7"/>
    </row>
    <row r="22" spans="2:21" s="8" customFormat="1">
      <c r="B22" s="406"/>
      <c r="C22" s="274" t="s">
        <v>183</v>
      </c>
      <c r="D22" s="141">
        <v>4</v>
      </c>
      <c r="E22" s="10">
        <f>IFERROR(D22/D28,"-")</f>
        <v>0.16666666666666666</v>
      </c>
      <c r="F22" s="68">
        <v>10</v>
      </c>
      <c r="G22" s="10">
        <f>IFERROR(F22/F28,"-")</f>
        <v>0.12195121951219512</v>
      </c>
      <c r="H22" s="68">
        <v>248</v>
      </c>
      <c r="I22" s="10">
        <f>IFERROR(H22/H28,"-")</f>
        <v>3.1504065040650404E-2</v>
      </c>
      <c r="J22" s="68">
        <v>414</v>
      </c>
      <c r="K22" s="10">
        <f>IFERROR(J22/J28,"-")</f>
        <v>6.3721717715868861E-2</v>
      </c>
      <c r="L22" s="68">
        <v>360</v>
      </c>
      <c r="M22" s="10">
        <f>IFERROR(L22/L28,"-")</f>
        <v>0.10089686098654709</v>
      </c>
      <c r="N22" s="68">
        <v>123</v>
      </c>
      <c r="O22" s="10">
        <f>IFERROR(N22/N28,"-")</f>
        <v>0.1174785100286533</v>
      </c>
      <c r="P22" s="68">
        <v>10</v>
      </c>
      <c r="Q22" s="10">
        <f>IFERROR(P22/P28,"-")</f>
        <v>6.6225165562913912E-2</v>
      </c>
      <c r="R22" s="68">
        <f>地区別_オーラルフレイル区分別_要介護度別人数･割合!G106</f>
        <v>1169</v>
      </c>
      <c r="S22" s="10">
        <f>地区別_オーラルフレイル区分別_要介護度別人数･割合!H106</f>
        <v>6.0755677979315005E-2</v>
      </c>
      <c r="U22" s="7"/>
    </row>
    <row r="23" spans="2:21" s="8" customFormat="1">
      <c r="B23" s="406"/>
      <c r="C23" s="274" t="s">
        <v>184</v>
      </c>
      <c r="D23" s="140">
        <v>0</v>
      </c>
      <c r="E23" s="138">
        <f>IFERROR(D23/D28,"-")</f>
        <v>0</v>
      </c>
      <c r="F23" s="139">
        <v>2</v>
      </c>
      <c r="G23" s="138">
        <f>IFERROR(F23/F28,"-")</f>
        <v>2.4390243902439025E-2</v>
      </c>
      <c r="H23" s="139">
        <v>136</v>
      </c>
      <c r="I23" s="138">
        <f>IFERROR(H23/H28,"-")</f>
        <v>1.7276422764227643E-2</v>
      </c>
      <c r="J23" s="139">
        <v>266</v>
      </c>
      <c r="K23" s="138">
        <f>IFERROR(J23/J28,"-")</f>
        <v>4.0941973218408499E-2</v>
      </c>
      <c r="L23" s="139">
        <v>243</v>
      </c>
      <c r="M23" s="138">
        <f>IFERROR(L23/L28,"-")</f>
        <v>6.8105381165919285E-2</v>
      </c>
      <c r="N23" s="139">
        <v>101</v>
      </c>
      <c r="O23" s="138">
        <f>IFERROR(N23/N28,"-")</f>
        <v>9.6466093600764094E-2</v>
      </c>
      <c r="P23" s="139">
        <v>25</v>
      </c>
      <c r="Q23" s="138">
        <f>IFERROR(P23/P28,"-")</f>
        <v>0.16556291390728478</v>
      </c>
      <c r="R23" s="139">
        <f>地区別_オーラルフレイル区分別_要介護度別人数･割合!G107</f>
        <v>773</v>
      </c>
      <c r="S23" s="138">
        <f>地区別_オーラルフレイル区分別_要介護度別人数･割合!H107</f>
        <v>4.017462709838366E-2</v>
      </c>
      <c r="U23" s="7"/>
    </row>
    <row r="24" spans="2:21" s="8" customFormat="1">
      <c r="B24" s="406"/>
      <c r="C24" s="274" t="s">
        <v>187</v>
      </c>
      <c r="D24" s="141">
        <v>1</v>
      </c>
      <c r="E24" s="10">
        <f>IFERROR(D24/D28,"-")</f>
        <v>4.1666666666666664E-2</v>
      </c>
      <c r="F24" s="68">
        <v>2</v>
      </c>
      <c r="G24" s="10">
        <f>IFERROR(F24/F28,"-")</f>
        <v>2.4390243902439025E-2</v>
      </c>
      <c r="H24" s="68">
        <v>99</v>
      </c>
      <c r="I24" s="10">
        <f>IFERROR(H24/H28,"-")</f>
        <v>1.2576219512195123E-2</v>
      </c>
      <c r="J24" s="68">
        <v>158</v>
      </c>
      <c r="K24" s="10">
        <f>IFERROR(J24/J28,"-")</f>
        <v>2.4318916422964444E-2</v>
      </c>
      <c r="L24" s="68">
        <v>175</v>
      </c>
      <c r="M24" s="10">
        <f>IFERROR(L24/L28,"-")</f>
        <v>4.9047085201793725E-2</v>
      </c>
      <c r="N24" s="68">
        <v>95</v>
      </c>
      <c r="O24" s="10">
        <f>IFERROR(N24/N28,"-")</f>
        <v>9.0735434574976126E-2</v>
      </c>
      <c r="P24" s="68">
        <v>12</v>
      </c>
      <c r="Q24" s="10">
        <f>IFERROR(P24/P28,"-")</f>
        <v>7.9470198675496692E-2</v>
      </c>
      <c r="R24" s="68">
        <f>地区別_オーラルフレイル区分別_要介護度別人数･割合!G108</f>
        <v>542</v>
      </c>
      <c r="S24" s="10">
        <f>地区別_オーラルフレイル区分別_要介護度別人数･割合!H108</f>
        <v>2.8169014084507043E-2</v>
      </c>
      <c r="U24" s="7"/>
    </row>
    <row r="25" spans="2:21" s="8" customFormat="1">
      <c r="B25" s="406"/>
      <c r="C25" s="274" t="s">
        <v>188</v>
      </c>
      <c r="D25" s="140">
        <v>1</v>
      </c>
      <c r="E25" s="138">
        <f>IFERROR(D25/D28,"-")</f>
        <v>4.1666666666666664E-2</v>
      </c>
      <c r="F25" s="139">
        <v>1</v>
      </c>
      <c r="G25" s="138">
        <f>IFERROR(F25/F28,"-")</f>
        <v>1.2195121951219513E-2</v>
      </c>
      <c r="H25" s="139">
        <v>39</v>
      </c>
      <c r="I25" s="138">
        <f>IFERROR(H25/H28,"-")</f>
        <v>4.9542682926829269E-3</v>
      </c>
      <c r="J25" s="139">
        <v>77</v>
      </c>
      <c r="K25" s="138">
        <f>IFERROR(J25/J28,"-")</f>
        <v>1.1851623826381406E-2</v>
      </c>
      <c r="L25" s="139">
        <v>81</v>
      </c>
      <c r="M25" s="138">
        <f>IFERROR(L25/L28,"-")</f>
        <v>2.2701793721973094E-2</v>
      </c>
      <c r="N25" s="139">
        <v>42</v>
      </c>
      <c r="O25" s="138">
        <f>IFERROR(N25/N28,"-")</f>
        <v>4.0114613180515762E-2</v>
      </c>
      <c r="P25" s="139">
        <v>14</v>
      </c>
      <c r="Q25" s="138">
        <f>IFERROR(P25/P28,"-")</f>
        <v>9.2715231788079472E-2</v>
      </c>
      <c r="R25" s="139">
        <f>地区別_オーラルフレイル区分別_要介護度別人数･割合!G109</f>
        <v>255</v>
      </c>
      <c r="S25" s="138">
        <f>地区別_オーラルフレイル区分別_要介護度別人数･割合!H109</f>
        <v>1.325294943090276E-2</v>
      </c>
      <c r="U25" s="7"/>
    </row>
    <row r="26" spans="2:21" s="8" customFormat="1">
      <c r="B26" s="406"/>
      <c r="C26" s="274" t="s">
        <v>189</v>
      </c>
      <c r="D26" s="141">
        <v>0</v>
      </c>
      <c r="E26" s="10">
        <f>IFERROR(D26/D28,"-")</f>
        <v>0</v>
      </c>
      <c r="F26" s="68">
        <v>2</v>
      </c>
      <c r="G26" s="10">
        <f>IFERROR(F26/F28,"-")</f>
        <v>2.4390243902439025E-2</v>
      </c>
      <c r="H26" s="68">
        <v>22</v>
      </c>
      <c r="I26" s="10">
        <f>IFERROR(H26/H28,"-")</f>
        <v>2.7947154471544716E-3</v>
      </c>
      <c r="J26" s="68">
        <v>47</v>
      </c>
      <c r="K26" s="10">
        <f>IFERROR(J26/J28,"-")</f>
        <v>7.2341080498691708E-3</v>
      </c>
      <c r="L26" s="68">
        <v>29</v>
      </c>
      <c r="M26" s="10">
        <f>IFERROR(L26/L28,"-")</f>
        <v>8.1278026905829588E-3</v>
      </c>
      <c r="N26" s="68">
        <v>12</v>
      </c>
      <c r="O26" s="10">
        <f>IFERROR(N26/N28,"-")</f>
        <v>1.1461318051575931E-2</v>
      </c>
      <c r="P26" s="68">
        <v>4</v>
      </c>
      <c r="Q26" s="10">
        <f>IFERROR(P26/P28,"-")</f>
        <v>2.6490066225165563E-2</v>
      </c>
      <c r="R26" s="68">
        <f>地区別_オーラルフレイル区分別_要介護度別人数･割合!G110</f>
        <v>116</v>
      </c>
      <c r="S26" s="10">
        <f>地区別_オーラルフレイル区分別_要介護度別人数･割合!H110</f>
        <v>6.0287926822930205E-3</v>
      </c>
      <c r="U26" s="7"/>
    </row>
    <row r="27" spans="2:21" s="8" customFormat="1">
      <c r="B27" s="406"/>
      <c r="C27" s="89" t="s">
        <v>190</v>
      </c>
      <c r="D27" s="142">
        <v>0</v>
      </c>
      <c r="E27" s="35">
        <f>IFERROR(D27/D28,"-")</f>
        <v>0</v>
      </c>
      <c r="F27" s="71">
        <v>2</v>
      </c>
      <c r="G27" s="35">
        <f>IFERROR(F27/F28,"-")</f>
        <v>2.4390243902439025E-2</v>
      </c>
      <c r="H27" s="71">
        <v>14</v>
      </c>
      <c r="I27" s="35">
        <f>IFERROR(H27/H28,"-")</f>
        <v>1.7784552845528454E-3</v>
      </c>
      <c r="J27" s="71">
        <v>10</v>
      </c>
      <c r="K27" s="35">
        <f>IFERROR(J27/J28,"-")</f>
        <v>1.5391719255040787E-3</v>
      </c>
      <c r="L27" s="71">
        <v>16</v>
      </c>
      <c r="M27" s="35">
        <f>IFERROR(L27/L28,"-")</f>
        <v>4.4843049327354259E-3</v>
      </c>
      <c r="N27" s="71">
        <v>9</v>
      </c>
      <c r="O27" s="35">
        <f>IFERROR(N27/N28,"-")</f>
        <v>8.5959885386819486E-3</v>
      </c>
      <c r="P27" s="71">
        <v>7</v>
      </c>
      <c r="Q27" s="35">
        <f>IFERROR(P27/P28,"-")</f>
        <v>4.6357615894039736E-2</v>
      </c>
      <c r="R27" s="71">
        <f>地区別_オーラルフレイル区分別_要介護度別人数･割合!G111</f>
        <v>58</v>
      </c>
      <c r="S27" s="35">
        <f>地区別_オーラルフレイル区分別_要介護度別人数･割合!H111</f>
        <v>3.0143963411465103E-3</v>
      </c>
      <c r="U27" s="7"/>
    </row>
    <row r="28" spans="2:21" s="8" customFormat="1">
      <c r="B28" s="406"/>
      <c r="C28" s="199" t="s">
        <v>71</v>
      </c>
      <c r="D28" s="143">
        <v>24</v>
      </c>
      <c r="E28" s="122">
        <f>IFERROR(D28/D28,"-")</f>
        <v>1</v>
      </c>
      <c r="F28" s="133">
        <v>82</v>
      </c>
      <c r="G28" s="122">
        <f>IFERROR(F28/F28,"-")</f>
        <v>1</v>
      </c>
      <c r="H28" s="133">
        <v>7872</v>
      </c>
      <c r="I28" s="122">
        <f>IFERROR(H28/H28,"-")</f>
        <v>1</v>
      </c>
      <c r="J28" s="133">
        <v>6497</v>
      </c>
      <c r="K28" s="122">
        <f>IFERROR(J28/J28,"-")</f>
        <v>1</v>
      </c>
      <c r="L28" s="133">
        <v>3568</v>
      </c>
      <c r="M28" s="122">
        <f>IFERROR(L28/L28,"-")</f>
        <v>1</v>
      </c>
      <c r="N28" s="133">
        <v>1047</v>
      </c>
      <c r="O28" s="122">
        <f>IFERROR(N28/N28,"-")</f>
        <v>1</v>
      </c>
      <c r="P28" s="133">
        <v>151</v>
      </c>
      <c r="Q28" s="122">
        <f>IFERROR(P28/P28,"-")</f>
        <v>1</v>
      </c>
      <c r="R28" s="133">
        <f>地区別_オーラルフレイル区分別_要介護度別人数･割合!G112</f>
        <v>19241</v>
      </c>
      <c r="S28" s="122">
        <f>地区別_オーラルフレイル区分別_要介護度別人数･割合!H112</f>
        <v>1</v>
      </c>
      <c r="U28" s="7"/>
    </row>
    <row r="29" spans="2:21" s="8" customFormat="1">
      <c r="B29" s="406" t="s">
        <v>202</v>
      </c>
      <c r="C29" s="273" t="s">
        <v>185</v>
      </c>
      <c r="D29" s="153">
        <v>7</v>
      </c>
      <c r="E29" s="33">
        <f>IFERROR(D29/D40,"-")</f>
        <v>1</v>
      </c>
      <c r="F29" s="67">
        <v>8</v>
      </c>
      <c r="G29" s="33">
        <f>IFERROR(F29/F40,"-")</f>
        <v>0.8</v>
      </c>
      <c r="H29" s="67">
        <v>764</v>
      </c>
      <c r="I29" s="33">
        <f>IFERROR(H29/H40,"-")</f>
        <v>0.80761099365750533</v>
      </c>
      <c r="J29" s="67">
        <v>642</v>
      </c>
      <c r="K29" s="33">
        <f>IFERROR(J29/J40,"-")</f>
        <v>0.66322314049586772</v>
      </c>
      <c r="L29" s="67">
        <v>331</v>
      </c>
      <c r="M29" s="33">
        <f>IFERROR(L29/L40,"-")</f>
        <v>0.53733766233766234</v>
      </c>
      <c r="N29" s="67">
        <v>86</v>
      </c>
      <c r="O29" s="33">
        <f>IFERROR(N29/N40,"-")</f>
        <v>0.42786069651741293</v>
      </c>
      <c r="P29" s="67">
        <v>14</v>
      </c>
      <c r="Q29" s="33">
        <f>IFERROR(P29/P40,"-")</f>
        <v>0.33333333333333331</v>
      </c>
      <c r="R29" s="67">
        <f>地区別_オーラルフレイル区分別_要介護度別人数･割合!I101</f>
        <v>1852</v>
      </c>
      <c r="S29" s="33">
        <f>地区別_オーラルフレイル区分別_要介護度別人数･割合!J101</f>
        <v>0.66379928315412184</v>
      </c>
      <c r="U29" s="7"/>
    </row>
    <row r="30" spans="2:21" s="8" customFormat="1">
      <c r="B30" s="406"/>
      <c r="C30" s="274" t="s">
        <v>186</v>
      </c>
      <c r="D30" s="140">
        <v>0</v>
      </c>
      <c r="E30" s="138">
        <f>IFERROR(D30/D40,"-")</f>
        <v>0</v>
      </c>
      <c r="F30" s="139">
        <v>0</v>
      </c>
      <c r="G30" s="138">
        <f>IFERROR(F30/F40,"-")</f>
        <v>0</v>
      </c>
      <c r="H30" s="139">
        <v>3</v>
      </c>
      <c r="I30" s="138">
        <f>IFERROR(H30/H40,"-")</f>
        <v>3.1712473572938688E-3</v>
      </c>
      <c r="J30" s="139">
        <v>3</v>
      </c>
      <c r="K30" s="138">
        <f>IFERROR(J30/J40,"-")</f>
        <v>3.0991735537190084E-3</v>
      </c>
      <c r="L30" s="139">
        <v>4</v>
      </c>
      <c r="M30" s="138">
        <f>IFERROR(L30/L40,"-")</f>
        <v>6.4935064935064939E-3</v>
      </c>
      <c r="N30" s="139">
        <v>4</v>
      </c>
      <c r="O30" s="138">
        <f>IFERROR(N30/N40,"-")</f>
        <v>1.9900497512437811E-2</v>
      </c>
      <c r="P30" s="139">
        <v>1</v>
      </c>
      <c r="Q30" s="138">
        <f>IFERROR(P30/P40,"-")</f>
        <v>2.3809523809523808E-2</v>
      </c>
      <c r="R30" s="139">
        <f>地区別_オーラルフレイル区分別_要介護度別人数･割合!I102</f>
        <v>15</v>
      </c>
      <c r="S30" s="138">
        <f>地区別_オーラルフレイル区分別_要介護度別人数･割合!J102</f>
        <v>5.3763440860215058E-3</v>
      </c>
      <c r="U30" s="7"/>
    </row>
    <row r="31" spans="2:21" s="8" customFormat="1">
      <c r="B31" s="406"/>
      <c r="C31" s="274" t="s">
        <v>340</v>
      </c>
      <c r="D31" s="140">
        <v>0</v>
      </c>
      <c r="E31" s="138">
        <f>IFERROR(D31/D40,"-")</f>
        <v>0</v>
      </c>
      <c r="F31" s="139">
        <v>0</v>
      </c>
      <c r="G31" s="138">
        <f>IFERROR(F31/F40,"-")</f>
        <v>0</v>
      </c>
      <c r="H31" s="139">
        <v>4</v>
      </c>
      <c r="I31" s="138">
        <f>IFERROR(H31/H40,"-")</f>
        <v>4.2283298097251587E-3</v>
      </c>
      <c r="J31" s="139">
        <v>8</v>
      </c>
      <c r="K31" s="138">
        <f>IFERROR(J31/J40,"-")</f>
        <v>8.2644628099173556E-3</v>
      </c>
      <c r="L31" s="139">
        <v>4</v>
      </c>
      <c r="M31" s="138">
        <f>IFERROR(L31/L40,"-")</f>
        <v>6.4935064935064939E-3</v>
      </c>
      <c r="N31" s="139">
        <v>3</v>
      </c>
      <c r="O31" s="138">
        <f>IFERROR(N31/N40,"-")</f>
        <v>1.4925373134328358E-2</v>
      </c>
      <c r="P31" s="139">
        <v>0</v>
      </c>
      <c r="Q31" s="138">
        <f>IFERROR(P31/P40,"-")</f>
        <v>0</v>
      </c>
      <c r="R31" s="139">
        <f>地区別_オーラルフレイル区分別_要介護度別人数･割合!I103</f>
        <v>19</v>
      </c>
      <c r="S31" s="138">
        <f>地区別_オーラルフレイル区分別_要介護度別人数･割合!J103</f>
        <v>6.8100358422939072E-3</v>
      </c>
      <c r="U31" s="7"/>
    </row>
    <row r="32" spans="2:21" s="8" customFormat="1">
      <c r="B32" s="406"/>
      <c r="C32" s="274" t="s">
        <v>293</v>
      </c>
      <c r="D32" s="140">
        <v>0</v>
      </c>
      <c r="E32" s="138">
        <f>IFERROR(D32/D40,"-")</f>
        <v>0</v>
      </c>
      <c r="F32" s="139">
        <v>0</v>
      </c>
      <c r="G32" s="138">
        <f>IFERROR(F32/F40,"-")</f>
        <v>0</v>
      </c>
      <c r="H32" s="139">
        <v>0</v>
      </c>
      <c r="I32" s="138">
        <f>IFERROR(H32/H40,"-")</f>
        <v>0</v>
      </c>
      <c r="J32" s="139">
        <v>0</v>
      </c>
      <c r="K32" s="138">
        <f>IFERROR(J32/J40,"-")</f>
        <v>0</v>
      </c>
      <c r="L32" s="139">
        <v>0</v>
      </c>
      <c r="M32" s="138">
        <f>IFERROR(L32/L40,"-")</f>
        <v>0</v>
      </c>
      <c r="N32" s="139">
        <v>0</v>
      </c>
      <c r="O32" s="138">
        <f>IFERROR(N32/N40,"-")</f>
        <v>0</v>
      </c>
      <c r="P32" s="139">
        <v>0</v>
      </c>
      <c r="Q32" s="138">
        <f>IFERROR(P32/P40,"-")</f>
        <v>0</v>
      </c>
      <c r="R32" s="139">
        <f>地区別_オーラルフレイル区分別_要介護度別人数･割合!I104</f>
        <v>0</v>
      </c>
      <c r="S32" s="138">
        <f>地区別_オーラルフレイル区分別_要介護度別人数･割合!J104</f>
        <v>0</v>
      </c>
      <c r="U32" s="7"/>
    </row>
    <row r="33" spans="2:21" s="8" customFormat="1">
      <c r="B33" s="406"/>
      <c r="C33" s="274" t="s">
        <v>182</v>
      </c>
      <c r="D33" s="141">
        <v>0</v>
      </c>
      <c r="E33" s="10">
        <f>IFERROR(D33/D40,"-")</f>
        <v>0</v>
      </c>
      <c r="F33" s="68">
        <v>1</v>
      </c>
      <c r="G33" s="10">
        <f>IFERROR(F33/F40,"-")</f>
        <v>0.1</v>
      </c>
      <c r="H33" s="68">
        <v>54</v>
      </c>
      <c r="I33" s="10">
        <f>IFERROR(H33/H40,"-")</f>
        <v>5.7082452431289642E-2</v>
      </c>
      <c r="J33" s="68">
        <v>109</v>
      </c>
      <c r="K33" s="10">
        <f>IFERROR(J33/J40,"-")</f>
        <v>0.11260330578512397</v>
      </c>
      <c r="L33" s="68">
        <v>90</v>
      </c>
      <c r="M33" s="10">
        <f>IFERROR(L33/L40,"-")</f>
        <v>0.1461038961038961</v>
      </c>
      <c r="N33" s="68">
        <v>19</v>
      </c>
      <c r="O33" s="10">
        <f>IFERROR(N33/N40,"-")</f>
        <v>9.4527363184079602E-2</v>
      </c>
      <c r="P33" s="68">
        <v>4</v>
      </c>
      <c r="Q33" s="10">
        <f>IFERROR(P33/P40,"-")</f>
        <v>9.5238095238095233E-2</v>
      </c>
      <c r="R33" s="68">
        <f>地区別_オーラルフレイル区分別_要介護度別人数･割合!I105</f>
        <v>277</v>
      </c>
      <c r="S33" s="10">
        <f>地区別_オーラルフレイル区分別_要介護度別人数･割合!J105</f>
        <v>9.9283154121863795E-2</v>
      </c>
      <c r="U33" s="7"/>
    </row>
    <row r="34" spans="2:21" s="8" customFormat="1">
      <c r="B34" s="406"/>
      <c r="C34" s="274" t="s">
        <v>183</v>
      </c>
      <c r="D34" s="141">
        <v>0</v>
      </c>
      <c r="E34" s="10">
        <f>IFERROR(D34/D40,"-")</f>
        <v>0</v>
      </c>
      <c r="F34" s="68">
        <v>1</v>
      </c>
      <c r="G34" s="10">
        <f>IFERROR(F34/F40,"-")</f>
        <v>0.1</v>
      </c>
      <c r="H34" s="68">
        <v>44</v>
      </c>
      <c r="I34" s="10">
        <f>IFERROR(H34/H40,"-")</f>
        <v>4.6511627906976744E-2</v>
      </c>
      <c r="J34" s="68">
        <v>70</v>
      </c>
      <c r="K34" s="10">
        <f>IFERROR(J34/J40,"-")</f>
        <v>7.2314049586776855E-2</v>
      </c>
      <c r="L34" s="68">
        <v>70</v>
      </c>
      <c r="M34" s="10">
        <f>IFERROR(L34/L40,"-")</f>
        <v>0.11363636363636363</v>
      </c>
      <c r="N34" s="68">
        <v>28</v>
      </c>
      <c r="O34" s="10">
        <f>IFERROR(N34/N40,"-")</f>
        <v>0.13930348258706468</v>
      </c>
      <c r="P34" s="68">
        <v>4</v>
      </c>
      <c r="Q34" s="10">
        <f>IFERROR(P34/P40,"-")</f>
        <v>9.5238095238095233E-2</v>
      </c>
      <c r="R34" s="68">
        <f>地区別_オーラルフレイル区分別_要介護度別人数･割合!I106</f>
        <v>217</v>
      </c>
      <c r="S34" s="10">
        <f>地区別_オーラルフレイル区分別_要介護度別人数･割合!J106</f>
        <v>7.7777777777777779E-2</v>
      </c>
      <c r="U34" s="7"/>
    </row>
    <row r="35" spans="2:21" s="8" customFormat="1">
      <c r="B35" s="406"/>
      <c r="C35" s="274" t="s">
        <v>184</v>
      </c>
      <c r="D35" s="140">
        <v>0</v>
      </c>
      <c r="E35" s="138">
        <f>IFERROR(D35/D40,"-")</f>
        <v>0</v>
      </c>
      <c r="F35" s="139">
        <v>0</v>
      </c>
      <c r="G35" s="138">
        <f>IFERROR(F35/F40,"-")</f>
        <v>0</v>
      </c>
      <c r="H35" s="139">
        <v>38</v>
      </c>
      <c r="I35" s="138">
        <f>IFERROR(H35/H40,"-")</f>
        <v>4.0169133192389003E-2</v>
      </c>
      <c r="J35" s="139">
        <v>66</v>
      </c>
      <c r="K35" s="138">
        <f>IFERROR(J35/J40,"-")</f>
        <v>6.8181818181818177E-2</v>
      </c>
      <c r="L35" s="139">
        <v>50</v>
      </c>
      <c r="M35" s="138">
        <f>IFERROR(L35/L40,"-")</f>
        <v>8.1168831168831168E-2</v>
      </c>
      <c r="N35" s="139">
        <v>23</v>
      </c>
      <c r="O35" s="138">
        <f>IFERROR(N35/N40,"-")</f>
        <v>0.11442786069651742</v>
      </c>
      <c r="P35" s="139">
        <v>5</v>
      </c>
      <c r="Q35" s="138">
        <f>IFERROR(P35/P40,"-")</f>
        <v>0.11904761904761904</v>
      </c>
      <c r="R35" s="139">
        <f>地区別_オーラルフレイル区分別_要介護度別人数･割合!I107</f>
        <v>182</v>
      </c>
      <c r="S35" s="138">
        <f>地区別_オーラルフレイル区分別_要介護度別人数･割合!J107</f>
        <v>6.5232974910394259E-2</v>
      </c>
      <c r="U35" s="7"/>
    </row>
    <row r="36" spans="2:21" s="8" customFormat="1">
      <c r="B36" s="406"/>
      <c r="C36" s="274" t="s">
        <v>187</v>
      </c>
      <c r="D36" s="141">
        <v>0</v>
      </c>
      <c r="E36" s="10">
        <f>IFERROR(D36/D40,"-")</f>
        <v>0</v>
      </c>
      <c r="F36" s="68">
        <v>0</v>
      </c>
      <c r="G36" s="10">
        <f>IFERROR(F36/F40,"-")</f>
        <v>0</v>
      </c>
      <c r="H36" s="68">
        <v>20</v>
      </c>
      <c r="I36" s="10">
        <f>IFERROR(H36/H40,"-")</f>
        <v>2.1141649048625793E-2</v>
      </c>
      <c r="J36" s="68">
        <v>40</v>
      </c>
      <c r="K36" s="10">
        <f>IFERROR(J36/J40,"-")</f>
        <v>4.1322314049586778E-2</v>
      </c>
      <c r="L36" s="68">
        <v>39</v>
      </c>
      <c r="M36" s="10">
        <f>IFERROR(L36/L40,"-")</f>
        <v>6.3311688311688305E-2</v>
      </c>
      <c r="N36" s="68">
        <v>28</v>
      </c>
      <c r="O36" s="10">
        <f>IFERROR(N36/N40,"-")</f>
        <v>0.13930348258706468</v>
      </c>
      <c r="P36" s="68">
        <v>4</v>
      </c>
      <c r="Q36" s="10">
        <f>IFERROR(P36/P40,"-")</f>
        <v>9.5238095238095233E-2</v>
      </c>
      <c r="R36" s="68">
        <f>地区別_オーラルフレイル区分別_要介護度別人数･割合!I108</f>
        <v>131</v>
      </c>
      <c r="S36" s="10">
        <f>地区別_オーラルフレイル区分別_要介護度別人数･割合!J108</f>
        <v>4.6953405017921147E-2</v>
      </c>
      <c r="U36" s="7"/>
    </row>
    <row r="37" spans="2:21" s="8" customFormat="1">
      <c r="B37" s="406"/>
      <c r="C37" s="274" t="s">
        <v>188</v>
      </c>
      <c r="D37" s="140">
        <v>0</v>
      </c>
      <c r="E37" s="138">
        <f>IFERROR(D37/D40,"-")</f>
        <v>0</v>
      </c>
      <c r="F37" s="139">
        <v>0</v>
      </c>
      <c r="G37" s="138">
        <f>IFERROR(F37/F40,"-")</f>
        <v>0</v>
      </c>
      <c r="H37" s="139">
        <v>9</v>
      </c>
      <c r="I37" s="138">
        <f>IFERROR(H37/H40,"-")</f>
        <v>9.5137420718816069E-3</v>
      </c>
      <c r="J37" s="139">
        <v>13</v>
      </c>
      <c r="K37" s="138">
        <f>IFERROR(J37/J40,"-")</f>
        <v>1.3429752066115703E-2</v>
      </c>
      <c r="L37" s="139">
        <v>17</v>
      </c>
      <c r="M37" s="138">
        <f>IFERROR(L37/L40,"-")</f>
        <v>2.7597402597402596E-2</v>
      </c>
      <c r="N37" s="139">
        <v>5</v>
      </c>
      <c r="O37" s="138">
        <f>IFERROR(N37/N40,"-")</f>
        <v>2.4875621890547265E-2</v>
      </c>
      <c r="P37" s="139">
        <v>7</v>
      </c>
      <c r="Q37" s="138">
        <f>IFERROR(P37/P40,"-")</f>
        <v>0.16666666666666666</v>
      </c>
      <c r="R37" s="139">
        <f>地区別_オーラルフレイル区分別_要介護度別人数･割合!I109</f>
        <v>51</v>
      </c>
      <c r="S37" s="138">
        <f>地区別_オーラルフレイル区分別_要介護度別人数･割合!J109</f>
        <v>1.8279569892473119E-2</v>
      </c>
      <c r="U37" s="7"/>
    </row>
    <row r="38" spans="2:21" s="8" customFormat="1">
      <c r="B38" s="406"/>
      <c r="C38" s="274" t="s">
        <v>189</v>
      </c>
      <c r="D38" s="141">
        <v>0</v>
      </c>
      <c r="E38" s="10">
        <f>IFERROR(D38/D40,"-")</f>
        <v>0</v>
      </c>
      <c r="F38" s="68">
        <v>0</v>
      </c>
      <c r="G38" s="10">
        <f>IFERROR(F38/F40,"-")</f>
        <v>0</v>
      </c>
      <c r="H38" s="68">
        <v>5</v>
      </c>
      <c r="I38" s="10">
        <f>IFERROR(H38/H40,"-")</f>
        <v>5.2854122621564482E-3</v>
      </c>
      <c r="J38" s="68">
        <v>13</v>
      </c>
      <c r="K38" s="10">
        <f>IFERROR(J38/J40,"-")</f>
        <v>1.3429752066115703E-2</v>
      </c>
      <c r="L38" s="68">
        <v>5</v>
      </c>
      <c r="M38" s="10">
        <f>IFERROR(L38/L40,"-")</f>
        <v>8.1168831168831161E-3</v>
      </c>
      <c r="N38" s="68">
        <v>4</v>
      </c>
      <c r="O38" s="10">
        <f>IFERROR(N38/N40,"-")</f>
        <v>1.9900497512437811E-2</v>
      </c>
      <c r="P38" s="68">
        <v>2</v>
      </c>
      <c r="Q38" s="10">
        <f>IFERROR(P38/P40,"-")</f>
        <v>4.7619047619047616E-2</v>
      </c>
      <c r="R38" s="68">
        <f>地区別_オーラルフレイル区分別_要介護度別人数･割合!I110</f>
        <v>29</v>
      </c>
      <c r="S38" s="10">
        <f>地区別_オーラルフレイル区分別_要介護度別人数･割合!J110</f>
        <v>1.039426523297491E-2</v>
      </c>
      <c r="U38" s="7"/>
    </row>
    <row r="39" spans="2:21" s="8" customFormat="1">
      <c r="B39" s="406"/>
      <c r="C39" s="89" t="s">
        <v>190</v>
      </c>
      <c r="D39" s="142">
        <v>0</v>
      </c>
      <c r="E39" s="35">
        <f>IFERROR(D39/D40,"-")</f>
        <v>0</v>
      </c>
      <c r="F39" s="71">
        <v>0</v>
      </c>
      <c r="G39" s="35">
        <f>IFERROR(F39/F40,"-")</f>
        <v>0</v>
      </c>
      <c r="H39" s="71">
        <v>5</v>
      </c>
      <c r="I39" s="35">
        <f>IFERROR(H39/H40,"-")</f>
        <v>5.2854122621564482E-3</v>
      </c>
      <c r="J39" s="71">
        <v>4</v>
      </c>
      <c r="K39" s="35">
        <f>IFERROR(J39/J40,"-")</f>
        <v>4.1322314049586778E-3</v>
      </c>
      <c r="L39" s="71">
        <v>6</v>
      </c>
      <c r="M39" s="35">
        <f>IFERROR(L39/L40,"-")</f>
        <v>9.74025974025974E-3</v>
      </c>
      <c r="N39" s="71">
        <v>1</v>
      </c>
      <c r="O39" s="35">
        <f>IFERROR(N39/N40,"-")</f>
        <v>4.9751243781094526E-3</v>
      </c>
      <c r="P39" s="71">
        <v>1</v>
      </c>
      <c r="Q39" s="35">
        <f>IFERROR(P39/P40,"-")</f>
        <v>2.3809523809523808E-2</v>
      </c>
      <c r="R39" s="71">
        <f>地区別_オーラルフレイル区分別_要介護度別人数･割合!I111</f>
        <v>17</v>
      </c>
      <c r="S39" s="35">
        <f>地区別_オーラルフレイル区分別_要介護度別人数･割合!J111</f>
        <v>6.0931899641577065E-3</v>
      </c>
      <c r="U39" s="7"/>
    </row>
    <row r="40" spans="2:21" s="8" customFormat="1">
      <c r="B40" s="406"/>
      <c r="C40" s="199" t="s">
        <v>71</v>
      </c>
      <c r="D40" s="143">
        <v>7</v>
      </c>
      <c r="E40" s="122">
        <f>IFERROR(D40/D40,"-")</f>
        <v>1</v>
      </c>
      <c r="F40" s="133">
        <v>10</v>
      </c>
      <c r="G40" s="122">
        <f>IFERROR(F40/F40,"-")</f>
        <v>1</v>
      </c>
      <c r="H40" s="133">
        <v>946</v>
      </c>
      <c r="I40" s="122">
        <f>IFERROR(H40/H40,"-")</f>
        <v>1</v>
      </c>
      <c r="J40" s="133">
        <v>968</v>
      </c>
      <c r="K40" s="122">
        <f>IFERROR(J40/J40,"-")</f>
        <v>1</v>
      </c>
      <c r="L40" s="133">
        <v>616</v>
      </c>
      <c r="M40" s="122">
        <f>IFERROR(L40/L40,"-")</f>
        <v>1</v>
      </c>
      <c r="N40" s="133">
        <v>201</v>
      </c>
      <c r="O40" s="122">
        <f>IFERROR(N40/N40,"-")</f>
        <v>1</v>
      </c>
      <c r="P40" s="133">
        <v>42</v>
      </c>
      <c r="Q40" s="122">
        <f>IFERROR(P40/P40,"-")</f>
        <v>1</v>
      </c>
      <c r="R40" s="133">
        <f>地区別_オーラルフレイル区分別_要介護度別人数･割合!I112</f>
        <v>2790</v>
      </c>
      <c r="S40" s="122">
        <f>地区別_オーラルフレイル区分別_要介護度別人数･割合!J112</f>
        <v>1</v>
      </c>
      <c r="U40" s="7"/>
    </row>
    <row r="41" spans="2:21" s="8" customFormat="1">
      <c r="B41" s="406" t="s">
        <v>203</v>
      </c>
      <c r="C41" s="273" t="s">
        <v>185</v>
      </c>
      <c r="D41" s="153">
        <v>3</v>
      </c>
      <c r="E41" s="33">
        <f>IFERROR(D41/D52,"-")</f>
        <v>1</v>
      </c>
      <c r="F41" s="67">
        <v>4</v>
      </c>
      <c r="G41" s="33">
        <f>IFERROR(F41/F52,"-")</f>
        <v>0.66666666666666663</v>
      </c>
      <c r="H41" s="67">
        <v>561</v>
      </c>
      <c r="I41" s="33">
        <f>IFERROR(H41/H52,"-")</f>
        <v>0.80142857142857138</v>
      </c>
      <c r="J41" s="67">
        <v>462</v>
      </c>
      <c r="K41" s="33">
        <f>IFERROR(J41/J52,"-")</f>
        <v>0.67053701015965161</v>
      </c>
      <c r="L41" s="67">
        <v>252</v>
      </c>
      <c r="M41" s="33">
        <f>IFERROR(L41/L52,"-")</f>
        <v>0.52390852390852394</v>
      </c>
      <c r="N41" s="67">
        <v>67</v>
      </c>
      <c r="O41" s="33">
        <f>IFERROR(N41/N52,"-")</f>
        <v>0.43506493506493504</v>
      </c>
      <c r="P41" s="67">
        <v>11</v>
      </c>
      <c r="Q41" s="33">
        <f>IFERROR(P41/P52,"-")</f>
        <v>0.36666666666666664</v>
      </c>
      <c r="R41" s="67">
        <f>地区別_オーラルフレイル区分別_要介護度別人数･割合!K101</f>
        <v>1360</v>
      </c>
      <c r="S41" s="33">
        <f>地区別_オーラルフレイル区分別_要介護度別人数･割合!L101</f>
        <v>0.65923412506059142</v>
      </c>
      <c r="U41" s="7"/>
    </row>
    <row r="42" spans="2:21" s="8" customFormat="1">
      <c r="B42" s="406"/>
      <c r="C42" s="274" t="s">
        <v>186</v>
      </c>
      <c r="D42" s="140">
        <v>0</v>
      </c>
      <c r="E42" s="138">
        <f>IFERROR(D42/D52,"-")</f>
        <v>0</v>
      </c>
      <c r="F42" s="139">
        <v>0</v>
      </c>
      <c r="G42" s="138">
        <f>IFERROR(F42/F52,"-")</f>
        <v>0</v>
      </c>
      <c r="H42" s="139">
        <v>2</v>
      </c>
      <c r="I42" s="138">
        <f>IFERROR(H42/H52,"-")</f>
        <v>2.8571428571428571E-3</v>
      </c>
      <c r="J42" s="139">
        <v>2</v>
      </c>
      <c r="K42" s="138">
        <f>IFERROR(J42/J52,"-")</f>
        <v>2.9027576197387518E-3</v>
      </c>
      <c r="L42" s="139">
        <v>4</v>
      </c>
      <c r="M42" s="138">
        <f>IFERROR(L42/L52,"-")</f>
        <v>8.3160083160083165E-3</v>
      </c>
      <c r="N42" s="139">
        <v>4</v>
      </c>
      <c r="O42" s="138">
        <f>IFERROR(N42/N52,"-")</f>
        <v>2.5974025974025976E-2</v>
      </c>
      <c r="P42" s="139">
        <v>1</v>
      </c>
      <c r="Q42" s="138">
        <f>IFERROR(P42/P52,"-")</f>
        <v>3.3333333333333333E-2</v>
      </c>
      <c r="R42" s="139">
        <f>地区別_オーラルフレイル区分別_要介護度別人数･割合!K102</f>
        <v>13</v>
      </c>
      <c r="S42" s="138">
        <f>地区別_オーラルフレイル区分別_要介護度別人数･割合!L102</f>
        <v>6.3015026660203583E-3</v>
      </c>
      <c r="U42" s="7"/>
    </row>
    <row r="43" spans="2:21" s="8" customFormat="1">
      <c r="B43" s="406"/>
      <c r="C43" s="274" t="s">
        <v>340</v>
      </c>
      <c r="D43" s="140">
        <v>0</v>
      </c>
      <c r="E43" s="138">
        <f>IFERROR(D43/D52,"-")</f>
        <v>0</v>
      </c>
      <c r="F43" s="139">
        <v>0</v>
      </c>
      <c r="G43" s="138">
        <f>IFERROR(F43/F52,"-")</f>
        <v>0</v>
      </c>
      <c r="H43" s="139">
        <v>3</v>
      </c>
      <c r="I43" s="138">
        <f>IFERROR(H43/H52,"-")</f>
        <v>4.2857142857142859E-3</v>
      </c>
      <c r="J43" s="139">
        <v>6</v>
      </c>
      <c r="K43" s="138">
        <f>IFERROR(J43/J52,"-")</f>
        <v>8.708272859216255E-3</v>
      </c>
      <c r="L43" s="139">
        <v>1</v>
      </c>
      <c r="M43" s="138">
        <f>IFERROR(L43/L52,"-")</f>
        <v>2.0790020790020791E-3</v>
      </c>
      <c r="N43" s="139">
        <v>1</v>
      </c>
      <c r="O43" s="138">
        <f>IFERROR(N43/N52,"-")</f>
        <v>6.4935064935064939E-3</v>
      </c>
      <c r="P43" s="139">
        <v>0</v>
      </c>
      <c r="Q43" s="138">
        <f>IFERROR(P43/P52,"-")</f>
        <v>0</v>
      </c>
      <c r="R43" s="139">
        <f>地区別_オーラルフレイル区分別_要介護度別人数･割合!K103</f>
        <v>11</v>
      </c>
      <c r="S43" s="138">
        <f>地区別_オーラルフレイル区分別_要介護度別人数･割合!L103</f>
        <v>5.3320407174018416E-3</v>
      </c>
      <c r="U43" s="7"/>
    </row>
    <row r="44" spans="2:21" s="8" customFormat="1">
      <c r="B44" s="406"/>
      <c r="C44" s="274" t="s">
        <v>293</v>
      </c>
      <c r="D44" s="140">
        <v>0</v>
      </c>
      <c r="E44" s="138">
        <f>IFERROR(D44/D52,"-")</f>
        <v>0</v>
      </c>
      <c r="F44" s="139">
        <v>0</v>
      </c>
      <c r="G44" s="138">
        <f>IFERROR(F44/F52,"-")</f>
        <v>0</v>
      </c>
      <c r="H44" s="139">
        <v>0</v>
      </c>
      <c r="I44" s="138">
        <f>IFERROR(H44/H52,"-")</f>
        <v>0</v>
      </c>
      <c r="J44" s="139">
        <v>0</v>
      </c>
      <c r="K44" s="138">
        <f>IFERROR(J44/J52,"-")</f>
        <v>0</v>
      </c>
      <c r="L44" s="139">
        <v>0</v>
      </c>
      <c r="M44" s="138">
        <f>IFERROR(L44/L52,"-")</f>
        <v>0</v>
      </c>
      <c r="N44" s="139">
        <v>0</v>
      </c>
      <c r="O44" s="138">
        <f>IFERROR(N44/N52,"-")</f>
        <v>0</v>
      </c>
      <c r="P44" s="139">
        <v>0</v>
      </c>
      <c r="Q44" s="138">
        <f>IFERROR(P44/P52,"-")</f>
        <v>0</v>
      </c>
      <c r="R44" s="139">
        <f>地区別_オーラルフレイル区分別_要介護度別人数･割合!K104</f>
        <v>0</v>
      </c>
      <c r="S44" s="138">
        <f>地区別_オーラルフレイル区分別_要介護度別人数･割合!L104</f>
        <v>0</v>
      </c>
      <c r="U44" s="7"/>
    </row>
    <row r="45" spans="2:21" s="8" customFormat="1">
      <c r="B45" s="406"/>
      <c r="C45" s="274" t="s">
        <v>182</v>
      </c>
      <c r="D45" s="141">
        <v>0</v>
      </c>
      <c r="E45" s="10">
        <f>IFERROR(D45/D52,"-")</f>
        <v>0</v>
      </c>
      <c r="F45" s="68">
        <v>1</v>
      </c>
      <c r="G45" s="10">
        <f>IFERROR(F45/F52,"-")</f>
        <v>0.16666666666666666</v>
      </c>
      <c r="H45" s="68">
        <v>41</v>
      </c>
      <c r="I45" s="10">
        <f>IFERROR(H45/H52,"-")</f>
        <v>5.8571428571428573E-2</v>
      </c>
      <c r="J45" s="68">
        <v>69</v>
      </c>
      <c r="K45" s="10">
        <f>IFERROR(J45/J52,"-")</f>
        <v>0.10014513788098693</v>
      </c>
      <c r="L45" s="68">
        <v>66</v>
      </c>
      <c r="M45" s="10">
        <f>IFERROR(L45/L52,"-")</f>
        <v>0.13721413721413722</v>
      </c>
      <c r="N45" s="68">
        <v>14</v>
      </c>
      <c r="O45" s="10">
        <f>IFERROR(N45/N52,"-")</f>
        <v>9.0909090909090912E-2</v>
      </c>
      <c r="P45" s="68">
        <v>2</v>
      </c>
      <c r="Q45" s="10">
        <f>IFERROR(P45/P52,"-")</f>
        <v>6.6666666666666666E-2</v>
      </c>
      <c r="R45" s="68">
        <f>地区別_オーラルフレイル区分別_要介護度別人数･割合!K105</f>
        <v>193</v>
      </c>
      <c r="S45" s="10">
        <f>地区別_オーラルフレイル区分別_要介護度別人数･割合!L105</f>
        <v>9.355307804168686E-2</v>
      </c>
      <c r="U45" s="7"/>
    </row>
    <row r="46" spans="2:21" s="8" customFormat="1">
      <c r="B46" s="406"/>
      <c r="C46" s="274" t="s">
        <v>183</v>
      </c>
      <c r="D46" s="141">
        <v>0</v>
      </c>
      <c r="E46" s="10">
        <f>IFERROR(D46/D52,"-")</f>
        <v>0</v>
      </c>
      <c r="F46" s="68">
        <v>1</v>
      </c>
      <c r="G46" s="10">
        <f>IFERROR(F46/F52,"-")</f>
        <v>0.16666666666666666</v>
      </c>
      <c r="H46" s="68">
        <v>31</v>
      </c>
      <c r="I46" s="10">
        <f>IFERROR(H46/H52,"-")</f>
        <v>4.4285714285714282E-2</v>
      </c>
      <c r="J46" s="68">
        <v>55</v>
      </c>
      <c r="K46" s="10">
        <f>IFERROR(J46/J52,"-")</f>
        <v>7.982583454281568E-2</v>
      </c>
      <c r="L46" s="68">
        <v>59</v>
      </c>
      <c r="M46" s="10">
        <f>IFERROR(L46/L52,"-")</f>
        <v>0.12266112266112267</v>
      </c>
      <c r="N46" s="68">
        <v>23</v>
      </c>
      <c r="O46" s="10">
        <f>IFERROR(N46/N52,"-")</f>
        <v>0.14935064935064934</v>
      </c>
      <c r="P46" s="68">
        <v>1</v>
      </c>
      <c r="Q46" s="10">
        <f>IFERROR(P46/P52,"-")</f>
        <v>3.3333333333333333E-2</v>
      </c>
      <c r="R46" s="68">
        <f>地区別_オーラルフレイル区分別_要介護度別人数･割合!K106</f>
        <v>170</v>
      </c>
      <c r="S46" s="10">
        <f>地区別_オーラルフレイル区分別_要介護度別人数･割合!L106</f>
        <v>8.2404265632573928E-2</v>
      </c>
      <c r="U46" s="7"/>
    </row>
    <row r="47" spans="2:21" s="8" customFormat="1">
      <c r="B47" s="406"/>
      <c r="C47" s="274" t="s">
        <v>184</v>
      </c>
      <c r="D47" s="140">
        <v>0</v>
      </c>
      <c r="E47" s="138">
        <f>IFERROR(D47/D52,"-")</f>
        <v>0</v>
      </c>
      <c r="F47" s="139">
        <v>0</v>
      </c>
      <c r="G47" s="138">
        <f>IFERROR(F47/F52,"-")</f>
        <v>0</v>
      </c>
      <c r="H47" s="139">
        <v>31</v>
      </c>
      <c r="I47" s="138">
        <f>IFERROR(H47/H52,"-")</f>
        <v>4.4285714285714282E-2</v>
      </c>
      <c r="J47" s="139">
        <v>43</v>
      </c>
      <c r="K47" s="138">
        <f>IFERROR(J47/J52,"-")</f>
        <v>6.2409288824383166E-2</v>
      </c>
      <c r="L47" s="139">
        <v>43</v>
      </c>
      <c r="M47" s="138">
        <f>IFERROR(L47/L52,"-")</f>
        <v>8.9397089397089402E-2</v>
      </c>
      <c r="N47" s="139">
        <v>16</v>
      </c>
      <c r="O47" s="138">
        <f>IFERROR(N47/N52,"-")</f>
        <v>0.1038961038961039</v>
      </c>
      <c r="P47" s="139">
        <v>4</v>
      </c>
      <c r="Q47" s="138">
        <f>IFERROR(P47/P52,"-")</f>
        <v>0.13333333333333333</v>
      </c>
      <c r="R47" s="139">
        <f>地区別_オーラルフレイル区分別_要介護度別人数･割合!K107</f>
        <v>137</v>
      </c>
      <c r="S47" s="138">
        <f>地区別_オーラルフレイル区分別_要介護度別人数･割合!L107</f>
        <v>6.6408143480368401E-2</v>
      </c>
      <c r="U47" s="7"/>
    </row>
    <row r="48" spans="2:21" s="8" customFormat="1">
      <c r="B48" s="406"/>
      <c r="C48" s="274" t="s">
        <v>187</v>
      </c>
      <c r="D48" s="141">
        <v>0</v>
      </c>
      <c r="E48" s="10">
        <f>IFERROR(D48/D52,"-")</f>
        <v>0</v>
      </c>
      <c r="F48" s="68">
        <v>0</v>
      </c>
      <c r="G48" s="10">
        <f>IFERROR(F48/F52,"-")</f>
        <v>0</v>
      </c>
      <c r="H48" s="68">
        <v>17</v>
      </c>
      <c r="I48" s="10">
        <f>IFERROR(H48/H52,"-")</f>
        <v>2.4285714285714285E-2</v>
      </c>
      <c r="J48" s="68">
        <v>33</v>
      </c>
      <c r="K48" s="10">
        <f>IFERROR(J48/J52,"-")</f>
        <v>4.7895500725689405E-2</v>
      </c>
      <c r="L48" s="68">
        <v>34</v>
      </c>
      <c r="M48" s="10">
        <f>IFERROR(L48/L52,"-")</f>
        <v>7.068607068607069E-2</v>
      </c>
      <c r="N48" s="68">
        <v>20</v>
      </c>
      <c r="O48" s="10">
        <f>IFERROR(N48/N52,"-")</f>
        <v>0.12987012987012986</v>
      </c>
      <c r="P48" s="68">
        <v>4</v>
      </c>
      <c r="Q48" s="10">
        <f>IFERROR(P48/P52,"-")</f>
        <v>0.13333333333333333</v>
      </c>
      <c r="R48" s="68">
        <f>地区別_オーラルフレイル区分別_要介護度別人数･割合!K108</f>
        <v>108</v>
      </c>
      <c r="S48" s="10">
        <f>地区別_オーラルフレイル区分別_要介護度別人数･割合!L108</f>
        <v>5.2350945225399903E-2</v>
      </c>
      <c r="U48" s="7"/>
    </row>
    <row r="49" spans="2:21" s="8" customFormat="1">
      <c r="B49" s="406"/>
      <c r="C49" s="274" t="s">
        <v>188</v>
      </c>
      <c r="D49" s="140">
        <v>0</v>
      </c>
      <c r="E49" s="138">
        <f>IFERROR(D49/D52,"-")</f>
        <v>0</v>
      </c>
      <c r="F49" s="139">
        <v>0</v>
      </c>
      <c r="G49" s="138">
        <f>IFERROR(F49/F52,"-")</f>
        <v>0</v>
      </c>
      <c r="H49" s="139">
        <v>4</v>
      </c>
      <c r="I49" s="138">
        <f>IFERROR(H49/H52,"-")</f>
        <v>5.7142857142857143E-3</v>
      </c>
      <c r="J49" s="139">
        <v>10</v>
      </c>
      <c r="K49" s="138">
        <f>IFERROR(J49/J52,"-")</f>
        <v>1.4513788098693759E-2</v>
      </c>
      <c r="L49" s="139">
        <v>15</v>
      </c>
      <c r="M49" s="138">
        <f>IFERROR(L49/L52,"-")</f>
        <v>3.1185031185031187E-2</v>
      </c>
      <c r="N49" s="139">
        <v>5</v>
      </c>
      <c r="O49" s="138">
        <f>IFERROR(N49/N52,"-")</f>
        <v>3.2467532467532464E-2</v>
      </c>
      <c r="P49" s="139">
        <v>5</v>
      </c>
      <c r="Q49" s="138">
        <f>IFERROR(P49/P52,"-")</f>
        <v>0.16666666666666666</v>
      </c>
      <c r="R49" s="139">
        <f>地区別_オーラルフレイル区分別_要介護度別人数･割合!K109</f>
        <v>39</v>
      </c>
      <c r="S49" s="138">
        <f>地区別_オーラルフレイル区分別_要介護度別人数･割合!L109</f>
        <v>1.8904507998061076E-2</v>
      </c>
      <c r="U49" s="7"/>
    </row>
    <row r="50" spans="2:21" s="8" customFormat="1">
      <c r="B50" s="406"/>
      <c r="C50" s="274" t="s">
        <v>189</v>
      </c>
      <c r="D50" s="141">
        <v>0</v>
      </c>
      <c r="E50" s="10">
        <f>IFERROR(D50/D52,"-")</f>
        <v>0</v>
      </c>
      <c r="F50" s="68">
        <v>0</v>
      </c>
      <c r="G50" s="10">
        <f>IFERROR(F50/F52,"-")</f>
        <v>0</v>
      </c>
      <c r="H50" s="68">
        <v>5</v>
      </c>
      <c r="I50" s="10">
        <f>IFERROR(H50/H52,"-")</f>
        <v>7.1428571428571426E-3</v>
      </c>
      <c r="J50" s="68">
        <v>9</v>
      </c>
      <c r="K50" s="10">
        <f>IFERROR(J50/J52,"-")</f>
        <v>1.3062409288824383E-2</v>
      </c>
      <c r="L50" s="68">
        <v>3</v>
      </c>
      <c r="M50" s="10">
        <f>IFERROR(L50/L52,"-")</f>
        <v>6.2370062370062374E-3</v>
      </c>
      <c r="N50" s="68">
        <v>3</v>
      </c>
      <c r="O50" s="10">
        <f>IFERROR(N50/N52,"-")</f>
        <v>1.948051948051948E-2</v>
      </c>
      <c r="P50" s="68">
        <v>1</v>
      </c>
      <c r="Q50" s="10">
        <f>IFERROR(P50/P52,"-")</f>
        <v>3.3333333333333333E-2</v>
      </c>
      <c r="R50" s="68">
        <f>地区別_オーラルフレイル区分別_要介護度別人数･割合!K110</f>
        <v>21</v>
      </c>
      <c r="S50" s="10">
        <f>地区別_オーラルフレイル区分別_要介護度別人数･割合!L110</f>
        <v>1.0179350460494426E-2</v>
      </c>
      <c r="U50" s="7"/>
    </row>
    <row r="51" spans="2:21" s="8" customFormat="1">
      <c r="B51" s="406"/>
      <c r="C51" s="89" t="s">
        <v>190</v>
      </c>
      <c r="D51" s="142">
        <v>0</v>
      </c>
      <c r="E51" s="35">
        <f>IFERROR(D51/D52,"-")</f>
        <v>0</v>
      </c>
      <c r="F51" s="71">
        <v>0</v>
      </c>
      <c r="G51" s="35">
        <f>IFERROR(F51/F52,"-")</f>
        <v>0</v>
      </c>
      <c r="H51" s="71">
        <v>5</v>
      </c>
      <c r="I51" s="35">
        <f>IFERROR(H51/H52,"-")</f>
        <v>7.1428571428571426E-3</v>
      </c>
      <c r="J51" s="71">
        <v>0</v>
      </c>
      <c r="K51" s="35">
        <f>IFERROR(J51/J52,"-")</f>
        <v>0</v>
      </c>
      <c r="L51" s="71">
        <v>4</v>
      </c>
      <c r="M51" s="35">
        <f>IFERROR(L51/L52,"-")</f>
        <v>8.3160083160083165E-3</v>
      </c>
      <c r="N51" s="71">
        <v>1</v>
      </c>
      <c r="O51" s="35">
        <f>IFERROR(N51/N52,"-")</f>
        <v>6.4935064935064939E-3</v>
      </c>
      <c r="P51" s="71">
        <v>1</v>
      </c>
      <c r="Q51" s="35">
        <f>IFERROR(P51/P52,"-")</f>
        <v>3.3333333333333333E-2</v>
      </c>
      <c r="R51" s="71">
        <f>地区別_オーラルフレイル区分別_要介護度別人数･割合!K111</f>
        <v>11</v>
      </c>
      <c r="S51" s="35">
        <f>地区別_オーラルフレイル区分別_要介護度別人数･割合!L111</f>
        <v>5.3320407174018416E-3</v>
      </c>
      <c r="U51" s="7"/>
    </row>
    <row r="52" spans="2:21" s="8" customFormat="1">
      <c r="B52" s="406"/>
      <c r="C52" s="199" t="s">
        <v>71</v>
      </c>
      <c r="D52" s="143">
        <v>3</v>
      </c>
      <c r="E52" s="122">
        <f>IFERROR(D52/D52,"-")</f>
        <v>1</v>
      </c>
      <c r="F52" s="133">
        <v>6</v>
      </c>
      <c r="G52" s="122">
        <f>IFERROR(F52/F52,"-")</f>
        <v>1</v>
      </c>
      <c r="H52" s="133">
        <v>700</v>
      </c>
      <c r="I52" s="122">
        <f>IFERROR(H52/H52,"-")</f>
        <v>1</v>
      </c>
      <c r="J52" s="133">
        <v>689</v>
      </c>
      <c r="K52" s="122">
        <f>IFERROR(J52/J52,"-")</f>
        <v>1</v>
      </c>
      <c r="L52" s="133">
        <v>481</v>
      </c>
      <c r="M52" s="122">
        <f>IFERROR(L52/L52,"-")</f>
        <v>1</v>
      </c>
      <c r="N52" s="133">
        <v>154</v>
      </c>
      <c r="O52" s="122">
        <f>IFERROR(N52/N52,"-")</f>
        <v>1</v>
      </c>
      <c r="P52" s="133">
        <v>30</v>
      </c>
      <c r="Q52" s="122">
        <f>IFERROR(P52/P52,"-")</f>
        <v>1</v>
      </c>
      <c r="R52" s="133">
        <f>地区別_オーラルフレイル区分別_要介護度別人数･割合!K112</f>
        <v>2063</v>
      </c>
      <c r="S52" s="122">
        <f>地区別_オーラルフレイル区分別_要介護度別人数･割合!L112</f>
        <v>1</v>
      </c>
      <c r="U52" s="7"/>
    </row>
    <row r="53" spans="2:21" s="8" customFormat="1">
      <c r="B53" s="406" t="s">
        <v>204</v>
      </c>
      <c r="C53" s="273" t="s">
        <v>185</v>
      </c>
      <c r="D53" s="153">
        <v>8</v>
      </c>
      <c r="E53" s="33">
        <f>IFERROR(D53/D64,"-")</f>
        <v>0.66666666666666663</v>
      </c>
      <c r="F53" s="67">
        <v>43</v>
      </c>
      <c r="G53" s="33">
        <f>IFERROR(F53/F64,"-")</f>
        <v>0.671875</v>
      </c>
      <c r="H53" s="67">
        <v>2135</v>
      </c>
      <c r="I53" s="33">
        <f>IFERROR(H53/H64,"-")</f>
        <v>0.81894898350594558</v>
      </c>
      <c r="J53" s="67">
        <v>1798</v>
      </c>
      <c r="K53" s="33">
        <f>IFERROR(J53/J64,"-")</f>
        <v>0.68968162639048713</v>
      </c>
      <c r="L53" s="67">
        <v>1060</v>
      </c>
      <c r="M53" s="33">
        <f>IFERROR(L53/L64,"-")</f>
        <v>0.56382978723404253</v>
      </c>
      <c r="N53" s="67">
        <v>315</v>
      </c>
      <c r="O53" s="33">
        <f>IFERROR(N53/N64,"-")</f>
        <v>0.47945205479452052</v>
      </c>
      <c r="P53" s="67">
        <v>60</v>
      </c>
      <c r="Q53" s="33">
        <f>IFERROR(P53/P64,"-")</f>
        <v>0.43165467625899279</v>
      </c>
      <c r="R53" s="67">
        <f>地区別_オーラルフレイル区分別_要介護度別人数･割合!M101</f>
        <v>5419</v>
      </c>
      <c r="S53" s="33">
        <f>地区別_オーラルフレイル区分別_要介護度別人数･割合!N101</f>
        <v>0.68026613105699218</v>
      </c>
      <c r="U53" s="7"/>
    </row>
    <row r="54" spans="2:21" s="8" customFormat="1">
      <c r="B54" s="406"/>
      <c r="C54" s="274" t="s">
        <v>186</v>
      </c>
      <c r="D54" s="140">
        <v>0</v>
      </c>
      <c r="E54" s="138">
        <f>IFERROR(D54/D64,"-")</f>
        <v>0</v>
      </c>
      <c r="F54" s="139">
        <v>2</v>
      </c>
      <c r="G54" s="138">
        <f>IFERROR(F54/F64,"-")</f>
        <v>3.125E-2</v>
      </c>
      <c r="H54" s="139">
        <v>7</v>
      </c>
      <c r="I54" s="138">
        <f>IFERROR(H54/H64,"-")</f>
        <v>2.685078634445723E-3</v>
      </c>
      <c r="J54" s="139">
        <v>29</v>
      </c>
      <c r="K54" s="138">
        <f>IFERROR(J54/J64,"-")</f>
        <v>1.1123897199846567E-2</v>
      </c>
      <c r="L54" s="139">
        <v>22</v>
      </c>
      <c r="M54" s="138">
        <f>IFERROR(L54/L64,"-")</f>
        <v>1.1702127659574468E-2</v>
      </c>
      <c r="N54" s="139">
        <v>9</v>
      </c>
      <c r="O54" s="138">
        <f>IFERROR(N54/N64,"-")</f>
        <v>1.3698630136986301E-2</v>
      </c>
      <c r="P54" s="139">
        <v>3</v>
      </c>
      <c r="Q54" s="138">
        <f>IFERROR(P54/P64,"-")</f>
        <v>2.1582733812949641E-2</v>
      </c>
      <c r="R54" s="139">
        <f>地区別_オーラルフレイル区分別_要介護度別人数･割合!M102</f>
        <v>72</v>
      </c>
      <c r="S54" s="138">
        <f>地区別_オーラルフレイル区分別_要介護度別人数･割合!N102</f>
        <v>9.0384132563394431E-3</v>
      </c>
      <c r="U54" s="7"/>
    </row>
    <row r="55" spans="2:21" s="8" customFormat="1">
      <c r="B55" s="406"/>
      <c r="C55" s="274" t="s">
        <v>340</v>
      </c>
      <c r="D55" s="140">
        <v>0</v>
      </c>
      <c r="E55" s="138">
        <f>IFERROR(D55/D64,"-")</f>
        <v>0</v>
      </c>
      <c r="F55" s="139">
        <v>1</v>
      </c>
      <c r="G55" s="138">
        <f>IFERROR(F55/F64,"-")</f>
        <v>1.5625E-2</v>
      </c>
      <c r="H55" s="139">
        <v>13</v>
      </c>
      <c r="I55" s="138">
        <f>IFERROR(H55/H64,"-")</f>
        <v>4.9865746068277718E-3</v>
      </c>
      <c r="J55" s="139">
        <v>14</v>
      </c>
      <c r="K55" s="138">
        <f>IFERROR(J55/J64,"-")</f>
        <v>5.370157268891446E-3</v>
      </c>
      <c r="L55" s="139">
        <v>12</v>
      </c>
      <c r="M55" s="138">
        <f>IFERROR(L55/L64,"-")</f>
        <v>6.382978723404255E-3</v>
      </c>
      <c r="N55" s="139">
        <v>7</v>
      </c>
      <c r="O55" s="138">
        <f>IFERROR(N55/N64,"-")</f>
        <v>1.06544901065449E-2</v>
      </c>
      <c r="P55" s="139">
        <v>0</v>
      </c>
      <c r="Q55" s="138">
        <f>IFERROR(P55/P64,"-")</f>
        <v>0</v>
      </c>
      <c r="R55" s="139">
        <f>地区別_オーラルフレイル区分別_要介護度別人数･割合!M103</f>
        <v>47</v>
      </c>
      <c r="S55" s="138">
        <f>地区別_オーラルフレイル区分別_要介護度別人数･割合!N103</f>
        <v>5.9000753201104697E-3</v>
      </c>
      <c r="U55" s="7"/>
    </row>
    <row r="56" spans="2:21" s="8" customFormat="1">
      <c r="B56" s="406"/>
      <c r="C56" s="274" t="s">
        <v>293</v>
      </c>
      <c r="D56" s="140">
        <v>0</v>
      </c>
      <c r="E56" s="138">
        <f>IFERROR(D56/D64,"-")</f>
        <v>0</v>
      </c>
      <c r="F56" s="139">
        <v>0</v>
      </c>
      <c r="G56" s="138">
        <f>IFERROR(F56/F64,"-")</f>
        <v>0</v>
      </c>
      <c r="H56" s="139">
        <v>0</v>
      </c>
      <c r="I56" s="138">
        <f>IFERROR(H56/H64,"-")</f>
        <v>0</v>
      </c>
      <c r="J56" s="139">
        <v>0</v>
      </c>
      <c r="K56" s="138">
        <f>IFERROR(J56/J64,"-")</f>
        <v>0</v>
      </c>
      <c r="L56" s="139">
        <v>0</v>
      </c>
      <c r="M56" s="138">
        <f>IFERROR(L56/L64,"-")</f>
        <v>0</v>
      </c>
      <c r="N56" s="139">
        <v>0</v>
      </c>
      <c r="O56" s="138">
        <f>IFERROR(N56/N64,"-")</f>
        <v>0</v>
      </c>
      <c r="P56" s="139">
        <v>0</v>
      </c>
      <c r="Q56" s="138">
        <f>IFERROR(P56/P64,"-")</f>
        <v>0</v>
      </c>
      <c r="R56" s="139">
        <f>地区別_オーラルフレイル区分別_要介護度別人数･割合!M104</f>
        <v>0</v>
      </c>
      <c r="S56" s="138">
        <f>地区別_オーラルフレイル区分別_要介護度別人数･割合!N104</f>
        <v>0</v>
      </c>
      <c r="U56" s="7"/>
    </row>
    <row r="57" spans="2:21" s="8" customFormat="1">
      <c r="B57" s="406"/>
      <c r="C57" s="274" t="s">
        <v>182</v>
      </c>
      <c r="D57" s="141">
        <v>2</v>
      </c>
      <c r="E57" s="10">
        <f>IFERROR(D57/D64,"-")</f>
        <v>0.16666666666666666</v>
      </c>
      <c r="F57" s="68">
        <v>1</v>
      </c>
      <c r="G57" s="10">
        <f>IFERROR(F57/F64,"-")</f>
        <v>1.5625E-2</v>
      </c>
      <c r="H57" s="68">
        <v>121</v>
      </c>
      <c r="I57" s="10">
        <f>IFERROR(H57/H64,"-")</f>
        <v>4.6413502109704644E-2</v>
      </c>
      <c r="J57" s="68">
        <v>239</v>
      </c>
      <c r="K57" s="10">
        <f>IFERROR(J57/J64,"-")</f>
        <v>9.1676256233218262E-2</v>
      </c>
      <c r="L57" s="68">
        <v>201</v>
      </c>
      <c r="M57" s="10">
        <f>IFERROR(L57/L64,"-")</f>
        <v>0.10691489361702128</v>
      </c>
      <c r="N57" s="68">
        <v>57</v>
      </c>
      <c r="O57" s="10">
        <f>IFERROR(N57/N64,"-")</f>
        <v>8.6757990867579904E-2</v>
      </c>
      <c r="P57" s="68">
        <v>11</v>
      </c>
      <c r="Q57" s="10">
        <f>IFERROR(P57/P64,"-")</f>
        <v>7.9136690647482008E-2</v>
      </c>
      <c r="R57" s="68">
        <f>地区別_オーラルフレイル区分別_要介護度別人数･割合!M105</f>
        <v>632</v>
      </c>
      <c r="S57" s="10">
        <f>地区別_オーラルフレイル区分別_要介護度別人数･割合!N105</f>
        <v>7.9337183027868435E-2</v>
      </c>
      <c r="U57" s="7"/>
    </row>
    <row r="58" spans="2:21" s="8" customFormat="1">
      <c r="B58" s="406"/>
      <c r="C58" s="274" t="s">
        <v>183</v>
      </c>
      <c r="D58" s="141">
        <v>2</v>
      </c>
      <c r="E58" s="10">
        <f>IFERROR(D58/D64,"-")</f>
        <v>0.16666666666666666</v>
      </c>
      <c r="F58" s="68">
        <v>2</v>
      </c>
      <c r="G58" s="10">
        <f>IFERROR(F58/F64,"-")</f>
        <v>3.125E-2</v>
      </c>
      <c r="H58" s="68">
        <v>103</v>
      </c>
      <c r="I58" s="10">
        <f>IFERROR(H58/H64,"-")</f>
        <v>3.9509014192558499E-2</v>
      </c>
      <c r="J58" s="68">
        <v>166</v>
      </c>
      <c r="K58" s="10">
        <f>IFERROR(J58/J64,"-")</f>
        <v>6.3674721902570008E-2</v>
      </c>
      <c r="L58" s="68">
        <v>145</v>
      </c>
      <c r="M58" s="10">
        <f>IFERROR(L58/L64,"-")</f>
        <v>7.7127659574468085E-2</v>
      </c>
      <c r="N58" s="68">
        <v>63</v>
      </c>
      <c r="O58" s="10">
        <f>IFERROR(N58/N64,"-")</f>
        <v>9.5890410958904104E-2</v>
      </c>
      <c r="P58" s="68">
        <v>6</v>
      </c>
      <c r="Q58" s="10">
        <f>IFERROR(P58/P64,"-")</f>
        <v>4.3165467625899283E-2</v>
      </c>
      <c r="R58" s="68">
        <f>地区別_オーラルフレイル区分別_要介護度別人数･割合!M106</f>
        <v>487</v>
      </c>
      <c r="S58" s="10">
        <f>地区別_オーラルフレイル区分別_要介護度別人数･割合!N106</f>
        <v>6.1134822997740396E-2</v>
      </c>
      <c r="U58" s="7"/>
    </row>
    <row r="59" spans="2:21" s="8" customFormat="1">
      <c r="B59" s="406"/>
      <c r="C59" s="274" t="s">
        <v>184</v>
      </c>
      <c r="D59" s="140">
        <v>0</v>
      </c>
      <c r="E59" s="138">
        <f>IFERROR(D59/D64,"-")</f>
        <v>0</v>
      </c>
      <c r="F59" s="139">
        <v>2</v>
      </c>
      <c r="G59" s="138">
        <f>IFERROR(F59/F64,"-")</f>
        <v>3.125E-2</v>
      </c>
      <c r="H59" s="139">
        <v>87</v>
      </c>
      <c r="I59" s="138">
        <f>IFERROR(H59/H64,"-")</f>
        <v>3.3371691599539698E-2</v>
      </c>
      <c r="J59" s="139">
        <v>150</v>
      </c>
      <c r="K59" s="138">
        <f>IFERROR(J59/J64,"-")</f>
        <v>5.7537399309551207E-2</v>
      </c>
      <c r="L59" s="139">
        <v>160</v>
      </c>
      <c r="M59" s="138">
        <f>IFERROR(L59/L64,"-")</f>
        <v>8.5106382978723402E-2</v>
      </c>
      <c r="N59" s="139">
        <v>73</v>
      </c>
      <c r="O59" s="138">
        <f>IFERROR(N59/N64,"-")</f>
        <v>0.1111111111111111</v>
      </c>
      <c r="P59" s="139">
        <v>17</v>
      </c>
      <c r="Q59" s="138">
        <f>IFERROR(P59/P64,"-")</f>
        <v>0.1223021582733813</v>
      </c>
      <c r="R59" s="139">
        <f>地区別_オーラルフレイル区分別_要介護度別人数･割合!M107</f>
        <v>489</v>
      </c>
      <c r="S59" s="138">
        <f>地区別_オーラルフレイル区分別_要介護度別人数･割合!N107</f>
        <v>6.1385890032638717E-2</v>
      </c>
      <c r="U59" s="7"/>
    </row>
    <row r="60" spans="2:21" s="8" customFormat="1">
      <c r="B60" s="406"/>
      <c r="C60" s="274" t="s">
        <v>187</v>
      </c>
      <c r="D60" s="141">
        <v>0</v>
      </c>
      <c r="E60" s="10">
        <f>IFERROR(D60/D64,"-")</f>
        <v>0</v>
      </c>
      <c r="F60" s="68">
        <v>5</v>
      </c>
      <c r="G60" s="10">
        <f>IFERROR(F60/F64,"-")</f>
        <v>7.8125E-2</v>
      </c>
      <c r="H60" s="68">
        <v>69</v>
      </c>
      <c r="I60" s="10">
        <f>IFERROR(H60/H64,"-")</f>
        <v>2.6467203682393557E-2</v>
      </c>
      <c r="J60" s="68">
        <v>113</v>
      </c>
      <c r="K60" s="10">
        <f>IFERROR(J60/J64,"-")</f>
        <v>4.3344840813195243E-2</v>
      </c>
      <c r="L60" s="68">
        <v>151</v>
      </c>
      <c r="M60" s="10">
        <f>IFERROR(L60/L64,"-")</f>
        <v>8.0319148936170218E-2</v>
      </c>
      <c r="N60" s="68">
        <v>71</v>
      </c>
      <c r="O60" s="10">
        <f>IFERROR(N60/N64,"-")</f>
        <v>0.1080669710806697</v>
      </c>
      <c r="P60" s="68">
        <v>15</v>
      </c>
      <c r="Q60" s="10">
        <f>IFERROR(P60/P64,"-")</f>
        <v>0.1079136690647482</v>
      </c>
      <c r="R60" s="68">
        <f>地区別_オーラルフレイル区分別_要介護度別人数･割合!M108</f>
        <v>424</v>
      </c>
      <c r="S60" s="10">
        <f>地区別_オーラルフレイル区分別_要介護度別人数･割合!N108</f>
        <v>5.3226211398443385E-2</v>
      </c>
      <c r="U60" s="7"/>
    </row>
    <row r="61" spans="2:21" s="8" customFormat="1">
      <c r="B61" s="406"/>
      <c r="C61" s="274" t="s">
        <v>188</v>
      </c>
      <c r="D61" s="140">
        <v>0</v>
      </c>
      <c r="E61" s="138">
        <f>IFERROR(D61/D64,"-")</f>
        <v>0</v>
      </c>
      <c r="F61" s="139">
        <v>4</v>
      </c>
      <c r="G61" s="138">
        <f>IFERROR(F61/F64,"-")</f>
        <v>6.25E-2</v>
      </c>
      <c r="H61" s="139">
        <v>35</v>
      </c>
      <c r="I61" s="138">
        <f>IFERROR(H61/H64,"-")</f>
        <v>1.3425393172228616E-2</v>
      </c>
      <c r="J61" s="139">
        <v>49</v>
      </c>
      <c r="K61" s="138">
        <f>IFERROR(J61/J64,"-")</f>
        <v>1.8795550441120062E-2</v>
      </c>
      <c r="L61" s="139">
        <v>78</v>
      </c>
      <c r="M61" s="138">
        <f>IFERROR(L61/L64,"-")</f>
        <v>4.1489361702127657E-2</v>
      </c>
      <c r="N61" s="139">
        <v>41</v>
      </c>
      <c r="O61" s="138">
        <f>IFERROR(N61/N64,"-")</f>
        <v>6.2404870624048703E-2</v>
      </c>
      <c r="P61" s="139">
        <v>16</v>
      </c>
      <c r="Q61" s="138">
        <f>IFERROR(P61/P64,"-")</f>
        <v>0.11510791366906475</v>
      </c>
      <c r="R61" s="139">
        <f>地区別_オーラルフレイル区分別_要介護度別人数･割合!M109</f>
        <v>223</v>
      </c>
      <c r="S61" s="138">
        <f>地区別_オーラルフレイル区分別_要介護度別人数･割合!N109</f>
        <v>2.7993974391162441E-2</v>
      </c>
      <c r="U61" s="7"/>
    </row>
    <row r="62" spans="2:21" s="8" customFormat="1">
      <c r="B62" s="406"/>
      <c r="C62" s="274" t="s">
        <v>189</v>
      </c>
      <c r="D62" s="141">
        <v>0</v>
      </c>
      <c r="E62" s="10">
        <f>IFERROR(D62/D64,"-")</f>
        <v>0</v>
      </c>
      <c r="F62" s="68">
        <v>4</v>
      </c>
      <c r="G62" s="10">
        <f>IFERROR(F62/F64,"-")</f>
        <v>6.25E-2</v>
      </c>
      <c r="H62" s="68">
        <v>26</v>
      </c>
      <c r="I62" s="10">
        <f>IFERROR(H62/H64,"-")</f>
        <v>9.9731492136555435E-3</v>
      </c>
      <c r="J62" s="68">
        <v>38</v>
      </c>
      <c r="K62" s="10">
        <f>IFERROR(J62/J64,"-")</f>
        <v>1.4576141158419639E-2</v>
      </c>
      <c r="L62" s="68">
        <v>28</v>
      </c>
      <c r="M62" s="10">
        <f>IFERROR(L62/L64,"-")</f>
        <v>1.4893617021276596E-2</v>
      </c>
      <c r="N62" s="68">
        <v>12</v>
      </c>
      <c r="O62" s="10">
        <f>IFERROR(N62/N64,"-")</f>
        <v>1.8264840182648401E-2</v>
      </c>
      <c r="P62" s="68">
        <v>3</v>
      </c>
      <c r="Q62" s="10">
        <f>IFERROR(P62/P64,"-")</f>
        <v>2.1582733812949641E-2</v>
      </c>
      <c r="R62" s="68">
        <f>地区別_オーラルフレイル区分別_要介護度別人数･割合!M110</f>
        <v>111</v>
      </c>
      <c r="S62" s="10">
        <f>地区別_オーラルフレイル区分別_要介護度別人数･割合!N110</f>
        <v>1.393422043685664E-2</v>
      </c>
      <c r="U62" s="7"/>
    </row>
    <row r="63" spans="2:21" s="8" customFormat="1">
      <c r="B63" s="406"/>
      <c r="C63" s="89" t="s">
        <v>190</v>
      </c>
      <c r="D63" s="142">
        <v>0</v>
      </c>
      <c r="E63" s="35">
        <f>IFERROR(D63/D64,"-")</f>
        <v>0</v>
      </c>
      <c r="F63" s="71">
        <v>0</v>
      </c>
      <c r="G63" s="35">
        <f>IFERROR(F63/F64,"-")</f>
        <v>0</v>
      </c>
      <c r="H63" s="71">
        <v>11</v>
      </c>
      <c r="I63" s="35">
        <f>IFERROR(H63/H64,"-")</f>
        <v>4.2194092827004216E-3</v>
      </c>
      <c r="J63" s="71">
        <v>11</v>
      </c>
      <c r="K63" s="35">
        <f>IFERROR(J63/J64,"-")</f>
        <v>4.2194092827004216E-3</v>
      </c>
      <c r="L63" s="71">
        <v>23</v>
      </c>
      <c r="M63" s="35">
        <f>IFERROR(L63/L64,"-")</f>
        <v>1.223404255319149E-2</v>
      </c>
      <c r="N63" s="71">
        <v>9</v>
      </c>
      <c r="O63" s="35">
        <f>IFERROR(N63/N64,"-")</f>
        <v>1.3698630136986301E-2</v>
      </c>
      <c r="P63" s="71">
        <v>8</v>
      </c>
      <c r="Q63" s="35">
        <f>IFERROR(P63/P64,"-")</f>
        <v>5.7553956834532377E-2</v>
      </c>
      <c r="R63" s="71">
        <f>地区別_オーラルフレイル区分別_要介護度別人数･割合!M111</f>
        <v>62</v>
      </c>
      <c r="S63" s="35">
        <f>地区別_オーラルフレイル区分別_要介護度別人数･割合!N111</f>
        <v>7.7830780818478537E-3</v>
      </c>
      <c r="U63" s="7"/>
    </row>
    <row r="64" spans="2:21" s="8" customFormat="1">
      <c r="B64" s="406"/>
      <c r="C64" s="199" t="s">
        <v>71</v>
      </c>
      <c r="D64" s="143">
        <v>12</v>
      </c>
      <c r="E64" s="122">
        <f>IFERROR(D64/D64,"-")</f>
        <v>1</v>
      </c>
      <c r="F64" s="133">
        <v>64</v>
      </c>
      <c r="G64" s="122">
        <f>IFERROR(F64/F64,"-")</f>
        <v>1</v>
      </c>
      <c r="H64" s="133">
        <v>2607</v>
      </c>
      <c r="I64" s="122">
        <f>IFERROR(H64/H64,"-")</f>
        <v>1</v>
      </c>
      <c r="J64" s="133">
        <v>2607</v>
      </c>
      <c r="K64" s="122">
        <f>IFERROR(J64/J64,"-")</f>
        <v>1</v>
      </c>
      <c r="L64" s="133">
        <v>1880</v>
      </c>
      <c r="M64" s="122">
        <f>IFERROR(L64/L64,"-")</f>
        <v>1</v>
      </c>
      <c r="N64" s="133">
        <v>657</v>
      </c>
      <c r="O64" s="122">
        <f>IFERROR(N64/N64,"-")</f>
        <v>1</v>
      </c>
      <c r="P64" s="133">
        <v>139</v>
      </c>
      <c r="Q64" s="122">
        <f>IFERROR(P64/P64,"-")</f>
        <v>1</v>
      </c>
      <c r="R64" s="133">
        <f>地区別_オーラルフレイル区分別_要介護度別人数･割合!M112</f>
        <v>7966</v>
      </c>
      <c r="S64" s="122">
        <f>地区別_オーラルフレイル区分別_要介護度別人数･割合!N112</f>
        <v>1</v>
      </c>
      <c r="U64" s="7"/>
    </row>
    <row r="65" spans="1:21" s="8" customFormat="1">
      <c r="B65" s="406" t="s">
        <v>186</v>
      </c>
      <c r="C65" s="273" t="s">
        <v>185</v>
      </c>
      <c r="D65" s="153">
        <v>115</v>
      </c>
      <c r="E65" s="33">
        <f>IFERROR(D65/D76,"-")</f>
        <v>0.8098591549295775</v>
      </c>
      <c r="F65" s="67">
        <v>276</v>
      </c>
      <c r="G65" s="33">
        <f>IFERROR(F65/F76,"-")</f>
        <v>0.76243093922651939</v>
      </c>
      <c r="H65" s="67">
        <v>43736</v>
      </c>
      <c r="I65" s="33">
        <f>IFERROR(H65/H76,"-")</f>
        <v>0.92443617763310859</v>
      </c>
      <c r="J65" s="67">
        <v>27366</v>
      </c>
      <c r="K65" s="33">
        <f>IFERROR(J65/J76,"-")</f>
        <v>0.82651766837813345</v>
      </c>
      <c r="L65" s="67">
        <v>10142</v>
      </c>
      <c r="M65" s="33">
        <f>IFERROR(L65/L76,"-")</f>
        <v>0.69608785175017163</v>
      </c>
      <c r="N65" s="67">
        <v>1864</v>
      </c>
      <c r="O65" s="33">
        <f>IFERROR(N65/N76,"-")</f>
        <v>0.557583009273108</v>
      </c>
      <c r="P65" s="67">
        <v>218</v>
      </c>
      <c r="Q65" s="33">
        <f>IFERROR(P65/P76,"-")</f>
        <v>0.49321266968325794</v>
      </c>
      <c r="R65" s="67">
        <f>地区別_オーラルフレイル区分別_要介護度別人数･割合!O101</f>
        <v>83717</v>
      </c>
      <c r="S65" s="33">
        <f>地区別_オーラルフレイル区分別_要介護度別人数･割合!P101</f>
        <v>0.84324133763094278</v>
      </c>
      <c r="U65" s="7"/>
    </row>
    <row r="66" spans="1:21" s="8" customFormat="1">
      <c r="B66" s="406"/>
      <c r="C66" s="274" t="s">
        <v>186</v>
      </c>
      <c r="D66" s="140">
        <v>1</v>
      </c>
      <c r="E66" s="138">
        <f>IFERROR(D66/D76,"-")</f>
        <v>7.0422535211267607E-3</v>
      </c>
      <c r="F66" s="139">
        <v>4</v>
      </c>
      <c r="G66" s="138">
        <f>IFERROR(F66/F76,"-")</f>
        <v>1.1049723756906077E-2</v>
      </c>
      <c r="H66" s="139">
        <v>153</v>
      </c>
      <c r="I66" s="138">
        <f>IFERROR(H66/H76,"-")</f>
        <v>3.2339202299676607E-3</v>
      </c>
      <c r="J66" s="139">
        <v>335</v>
      </c>
      <c r="K66" s="138">
        <f>IFERROR(J66/J76,"-")</f>
        <v>1.011778918755663E-2</v>
      </c>
      <c r="L66" s="139">
        <v>194</v>
      </c>
      <c r="M66" s="138">
        <f>IFERROR(L66/L76,"-")</f>
        <v>1.331503088538092E-2</v>
      </c>
      <c r="N66" s="139">
        <v>68</v>
      </c>
      <c r="O66" s="138">
        <f>IFERROR(N66/N76,"-")</f>
        <v>2.0341011067903082E-2</v>
      </c>
      <c r="P66" s="139">
        <v>6</v>
      </c>
      <c r="Q66" s="138">
        <f>IFERROR(P66/P76,"-")</f>
        <v>1.3574660633484163E-2</v>
      </c>
      <c r="R66" s="139">
        <f>地区別_オーラルフレイル区分別_要介護度別人数･割合!O102</f>
        <v>761</v>
      </c>
      <c r="S66" s="138">
        <f>地区別_オーラルフレイル区分別_要介護度別人数･割合!P102</f>
        <v>7.6651893634165991E-3</v>
      </c>
      <c r="U66" s="7"/>
    </row>
    <row r="67" spans="1:21" s="8" customFormat="1">
      <c r="B67" s="406"/>
      <c r="C67" s="274" t="s">
        <v>340</v>
      </c>
      <c r="D67" s="140">
        <v>2</v>
      </c>
      <c r="E67" s="138">
        <f>IFERROR(D67/D76,"-")</f>
        <v>1.4084507042253521E-2</v>
      </c>
      <c r="F67" s="139">
        <v>0</v>
      </c>
      <c r="G67" s="138">
        <f>IFERROR(F67/F76,"-")</f>
        <v>0</v>
      </c>
      <c r="H67" s="139">
        <v>139</v>
      </c>
      <c r="I67" s="138">
        <f>IFERROR(H67/H76,"-")</f>
        <v>2.9380059605588552E-3</v>
      </c>
      <c r="J67" s="139">
        <v>194</v>
      </c>
      <c r="K67" s="138">
        <f>IFERROR(J67/J76,"-")</f>
        <v>5.8592570220477201E-3</v>
      </c>
      <c r="L67" s="139">
        <v>154</v>
      </c>
      <c r="M67" s="138">
        <f>IFERROR(L67/L76,"-")</f>
        <v>1.0569663692518874E-2</v>
      </c>
      <c r="N67" s="139">
        <v>39</v>
      </c>
      <c r="O67" s="138">
        <f>IFERROR(N67/N76,"-")</f>
        <v>1.1666168112473826E-2</v>
      </c>
      <c r="P67" s="139">
        <v>2</v>
      </c>
      <c r="Q67" s="138">
        <f>IFERROR(P67/P76,"-")</f>
        <v>4.5248868778280547E-3</v>
      </c>
      <c r="R67" s="139">
        <f>地区別_オーラルフレイル区分別_要介護度別人数･割合!O103</f>
        <v>530</v>
      </c>
      <c r="S67" s="138">
        <f>地区別_オーラルフレイル区分別_要介護度別人数･割合!P103</f>
        <v>5.3384367445608377E-3</v>
      </c>
      <c r="U67" s="7"/>
    </row>
    <row r="68" spans="1:21" s="8" customFormat="1">
      <c r="B68" s="406"/>
      <c r="C68" s="274" t="s">
        <v>293</v>
      </c>
      <c r="D68" s="140">
        <v>0</v>
      </c>
      <c r="E68" s="138">
        <f>IFERROR(D68/D76,"-")</f>
        <v>0</v>
      </c>
      <c r="F68" s="139">
        <v>0</v>
      </c>
      <c r="G68" s="138">
        <f>IFERROR(F68/F76,"-")</f>
        <v>0</v>
      </c>
      <c r="H68" s="139">
        <v>1</v>
      </c>
      <c r="I68" s="138">
        <f>IFERROR(H68/H76,"-")</f>
        <v>2.1136733529200396E-5</v>
      </c>
      <c r="J68" s="139">
        <v>2</v>
      </c>
      <c r="K68" s="138">
        <f>IFERROR(J68/J76,"-")</f>
        <v>6.0404711567502267E-5</v>
      </c>
      <c r="L68" s="139">
        <v>0</v>
      </c>
      <c r="M68" s="138">
        <f>IFERROR(L68/L76,"-")</f>
        <v>0</v>
      </c>
      <c r="N68" s="139">
        <v>0</v>
      </c>
      <c r="O68" s="138">
        <f>IFERROR(N68/N76,"-")</f>
        <v>0</v>
      </c>
      <c r="P68" s="139">
        <v>0</v>
      </c>
      <c r="Q68" s="138">
        <f>IFERROR(P68/P76,"-")</f>
        <v>0</v>
      </c>
      <c r="R68" s="139">
        <f>地区別_オーラルフレイル区分別_要介護度別人数･割合!O104</f>
        <v>3</v>
      </c>
      <c r="S68" s="138">
        <f>地区別_オーラルフレイル区分別_要介護度別人数･割合!P104</f>
        <v>3.0217566478646254E-5</v>
      </c>
      <c r="U68" s="7"/>
    </row>
    <row r="69" spans="1:21" s="8" customFormat="1">
      <c r="B69" s="406"/>
      <c r="C69" s="274" t="s">
        <v>182</v>
      </c>
      <c r="D69" s="141">
        <v>3</v>
      </c>
      <c r="E69" s="10">
        <f>IFERROR(D69/D76,"-")</f>
        <v>2.1126760563380281E-2</v>
      </c>
      <c r="F69" s="68">
        <v>29</v>
      </c>
      <c r="G69" s="10">
        <f>IFERROR(F69/F76,"-")</f>
        <v>8.0110497237569064E-2</v>
      </c>
      <c r="H69" s="68">
        <v>1380</v>
      </c>
      <c r="I69" s="10">
        <f>IFERROR(H69/H76,"-")</f>
        <v>2.9168692270296549E-2</v>
      </c>
      <c r="J69" s="68">
        <v>2176</v>
      </c>
      <c r="K69" s="10">
        <f>IFERROR(J69/J76,"-")</f>
        <v>6.5720326185442463E-2</v>
      </c>
      <c r="L69" s="68">
        <v>1556</v>
      </c>
      <c r="M69" s="10">
        <f>IFERROR(L69/L76,"-")</f>
        <v>0.10679478380233356</v>
      </c>
      <c r="N69" s="68">
        <v>388</v>
      </c>
      <c r="O69" s="10">
        <f>IFERROR(N69/N76,"-")</f>
        <v>0.11606341609332935</v>
      </c>
      <c r="P69" s="68">
        <v>36</v>
      </c>
      <c r="Q69" s="10">
        <f>IFERROR(P69/P76,"-")</f>
        <v>8.1447963800904979E-2</v>
      </c>
      <c r="R69" s="68">
        <f>地区別_オーラルフレイル区分別_要介護度別人数･割合!O105</f>
        <v>5568</v>
      </c>
      <c r="S69" s="10">
        <f>地区別_オーラルフレイル区分別_要介護度別人数･割合!P105</f>
        <v>5.6083803384367442E-2</v>
      </c>
      <c r="U69" s="7"/>
    </row>
    <row r="70" spans="1:21" s="8" customFormat="1">
      <c r="B70" s="406"/>
      <c r="C70" s="274" t="s">
        <v>183</v>
      </c>
      <c r="D70" s="141">
        <v>5</v>
      </c>
      <c r="E70" s="10">
        <f>IFERROR(D70/D76,"-")</f>
        <v>3.5211267605633804E-2</v>
      </c>
      <c r="F70" s="68">
        <v>25</v>
      </c>
      <c r="G70" s="10">
        <f>IFERROR(F70/F76,"-")</f>
        <v>6.9060773480662987E-2</v>
      </c>
      <c r="H70" s="68">
        <v>704</v>
      </c>
      <c r="I70" s="10">
        <f>IFERROR(H70/H76,"-")</f>
        <v>1.488026040455708E-2</v>
      </c>
      <c r="J70" s="68">
        <v>1139</v>
      </c>
      <c r="K70" s="10">
        <f>IFERROR(J70/J76,"-")</f>
        <v>3.4400483237692542E-2</v>
      </c>
      <c r="L70" s="68">
        <v>906</v>
      </c>
      <c r="M70" s="10">
        <f>IFERROR(L70/L76,"-")</f>
        <v>6.2182566918325327E-2</v>
      </c>
      <c r="N70" s="68">
        <v>281</v>
      </c>
      <c r="O70" s="10">
        <f>IFERROR(N70/N76,"-")</f>
        <v>8.4056236912952442E-2</v>
      </c>
      <c r="P70" s="68">
        <v>47</v>
      </c>
      <c r="Q70" s="10">
        <f>IFERROR(P70/P76,"-")</f>
        <v>0.10633484162895927</v>
      </c>
      <c r="R70" s="68">
        <f>地区別_オーラルフレイル区分別_要介護度別人数･割合!O106</f>
        <v>3107</v>
      </c>
      <c r="S70" s="10">
        <f>地区別_オーラルフレイル区分別_要介護度別人数･割合!P106</f>
        <v>3.1295326349717968E-2</v>
      </c>
      <c r="U70" s="7"/>
    </row>
    <row r="71" spans="1:21" s="8" customFormat="1">
      <c r="B71" s="406"/>
      <c r="C71" s="274" t="s">
        <v>184</v>
      </c>
      <c r="D71" s="140">
        <v>7</v>
      </c>
      <c r="E71" s="138">
        <f>IFERROR(D71/D76,"-")</f>
        <v>4.9295774647887321E-2</v>
      </c>
      <c r="F71" s="139">
        <v>11</v>
      </c>
      <c r="G71" s="138">
        <f>IFERROR(F71/F76,"-")</f>
        <v>3.0386740331491711E-2</v>
      </c>
      <c r="H71" s="139">
        <v>622</v>
      </c>
      <c r="I71" s="138">
        <f>IFERROR(H71/H76,"-")</f>
        <v>1.3147048255162648E-2</v>
      </c>
      <c r="J71" s="139">
        <v>999</v>
      </c>
      <c r="K71" s="138">
        <f>IFERROR(J71/J76,"-")</f>
        <v>3.017215342796738E-2</v>
      </c>
      <c r="L71" s="139">
        <v>836</v>
      </c>
      <c r="M71" s="138">
        <f>IFERROR(L71/L76,"-")</f>
        <v>5.7378174330816746E-2</v>
      </c>
      <c r="N71" s="139">
        <v>328</v>
      </c>
      <c r="O71" s="138">
        <f>IFERROR(N71/N76,"-")</f>
        <v>9.8115465151061926E-2</v>
      </c>
      <c r="P71" s="139">
        <v>50</v>
      </c>
      <c r="Q71" s="138">
        <f>IFERROR(P71/P76,"-")</f>
        <v>0.11312217194570136</v>
      </c>
      <c r="R71" s="139">
        <f>地区別_オーラルフレイル区分別_要介護度別人数･割合!O107</f>
        <v>2853</v>
      </c>
      <c r="S71" s="138">
        <f>地区別_オーラルフレイル区分別_要介護度別人数･割合!P107</f>
        <v>2.8736905721192585E-2</v>
      </c>
      <c r="U71" s="7"/>
    </row>
    <row r="72" spans="1:21" s="8" customFormat="1">
      <c r="B72" s="406"/>
      <c r="C72" s="274" t="s">
        <v>187</v>
      </c>
      <c r="D72" s="141">
        <v>5</v>
      </c>
      <c r="E72" s="10">
        <f>IFERROR(D72/D76,"-")</f>
        <v>3.5211267605633804E-2</v>
      </c>
      <c r="F72" s="68">
        <v>11</v>
      </c>
      <c r="G72" s="10">
        <f>IFERROR(F72/F76,"-")</f>
        <v>3.0386740331491711E-2</v>
      </c>
      <c r="H72" s="68">
        <v>326</v>
      </c>
      <c r="I72" s="10">
        <f>IFERROR(H72/H76,"-")</f>
        <v>6.8905751305193292E-3</v>
      </c>
      <c r="J72" s="68">
        <v>547</v>
      </c>
      <c r="K72" s="10">
        <f>IFERROR(J72/J76,"-")</f>
        <v>1.6520688613711868E-2</v>
      </c>
      <c r="L72" s="68">
        <v>476</v>
      </c>
      <c r="M72" s="10">
        <f>IFERROR(L72/L76,"-")</f>
        <v>3.266986959505834E-2</v>
      </c>
      <c r="N72" s="68">
        <v>222</v>
      </c>
      <c r="O72" s="10">
        <f>IFERROR(N72/N76,"-")</f>
        <v>6.6407418486389466E-2</v>
      </c>
      <c r="P72" s="68">
        <v>48</v>
      </c>
      <c r="Q72" s="10">
        <f>IFERROR(P72/P76,"-")</f>
        <v>0.10859728506787331</v>
      </c>
      <c r="R72" s="68">
        <f>地区別_オーラルフレイル区分別_要介護度別人数･割合!O108</f>
        <v>1635</v>
      </c>
      <c r="S72" s="10">
        <f>地区別_オーラルフレイル区分別_要介護度別人数･割合!P108</f>
        <v>1.6468573730862208E-2</v>
      </c>
      <c r="U72" s="7"/>
    </row>
    <row r="73" spans="1:21" s="8" customFormat="1">
      <c r="B73" s="406"/>
      <c r="C73" s="274" t="s">
        <v>188</v>
      </c>
      <c r="D73" s="140">
        <v>2</v>
      </c>
      <c r="E73" s="138">
        <f>IFERROR(D73/D76,"-")</f>
        <v>1.4084507042253521E-2</v>
      </c>
      <c r="F73" s="139">
        <v>6</v>
      </c>
      <c r="G73" s="138">
        <f>IFERROR(F73/F76,"-")</f>
        <v>1.6574585635359115E-2</v>
      </c>
      <c r="H73" s="139">
        <v>137</v>
      </c>
      <c r="I73" s="138">
        <f>IFERROR(H73/H76,"-")</f>
        <v>2.8957324935004543E-3</v>
      </c>
      <c r="J73" s="139">
        <v>206</v>
      </c>
      <c r="K73" s="138">
        <f>IFERROR(J73/J76,"-")</f>
        <v>6.2216852914527337E-3</v>
      </c>
      <c r="L73" s="139">
        <v>168</v>
      </c>
      <c r="M73" s="138">
        <f>IFERROR(L73/L76,"-")</f>
        <v>1.1530542210020591E-2</v>
      </c>
      <c r="N73" s="139">
        <v>97</v>
      </c>
      <c r="O73" s="138">
        <f>IFERROR(N73/N76,"-")</f>
        <v>2.9015854023332337E-2</v>
      </c>
      <c r="P73" s="139">
        <v>18</v>
      </c>
      <c r="Q73" s="138">
        <f>IFERROR(P73/P76,"-")</f>
        <v>4.072398190045249E-2</v>
      </c>
      <c r="R73" s="139">
        <f>地区別_オーラルフレイル区分別_要介護度別人数･割合!O109</f>
        <v>634</v>
      </c>
      <c r="S73" s="138">
        <f>地区別_オーラルフレイル区分別_要介護度別人数･割合!P109</f>
        <v>6.3859790491539083E-3</v>
      </c>
      <c r="U73" s="7"/>
    </row>
    <row r="74" spans="1:21" s="8" customFormat="1">
      <c r="B74" s="406"/>
      <c r="C74" s="274" t="s">
        <v>189</v>
      </c>
      <c r="D74" s="141">
        <v>1</v>
      </c>
      <c r="E74" s="10">
        <f>IFERROR(D74/D76,"-")</f>
        <v>7.0422535211267607E-3</v>
      </c>
      <c r="F74" s="68">
        <v>0</v>
      </c>
      <c r="G74" s="10">
        <f>IFERROR(F74/F76,"-")</f>
        <v>0</v>
      </c>
      <c r="H74" s="68">
        <v>76</v>
      </c>
      <c r="I74" s="10">
        <f>IFERROR(H74/H76,"-")</f>
        <v>1.6063917482192303E-3</v>
      </c>
      <c r="J74" s="68">
        <v>108</v>
      </c>
      <c r="K74" s="10">
        <f>IFERROR(J74/J76,"-")</f>
        <v>3.2618544246451222E-3</v>
      </c>
      <c r="L74" s="68">
        <v>96</v>
      </c>
      <c r="M74" s="10">
        <f>IFERROR(L74/L76,"-")</f>
        <v>6.5888812628689085E-3</v>
      </c>
      <c r="N74" s="68">
        <v>35</v>
      </c>
      <c r="O74" s="10">
        <f>IFERROR(N74/N76,"-")</f>
        <v>1.0469638049655998E-2</v>
      </c>
      <c r="P74" s="68">
        <v>13</v>
      </c>
      <c r="Q74" s="10">
        <f>IFERROR(P74/P76,"-")</f>
        <v>2.9411764705882353E-2</v>
      </c>
      <c r="R74" s="68">
        <f>地区別_オーラルフレイル区分別_要介護度別人数･割合!O110</f>
        <v>329</v>
      </c>
      <c r="S74" s="10">
        <f>地区別_オーラルフレイル区分別_要介護度別人数･割合!P110</f>
        <v>3.3138597904915391E-3</v>
      </c>
      <c r="U74" s="7"/>
    </row>
    <row r="75" spans="1:21" s="8" customFormat="1">
      <c r="B75" s="406"/>
      <c r="C75" s="89" t="s">
        <v>190</v>
      </c>
      <c r="D75" s="142">
        <v>1</v>
      </c>
      <c r="E75" s="35">
        <f>IFERROR(D75/D76,"-")</f>
        <v>7.0422535211267607E-3</v>
      </c>
      <c r="F75" s="71">
        <v>0</v>
      </c>
      <c r="G75" s="35">
        <f>IFERROR(F75/F76,"-")</f>
        <v>0</v>
      </c>
      <c r="H75" s="71">
        <v>37</v>
      </c>
      <c r="I75" s="35">
        <f>IFERROR(H75/H76,"-")</f>
        <v>7.820591405804147E-4</v>
      </c>
      <c r="J75" s="71">
        <v>38</v>
      </c>
      <c r="K75" s="35">
        <f>IFERROR(J75/J76,"-")</f>
        <v>1.1476895197825431E-3</v>
      </c>
      <c r="L75" s="71">
        <v>42</v>
      </c>
      <c r="M75" s="35">
        <f>IFERROR(L75/L76,"-")</f>
        <v>2.8826355525051477E-3</v>
      </c>
      <c r="N75" s="71">
        <v>21</v>
      </c>
      <c r="O75" s="35">
        <f>IFERROR(N75/N76,"-")</f>
        <v>6.2817828297935989E-3</v>
      </c>
      <c r="P75" s="71">
        <v>4</v>
      </c>
      <c r="Q75" s="35">
        <f>IFERROR(P75/P76,"-")</f>
        <v>9.0497737556561094E-3</v>
      </c>
      <c r="R75" s="71">
        <f>地区別_オーラルフレイル区分別_要介護度別人数･割合!O111</f>
        <v>143</v>
      </c>
      <c r="S75" s="35">
        <f>地区別_オーラルフレイル区分別_要介護度別人数･割合!P111</f>
        <v>1.4403706688154714E-3</v>
      </c>
      <c r="U75" s="7"/>
    </row>
    <row r="76" spans="1:21" s="8" customFormat="1">
      <c r="B76" s="406"/>
      <c r="C76" s="199" t="s">
        <v>71</v>
      </c>
      <c r="D76" s="143">
        <v>142</v>
      </c>
      <c r="E76" s="122">
        <f>IFERROR(D76/D76,"-")</f>
        <v>1</v>
      </c>
      <c r="F76" s="133">
        <v>362</v>
      </c>
      <c r="G76" s="122">
        <f>IFERROR(F76/F76,"-")</f>
        <v>1</v>
      </c>
      <c r="H76" s="133">
        <v>47311</v>
      </c>
      <c r="I76" s="122">
        <f>IFERROR(H76/H76,"-")</f>
        <v>1</v>
      </c>
      <c r="J76" s="133">
        <v>33110</v>
      </c>
      <c r="K76" s="122">
        <f>IFERROR(J76/J76,"-")</f>
        <v>1</v>
      </c>
      <c r="L76" s="133">
        <v>14570</v>
      </c>
      <c r="M76" s="122">
        <f>IFERROR(L76/L76,"-")</f>
        <v>1</v>
      </c>
      <c r="N76" s="133">
        <v>3343</v>
      </c>
      <c r="O76" s="122">
        <f>IFERROR(N76/N76,"-")</f>
        <v>1</v>
      </c>
      <c r="P76" s="133">
        <v>442</v>
      </c>
      <c r="Q76" s="122">
        <f>IFERROR(P76/P76,"-")</f>
        <v>1</v>
      </c>
      <c r="R76" s="133">
        <f>地区別_オーラルフレイル区分別_要介護度別人数･割合!O112</f>
        <v>99280</v>
      </c>
      <c r="S76" s="122">
        <f>地区別_オーラルフレイル区分別_要介護度別人数･割合!P112</f>
        <v>1</v>
      </c>
      <c r="U76" s="7"/>
    </row>
    <row r="77" spans="1:21">
      <c r="A77" s="8"/>
      <c r="B77" s="22" t="s">
        <v>199</v>
      </c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34"/>
    </row>
    <row r="78" spans="1:21">
      <c r="A78" s="8"/>
      <c r="B78" s="82" t="s">
        <v>152</v>
      </c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34"/>
    </row>
    <row r="79" spans="1:21">
      <c r="A79" s="8"/>
      <c r="B79" s="249" t="s">
        <v>251</v>
      </c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34"/>
    </row>
    <row r="80" spans="1:21">
      <c r="A80" s="8"/>
      <c r="B80" s="224" t="s">
        <v>371</v>
      </c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34"/>
    </row>
    <row r="81" spans="1:21">
      <c r="A81" s="8"/>
      <c r="B81" s="224" t="s">
        <v>372</v>
      </c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34"/>
    </row>
    <row r="82" spans="1:21">
      <c r="A82" s="8"/>
      <c r="B82" s="224" t="s">
        <v>373</v>
      </c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34"/>
    </row>
  </sheetData>
  <mergeCells count="16">
    <mergeCell ref="B29:B40"/>
    <mergeCell ref="B41:B52"/>
    <mergeCell ref="B53:B64"/>
    <mergeCell ref="B65:B76"/>
    <mergeCell ref="L3:M3"/>
    <mergeCell ref="N3:O3"/>
    <mergeCell ref="P3:Q3"/>
    <mergeCell ref="R3:S3"/>
    <mergeCell ref="B5:B16"/>
    <mergeCell ref="B17:B28"/>
    <mergeCell ref="B3:B4"/>
    <mergeCell ref="C3:C4"/>
    <mergeCell ref="D3:E3"/>
    <mergeCell ref="F3:G3"/>
    <mergeCell ref="H3:I3"/>
    <mergeCell ref="J3:K3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2-12.②口腔フレイルに係る分析(歯科)</oddHeader>
  </headerFooter>
  <rowBreaks count="1" manualBreakCount="1">
    <brk id="40" max="18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53DB1-66A6-4F89-906A-26536A242CBC}">
  <sheetPr codeName="Sheet81"/>
  <dimension ref="A1:AA83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9.875" style="1" customWidth="1"/>
    <col min="3" max="3" width="19.625" style="1" customWidth="1"/>
    <col min="4" max="27" width="9.625" style="1" customWidth="1"/>
    <col min="28" max="16384" width="9" style="1"/>
  </cols>
  <sheetData>
    <row r="1" spans="1:27" ht="16.5" customHeight="1">
      <c r="A1" s="52" t="s">
        <v>351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 ht="16.5" customHeight="1">
      <c r="A2" s="52" t="s">
        <v>352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spans="1:27" ht="16.5" customHeight="1">
      <c r="A3" s="52" t="s">
        <v>242</v>
      </c>
      <c r="B3" s="8"/>
      <c r="C3" s="212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spans="1:27" ht="16.5" customHeight="1">
      <c r="A4" s="8"/>
      <c r="B4" s="407"/>
      <c r="C4" s="302" t="s">
        <v>249</v>
      </c>
      <c r="D4" s="289" t="s">
        <v>75</v>
      </c>
      <c r="E4" s="291"/>
      <c r="F4" s="289" t="s">
        <v>76</v>
      </c>
      <c r="G4" s="291"/>
      <c r="H4" s="289" t="s">
        <v>77</v>
      </c>
      <c r="I4" s="291"/>
      <c r="J4" s="289" t="s">
        <v>78</v>
      </c>
      <c r="K4" s="291"/>
      <c r="L4" s="289" t="s">
        <v>79</v>
      </c>
      <c r="M4" s="291"/>
      <c r="N4" s="289" t="s">
        <v>80</v>
      </c>
      <c r="O4" s="291"/>
      <c r="P4" s="289" t="s">
        <v>81</v>
      </c>
      <c r="Q4" s="291"/>
      <c r="R4" s="289" t="s">
        <v>82</v>
      </c>
      <c r="S4" s="291"/>
      <c r="T4" s="289" t="s">
        <v>83</v>
      </c>
      <c r="U4" s="291"/>
      <c r="V4" s="289" t="s">
        <v>84</v>
      </c>
      <c r="W4" s="291"/>
      <c r="X4" s="289" t="s">
        <v>85</v>
      </c>
      <c r="Y4" s="291"/>
      <c r="Z4" s="289" t="s">
        <v>148</v>
      </c>
      <c r="AA4" s="291"/>
    </row>
    <row r="5" spans="1:27" ht="40.5" customHeight="1">
      <c r="A5" s="8"/>
      <c r="B5" s="286"/>
      <c r="C5" s="408"/>
      <c r="D5" s="5" t="s">
        <v>70</v>
      </c>
      <c r="E5" s="30" t="s">
        <v>389</v>
      </c>
      <c r="F5" s="5" t="s">
        <v>70</v>
      </c>
      <c r="G5" s="30" t="s">
        <v>389</v>
      </c>
      <c r="H5" s="5" t="s">
        <v>70</v>
      </c>
      <c r="I5" s="30" t="s">
        <v>389</v>
      </c>
      <c r="J5" s="5" t="s">
        <v>70</v>
      </c>
      <c r="K5" s="30" t="s">
        <v>389</v>
      </c>
      <c r="L5" s="5" t="s">
        <v>70</v>
      </c>
      <c r="M5" s="30" t="s">
        <v>389</v>
      </c>
      <c r="N5" s="5" t="s">
        <v>70</v>
      </c>
      <c r="O5" s="30" t="s">
        <v>389</v>
      </c>
      <c r="P5" s="3" t="s">
        <v>70</v>
      </c>
      <c r="Q5" s="30" t="s">
        <v>389</v>
      </c>
      <c r="R5" s="5" t="s">
        <v>70</v>
      </c>
      <c r="S5" s="30" t="s">
        <v>389</v>
      </c>
      <c r="T5" s="5" t="s">
        <v>70</v>
      </c>
      <c r="U5" s="30" t="s">
        <v>389</v>
      </c>
      <c r="V5" s="5" t="s">
        <v>70</v>
      </c>
      <c r="W5" s="30" t="s">
        <v>389</v>
      </c>
      <c r="X5" s="5" t="s">
        <v>70</v>
      </c>
      <c r="Y5" s="30" t="s">
        <v>389</v>
      </c>
      <c r="Z5" s="5" t="s">
        <v>70</v>
      </c>
      <c r="AA5" s="30" t="s">
        <v>389</v>
      </c>
    </row>
    <row r="6" spans="1:27" s="8" customFormat="1">
      <c r="B6" s="406" t="s">
        <v>200</v>
      </c>
      <c r="C6" s="273" t="s">
        <v>185</v>
      </c>
      <c r="D6" s="153">
        <v>21</v>
      </c>
      <c r="E6" s="33">
        <f>IFERROR(D6/D17,"-")</f>
        <v>0.80769230769230771</v>
      </c>
      <c r="F6" s="67">
        <v>1307</v>
      </c>
      <c r="G6" s="33">
        <f>IFERROR(F6/F17,"-")</f>
        <v>0.93091168091168086</v>
      </c>
      <c r="H6" s="67">
        <v>1931</v>
      </c>
      <c r="I6" s="33">
        <f>IFERROR(H6/H17,"-")</f>
        <v>0.90785143394452283</v>
      </c>
      <c r="J6" s="67">
        <v>2177</v>
      </c>
      <c r="K6" s="33">
        <f>IFERROR(J6/J17,"-")</f>
        <v>0.88280616382806165</v>
      </c>
      <c r="L6" s="67">
        <v>2079</v>
      </c>
      <c r="M6" s="33">
        <f>IFERROR(L6/L17,"-")</f>
        <v>0.85838150289017345</v>
      </c>
      <c r="N6" s="67">
        <v>2046</v>
      </c>
      <c r="O6" s="33">
        <f>IFERROR(N6/N17,"-")</f>
        <v>0.82334004024144869</v>
      </c>
      <c r="P6" s="153">
        <v>1817</v>
      </c>
      <c r="Q6" s="33">
        <f>IFERROR(P6/P17,"-")</f>
        <v>0.80256183745583043</v>
      </c>
      <c r="R6" s="67">
        <v>1417</v>
      </c>
      <c r="S6" s="33">
        <f>IFERROR(R6/R17,"-")</f>
        <v>0.76802168021680217</v>
      </c>
      <c r="T6" s="67">
        <v>1156</v>
      </c>
      <c r="U6" s="33">
        <f>IFERROR(T6/T17,"-")</f>
        <v>0.7349014621741895</v>
      </c>
      <c r="V6" s="67">
        <v>1223</v>
      </c>
      <c r="W6" s="33">
        <f>IFERROR(V6/V17,"-")</f>
        <v>0.711046511627907</v>
      </c>
      <c r="X6" s="67">
        <v>928</v>
      </c>
      <c r="Y6" s="33">
        <f>IFERROR(X6/X17,"-")</f>
        <v>0.65214335910049193</v>
      </c>
      <c r="Z6" s="67">
        <f>地区別_オーラルフレイル区分別_要介護度別人数･割合!E101</f>
        <v>19647</v>
      </c>
      <c r="AA6" s="33">
        <f>地区別_オーラルフレイル区分別_要介護度別人数･割合!F101</f>
        <v>0.75131931166347987</v>
      </c>
    </row>
    <row r="7" spans="1:27" s="8" customFormat="1">
      <c r="B7" s="406"/>
      <c r="C7" s="274" t="s">
        <v>186</v>
      </c>
      <c r="D7" s="140">
        <v>1</v>
      </c>
      <c r="E7" s="138">
        <f>IFERROR(D7/D17,"-")</f>
        <v>3.8461538461538464E-2</v>
      </c>
      <c r="F7" s="139">
        <v>0</v>
      </c>
      <c r="G7" s="138">
        <f>IFERROR(F7/F17,"-")</f>
        <v>0</v>
      </c>
      <c r="H7" s="139">
        <v>5</v>
      </c>
      <c r="I7" s="138">
        <f>IFERROR(H7/H17,"-")</f>
        <v>2.3507287259050304E-3</v>
      </c>
      <c r="J7" s="139">
        <v>9</v>
      </c>
      <c r="K7" s="138">
        <f>IFERROR(J7/J17,"-")</f>
        <v>3.6496350364963502E-3</v>
      </c>
      <c r="L7" s="139">
        <v>14</v>
      </c>
      <c r="M7" s="138">
        <f>IFERROR(L7/L17,"-")</f>
        <v>5.7803468208092483E-3</v>
      </c>
      <c r="N7" s="139">
        <v>13</v>
      </c>
      <c r="O7" s="138">
        <f>IFERROR(N7/N17,"-")</f>
        <v>5.2313883299798794E-3</v>
      </c>
      <c r="P7" s="140">
        <v>11</v>
      </c>
      <c r="Q7" s="138">
        <f>IFERROR(P7/P17,"-")</f>
        <v>4.8586572438162542E-3</v>
      </c>
      <c r="R7" s="139">
        <v>19</v>
      </c>
      <c r="S7" s="138">
        <f>IFERROR(R7/R17,"-")</f>
        <v>1.0298102981029811E-2</v>
      </c>
      <c r="T7" s="139">
        <v>18</v>
      </c>
      <c r="U7" s="138">
        <f>IFERROR(T7/T17,"-")</f>
        <v>1.1443102352193261E-2</v>
      </c>
      <c r="V7" s="139">
        <v>20</v>
      </c>
      <c r="W7" s="138">
        <f>IFERROR(V7/V17,"-")</f>
        <v>1.1627906976744186E-2</v>
      </c>
      <c r="X7" s="139">
        <v>18</v>
      </c>
      <c r="Y7" s="138">
        <f>IFERROR(X7/X17,"-")</f>
        <v>1.2649332396345749E-2</v>
      </c>
      <c r="Z7" s="139">
        <f>地区別_オーラルフレイル区分別_要介護度別人数･割合!E102</f>
        <v>214</v>
      </c>
      <c r="AA7" s="138">
        <f>地区別_オーラルフレイル区分別_要介護度別人数･割合!F102</f>
        <v>8.1835564053537278E-3</v>
      </c>
    </row>
    <row r="8" spans="1:27" s="8" customFormat="1">
      <c r="B8" s="406"/>
      <c r="C8" s="274" t="s">
        <v>340</v>
      </c>
      <c r="D8" s="140">
        <v>0</v>
      </c>
      <c r="E8" s="138">
        <f>IFERROR(D8/D17,"-")</f>
        <v>0</v>
      </c>
      <c r="F8" s="139">
        <v>4</v>
      </c>
      <c r="G8" s="138">
        <f>IFERROR(F8/F17,"-")</f>
        <v>2.8490028490028491E-3</v>
      </c>
      <c r="H8" s="139">
        <v>10</v>
      </c>
      <c r="I8" s="138">
        <f>IFERROR(H8/H17,"-")</f>
        <v>4.7014574518100608E-3</v>
      </c>
      <c r="J8" s="139">
        <v>19</v>
      </c>
      <c r="K8" s="138">
        <f>IFERROR(J8/J17,"-")</f>
        <v>7.7047850770478512E-3</v>
      </c>
      <c r="L8" s="139">
        <v>18</v>
      </c>
      <c r="M8" s="138">
        <f>IFERROR(L8/L17,"-")</f>
        <v>7.4318744838976049E-3</v>
      </c>
      <c r="N8" s="139">
        <v>25</v>
      </c>
      <c r="O8" s="138">
        <f>IFERROR(N8/N17,"-")</f>
        <v>1.0060362173038229E-2</v>
      </c>
      <c r="P8" s="140">
        <v>17</v>
      </c>
      <c r="Q8" s="138">
        <f>IFERROR(P8/P17,"-")</f>
        <v>7.5088339222614837E-3</v>
      </c>
      <c r="R8" s="139">
        <v>15</v>
      </c>
      <c r="S8" s="138">
        <f>IFERROR(R8/R17,"-")</f>
        <v>8.130081300813009E-3</v>
      </c>
      <c r="T8" s="139">
        <v>20</v>
      </c>
      <c r="U8" s="138">
        <f>IFERROR(T8/T17,"-")</f>
        <v>1.2714558169103624E-2</v>
      </c>
      <c r="V8" s="139">
        <v>15</v>
      </c>
      <c r="W8" s="138">
        <f>IFERROR(V8/V17,"-")</f>
        <v>8.7209302325581394E-3</v>
      </c>
      <c r="X8" s="139">
        <v>16</v>
      </c>
      <c r="Y8" s="138">
        <f>IFERROR(X8/X17,"-")</f>
        <v>1.1243851018973999E-2</v>
      </c>
      <c r="Z8" s="139">
        <f>地区別_オーラルフレイル区分別_要介護度別人数･割合!E103</f>
        <v>249</v>
      </c>
      <c r="AA8" s="138">
        <f>地区別_オーラルフレイル区分別_要介護度別人数･割合!F103</f>
        <v>9.5219885277246646E-3</v>
      </c>
    </row>
    <row r="9" spans="1:27" s="8" customFormat="1">
      <c r="B9" s="406"/>
      <c r="C9" s="274" t="s">
        <v>293</v>
      </c>
      <c r="D9" s="140">
        <v>0</v>
      </c>
      <c r="E9" s="138">
        <f>IFERROR(D9/D17,"-")</f>
        <v>0</v>
      </c>
      <c r="F9" s="139">
        <v>0</v>
      </c>
      <c r="G9" s="138">
        <f>IFERROR(F9/F17,"-")</f>
        <v>0</v>
      </c>
      <c r="H9" s="139">
        <v>0</v>
      </c>
      <c r="I9" s="138">
        <f>IFERROR(H9/H17,"-")</f>
        <v>0</v>
      </c>
      <c r="J9" s="139">
        <v>0</v>
      </c>
      <c r="K9" s="138">
        <f>IFERROR(J9/J17,"-")</f>
        <v>0</v>
      </c>
      <c r="L9" s="139">
        <v>0</v>
      </c>
      <c r="M9" s="138">
        <f>IFERROR(L9/L17,"-")</f>
        <v>0</v>
      </c>
      <c r="N9" s="139">
        <v>0</v>
      </c>
      <c r="O9" s="138">
        <f>IFERROR(N9/N17,"-")</f>
        <v>0</v>
      </c>
      <c r="P9" s="140">
        <v>0</v>
      </c>
      <c r="Q9" s="138">
        <f>IFERROR(P9/P17,"-")</f>
        <v>0</v>
      </c>
      <c r="R9" s="139">
        <v>0</v>
      </c>
      <c r="S9" s="138">
        <f>IFERROR(R9/R17,"-")</f>
        <v>0</v>
      </c>
      <c r="T9" s="139">
        <v>0</v>
      </c>
      <c r="U9" s="138">
        <f>IFERROR(T9/T17,"-")</f>
        <v>0</v>
      </c>
      <c r="V9" s="139">
        <v>0</v>
      </c>
      <c r="W9" s="138">
        <f>IFERROR(V9/V17,"-")</f>
        <v>0</v>
      </c>
      <c r="X9" s="139">
        <v>0</v>
      </c>
      <c r="Y9" s="138">
        <f>IFERROR(X9/X17,"-")</f>
        <v>0</v>
      </c>
      <c r="Z9" s="139">
        <f>地区別_オーラルフレイル区分別_要介護度別人数･割合!E104</f>
        <v>0</v>
      </c>
      <c r="AA9" s="138">
        <f>地区別_オーラルフレイル区分別_要介護度別人数･割合!F104</f>
        <v>0</v>
      </c>
    </row>
    <row r="10" spans="1:27" s="8" customFormat="1">
      <c r="B10" s="406"/>
      <c r="C10" s="274" t="s">
        <v>182</v>
      </c>
      <c r="D10" s="141">
        <v>0</v>
      </c>
      <c r="E10" s="10">
        <f>IFERROR(D10/D17,"-")</f>
        <v>0</v>
      </c>
      <c r="F10" s="68">
        <v>34</v>
      </c>
      <c r="G10" s="10">
        <f>IFERROR(F10/F17,"-")</f>
        <v>2.4216524216524215E-2</v>
      </c>
      <c r="H10" s="68">
        <v>64</v>
      </c>
      <c r="I10" s="10">
        <f>IFERROR(H10/H17,"-")</f>
        <v>3.0089327691584389E-2</v>
      </c>
      <c r="J10" s="68">
        <v>111</v>
      </c>
      <c r="K10" s="10">
        <f>IFERROR(J10/J17,"-")</f>
        <v>4.5012165450121655E-2</v>
      </c>
      <c r="L10" s="68">
        <v>135</v>
      </c>
      <c r="M10" s="10">
        <f>IFERROR(L10/L17,"-")</f>
        <v>5.5739058629232043E-2</v>
      </c>
      <c r="N10" s="68">
        <v>153</v>
      </c>
      <c r="O10" s="10">
        <f>IFERROR(N10/N17,"-")</f>
        <v>6.1569416498993966E-2</v>
      </c>
      <c r="P10" s="141">
        <v>163</v>
      </c>
      <c r="Q10" s="10">
        <f>IFERROR(P10/P17,"-")</f>
        <v>7.1996466431095404E-2</v>
      </c>
      <c r="R10" s="68">
        <v>156</v>
      </c>
      <c r="S10" s="10">
        <f>IFERROR(R10/R17,"-")</f>
        <v>8.4552845528455281E-2</v>
      </c>
      <c r="T10" s="68">
        <v>150</v>
      </c>
      <c r="U10" s="10">
        <f>IFERROR(T10/T17,"-")</f>
        <v>9.5359186268277177E-2</v>
      </c>
      <c r="V10" s="68">
        <v>177</v>
      </c>
      <c r="W10" s="10">
        <f>IFERROR(V10/V17,"-")</f>
        <v>0.10290697674418604</v>
      </c>
      <c r="X10" s="68">
        <v>172</v>
      </c>
      <c r="Y10" s="10">
        <f>IFERROR(X10/X17,"-")</f>
        <v>0.12087139845397049</v>
      </c>
      <c r="Z10" s="68">
        <f>地区別_オーラルフレイル区分別_要介護度別人数･割合!E105</f>
        <v>2158</v>
      </c>
      <c r="AA10" s="10">
        <f>地区別_オーラルフレイル区分別_要介護度別人数･割合!F105</f>
        <v>8.2523900573613765E-2</v>
      </c>
    </row>
    <row r="11" spans="1:27" s="8" customFormat="1">
      <c r="B11" s="406"/>
      <c r="C11" s="274" t="s">
        <v>183</v>
      </c>
      <c r="D11" s="141">
        <v>1</v>
      </c>
      <c r="E11" s="10">
        <f>IFERROR(D11/D17,"-")</f>
        <v>3.8461538461538464E-2</v>
      </c>
      <c r="F11" s="68">
        <v>24</v>
      </c>
      <c r="G11" s="10">
        <f>IFERROR(F11/F17,"-")</f>
        <v>1.7094017094017096E-2</v>
      </c>
      <c r="H11" s="68">
        <v>51</v>
      </c>
      <c r="I11" s="10">
        <f>IFERROR(H11/H17,"-")</f>
        <v>2.3977433004231313E-2</v>
      </c>
      <c r="J11" s="68">
        <v>70</v>
      </c>
      <c r="K11" s="10">
        <f>IFERROR(J11/J17,"-")</f>
        <v>2.8386050283860504E-2</v>
      </c>
      <c r="L11" s="68">
        <v>80</v>
      </c>
      <c r="M11" s="10">
        <f>IFERROR(L11/L17,"-")</f>
        <v>3.3030553261767133E-2</v>
      </c>
      <c r="N11" s="68">
        <v>114</v>
      </c>
      <c r="O11" s="10">
        <f>IFERROR(N11/N17,"-")</f>
        <v>4.5875251509054325E-2</v>
      </c>
      <c r="P11" s="141">
        <v>105</v>
      </c>
      <c r="Q11" s="10">
        <f>IFERROR(P11/P17,"-")</f>
        <v>4.6378091872791523E-2</v>
      </c>
      <c r="R11" s="68">
        <v>92</v>
      </c>
      <c r="S11" s="10">
        <f>IFERROR(R11/R17,"-")</f>
        <v>4.9864498644986453E-2</v>
      </c>
      <c r="T11" s="68">
        <v>93</v>
      </c>
      <c r="U11" s="10">
        <f>IFERROR(T11/T17,"-")</f>
        <v>5.9122695486331853E-2</v>
      </c>
      <c r="V11" s="68">
        <v>121</v>
      </c>
      <c r="W11" s="10">
        <f>IFERROR(V11/V17,"-")</f>
        <v>7.0348837209302323E-2</v>
      </c>
      <c r="X11" s="68">
        <v>122</v>
      </c>
      <c r="Y11" s="10">
        <f>IFERROR(X11/X17,"-")</f>
        <v>8.573436401967674E-2</v>
      </c>
      <c r="Z11" s="68">
        <f>地区別_オーラルフレイル区分別_要介護度別人数･割合!E106</f>
        <v>1555</v>
      </c>
      <c r="AA11" s="10">
        <f>地区別_オーラルフレイル区分別_要介護度別人数･割合!F106</f>
        <v>5.9464627151051629E-2</v>
      </c>
    </row>
    <row r="12" spans="1:27" s="8" customFormat="1">
      <c r="B12" s="406"/>
      <c r="C12" s="274" t="s">
        <v>184</v>
      </c>
      <c r="D12" s="140">
        <v>1</v>
      </c>
      <c r="E12" s="138">
        <f>IFERROR(D12/D17,"-")</f>
        <v>3.8461538461538464E-2</v>
      </c>
      <c r="F12" s="139">
        <v>16</v>
      </c>
      <c r="G12" s="138">
        <f>IFERROR(F12/F17,"-")</f>
        <v>1.1396011396011397E-2</v>
      </c>
      <c r="H12" s="139">
        <v>25</v>
      </c>
      <c r="I12" s="138">
        <f>IFERROR(H12/H17,"-")</f>
        <v>1.1753643629525154E-2</v>
      </c>
      <c r="J12" s="139">
        <v>34</v>
      </c>
      <c r="K12" s="138">
        <f>IFERROR(J12/J17,"-")</f>
        <v>1.3787510137875101E-2</v>
      </c>
      <c r="L12" s="139">
        <v>42</v>
      </c>
      <c r="M12" s="138">
        <f>IFERROR(L12/L17,"-")</f>
        <v>1.7341040462427744E-2</v>
      </c>
      <c r="N12" s="139">
        <v>59</v>
      </c>
      <c r="O12" s="138">
        <f>IFERROR(N12/N17,"-")</f>
        <v>2.3742454728370221E-2</v>
      </c>
      <c r="P12" s="140">
        <v>69</v>
      </c>
      <c r="Q12" s="138">
        <f>IFERROR(P12/P17,"-")</f>
        <v>3.0477031802120143E-2</v>
      </c>
      <c r="R12" s="139">
        <v>70</v>
      </c>
      <c r="S12" s="138">
        <f>IFERROR(R12/R17,"-")</f>
        <v>3.7940379403794036E-2</v>
      </c>
      <c r="T12" s="139">
        <v>63</v>
      </c>
      <c r="U12" s="138">
        <f>IFERROR(T12/T17,"-")</f>
        <v>4.0050858232676415E-2</v>
      </c>
      <c r="V12" s="139">
        <v>75</v>
      </c>
      <c r="W12" s="138">
        <f>IFERROR(V12/V17,"-")</f>
        <v>4.3604651162790699E-2</v>
      </c>
      <c r="X12" s="139">
        <v>89</v>
      </c>
      <c r="Y12" s="138">
        <f>IFERROR(X12/X17,"-")</f>
        <v>6.254392129304287E-2</v>
      </c>
      <c r="Z12" s="139">
        <f>地区別_オーラルフレイル区分別_要介護度別人数･割合!E107</f>
        <v>1030</v>
      </c>
      <c r="AA12" s="138">
        <f>地区別_オーラルフレイル区分別_要介護度別人数･割合!F107</f>
        <v>3.9388145315487573E-2</v>
      </c>
    </row>
    <row r="13" spans="1:27" s="8" customFormat="1">
      <c r="B13" s="406"/>
      <c r="C13" s="274" t="s">
        <v>187</v>
      </c>
      <c r="D13" s="141">
        <v>1</v>
      </c>
      <c r="E13" s="10">
        <f>IFERROR(D13/D17,"-")</f>
        <v>3.8461538461538464E-2</v>
      </c>
      <c r="F13" s="68">
        <v>11</v>
      </c>
      <c r="G13" s="10">
        <f>IFERROR(F13/F17,"-")</f>
        <v>7.8347578347578353E-3</v>
      </c>
      <c r="H13" s="68">
        <v>28</v>
      </c>
      <c r="I13" s="10">
        <f>IFERROR(H13/H17,"-")</f>
        <v>1.3164080865068171E-2</v>
      </c>
      <c r="J13" s="68">
        <v>22</v>
      </c>
      <c r="K13" s="10">
        <f>IFERROR(J13/J17,"-")</f>
        <v>8.9213300892133016E-3</v>
      </c>
      <c r="L13" s="68">
        <v>33</v>
      </c>
      <c r="M13" s="10">
        <f>IFERROR(L13/L17,"-")</f>
        <v>1.3625103220478944E-2</v>
      </c>
      <c r="N13" s="68">
        <v>40</v>
      </c>
      <c r="O13" s="10">
        <f>IFERROR(N13/N17,"-")</f>
        <v>1.6096579476861168E-2</v>
      </c>
      <c r="P13" s="141">
        <v>43</v>
      </c>
      <c r="Q13" s="10">
        <f>IFERROR(P13/P17,"-")</f>
        <v>1.8992932862190812E-2</v>
      </c>
      <c r="R13" s="68">
        <v>44</v>
      </c>
      <c r="S13" s="10">
        <f>IFERROR(R13/R17,"-")</f>
        <v>2.3848238482384824E-2</v>
      </c>
      <c r="T13" s="68">
        <v>38</v>
      </c>
      <c r="U13" s="10">
        <f>IFERROR(T13/T17,"-")</f>
        <v>2.4157660521296885E-2</v>
      </c>
      <c r="V13" s="68">
        <v>52</v>
      </c>
      <c r="W13" s="10">
        <f>IFERROR(V13/V17,"-")</f>
        <v>3.0232558139534883E-2</v>
      </c>
      <c r="X13" s="68">
        <v>46</v>
      </c>
      <c r="Y13" s="10">
        <f>IFERROR(X13/X17,"-")</f>
        <v>3.2326071679550247E-2</v>
      </c>
      <c r="Z13" s="68">
        <f>地区別_オーラルフレイル区分別_要介護度別人数･割合!E108</f>
        <v>744</v>
      </c>
      <c r="AA13" s="10">
        <f>地区別_オーラルフレイル区分別_要介護度別人数･割合!F108</f>
        <v>2.8451242829827916E-2</v>
      </c>
    </row>
    <row r="14" spans="1:27" s="8" customFormat="1">
      <c r="B14" s="406"/>
      <c r="C14" s="274" t="s">
        <v>188</v>
      </c>
      <c r="D14" s="140">
        <v>1</v>
      </c>
      <c r="E14" s="138">
        <f>IFERROR(D14/D17,"-")</f>
        <v>3.8461538461538464E-2</v>
      </c>
      <c r="F14" s="139">
        <v>6</v>
      </c>
      <c r="G14" s="138">
        <f>IFERROR(F14/F17,"-")</f>
        <v>4.2735042735042739E-3</v>
      </c>
      <c r="H14" s="139">
        <v>8</v>
      </c>
      <c r="I14" s="138">
        <f>IFERROR(H14/H17,"-")</f>
        <v>3.7611659614480487E-3</v>
      </c>
      <c r="J14" s="139">
        <v>14</v>
      </c>
      <c r="K14" s="138">
        <f>IFERROR(J14/J17,"-")</f>
        <v>5.6772100567721003E-3</v>
      </c>
      <c r="L14" s="139">
        <v>8</v>
      </c>
      <c r="M14" s="138">
        <f>IFERROR(L14/L17,"-")</f>
        <v>3.3030553261767133E-3</v>
      </c>
      <c r="N14" s="139">
        <v>19</v>
      </c>
      <c r="O14" s="138">
        <f>IFERROR(N14/N17,"-")</f>
        <v>7.6458752515090539E-3</v>
      </c>
      <c r="P14" s="140">
        <v>22</v>
      </c>
      <c r="Q14" s="138">
        <f>IFERROR(P14/P17,"-")</f>
        <v>9.7173144876325085E-3</v>
      </c>
      <c r="R14" s="139">
        <v>19</v>
      </c>
      <c r="S14" s="138">
        <f>IFERROR(R14/R17,"-")</f>
        <v>1.0298102981029811E-2</v>
      </c>
      <c r="T14" s="139">
        <v>19</v>
      </c>
      <c r="U14" s="138">
        <f>IFERROR(T14/T17,"-")</f>
        <v>1.2078830260648443E-2</v>
      </c>
      <c r="V14" s="139">
        <v>15</v>
      </c>
      <c r="W14" s="138">
        <f>IFERROR(V14/V17,"-")</f>
        <v>8.7209302325581394E-3</v>
      </c>
      <c r="X14" s="139">
        <v>19</v>
      </c>
      <c r="Y14" s="138">
        <f>IFERROR(X14/X17,"-")</f>
        <v>1.3352073085031623E-2</v>
      </c>
      <c r="Z14" s="139">
        <f>地区別_オーラルフレイル区分別_要介護度別人数･割合!E109</f>
        <v>318</v>
      </c>
      <c r="AA14" s="138">
        <f>地区別_オーラルフレイル区分別_要介護度別人数･割合!F109</f>
        <v>1.2160611854684512E-2</v>
      </c>
    </row>
    <row r="15" spans="1:27" s="8" customFormat="1">
      <c r="B15" s="406"/>
      <c r="C15" s="274" t="s">
        <v>189</v>
      </c>
      <c r="D15" s="141">
        <v>0</v>
      </c>
      <c r="E15" s="10">
        <f>IFERROR(D15/D17,"-")</f>
        <v>0</v>
      </c>
      <c r="F15" s="68">
        <v>2</v>
      </c>
      <c r="G15" s="10">
        <f>IFERROR(F15/F17,"-")</f>
        <v>1.4245014245014246E-3</v>
      </c>
      <c r="H15" s="68">
        <v>3</v>
      </c>
      <c r="I15" s="10">
        <f>IFERROR(H15/H17,"-")</f>
        <v>1.4104372355430183E-3</v>
      </c>
      <c r="J15" s="68">
        <v>6</v>
      </c>
      <c r="K15" s="10">
        <f>IFERROR(J15/J17,"-")</f>
        <v>2.4330900243309003E-3</v>
      </c>
      <c r="L15" s="68">
        <v>10</v>
      </c>
      <c r="M15" s="10">
        <f>IFERROR(L15/L17,"-")</f>
        <v>4.1288191577208916E-3</v>
      </c>
      <c r="N15" s="68">
        <v>9</v>
      </c>
      <c r="O15" s="10">
        <f>IFERROR(N15/N17,"-")</f>
        <v>3.6217303822937627E-3</v>
      </c>
      <c r="P15" s="141">
        <v>11</v>
      </c>
      <c r="Q15" s="10">
        <f>IFERROR(P15/P17,"-")</f>
        <v>4.8586572438162542E-3</v>
      </c>
      <c r="R15" s="68">
        <v>9</v>
      </c>
      <c r="S15" s="10">
        <f>IFERROR(R15/R17,"-")</f>
        <v>4.8780487804878049E-3</v>
      </c>
      <c r="T15" s="68">
        <v>13</v>
      </c>
      <c r="U15" s="10">
        <f>IFERROR(T15/T17,"-")</f>
        <v>8.2644628099173556E-3</v>
      </c>
      <c r="V15" s="68">
        <v>17</v>
      </c>
      <c r="W15" s="10">
        <f>IFERROR(V15/V17,"-")</f>
        <v>9.883720930232558E-3</v>
      </c>
      <c r="X15" s="68">
        <v>10</v>
      </c>
      <c r="Y15" s="10">
        <f>IFERROR(X15/X17,"-")</f>
        <v>7.0274068868587487E-3</v>
      </c>
      <c r="Z15" s="68">
        <f>地区別_オーラルフレイル区分別_要介護度別人数･割合!E110</f>
        <v>157</v>
      </c>
      <c r="AA15" s="10">
        <f>地区別_オーラルフレイル区分別_要介護度別人数･割合!F110</f>
        <v>6.0038240917782027E-3</v>
      </c>
    </row>
    <row r="16" spans="1:27" s="8" customFormat="1">
      <c r="B16" s="406"/>
      <c r="C16" s="89" t="s">
        <v>190</v>
      </c>
      <c r="D16" s="142">
        <v>0</v>
      </c>
      <c r="E16" s="35">
        <f>IFERROR(D16/D17,"-")</f>
        <v>0</v>
      </c>
      <c r="F16" s="71">
        <v>0</v>
      </c>
      <c r="G16" s="35">
        <f>IFERROR(F16/F17,"-")</f>
        <v>0</v>
      </c>
      <c r="H16" s="71">
        <v>2</v>
      </c>
      <c r="I16" s="35">
        <f>IFERROR(H16/H17,"-")</f>
        <v>9.4029149036201217E-4</v>
      </c>
      <c r="J16" s="71">
        <v>4</v>
      </c>
      <c r="K16" s="35">
        <f>IFERROR(J16/J17,"-")</f>
        <v>1.6220600162206002E-3</v>
      </c>
      <c r="L16" s="71">
        <v>3</v>
      </c>
      <c r="M16" s="35">
        <f>IFERROR(L16/L17,"-")</f>
        <v>1.2386457473162675E-3</v>
      </c>
      <c r="N16" s="71">
        <v>7</v>
      </c>
      <c r="O16" s="35">
        <f>IFERROR(N16/N17,"-")</f>
        <v>2.8169014084507044E-3</v>
      </c>
      <c r="P16" s="142">
        <v>6</v>
      </c>
      <c r="Q16" s="35">
        <f>IFERROR(P16/P17,"-")</f>
        <v>2.6501766784452299E-3</v>
      </c>
      <c r="R16" s="71">
        <v>4</v>
      </c>
      <c r="S16" s="35">
        <f>IFERROR(R16/R17,"-")</f>
        <v>2.1680216802168022E-3</v>
      </c>
      <c r="T16" s="71">
        <v>3</v>
      </c>
      <c r="U16" s="35">
        <f>IFERROR(T16/T17,"-")</f>
        <v>1.9071837253655435E-3</v>
      </c>
      <c r="V16" s="71">
        <v>5</v>
      </c>
      <c r="W16" s="35">
        <f>IFERROR(V16/V17,"-")</f>
        <v>2.9069767441860465E-3</v>
      </c>
      <c r="X16" s="71">
        <v>3</v>
      </c>
      <c r="Y16" s="35">
        <f>IFERROR(X16/X17,"-")</f>
        <v>2.1082220660576245E-3</v>
      </c>
      <c r="Z16" s="71">
        <f>地区別_オーラルフレイル区分別_要介護度別人数･割合!E111</f>
        <v>78</v>
      </c>
      <c r="AA16" s="35">
        <f>地区別_オーラルフレイル区分別_要介護度別人数･割合!F111</f>
        <v>2.982791586998088E-3</v>
      </c>
    </row>
    <row r="17" spans="2:27" s="8" customFormat="1">
      <c r="B17" s="406"/>
      <c r="C17" s="199" t="s">
        <v>71</v>
      </c>
      <c r="D17" s="143">
        <v>26</v>
      </c>
      <c r="E17" s="122">
        <f>IFERROR(D17/D17,"-")</f>
        <v>1</v>
      </c>
      <c r="F17" s="133">
        <v>1404</v>
      </c>
      <c r="G17" s="122">
        <f>IFERROR(F17/F17,"-")</f>
        <v>1</v>
      </c>
      <c r="H17" s="133">
        <v>2127</v>
      </c>
      <c r="I17" s="122">
        <f>IFERROR(H17/H17,"-")</f>
        <v>1</v>
      </c>
      <c r="J17" s="133">
        <v>2466</v>
      </c>
      <c r="K17" s="122">
        <f>IFERROR(J17/J17,"-")</f>
        <v>1</v>
      </c>
      <c r="L17" s="133">
        <v>2422</v>
      </c>
      <c r="M17" s="122">
        <f>IFERROR(L17/L17,"-")</f>
        <v>1</v>
      </c>
      <c r="N17" s="133">
        <v>2485</v>
      </c>
      <c r="O17" s="122">
        <f>IFERROR(N17/N17,"-")</f>
        <v>1</v>
      </c>
      <c r="P17" s="143">
        <v>2264</v>
      </c>
      <c r="Q17" s="122">
        <f>IFERROR(P17/P17,"-")</f>
        <v>1</v>
      </c>
      <c r="R17" s="133">
        <v>1845</v>
      </c>
      <c r="S17" s="122">
        <f>IFERROR(R17/R17,"-")</f>
        <v>1</v>
      </c>
      <c r="T17" s="133">
        <v>1573</v>
      </c>
      <c r="U17" s="122">
        <f>IFERROR(T17/T17,"-")</f>
        <v>1</v>
      </c>
      <c r="V17" s="133">
        <v>1720</v>
      </c>
      <c r="W17" s="122">
        <f>IFERROR(V17/V17,"-")</f>
        <v>1</v>
      </c>
      <c r="X17" s="133">
        <v>1423</v>
      </c>
      <c r="Y17" s="122">
        <f>IFERROR(X17/X17,"-")</f>
        <v>1</v>
      </c>
      <c r="Z17" s="133">
        <f>地区別_オーラルフレイル区分別_要介護度別人数･割合!E112</f>
        <v>26150</v>
      </c>
      <c r="AA17" s="122">
        <f>地区別_オーラルフレイル区分別_要介護度別人数･割合!F112</f>
        <v>1</v>
      </c>
    </row>
    <row r="18" spans="2:27" s="8" customFormat="1">
      <c r="B18" s="406" t="s">
        <v>201</v>
      </c>
      <c r="C18" s="273" t="s">
        <v>185</v>
      </c>
      <c r="D18" s="153">
        <v>15</v>
      </c>
      <c r="E18" s="33">
        <f>IFERROR(D18/D29,"-")</f>
        <v>0.88235294117647056</v>
      </c>
      <c r="F18" s="67">
        <v>929</v>
      </c>
      <c r="G18" s="33">
        <f>IFERROR(F18/F29,"-")</f>
        <v>0.93179538615847546</v>
      </c>
      <c r="H18" s="67">
        <v>1375</v>
      </c>
      <c r="I18" s="33">
        <f>IFERROR(H18/H29,"-")</f>
        <v>0.89928057553956831</v>
      </c>
      <c r="J18" s="67">
        <v>1552</v>
      </c>
      <c r="K18" s="33">
        <f>IFERROR(J18/J29,"-")</f>
        <v>0.88282138794084186</v>
      </c>
      <c r="L18" s="67">
        <v>1533</v>
      </c>
      <c r="M18" s="33">
        <f>IFERROR(L18/L29,"-")</f>
        <v>0.85930493273542596</v>
      </c>
      <c r="N18" s="67">
        <v>1478</v>
      </c>
      <c r="O18" s="33">
        <f>IFERROR(N18/N29,"-")</f>
        <v>0.81929046563192909</v>
      </c>
      <c r="P18" s="153">
        <v>1334</v>
      </c>
      <c r="Q18" s="33">
        <f>IFERROR(P18/P29,"-")</f>
        <v>0.80848484848484847</v>
      </c>
      <c r="R18" s="67">
        <v>1034</v>
      </c>
      <c r="S18" s="33">
        <f>IFERROR(R18/R29,"-")</f>
        <v>0.76085356880058863</v>
      </c>
      <c r="T18" s="67">
        <v>864</v>
      </c>
      <c r="U18" s="33">
        <f>IFERROR(T18/T29,"-")</f>
        <v>0.73469387755102045</v>
      </c>
      <c r="V18" s="67">
        <v>880</v>
      </c>
      <c r="W18" s="33">
        <f>IFERROR(V18/V29,"-")</f>
        <v>0.70119521912350602</v>
      </c>
      <c r="X18" s="67">
        <v>691</v>
      </c>
      <c r="Y18" s="33">
        <f>IFERROR(X18/X29,"-")</f>
        <v>0.65373699148533582</v>
      </c>
      <c r="Z18" s="67">
        <f>地区別_オーラルフレイル区分別_要介護度別人数･割合!G101</f>
        <v>14402</v>
      </c>
      <c r="AA18" s="33">
        <f>地区別_オーラルフレイル区分別_要介護度別人数･割合!H101</f>
        <v>0.74850579491710412</v>
      </c>
    </row>
    <row r="19" spans="2:27" s="8" customFormat="1">
      <c r="B19" s="406"/>
      <c r="C19" s="274" t="s">
        <v>186</v>
      </c>
      <c r="D19" s="140">
        <v>0</v>
      </c>
      <c r="E19" s="138">
        <f>IFERROR(D19/D29,"-")</f>
        <v>0</v>
      </c>
      <c r="F19" s="139">
        <v>0</v>
      </c>
      <c r="G19" s="138">
        <f>IFERROR(F19/F29,"-")</f>
        <v>0</v>
      </c>
      <c r="H19" s="139">
        <v>3</v>
      </c>
      <c r="I19" s="138">
        <f>IFERROR(H19/H29,"-")</f>
        <v>1.9620667102681491E-3</v>
      </c>
      <c r="J19" s="139">
        <v>7</v>
      </c>
      <c r="K19" s="138">
        <f>IFERROR(J19/J29,"-")</f>
        <v>3.9817974971558586E-3</v>
      </c>
      <c r="L19" s="139">
        <v>10</v>
      </c>
      <c r="M19" s="138">
        <f>IFERROR(L19/L29,"-")</f>
        <v>5.6053811659192822E-3</v>
      </c>
      <c r="N19" s="139">
        <v>6</v>
      </c>
      <c r="O19" s="138">
        <f>IFERROR(N19/N29,"-")</f>
        <v>3.3259423503325942E-3</v>
      </c>
      <c r="P19" s="140">
        <v>8</v>
      </c>
      <c r="Q19" s="138">
        <f>IFERROR(P19/P29,"-")</f>
        <v>4.8484848484848485E-3</v>
      </c>
      <c r="R19" s="139">
        <v>15</v>
      </c>
      <c r="S19" s="138">
        <f>IFERROR(R19/R29,"-")</f>
        <v>1.1037527593818985E-2</v>
      </c>
      <c r="T19" s="139">
        <v>11</v>
      </c>
      <c r="U19" s="138">
        <f>IFERROR(T19/T29,"-")</f>
        <v>9.3537414965986394E-3</v>
      </c>
      <c r="V19" s="139">
        <v>17</v>
      </c>
      <c r="W19" s="138">
        <f>IFERROR(V19/V29,"-")</f>
        <v>1.3545816733067729E-2</v>
      </c>
      <c r="X19" s="139">
        <v>13</v>
      </c>
      <c r="Y19" s="138">
        <f>IFERROR(X19/X29,"-")</f>
        <v>1.2298959318826869E-2</v>
      </c>
      <c r="Z19" s="139">
        <f>地区別_オーラルフレイル区分別_要介護度別人数･割合!G102</f>
        <v>152</v>
      </c>
      <c r="AA19" s="138">
        <f>地区別_オーラルフレイル区分別_要介護度別人数･割合!H102</f>
        <v>7.8997973078322337E-3</v>
      </c>
    </row>
    <row r="20" spans="2:27" s="8" customFormat="1">
      <c r="B20" s="406"/>
      <c r="C20" s="274" t="s">
        <v>340</v>
      </c>
      <c r="D20" s="140">
        <v>0</v>
      </c>
      <c r="E20" s="138">
        <f>IFERROR(D20/D29,"-")</f>
        <v>0</v>
      </c>
      <c r="F20" s="139">
        <v>1</v>
      </c>
      <c r="G20" s="138">
        <f>IFERROR(F20/F29,"-")</f>
        <v>1.0030090270812437E-3</v>
      </c>
      <c r="H20" s="139">
        <v>6</v>
      </c>
      <c r="I20" s="138">
        <f>IFERROR(H20/H29,"-")</f>
        <v>3.9241334205362983E-3</v>
      </c>
      <c r="J20" s="139">
        <v>13</v>
      </c>
      <c r="K20" s="138">
        <f>IFERROR(J20/J29,"-")</f>
        <v>7.3947667804323096E-3</v>
      </c>
      <c r="L20" s="139">
        <v>12</v>
      </c>
      <c r="M20" s="138">
        <f>IFERROR(L20/L29,"-")</f>
        <v>6.7264573991031393E-3</v>
      </c>
      <c r="N20" s="139">
        <v>16</v>
      </c>
      <c r="O20" s="138">
        <f>IFERROR(N20/N29,"-")</f>
        <v>8.869179600886918E-3</v>
      </c>
      <c r="P20" s="140">
        <v>14</v>
      </c>
      <c r="Q20" s="138">
        <f>IFERROR(P20/P29,"-")</f>
        <v>8.4848484848484857E-3</v>
      </c>
      <c r="R20" s="139">
        <v>13</v>
      </c>
      <c r="S20" s="138">
        <f>IFERROR(R20/R29,"-")</f>
        <v>9.5658572479764541E-3</v>
      </c>
      <c r="T20" s="139">
        <v>15</v>
      </c>
      <c r="U20" s="138">
        <f>IFERROR(T20/T29,"-")</f>
        <v>1.2755102040816327E-2</v>
      </c>
      <c r="V20" s="139">
        <v>9</v>
      </c>
      <c r="W20" s="138">
        <f>IFERROR(V20/V29,"-")</f>
        <v>7.1713147410358566E-3</v>
      </c>
      <c r="X20" s="139">
        <v>10</v>
      </c>
      <c r="Y20" s="138">
        <f>IFERROR(X20/X29,"-")</f>
        <v>9.4607379375591296E-3</v>
      </c>
      <c r="Z20" s="139">
        <f>地区別_オーラルフレイル区分別_要介護度別人数･割合!G103</f>
        <v>165</v>
      </c>
      <c r="AA20" s="138">
        <f>地区別_オーラルフレイル区分別_要介護度別人数･割合!H103</f>
        <v>8.5754378670547266E-3</v>
      </c>
    </row>
    <row r="21" spans="2:27" s="8" customFormat="1">
      <c r="B21" s="406"/>
      <c r="C21" s="274" t="s">
        <v>293</v>
      </c>
      <c r="D21" s="140">
        <v>0</v>
      </c>
      <c r="E21" s="138">
        <f>IFERROR(D21/D29,"-")</f>
        <v>0</v>
      </c>
      <c r="F21" s="139">
        <v>0</v>
      </c>
      <c r="G21" s="138">
        <f>IFERROR(F21/F29,"-")</f>
        <v>0</v>
      </c>
      <c r="H21" s="139">
        <v>0</v>
      </c>
      <c r="I21" s="138">
        <f>IFERROR(H21/H29,"-")</f>
        <v>0</v>
      </c>
      <c r="J21" s="139">
        <v>0</v>
      </c>
      <c r="K21" s="138">
        <f>IFERROR(J21/J29,"-")</f>
        <v>0</v>
      </c>
      <c r="L21" s="139">
        <v>0</v>
      </c>
      <c r="M21" s="138">
        <f>IFERROR(L21/L29,"-")</f>
        <v>0</v>
      </c>
      <c r="N21" s="139">
        <v>0</v>
      </c>
      <c r="O21" s="138">
        <f>IFERROR(N21/N29,"-")</f>
        <v>0</v>
      </c>
      <c r="P21" s="140">
        <v>0</v>
      </c>
      <c r="Q21" s="138">
        <f>IFERROR(P21/P29,"-")</f>
        <v>0</v>
      </c>
      <c r="R21" s="139">
        <v>0</v>
      </c>
      <c r="S21" s="138">
        <f>IFERROR(R21/R29,"-")</f>
        <v>0</v>
      </c>
      <c r="T21" s="139">
        <v>0</v>
      </c>
      <c r="U21" s="138">
        <f>IFERROR(T21/T29,"-")</f>
        <v>0</v>
      </c>
      <c r="V21" s="139">
        <v>0</v>
      </c>
      <c r="W21" s="138">
        <f>IFERROR(V21/V29,"-")</f>
        <v>0</v>
      </c>
      <c r="X21" s="139">
        <v>0</v>
      </c>
      <c r="Y21" s="138">
        <f>IFERROR(X21/X29,"-")</f>
        <v>0</v>
      </c>
      <c r="Z21" s="139">
        <f>地区別_オーラルフレイル区分別_要介護度別人数･割合!G104</f>
        <v>0</v>
      </c>
      <c r="AA21" s="138">
        <f>地区別_オーラルフレイル区分別_要介護度別人数･割合!H104</f>
        <v>0</v>
      </c>
    </row>
    <row r="22" spans="2:27" s="8" customFormat="1">
      <c r="B22" s="406"/>
      <c r="C22" s="274" t="s">
        <v>182</v>
      </c>
      <c r="D22" s="141">
        <v>0</v>
      </c>
      <c r="E22" s="10">
        <f>IFERROR(D22/D29,"-")</f>
        <v>0</v>
      </c>
      <c r="F22" s="68">
        <v>21</v>
      </c>
      <c r="G22" s="10">
        <f>IFERROR(F22/F29,"-")</f>
        <v>2.106318956870612E-2</v>
      </c>
      <c r="H22" s="68">
        <v>49</v>
      </c>
      <c r="I22" s="10">
        <f>IFERROR(H22/H29,"-")</f>
        <v>3.2047089601046436E-2</v>
      </c>
      <c r="J22" s="68">
        <v>76</v>
      </c>
      <c r="K22" s="10">
        <f>IFERROR(J22/J29,"-")</f>
        <v>4.3230944254835042E-2</v>
      </c>
      <c r="L22" s="68">
        <v>99</v>
      </c>
      <c r="M22" s="10">
        <f>IFERROR(L22/L29,"-")</f>
        <v>5.5493273542600897E-2</v>
      </c>
      <c r="N22" s="68">
        <v>128</v>
      </c>
      <c r="O22" s="10">
        <f>IFERROR(N22/N29,"-")</f>
        <v>7.0953436807095344E-2</v>
      </c>
      <c r="P22" s="141">
        <v>108</v>
      </c>
      <c r="Q22" s="10">
        <f>IFERROR(P22/P29,"-")</f>
        <v>6.545454545454546E-2</v>
      </c>
      <c r="R22" s="68">
        <v>112</v>
      </c>
      <c r="S22" s="10">
        <f>IFERROR(R22/R29,"-")</f>
        <v>8.2413539367181751E-2</v>
      </c>
      <c r="T22" s="68">
        <v>113</v>
      </c>
      <c r="U22" s="10">
        <f>IFERROR(T22/T29,"-")</f>
        <v>9.6088435374149656E-2</v>
      </c>
      <c r="V22" s="68">
        <v>132</v>
      </c>
      <c r="W22" s="10">
        <f>IFERROR(V22/V29,"-")</f>
        <v>0.1051792828685259</v>
      </c>
      <c r="X22" s="68">
        <v>132</v>
      </c>
      <c r="Y22" s="10">
        <f>IFERROR(X22/X29,"-")</f>
        <v>0.12488174077578051</v>
      </c>
      <c r="Z22" s="68">
        <f>地区別_オーラルフレイル区分別_要介護度別人数･割合!G105</f>
        <v>1609</v>
      </c>
      <c r="AA22" s="10">
        <f>地区別_オーラルフレイル区分別_要介護度別人数･割合!H105</f>
        <v>8.362351229146095E-2</v>
      </c>
    </row>
    <row r="23" spans="2:27" s="8" customFormat="1">
      <c r="B23" s="406"/>
      <c r="C23" s="274" t="s">
        <v>183</v>
      </c>
      <c r="D23" s="141">
        <v>1</v>
      </c>
      <c r="E23" s="10">
        <f>IFERROR(D23/D29,"-")</f>
        <v>5.8823529411764705E-2</v>
      </c>
      <c r="F23" s="68">
        <v>17</v>
      </c>
      <c r="G23" s="10">
        <f>IFERROR(F23/F29,"-")</f>
        <v>1.7051153460381142E-2</v>
      </c>
      <c r="H23" s="68">
        <v>43</v>
      </c>
      <c r="I23" s="10">
        <f>IFERROR(H23/H29,"-")</f>
        <v>2.8122956180510136E-2</v>
      </c>
      <c r="J23" s="68">
        <v>51</v>
      </c>
      <c r="K23" s="10">
        <f>IFERROR(J23/J29,"-")</f>
        <v>2.9010238907849831E-2</v>
      </c>
      <c r="L23" s="68">
        <v>61</v>
      </c>
      <c r="M23" s="10">
        <f>IFERROR(L23/L29,"-")</f>
        <v>3.4192825112107625E-2</v>
      </c>
      <c r="N23" s="68">
        <v>76</v>
      </c>
      <c r="O23" s="10">
        <f>IFERROR(N23/N29,"-")</f>
        <v>4.2128603104212861E-2</v>
      </c>
      <c r="P23" s="141">
        <v>73</v>
      </c>
      <c r="Q23" s="10">
        <f>IFERROR(P23/P29,"-")</f>
        <v>4.4242424242424243E-2</v>
      </c>
      <c r="R23" s="68">
        <v>74</v>
      </c>
      <c r="S23" s="10">
        <f>IFERROR(R23/R29,"-")</f>
        <v>5.4451802796173655E-2</v>
      </c>
      <c r="T23" s="68">
        <v>78</v>
      </c>
      <c r="U23" s="10">
        <f>IFERROR(T23/T29,"-")</f>
        <v>6.6326530612244902E-2</v>
      </c>
      <c r="V23" s="68">
        <v>98</v>
      </c>
      <c r="W23" s="10">
        <f>IFERROR(V23/V29,"-")</f>
        <v>7.8087649402390436E-2</v>
      </c>
      <c r="X23" s="68">
        <v>91</v>
      </c>
      <c r="Y23" s="10">
        <f>IFERROR(X23/X29,"-")</f>
        <v>8.6092715231788075E-2</v>
      </c>
      <c r="Z23" s="68">
        <f>地区別_オーラルフレイル区分別_要介護度別人数･割合!G106</f>
        <v>1169</v>
      </c>
      <c r="AA23" s="10">
        <f>地区別_オーラルフレイル区分別_要介護度別人数･割合!H106</f>
        <v>6.0755677979315005E-2</v>
      </c>
    </row>
    <row r="24" spans="2:27" s="8" customFormat="1">
      <c r="B24" s="406"/>
      <c r="C24" s="274" t="s">
        <v>184</v>
      </c>
      <c r="D24" s="140">
        <v>0</v>
      </c>
      <c r="E24" s="138">
        <f>IFERROR(D24/D29,"-")</f>
        <v>0</v>
      </c>
      <c r="F24" s="139">
        <v>14</v>
      </c>
      <c r="G24" s="138">
        <f>IFERROR(F24/F29,"-")</f>
        <v>1.4042126379137413E-2</v>
      </c>
      <c r="H24" s="139">
        <v>19</v>
      </c>
      <c r="I24" s="138">
        <f>IFERROR(H24/H29,"-")</f>
        <v>1.2426422498364944E-2</v>
      </c>
      <c r="J24" s="139">
        <v>25</v>
      </c>
      <c r="K24" s="138">
        <f>IFERROR(J24/J29,"-")</f>
        <v>1.422070534698521E-2</v>
      </c>
      <c r="L24" s="139">
        <v>31</v>
      </c>
      <c r="M24" s="138">
        <f>IFERROR(L24/L29,"-")</f>
        <v>1.7376681614349777E-2</v>
      </c>
      <c r="N24" s="139">
        <v>47</v>
      </c>
      <c r="O24" s="138">
        <f>IFERROR(N24/N29,"-")</f>
        <v>2.6053215077605323E-2</v>
      </c>
      <c r="P24" s="140">
        <v>51</v>
      </c>
      <c r="Q24" s="138">
        <f>IFERROR(P24/P29,"-")</f>
        <v>3.090909090909091E-2</v>
      </c>
      <c r="R24" s="139">
        <v>55</v>
      </c>
      <c r="S24" s="138">
        <f>IFERROR(R24/R29,"-")</f>
        <v>4.0470934510669611E-2</v>
      </c>
      <c r="T24" s="139">
        <v>41</v>
      </c>
      <c r="U24" s="138">
        <f>IFERROR(T24/T29,"-")</f>
        <v>3.486394557823129E-2</v>
      </c>
      <c r="V24" s="139">
        <v>59</v>
      </c>
      <c r="W24" s="138">
        <f>IFERROR(V24/V29,"-")</f>
        <v>4.7011952191235058E-2</v>
      </c>
      <c r="X24" s="139">
        <v>60</v>
      </c>
      <c r="Y24" s="138">
        <f>IFERROR(X24/X29,"-")</f>
        <v>5.6764427625354781E-2</v>
      </c>
      <c r="Z24" s="139">
        <f>地区別_オーラルフレイル区分別_要介護度別人数･割合!G107</f>
        <v>773</v>
      </c>
      <c r="AA24" s="138">
        <f>地区別_オーラルフレイル区分別_要介護度別人数･割合!H107</f>
        <v>4.017462709838366E-2</v>
      </c>
    </row>
    <row r="25" spans="2:27" s="8" customFormat="1">
      <c r="B25" s="406"/>
      <c r="C25" s="274" t="s">
        <v>187</v>
      </c>
      <c r="D25" s="141">
        <v>0</v>
      </c>
      <c r="E25" s="10">
        <f>IFERROR(D25/D29,"-")</f>
        <v>0</v>
      </c>
      <c r="F25" s="68">
        <v>9</v>
      </c>
      <c r="G25" s="10">
        <f>IFERROR(F25/F29,"-")</f>
        <v>9.0270812437311942E-3</v>
      </c>
      <c r="H25" s="68">
        <v>22</v>
      </c>
      <c r="I25" s="10">
        <f>IFERROR(H25/H29,"-")</f>
        <v>1.4388489208633094E-2</v>
      </c>
      <c r="J25" s="68">
        <v>17</v>
      </c>
      <c r="K25" s="10">
        <f>IFERROR(J25/J29,"-")</f>
        <v>9.6700796359499436E-3</v>
      </c>
      <c r="L25" s="68">
        <v>25</v>
      </c>
      <c r="M25" s="10">
        <f>IFERROR(L25/L29,"-")</f>
        <v>1.4013452914798207E-2</v>
      </c>
      <c r="N25" s="68">
        <v>26</v>
      </c>
      <c r="O25" s="10">
        <f>IFERROR(N25/N29,"-")</f>
        <v>1.4412416851441241E-2</v>
      </c>
      <c r="P25" s="141">
        <v>29</v>
      </c>
      <c r="Q25" s="10">
        <f>IFERROR(P25/P29,"-")</f>
        <v>1.7575757575757574E-2</v>
      </c>
      <c r="R25" s="68">
        <v>30</v>
      </c>
      <c r="S25" s="10">
        <f>IFERROR(R25/R29,"-")</f>
        <v>2.2075055187637971E-2</v>
      </c>
      <c r="T25" s="68">
        <v>29</v>
      </c>
      <c r="U25" s="10">
        <f>IFERROR(T25/T29,"-")</f>
        <v>2.4659863945578231E-2</v>
      </c>
      <c r="V25" s="68">
        <v>36</v>
      </c>
      <c r="W25" s="10">
        <f>IFERROR(V25/V29,"-")</f>
        <v>2.8685258964143426E-2</v>
      </c>
      <c r="X25" s="68">
        <v>34</v>
      </c>
      <c r="Y25" s="10">
        <f>IFERROR(X25/X29,"-")</f>
        <v>3.2166508987701042E-2</v>
      </c>
      <c r="Z25" s="68">
        <f>地区別_オーラルフレイル区分別_要介護度別人数･割合!G108</f>
        <v>542</v>
      </c>
      <c r="AA25" s="10">
        <f>地区別_オーラルフレイル区分別_要介護度別人数･割合!H108</f>
        <v>2.8169014084507043E-2</v>
      </c>
    </row>
    <row r="26" spans="2:27" s="8" customFormat="1">
      <c r="B26" s="406"/>
      <c r="C26" s="274" t="s">
        <v>188</v>
      </c>
      <c r="D26" s="140">
        <v>1</v>
      </c>
      <c r="E26" s="138">
        <f>IFERROR(D26/D29,"-")</f>
        <v>5.8823529411764705E-2</v>
      </c>
      <c r="F26" s="139">
        <v>4</v>
      </c>
      <c r="G26" s="138">
        <f>IFERROR(F26/F29,"-")</f>
        <v>4.0120361083249749E-3</v>
      </c>
      <c r="H26" s="139">
        <v>8</v>
      </c>
      <c r="I26" s="138">
        <f>IFERROR(H26/H29,"-")</f>
        <v>5.232177894048398E-3</v>
      </c>
      <c r="J26" s="139">
        <v>10</v>
      </c>
      <c r="K26" s="138">
        <f>IFERROR(J26/J29,"-")</f>
        <v>5.6882821387940841E-3</v>
      </c>
      <c r="L26" s="139">
        <v>4</v>
      </c>
      <c r="M26" s="138">
        <f>IFERROR(L26/L29,"-")</f>
        <v>2.242152466367713E-3</v>
      </c>
      <c r="N26" s="139">
        <v>13</v>
      </c>
      <c r="O26" s="138">
        <f>IFERROR(N26/N29,"-")</f>
        <v>7.2062084257206206E-3</v>
      </c>
      <c r="P26" s="140">
        <v>20</v>
      </c>
      <c r="Q26" s="138">
        <f>IFERROR(P26/P29,"-")</f>
        <v>1.2121212121212121E-2</v>
      </c>
      <c r="R26" s="139">
        <v>16</v>
      </c>
      <c r="S26" s="138">
        <f>IFERROR(R26/R29,"-")</f>
        <v>1.177336276674025E-2</v>
      </c>
      <c r="T26" s="139">
        <v>15</v>
      </c>
      <c r="U26" s="138">
        <f>IFERROR(T26/T29,"-")</f>
        <v>1.2755102040816327E-2</v>
      </c>
      <c r="V26" s="139">
        <v>10</v>
      </c>
      <c r="W26" s="138">
        <f>IFERROR(V26/V29,"-")</f>
        <v>7.9681274900398405E-3</v>
      </c>
      <c r="X26" s="139">
        <v>16</v>
      </c>
      <c r="Y26" s="138">
        <f>IFERROR(X26/X29,"-")</f>
        <v>1.5137180700094607E-2</v>
      </c>
      <c r="Z26" s="139">
        <f>地区別_オーラルフレイル区分別_要介護度別人数･割合!G109</f>
        <v>255</v>
      </c>
      <c r="AA26" s="138">
        <f>地区別_オーラルフレイル区分別_要介護度別人数･割合!H109</f>
        <v>1.325294943090276E-2</v>
      </c>
    </row>
    <row r="27" spans="2:27" s="8" customFormat="1">
      <c r="B27" s="406"/>
      <c r="C27" s="274" t="s">
        <v>189</v>
      </c>
      <c r="D27" s="141">
        <v>0</v>
      </c>
      <c r="E27" s="10">
        <f>IFERROR(D27/D29,"-")</f>
        <v>0</v>
      </c>
      <c r="F27" s="68">
        <v>2</v>
      </c>
      <c r="G27" s="10">
        <f>IFERROR(F27/F29,"-")</f>
        <v>2.0060180541624875E-3</v>
      </c>
      <c r="H27" s="68">
        <v>2</v>
      </c>
      <c r="I27" s="10">
        <f>IFERROR(H27/H29,"-")</f>
        <v>1.3080444735120995E-3</v>
      </c>
      <c r="J27" s="68">
        <v>4</v>
      </c>
      <c r="K27" s="10">
        <f>IFERROR(J27/J29,"-")</f>
        <v>2.2753128555176336E-3</v>
      </c>
      <c r="L27" s="68">
        <v>7</v>
      </c>
      <c r="M27" s="10">
        <f>IFERROR(L27/L29,"-")</f>
        <v>3.9237668161434978E-3</v>
      </c>
      <c r="N27" s="68">
        <v>7</v>
      </c>
      <c r="O27" s="10">
        <f>IFERROR(N27/N29,"-")</f>
        <v>3.8802660753880268E-3</v>
      </c>
      <c r="P27" s="141">
        <v>10</v>
      </c>
      <c r="Q27" s="10">
        <f>IFERROR(P27/P29,"-")</f>
        <v>6.0606060606060606E-3</v>
      </c>
      <c r="R27" s="68">
        <v>7</v>
      </c>
      <c r="S27" s="10">
        <f>IFERROR(R27/R29,"-")</f>
        <v>5.1508462104488595E-3</v>
      </c>
      <c r="T27" s="68">
        <v>8</v>
      </c>
      <c r="U27" s="10">
        <f>IFERROR(T27/T29,"-")</f>
        <v>6.8027210884353739E-3</v>
      </c>
      <c r="V27" s="68">
        <v>13</v>
      </c>
      <c r="W27" s="10">
        <f>IFERROR(V27/V29,"-")</f>
        <v>1.0358565737051793E-2</v>
      </c>
      <c r="X27" s="68">
        <v>9</v>
      </c>
      <c r="Y27" s="10">
        <f>IFERROR(X27/X29,"-")</f>
        <v>8.5146641438032175E-3</v>
      </c>
      <c r="Z27" s="68">
        <f>地区別_オーラルフレイル区分別_要介護度別人数･割合!G110</f>
        <v>116</v>
      </c>
      <c r="AA27" s="10">
        <f>地区別_オーラルフレイル区分別_要介護度別人数･割合!H110</f>
        <v>6.0287926822930205E-3</v>
      </c>
    </row>
    <row r="28" spans="2:27" s="8" customFormat="1">
      <c r="B28" s="406"/>
      <c r="C28" s="89" t="s">
        <v>190</v>
      </c>
      <c r="D28" s="142">
        <v>0</v>
      </c>
      <c r="E28" s="35">
        <f>IFERROR(D28/D29,"-")</f>
        <v>0</v>
      </c>
      <c r="F28" s="71">
        <v>0</v>
      </c>
      <c r="G28" s="35">
        <f>IFERROR(F28/F29,"-")</f>
        <v>0</v>
      </c>
      <c r="H28" s="71">
        <v>2</v>
      </c>
      <c r="I28" s="35">
        <f>IFERROR(H28/H29,"-")</f>
        <v>1.3080444735120995E-3</v>
      </c>
      <c r="J28" s="71">
        <v>3</v>
      </c>
      <c r="K28" s="35">
        <f>IFERROR(J28/J29,"-")</f>
        <v>1.7064846416382253E-3</v>
      </c>
      <c r="L28" s="71">
        <v>2</v>
      </c>
      <c r="M28" s="35">
        <f>IFERROR(L28/L29,"-")</f>
        <v>1.1210762331838565E-3</v>
      </c>
      <c r="N28" s="71">
        <v>7</v>
      </c>
      <c r="O28" s="35">
        <f>IFERROR(N28/N29,"-")</f>
        <v>3.8802660753880268E-3</v>
      </c>
      <c r="P28" s="142">
        <v>3</v>
      </c>
      <c r="Q28" s="35">
        <f>IFERROR(P28/P29,"-")</f>
        <v>1.8181818181818182E-3</v>
      </c>
      <c r="R28" s="71">
        <v>3</v>
      </c>
      <c r="S28" s="35">
        <f>IFERROR(R28/R29,"-")</f>
        <v>2.2075055187637969E-3</v>
      </c>
      <c r="T28" s="71">
        <v>2</v>
      </c>
      <c r="U28" s="35">
        <f>IFERROR(T28/T29,"-")</f>
        <v>1.7006802721088435E-3</v>
      </c>
      <c r="V28" s="71">
        <v>1</v>
      </c>
      <c r="W28" s="35">
        <f>IFERROR(V28/V29,"-")</f>
        <v>7.9681274900398409E-4</v>
      </c>
      <c r="X28" s="71">
        <v>1</v>
      </c>
      <c r="Y28" s="35">
        <f>IFERROR(X28/X29,"-")</f>
        <v>9.4607379375591296E-4</v>
      </c>
      <c r="Z28" s="71">
        <f>地区別_オーラルフレイル区分別_要介護度別人数･割合!G111</f>
        <v>58</v>
      </c>
      <c r="AA28" s="35">
        <f>地区別_オーラルフレイル区分別_要介護度別人数･割合!H111</f>
        <v>3.0143963411465103E-3</v>
      </c>
    </row>
    <row r="29" spans="2:27" s="8" customFormat="1">
      <c r="B29" s="406"/>
      <c r="C29" s="199" t="s">
        <v>71</v>
      </c>
      <c r="D29" s="143">
        <v>17</v>
      </c>
      <c r="E29" s="122">
        <f>IFERROR(D29/D29,"-")</f>
        <v>1</v>
      </c>
      <c r="F29" s="133">
        <v>997</v>
      </c>
      <c r="G29" s="122">
        <f>IFERROR(F29/F29,"-")</f>
        <v>1</v>
      </c>
      <c r="H29" s="133">
        <v>1529</v>
      </c>
      <c r="I29" s="122">
        <f>IFERROR(H29/H29,"-")</f>
        <v>1</v>
      </c>
      <c r="J29" s="133">
        <v>1758</v>
      </c>
      <c r="K29" s="122">
        <f>IFERROR(J29/J29,"-")</f>
        <v>1</v>
      </c>
      <c r="L29" s="133">
        <v>1784</v>
      </c>
      <c r="M29" s="122">
        <f>IFERROR(L29/L29,"-")</f>
        <v>1</v>
      </c>
      <c r="N29" s="133">
        <v>1804</v>
      </c>
      <c r="O29" s="122">
        <f>IFERROR(N29/N29,"-")</f>
        <v>1</v>
      </c>
      <c r="P29" s="143">
        <v>1650</v>
      </c>
      <c r="Q29" s="122">
        <f>IFERROR(P29/P29,"-")</f>
        <v>1</v>
      </c>
      <c r="R29" s="133">
        <v>1359</v>
      </c>
      <c r="S29" s="122">
        <f>IFERROR(R29/R29,"-")</f>
        <v>1</v>
      </c>
      <c r="T29" s="133">
        <v>1176</v>
      </c>
      <c r="U29" s="122">
        <f>IFERROR(T29/T29,"-")</f>
        <v>1</v>
      </c>
      <c r="V29" s="133">
        <v>1255</v>
      </c>
      <c r="W29" s="122">
        <f>IFERROR(V29/V29,"-")</f>
        <v>1</v>
      </c>
      <c r="X29" s="133">
        <v>1057</v>
      </c>
      <c r="Y29" s="122">
        <f>IFERROR(X29/X29,"-")</f>
        <v>1</v>
      </c>
      <c r="Z29" s="133">
        <f>地区別_オーラルフレイル区分別_要介護度別人数･割合!G112</f>
        <v>19241</v>
      </c>
      <c r="AA29" s="122">
        <f>地区別_オーラルフレイル区分別_要介護度別人数･割合!H112</f>
        <v>1</v>
      </c>
    </row>
    <row r="30" spans="2:27" s="8" customFormat="1">
      <c r="B30" s="406" t="s">
        <v>202</v>
      </c>
      <c r="C30" s="273" t="s">
        <v>185</v>
      </c>
      <c r="D30" s="153">
        <v>3</v>
      </c>
      <c r="E30" s="33">
        <f>IFERROR(D30/D41,"-")</f>
        <v>1</v>
      </c>
      <c r="F30" s="67">
        <v>93</v>
      </c>
      <c r="G30" s="33">
        <f>IFERROR(F30/F41,"-")</f>
        <v>0.86915887850467288</v>
      </c>
      <c r="H30" s="67">
        <v>159</v>
      </c>
      <c r="I30" s="33">
        <f>IFERROR(H30/H41,"-")</f>
        <v>0.85483870967741937</v>
      </c>
      <c r="J30" s="67">
        <v>178</v>
      </c>
      <c r="K30" s="33">
        <f>IFERROR(J30/J41,"-")</f>
        <v>0.83568075117370888</v>
      </c>
      <c r="L30" s="67">
        <v>176</v>
      </c>
      <c r="M30" s="33">
        <f>IFERROR(L30/L41,"-")</f>
        <v>0.80733944954128445</v>
      </c>
      <c r="N30" s="67">
        <v>158</v>
      </c>
      <c r="O30" s="33">
        <f>IFERROR(N30/N41,"-")</f>
        <v>0.71171171171171166</v>
      </c>
      <c r="P30" s="153">
        <v>159</v>
      </c>
      <c r="Q30" s="33">
        <f>IFERROR(P30/P41,"-")</f>
        <v>0.72935779816513757</v>
      </c>
      <c r="R30" s="67">
        <v>130</v>
      </c>
      <c r="S30" s="33">
        <f>IFERROR(R30/R41,"-")</f>
        <v>0.65</v>
      </c>
      <c r="T30" s="67">
        <v>110</v>
      </c>
      <c r="U30" s="33">
        <f>IFERROR(T30/T41,"-")</f>
        <v>0.67484662576687116</v>
      </c>
      <c r="V30" s="67">
        <v>147</v>
      </c>
      <c r="W30" s="33">
        <f>IFERROR(V30/V41,"-")</f>
        <v>0.65919282511210764</v>
      </c>
      <c r="X30" s="67">
        <v>96</v>
      </c>
      <c r="Y30" s="33">
        <f>IFERROR(X30/X41,"-")</f>
        <v>0.58536585365853655</v>
      </c>
      <c r="Z30" s="67">
        <f>地区別_オーラルフレイル区分別_要介護度別人数･割合!I101</f>
        <v>1852</v>
      </c>
      <c r="AA30" s="33">
        <f>地区別_オーラルフレイル区分別_要介護度別人数･割合!J101</f>
        <v>0.66379928315412184</v>
      </c>
    </row>
    <row r="31" spans="2:27" s="8" customFormat="1">
      <c r="B31" s="406"/>
      <c r="C31" s="274" t="s">
        <v>186</v>
      </c>
      <c r="D31" s="140">
        <v>0</v>
      </c>
      <c r="E31" s="138">
        <f>IFERROR(D31/D41,"-")</f>
        <v>0</v>
      </c>
      <c r="F31" s="139">
        <v>0</v>
      </c>
      <c r="G31" s="138">
        <f>IFERROR(F31/F41,"-")</f>
        <v>0</v>
      </c>
      <c r="H31" s="139">
        <v>0</v>
      </c>
      <c r="I31" s="138">
        <f>IFERROR(H31/H41,"-")</f>
        <v>0</v>
      </c>
      <c r="J31" s="139">
        <v>0</v>
      </c>
      <c r="K31" s="138">
        <f>IFERROR(J31/J41,"-")</f>
        <v>0</v>
      </c>
      <c r="L31" s="139">
        <v>2</v>
      </c>
      <c r="M31" s="138">
        <f>IFERROR(L31/L41,"-")</f>
        <v>9.1743119266055051E-3</v>
      </c>
      <c r="N31" s="139">
        <v>1</v>
      </c>
      <c r="O31" s="138">
        <f>IFERROR(N31/N41,"-")</f>
        <v>4.5045045045045045E-3</v>
      </c>
      <c r="P31" s="140">
        <v>0</v>
      </c>
      <c r="Q31" s="138">
        <f>IFERROR(P31/P41,"-")</f>
        <v>0</v>
      </c>
      <c r="R31" s="139">
        <v>1</v>
      </c>
      <c r="S31" s="138">
        <f>IFERROR(R31/R41,"-")</f>
        <v>5.0000000000000001E-3</v>
      </c>
      <c r="T31" s="139">
        <v>0</v>
      </c>
      <c r="U31" s="138">
        <f>IFERROR(T31/T41,"-")</f>
        <v>0</v>
      </c>
      <c r="V31" s="139">
        <v>0</v>
      </c>
      <c r="W31" s="138">
        <f>IFERROR(V31/V41,"-")</f>
        <v>0</v>
      </c>
      <c r="X31" s="139">
        <v>2</v>
      </c>
      <c r="Y31" s="138">
        <f>IFERROR(X31/X41,"-")</f>
        <v>1.2195121951219513E-2</v>
      </c>
      <c r="Z31" s="139">
        <f>地区別_オーラルフレイル区分別_要介護度別人数･割合!I102</f>
        <v>15</v>
      </c>
      <c r="AA31" s="138">
        <f>地区別_オーラルフレイル区分別_要介護度別人数･割合!J102</f>
        <v>5.3763440860215058E-3</v>
      </c>
    </row>
    <row r="32" spans="2:27" s="8" customFormat="1">
      <c r="B32" s="406"/>
      <c r="C32" s="274" t="s">
        <v>340</v>
      </c>
      <c r="D32" s="140">
        <v>0</v>
      </c>
      <c r="E32" s="138">
        <f>IFERROR(D32/D41,"-")</f>
        <v>0</v>
      </c>
      <c r="F32" s="139">
        <v>1</v>
      </c>
      <c r="G32" s="138">
        <f>IFERROR(F32/F41,"-")</f>
        <v>9.3457943925233638E-3</v>
      </c>
      <c r="H32" s="139">
        <v>0</v>
      </c>
      <c r="I32" s="138">
        <f>IFERROR(H32/H41,"-")</f>
        <v>0</v>
      </c>
      <c r="J32" s="139">
        <v>1</v>
      </c>
      <c r="K32" s="138">
        <f>IFERROR(J32/J41,"-")</f>
        <v>4.6948356807511738E-3</v>
      </c>
      <c r="L32" s="139">
        <v>1</v>
      </c>
      <c r="M32" s="138">
        <f>IFERROR(L32/L41,"-")</f>
        <v>4.5871559633027525E-3</v>
      </c>
      <c r="N32" s="139">
        <v>1</v>
      </c>
      <c r="O32" s="138">
        <f>IFERROR(N32/N41,"-")</f>
        <v>4.5045045045045045E-3</v>
      </c>
      <c r="P32" s="140">
        <v>0</v>
      </c>
      <c r="Q32" s="138">
        <f>IFERROR(P32/P41,"-")</f>
        <v>0</v>
      </c>
      <c r="R32" s="139">
        <v>2</v>
      </c>
      <c r="S32" s="138">
        <f>IFERROR(R32/R41,"-")</f>
        <v>0.01</v>
      </c>
      <c r="T32" s="139">
        <v>4</v>
      </c>
      <c r="U32" s="138">
        <f>IFERROR(T32/T41,"-")</f>
        <v>2.4539877300613498E-2</v>
      </c>
      <c r="V32" s="139">
        <v>1</v>
      </c>
      <c r="W32" s="138">
        <f>IFERROR(V32/V41,"-")</f>
        <v>4.4843049327354259E-3</v>
      </c>
      <c r="X32" s="139">
        <v>1</v>
      </c>
      <c r="Y32" s="138">
        <f>IFERROR(X32/X41,"-")</f>
        <v>6.0975609756097563E-3</v>
      </c>
      <c r="Z32" s="139">
        <f>地区別_オーラルフレイル区分別_要介護度別人数･割合!I103</f>
        <v>19</v>
      </c>
      <c r="AA32" s="138">
        <f>地区別_オーラルフレイル区分別_要介護度別人数･割合!J103</f>
        <v>6.8100358422939072E-3</v>
      </c>
    </row>
    <row r="33" spans="2:27" s="8" customFormat="1">
      <c r="B33" s="406"/>
      <c r="C33" s="274" t="s">
        <v>293</v>
      </c>
      <c r="D33" s="140">
        <v>0</v>
      </c>
      <c r="E33" s="138">
        <f>IFERROR(D33/D41,"-")</f>
        <v>0</v>
      </c>
      <c r="F33" s="139">
        <v>0</v>
      </c>
      <c r="G33" s="138">
        <f>IFERROR(F33/F41,"-")</f>
        <v>0</v>
      </c>
      <c r="H33" s="139">
        <v>0</v>
      </c>
      <c r="I33" s="138">
        <f>IFERROR(H33/H41,"-")</f>
        <v>0</v>
      </c>
      <c r="J33" s="139">
        <v>0</v>
      </c>
      <c r="K33" s="138">
        <f>IFERROR(J33/J41,"-")</f>
        <v>0</v>
      </c>
      <c r="L33" s="139">
        <v>0</v>
      </c>
      <c r="M33" s="138">
        <f>IFERROR(L33/L41,"-")</f>
        <v>0</v>
      </c>
      <c r="N33" s="139">
        <v>0</v>
      </c>
      <c r="O33" s="138">
        <f>IFERROR(N33/N41,"-")</f>
        <v>0</v>
      </c>
      <c r="P33" s="140">
        <v>0</v>
      </c>
      <c r="Q33" s="138">
        <f>IFERROR(P33/P41,"-")</f>
        <v>0</v>
      </c>
      <c r="R33" s="139">
        <v>0</v>
      </c>
      <c r="S33" s="138">
        <f>IFERROR(R33/R41,"-")</f>
        <v>0</v>
      </c>
      <c r="T33" s="139">
        <v>0</v>
      </c>
      <c r="U33" s="138">
        <f>IFERROR(T33/T41,"-")</f>
        <v>0</v>
      </c>
      <c r="V33" s="139">
        <v>0</v>
      </c>
      <c r="W33" s="138">
        <f>IFERROR(V33/V41,"-")</f>
        <v>0</v>
      </c>
      <c r="X33" s="139">
        <v>0</v>
      </c>
      <c r="Y33" s="138">
        <f>IFERROR(X33/X41,"-")</f>
        <v>0</v>
      </c>
      <c r="Z33" s="139">
        <f>地区別_オーラルフレイル区分別_要介護度別人数･割合!I104</f>
        <v>0</v>
      </c>
      <c r="AA33" s="138">
        <f>地区別_オーラルフレイル区分別_要介護度別人数･割合!J104</f>
        <v>0</v>
      </c>
    </row>
    <row r="34" spans="2:27" s="8" customFormat="1">
      <c r="B34" s="406"/>
      <c r="C34" s="274" t="s">
        <v>182</v>
      </c>
      <c r="D34" s="141">
        <v>0</v>
      </c>
      <c r="E34" s="10">
        <f>IFERROR(D34/D41,"-")</f>
        <v>0</v>
      </c>
      <c r="F34" s="68">
        <v>5</v>
      </c>
      <c r="G34" s="10">
        <f>IFERROR(F34/F41,"-")</f>
        <v>4.6728971962616821E-2</v>
      </c>
      <c r="H34" s="68">
        <v>6</v>
      </c>
      <c r="I34" s="10">
        <f>IFERROR(H34/H41,"-")</f>
        <v>3.2258064516129031E-2</v>
      </c>
      <c r="J34" s="68">
        <v>11</v>
      </c>
      <c r="K34" s="10">
        <f>IFERROR(J34/J41,"-")</f>
        <v>5.1643192488262914E-2</v>
      </c>
      <c r="L34" s="68">
        <v>16</v>
      </c>
      <c r="M34" s="10">
        <f>IFERROR(L34/L41,"-")</f>
        <v>7.3394495412844041E-2</v>
      </c>
      <c r="N34" s="68">
        <v>16</v>
      </c>
      <c r="O34" s="10">
        <f>IFERROR(N34/N41,"-")</f>
        <v>7.2072072072072071E-2</v>
      </c>
      <c r="P34" s="141">
        <v>25</v>
      </c>
      <c r="Q34" s="10">
        <f>IFERROR(P34/P41,"-")</f>
        <v>0.11467889908256881</v>
      </c>
      <c r="R34" s="68">
        <v>21</v>
      </c>
      <c r="S34" s="10">
        <f>IFERROR(R34/R41,"-")</f>
        <v>0.105</v>
      </c>
      <c r="T34" s="68">
        <v>15</v>
      </c>
      <c r="U34" s="10">
        <f>IFERROR(T34/T41,"-")</f>
        <v>9.202453987730061E-2</v>
      </c>
      <c r="V34" s="68">
        <v>24</v>
      </c>
      <c r="W34" s="10">
        <f>IFERROR(V34/V41,"-")</f>
        <v>0.10762331838565023</v>
      </c>
      <c r="X34" s="68">
        <v>24</v>
      </c>
      <c r="Y34" s="10">
        <f>IFERROR(X34/X41,"-")</f>
        <v>0.14634146341463414</v>
      </c>
      <c r="Z34" s="68">
        <f>地区別_オーラルフレイル区分別_要介護度別人数･割合!I105</f>
        <v>277</v>
      </c>
      <c r="AA34" s="10">
        <f>地区別_オーラルフレイル区分別_要介護度別人数･割合!J105</f>
        <v>9.9283154121863795E-2</v>
      </c>
    </row>
    <row r="35" spans="2:27" s="8" customFormat="1">
      <c r="B35" s="406"/>
      <c r="C35" s="274" t="s">
        <v>183</v>
      </c>
      <c r="D35" s="141">
        <v>0</v>
      </c>
      <c r="E35" s="10">
        <f>IFERROR(D35/D41,"-")</f>
        <v>0</v>
      </c>
      <c r="F35" s="68">
        <v>1</v>
      </c>
      <c r="G35" s="10">
        <f>IFERROR(F35/F41,"-")</f>
        <v>9.3457943925233638E-3</v>
      </c>
      <c r="H35" s="68">
        <v>11</v>
      </c>
      <c r="I35" s="10">
        <f>IFERROR(H35/H41,"-")</f>
        <v>5.9139784946236562E-2</v>
      </c>
      <c r="J35" s="68">
        <v>8</v>
      </c>
      <c r="K35" s="10">
        <f>IFERROR(J35/J41,"-")</f>
        <v>3.7558685446009391E-2</v>
      </c>
      <c r="L35" s="68">
        <v>10</v>
      </c>
      <c r="M35" s="10">
        <f>IFERROR(L35/L41,"-")</f>
        <v>4.5871559633027525E-2</v>
      </c>
      <c r="N35" s="68">
        <v>14</v>
      </c>
      <c r="O35" s="10">
        <f>IFERROR(N35/N41,"-")</f>
        <v>6.3063063063063057E-2</v>
      </c>
      <c r="P35" s="141">
        <v>12</v>
      </c>
      <c r="Q35" s="10">
        <f>IFERROR(P35/P41,"-")</f>
        <v>5.5045871559633031E-2</v>
      </c>
      <c r="R35" s="68">
        <v>16</v>
      </c>
      <c r="S35" s="10">
        <f>IFERROR(R35/R41,"-")</f>
        <v>0.08</v>
      </c>
      <c r="T35" s="68">
        <v>8</v>
      </c>
      <c r="U35" s="10">
        <f>IFERROR(T35/T41,"-")</f>
        <v>4.9079754601226995E-2</v>
      </c>
      <c r="V35" s="68">
        <v>19</v>
      </c>
      <c r="W35" s="10">
        <f>IFERROR(V35/V41,"-")</f>
        <v>8.520179372197309E-2</v>
      </c>
      <c r="X35" s="68">
        <v>15</v>
      </c>
      <c r="Y35" s="10">
        <f>IFERROR(X35/X41,"-")</f>
        <v>9.1463414634146339E-2</v>
      </c>
      <c r="Z35" s="68">
        <f>地区別_オーラルフレイル区分別_要介護度別人数･割合!I106</f>
        <v>217</v>
      </c>
      <c r="AA35" s="10">
        <f>地区別_オーラルフレイル区分別_要介護度別人数･割合!J106</f>
        <v>7.7777777777777779E-2</v>
      </c>
    </row>
    <row r="36" spans="2:27" s="8" customFormat="1">
      <c r="B36" s="406"/>
      <c r="C36" s="274" t="s">
        <v>184</v>
      </c>
      <c r="D36" s="140">
        <v>0</v>
      </c>
      <c r="E36" s="138">
        <f>IFERROR(D36/D41,"-")</f>
        <v>0</v>
      </c>
      <c r="F36" s="139">
        <v>5</v>
      </c>
      <c r="G36" s="138">
        <f>IFERROR(F36/F41,"-")</f>
        <v>4.6728971962616821E-2</v>
      </c>
      <c r="H36" s="139">
        <v>5</v>
      </c>
      <c r="I36" s="138">
        <f>IFERROR(H36/H41,"-")</f>
        <v>2.6881720430107527E-2</v>
      </c>
      <c r="J36" s="139">
        <v>8</v>
      </c>
      <c r="K36" s="138">
        <f>IFERROR(J36/J41,"-")</f>
        <v>3.7558685446009391E-2</v>
      </c>
      <c r="L36" s="139">
        <v>5</v>
      </c>
      <c r="M36" s="138">
        <f>IFERROR(L36/L41,"-")</f>
        <v>2.2935779816513763E-2</v>
      </c>
      <c r="N36" s="139">
        <v>15</v>
      </c>
      <c r="O36" s="138">
        <f>IFERROR(N36/N41,"-")</f>
        <v>6.7567567567567571E-2</v>
      </c>
      <c r="P36" s="140">
        <v>14</v>
      </c>
      <c r="Q36" s="138">
        <f>IFERROR(P36/P41,"-")</f>
        <v>6.4220183486238536E-2</v>
      </c>
      <c r="R36" s="139">
        <v>11</v>
      </c>
      <c r="S36" s="138">
        <f>IFERROR(R36/R41,"-")</f>
        <v>5.5E-2</v>
      </c>
      <c r="T36" s="139">
        <v>13</v>
      </c>
      <c r="U36" s="138">
        <f>IFERROR(T36/T41,"-")</f>
        <v>7.9754601226993863E-2</v>
      </c>
      <c r="V36" s="139">
        <v>16</v>
      </c>
      <c r="W36" s="138">
        <f>IFERROR(V36/V41,"-")</f>
        <v>7.1748878923766815E-2</v>
      </c>
      <c r="X36" s="139">
        <v>12</v>
      </c>
      <c r="Y36" s="138">
        <f>IFERROR(X36/X41,"-")</f>
        <v>7.3170731707317069E-2</v>
      </c>
      <c r="Z36" s="139">
        <f>地区別_オーラルフレイル区分別_要介護度別人数･割合!I107</f>
        <v>182</v>
      </c>
      <c r="AA36" s="138">
        <f>地区別_オーラルフレイル区分別_要介護度別人数･割合!J107</f>
        <v>6.5232974910394259E-2</v>
      </c>
    </row>
    <row r="37" spans="2:27" s="8" customFormat="1">
      <c r="B37" s="406"/>
      <c r="C37" s="274" t="s">
        <v>187</v>
      </c>
      <c r="D37" s="141">
        <v>0</v>
      </c>
      <c r="E37" s="10">
        <f>IFERROR(D37/D41,"-")</f>
        <v>0</v>
      </c>
      <c r="F37" s="68">
        <v>2</v>
      </c>
      <c r="G37" s="10">
        <f>IFERROR(F37/F41,"-")</f>
        <v>1.8691588785046728E-2</v>
      </c>
      <c r="H37" s="68">
        <v>3</v>
      </c>
      <c r="I37" s="10">
        <f>IFERROR(H37/H41,"-")</f>
        <v>1.6129032258064516E-2</v>
      </c>
      <c r="J37" s="68">
        <v>4</v>
      </c>
      <c r="K37" s="10">
        <f>IFERROR(J37/J41,"-")</f>
        <v>1.8779342723004695E-2</v>
      </c>
      <c r="L37" s="68">
        <v>3</v>
      </c>
      <c r="M37" s="10">
        <f>IFERROR(L37/L41,"-")</f>
        <v>1.3761467889908258E-2</v>
      </c>
      <c r="N37" s="68">
        <v>8</v>
      </c>
      <c r="O37" s="10">
        <f>IFERROR(N37/N41,"-")</f>
        <v>3.6036036036036036E-2</v>
      </c>
      <c r="P37" s="141">
        <v>4</v>
      </c>
      <c r="Q37" s="10">
        <f>IFERROR(P37/P41,"-")</f>
        <v>1.834862385321101E-2</v>
      </c>
      <c r="R37" s="68">
        <v>13</v>
      </c>
      <c r="S37" s="10">
        <f>IFERROR(R37/R41,"-")</f>
        <v>6.5000000000000002E-2</v>
      </c>
      <c r="T37" s="68">
        <v>8</v>
      </c>
      <c r="U37" s="10">
        <f>IFERROR(T37/T41,"-")</f>
        <v>4.9079754601226995E-2</v>
      </c>
      <c r="V37" s="68">
        <v>7</v>
      </c>
      <c r="W37" s="10">
        <f>IFERROR(V37/V41,"-")</f>
        <v>3.1390134529147982E-2</v>
      </c>
      <c r="X37" s="68">
        <v>8</v>
      </c>
      <c r="Y37" s="10">
        <f>IFERROR(X37/X41,"-")</f>
        <v>4.878048780487805E-2</v>
      </c>
      <c r="Z37" s="68">
        <f>地区別_オーラルフレイル区分別_要介護度別人数･割合!I108</f>
        <v>131</v>
      </c>
      <c r="AA37" s="10">
        <f>地区別_オーラルフレイル区分別_要介護度別人数･割合!J108</f>
        <v>4.6953405017921147E-2</v>
      </c>
    </row>
    <row r="38" spans="2:27" s="8" customFormat="1">
      <c r="B38" s="406"/>
      <c r="C38" s="274" t="s">
        <v>188</v>
      </c>
      <c r="D38" s="140">
        <v>0</v>
      </c>
      <c r="E38" s="138">
        <f>IFERROR(D38/D41,"-")</f>
        <v>0</v>
      </c>
      <c r="F38" s="139">
        <v>0</v>
      </c>
      <c r="G38" s="138">
        <f>IFERROR(F38/F41,"-")</f>
        <v>0</v>
      </c>
      <c r="H38" s="139">
        <v>1</v>
      </c>
      <c r="I38" s="138">
        <f>IFERROR(H38/H41,"-")</f>
        <v>5.3763440860215058E-3</v>
      </c>
      <c r="J38" s="139">
        <v>2</v>
      </c>
      <c r="K38" s="138">
        <f>IFERROR(J38/J41,"-")</f>
        <v>9.3896713615023476E-3</v>
      </c>
      <c r="L38" s="139">
        <v>2</v>
      </c>
      <c r="M38" s="138">
        <f>IFERROR(L38/L41,"-")</f>
        <v>9.1743119266055051E-3</v>
      </c>
      <c r="N38" s="139">
        <v>4</v>
      </c>
      <c r="O38" s="138">
        <f>IFERROR(N38/N41,"-")</f>
        <v>1.8018018018018018E-2</v>
      </c>
      <c r="P38" s="140">
        <v>1</v>
      </c>
      <c r="Q38" s="138">
        <f>IFERROR(P38/P41,"-")</f>
        <v>4.5871559633027525E-3</v>
      </c>
      <c r="R38" s="139">
        <v>3</v>
      </c>
      <c r="S38" s="138">
        <f>IFERROR(R38/R41,"-")</f>
        <v>1.4999999999999999E-2</v>
      </c>
      <c r="T38" s="139">
        <v>3</v>
      </c>
      <c r="U38" s="138">
        <f>IFERROR(T38/T41,"-")</f>
        <v>1.8404907975460124E-2</v>
      </c>
      <c r="V38" s="139">
        <v>2</v>
      </c>
      <c r="W38" s="138">
        <f>IFERROR(V38/V41,"-")</f>
        <v>8.9686098654708519E-3</v>
      </c>
      <c r="X38" s="139">
        <v>4</v>
      </c>
      <c r="Y38" s="138">
        <f>IFERROR(X38/X41,"-")</f>
        <v>2.4390243902439025E-2</v>
      </c>
      <c r="Z38" s="139">
        <f>地区別_オーラルフレイル区分別_要介護度別人数･割合!I109</f>
        <v>51</v>
      </c>
      <c r="AA38" s="138">
        <f>地区別_オーラルフレイル区分別_要介護度別人数･割合!J109</f>
        <v>1.8279569892473119E-2</v>
      </c>
    </row>
    <row r="39" spans="2:27" s="8" customFormat="1">
      <c r="B39" s="406"/>
      <c r="C39" s="274" t="s">
        <v>189</v>
      </c>
      <c r="D39" s="141">
        <v>0</v>
      </c>
      <c r="E39" s="10">
        <f>IFERROR(D39/D41,"-")</f>
        <v>0</v>
      </c>
      <c r="F39" s="68">
        <v>0</v>
      </c>
      <c r="G39" s="10">
        <f>IFERROR(F39/F41,"-")</f>
        <v>0</v>
      </c>
      <c r="H39" s="68">
        <v>0</v>
      </c>
      <c r="I39" s="10">
        <f>IFERROR(H39/H41,"-")</f>
        <v>0</v>
      </c>
      <c r="J39" s="68">
        <v>0</v>
      </c>
      <c r="K39" s="10">
        <f>IFERROR(J39/J41,"-")</f>
        <v>0</v>
      </c>
      <c r="L39" s="68">
        <v>2</v>
      </c>
      <c r="M39" s="10">
        <f>IFERROR(L39/L41,"-")</f>
        <v>9.1743119266055051E-3</v>
      </c>
      <c r="N39" s="68">
        <v>3</v>
      </c>
      <c r="O39" s="10">
        <f>IFERROR(N39/N41,"-")</f>
        <v>1.3513513513513514E-2</v>
      </c>
      <c r="P39" s="141">
        <v>2</v>
      </c>
      <c r="Q39" s="10">
        <f>IFERROR(P39/P41,"-")</f>
        <v>9.1743119266055051E-3</v>
      </c>
      <c r="R39" s="68">
        <v>2</v>
      </c>
      <c r="S39" s="10">
        <f>IFERROR(R39/R41,"-")</f>
        <v>0.01</v>
      </c>
      <c r="T39" s="68">
        <v>2</v>
      </c>
      <c r="U39" s="10">
        <f>IFERROR(T39/T41,"-")</f>
        <v>1.2269938650306749E-2</v>
      </c>
      <c r="V39" s="68">
        <v>6</v>
      </c>
      <c r="W39" s="10">
        <f>IFERROR(V39/V41,"-")</f>
        <v>2.6905829596412557E-2</v>
      </c>
      <c r="X39" s="68">
        <v>1</v>
      </c>
      <c r="Y39" s="10">
        <f>IFERROR(X39/X41,"-")</f>
        <v>6.0975609756097563E-3</v>
      </c>
      <c r="Z39" s="68">
        <f>地区別_オーラルフレイル区分別_要介護度別人数･割合!I110</f>
        <v>29</v>
      </c>
      <c r="AA39" s="10">
        <f>地区別_オーラルフレイル区分別_要介護度別人数･割合!J110</f>
        <v>1.039426523297491E-2</v>
      </c>
    </row>
    <row r="40" spans="2:27" s="8" customFormat="1">
      <c r="B40" s="406"/>
      <c r="C40" s="89" t="s">
        <v>190</v>
      </c>
      <c r="D40" s="142">
        <v>0</v>
      </c>
      <c r="E40" s="35">
        <f>IFERROR(D40/D41,"-")</f>
        <v>0</v>
      </c>
      <c r="F40" s="71">
        <v>0</v>
      </c>
      <c r="G40" s="35">
        <f>IFERROR(F40/F41,"-")</f>
        <v>0</v>
      </c>
      <c r="H40" s="71">
        <v>1</v>
      </c>
      <c r="I40" s="35">
        <f>IFERROR(H40/H41,"-")</f>
        <v>5.3763440860215058E-3</v>
      </c>
      <c r="J40" s="71">
        <v>1</v>
      </c>
      <c r="K40" s="35">
        <f>IFERROR(J40/J41,"-")</f>
        <v>4.6948356807511738E-3</v>
      </c>
      <c r="L40" s="71">
        <v>1</v>
      </c>
      <c r="M40" s="35">
        <f>IFERROR(L40/L41,"-")</f>
        <v>4.5871559633027525E-3</v>
      </c>
      <c r="N40" s="71">
        <v>2</v>
      </c>
      <c r="O40" s="35">
        <f>IFERROR(N40/N41,"-")</f>
        <v>9.0090090090090089E-3</v>
      </c>
      <c r="P40" s="142">
        <v>1</v>
      </c>
      <c r="Q40" s="35">
        <f>IFERROR(P40/P41,"-")</f>
        <v>4.5871559633027525E-3</v>
      </c>
      <c r="R40" s="71">
        <v>1</v>
      </c>
      <c r="S40" s="35">
        <f>IFERROR(R40/R41,"-")</f>
        <v>5.0000000000000001E-3</v>
      </c>
      <c r="T40" s="71">
        <v>0</v>
      </c>
      <c r="U40" s="35">
        <f>IFERROR(T40/T41,"-")</f>
        <v>0</v>
      </c>
      <c r="V40" s="71">
        <v>1</v>
      </c>
      <c r="W40" s="35">
        <f>IFERROR(V40/V41,"-")</f>
        <v>4.4843049327354259E-3</v>
      </c>
      <c r="X40" s="71">
        <v>1</v>
      </c>
      <c r="Y40" s="35">
        <f>IFERROR(X40/X41,"-")</f>
        <v>6.0975609756097563E-3</v>
      </c>
      <c r="Z40" s="71">
        <f>地区別_オーラルフレイル区分別_要介護度別人数･割合!I111</f>
        <v>17</v>
      </c>
      <c r="AA40" s="35">
        <f>地区別_オーラルフレイル区分別_要介護度別人数･割合!J111</f>
        <v>6.0931899641577065E-3</v>
      </c>
    </row>
    <row r="41" spans="2:27" s="8" customFormat="1">
      <c r="B41" s="406"/>
      <c r="C41" s="199" t="s">
        <v>71</v>
      </c>
      <c r="D41" s="143">
        <v>3</v>
      </c>
      <c r="E41" s="122">
        <f>IFERROR(D41/D41,"-")</f>
        <v>1</v>
      </c>
      <c r="F41" s="133">
        <v>107</v>
      </c>
      <c r="G41" s="122">
        <f>IFERROR(F41/F41,"-")</f>
        <v>1</v>
      </c>
      <c r="H41" s="133">
        <v>186</v>
      </c>
      <c r="I41" s="122">
        <f>IFERROR(H41/H41,"-")</f>
        <v>1</v>
      </c>
      <c r="J41" s="133">
        <v>213</v>
      </c>
      <c r="K41" s="122">
        <f>IFERROR(J41/J41,"-")</f>
        <v>1</v>
      </c>
      <c r="L41" s="133">
        <v>218</v>
      </c>
      <c r="M41" s="122">
        <f>IFERROR(L41/L41,"-")</f>
        <v>1</v>
      </c>
      <c r="N41" s="133">
        <v>222</v>
      </c>
      <c r="O41" s="122">
        <f>IFERROR(N41/N41,"-")</f>
        <v>1</v>
      </c>
      <c r="P41" s="143">
        <v>218</v>
      </c>
      <c r="Q41" s="122">
        <f>IFERROR(P41/P41,"-")</f>
        <v>1</v>
      </c>
      <c r="R41" s="133">
        <v>200</v>
      </c>
      <c r="S41" s="122">
        <f>IFERROR(R41/R41,"-")</f>
        <v>1</v>
      </c>
      <c r="T41" s="133">
        <v>163</v>
      </c>
      <c r="U41" s="122">
        <f>IFERROR(T41/T41,"-")</f>
        <v>1</v>
      </c>
      <c r="V41" s="133">
        <v>223</v>
      </c>
      <c r="W41" s="122">
        <f>IFERROR(V41/V41,"-")</f>
        <v>1</v>
      </c>
      <c r="X41" s="133">
        <v>164</v>
      </c>
      <c r="Y41" s="122">
        <f>IFERROR(X41/X41,"-")</f>
        <v>1</v>
      </c>
      <c r="Z41" s="133">
        <f>地区別_オーラルフレイル区分別_要介護度別人数･割合!I112</f>
        <v>2790</v>
      </c>
      <c r="AA41" s="122">
        <f>地区別_オーラルフレイル区分別_要介護度別人数･割合!J112</f>
        <v>1</v>
      </c>
    </row>
    <row r="42" spans="2:27" s="8" customFormat="1">
      <c r="B42" s="406" t="s">
        <v>203</v>
      </c>
      <c r="C42" s="275" t="s">
        <v>185</v>
      </c>
      <c r="D42" s="153">
        <v>1</v>
      </c>
      <c r="E42" s="33">
        <f>IFERROR(D42/D53,"-")</f>
        <v>1</v>
      </c>
      <c r="F42" s="67">
        <v>68</v>
      </c>
      <c r="G42" s="33">
        <f>IFERROR(F42/F53,"-")</f>
        <v>0.87179487179487181</v>
      </c>
      <c r="H42" s="67">
        <v>116</v>
      </c>
      <c r="I42" s="33">
        <f>IFERROR(H42/H53,"-")</f>
        <v>0.84671532846715325</v>
      </c>
      <c r="J42" s="67">
        <v>134</v>
      </c>
      <c r="K42" s="33">
        <f>IFERROR(J42/J53,"-")</f>
        <v>0.84276729559748431</v>
      </c>
      <c r="L42" s="67">
        <v>129</v>
      </c>
      <c r="M42" s="33">
        <f>IFERROR(L42/L53,"-")</f>
        <v>0.79629629629629628</v>
      </c>
      <c r="N42" s="67">
        <v>114</v>
      </c>
      <c r="O42" s="33">
        <f>IFERROR(N42/N53,"-")</f>
        <v>0.69512195121951215</v>
      </c>
      <c r="P42" s="153">
        <v>118</v>
      </c>
      <c r="Q42" s="33">
        <f>IFERROR(P42/P53,"-")</f>
        <v>0.76129032258064511</v>
      </c>
      <c r="R42" s="67">
        <v>88</v>
      </c>
      <c r="S42" s="33">
        <f>IFERROR(R42/R53,"-")</f>
        <v>0.6518518518518519</v>
      </c>
      <c r="T42" s="67">
        <v>84</v>
      </c>
      <c r="U42" s="33">
        <f>IFERROR(T42/T53,"-")</f>
        <v>0.66141732283464572</v>
      </c>
      <c r="V42" s="67">
        <v>103</v>
      </c>
      <c r="W42" s="33">
        <f>IFERROR(V42/V53,"-")</f>
        <v>0.62804878048780488</v>
      </c>
      <c r="X42" s="67">
        <v>69</v>
      </c>
      <c r="Y42" s="33">
        <f>IFERROR(X42/X53,"-")</f>
        <v>0.63888888888888884</v>
      </c>
      <c r="Z42" s="67">
        <f>地区別_オーラルフレイル区分別_要介護度別人数･割合!K101</f>
        <v>1360</v>
      </c>
      <c r="AA42" s="33">
        <f>地区別_オーラルフレイル区分別_要介護度別人数･割合!L101</f>
        <v>0.65923412506059142</v>
      </c>
    </row>
    <row r="43" spans="2:27" s="8" customFormat="1">
      <c r="B43" s="406"/>
      <c r="C43" s="276" t="s">
        <v>186</v>
      </c>
      <c r="D43" s="140">
        <v>0</v>
      </c>
      <c r="E43" s="138">
        <f>IFERROR(D43/D53,"-")</f>
        <v>0</v>
      </c>
      <c r="F43" s="139">
        <v>0</v>
      </c>
      <c r="G43" s="138">
        <f>IFERROR(F43/F53,"-")</f>
        <v>0</v>
      </c>
      <c r="H43" s="139">
        <v>0</v>
      </c>
      <c r="I43" s="138">
        <f>IFERROR(H43/H53,"-")</f>
        <v>0</v>
      </c>
      <c r="J43" s="139">
        <v>0</v>
      </c>
      <c r="K43" s="138">
        <f>IFERROR(J43/J53,"-")</f>
        <v>0</v>
      </c>
      <c r="L43" s="139">
        <v>2</v>
      </c>
      <c r="M43" s="138">
        <f>IFERROR(L43/L53,"-")</f>
        <v>1.2345679012345678E-2</v>
      </c>
      <c r="N43" s="139">
        <v>0</v>
      </c>
      <c r="O43" s="138">
        <f>IFERROR(N43/N53,"-")</f>
        <v>0</v>
      </c>
      <c r="P43" s="140">
        <v>0</v>
      </c>
      <c r="Q43" s="138">
        <f>IFERROR(P43/P53,"-")</f>
        <v>0</v>
      </c>
      <c r="R43" s="139">
        <v>0</v>
      </c>
      <c r="S43" s="138">
        <f>IFERROR(R43/R53,"-")</f>
        <v>0</v>
      </c>
      <c r="T43" s="139">
        <v>0</v>
      </c>
      <c r="U43" s="138">
        <f>IFERROR(T43/T53,"-")</f>
        <v>0</v>
      </c>
      <c r="V43" s="139">
        <v>0</v>
      </c>
      <c r="W43" s="138">
        <f>IFERROR(V43/V53,"-")</f>
        <v>0</v>
      </c>
      <c r="X43" s="139">
        <v>2</v>
      </c>
      <c r="Y43" s="138">
        <f>IFERROR(X43/X53,"-")</f>
        <v>1.8518518518518517E-2</v>
      </c>
      <c r="Z43" s="139">
        <f>地区別_オーラルフレイル区分別_要介護度別人数･割合!K102</f>
        <v>13</v>
      </c>
      <c r="AA43" s="138">
        <f>地区別_オーラルフレイル区分別_要介護度別人数･割合!L102</f>
        <v>6.3015026660203583E-3</v>
      </c>
    </row>
    <row r="44" spans="2:27" s="8" customFormat="1">
      <c r="B44" s="406"/>
      <c r="C44" s="276" t="s">
        <v>340</v>
      </c>
      <c r="D44" s="140">
        <v>0</v>
      </c>
      <c r="E44" s="138">
        <f>IFERROR(D44/D53,"-")</f>
        <v>0</v>
      </c>
      <c r="F44" s="139">
        <v>1</v>
      </c>
      <c r="G44" s="138">
        <f>IFERROR(F44/F53,"-")</f>
        <v>1.282051282051282E-2</v>
      </c>
      <c r="H44" s="139">
        <v>0</v>
      </c>
      <c r="I44" s="138">
        <f>IFERROR(H44/H53,"-")</f>
        <v>0</v>
      </c>
      <c r="J44" s="139">
        <v>1</v>
      </c>
      <c r="K44" s="138">
        <f>IFERROR(J44/J53,"-")</f>
        <v>6.2893081761006293E-3</v>
      </c>
      <c r="L44" s="139">
        <v>0</v>
      </c>
      <c r="M44" s="138">
        <f>IFERROR(L44/L53,"-")</f>
        <v>0</v>
      </c>
      <c r="N44" s="139">
        <v>1</v>
      </c>
      <c r="O44" s="138">
        <f>IFERROR(N44/N53,"-")</f>
        <v>6.0975609756097563E-3</v>
      </c>
      <c r="P44" s="140">
        <v>0</v>
      </c>
      <c r="Q44" s="138">
        <f>IFERROR(P44/P53,"-")</f>
        <v>0</v>
      </c>
      <c r="R44" s="139">
        <v>2</v>
      </c>
      <c r="S44" s="138">
        <f>IFERROR(R44/R53,"-")</f>
        <v>1.4814814814814815E-2</v>
      </c>
      <c r="T44" s="139">
        <v>3</v>
      </c>
      <c r="U44" s="138">
        <f>IFERROR(T44/T53,"-")</f>
        <v>2.3622047244094488E-2</v>
      </c>
      <c r="V44" s="139">
        <v>1</v>
      </c>
      <c r="W44" s="138">
        <f>IFERROR(V44/V53,"-")</f>
        <v>6.0975609756097563E-3</v>
      </c>
      <c r="X44" s="139">
        <v>0</v>
      </c>
      <c r="Y44" s="138">
        <f>IFERROR(X44/X53,"-")</f>
        <v>0</v>
      </c>
      <c r="Z44" s="139">
        <f>地区別_オーラルフレイル区分別_要介護度別人数･割合!K103</f>
        <v>11</v>
      </c>
      <c r="AA44" s="138">
        <f>地区別_オーラルフレイル区分別_要介護度別人数･割合!L103</f>
        <v>5.3320407174018416E-3</v>
      </c>
    </row>
    <row r="45" spans="2:27" s="8" customFormat="1">
      <c r="B45" s="406"/>
      <c r="C45" s="276" t="s">
        <v>293</v>
      </c>
      <c r="D45" s="140">
        <v>0</v>
      </c>
      <c r="E45" s="138">
        <f>IFERROR(D45/D53,"-")</f>
        <v>0</v>
      </c>
      <c r="F45" s="139">
        <v>0</v>
      </c>
      <c r="G45" s="138">
        <f>IFERROR(F45/F53,"-")</f>
        <v>0</v>
      </c>
      <c r="H45" s="139">
        <v>0</v>
      </c>
      <c r="I45" s="138">
        <f>IFERROR(H45/H53,"-")</f>
        <v>0</v>
      </c>
      <c r="J45" s="139">
        <v>0</v>
      </c>
      <c r="K45" s="138">
        <f>IFERROR(J45/J53,"-")</f>
        <v>0</v>
      </c>
      <c r="L45" s="139">
        <v>0</v>
      </c>
      <c r="M45" s="138">
        <f>IFERROR(L45/L53,"-")</f>
        <v>0</v>
      </c>
      <c r="N45" s="139">
        <v>0</v>
      </c>
      <c r="O45" s="138">
        <f>IFERROR(N45/N53,"-")</f>
        <v>0</v>
      </c>
      <c r="P45" s="140">
        <v>0</v>
      </c>
      <c r="Q45" s="138">
        <f>IFERROR(P45/P53,"-")</f>
        <v>0</v>
      </c>
      <c r="R45" s="139">
        <v>0</v>
      </c>
      <c r="S45" s="138">
        <f>IFERROR(R45/R53,"-")</f>
        <v>0</v>
      </c>
      <c r="T45" s="139">
        <v>0</v>
      </c>
      <c r="U45" s="138">
        <f>IFERROR(T45/T53,"-")</f>
        <v>0</v>
      </c>
      <c r="V45" s="139">
        <v>0</v>
      </c>
      <c r="W45" s="138">
        <f>IFERROR(V45/V53,"-")</f>
        <v>0</v>
      </c>
      <c r="X45" s="139">
        <v>0</v>
      </c>
      <c r="Y45" s="138">
        <f>IFERROR(X45/X53,"-")</f>
        <v>0</v>
      </c>
      <c r="Z45" s="139">
        <f>地区別_オーラルフレイル区分別_要介護度別人数･割合!K104</f>
        <v>0</v>
      </c>
      <c r="AA45" s="138">
        <f>地区別_オーラルフレイル区分別_要介護度別人数･割合!L104</f>
        <v>0</v>
      </c>
    </row>
    <row r="46" spans="2:27" s="8" customFormat="1">
      <c r="B46" s="406"/>
      <c r="C46" s="276" t="s">
        <v>182</v>
      </c>
      <c r="D46" s="141">
        <v>0</v>
      </c>
      <c r="E46" s="10">
        <f>IFERROR(D46/D53,"-")</f>
        <v>0</v>
      </c>
      <c r="F46" s="68">
        <v>2</v>
      </c>
      <c r="G46" s="10">
        <f>IFERROR(F46/F53,"-")</f>
        <v>2.564102564102564E-2</v>
      </c>
      <c r="H46" s="68">
        <v>6</v>
      </c>
      <c r="I46" s="10">
        <f>IFERROR(H46/H53,"-")</f>
        <v>4.3795620437956206E-2</v>
      </c>
      <c r="J46" s="68">
        <v>7</v>
      </c>
      <c r="K46" s="10">
        <f>IFERROR(J46/J53,"-")</f>
        <v>4.40251572327044E-2</v>
      </c>
      <c r="L46" s="68">
        <v>12</v>
      </c>
      <c r="M46" s="10">
        <f>IFERROR(L46/L53,"-")</f>
        <v>7.407407407407407E-2</v>
      </c>
      <c r="N46" s="68">
        <v>14</v>
      </c>
      <c r="O46" s="10">
        <f>IFERROR(N46/N53,"-")</f>
        <v>8.5365853658536592E-2</v>
      </c>
      <c r="P46" s="141">
        <v>14</v>
      </c>
      <c r="Q46" s="10">
        <f>IFERROR(P46/P53,"-")</f>
        <v>9.0322580645161285E-2</v>
      </c>
      <c r="R46" s="68">
        <v>11</v>
      </c>
      <c r="S46" s="10">
        <f>IFERROR(R46/R53,"-")</f>
        <v>8.1481481481481488E-2</v>
      </c>
      <c r="T46" s="68">
        <v>12</v>
      </c>
      <c r="U46" s="10">
        <f>IFERROR(T46/T53,"-")</f>
        <v>9.4488188976377951E-2</v>
      </c>
      <c r="V46" s="68">
        <v>16</v>
      </c>
      <c r="W46" s="10">
        <f>IFERROR(V46/V53,"-")</f>
        <v>9.7560975609756101E-2</v>
      </c>
      <c r="X46" s="68">
        <v>16</v>
      </c>
      <c r="Y46" s="10">
        <f>IFERROR(X46/X53,"-")</f>
        <v>0.14814814814814814</v>
      </c>
      <c r="Z46" s="68">
        <f>地区別_オーラルフレイル区分別_要介護度別人数･割合!K105</f>
        <v>193</v>
      </c>
      <c r="AA46" s="10">
        <f>地区別_オーラルフレイル区分別_要介護度別人数･割合!L105</f>
        <v>9.355307804168686E-2</v>
      </c>
    </row>
    <row r="47" spans="2:27" s="8" customFormat="1">
      <c r="B47" s="406"/>
      <c r="C47" s="276" t="s">
        <v>183</v>
      </c>
      <c r="D47" s="141">
        <v>0</v>
      </c>
      <c r="E47" s="10">
        <f>IFERROR(D47/D53,"-")</f>
        <v>0</v>
      </c>
      <c r="F47" s="68">
        <v>0</v>
      </c>
      <c r="G47" s="10">
        <f>IFERROR(F47/F53,"-")</f>
        <v>0</v>
      </c>
      <c r="H47" s="68">
        <v>9</v>
      </c>
      <c r="I47" s="10">
        <f>IFERROR(H47/H53,"-")</f>
        <v>6.569343065693431E-2</v>
      </c>
      <c r="J47" s="68">
        <v>6</v>
      </c>
      <c r="K47" s="10">
        <f>IFERROR(J47/J53,"-")</f>
        <v>3.7735849056603772E-2</v>
      </c>
      <c r="L47" s="68">
        <v>8</v>
      </c>
      <c r="M47" s="10">
        <f>IFERROR(L47/L53,"-")</f>
        <v>4.9382716049382713E-2</v>
      </c>
      <c r="N47" s="68">
        <v>8</v>
      </c>
      <c r="O47" s="10">
        <f>IFERROR(N47/N53,"-")</f>
        <v>4.878048780487805E-2</v>
      </c>
      <c r="P47" s="141">
        <v>9</v>
      </c>
      <c r="Q47" s="10">
        <f>IFERROR(P47/P53,"-")</f>
        <v>5.8064516129032261E-2</v>
      </c>
      <c r="R47" s="68">
        <v>13</v>
      </c>
      <c r="S47" s="10">
        <f>IFERROR(R47/R53,"-")</f>
        <v>9.6296296296296297E-2</v>
      </c>
      <c r="T47" s="68">
        <v>7</v>
      </c>
      <c r="U47" s="10">
        <f>IFERROR(T47/T53,"-")</f>
        <v>5.5118110236220472E-2</v>
      </c>
      <c r="V47" s="68">
        <v>17</v>
      </c>
      <c r="W47" s="10">
        <f>IFERROR(V47/V53,"-")</f>
        <v>0.10365853658536585</v>
      </c>
      <c r="X47" s="68">
        <v>9</v>
      </c>
      <c r="Y47" s="10">
        <f>IFERROR(X47/X53,"-")</f>
        <v>8.3333333333333329E-2</v>
      </c>
      <c r="Z47" s="68">
        <f>地区別_オーラルフレイル区分別_要介護度別人数･割合!K106</f>
        <v>170</v>
      </c>
      <c r="AA47" s="10">
        <f>地区別_オーラルフレイル区分別_要介護度別人数･割合!L106</f>
        <v>8.2404265632573928E-2</v>
      </c>
    </row>
    <row r="48" spans="2:27" s="8" customFormat="1">
      <c r="B48" s="406"/>
      <c r="C48" s="276" t="s">
        <v>184</v>
      </c>
      <c r="D48" s="140">
        <v>0</v>
      </c>
      <c r="E48" s="138">
        <f>IFERROR(D48/D53,"-")</f>
        <v>0</v>
      </c>
      <c r="F48" s="139">
        <v>5</v>
      </c>
      <c r="G48" s="138">
        <f>IFERROR(F48/F53,"-")</f>
        <v>6.4102564102564097E-2</v>
      </c>
      <c r="H48" s="139">
        <v>3</v>
      </c>
      <c r="I48" s="138">
        <f>IFERROR(H48/H53,"-")</f>
        <v>2.1897810218978103E-2</v>
      </c>
      <c r="J48" s="139">
        <v>5</v>
      </c>
      <c r="K48" s="138">
        <f>IFERROR(J48/J53,"-")</f>
        <v>3.1446540880503145E-2</v>
      </c>
      <c r="L48" s="139">
        <v>5</v>
      </c>
      <c r="M48" s="138">
        <f>IFERROR(L48/L53,"-")</f>
        <v>3.0864197530864196E-2</v>
      </c>
      <c r="N48" s="139">
        <v>13</v>
      </c>
      <c r="O48" s="138">
        <f>IFERROR(N48/N53,"-")</f>
        <v>7.926829268292683E-2</v>
      </c>
      <c r="P48" s="140">
        <v>9</v>
      </c>
      <c r="Q48" s="138">
        <f>IFERROR(P48/P53,"-")</f>
        <v>5.8064516129032261E-2</v>
      </c>
      <c r="R48" s="139">
        <v>8</v>
      </c>
      <c r="S48" s="138">
        <f>IFERROR(R48/R53,"-")</f>
        <v>5.9259259259259262E-2</v>
      </c>
      <c r="T48" s="139">
        <v>10</v>
      </c>
      <c r="U48" s="138">
        <f>IFERROR(T48/T53,"-")</f>
        <v>7.874015748031496E-2</v>
      </c>
      <c r="V48" s="139">
        <v>13</v>
      </c>
      <c r="W48" s="138">
        <f>IFERROR(V48/V53,"-")</f>
        <v>7.926829268292683E-2</v>
      </c>
      <c r="X48" s="139">
        <v>3</v>
      </c>
      <c r="Y48" s="138">
        <f>IFERROR(X48/X53,"-")</f>
        <v>2.7777777777777776E-2</v>
      </c>
      <c r="Z48" s="139">
        <f>地区別_オーラルフレイル区分別_要介護度別人数･割合!K107</f>
        <v>137</v>
      </c>
      <c r="AA48" s="138">
        <f>地区別_オーラルフレイル区分別_要介護度別人数･割合!L107</f>
        <v>6.6408143480368401E-2</v>
      </c>
    </row>
    <row r="49" spans="2:27" s="8" customFormat="1">
      <c r="B49" s="406"/>
      <c r="C49" s="276" t="s">
        <v>187</v>
      </c>
      <c r="D49" s="141">
        <v>0</v>
      </c>
      <c r="E49" s="10">
        <f>IFERROR(D49/D53,"-")</f>
        <v>0</v>
      </c>
      <c r="F49" s="68">
        <v>2</v>
      </c>
      <c r="G49" s="10">
        <f>IFERROR(F49/F53,"-")</f>
        <v>2.564102564102564E-2</v>
      </c>
      <c r="H49" s="68">
        <v>1</v>
      </c>
      <c r="I49" s="10">
        <f>IFERROR(H49/H53,"-")</f>
        <v>7.2992700729927005E-3</v>
      </c>
      <c r="J49" s="68">
        <v>4</v>
      </c>
      <c r="K49" s="10">
        <f>IFERROR(J49/J53,"-")</f>
        <v>2.5157232704402517E-2</v>
      </c>
      <c r="L49" s="68">
        <v>3</v>
      </c>
      <c r="M49" s="10">
        <f>IFERROR(L49/L53,"-")</f>
        <v>1.8518518518518517E-2</v>
      </c>
      <c r="N49" s="68">
        <v>7</v>
      </c>
      <c r="O49" s="10">
        <f>IFERROR(N49/N53,"-")</f>
        <v>4.2682926829268296E-2</v>
      </c>
      <c r="P49" s="141">
        <v>3</v>
      </c>
      <c r="Q49" s="10">
        <f>IFERROR(P49/P53,"-")</f>
        <v>1.935483870967742E-2</v>
      </c>
      <c r="R49" s="68">
        <v>10</v>
      </c>
      <c r="S49" s="10">
        <f>IFERROR(R49/R53,"-")</f>
        <v>7.407407407407407E-2</v>
      </c>
      <c r="T49" s="68">
        <v>7</v>
      </c>
      <c r="U49" s="10">
        <f>IFERROR(T49/T53,"-")</f>
        <v>5.5118110236220472E-2</v>
      </c>
      <c r="V49" s="68">
        <v>7</v>
      </c>
      <c r="W49" s="10">
        <f>IFERROR(V49/V53,"-")</f>
        <v>4.2682926829268296E-2</v>
      </c>
      <c r="X49" s="68">
        <v>6</v>
      </c>
      <c r="Y49" s="10">
        <f>IFERROR(X49/X53,"-")</f>
        <v>5.5555555555555552E-2</v>
      </c>
      <c r="Z49" s="68">
        <f>地区別_オーラルフレイル区分別_要介護度別人数･割合!K108</f>
        <v>108</v>
      </c>
      <c r="AA49" s="10">
        <f>地区別_オーラルフレイル区分別_要介護度別人数･割合!L108</f>
        <v>5.2350945225399903E-2</v>
      </c>
    </row>
    <row r="50" spans="2:27" s="8" customFormat="1">
      <c r="B50" s="406"/>
      <c r="C50" s="276" t="s">
        <v>188</v>
      </c>
      <c r="D50" s="140">
        <v>0</v>
      </c>
      <c r="E50" s="138">
        <f>IFERROR(D50/D53,"-")</f>
        <v>0</v>
      </c>
      <c r="F50" s="139">
        <v>0</v>
      </c>
      <c r="G50" s="138">
        <f>IFERROR(F50/F53,"-")</f>
        <v>0</v>
      </c>
      <c r="H50" s="139">
        <v>1</v>
      </c>
      <c r="I50" s="138">
        <f>IFERROR(H50/H53,"-")</f>
        <v>7.2992700729927005E-3</v>
      </c>
      <c r="J50" s="139">
        <v>1</v>
      </c>
      <c r="K50" s="138">
        <f>IFERROR(J50/J53,"-")</f>
        <v>6.2893081761006293E-3</v>
      </c>
      <c r="L50" s="139">
        <v>0</v>
      </c>
      <c r="M50" s="138">
        <f>IFERROR(L50/L53,"-")</f>
        <v>0</v>
      </c>
      <c r="N50" s="139">
        <v>2</v>
      </c>
      <c r="O50" s="138">
        <f>IFERROR(N50/N53,"-")</f>
        <v>1.2195121951219513E-2</v>
      </c>
      <c r="P50" s="140">
        <v>1</v>
      </c>
      <c r="Q50" s="138">
        <f>IFERROR(P50/P53,"-")</f>
        <v>6.4516129032258064E-3</v>
      </c>
      <c r="R50" s="139">
        <v>2</v>
      </c>
      <c r="S50" s="138">
        <f>IFERROR(R50/R53,"-")</f>
        <v>1.4814814814814815E-2</v>
      </c>
      <c r="T50" s="139">
        <v>3</v>
      </c>
      <c r="U50" s="138">
        <f>IFERROR(T50/T53,"-")</f>
        <v>2.3622047244094488E-2</v>
      </c>
      <c r="V50" s="139">
        <v>2</v>
      </c>
      <c r="W50" s="138">
        <f>IFERROR(V50/V53,"-")</f>
        <v>1.2195121951219513E-2</v>
      </c>
      <c r="X50" s="139">
        <v>2</v>
      </c>
      <c r="Y50" s="138">
        <f>IFERROR(X50/X53,"-")</f>
        <v>1.8518518518518517E-2</v>
      </c>
      <c r="Z50" s="139">
        <f>地区別_オーラルフレイル区分別_要介護度別人数･割合!K109</f>
        <v>39</v>
      </c>
      <c r="AA50" s="138">
        <f>地区別_オーラルフレイル区分別_要介護度別人数･割合!L109</f>
        <v>1.8904507998061076E-2</v>
      </c>
    </row>
    <row r="51" spans="2:27" s="8" customFormat="1">
      <c r="B51" s="406"/>
      <c r="C51" s="276" t="s">
        <v>189</v>
      </c>
      <c r="D51" s="141">
        <v>0</v>
      </c>
      <c r="E51" s="10">
        <f>IFERROR(D51/D53,"-")</f>
        <v>0</v>
      </c>
      <c r="F51" s="68">
        <v>0</v>
      </c>
      <c r="G51" s="10">
        <f>IFERROR(F51/F53,"-")</f>
        <v>0</v>
      </c>
      <c r="H51" s="68">
        <v>0</v>
      </c>
      <c r="I51" s="10">
        <f>IFERROR(H51/H53,"-")</f>
        <v>0</v>
      </c>
      <c r="J51" s="68">
        <v>0</v>
      </c>
      <c r="K51" s="10">
        <f>IFERROR(J51/J53,"-")</f>
        <v>0</v>
      </c>
      <c r="L51" s="68">
        <v>2</v>
      </c>
      <c r="M51" s="10">
        <f>IFERROR(L51/L53,"-")</f>
        <v>1.2345679012345678E-2</v>
      </c>
      <c r="N51" s="68">
        <v>3</v>
      </c>
      <c r="O51" s="10">
        <f>IFERROR(N51/N53,"-")</f>
        <v>1.8292682926829267E-2</v>
      </c>
      <c r="P51" s="141">
        <v>1</v>
      </c>
      <c r="Q51" s="10">
        <f>IFERROR(P51/P53,"-")</f>
        <v>6.4516129032258064E-3</v>
      </c>
      <c r="R51" s="68">
        <v>1</v>
      </c>
      <c r="S51" s="10">
        <f>IFERROR(R51/R53,"-")</f>
        <v>7.4074074074074077E-3</v>
      </c>
      <c r="T51" s="68">
        <v>1</v>
      </c>
      <c r="U51" s="10">
        <f>IFERROR(T51/T53,"-")</f>
        <v>7.874015748031496E-3</v>
      </c>
      <c r="V51" s="68">
        <v>5</v>
      </c>
      <c r="W51" s="10">
        <f>IFERROR(V51/V53,"-")</f>
        <v>3.048780487804878E-2</v>
      </c>
      <c r="X51" s="68">
        <v>1</v>
      </c>
      <c r="Y51" s="10">
        <f>IFERROR(X51/X53,"-")</f>
        <v>9.2592592592592587E-3</v>
      </c>
      <c r="Z51" s="68">
        <f>地区別_オーラルフレイル区分別_要介護度別人数･割合!K110</f>
        <v>21</v>
      </c>
      <c r="AA51" s="10">
        <f>地区別_オーラルフレイル区分別_要介護度別人数･割合!L110</f>
        <v>1.0179350460494426E-2</v>
      </c>
    </row>
    <row r="52" spans="2:27" s="8" customFormat="1">
      <c r="B52" s="406"/>
      <c r="C52" s="277" t="s">
        <v>190</v>
      </c>
      <c r="D52" s="142">
        <v>0</v>
      </c>
      <c r="E52" s="35">
        <f>IFERROR(D52/D53,"-")</f>
        <v>0</v>
      </c>
      <c r="F52" s="71">
        <v>0</v>
      </c>
      <c r="G52" s="35">
        <f>IFERROR(F52/F53,"-")</f>
        <v>0</v>
      </c>
      <c r="H52" s="71">
        <v>1</v>
      </c>
      <c r="I52" s="35">
        <f>IFERROR(H52/H53,"-")</f>
        <v>7.2992700729927005E-3</v>
      </c>
      <c r="J52" s="71">
        <v>1</v>
      </c>
      <c r="K52" s="35">
        <f>IFERROR(J52/J53,"-")</f>
        <v>6.2893081761006293E-3</v>
      </c>
      <c r="L52" s="71">
        <v>1</v>
      </c>
      <c r="M52" s="35">
        <f>IFERROR(L52/L53,"-")</f>
        <v>6.1728395061728392E-3</v>
      </c>
      <c r="N52" s="71">
        <v>2</v>
      </c>
      <c r="O52" s="35">
        <f>IFERROR(N52/N53,"-")</f>
        <v>1.2195121951219513E-2</v>
      </c>
      <c r="P52" s="142">
        <v>0</v>
      </c>
      <c r="Q52" s="35">
        <f>IFERROR(P52/P53,"-")</f>
        <v>0</v>
      </c>
      <c r="R52" s="71">
        <v>0</v>
      </c>
      <c r="S52" s="35">
        <f>IFERROR(R52/R53,"-")</f>
        <v>0</v>
      </c>
      <c r="T52" s="71">
        <v>0</v>
      </c>
      <c r="U52" s="35">
        <f>IFERROR(T52/T53,"-")</f>
        <v>0</v>
      </c>
      <c r="V52" s="71">
        <v>0</v>
      </c>
      <c r="W52" s="35">
        <f>IFERROR(V52/V53,"-")</f>
        <v>0</v>
      </c>
      <c r="X52" s="71">
        <v>0</v>
      </c>
      <c r="Y52" s="35">
        <f>IFERROR(X52/X53,"-")</f>
        <v>0</v>
      </c>
      <c r="Z52" s="71">
        <f>地区別_オーラルフレイル区分別_要介護度別人数･割合!K111</f>
        <v>11</v>
      </c>
      <c r="AA52" s="35">
        <f>地区別_オーラルフレイル区分別_要介護度別人数･割合!L111</f>
        <v>5.3320407174018416E-3</v>
      </c>
    </row>
    <row r="53" spans="2:27" s="8" customFormat="1">
      <c r="B53" s="406"/>
      <c r="C53" s="278" t="s">
        <v>71</v>
      </c>
      <c r="D53" s="143">
        <v>1</v>
      </c>
      <c r="E53" s="122">
        <f>IFERROR(D53/D53,"-")</f>
        <v>1</v>
      </c>
      <c r="F53" s="133">
        <v>78</v>
      </c>
      <c r="G53" s="122">
        <f>IFERROR(F53/F53,"-")</f>
        <v>1</v>
      </c>
      <c r="H53" s="133">
        <v>137</v>
      </c>
      <c r="I53" s="122">
        <f>IFERROR(H53/H53,"-")</f>
        <v>1</v>
      </c>
      <c r="J53" s="133">
        <v>159</v>
      </c>
      <c r="K53" s="122">
        <f>IFERROR(J53/J53,"-")</f>
        <v>1</v>
      </c>
      <c r="L53" s="133">
        <v>162</v>
      </c>
      <c r="M53" s="122">
        <f>IFERROR(L53/L53,"-")</f>
        <v>1</v>
      </c>
      <c r="N53" s="133">
        <v>164</v>
      </c>
      <c r="O53" s="122">
        <f>IFERROR(N53/N53,"-")</f>
        <v>1</v>
      </c>
      <c r="P53" s="143">
        <v>155</v>
      </c>
      <c r="Q53" s="122">
        <f>IFERROR(P53/P53,"-")</f>
        <v>1</v>
      </c>
      <c r="R53" s="133">
        <v>135</v>
      </c>
      <c r="S53" s="122">
        <f>IFERROR(R53/R53,"-")</f>
        <v>1</v>
      </c>
      <c r="T53" s="133">
        <v>127</v>
      </c>
      <c r="U53" s="122">
        <f>IFERROR(T53/T53,"-")</f>
        <v>1</v>
      </c>
      <c r="V53" s="133">
        <v>164</v>
      </c>
      <c r="W53" s="122">
        <f>IFERROR(V53/V53,"-")</f>
        <v>1</v>
      </c>
      <c r="X53" s="133">
        <v>108</v>
      </c>
      <c r="Y53" s="122">
        <f>IFERROR(X53/X53,"-")</f>
        <v>1</v>
      </c>
      <c r="Z53" s="133">
        <f>地区別_オーラルフレイル区分別_要介護度別人数･割合!K112</f>
        <v>2063</v>
      </c>
      <c r="AA53" s="122">
        <f>地区別_オーラルフレイル区分別_要介護度別人数･割合!L112</f>
        <v>1</v>
      </c>
    </row>
    <row r="54" spans="2:27" s="8" customFormat="1">
      <c r="B54" s="406" t="s">
        <v>204</v>
      </c>
      <c r="C54" s="275" t="s">
        <v>185</v>
      </c>
      <c r="D54" s="153">
        <v>8</v>
      </c>
      <c r="E54" s="33">
        <f>IFERROR(D54/D65,"-")</f>
        <v>0.5714285714285714</v>
      </c>
      <c r="F54" s="67">
        <v>256</v>
      </c>
      <c r="G54" s="33">
        <f>IFERROR(F54/F65,"-")</f>
        <v>0.89824561403508774</v>
      </c>
      <c r="H54" s="67">
        <v>405</v>
      </c>
      <c r="I54" s="33">
        <f>IFERROR(H54/H65,"-")</f>
        <v>0.83677685950413228</v>
      </c>
      <c r="J54" s="67">
        <v>500</v>
      </c>
      <c r="K54" s="33">
        <f>IFERROR(J54/J65,"-")</f>
        <v>0.8347245409015025</v>
      </c>
      <c r="L54" s="67">
        <v>487</v>
      </c>
      <c r="M54" s="33">
        <f>IFERROR(L54/L65,"-")</f>
        <v>0.83105802047781574</v>
      </c>
      <c r="N54" s="67">
        <v>487</v>
      </c>
      <c r="O54" s="33">
        <f>IFERROR(N54/N65,"-")</f>
        <v>0.74578866768759566</v>
      </c>
      <c r="P54" s="153">
        <v>437</v>
      </c>
      <c r="Q54" s="33">
        <f>IFERROR(P54/P65,"-")</f>
        <v>0.75474956822107087</v>
      </c>
      <c r="R54" s="67">
        <v>359</v>
      </c>
      <c r="S54" s="33">
        <f>IFERROR(R54/R65,"-")</f>
        <v>0.69573643410852715</v>
      </c>
      <c r="T54" s="67">
        <v>328</v>
      </c>
      <c r="U54" s="33">
        <f>IFERROR(T54/T65,"-")</f>
        <v>0.70842332613390924</v>
      </c>
      <c r="V54" s="67">
        <v>361</v>
      </c>
      <c r="W54" s="33">
        <f>IFERROR(V54/V65,"-")</f>
        <v>0.65996343692870196</v>
      </c>
      <c r="X54" s="67">
        <v>313</v>
      </c>
      <c r="Y54" s="33">
        <f>IFERROR(X54/X65,"-")</f>
        <v>0.62350597609561753</v>
      </c>
      <c r="Z54" s="67">
        <f>地区別_オーラルフレイル区分別_要介護度別人数･割合!M101</f>
        <v>5419</v>
      </c>
      <c r="AA54" s="33">
        <f>地区別_オーラルフレイル区分別_要介護度別人数･割合!N101</f>
        <v>0.68026613105699218</v>
      </c>
    </row>
    <row r="55" spans="2:27" s="8" customFormat="1">
      <c r="B55" s="406"/>
      <c r="C55" s="276" t="s">
        <v>186</v>
      </c>
      <c r="D55" s="140">
        <v>1</v>
      </c>
      <c r="E55" s="138">
        <f>IFERROR(D55/D65,"-")</f>
        <v>7.1428571428571425E-2</v>
      </c>
      <c r="F55" s="139">
        <v>0</v>
      </c>
      <c r="G55" s="138">
        <f>IFERROR(F55/F65,"-")</f>
        <v>0</v>
      </c>
      <c r="H55" s="139">
        <v>1</v>
      </c>
      <c r="I55" s="138">
        <f>IFERROR(H55/H65,"-")</f>
        <v>2.0661157024793389E-3</v>
      </c>
      <c r="J55" s="139">
        <v>1</v>
      </c>
      <c r="K55" s="138">
        <f>IFERROR(J55/J65,"-")</f>
        <v>1.6694490818030051E-3</v>
      </c>
      <c r="L55" s="139">
        <v>2</v>
      </c>
      <c r="M55" s="138">
        <f>IFERROR(L55/L65,"-")</f>
        <v>3.4129692832764505E-3</v>
      </c>
      <c r="N55" s="139">
        <v>3</v>
      </c>
      <c r="O55" s="138">
        <f>IFERROR(N55/N65,"-")</f>
        <v>4.5941807044410417E-3</v>
      </c>
      <c r="P55" s="140">
        <v>5</v>
      </c>
      <c r="Q55" s="138">
        <f>IFERROR(P55/P65,"-")</f>
        <v>8.6355785837651123E-3</v>
      </c>
      <c r="R55" s="139">
        <v>8</v>
      </c>
      <c r="S55" s="138">
        <f>IFERROR(R55/R65,"-")</f>
        <v>1.5503875968992248E-2</v>
      </c>
      <c r="T55" s="139">
        <v>4</v>
      </c>
      <c r="U55" s="138">
        <f>IFERROR(T55/T65,"-")</f>
        <v>8.6393088552915772E-3</v>
      </c>
      <c r="V55" s="139">
        <v>6</v>
      </c>
      <c r="W55" s="138">
        <f>IFERROR(V55/V65,"-")</f>
        <v>1.0968921389396709E-2</v>
      </c>
      <c r="X55" s="139">
        <v>6</v>
      </c>
      <c r="Y55" s="138">
        <f>IFERROR(X55/X65,"-")</f>
        <v>1.1952191235059761E-2</v>
      </c>
      <c r="Z55" s="139">
        <f>地区別_オーラルフレイル区分別_要介護度別人数･割合!M102</f>
        <v>72</v>
      </c>
      <c r="AA55" s="138">
        <f>地区別_オーラルフレイル区分別_要介護度別人数･割合!N102</f>
        <v>9.0384132563394431E-3</v>
      </c>
    </row>
    <row r="56" spans="2:27" s="8" customFormat="1">
      <c r="B56" s="406"/>
      <c r="C56" s="276" t="s">
        <v>340</v>
      </c>
      <c r="D56" s="140">
        <v>0</v>
      </c>
      <c r="E56" s="138">
        <f>IFERROR(D56/D65,"-")</f>
        <v>0</v>
      </c>
      <c r="F56" s="139">
        <v>2</v>
      </c>
      <c r="G56" s="138">
        <f>IFERROR(F56/F65,"-")</f>
        <v>7.0175438596491229E-3</v>
      </c>
      <c r="H56" s="139">
        <v>1</v>
      </c>
      <c r="I56" s="138">
        <f>IFERROR(H56/H65,"-")</f>
        <v>2.0661157024793389E-3</v>
      </c>
      <c r="J56" s="139">
        <v>1</v>
      </c>
      <c r="K56" s="138">
        <f>IFERROR(J56/J65,"-")</f>
        <v>1.6694490818030051E-3</v>
      </c>
      <c r="L56" s="139">
        <v>4</v>
      </c>
      <c r="M56" s="138">
        <f>IFERROR(L56/L65,"-")</f>
        <v>6.8259385665529011E-3</v>
      </c>
      <c r="N56" s="139">
        <v>5</v>
      </c>
      <c r="O56" s="138">
        <f>IFERROR(N56/N65,"-")</f>
        <v>7.656967840735069E-3</v>
      </c>
      <c r="P56" s="140">
        <v>3</v>
      </c>
      <c r="Q56" s="138">
        <f>IFERROR(P56/P65,"-")</f>
        <v>5.1813471502590676E-3</v>
      </c>
      <c r="R56" s="139">
        <v>4</v>
      </c>
      <c r="S56" s="138">
        <f>IFERROR(R56/R65,"-")</f>
        <v>7.7519379844961239E-3</v>
      </c>
      <c r="T56" s="139">
        <v>0</v>
      </c>
      <c r="U56" s="138">
        <f>IFERROR(T56/T65,"-")</f>
        <v>0</v>
      </c>
      <c r="V56" s="139">
        <v>1</v>
      </c>
      <c r="W56" s="138">
        <f>IFERROR(V56/V65,"-")</f>
        <v>1.8281535648994515E-3</v>
      </c>
      <c r="X56" s="139">
        <v>6</v>
      </c>
      <c r="Y56" s="138">
        <f>IFERROR(X56/X65,"-")</f>
        <v>1.1952191235059761E-2</v>
      </c>
      <c r="Z56" s="139">
        <f>地区別_オーラルフレイル区分別_要介護度別人数･割合!M103</f>
        <v>47</v>
      </c>
      <c r="AA56" s="138">
        <f>地区別_オーラルフレイル区分別_要介護度別人数･割合!N103</f>
        <v>5.9000753201104697E-3</v>
      </c>
    </row>
    <row r="57" spans="2:27" s="8" customFormat="1">
      <c r="B57" s="406"/>
      <c r="C57" s="276" t="s">
        <v>293</v>
      </c>
      <c r="D57" s="140">
        <v>0</v>
      </c>
      <c r="E57" s="138">
        <f>IFERROR(D57/D65,"-")</f>
        <v>0</v>
      </c>
      <c r="F57" s="139">
        <v>0</v>
      </c>
      <c r="G57" s="138">
        <f>IFERROR(F57/F65,"-")</f>
        <v>0</v>
      </c>
      <c r="H57" s="139">
        <v>0</v>
      </c>
      <c r="I57" s="138">
        <f>IFERROR(H57/H65,"-")</f>
        <v>0</v>
      </c>
      <c r="J57" s="139">
        <v>0</v>
      </c>
      <c r="K57" s="138">
        <f>IFERROR(J57/J65,"-")</f>
        <v>0</v>
      </c>
      <c r="L57" s="139">
        <v>0</v>
      </c>
      <c r="M57" s="138">
        <f>IFERROR(L57/L65,"-")</f>
        <v>0</v>
      </c>
      <c r="N57" s="139">
        <v>0</v>
      </c>
      <c r="O57" s="138">
        <f>IFERROR(N57/N65,"-")</f>
        <v>0</v>
      </c>
      <c r="P57" s="140">
        <v>0</v>
      </c>
      <c r="Q57" s="138">
        <f>IFERROR(P57/P65,"-")</f>
        <v>0</v>
      </c>
      <c r="R57" s="139">
        <v>0</v>
      </c>
      <c r="S57" s="138">
        <f>IFERROR(R57/R65,"-")</f>
        <v>0</v>
      </c>
      <c r="T57" s="139">
        <v>0</v>
      </c>
      <c r="U57" s="138">
        <f>IFERROR(T57/T65,"-")</f>
        <v>0</v>
      </c>
      <c r="V57" s="139">
        <v>0</v>
      </c>
      <c r="W57" s="138">
        <f>IFERROR(V57/V65,"-")</f>
        <v>0</v>
      </c>
      <c r="X57" s="139">
        <v>0</v>
      </c>
      <c r="Y57" s="138">
        <f>IFERROR(X57/X65,"-")</f>
        <v>0</v>
      </c>
      <c r="Z57" s="139">
        <f>地区別_オーラルフレイル区分別_要介護度別人数･割合!M104</f>
        <v>0</v>
      </c>
      <c r="AA57" s="138">
        <f>地区別_オーラルフレイル区分別_要介護度別人数･割合!N104</f>
        <v>0</v>
      </c>
    </row>
    <row r="58" spans="2:27" s="8" customFormat="1">
      <c r="B58" s="406"/>
      <c r="C58" s="276" t="s">
        <v>182</v>
      </c>
      <c r="D58" s="141">
        <v>1</v>
      </c>
      <c r="E58" s="10">
        <f>IFERROR(D58/D65,"-")</f>
        <v>7.1428571428571425E-2</v>
      </c>
      <c r="F58" s="68">
        <v>9</v>
      </c>
      <c r="G58" s="10">
        <f>IFERROR(F58/F65,"-")</f>
        <v>3.1578947368421054E-2</v>
      </c>
      <c r="H58" s="68">
        <v>16</v>
      </c>
      <c r="I58" s="10">
        <f>IFERROR(H58/H65,"-")</f>
        <v>3.3057851239669422E-2</v>
      </c>
      <c r="J58" s="68">
        <v>26</v>
      </c>
      <c r="K58" s="10">
        <f>IFERROR(J58/J65,"-")</f>
        <v>4.340567612687813E-2</v>
      </c>
      <c r="L58" s="68">
        <v>29</v>
      </c>
      <c r="M58" s="10">
        <f>IFERROR(L58/L65,"-")</f>
        <v>4.9488054607508533E-2</v>
      </c>
      <c r="N58" s="68">
        <v>41</v>
      </c>
      <c r="O58" s="10">
        <f>IFERROR(N58/N65,"-")</f>
        <v>6.278713629402756E-2</v>
      </c>
      <c r="P58" s="141">
        <v>37</v>
      </c>
      <c r="Q58" s="10">
        <f>IFERROR(P58/P65,"-")</f>
        <v>6.3903281519861826E-2</v>
      </c>
      <c r="R58" s="68">
        <v>50</v>
      </c>
      <c r="S58" s="10">
        <f>IFERROR(R58/R65,"-")</f>
        <v>9.6899224806201556E-2</v>
      </c>
      <c r="T58" s="68">
        <v>42</v>
      </c>
      <c r="U58" s="10">
        <f>IFERROR(T58/T65,"-")</f>
        <v>9.0712742980561561E-2</v>
      </c>
      <c r="V58" s="68">
        <v>46</v>
      </c>
      <c r="W58" s="10">
        <f>IFERROR(V58/V65,"-")</f>
        <v>8.4095063985374766E-2</v>
      </c>
      <c r="X58" s="68">
        <v>64</v>
      </c>
      <c r="Y58" s="10">
        <f>IFERROR(X58/X65,"-")</f>
        <v>0.12749003984063745</v>
      </c>
      <c r="Z58" s="68">
        <f>地区別_オーラルフレイル区分別_要介護度別人数･割合!M105</f>
        <v>632</v>
      </c>
      <c r="AA58" s="10">
        <f>地区別_オーラルフレイル区分別_要介護度別人数･割合!N105</f>
        <v>7.9337183027868435E-2</v>
      </c>
    </row>
    <row r="59" spans="2:27" s="8" customFormat="1">
      <c r="B59" s="406"/>
      <c r="C59" s="276" t="s">
        <v>183</v>
      </c>
      <c r="D59" s="141">
        <v>0</v>
      </c>
      <c r="E59" s="10">
        <f>IFERROR(D59/D65,"-")</f>
        <v>0</v>
      </c>
      <c r="F59" s="68">
        <v>5</v>
      </c>
      <c r="G59" s="10">
        <f>IFERROR(F59/F65,"-")</f>
        <v>1.7543859649122806E-2</v>
      </c>
      <c r="H59" s="68">
        <v>20</v>
      </c>
      <c r="I59" s="10">
        <f>IFERROR(H59/H65,"-")</f>
        <v>4.1322314049586778E-2</v>
      </c>
      <c r="J59" s="68">
        <v>17</v>
      </c>
      <c r="K59" s="10">
        <f>IFERROR(J59/J65,"-")</f>
        <v>2.8380634390651086E-2</v>
      </c>
      <c r="L59" s="68">
        <v>18</v>
      </c>
      <c r="M59" s="10">
        <f>IFERROR(L59/L65,"-")</f>
        <v>3.0716723549488054E-2</v>
      </c>
      <c r="N59" s="68">
        <v>43</v>
      </c>
      <c r="O59" s="10">
        <f>IFERROR(N59/N65,"-")</f>
        <v>6.5849923430321589E-2</v>
      </c>
      <c r="P59" s="141">
        <v>24</v>
      </c>
      <c r="Q59" s="10">
        <f>IFERROR(P59/P65,"-")</f>
        <v>4.145077720207254E-2</v>
      </c>
      <c r="R59" s="68">
        <v>34</v>
      </c>
      <c r="S59" s="10">
        <f>IFERROR(R59/R65,"-")</f>
        <v>6.589147286821706E-2</v>
      </c>
      <c r="T59" s="68">
        <v>28</v>
      </c>
      <c r="U59" s="10">
        <f>IFERROR(T59/T65,"-")</f>
        <v>6.0475161987041039E-2</v>
      </c>
      <c r="V59" s="68">
        <v>44</v>
      </c>
      <c r="W59" s="10">
        <f>IFERROR(V59/V65,"-")</f>
        <v>8.0438756855575874E-2</v>
      </c>
      <c r="X59" s="68">
        <v>36</v>
      </c>
      <c r="Y59" s="10">
        <f>IFERROR(X59/X65,"-")</f>
        <v>7.1713147410358571E-2</v>
      </c>
      <c r="Z59" s="68">
        <f>地区別_オーラルフレイル区分別_要介護度別人数･割合!M106</f>
        <v>487</v>
      </c>
      <c r="AA59" s="10">
        <f>地区別_オーラルフレイル区分別_要介護度別人数･割合!N106</f>
        <v>6.1134822997740396E-2</v>
      </c>
    </row>
    <row r="60" spans="2:27" s="8" customFormat="1">
      <c r="B60" s="406"/>
      <c r="C60" s="276" t="s">
        <v>184</v>
      </c>
      <c r="D60" s="140">
        <v>0</v>
      </c>
      <c r="E60" s="138">
        <f>IFERROR(D60/D65,"-")</f>
        <v>0</v>
      </c>
      <c r="F60" s="139">
        <v>6</v>
      </c>
      <c r="G60" s="138">
        <f>IFERROR(F60/F65,"-")</f>
        <v>2.1052631578947368E-2</v>
      </c>
      <c r="H60" s="139">
        <v>15</v>
      </c>
      <c r="I60" s="138">
        <f>IFERROR(H60/H65,"-")</f>
        <v>3.0991735537190084E-2</v>
      </c>
      <c r="J60" s="139">
        <v>22</v>
      </c>
      <c r="K60" s="138">
        <f>IFERROR(J60/J65,"-")</f>
        <v>3.6727879799666109E-2</v>
      </c>
      <c r="L60" s="139">
        <v>13</v>
      </c>
      <c r="M60" s="138">
        <f>IFERROR(L60/L65,"-")</f>
        <v>2.2184300341296929E-2</v>
      </c>
      <c r="N60" s="139">
        <v>31</v>
      </c>
      <c r="O60" s="138">
        <f>IFERROR(N60/N65,"-")</f>
        <v>4.7473200612557429E-2</v>
      </c>
      <c r="P60" s="140">
        <v>30</v>
      </c>
      <c r="Q60" s="138">
        <f>IFERROR(P60/P65,"-")</f>
        <v>5.181347150259067E-2</v>
      </c>
      <c r="R60" s="139">
        <v>24</v>
      </c>
      <c r="S60" s="138">
        <f>IFERROR(R60/R65,"-")</f>
        <v>4.6511627906976744E-2</v>
      </c>
      <c r="T60" s="139">
        <v>19</v>
      </c>
      <c r="U60" s="138">
        <f>IFERROR(T60/T65,"-")</f>
        <v>4.1036717062634988E-2</v>
      </c>
      <c r="V60" s="139">
        <v>37</v>
      </c>
      <c r="W60" s="138">
        <f>IFERROR(V60/V65,"-")</f>
        <v>6.7641681901279713E-2</v>
      </c>
      <c r="X60" s="139">
        <v>40</v>
      </c>
      <c r="Y60" s="138">
        <f>IFERROR(X60/X65,"-")</f>
        <v>7.9681274900398405E-2</v>
      </c>
      <c r="Z60" s="139">
        <f>地区別_オーラルフレイル区分別_要介護度別人数･割合!M107</f>
        <v>489</v>
      </c>
      <c r="AA60" s="138">
        <f>地区別_オーラルフレイル区分別_要介護度別人数･割合!N107</f>
        <v>6.1385890032638717E-2</v>
      </c>
    </row>
    <row r="61" spans="2:27" s="8" customFormat="1">
      <c r="B61" s="406"/>
      <c r="C61" s="276" t="s">
        <v>187</v>
      </c>
      <c r="D61" s="141">
        <v>2</v>
      </c>
      <c r="E61" s="10">
        <f>IFERROR(D61/D65,"-")</f>
        <v>0.14285714285714285</v>
      </c>
      <c r="F61" s="68">
        <v>6</v>
      </c>
      <c r="G61" s="10">
        <f>IFERROR(F61/F65,"-")</f>
        <v>2.1052631578947368E-2</v>
      </c>
      <c r="H61" s="68">
        <v>12</v>
      </c>
      <c r="I61" s="10">
        <f>IFERROR(H61/H65,"-")</f>
        <v>2.4793388429752067E-2</v>
      </c>
      <c r="J61" s="68">
        <v>19</v>
      </c>
      <c r="K61" s="10">
        <f>IFERROR(J61/J65,"-")</f>
        <v>3.1719532554257093E-2</v>
      </c>
      <c r="L61" s="68">
        <v>14</v>
      </c>
      <c r="M61" s="10">
        <f>IFERROR(L61/L65,"-")</f>
        <v>2.3890784982935155E-2</v>
      </c>
      <c r="N61" s="68">
        <v>18</v>
      </c>
      <c r="O61" s="10">
        <f>IFERROR(N61/N65,"-")</f>
        <v>2.7565084226646247E-2</v>
      </c>
      <c r="P61" s="141">
        <v>28</v>
      </c>
      <c r="Q61" s="10">
        <f>IFERROR(P61/P65,"-")</f>
        <v>4.8359240069084632E-2</v>
      </c>
      <c r="R61" s="68">
        <v>18</v>
      </c>
      <c r="S61" s="10">
        <f>IFERROR(R61/R65,"-")</f>
        <v>3.4883720930232558E-2</v>
      </c>
      <c r="T61" s="68">
        <v>20</v>
      </c>
      <c r="U61" s="10">
        <f>IFERROR(T61/T65,"-")</f>
        <v>4.3196544276457881E-2</v>
      </c>
      <c r="V61" s="68">
        <v>23</v>
      </c>
      <c r="W61" s="10">
        <f>IFERROR(V61/V65,"-")</f>
        <v>4.2047531992687383E-2</v>
      </c>
      <c r="X61" s="68">
        <v>24</v>
      </c>
      <c r="Y61" s="10">
        <f>IFERROR(X61/X65,"-")</f>
        <v>4.7808764940239043E-2</v>
      </c>
      <c r="Z61" s="68">
        <f>地区別_オーラルフレイル区分別_要介護度別人数･割合!M108</f>
        <v>424</v>
      </c>
      <c r="AA61" s="10">
        <f>地区別_オーラルフレイル区分別_要介護度別人数･割合!N108</f>
        <v>5.3226211398443385E-2</v>
      </c>
    </row>
    <row r="62" spans="2:27" s="8" customFormat="1">
      <c r="B62" s="406"/>
      <c r="C62" s="276" t="s">
        <v>188</v>
      </c>
      <c r="D62" s="140">
        <v>1</v>
      </c>
      <c r="E62" s="138">
        <f>IFERROR(D62/D65,"-")</f>
        <v>7.1428571428571425E-2</v>
      </c>
      <c r="F62" s="139">
        <v>0</v>
      </c>
      <c r="G62" s="138">
        <f>IFERROR(F62/F65,"-")</f>
        <v>0</v>
      </c>
      <c r="H62" s="139">
        <v>6</v>
      </c>
      <c r="I62" s="138">
        <f>IFERROR(H62/H65,"-")</f>
        <v>1.2396694214876033E-2</v>
      </c>
      <c r="J62" s="139">
        <v>10</v>
      </c>
      <c r="K62" s="138">
        <f>IFERROR(J62/J65,"-")</f>
        <v>1.6694490818030049E-2</v>
      </c>
      <c r="L62" s="139">
        <v>8</v>
      </c>
      <c r="M62" s="138">
        <f>IFERROR(L62/L65,"-")</f>
        <v>1.3651877133105802E-2</v>
      </c>
      <c r="N62" s="139">
        <v>11</v>
      </c>
      <c r="O62" s="138">
        <f>IFERROR(N62/N65,"-")</f>
        <v>1.6845329249617153E-2</v>
      </c>
      <c r="P62" s="140">
        <v>10</v>
      </c>
      <c r="Q62" s="138">
        <f>IFERROR(P62/P65,"-")</f>
        <v>1.7271157167530225E-2</v>
      </c>
      <c r="R62" s="139">
        <v>11</v>
      </c>
      <c r="S62" s="138">
        <f>IFERROR(R62/R65,"-")</f>
        <v>2.1317829457364341E-2</v>
      </c>
      <c r="T62" s="139">
        <v>11</v>
      </c>
      <c r="U62" s="138">
        <f>IFERROR(T62/T65,"-")</f>
        <v>2.3758099352051837E-2</v>
      </c>
      <c r="V62" s="139">
        <v>9</v>
      </c>
      <c r="W62" s="138">
        <f>IFERROR(V62/V65,"-")</f>
        <v>1.6453382084095063E-2</v>
      </c>
      <c r="X62" s="139">
        <v>8</v>
      </c>
      <c r="Y62" s="138">
        <f>IFERROR(X62/X65,"-")</f>
        <v>1.5936254980079681E-2</v>
      </c>
      <c r="Z62" s="139">
        <f>地区別_オーラルフレイル区分別_要介護度別人数･割合!M109</f>
        <v>223</v>
      </c>
      <c r="AA62" s="138">
        <f>地区別_オーラルフレイル区分別_要介護度別人数･割合!N109</f>
        <v>2.7993974391162441E-2</v>
      </c>
    </row>
    <row r="63" spans="2:27" s="8" customFormat="1">
      <c r="B63" s="406"/>
      <c r="C63" s="276" t="s">
        <v>189</v>
      </c>
      <c r="D63" s="141">
        <v>1</v>
      </c>
      <c r="E63" s="10">
        <f>IFERROR(D63/D65,"-")</f>
        <v>7.1428571428571425E-2</v>
      </c>
      <c r="F63" s="68">
        <v>1</v>
      </c>
      <c r="G63" s="10">
        <f>IFERROR(F63/F65,"-")</f>
        <v>3.5087719298245615E-3</v>
      </c>
      <c r="H63" s="68">
        <v>4</v>
      </c>
      <c r="I63" s="10">
        <f>IFERROR(H63/H65,"-")</f>
        <v>8.2644628099173556E-3</v>
      </c>
      <c r="J63" s="68">
        <v>2</v>
      </c>
      <c r="K63" s="10">
        <f>IFERROR(J63/J65,"-")</f>
        <v>3.3388981636060101E-3</v>
      </c>
      <c r="L63" s="68">
        <v>8</v>
      </c>
      <c r="M63" s="10">
        <f>IFERROR(L63/L65,"-")</f>
        <v>1.3651877133105802E-2</v>
      </c>
      <c r="N63" s="68">
        <v>11</v>
      </c>
      <c r="O63" s="10">
        <f>IFERROR(N63/N65,"-")</f>
        <v>1.6845329249617153E-2</v>
      </c>
      <c r="P63" s="141">
        <v>3</v>
      </c>
      <c r="Q63" s="10">
        <f>IFERROR(P63/P65,"-")</f>
        <v>5.1813471502590676E-3</v>
      </c>
      <c r="R63" s="68">
        <v>4</v>
      </c>
      <c r="S63" s="10">
        <f>IFERROR(R63/R65,"-")</f>
        <v>7.7519379844961239E-3</v>
      </c>
      <c r="T63" s="68">
        <v>9</v>
      </c>
      <c r="U63" s="10">
        <f>IFERROR(T63/T65,"-")</f>
        <v>1.9438444924406047E-2</v>
      </c>
      <c r="V63" s="68">
        <v>19</v>
      </c>
      <c r="W63" s="10">
        <f>IFERROR(V63/V65,"-")</f>
        <v>3.4734917733089579E-2</v>
      </c>
      <c r="X63" s="68">
        <v>3</v>
      </c>
      <c r="Y63" s="10">
        <f>IFERROR(X63/X65,"-")</f>
        <v>5.9760956175298804E-3</v>
      </c>
      <c r="Z63" s="68">
        <f>地区別_オーラルフレイル区分別_要介護度別人数･割合!M110</f>
        <v>111</v>
      </c>
      <c r="AA63" s="10">
        <f>地区別_オーラルフレイル区分別_要介護度別人数･割合!N110</f>
        <v>1.393422043685664E-2</v>
      </c>
    </row>
    <row r="64" spans="2:27" s="8" customFormat="1">
      <c r="B64" s="406"/>
      <c r="C64" s="277" t="s">
        <v>190</v>
      </c>
      <c r="D64" s="142">
        <v>0</v>
      </c>
      <c r="E64" s="35">
        <f>IFERROR(D64/D65,"-")</f>
        <v>0</v>
      </c>
      <c r="F64" s="71">
        <v>0</v>
      </c>
      <c r="G64" s="35">
        <f>IFERROR(F64/F65,"-")</f>
        <v>0</v>
      </c>
      <c r="H64" s="71">
        <v>4</v>
      </c>
      <c r="I64" s="35">
        <f>IFERROR(H64/H65,"-")</f>
        <v>8.2644628099173556E-3</v>
      </c>
      <c r="J64" s="71">
        <v>1</v>
      </c>
      <c r="K64" s="35">
        <f>IFERROR(J64/J65,"-")</f>
        <v>1.6694490818030051E-3</v>
      </c>
      <c r="L64" s="71">
        <v>3</v>
      </c>
      <c r="M64" s="35">
        <f>IFERROR(L64/L65,"-")</f>
        <v>5.1194539249146756E-3</v>
      </c>
      <c r="N64" s="71">
        <v>3</v>
      </c>
      <c r="O64" s="35">
        <f>IFERROR(N64/N65,"-")</f>
        <v>4.5941807044410417E-3</v>
      </c>
      <c r="P64" s="142">
        <v>2</v>
      </c>
      <c r="Q64" s="35">
        <f>IFERROR(P64/P65,"-")</f>
        <v>3.4542314335060447E-3</v>
      </c>
      <c r="R64" s="71">
        <v>4</v>
      </c>
      <c r="S64" s="35">
        <f>IFERROR(R64/R65,"-")</f>
        <v>7.7519379844961239E-3</v>
      </c>
      <c r="T64" s="71">
        <v>2</v>
      </c>
      <c r="U64" s="35">
        <f>IFERROR(T64/T65,"-")</f>
        <v>4.3196544276457886E-3</v>
      </c>
      <c r="V64" s="71">
        <v>1</v>
      </c>
      <c r="W64" s="35">
        <f>IFERROR(V64/V65,"-")</f>
        <v>1.8281535648994515E-3</v>
      </c>
      <c r="X64" s="71">
        <v>2</v>
      </c>
      <c r="Y64" s="35">
        <f>IFERROR(X64/X65,"-")</f>
        <v>3.9840637450199202E-3</v>
      </c>
      <c r="Z64" s="71">
        <f>地区別_オーラルフレイル区分別_要介護度別人数･割合!M111</f>
        <v>62</v>
      </c>
      <c r="AA64" s="35">
        <f>地区別_オーラルフレイル区分別_要介護度別人数･割合!N111</f>
        <v>7.7830780818478537E-3</v>
      </c>
    </row>
    <row r="65" spans="1:27" s="8" customFormat="1">
      <c r="B65" s="406"/>
      <c r="C65" s="278" t="s">
        <v>71</v>
      </c>
      <c r="D65" s="143">
        <v>14</v>
      </c>
      <c r="E65" s="122">
        <f>IFERROR(D65/D65,"-")</f>
        <v>1</v>
      </c>
      <c r="F65" s="133">
        <v>285</v>
      </c>
      <c r="G65" s="122">
        <f>IFERROR(F65/F65,"-")</f>
        <v>1</v>
      </c>
      <c r="H65" s="133">
        <v>484</v>
      </c>
      <c r="I65" s="122">
        <f>IFERROR(H65/H65,"-")</f>
        <v>1</v>
      </c>
      <c r="J65" s="133">
        <v>599</v>
      </c>
      <c r="K65" s="122">
        <f>IFERROR(J65/J65,"-")</f>
        <v>1</v>
      </c>
      <c r="L65" s="133">
        <v>586</v>
      </c>
      <c r="M65" s="122">
        <f>IFERROR(L65/L65,"-")</f>
        <v>1</v>
      </c>
      <c r="N65" s="133">
        <v>653</v>
      </c>
      <c r="O65" s="122">
        <f>IFERROR(N65/N65,"-")</f>
        <v>1</v>
      </c>
      <c r="P65" s="143">
        <v>579</v>
      </c>
      <c r="Q65" s="122">
        <f>IFERROR(P65/P65,"-")</f>
        <v>1</v>
      </c>
      <c r="R65" s="133">
        <v>516</v>
      </c>
      <c r="S65" s="122">
        <f>IFERROR(R65/R65,"-")</f>
        <v>1</v>
      </c>
      <c r="T65" s="133">
        <v>463</v>
      </c>
      <c r="U65" s="122">
        <f>IFERROR(T65/T65,"-")</f>
        <v>1</v>
      </c>
      <c r="V65" s="133">
        <v>547</v>
      </c>
      <c r="W65" s="122">
        <f>IFERROR(V65/V65,"-")</f>
        <v>1</v>
      </c>
      <c r="X65" s="133">
        <v>502</v>
      </c>
      <c r="Y65" s="122">
        <f>IFERROR(X65/X65,"-")</f>
        <v>1</v>
      </c>
      <c r="Z65" s="133">
        <f>地区別_オーラルフレイル区分別_要介護度別人数･割合!M112</f>
        <v>7966</v>
      </c>
      <c r="AA65" s="122">
        <f>地区別_オーラルフレイル区分別_要介護度別人数･割合!N112</f>
        <v>1</v>
      </c>
    </row>
    <row r="66" spans="1:27" s="8" customFormat="1">
      <c r="B66" s="406" t="s">
        <v>186</v>
      </c>
      <c r="C66" s="275" t="s">
        <v>185</v>
      </c>
      <c r="D66" s="153">
        <v>69</v>
      </c>
      <c r="E66" s="33">
        <f>IFERROR(D66/D77,"-")</f>
        <v>0.7752808988764045</v>
      </c>
      <c r="F66" s="67">
        <v>5823</v>
      </c>
      <c r="G66" s="33">
        <f>IFERROR(F66/F77,"-")</f>
        <v>0.95867632532104052</v>
      </c>
      <c r="H66" s="67">
        <v>9048</v>
      </c>
      <c r="I66" s="33">
        <f>IFERROR(H66/H77,"-")</f>
        <v>0.9433844228964654</v>
      </c>
      <c r="J66" s="67">
        <v>10152</v>
      </c>
      <c r="K66" s="33">
        <f>IFERROR(J66/J77,"-")</f>
        <v>0.9280555809488984</v>
      </c>
      <c r="L66" s="67">
        <v>9289</v>
      </c>
      <c r="M66" s="33">
        <f>IFERROR(L66/L77,"-")</f>
        <v>0.91328286304198214</v>
      </c>
      <c r="N66" s="67">
        <v>9424</v>
      </c>
      <c r="O66" s="33">
        <f>IFERROR(N66/N77,"-")</f>
        <v>0.89445709946848895</v>
      </c>
      <c r="P66" s="153">
        <v>7771</v>
      </c>
      <c r="Q66" s="33">
        <f>IFERROR(P66/P77,"-")</f>
        <v>0.87001791312136145</v>
      </c>
      <c r="R66" s="67">
        <v>6125</v>
      </c>
      <c r="S66" s="33">
        <f>IFERROR(R66/R77,"-")</f>
        <v>0.84845546474580968</v>
      </c>
      <c r="T66" s="67">
        <v>4810</v>
      </c>
      <c r="U66" s="33">
        <f>IFERROR(T66/T77,"-")</f>
        <v>0.81140350877192979</v>
      </c>
      <c r="V66" s="67">
        <v>4773</v>
      </c>
      <c r="W66" s="33">
        <f>IFERROR(V66/V77,"-")</f>
        <v>0.79829402910185654</v>
      </c>
      <c r="X66" s="67">
        <v>3887</v>
      </c>
      <c r="Y66" s="33">
        <f>IFERROR(X66/X77,"-")</f>
        <v>0.76939825811559781</v>
      </c>
      <c r="Z66" s="67">
        <f>地区別_オーラルフレイル区分別_要介護度別人数･割合!O101</f>
        <v>83717</v>
      </c>
      <c r="AA66" s="33">
        <f>地区別_オーラルフレイル区分別_要介護度別人数･割合!P101</f>
        <v>0.84324133763094278</v>
      </c>
    </row>
    <row r="67" spans="1:27" s="8" customFormat="1">
      <c r="B67" s="406"/>
      <c r="C67" s="276" t="s">
        <v>186</v>
      </c>
      <c r="D67" s="140">
        <v>1</v>
      </c>
      <c r="E67" s="138">
        <f>IFERROR(D67/D77,"-")</f>
        <v>1.1235955056179775E-2</v>
      </c>
      <c r="F67" s="139">
        <v>3</v>
      </c>
      <c r="G67" s="138">
        <f>IFERROR(F67/F77,"-")</f>
        <v>4.9390846229832076E-4</v>
      </c>
      <c r="H67" s="139">
        <v>22</v>
      </c>
      <c r="I67" s="138">
        <f>IFERROR(H67/H77,"-")</f>
        <v>2.29381712021687E-3</v>
      </c>
      <c r="J67" s="139">
        <v>23</v>
      </c>
      <c r="K67" s="138">
        <f>IFERROR(J67/J77,"-")</f>
        <v>2.1025687905658653E-3</v>
      </c>
      <c r="L67" s="139">
        <v>37</v>
      </c>
      <c r="M67" s="138">
        <f>IFERROR(L67/L77,"-")</f>
        <v>3.6377937272637894E-3</v>
      </c>
      <c r="N67" s="139">
        <v>68</v>
      </c>
      <c r="O67" s="138">
        <f>IFERROR(N67/N77,"-")</f>
        <v>6.4540622627182994E-3</v>
      </c>
      <c r="P67" s="140">
        <v>84</v>
      </c>
      <c r="Q67" s="138">
        <f>IFERROR(P67/P77,"-")</f>
        <v>9.4043887147335428E-3</v>
      </c>
      <c r="R67" s="139">
        <v>65</v>
      </c>
      <c r="S67" s="138">
        <f>IFERROR(R67/R77,"-")</f>
        <v>9.0040171768943061E-3</v>
      </c>
      <c r="T67" s="139">
        <v>63</v>
      </c>
      <c r="U67" s="138">
        <f>IFERROR(T67/T77,"-")</f>
        <v>1.0627530364372469E-2</v>
      </c>
      <c r="V67" s="139">
        <v>60</v>
      </c>
      <c r="W67" s="138">
        <f>IFERROR(V67/V77,"-")</f>
        <v>1.0035122930255895E-2</v>
      </c>
      <c r="X67" s="139">
        <v>63</v>
      </c>
      <c r="Y67" s="138">
        <f>IFERROR(X67/X77,"-")</f>
        <v>1.2470308788598575E-2</v>
      </c>
      <c r="Z67" s="139">
        <f>地区別_オーラルフレイル区分別_要介護度別人数･割合!O102</f>
        <v>761</v>
      </c>
      <c r="AA67" s="138">
        <f>地区別_オーラルフレイル区分別_要介護度別人数･割合!P102</f>
        <v>7.6651893634165991E-3</v>
      </c>
    </row>
    <row r="68" spans="1:27" s="8" customFormat="1">
      <c r="B68" s="406"/>
      <c r="C68" s="276" t="s">
        <v>340</v>
      </c>
      <c r="D68" s="140">
        <v>0</v>
      </c>
      <c r="E68" s="138">
        <f>IFERROR(D68/D77,"-")</f>
        <v>0</v>
      </c>
      <c r="F68" s="139">
        <v>18</v>
      </c>
      <c r="G68" s="138">
        <f>IFERROR(F68/F77,"-")</f>
        <v>2.9634507737899243E-3</v>
      </c>
      <c r="H68" s="139">
        <v>16</v>
      </c>
      <c r="I68" s="138">
        <f>IFERROR(H68/H77,"-")</f>
        <v>1.6682306328849963E-3</v>
      </c>
      <c r="J68" s="139">
        <v>31</v>
      </c>
      <c r="K68" s="138">
        <f>IFERROR(J68/J77,"-")</f>
        <v>2.8338970655452968E-3</v>
      </c>
      <c r="L68" s="139">
        <v>28</v>
      </c>
      <c r="M68" s="138">
        <f>IFERROR(L68/L77,"-")</f>
        <v>2.7529249827942187E-3</v>
      </c>
      <c r="N68" s="139">
        <v>46</v>
      </c>
      <c r="O68" s="138">
        <f>IFERROR(N68/N77,"-")</f>
        <v>4.3659832953682615E-3</v>
      </c>
      <c r="P68" s="140">
        <v>39</v>
      </c>
      <c r="Q68" s="138">
        <f>IFERROR(P68/P77,"-")</f>
        <v>4.3663233318405733E-3</v>
      </c>
      <c r="R68" s="139">
        <v>44</v>
      </c>
      <c r="S68" s="138">
        <f>IFERROR(R68/R77,"-")</f>
        <v>6.095027012051531E-3</v>
      </c>
      <c r="T68" s="139">
        <v>34</v>
      </c>
      <c r="U68" s="138">
        <f>IFERROR(T68/T77,"-")</f>
        <v>5.7354925775978411E-3</v>
      </c>
      <c r="V68" s="139">
        <v>44</v>
      </c>
      <c r="W68" s="138">
        <f>IFERROR(V68/V77,"-")</f>
        <v>7.3590901488543234E-3</v>
      </c>
      <c r="X68" s="139">
        <v>33</v>
      </c>
      <c r="Y68" s="138">
        <f>IFERROR(X68/X77,"-")</f>
        <v>6.5320665083135393E-3</v>
      </c>
      <c r="Z68" s="139">
        <f>地区別_オーラルフレイル区分別_要介護度別人数･割合!O103</f>
        <v>530</v>
      </c>
      <c r="AA68" s="138">
        <f>地区別_オーラルフレイル区分別_要介護度別人数･割合!P103</f>
        <v>5.3384367445608377E-3</v>
      </c>
    </row>
    <row r="69" spans="1:27" s="8" customFormat="1">
      <c r="B69" s="406"/>
      <c r="C69" s="276" t="s">
        <v>293</v>
      </c>
      <c r="D69" s="140">
        <v>0</v>
      </c>
      <c r="E69" s="138">
        <f>IFERROR(D69/D77,"-")</f>
        <v>0</v>
      </c>
      <c r="F69" s="139">
        <v>0</v>
      </c>
      <c r="G69" s="138">
        <f>IFERROR(F69/F77,"-")</f>
        <v>0</v>
      </c>
      <c r="H69" s="139">
        <v>0</v>
      </c>
      <c r="I69" s="138">
        <f>IFERROR(H69/H77,"-")</f>
        <v>0</v>
      </c>
      <c r="J69" s="139">
        <v>0</v>
      </c>
      <c r="K69" s="138">
        <f>IFERROR(J69/J77,"-")</f>
        <v>0</v>
      </c>
      <c r="L69" s="139">
        <v>0</v>
      </c>
      <c r="M69" s="138">
        <f>IFERROR(L69/L77,"-")</f>
        <v>0</v>
      </c>
      <c r="N69" s="139">
        <v>1</v>
      </c>
      <c r="O69" s="138">
        <f>IFERROR(N69/N77,"-")</f>
        <v>9.4912680334092639E-5</v>
      </c>
      <c r="P69" s="140">
        <v>0</v>
      </c>
      <c r="Q69" s="138">
        <f>IFERROR(P69/P77,"-")</f>
        <v>0</v>
      </c>
      <c r="R69" s="139">
        <v>0</v>
      </c>
      <c r="S69" s="138">
        <f>IFERROR(R69/R77,"-")</f>
        <v>0</v>
      </c>
      <c r="T69" s="139">
        <v>0</v>
      </c>
      <c r="U69" s="138">
        <f>IFERROR(T69/T77,"-")</f>
        <v>0</v>
      </c>
      <c r="V69" s="139">
        <v>2</v>
      </c>
      <c r="W69" s="138">
        <f>IFERROR(V69/V77,"-")</f>
        <v>3.345040976751965E-4</v>
      </c>
      <c r="X69" s="139">
        <v>0</v>
      </c>
      <c r="Y69" s="138">
        <f>IFERROR(X69/X77,"-")</f>
        <v>0</v>
      </c>
      <c r="Z69" s="139">
        <f>地区別_オーラルフレイル区分別_要介護度別人数･割合!O104</f>
        <v>3</v>
      </c>
      <c r="AA69" s="138">
        <f>地区別_オーラルフレイル区分別_要介護度別人数･割合!P104</f>
        <v>3.0217566478646254E-5</v>
      </c>
    </row>
    <row r="70" spans="1:27" s="8" customFormat="1">
      <c r="B70" s="406"/>
      <c r="C70" s="276" t="s">
        <v>182</v>
      </c>
      <c r="D70" s="141">
        <v>6</v>
      </c>
      <c r="E70" s="10">
        <f>IFERROR(D70/D77,"-")</f>
        <v>6.741573033707865E-2</v>
      </c>
      <c r="F70" s="68">
        <v>91</v>
      </c>
      <c r="G70" s="10">
        <f>IFERROR(F70/F77,"-")</f>
        <v>1.4981890023049062E-2</v>
      </c>
      <c r="H70" s="68">
        <v>196</v>
      </c>
      <c r="I70" s="10">
        <f>IFERROR(H70/H77,"-")</f>
        <v>2.0435825252841204E-2</v>
      </c>
      <c r="J70" s="68">
        <v>300</v>
      </c>
      <c r="K70" s="10">
        <f>IFERROR(J70/J77,"-")</f>
        <v>2.7424810311728678E-2</v>
      </c>
      <c r="L70" s="68">
        <v>349</v>
      </c>
      <c r="M70" s="10">
        <f>IFERROR(L70/L77,"-")</f>
        <v>3.4313243535542229E-2</v>
      </c>
      <c r="N70" s="68">
        <v>444</v>
      </c>
      <c r="O70" s="10">
        <f>IFERROR(N70/N77,"-")</f>
        <v>4.2141230068337129E-2</v>
      </c>
      <c r="P70" s="141">
        <v>437</v>
      </c>
      <c r="Q70" s="10">
        <f>IFERROR(P70/P77,"-")</f>
        <v>4.8925212718316166E-2</v>
      </c>
      <c r="R70" s="68">
        <v>385</v>
      </c>
      <c r="S70" s="10">
        <f>IFERROR(R70/R77,"-")</f>
        <v>5.3331486355450895E-2</v>
      </c>
      <c r="T70" s="68">
        <v>437</v>
      </c>
      <c r="U70" s="10">
        <f>IFERROR(T70/T77,"-")</f>
        <v>7.371794871794872E-2</v>
      </c>
      <c r="V70" s="68">
        <v>481</v>
      </c>
      <c r="W70" s="10">
        <f>IFERROR(V70/V77,"-")</f>
        <v>8.044823549088477E-2</v>
      </c>
      <c r="X70" s="68">
        <v>436</v>
      </c>
      <c r="Y70" s="10">
        <f>IFERROR(X70/X77,"-")</f>
        <v>8.6302454473475856E-2</v>
      </c>
      <c r="Z70" s="68">
        <f>地区別_オーラルフレイル区分別_要介護度別人数･割合!O105</f>
        <v>5568</v>
      </c>
      <c r="AA70" s="10">
        <f>地区別_オーラルフレイル区分別_要介護度別人数･割合!P105</f>
        <v>5.6083803384367442E-2</v>
      </c>
    </row>
    <row r="71" spans="1:27" s="8" customFormat="1">
      <c r="B71" s="406"/>
      <c r="C71" s="276" t="s">
        <v>183</v>
      </c>
      <c r="D71" s="141">
        <v>7</v>
      </c>
      <c r="E71" s="10">
        <f>IFERROR(D71/D77,"-")</f>
        <v>7.8651685393258425E-2</v>
      </c>
      <c r="F71" s="68">
        <v>52</v>
      </c>
      <c r="G71" s="10">
        <f>IFERROR(F71/F77,"-")</f>
        <v>8.5610800131708919E-3</v>
      </c>
      <c r="H71" s="68">
        <v>117</v>
      </c>
      <c r="I71" s="10">
        <f>IFERROR(H71/H77,"-")</f>
        <v>1.2198936502971536E-2</v>
      </c>
      <c r="J71" s="68">
        <v>166</v>
      </c>
      <c r="K71" s="10">
        <f>IFERROR(J71/J77,"-")</f>
        <v>1.5175061705823202E-2</v>
      </c>
      <c r="L71" s="68">
        <v>173</v>
      </c>
      <c r="M71" s="10">
        <f>IFERROR(L71/L77,"-")</f>
        <v>1.7009143643692853E-2</v>
      </c>
      <c r="N71" s="68">
        <v>196</v>
      </c>
      <c r="O71" s="10">
        <f>IFERROR(N71/N77,"-")</f>
        <v>1.8602885345482156E-2</v>
      </c>
      <c r="P71" s="141">
        <v>226</v>
      </c>
      <c r="Q71" s="10">
        <f>IFERROR(P71/P77,"-")</f>
        <v>2.5302283922973578E-2</v>
      </c>
      <c r="R71" s="68">
        <v>241</v>
      </c>
      <c r="S71" s="10">
        <f>IFERROR(R71/R77,"-")</f>
        <v>3.3384125225100432E-2</v>
      </c>
      <c r="T71" s="68">
        <v>209</v>
      </c>
      <c r="U71" s="10">
        <f>IFERROR(T71/T77,"-")</f>
        <v>3.5256410256410256E-2</v>
      </c>
      <c r="V71" s="68">
        <v>228</v>
      </c>
      <c r="W71" s="10">
        <f>IFERROR(V71/V77,"-")</f>
        <v>3.8133467134972406E-2</v>
      </c>
      <c r="X71" s="68">
        <v>235</v>
      </c>
      <c r="Y71" s="10">
        <f>IFERROR(X71/X77,"-")</f>
        <v>4.651623119556611E-2</v>
      </c>
      <c r="Z71" s="68">
        <f>地区別_オーラルフレイル区分別_要介護度別人数･割合!O106</f>
        <v>3107</v>
      </c>
      <c r="AA71" s="10">
        <f>地区別_オーラルフレイル区分別_要介護度別人数･割合!P106</f>
        <v>3.1295326349717968E-2</v>
      </c>
    </row>
    <row r="72" spans="1:27" s="8" customFormat="1">
      <c r="B72" s="406"/>
      <c r="C72" s="276" t="s">
        <v>184</v>
      </c>
      <c r="D72" s="140">
        <v>2</v>
      </c>
      <c r="E72" s="138">
        <f>IFERROR(D72/D77,"-")</f>
        <v>2.247191011235955E-2</v>
      </c>
      <c r="F72" s="139">
        <v>47</v>
      </c>
      <c r="G72" s="138">
        <f>IFERROR(F72/F77,"-")</f>
        <v>7.7378992426736914E-3</v>
      </c>
      <c r="H72" s="139">
        <v>91</v>
      </c>
      <c r="I72" s="138">
        <f>IFERROR(H72/H77,"-")</f>
        <v>9.4880617245334167E-3</v>
      </c>
      <c r="J72" s="139">
        <v>129</v>
      </c>
      <c r="K72" s="138">
        <f>IFERROR(J72/J77,"-")</f>
        <v>1.1792668434043332E-2</v>
      </c>
      <c r="L72" s="139">
        <v>157</v>
      </c>
      <c r="M72" s="138">
        <f>IFERROR(L72/L77,"-")</f>
        <v>1.5436043653524727E-2</v>
      </c>
      <c r="N72" s="139">
        <v>198</v>
      </c>
      <c r="O72" s="138">
        <f>IFERROR(N72/N77,"-")</f>
        <v>1.879271070615034E-2</v>
      </c>
      <c r="P72" s="140">
        <v>197</v>
      </c>
      <c r="Q72" s="138">
        <f>IFERROR(P72/P77,"-")</f>
        <v>2.205553067622033E-2</v>
      </c>
      <c r="R72" s="139">
        <v>186</v>
      </c>
      <c r="S72" s="138">
        <f>IFERROR(R72/R77,"-")</f>
        <v>2.5765341460036017E-2</v>
      </c>
      <c r="T72" s="139">
        <v>191</v>
      </c>
      <c r="U72" s="138">
        <f>IFERROR(T72/T77,"-")</f>
        <v>3.2219973009446692E-2</v>
      </c>
      <c r="V72" s="139">
        <v>205</v>
      </c>
      <c r="W72" s="138">
        <f>IFERROR(V72/V77,"-")</f>
        <v>3.428667001170764E-2</v>
      </c>
      <c r="X72" s="139">
        <v>220</v>
      </c>
      <c r="Y72" s="138">
        <f>IFERROR(X72/X77,"-")</f>
        <v>4.3547110055423596E-2</v>
      </c>
      <c r="Z72" s="139">
        <f>地区別_オーラルフレイル区分別_要介護度別人数･割合!O107</f>
        <v>2853</v>
      </c>
      <c r="AA72" s="138">
        <f>地区別_オーラルフレイル区分別_要介護度別人数･割合!P107</f>
        <v>2.8736905721192585E-2</v>
      </c>
    </row>
    <row r="73" spans="1:27" s="8" customFormat="1">
      <c r="B73" s="406"/>
      <c r="C73" s="276" t="s">
        <v>187</v>
      </c>
      <c r="D73" s="141">
        <v>2</v>
      </c>
      <c r="E73" s="10">
        <f>IFERROR(D73/D77,"-")</f>
        <v>2.247191011235955E-2</v>
      </c>
      <c r="F73" s="68">
        <v>19</v>
      </c>
      <c r="G73" s="10">
        <f>IFERROR(F73/F77,"-")</f>
        <v>3.1280869278893647E-3</v>
      </c>
      <c r="H73" s="68">
        <v>61</v>
      </c>
      <c r="I73" s="10">
        <f>IFERROR(H73/H77,"-")</f>
        <v>6.3601292878740483E-3</v>
      </c>
      <c r="J73" s="68">
        <v>74</v>
      </c>
      <c r="K73" s="10">
        <f>IFERROR(J73/J77,"-")</f>
        <v>6.7647865435597407E-3</v>
      </c>
      <c r="L73" s="68">
        <v>74</v>
      </c>
      <c r="M73" s="10">
        <f>IFERROR(L73/L77,"-")</f>
        <v>7.2755874545275788E-3</v>
      </c>
      <c r="N73" s="68">
        <v>98</v>
      </c>
      <c r="O73" s="10">
        <f>IFERROR(N73/N77,"-")</f>
        <v>9.3014426727410782E-3</v>
      </c>
      <c r="P73" s="141">
        <v>102</v>
      </c>
      <c r="Q73" s="10">
        <f>IFERROR(P73/P77,"-")</f>
        <v>1.141961486789073E-2</v>
      </c>
      <c r="R73" s="68">
        <v>108</v>
      </c>
      <c r="S73" s="10">
        <f>IFERROR(R73/R77,"-")</f>
        <v>1.4960520847762847E-2</v>
      </c>
      <c r="T73" s="68">
        <v>109</v>
      </c>
      <c r="U73" s="10">
        <f>IFERROR(T73/T77,"-")</f>
        <v>1.8387314439946019E-2</v>
      </c>
      <c r="V73" s="68">
        <v>125</v>
      </c>
      <c r="W73" s="10">
        <f>IFERROR(V73/V77,"-")</f>
        <v>2.0906506104699782E-2</v>
      </c>
      <c r="X73" s="68">
        <v>103</v>
      </c>
      <c r="Y73" s="10">
        <f>IFERROR(X73/X77,"-")</f>
        <v>2.0387965162311956E-2</v>
      </c>
      <c r="Z73" s="68">
        <f>地区別_オーラルフレイル区分別_要介護度別人数･割合!O108</f>
        <v>1635</v>
      </c>
      <c r="AA73" s="10">
        <f>地区別_オーラルフレイル区分別_要介護度別人数･割合!P108</f>
        <v>1.6468573730862208E-2</v>
      </c>
    </row>
    <row r="74" spans="1:27" s="8" customFormat="1">
      <c r="B74" s="406"/>
      <c r="C74" s="276" t="s">
        <v>188</v>
      </c>
      <c r="D74" s="140">
        <v>2</v>
      </c>
      <c r="E74" s="138">
        <f>IFERROR(D74/D77,"-")</f>
        <v>2.247191011235955E-2</v>
      </c>
      <c r="F74" s="139">
        <v>15</v>
      </c>
      <c r="G74" s="138">
        <f>IFERROR(F74/F77,"-")</f>
        <v>2.4695423114916037E-3</v>
      </c>
      <c r="H74" s="139">
        <v>25</v>
      </c>
      <c r="I74" s="138">
        <f>IFERROR(H74/H77,"-")</f>
        <v>2.6066103638828068E-3</v>
      </c>
      <c r="J74" s="139">
        <v>31</v>
      </c>
      <c r="K74" s="138">
        <f>IFERROR(J74/J77,"-")</f>
        <v>2.8338970655452968E-3</v>
      </c>
      <c r="L74" s="139">
        <v>31</v>
      </c>
      <c r="M74" s="138">
        <f>IFERROR(L74/L77,"-")</f>
        <v>3.0478812309507422E-3</v>
      </c>
      <c r="N74" s="139">
        <v>35</v>
      </c>
      <c r="O74" s="138">
        <f>IFERROR(N74/N77,"-")</f>
        <v>3.3219438116932421E-3</v>
      </c>
      <c r="P74" s="140">
        <v>49</v>
      </c>
      <c r="Q74" s="138">
        <f>IFERROR(P74/P77,"-")</f>
        <v>5.4858934169278997E-3</v>
      </c>
      <c r="R74" s="139">
        <v>34</v>
      </c>
      <c r="S74" s="138">
        <f>IFERROR(R74/R77,"-")</f>
        <v>4.7097936002216375E-3</v>
      </c>
      <c r="T74" s="139">
        <v>46</v>
      </c>
      <c r="U74" s="138">
        <f>IFERROR(T74/T77,"-")</f>
        <v>7.7597840755735496E-3</v>
      </c>
      <c r="V74" s="139">
        <v>35</v>
      </c>
      <c r="W74" s="138">
        <f>IFERROR(V74/V77,"-")</f>
        <v>5.8538217093159388E-3</v>
      </c>
      <c r="X74" s="139">
        <v>42</v>
      </c>
      <c r="Y74" s="138">
        <f>IFERROR(X74/X77,"-")</f>
        <v>8.3135391923990498E-3</v>
      </c>
      <c r="Z74" s="139">
        <f>地区別_オーラルフレイル区分別_要介護度別人数･割合!O109</f>
        <v>634</v>
      </c>
      <c r="AA74" s="138">
        <f>地区別_オーラルフレイル区分別_要介護度別人数･割合!P109</f>
        <v>6.3859790491539083E-3</v>
      </c>
    </row>
    <row r="75" spans="1:27" s="8" customFormat="1">
      <c r="B75" s="406"/>
      <c r="C75" s="276" t="s">
        <v>189</v>
      </c>
      <c r="D75" s="141">
        <v>0</v>
      </c>
      <c r="E75" s="10">
        <f>IFERROR(D75/D77,"-")</f>
        <v>0</v>
      </c>
      <c r="F75" s="68">
        <v>4</v>
      </c>
      <c r="G75" s="10">
        <f>IFERROR(F75/F77,"-")</f>
        <v>6.5854461639776091E-4</v>
      </c>
      <c r="H75" s="68">
        <v>12</v>
      </c>
      <c r="I75" s="10">
        <f>IFERROR(H75/H77,"-")</f>
        <v>1.2511729746637473E-3</v>
      </c>
      <c r="J75" s="68">
        <v>22</v>
      </c>
      <c r="K75" s="10">
        <f>IFERROR(J75/J77,"-")</f>
        <v>2.0111527561934364E-3</v>
      </c>
      <c r="L75" s="68">
        <v>22</v>
      </c>
      <c r="M75" s="10">
        <f>IFERROR(L75/L77,"-")</f>
        <v>2.1630124864811719E-3</v>
      </c>
      <c r="N75" s="68">
        <v>16</v>
      </c>
      <c r="O75" s="10">
        <f>IFERROR(N75/N77,"-")</f>
        <v>1.5186028853454822E-3</v>
      </c>
      <c r="P75" s="141">
        <v>22</v>
      </c>
      <c r="Q75" s="10">
        <f>IFERROR(P75/P77,"-")</f>
        <v>2.4630541871921183E-3</v>
      </c>
      <c r="R75" s="68">
        <v>25</v>
      </c>
      <c r="S75" s="10">
        <f>IFERROR(R75/R77,"-")</f>
        <v>3.4630835295747335E-3</v>
      </c>
      <c r="T75" s="68">
        <v>21</v>
      </c>
      <c r="U75" s="10">
        <f>IFERROR(T75/T77,"-")</f>
        <v>3.5425101214574899E-3</v>
      </c>
      <c r="V75" s="68">
        <v>17</v>
      </c>
      <c r="W75" s="10">
        <f>IFERROR(V75/V77,"-")</f>
        <v>2.8432848302391706E-3</v>
      </c>
      <c r="X75" s="68">
        <v>23</v>
      </c>
      <c r="Y75" s="10">
        <f>IFERROR(X75/X77,"-")</f>
        <v>4.5526524148851938E-3</v>
      </c>
      <c r="Z75" s="68">
        <f>地区別_オーラルフレイル区分別_要介護度別人数･割合!O110</f>
        <v>329</v>
      </c>
      <c r="AA75" s="10">
        <f>地区別_オーラルフレイル区分別_要介護度別人数･割合!P110</f>
        <v>3.3138597904915391E-3</v>
      </c>
    </row>
    <row r="76" spans="1:27" s="8" customFormat="1">
      <c r="B76" s="406"/>
      <c r="C76" s="277" t="s">
        <v>190</v>
      </c>
      <c r="D76" s="142">
        <v>0</v>
      </c>
      <c r="E76" s="35">
        <f>IFERROR(D76/D77,"-")</f>
        <v>0</v>
      </c>
      <c r="F76" s="71">
        <v>2</v>
      </c>
      <c r="G76" s="35">
        <f>IFERROR(F76/F77,"-")</f>
        <v>3.2927230819888045E-4</v>
      </c>
      <c r="H76" s="71">
        <v>3</v>
      </c>
      <c r="I76" s="35">
        <f>IFERROR(H76/H77,"-")</f>
        <v>3.1279324366593683E-4</v>
      </c>
      <c r="J76" s="71">
        <v>11</v>
      </c>
      <c r="K76" s="35">
        <f>IFERROR(J76/J77,"-")</f>
        <v>1.0055763780967182E-3</v>
      </c>
      <c r="L76" s="71">
        <v>11</v>
      </c>
      <c r="M76" s="35">
        <f>IFERROR(L76/L77,"-")</f>
        <v>1.081506243240586E-3</v>
      </c>
      <c r="N76" s="71">
        <v>10</v>
      </c>
      <c r="O76" s="35">
        <f>IFERROR(N76/N77,"-")</f>
        <v>9.4912680334092634E-4</v>
      </c>
      <c r="P76" s="142">
        <v>5</v>
      </c>
      <c r="Q76" s="35">
        <f>IFERROR(P76/P77,"-")</f>
        <v>5.5978504254366318E-4</v>
      </c>
      <c r="R76" s="71">
        <v>6</v>
      </c>
      <c r="S76" s="35">
        <f>IFERROR(R76/R77,"-")</f>
        <v>8.3114004709793597E-4</v>
      </c>
      <c r="T76" s="71">
        <v>8</v>
      </c>
      <c r="U76" s="35">
        <f>IFERROR(T76/T77,"-")</f>
        <v>1.3495276653171389E-3</v>
      </c>
      <c r="V76" s="71">
        <v>9</v>
      </c>
      <c r="W76" s="35">
        <f>IFERROR(V76/V77,"-")</f>
        <v>1.5052684395383843E-3</v>
      </c>
      <c r="X76" s="71">
        <v>10</v>
      </c>
      <c r="Y76" s="35">
        <f>IFERROR(X76/X77,"-")</f>
        <v>1.979414093428345E-3</v>
      </c>
      <c r="Z76" s="71">
        <f>地区別_オーラルフレイル区分別_要介護度別人数･割合!O111</f>
        <v>143</v>
      </c>
      <c r="AA76" s="35">
        <f>地区別_オーラルフレイル区分別_要介護度別人数･割合!P111</f>
        <v>1.4403706688154714E-3</v>
      </c>
    </row>
    <row r="77" spans="1:27" s="8" customFormat="1">
      <c r="B77" s="406"/>
      <c r="C77" s="278" t="s">
        <v>71</v>
      </c>
      <c r="D77" s="143">
        <v>89</v>
      </c>
      <c r="E77" s="122">
        <f>IFERROR(D77/D77,"-")</f>
        <v>1</v>
      </c>
      <c r="F77" s="133">
        <v>6074</v>
      </c>
      <c r="G77" s="122">
        <f>IFERROR(F77/F77,"-")</f>
        <v>1</v>
      </c>
      <c r="H77" s="133">
        <v>9591</v>
      </c>
      <c r="I77" s="122">
        <f>IFERROR(H77/H77,"-")</f>
        <v>1</v>
      </c>
      <c r="J77" s="133">
        <v>10939</v>
      </c>
      <c r="K77" s="122">
        <f>IFERROR(J77/J77,"-")</f>
        <v>1</v>
      </c>
      <c r="L77" s="133">
        <v>10171</v>
      </c>
      <c r="M77" s="122">
        <f>IFERROR(L77/L77,"-")</f>
        <v>1</v>
      </c>
      <c r="N77" s="133">
        <v>10536</v>
      </c>
      <c r="O77" s="122">
        <f>IFERROR(N77/N77,"-")</f>
        <v>1</v>
      </c>
      <c r="P77" s="143">
        <v>8932</v>
      </c>
      <c r="Q77" s="122">
        <f>IFERROR(P77/P77,"-")</f>
        <v>1</v>
      </c>
      <c r="R77" s="133">
        <v>7219</v>
      </c>
      <c r="S77" s="122">
        <f>IFERROR(R77/R77,"-")</f>
        <v>1</v>
      </c>
      <c r="T77" s="133">
        <v>5928</v>
      </c>
      <c r="U77" s="122">
        <f>IFERROR(T77/T77,"-")</f>
        <v>1</v>
      </c>
      <c r="V77" s="133">
        <v>5979</v>
      </c>
      <c r="W77" s="122">
        <f>IFERROR(V77/V77,"-")</f>
        <v>1</v>
      </c>
      <c r="X77" s="133">
        <v>5052</v>
      </c>
      <c r="Y77" s="122">
        <f>IFERROR(X77/X77,"-")</f>
        <v>1</v>
      </c>
      <c r="Z77" s="133">
        <f>地区別_オーラルフレイル区分別_要介護度別人数･割合!O112</f>
        <v>99280</v>
      </c>
      <c r="AA77" s="122">
        <f>地区別_オーラルフレイル区分別_要介護度別人数･割合!P112</f>
        <v>1</v>
      </c>
    </row>
    <row r="78" spans="1:27">
      <c r="A78" s="8"/>
      <c r="B78" s="22"/>
      <c r="C78" s="8"/>
      <c r="D78" s="249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</row>
    <row r="79" spans="1:27">
      <c r="A79" s="8"/>
      <c r="B79" s="82"/>
      <c r="C79" s="8"/>
      <c r="D79" s="249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</row>
    <row r="80" spans="1:27">
      <c r="A80" s="8"/>
      <c r="B80" s="249"/>
      <c r="C80" s="8"/>
      <c r="D80" s="249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</row>
    <row r="81" spans="1:27">
      <c r="A81" s="8"/>
      <c r="B81" s="224"/>
      <c r="C81" s="8"/>
      <c r="D81" s="249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</row>
    <row r="82" spans="1:27">
      <c r="A82" s="8"/>
      <c r="B82" s="224"/>
      <c r="C82" s="8"/>
      <c r="D82" s="249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</row>
    <row r="83" spans="1:27">
      <c r="A83" s="8"/>
      <c r="B83" s="224"/>
      <c r="C83" s="8"/>
      <c r="D83" s="249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</row>
  </sheetData>
  <mergeCells count="20">
    <mergeCell ref="B54:B65"/>
    <mergeCell ref="B66:B77"/>
    <mergeCell ref="B42:B53"/>
    <mergeCell ref="X4:Y4"/>
    <mergeCell ref="Z4:AA4"/>
    <mergeCell ref="B6:B17"/>
    <mergeCell ref="B18:B29"/>
    <mergeCell ref="B30:B41"/>
    <mergeCell ref="L4:M4"/>
    <mergeCell ref="N4:O4"/>
    <mergeCell ref="P4:Q4"/>
    <mergeCell ref="R4:S4"/>
    <mergeCell ref="T4:U4"/>
    <mergeCell ref="V4:W4"/>
    <mergeCell ref="B4:B5"/>
    <mergeCell ref="C4:C5"/>
    <mergeCell ref="D4:E4"/>
    <mergeCell ref="F4:G4"/>
    <mergeCell ref="H4:I4"/>
    <mergeCell ref="J4:K4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pageOrder="overThenDown" orientation="landscape" r:id="rId1"/>
  <headerFooter>
    <oddHeader>&amp;R&amp;"ＭＳ 明朝,標準"&amp;12 2-12.②口腔フレイルに係る分析(歯科)</oddHeader>
  </headerFooter>
  <rowBreaks count="1" manualBreakCount="1">
    <brk id="41" max="26" man="1"/>
  </rowBreaks>
  <colBreaks count="1" manualBreakCount="1">
    <brk id="15" max="76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69943-0F5C-4D72-98D0-DD8086473DD5}">
  <sheetPr codeName="Sheet82"/>
  <dimension ref="A1:R113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125" style="1" customWidth="1"/>
    <col min="3" max="3" width="11.375" style="1" customWidth="1"/>
    <col min="4" max="4" width="19.625" style="1" customWidth="1"/>
    <col min="5" max="16" width="9.625" style="1" customWidth="1"/>
    <col min="17" max="16384" width="9" style="1"/>
  </cols>
  <sheetData>
    <row r="1" spans="1:18" ht="16.5" customHeight="1">
      <c r="A1" s="52" t="s">
        <v>270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</row>
    <row r="2" spans="1:18" ht="16.5" customHeight="1">
      <c r="A2" s="52" t="s">
        <v>241</v>
      </c>
      <c r="B2" s="8"/>
      <c r="C2" s="8"/>
      <c r="D2" s="212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</row>
    <row r="3" spans="1:18" ht="16.5" customHeight="1">
      <c r="A3" s="8"/>
      <c r="B3" s="407"/>
      <c r="C3" s="407" t="s">
        <v>342</v>
      </c>
      <c r="D3" s="285" t="s">
        <v>249</v>
      </c>
      <c r="E3" s="289" t="s">
        <v>200</v>
      </c>
      <c r="F3" s="291"/>
      <c r="G3" s="289" t="s">
        <v>201</v>
      </c>
      <c r="H3" s="291"/>
      <c r="I3" s="289" t="s">
        <v>202</v>
      </c>
      <c r="J3" s="291"/>
      <c r="K3" s="289" t="s">
        <v>203</v>
      </c>
      <c r="L3" s="291"/>
      <c r="M3" s="289" t="s">
        <v>204</v>
      </c>
      <c r="N3" s="291"/>
      <c r="O3" s="289" t="s">
        <v>186</v>
      </c>
      <c r="P3" s="291"/>
      <c r="Q3" s="8"/>
      <c r="R3" s="8"/>
    </row>
    <row r="4" spans="1:18" ht="40.5" customHeight="1">
      <c r="A4" s="8"/>
      <c r="B4" s="286"/>
      <c r="C4" s="286"/>
      <c r="D4" s="286"/>
      <c r="E4" s="5" t="s">
        <v>70</v>
      </c>
      <c r="F4" s="30" t="s">
        <v>389</v>
      </c>
      <c r="G4" s="5" t="s">
        <v>70</v>
      </c>
      <c r="H4" s="30" t="s">
        <v>389</v>
      </c>
      <c r="I4" s="5" t="s">
        <v>70</v>
      </c>
      <c r="J4" s="30" t="s">
        <v>389</v>
      </c>
      <c r="K4" s="5" t="s">
        <v>70</v>
      </c>
      <c r="L4" s="30" t="s">
        <v>389</v>
      </c>
      <c r="M4" s="5" t="s">
        <v>70</v>
      </c>
      <c r="N4" s="30" t="s">
        <v>389</v>
      </c>
      <c r="O4" s="5" t="s">
        <v>70</v>
      </c>
      <c r="P4" s="30" t="s">
        <v>389</v>
      </c>
      <c r="Q4" s="8"/>
      <c r="R4" s="8"/>
    </row>
    <row r="5" spans="1:18" s="8" customFormat="1">
      <c r="B5" s="417">
        <v>1</v>
      </c>
      <c r="C5" s="415" t="s">
        <v>217</v>
      </c>
      <c r="D5" s="273" t="s">
        <v>185</v>
      </c>
      <c r="E5" s="153">
        <v>2359</v>
      </c>
      <c r="F5" s="33">
        <f>IFERROR(E5/E16,"-")</f>
        <v>0.67787356321839076</v>
      </c>
      <c r="G5" s="67">
        <v>1628</v>
      </c>
      <c r="H5" s="33">
        <f>IFERROR(G5/G16,"-")</f>
        <v>0.67051070840197691</v>
      </c>
      <c r="I5" s="67">
        <v>209</v>
      </c>
      <c r="J5" s="33">
        <f>IFERROR(I5/I16,"-")</f>
        <v>0.55145118733509235</v>
      </c>
      <c r="K5" s="67">
        <v>144</v>
      </c>
      <c r="L5" s="33">
        <f>IFERROR(K5/K16,"-")</f>
        <v>0.5161290322580645</v>
      </c>
      <c r="M5" s="67">
        <v>460</v>
      </c>
      <c r="N5" s="33">
        <f>IFERROR(M5/M16,"-")</f>
        <v>0.50660792951541855</v>
      </c>
      <c r="O5" s="67">
        <v>10804</v>
      </c>
      <c r="P5" s="33">
        <f>IFERROR(O5/O16,"-")</f>
        <v>0.81490420877960479</v>
      </c>
      <c r="R5" s="78"/>
    </row>
    <row r="6" spans="1:18" s="8" customFormat="1">
      <c r="B6" s="418"/>
      <c r="C6" s="416"/>
      <c r="D6" s="274" t="s">
        <v>186</v>
      </c>
      <c r="E6" s="140">
        <v>86</v>
      </c>
      <c r="F6" s="138">
        <f>IFERROR(E6/E16,"-")</f>
        <v>2.4712643678160919E-2</v>
      </c>
      <c r="G6" s="139">
        <v>60</v>
      </c>
      <c r="H6" s="138">
        <f>IFERROR(G6/G16,"-")</f>
        <v>2.4711696869851731E-2</v>
      </c>
      <c r="I6" s="139">
        <v>6</v>
      </c>
      <c r="J6" s="138">
        <f>IFERROR(I6/I16,"-")</f>
        <v>1.5831134564643801E-2</v>
      </c>
      <c r="K6" s="139">
        <v>6</v>
      </c>
      <c r="L6" s="138">
        <f>IFERROR(K6/K16,"-")</f>
        <v>2.1505376344086023E-2</v>
      </c>
      <c r="M6" s="139">
        <v>35</v>
      </c>
      <c r="N6" s="138">
        <f>IFERROR(M6/M16,"-")</f>
        <v>3.8546255506607931E-2</v>
      </c>
      <c r="O6" s="139">
        <v>299</v>
      </c>
      <c r="P6" s="138">
        <f>IFERROR(O6/O16,"-")</f>
        <v>2.2552421179665109E-2</v>
      </c>
      <c r="R6" s="78"/>
    </row>
    <row r="7" spans="1:18" s="8" customFormat="1">
      <c r="B7" s="418"/>
      <c r="C7" s="416"/>
      <c r="D7" s="274" t="s">
        <v>340</v>
      </c>
      <c r="E7" s="140">
        <v>65</v>
      </c>
      <c r="F7" s="138">
        <f>IFERROR(E7/E16,"-")</f>
        <v>1.8678160919540231E-2</v>
      </c>
      <c r="G7" s="139">
        <v>41</v>
      </c>
      <c r="H7" s="138">
        <f>IFERROR(G7/G16,"-")</f>
        <v>1.6886326194398681E-2</v>
      </c>
      <c r="I7" s="139">
        <v>3</v>
      </c>
      <c r="J7" s="138">
        <f>IFERROR(I7/I16,"-")</f>
        <v>7.9155672823219003E-3</v>
      </c>
      <c r="K7" s="139">
        <v>3</v>
      </c>
      <c r="L7" s="138">
        <f>IFERROR(K7/K16,"-")</f>
        <v>1.0752688172043012E-2</v>
      </c>
      <c r="M7" s="139">
        <v>12</v>
      </c>
      <c r="N7" s="138">
        <f>IFERROR(M7/M16,"-")</f>
        <v>1.3215859030837005E-2</v>
      </c>
      <c r="O7" s="139">
        <v>136</v>
      </c>
      <c r="P7" s="138">
        <f>IFERROR(O7/O16,"-")</f>
        <v>1.0257957459647006E-2</v>
      </c>
      <c r="R7" s="78"/>
    </row>
    <row r="8" spans="1:18" s="8" customFormat="1">
      <c r="B8" s="418"/>
      <c r="C8" s="416"/>
      <c r="D8" s="274" t="s">
        <v>293</v>
      </c>
      <c r="E8" s="140">
        <v>0</v>
      </c>
      <c r="F8" s="138">
        <f>IFERROR(E8/E16,"-")</f>
        <v>0</v>
      </c>
      <c r="G8" s="139">
        <v>0</v>
      </c>
      <c r="H8" s="138">
        <f>IFERROR(G8/G16,"-")</f>
        <v>0</v>
      </c>
      <c r="I8" s="139">
        <v>0</v>
      </c>
      <c r="J8" s="138">
        <f>IFERROR(I8/I16,"-")</f>
        <v>0</v>
      </c>
      <c r="K8" s="139">
        <v>0</v>
      </c>
      <c r="L8" s="138">
        <f>IFERROR(K8/K16,"-")</f>
        <v>0</v>
      </c>
      <c r="M8" s="139">
        <v>0</v>
      </c>
      <c r="N8" s="138">
        <f>IFERROR(M8/M16,"-")</f>
        <v>0</v>
      </c>
      <c r="O8" s="139">
        <v>1</v>
      </c>
      <c r="P8" s="138">
        <f>IFERROR(O8/O16,"-")</f>
        <v>7.5426157791522096E-5</v>
      </c>
      <c r="R8" s="78"/>
    </row>
    <row r="9" spans="1:18" s="8" customFormat="1">
      <c r="B9" s="418"/>
      <c r="C9" s="416"/>
      <c r="D9" s="274" t="s">
        <v>182</v>
      </c>
      <c r="E9" s="141">
        <v>339</v>
      </c>
      <c r="F9" s="10">
        <f>IFERROR(E9/E16,"-")</f>
        <v>9.7413793103448276E-2</v>
      </c>
      <c r="G9" s="68">
        <v>237</v>
      </c>
      <c r="H9" s="10">
        <f>IFERROR(G9/G16,"-")</f>
        <v>9.7611202635914329E-2</v>
      </c>
      <c r="I9" s="68">
        <v>54</v>
      </c>
      <c r="J9" s="10">
        <f>IFERROR(I9/I16,"-")</f>
        <v>0.14248021108179421</v>
      </c>
      <c r="K9" s="68">
        <v>35</v>
      </c>
      <c r="L9" s="10">
        <f>IFERROR(K9/K16,"-")</f>
        <v>0.12544802867383512</v>
      </c>
      <c r="M9" s="68">
        <v>93</v>
      </c>
      <c r="N9" s="10">
        <f>IFERROR(M9/M16,"-")</f>
        <v>0.10242290748898679</v>
      </c>
      <c r="O9" s="68">
        <v>731</v>
      </c>
      <c r="P9" s="10">
        <f>IFERROR(O9/O16,"-")</f>
        <v>5.5136521345602658E-2</v>
      </c>
      <c r="R9" s="78"/>
    </row>
    <row r="10" spans="1:18" s="8" customFormat="1">
      <c r="B10" s="418"/>
      <c r="C10" s="416"/>
      <c r="D10" s="274" t="s">
        <v>183</v>
      </c>
      <c r="E10" s="141">
        <v>233</v>
      </c>
      <c r="F10" s="10">
        <f>IFERROR(E10/E16,"-")</f>
        <v>6.6954022988505751E-2</v>
      </c>
      <c r="G10" s="68">
        <v>165</v>
      </c>
      <c r="H10" s="10">
        <f>IFERROR(G10/G16,"-")</f>
        <v>6.7957166392092261E-2</v>
      </c>
      <c r="I10" s="68">
        <v>35</v>
      </c>
      <c r="J10" s="10">
        <f>IFERROR(I10/I16,"-")</f>
        <v>9.2348284960422161E-2</v>
      </c>
      <c r="K10" s="68">
        <v>30</v>
      </c>
      <c r="L10" s="10">
        <f>IFERROR(K10/K16,"-")</f>
        <v>0.10752688172043011</v>
      </c>
      <c r="M10" s="68">
        <v>74</v>
      </c>
      <c r="N10" s="10">
        <f>IFERROR(M10/M16,"-")</f>
        <v>8.1497797356828189E-2</v>
      </c>
      <c r="O10" s="68">
        <v>432</v>
      </c>
      <c r="P10" s="10">
        <f>IFERROR(O10/O16,"-")</f>
        <v>3.2584100165937546E-2</v>
      </c>
      <c r="R10" s="78"/>
    </row>
    <row r="11" spans="1:18" s="8" customFormat="1">
      <c r="B11" s="418"/>
      <c r="C11" s="416"/>
      <c r="D11" s="274" t="s">
        <v>184</v>
      </c>
      <c r="E11" s="140">
        <v>192</v>
      </c>
      <c r="F11" s="138">
        <f>IFERROR(E11/E16,"-")</f>
        <v>5.5172413793103448E-2</v>
      </c>
      <c r="G11" s="139">
        <v>146</v>
      </c>
      <c r="H11" s="138">
        <f>IFERROR(G11/G16,"-")</f>
        <v>6.0131795716639208E-2</v>
      </c>
      <c r="I11" s="139">
        <v>37</v>
      </c>
      <c r="J11" s="138">
        <f>IFERROR(I11/I16,"-")</f>
        <v>9.7625329815303433E-2</v>
      </c>
      <c r="K11" s="139">
        <v>31</v>
      </c>
      <c r="L11" s="138">
        <f>IFERROR(K11/K16,"-")</f>
        <v>0.1111111111111111</v>
      </c>
      <c r="M11" s="139">
        <v>99</v>
      </c>
      <c r="N11" s="138">
        <f>IFERROR(M11/M16,"-")</f>
        <v>0.10903083700440529</v>
      </c>
      <c r="O11" s="139">
        <v>481</v>
      </c>
      <c r="P11" s="138">
        <f>IFERROR(O11/O16,"-")</f>
        <v>3.6279981897722129E-2</v>
      </c>
      <c r="R11" s="78"/>
    </row>
    <row r="12" spans="1:18" s="8" customFormat="1">
      <c r="B12" s="418"/>
      <c r="C12" s="416"/>
      <c r="D12" s="274" t="s">
        <v>187</v>
      </c>
      <c r="E12" s="141">
        <v>125</v>
      </c>
      <c r="F12" s="10">
        <f>IFERROR(E12/E16,"-")</f>
        <v>3.5919540229885055E-2</v>
      </c>
      <c r="G12" s="68">
        <v>87</v>
      </c>
      <c r="H12" s="10">
        <f>IFERROR(G12/G16,"-")</f>
        <v>3.5831960461285006E-2</v>
      </c>
      <c r="I12" s="68">
        <v>19</v>
      </c>
      <c r="J12" s="10">
        <f>IFERROR(I12/I16,"-")</f>
        <v>5.0131926121372031E-2</v>
      </c>
      <c r="K12" s="68">
        <v>17</v>
      </c>
      <c r="L12" s="10">
        <f>IFERROR(K12/K16,"-")</f>
        <v>6.093189964157706E-2</v>
      </c>
      <c r="M12" s="68">
        <v>69</v>
      </c>
      <c r="N12" s="10">
        <f>IFERROR(M12/M16,"-")</f>
        <v>7.5991189427312769E-2</v>
      </c>
      <c r="O12" s="68">
        <v>223</v>
      </c>
      <c r="P12" s="10">
        <f>IFERROR(O12/O16,"-")</f>
        <v>1.682003318750943E-2</v>
      </c>
      <c r="R12" s="78"/>
    </row>
    <row r="13" spans="1:18" s="8" customFormat="1">
      <c r="B13" s="418"/>
      <c r="C13" s="416"/>
      <c r="D13" s="274" t="s">
        <v>188</v>
      </c>
      <c r="E13" s="140">
        <v>53</v>
      </c>
      <c r="F13" s="138">
        <f>IFERROR(E13/E16,"-")</f>
        <v>1.5229885057471264E-2</v>
      </c>
      <c r="G13" s="139">
        <v>44</v>
      </c>
      <c r="H13" s="138">
        <f>IFERROR(G13/G16,"-")</f>
        <v>1.8121911037891267E-2</v>
      </c>
      <c r="I13" s="139">
        <v>7</v>
      </c>
      <c r="J13" s="138">
        <f>IFERROR(I13/I16,"-")</f>
        <v>1.8469656992084433E-2</v>
      </c>
      <c r="K13" s="139">
        <v>7</v>
      </c>
      <c r="L13" s="138">
        <f>IFERROR(K13/K16,"-")</f>
        <v>2.5089605734767026E-2</v>
      </c>
      <c r="M13" s="139">
        <v>42</v>
      </c>
      <c r="N13" s="138">
        <f>IFERROR(M13/M16,"-")</f>
        <v>4.6255506607929514E-2</v>
      </c>
      <c r="O13" s="139">
        <v>90</v>
      </c>
      <c r="P13" s="138">
        <f>IFERROR(O13/O16,"-")</f>
        <v>6.7883542012369888E-3</v>
      </c>
      <c r="R13" s="78"/>
    </row>
    <row r="14" spans="1:18" s="8" customFormat="1">
      <c r="B14" s="418"/>
      <c r="C14" s="416"/>
      <c r="D14" s="274" t="s">
        <v>189</v>
      </c>
      <c r="E14" s="141">
        <v>17</v>
      </c>
      <c r="F14" s="10">
        <f>IFERROR(E14/E16,"-")</f>
        <v>4.8850574712643677E-3</v>
      </c>
      <c r="G14" s="68">
        <v>13</v>
      </c>
      <c r="H14" s="10">
        <f>IFERROR(G14/G16,"-")</f>
        <v>5.3542009884678752E-3</v>
      </c>
      <c r="I14" s="68">
        <v>5</v>
      </c>
      <c r="J14" s="10">
        <f>IFERROR(I14/I16,"-")</f>
        <v>1.3192612137203167E-2</v>
      </c>
      <c r="K14" s="68">
        <v>5</v>
      </c>
      <c r="L14" s="10">
        <f>IFERROR(K14/K16,"-")</f>
        <v>1.7921146953405017E-2</v>
      </c>
      <c r="M14" s="68">
        <v>18</v>
      </c>
      <c r="N14" s="10">
        <f>IFERROR(M14/M16,"-")</f>
        <v>1.9823788546255508E-2</v>
      </c>
      <c r="O14" s="68">
        <v>40</v>
      </c>
      <c r="P14" s="10">
        <f>IFERROR(O14/O16,"-")</f>
        <v>3.017046311660884E-3</v>
      </c>
      <c r="R14" s="78"/>
    </row>
    <row r="15" spans="1:18" s="8" customFormat="1">
      <c r="B15" s="418"/>
      <c r="C15" s="416"/>
      <c r="D15" s="89" t="s">
        <v>190</v>
      </c>
      <c r="E15" s="142">
        <v>11</v>
      </c>
      <c r="F15" s="35">
        <f>IFERROR(E15/E16,"-")</f>
        <v>3.160919540229885E-3</v>
      </c>
      <c r="G15" s="71">
        <v>7</v>
      </c>
      <c r="H15" s="35">
        <f>IFERROR(G15/G16,"-")</f>
        <v>2.883031301482702E-3</v>
      </c>
      <c r="I15" s="71">
        <v>4</v>
      </c>
      <c r="J15" s="35">
        <f>IFERROR(I15/I16,"-")</f>
        <v>1.0554089709762533E-2</v>
      </c>
      <c r="K15" s="71">
        <v>1</v>
      </c>
      <c r="L15" s="35">
        <f>IFERROR(K15/K16,"-")</f>
        <v>3.5842293906810036E-3</v>
      </c>
      <c r="M15" s="71">
        <v>6</v>
      </c>
      <c r="N15" s="35">
        <f>IFERROR(M15/M16,"-")</f>
        <v>6.6079295154185024E-3</v>
      </c>
      <c r="O15" s="71">
        <v>21</v>
      </c>
      <c r="P15" s="35">
        <f>IFERROR(O15/O16,"-")</f>
        <v>1.5839493136219642E-3</v>
      </c>
      <c r="R15" s="78"/>
    </row>
    <row r="16" spans="1:18" s="8" customFormat="1">
      <c r="B16" s="418"/>
      <c r="C16" s="416"/>
      <c r="D16" s="199" t="s">
        <v>71</v>
      </c>
      <c r="E16" s="143">
        <v>3480</v>
      </c>
      <c r="F16" s="122">
        <f>IFERROR(E16/E16,"-")</f>
        <v>1</v>
      </c>
      <c r="G16" s="133">
        <v>2428</v>
      </c>
      <c r="H16" s="122">
        <f>IFERROR(G16/G16,"-")</f>
        <v>1</v>
      </c>
      <c r="I16" s="133">
        <v>379</v>
      </c>
      <c r="J16" s="122">
        <f>IFERROR(I16/I16,"-")</f>
        <v>1</v>
      </c>
      <c r="K16" s="133">
        <v>279</v>
      </c>
      <c r="L16" s="122">
        <f>IFERROR(K16/K16,"-")</f>
        <v>1</v>
      </c>
      <c r="M16" s="133">
        <v>908</v>
      </c>
      <c r="N16" s="122">
        <f>IFERROR(M16/M16,"-")</f>
        <v>1</v>
      </c>
      <c r="O16" s="133">
        <v>13258</v>
      </c>
      <c r="P16" s="122">
        <f>IFERROR(O16/O16,"-")</f>
        <v>1</v>
      </c>
      <c r="R16" s="78"/>
    </row>
    <row r="17" spans="2:18" s="8" customFormat="1">
      <c r="B17" s="417">
        <v>2</v>
      </c>
      <c r="C17" s="415" t="s">
        <v>219</v>
      </c>
      <c r="D17" s="273" t="s">
        <v>185</v>
      </c>
      <c r="E17" s="153">
        <v>2168</v>
      </c>
      <c r="F17" s="33">
        <f>IFERROR(E17/E28,"-")</f>
        <v>0.70116429495472188</v>
      </c>
      <c r="G17" s="67">
        <v>1437</v>
      </c>
      <c r="H17" s="33">
        <f>IFERROR(G17/G28,"-")</f>
        <v>0.6892086330935252</v>
      </c>
      <c r="I17" s="67">
        <v>164</v>
      </c>
      <c r="J17" s="33">
        <f>IFERROR(I17/I28,"-")</f>
        <v>0.56357388316151202</v>
      </c>
      <c r="K17" s="67">
        <v>113</v>
      </c>
      <c r="L17" s="33">
        <f>IFERROR(K17/K28,"-")</f>
        <v>0.58854166666666663</v>
      </c>
      <c r="M17" s="67">
        <v>510</v>
      </c>
      <c r="N17" s="33">
        <f>IFERROR(M17/M28,"-")</f>
        <v>0.59371362048894061</v>
      </c>
      <c r="O17" s="67">
        <v>9488</v>
      </c>
      <c r="P17" s="33">
        <f>IFERROR(O17/O28,"-")</f>
        <v>0.83345045678144769</v>
      </c>
      <c r="R17" s="78"/>
    </row>
    <row r="18" spans="2:18" s="8" customFormat="1">
      <c r="B18" s="418"/>
      <c r="C18" s="416"/>
      <c r="D18" s="274" t="s">
        <v>186</v>
      </c>
      <c r="E18" s="140">
        <v>54</v>
      </c>
      <c r="F18" s="138">
        <f>IFERROR(E18/E28,"-")</f>
        <v>1.7464424320827943E-2</v>
      </c>
      <c r="G18" s="139">
        <v>37</v>
      </c>
      <c r="H18" s="138">
        <f>IFERROR(G18/G28,"-")</f>
        <v>1.7745803357314148E-2</v>
      </c>
      <c r="I18" s="139">
        <v>4</v>
      </c>
      <c r="J18" s="138">
        <f>IFERROR(I18/I28,"-")</f>
        <v>1.3745704467353952E-2</v>
      </c>
      <c r="K18" s="139">
        <v>2</v>
      </c>
      <c r="L18" s="138">
        <f>IFERROR(K18/K28,"-")</f>
        <v>1.0416666666666666E-2</v>
      </c>
      <c r="M18" s="139">
        <v>15</v>
      </c>
      <c r="N18" s="138">
        <f>IFERROR(M18/M28,"-")</f>
        <v>1.7462165308498253E-2</v>
      </c>
      <c r="O18" s="139">
        <v>170</v>
      </c>
      <c r="P18" s="138">
        <f>IFERROR(O18/O28,"-")</f>
        <v>1.4933239634574842E-2</v>
      </c>
      <c r="R18" s="78"/>
    </row>
    <row r="19" spans="2:18" s="8" customFormat="1">
      <c r="B19" s="418"/>
      <c r="C19" s="416"/>
      <c r="D19" s="274" t="s">
        <v>340</v>
      </c>
      <c r="E19" s="140">
        <v>49</v>
      </c>
      <c r="F19" s="138">
        <f>IFERROR(E19/E28,"-")</f>
        <v>1.5847347994825355E-2</v>
      </c>
      <c r="G19" s="139">
        <v>31</v>
      </c>
      <c r="H19" s="138">
        <f>IFERROR(G19/G28,"-")</f>
        <v>1.4868105515587531E-2</v>
      </c>
      <c r="I19" s="139">
        <v>3</v>
      </c>
      <c r="J19" s="138">
        <f>IFERROR(I19/I28,"-")</f>
        <v>1.0309278350515464E-2</v>
      </c>
      <c r="K19" s="139">
        <v>0</v>
      </c>
      <c r="L19" s="138">
        <f>IFERROR(K19/K28,"-")</f>
        <v>0</v>
      </c>
      <c r="M19" s="139">
        <v>7</v>
      </c>
      <c r="N19" s="138">
        <f>IFERROR(M19/M28,"-")</f>
        <v>8.1490104772991845E-3</v>
      </c>
      <c r="O19" s="139">
        <v>84</v>
      </c>
      <c r="P19" s="138">
        <f>IFERROR(O19/O28,"-")</f>
        <v>7.3787772312016867E-3</v>
      </c>
      <c r="R19" s="78"/>
    </row>
    <row r="20" spans="2:18" s="8" customFormat="1">
      <c r="B20" s="418"/>
      <c r="C20" s="416"/>
      <c r="D20" s="274" t="s">
        <v>293</v>
      </c>
      <c r="E20" s="140">
        <v>0</v>
      </c>
      <c r="F20" s="138">
        <f>IFERROR(E20/E28,"-")</f>
        <v>0</v>
      </c>
      <c r="G20" s="139">
        <v>0</v>
      </c>
      <c r="H20" s="138">
        <f>IFERROR(G20/G28,"-")</f>
        <v>0</v>
      </c>
      <c r="I20" s="139">
        <v>0</v>
      </c>
      <c r="J20" s="138">
        <f>IFERROR(I20/I28,"-")</f>
        <v>0</v>
      </c>
      <c r="K20" s="139">
        <v>0</v>
      </c>
      <c r="L20" s="138">
        <f>IFERROR(K20/K28,"-")</f>
        <v>0</v>
      </c>
      <c r="M20" s="139">
        <v>0</v>
      </c>
      <c r="N20" s="138">
        <f>IFERROR(M20/M28,"-")</f>
        <v>0</v>
      </c>
      <c r="O20" s="139">
        <v>0</v>
      </c>
      <c r="P20" s="138">
        <f>IFERROR(O20/O28,"-")</f>
        <v>0</v>
      </c>
      <c r="R20" s="78"/>
    </row>
    <row r="21" spans="2:18" s="8" customFormat="1">
      <c r="B21" s="418"/>
      <c r="C21" s="416"/>
      <c r="D21" s="274" t="s">
        <v>182</v>
      </c>
      <c r="E21" s="141">
        <v>294</v>
      </c>
      <c r="F21" s="10">
        <f>IFERROR(E21/E28,"-")</f>
        <v>9.5084087968952138E-2</v>
      </c>
      <c r="G21" s="68">
        <v>214</v>
      </c>
      <c r="H21" s="10">
        <f>IFERROR(G21/G28,"-")</f>
        <v>0.1026378896882494</v>
      </c>
      <c r="I21" s="68">
        <v>39</v>
      </c>
      <c r="J21" s="10">
        <f>IFERROR(I21/I28,"-")</f>
        <v>0.13402061855670103</v>
      </c>
      <c r="K21" s="68">
        <v>22</v>
      </c>
      <c r="L21" s="10">
        <f>IFERROR(K21/K28,"-")</f>
        <v>0.11458333333333333</v>
      </c>
      <c r="M21" s="68">
        <v>80</v>
      </c>
      <c r="N21" s="10">
        <f>IFERROR(M21/M28,"-")</f>
        <v>9.3131548311990692E-2</v>
      </c>
      <c r="O21" s="68">
        <v>628</v>
      </c>
      <c r="P21" s="10">
        <f>IFERROR(O21/O28,"-")</f>
        <v>5.5165144061841177E-2</v>
      </c>
      <c r="R21" s="78"/>
    </row>
    <row r="22" spans="2:18" s="8" customFormat="1">
      <c r="B22" s="418"/>
      <c r="C22" s="416"/>
      <c r="D22" s="274" t="s">
        <v>183</v>
      </c>
      <c r="E22" s="141">
        <v>208</v>
      </c>
      <c r="F22" s="10">
        <f>IFERROR(E22/E28,"-")</f>
        <v>6.7270375161707627E-2</v>
      </c>
      <c r="G22" s="68">
        <v>149</v>
      </c>
      <c r="H22" s="10">
        <f>IFERROR(G22/G28,"-")</f>
        <v>7.1462829736211028E-2</v>
      </c>
      <c r="I22" s="68">
        <v>29</v>
      </c>
      <c r="J22" s="10">
        <f>IFERROR(I22/I28,"-")</f>
        <v>9.9656357388316158E-2</v>
      </c>
      <c r="K22" s="68">
        <v>18</v>
      </c>
      <c r="L22" s="10">
        <f>IFERROR(K22/K28,"-")</f>
        <v>9.375E-2</v>
      </c>
      <c r="M22" s="68">
        <v>64</v>
      </c>
      <c r="N22" s="10">
        <f>IFERROR(M22/M28,"-")</f>
        <v>7.4505238649592548E-2</v>
      </c>
      <c r="O22" s="68">
        <v>314</v>
      </c>
      <c r="P22" s="10">
        <f>IFERROR(O22/O28,"-")</f>
        <v>2.7582572030920589E-2</v>
      </c>
      <c r="R22" s="78"/>
    </row>
    <row r="23" spans="2:18" s="8" customFormat="1">
      <c r="B23" s="418"/>
      <c r="C23" s="416"/>
      <c r="D23" s="274" t="s">
        <v>184</v>
      </c>
      <c r="E23" s="140">
        <v>141</v>
      </c>
      <c r="F23" s="138">
        <f>IFERROR(E23/E28,"-")</f>
        <v>4.5601552393272959E-2</v>
      </c>
      <c r="G23" s="139">
        <v>95</v>
      </c>
      <c r="H23" s="138">
        <f>IFERROR(G23/G28,"-")</f>
        <v>4.5563549160671464E-2</v>
      </c>
      <c r="I23" s="139">
        <v>20</v>
      </c>
      <c r="J23" s="138">
        <f>IFERROR(I23/I28,"-")</f>
        <v>6.8728522336769765E-2</v>
      </c>
      <c r="K23" s="139">
        <v>11</v>
      </c>
      <c r="L23" s="138">
        <f>IFERROR(K23/K28,"-")</f>
        <v>5.7291666666666664E-2</v>
      </c>
      <c r="M23" s="139">
        <v>59</v>
      </c>
      <c r="N23" s="138">
        <f>IFERROR(M23/M28,"-")</f>
        <v>6.8684516880093138E-2</v>
      </c>
      <c r="O23" s="139">
        <v>408</v>
      </c>
      <c r="P23" s="138">
        <f>IFERROR(O23/O28,"-")</f>
        <v>3.5839775122979624E-2</v>
      </c>
      <c r="R23" s="78"/>
    </row>
    <row r="24" spans="2:18" s="8" customFormat="1">
      <c r="B24" s="418"/>
      <c r="C24" s="416"/>
      <c r="D24" s="274" t="s">
        <v>187</v>
      </c>
      <c r="E24" s="141">
        <v>94</v>
      </c>
      <c r="F24" s="10">
        <f>IFERROR(E24/E28,"-")</f>
        <v>3.0401034928848641E-2</v>
      </c>
      <c r="G24" s="68">
        <v>62</v>
      </c>
      <c r="H24" s="10">
        <f>IFERROR(G24/G28,"-")</f>
        <v>2.9736211031175061E-2</v>
      </c>
      <c r="I24" s="68">
        <v>17</v>
      </c>
      <c r="J24" s="10">
        <f>IFERROR(I24/I28,"-")</f>
        <v>5.8419243986254296E-2</v>
      </c>
      <c r="K24" s="68">
        <v>17</v>
      </c>
      <c r="L24" s="10">
        <f>IFERROR(K24/K28,"-")</f>
        <v>8.8541666666666671E-2</v>
      </c>
      <c r="M24" s="68">
        <v>63</v>
      </c>
      <c r="N24" s="10">
        <f>IFERROR(M24/M28,"-")</f>
        <v>7.334109429569266E-2</v>
      </c>
      <c r="O24" s="68">
        <v>180</v>
      </c>
      <c r="P24" s="10">
        <f>IFERROR(O24/O28,"-")</f>
        <v>1.5811665495432184E-2</v>
      </c>
      <c r="R24" s="78"/>
    </row>
    <row r="25" spans="2:18" s="8" customFormat="1">
      <c r="B25" s="418"/>
      <c r="C25" s="416"/>
      <c r="D25" s="274" t="s">
        <v>188</v>
      </c>
      <c r="E25" s="140">
        <v>44</v>
      </c>
      <c r="F25" s="138">
        <f>IFERROR(E25/E28,"-")</f>
        <v>1.4230271668822769E-2</v>
      </c>
      <c r="G25" s="139">
        <v>35</v>
      </c>
      <c r="H25" s="138">
        <f>IFERROR(G25/G28,"-")</f>
        <v>1.6786570743405275E-2</v>
      </c>
      <c r="I25" s="139">
        <v>5</v>
      </c>
      <c r="J25" s="138">
        <f>IFERROR(I25/I28,"-")</f>
        <v>1.7182130584192441E-2</v>
      </c>
      <c r="K25" s="139">
        <v>3</v>
      </c>
      <c r="L25" s="138">
        <f>IFERROR(K25/K28,"-")</f>
        <v>1.5625E-2</v>
      </c>
      <c r="M25" s="139">
        <v>31</v>
      </c>
      <c r="N25" s="138">
        <f>IFERROR(M25/M28,"-")</f>
        <v>3.6088474970896393E-2</v>
      </c>
      <c r="O25" s="139">
        <v>66</v>
      </c>
      <c r="P25" s="138">
        <f>IFERROR(O25/O28,"-")</f>
        <v>5.7976106816584683E-3</v>
      </c>
      <c r="R25" s="78"/>
    </row>
    <row r="26" spans="2:18" s="8" customFormat="1">
      <c r="B26" s="418"/>
      <c r="C26" s="416"/>
      <c r="D26" s="274" t="s">
        <v>189</v>
      </c>
      <c r="E26" s="141">
        <v>22</v>
      </c>
      <c r="F26" s="10">
        <f>IFERROR(E26/E28,"-")</f>
        <v>7.1151358344113845E-3</v>
      </c>
      <c r="G26" s="68">
        <v>13</v>
      </c>
      <c r="H26" s="10">
        <f>IFERROR(G26/G28,"-")</f>
        <v>6.2350119904076738E-3</v>
      </c>
      <c r="I26" s="68">
        <v>6</v>
      </c>
      <c r="J26" s="10">
        <f>IFERROR(I26/I28,"-")</f>
        <v>2.0618556701030927E-2</v>
      </c>
      <c r="K26" s="68">
        <v>4</v>
      </c>
      <c r="L26" s="10">
        <f>IFERROR(K26/K28,"-")</f>
        <v>2.0833333333333332E-2</v>
      </c>
      <c r="M26" s="68">
        <v>18</v>
      </c>
      <c r="N26" s="10">
        <f>IFERROR(M26/M28,"-")</f>
        <v>2.0954598370197905E-2</v>
      </c>
      <c r="O26" s="68">
        <v>30</v>
      </c>
      <c r="P26" s="10">
        <f>IFERROR(O26/O28,"-")</f>
        <v>2.6352775825720311E-3</v>
      </c>
      <c r="R26" s="78"/>
    </row>
    <row r="27" spans="2:18" s="8" customFormat="1">
      <c r="B27" s="418"/>
      <c r="C27" s="416"/>
      <c r="D27" s="89" t="s">
        <v>190</v>
      </c>
      <c r="E27" s="142">
        <v>18</v>
      </c>
      <c r="F27" s="35">
        <f>IFERROR(E27/E28,"-")</f>
        <v>5.8214747736093147E-3</v>
      </c>
      <c r="G27" s="71">
        <v>12</v>
      </c>
      <c r="H27" s="35">
        <f>IFERROR(G27/G28,"-")</f>
        <v>5.7553956834532375E-3</v>
      </c>
      <c r="I27" s="71">
        <v>4</v>
      </c>
      <c r="J27" s="35">
        <f>IFERROR(I27/I28,"-")</f>
        <v>1.3745704467353952E-2</v>
      </c>
      <c r="K27" s="71">
        <v>2</v>
      </c>
      <c r="L27" s="35">
        <f>IFERROR(K27/K28,"-")</f>
        <v>1.0416666666666666E-2</v>
      </c>
      <c r="M27" s="71">
        <v>12</v>
      </c>
      <c r="N27" s="35">
        <f>IFERROR(M27/M28,"-")</f>
        <v>1.3969732246798603E-2</v>
      </c>
      <c r="O27" s="71">
        <v>16</v>
      </c>
      <c r="P27" s="35">
        <f>IFERROR(O27/O28,"-")</f>
        <v>1.4054813773717498E-3</v>
      </c>
      <c r="R27" s="78"/>
    </row>
    <row r="28" spans="2:18" s="8" customFormat="1">
      <c r="B28" s="418"/>
      <c r="C28" s="416"/>
      <c r="D28" s="199" t="s">
        <v>71</v>
      </c>
      <c r="E28" s="143">
        <v>3092</v>
      </c>
      <c r="F28" s="122">
        <f>IFERROR(E28/E28,"-")</f>
        <v>1</v>
      </c>
      <c r="G28" s="133">
        <v>2085</v>
      </c>
      <c r="H28" s="122">
        <f>IFERROR(G28/G28,"-")</f>
        <v>1</v>
      </c>
      <c r="I28" s="133">
        <v>291</v>
      </c>
      <c r="J28" s="122">
        <f>IFERROR(I28/I28,"-")</f>
        <v>1</v>
      </c>
      <c r="K28" s="133">
        <v>192</v>
      </c>
      <c r="L28" s="122">
        <f>IFERROR(K28/K28,"-")</f>
        <v>1</v>
      </c>
      <c r="M28" s="133">
        <v>859</v>
      </c>
      <c r="N28" s="122">
        <f>IFERROR(M28/M28,"-")</f>
        <v>1</v>
      </c>
      <c r="O28" s="133">
        <v>11384</v>
      </c>
      <c r="P28" s="122">
        <f>IFERROR(O28/O28,"-")</f>
        <v>1</v>
      </c>
      <c r="R28" s="78"/>
    </row>
    <row r="29" spans="2:18" s="8" customFormat="1">
      <c r="B29" s="417">
        <v>3</v>
      </c>
      <c r="C29" s="415" t="s">
        <v>135</v>
      </c>
      <c r="D29" s="273" t="s">
        <v>185</v>
      </c>
      <c r="E29" s="153">
        <v>2451</v>
      </c>
      <c r="F29" s="33">
        <f>IFERROR(E29/E40,"-")</f>
        <v>0.75253300583358917</v>
      </c>
      <c r="G29" s="67">
        <v>1738</v>
      </c>
      <c r="H29" s="33">
        <f>IFERROR(G29/G40,"-")</f>
        <v>0.74051981252662979</v>
      </c>
      <c r="I29" s="67">
        <v>225</v>
      </c>
      <c r="J29" s="33">
        <f>IFERROR(I29/I40,"-")</f>
        <v>0.64655172413793105</v>
      </c>
      <c r="K29" s="67">
        <v>149</v>
      </c>
      <c r="L29" s="33">
        <f>IFERROR(K29/K40,"-")</f>
        <v>0.60816326530612241</v>
      </c>
      <c r="M29" s="67">
        <v>554</v>
      </c>
      <c r="N29" s="33">
        <f>IFERROR(M29/M40,"-")</f>
        <v>0.66267942583732053</v>
      </c>
      <c r="O29" s="67">
        <v>10302</v>
      </c>
      <c r="P29" s="33">
        <f>IFERROR(O29/O40,"-")</f>
        <v>0.83295601552393272</v>
      </c>
      <c r="R29" s="78"/>
    </row>
    <row r="30" spans="2:18" s="8" customFormat="1">
      <c r="B30" s="418"/>
      <c r="C30" s="416"/>
      <c r="D30" s="274" t="s">
        <v>186</v>
      </c>
      <c r="E30" s="140">
        <v>27</v>
      </c>
      <c r="F30" s="138">
        <f>IFERROR(E30/E40,"-")</f>
        <v>8.2898372735646306E-3</v>
      </c>
      <c r="G30" s="139">
        <v>20</v>
      </c>
      <c r="H30" s="138">
        <f>IFERROR(G30/G40,"-")</f>
        <v>8.5215168299957386E-3</v>
      </c>
      <c r="I30" s="139">
        <v>3</v>
      </c>
      <c r="J30" s="138">
        <f>IFERROR(I30/I40,"-")</f>
        <v>8.6206896551724137E-3</v>
      </c>
      <c r="K30" s="139">
        <v>3</v>
      </c>
      <c r="L30" s="138">
        <f>IFERROR(K30/K40,"-")</f>
        <v>1.2244897959183673E-2</v>
      </c>
      <c r="M30" s="139">
        <v>4</v>
      </c>
      <c r="N30" s="138">
        <f>IFERROR(M30/M40,"-")</f>
        <v>4.7846889952153108E-3</v>
      </c>
      <c r="O30" s="139">
        <v>131</v>
      </c>
      <c r="P30" s="138">
        <f>IFERROR(O30/O40,"-")</f>
        <v>1.0591849935316948E-2</v>
      </c>
      <c r="R30" s="78"/>
    </row>
    <row r="31" spans="2:18" s="8" customFormat="1">
      <c r="B31" s="418"/>
      <c r="C31" s="416"/>
      <c r="D31" s="274" t="s">
        <v>340</v>
      </c>
      <c r="E31" s="140">
        <v>16</v>
      </c>
      <c r="F31" s="138">
        <f>IFERROR(E31/E40,"-")</f>
        <v>4.9124961621123736E-3</v>
      </c>
      <c r="G31" s="139">
        <v>14</v>
      </c>
      <c r="H31" s="138">
        <f>IFERROR(G31/G40,"-")</f>
        <v>5.9650617809970177E-3</v>
      </c>
      <c r="I31" s="139">
        <v>3</v>
      </c>
      <c r="J31" s="138">
        <f>IFERROR(I31/I40,"-")</f>
        <v>8.6206896551724137E-3</v>
      </c>
      <c r="K31" s="139">
        <v>2</v>
      </c>
      <c r="L31" s="138">
        <f>IFERROR(K31/K40,"-")</f>
        <v>8.1632653061224497E-3</v>
      </c>
      <c r="M31" s="139">
        <v>1</v>
      </c>
      <c r="N31" s="138">
        <f>IFERROR(M31/M40,"-")</f>
        <v>1.1961722488038277E-3</v>
      </c>
      <c r="O31" s="139">
        <v>40</v>
      </c>
      <c r="P31" s="138">
        <f>IFERROR(O31/O40,"-")</f>
        <v>3.2341526520051748E-3</v>
      </c>
      <c r="R31" s="78"/>
    </row>
    <row r="32" spans="2:18" s="8" customFormat="1">
      <c r="B32" s="418"/>
      <c r="C32" s="416"/>
      <c r="D32" s="274" t="s">
        <v>293</v>
      </c>
      <c r="E32" s="140">
        <v>0</v>
      </c>
      <c r="F32" s="138">
        <f>IFERROR(E32/E40,"-")</f>
        <v>0</v>
      </c>
      <c r="G32" s="139">
        <v>0</v>
      </c>
      <c r="H32" s="138">
        <f>IFERROR(G32/G40,"-")</f>
        <v>0</v>
      </c>
      <c r="I32" s="139">
        <v>0</v>
      </c>
      <c r="J32" s="138">
        <f>IFERROR(I32/I40,"-")</f>
        <v>0</v>
      </c>
      <c r="K32" s="139">
        <v>0</v>
      </c>
      <c r="L32" s="138">
        <f>IFERROR(K32/K40,"-")</f>
        <v>0</v>
      </c>
      <c r="M32" s="139">
        <v>0</v>
      </c>
      <c r="N32" s="138">
        <f>IFERROR(M32/M40,"-")</f>
        <v>0</v>
      </c>
      <c r="O32" s="139">
        <v>0</v>
      </c>
      <c r="P32" s="138">
        <f>IFERROR(O32/O40,"-")</f>
        <v>0</v>
      </c>
      <c r="R32" s="78"/>
    </row>
    <row r="33" spans="2:18" s="8" customFormat="1">
      <c r="B33" s="418"/>
      <c r="C33" s="416"/>
      <c r="D33" s="274" t="s">
        <v>182</v>
      </c>
      <c r="E33" s="141">
        <v>262</v>
      </c>
      <c r="F33" s="10">
        <f>IFERROR(E33/E40,"-")</f>
        <v>8.0442124654590108E-2</v>
      </c>
      <c r="G33" s="68">
        <v>202</v>
      </c>
      <c r="H33" s="10">
        <f>IFERROR(G33/G40,"-")</f>
        <v>8.6067319982956969E-2</v>
      </c>
      <c r="I33" s="68">
        <v>31</v>
      </c>
      <c r="J33" s="10">
        <f>IFERROR(I33/I40,"-")</f>
        <v>8.9080459770114945E-2</v>
      </c>
      <c r="K33" s="68">
        <v>27</v>
      </c>
      <c r="L33" s="10">
        <f>IFERROR(K33/K40,"-")</f>
        <v>0.11020408163265306</v>
      </c>
      <c r="M33" s="68">
        <v>62</v>
      </c>
      <c r="N33" s="10">
        <f>IFERROR(M33/M40,"-")</f>
        <v>7.4162679425837319E-2</v>
      </c>
      <c r="O33" s="68">
        <v>675</v>
      </c>
      <c r="P33" s="10">
        <f>IFERROR(O33/O40,"-")</f>
        <v>5.4576326002587321E-2</v>
      </c>
      <c r="R33" s="78"/>
    </row>
    <row r="34" spans="2:18" s="8" customFormat="1">
      <c r="B34" s="418"/>
      <c r="C34" s="416"/>
      <c r="D34" s="274" t="s">
        <v>183</v>
      </c>
      <c r="E34" s="141">
        <v>197</v>
      </c>
      <c r="F34" s="10">
        <f>IFERROR(E34/E40,"-")</f>
        <v>6.0485108996008598E-2</v>
      </c>
      <c r="G34" s="68">
        <v>148</v>
      </c>
      <c r="H34" s="10">
        <f>IFERROR(G34/G40,"-")</f>
        <v>6.3059224541968467E-2</v>
      </c>
      <c r="I34" s="68">
        <v>26</v>
      </c>
      <c r="J34" s="10">
        <f>IFERROR(I34/I40,"-")</f>
        <v>7.4712643678160925E-2</v>
      </c>
      <c r="K34" s="68">
        <v>20</v>
      </c>
      <c r="L34" s="10">
        <f>IFERROR(K34/K40,"-")</f>
        <v>8.1632653061224483E-2</v>
      </c>
      <c r="M34" s="68">
        <v>47</v>
      </c>
      <c r="N34" s="10">
        <f>IFERROR(M34/M40,"-")</f>
        <v>5.6220095693779906E-2</v>
      </c>
      <c r="O34" s="68">
        <v>456</v>
      </c>
      <c r="P34" s="10">
        <f>IFERROR(O34/O40,"-")</f>
        <v>3.6869340232858989E-2</v>
      </c>
      <c r="R34" s="78"/>
    </row>
    <row r="35" spans="2:18" s="8" customFormat="1">
      <c r="B35" s="418"/>
      <c r="C35" s="416"/>
      <c r="D35" s="274" t="s">
        <v>184</v>
      </c>
      <c r="E35" s="140">
        <v>113</v>
      </c>
      <c r="F35" s="138">
        <f>IFERROR(E35/E40,"-")</f>
        <v>3.4694504144918634E-2</v>
      </c>
      <c r="G35" s="139">
        <v>87</v>
      </c>
      <c r="H35" s="138">
        <f>IFERROR(G35/G40,"-")</f>
        <v>3.7068598210481467E-2</v>
      </c>
      <c r="I35" s="139">
        <v>25</v>
      </c>
      <c r="J35" s="138">
        <f>IFERROR(I35/I40,"-")</f>
        <v>7.183908045977011E-2</v>
      </c>
      <c r="K35" s="139">
        <v>18</v>
      </c>
      <c r="L35" s="138">
        <f>IFERROR(K35/K40,"-")</f>
        <v>7.3469387755102047E-2</v>
      </c>
      <c r="M35" s="139">
        <v>50</v>
      </c>
      <c r="N35" s="138">
        <f>IFERROR(M35/M40,"-")</f>
        <v>5.9808612440191387E-2</v>
      </c>
      <c r="O35" s="139">
        <v>323</v>
      </c>
      <c r="P35" s="138">
        <f>IFERROR(O35/O40,"-")</f>
        <v>2.6115782664941786E-2</v>
      </c>
      <c r="R35" s="78"/>
    </row>
    <row r="36" spans="2:18" s="8" customFormat="1">
      <c r="B36" s="418"/>
      <c r="C36" s="416"/>
      <c r="D36" s="274" t="s">
        <v>187</v>
      </c>
      <c r="E36" s="141">
        <v>114</v>
      </c>
      <c r="F36" s="10">
        <f>IFERROR(E36/E40,"-")</f>
        <v>3.500153515505066E-2</v>
      </c>
      <c r="G36" s="68">
        <v>77</v>
      </c>
      <c r="H36" s="10">
        <f>IFERROR(G36/G40,"-")</f>
        <v>3.2807839795483594E-2</v>
      </c>
      <c r="I36" s="68">
        <v>20</v>
      </c>
      <c r="J36" s="10">
        <f>IFERROR(I36/I40,"-")</f>
        <v>5.7471264367816091E-2</v>
      </c>
      <c r="K36" s="68">
        <v>15</v>
      </c>
      <c r="L36" s="10">
        <f>IFERROR(K36/K40,"-")</f>
        <v>6.1224489795918366E-2</v>
      </c>
      <c r="M36" s="68">
        <v>55</v>
      </c>
      <c r="N36" s="10">
        <f>IFERROR(M36/M40,"-")</f>
        <v>6.5789473684210523E-2</v>
      </c>
      <c r="O36" s="68">
        <v>273</v>
      </c>
      <c r="P36" s="10">
        <f>IFERROR(O36/O40,"-")</f>
        <v>2.2073091849935316E-2</v>
      </c>
      <c r="R36" s="78"/>
    </row>
    <row r="37" spans="2:18" s="8" customFormat="1">
      <c r="B37" s="418"/>
      <c r="C37" s="416"/>
      <c r="D37" s="274" t="s">
        <v>188</v>
      </c>
      <c r="E37" s="140">
        <v>39</v>
      </c>
      <c r="F37" s="138">
        <f>IFERROR(E37/E40,"-")</f>
        <v>1.197420939514891E-2</v>
      </c>
      <c r="G37" s="139">
        <v>31</v>
      </c>
      <c r="H37" s="138">
        <f>IFERROR(G37/G40,"-")</f>
        <v>1.3208351086493396E-2</v>
      </c>
      <c r="I37" s="139">
        <v>6</v>
      </c>
      <c r="J37" s="138">
        <f>IFERROR(I37/I40,"-")</f>
        <v>1.7241379310344827E-2</v>
      </c>
      <c r="K37" s="139">
        <v>5</v>
      </c>
      <c r="L37" s="138">
        <f>IFERROR(K37/K40,"-")</f>
        <v>2.0408163265306121E-2</v>
      </c>
      <c r="M37" s="139">
        <v>32</v>
      </c>
      <c r="N37" s="138">
        <f>IFERROR(M37/M40,"-")</f>
        <v>3.8277511961722487E-2</v>
      </c>
      <c r="O37" s="139">
        <v>97</v>
      </c>
      <c r="P37" s="138">
        <f>IFERROR(O37/O40,"-")</f>
        <v>7.8428201811125489E-3</v>
      </c>
      <c r="R37" s="78"/>
    </row>
    <row r="38" spans="2:18" s="8" customFormat="1">
      <c r="B38" s="418"/>
      <c r="C38" s="416"/>
      <c r="D38" s="274" t="s">
        <v>189</v>
      </c>
      <c r="E38" s="141">
        <v>26</v>
      </c>
      <c r="F38" s="10">
        <f>IFERROR(E38/E40,"-")</f>
        <v>7.9828062634326059E-3</v>
      </c>
      <c r="G38" s="68">
        <v>20</v>
      </c>
      <c r="H38" s="10">
        <f>IFERROR(G38/G40,"-")</f>
        <v>8.5215168299957386E-3</v>
      </c>
      <c r="I38" s="68">
        <v>8</v>
      </c>
      <c r="J38" s="10">
        <f>IFERROR(I38/I40,"-")</f>
        <v>2.2988505747126436E-2</v>
      </c>
      <c r="K38" s="68">
        <v>5</v>
      </c>
      <c r="L38" s="10">
        <f>IFERROR(K38/K40,"-")</f>
        <v>2.0408163265306121E-2</v>
      </c>
      <c r="M38" s="68">
        <v>16</v>
      </c>
      <c r="N38" s="10">
        <f>IFERROR(M38/M40,"-")</f>
        <v>1.9138755980861243E-2</v>
      </c>
      <c r="O38" s="68">
        <v>47</v>
      </c>
      <c r="P38" s="10">
        <f>IFERROR(O38/O40,"-")</f>
        <v>3.8001293661060801E-3</v>
      </c>
      <c r="R38" s="78"/>
    </row>
    <row r="39" spans="2:18" s="8" customFormat="1">
      <c r="B39" s="418"/>
      <c r="C39" s="416"/>
      <c r="D39" s="89" t="s">
        <v>190</v>
      </c>
      <c r="E39" s="142">
        <v>12</v>
      </c>
      <c r="F39" s="35">
        <f>IFERROR(E39/E40,"-")</f>
        <v>3.68437212158428E-3</v>
      </c>
      <c r="G39" s="71">
        <v>10</v>
      </c>
      <c r="H39" s="35">
        <f>IFERROR(G39/G40,"-")</f>
        <v>4.2607584149978693E-3</v>
      </c>
      <c r="I39" s="71">
        <v>1</v>
      </c>
      <c r="J39" s="35">
        <f>IFERROR(I39/I40,"-")</f>
        <v>2.8735632183908046E-3</v>
      </c>
      <c r="K39" s="71">
        <v>1</v>
      </c>
      <c r="L39" s="35">
        <f>IFERROR(K39/K40,"-")</f>
        <v>4.0816326530612249E-3</v>
      </c>
      <c r="M39" s="71">
        <v>15</v>
      </c>
      <c r="N39" s="35">
        <f>IFERROR(M39/M40,"-")</f>
        <v>1.7942583732057416E-2</v>
      </c>
      <c r="O39" s="71">
        <v>24</v>
      </c>
      <c r="P39" s="35">
        <f>IFERROR(O39/O40,"-")</f>
        <v>1.9404915912031048E-3</v>
      </c>
      <c r="R39" s="78"/>
    </row>
    <row r="40" spans="2:18" s="8" customFormat="1">
      <c r="B40" s="418"/>
      <c r="C40" s="416"/>
      <c r="D40" s="199" t="s">
        <v>71</v>
      </c>
      <c r="E40" s="143">
        <v>3257</v>
      </c>
      <c r="F40" s="122">
        <f>IFERROR(E40/E40,"-")</f>
        <v>1</v>
      </c>
      <c r="G40" s="133">
        <v>2347</v>
      </c>
      <c r="H40" s="122">
        <f>IFERROR(G40/G40,"-")</f>
        <v>1</v>
      </c>
      <c r="I40" s="133">
        <v>348</v>
      </c>
      <c r="J40" s="122">
        <f>IFERROR(I40/I40,"-")</f>
        <v>1</v>
      </c>
      <c r="K40" s="133">
        <v>245</v>
      </c>
      <c r="L40" s="122">
        <f>IFERROR(K40/K40,"-")</f>
        <v>1</v>
      </c>
      <c r="M40" s="133">
        <v>836</v>
      </c>
      <c r="N40" s="122">
        <f>IFERROR(M40/M40,"-")</f>
        <v>1</v>
      </c>
      <c r="O40" s="133">
        <v>12368</v>
      </c>
      <c r="P40" s="122">
        <f>IFERROR(O40/O40,"-")</f>
        <v>1</v>
      </c>
      <c r="R40" s="78"/>
    </row>
    <row r="41" spans="2:18" s="8" customFormat="1">
      <c r="B41" s="406">
        <v>4</v>
      </c>
      <c r="C41" s="419" t="s">
        <v>136</v>
      </c>
      <c r="D41" s="273" t="s">
        <v>185</v>
      </c>
      <c r="E41" s="153">
        <v>1909</v>
      </c>
      <c r="F41" s="33">
        <f>IFERROR(E41/E52,"-")</f>
        <v>0.62816716025008223</v>
      </c>
      <c r="G41" s="67">
        <v>1488</v>
      </c>
      <c r="H41" s="33">
        <f>IFERROR(G41/G52,"-")</f>
        <v>0.62442299622324804</v>
      </c>
      <c r="I41" s="67">
        <v>162</v>
      </c>
      <c r="J41" s="33">
        <f>IFERROR(I41/I52,"-")</f>
        <v>0.50783699059561127</v>
      </c>
      <c r="K41" s="67">
        <v>134</v>
      </c>
      <c r="L41" s="33">
        <f>IFERROR(K41/K52,"-")</f>
        <v>0.52755905511811019</v>
      </c>
      <c r="M41" s="67">
        <v>568</v>
      </c>
      <c r="N41" s="33">
        <f>IFERROR(M41/M52,"-")</f>
        <v>0.53941120607787274</v>
      </c>
      <c r="O41" s="67">
        <v>9004</v>
      </c>
      <c r="P41" s="33">
        <f>IFERROR(O41/O52,"-")</f>
        <v>0.74771632619166251</v>
      </c>
      <c r="R41" s="78"/>
    </row>
    <row r="42" spans="2:18" s="8" customFormat="1">
      <c r="B42" s="406"/>
      <c r="C42" s="419"/>
      <c r="D42" s="274" t="s">
        <v>186</v>
      </c>
      <c r="E42" s="140">
        <v>10</v>
      </c>
      <c r="F42" s="138">
        <f>IFERROR(E42/E52,"-")</f>
        <v>3.290556103981573E-3</v>
      </c>
      <c r="G42" s="139">
        <v>8</v>
      </c>
      <c r="H42" s="138">
        <f>IFERROR(G42/G52,"-")</f>
        <v>3.3571128829206882E-3</v>
      </c>
      <c r="I42" s="139">
        <v>0</v>
      </c>
      <c r="J42" s="138">
        <f>IFERROR(I42/I52,"-")</f>
        <v>0</v>
      </c>
      <c r="K42" s="139">
        <v>0</v>
      </c>
      <c r="L42" s="138">
        <f>IFERROR(K42/K52,"-")</f>
        <v>0</v>
      </c>
      <c r="M42" s="139">
        <v>1</v>
      </c>
      <c r="N42" s="138">
        <f>IFERROR(M42/M52,"-")</f>
        <v>9.4966761633428305E-4</v>
      </c>
      <c r="O42" s="139">
        <v>25</v>
      </c>
      <c r="P42" s="138">
        <f>IFERROR(O42/O52,"-")</f>
        <v>2.0760670984886231E-3</v>
      </c>
      <c r="R42" s="78"/>
    </row>
    <row r="43" spans="2:18" s="8" customFormat="1">
      <c r="B43" s="406"/>
      <c r="C43" s="419"/>
      <c r="D43" s="274" t="s">
        <v>340</v>
      </c>
      <c r="E43" s="140">
        <v>18</v>
      </c>
      <c r="F43" s="138">
        <f>IFERROR(E43/E52,"-")</f>
        <v>5.9230009871668312E-3</v>
      </c>
      <c r="G43" s="139">
        <v>14</v>
      </c>
      <c r="H43" s="138">
        <f>IFERROR(G43/G52,"-")</f>
        <v>5.8749475451112046E-3</v>
      </c>
      <c r="I43" s="139">
        <v>1</v>
      </c>
      <c r="J43" s="138">
        <f>IFERROR(I43/I52,"-")</f>
        <v>3.134796238244514E-3</v>
      </c>
      <c r="K43" s="139">
        <v>1</v>
      </c>
      <c r="L43" s="138">
        <f>IFERROR(K43/K52,"-")</f>
        <v>3.937007874015748E-3</v>
      </c>
      <c r="M43" s="139">
        <v>4</v>
      </c>
      <c r="N43" s="138">
        <f>IFERROR(M43/M52,"-")</f>
        <v>3.7986704653371322E-3</v>
      </c>
      <c r="O43" s="139">
        <v>32</v>
      </c>
      <c r="P43" s="138">
        <f>IFERROR(O43/O52,"-")</f>
        <v>2.6573658860654377E-3</v>
      </c>
      <c r="R43" s="78"/>
    </row>
    <row r="44" spans="2:18" s="8" customFormat="1">
      <c r="B44" s="406"/>
      <c r="C44" s="419"/>
      <c r="D44" s="274" t="s">
        <v>293</v>
      </c>
      <c r="E44" s="140">
        <v>0</v>
      </c>
      <c r="F44" s="138">
        <f>IFERROR(E44/E52,"-")</f>
        <v>0</v>
      </c>
      <c r="G44" s="139">
        <v>0</v>
      </c>
      <c r="H44" s="138">
        <f>IFERROR(G44/G52,"-")</f>
        <v>0</v>
      </c>
      <c r="I44" s="139">
        <v>0</v>
      </c>
      <c r="J44" s="138">
        <f>IFERROR(I44/I52,"-")</f>
        <v>0</v>
      </c>
      <c r="K44" s="139">
        <v>0</v>
      </c>
      <c r="L44" s="138">
        <f>IFERROR(K44/K52,"-")</f>
        <v>0</v>
      </c>
      <c r="M44" s="139">
        <v>0</v>
      </c>
      <c r="N44" s="138">
        <f>IFERROR(M44/M52,"-")</f>
        <v>0</v>
      </c>
      <c r="O44" s="139">
        <v>0</v>
      </c>
      <c r="P44" s="138">
        <f>IFERROR(O44/O52,"-")</f>
        <v>0</v>
      </c>
      <c r="R44" s="78"/>
    </row>
    <row r="45" spans="2:18" s="8" customFormat="1">
      <c r="B45" s="406"/>
      <c r="C45" s="419"/>
      <c r="D45" s="274" t="s">
        <v>182</v>
      </c>
      <c r="E45" s="141">
        <v>405</v>
      </c>
      <c r="F45" s="10">
        <f>IFERROR(E45/E52,"-")</f>
        <v>0.13326752221125371</v>
      </c>
      <c r="G45" s="68">
        <v>318</v>
      </c>
      <c r="H45" s="10">
        <f>IFERROR(G45/G52,"-")</f>
        <v>0.13344523709609735</v>
      </c>
      <c r="I45" s="68">
        <v>40</v>
      </c>
      <c r="J45" s="10">
        <f>IFERROR(I45/I52,"-")</f>
        <v>0.12539184952978055</v>
      </c>
      <c r="K45" s="68">
        <v>28</v>
      </c>
      <c r="L45" s="10">
        <f>IFERROR(K45/K52,"-")</f>
        <v>0.11023622047244094</v>
      </c>
      <c r="M45" s="68">
        <v>138</v>
      </c>
      <c r="N45" s="10">
        <f>IFERROR(M45/M52,"-")</f>
        <v>0.13105413105413105</v>
      </c>
      <c r="O45" s="68">
        <v>1200</v>
      </c>
      <c r="P45" s="10">
        <f>IFERROR(O45/O52,"-")</f>
        <v>9.9651220727453915E-2</v>
      </c>
      <c r="R45" s="78"/>
    </row>
    <row r="46" spans="2:18" s="8" customFormat="1">
      <c r="B46" s="406"/>
      <c r="C46" s="419"/>
      <c r="D46" s="274" t="s">
        <v>183</v>
      </c>
      <c r="E46" s="141">
        <v>280</v>
      </c>
      <c r="F46" s="10">
        <f>IFERROR(E46/E52,"-")</f>
        <v>9.2135570911484041E-2</v>
      </c>
      <c r="G46" s="68">
        <v>230</v>
      </c>
      <c r="H46" s="10">
        <f>IFERROR(G46/G52,"-")</f>
        <v>9.6516995383969781E-2</v>
      </c>
      <c r="I46" s="68">
        <v>43</v>
      </c>
      <c r="J46" s="10">
        <f>IFERROR(I46/I52,"-")</f>
        <v>0.13479623824451412</v>
      </c>
      <c r="K46" s="68">
        <v>35</v>
      </c>
      <c r="L46" s="10">
        <f>IFERROR(K46/K52,"-")</f>
        <v>0.13779527559055119</v>
      </c>
      <c r="M46" s="68">
        <v>108</v>
      </c>
      <c r="N46" s="10">
        <f>IFERROR(M46/M52,"-")</f>
        <v>0.10256410256410256</v>
      </c>
      <c r="O46" s="68">
        <v>629</v>
      </c>
      <c r="P46" s="10">
        <f>IFERROR(O46/O52,"-")</f>
        <v>5.2233848197973762E-2</v>
      </c>
      <c r="R46" s="78"/>
    </row>
    <row r="47" spans="2:18" s="8" customFormat="1">
      <c r="B47" s="406"/>
      <c r="C47" s="419"/>
      <c r="D47" s="274" t="s">
        <v>184</v>
      </c>
      <c r="E47" s="140">
        <v>209</v>
      </c>
      <c r="F47" s="138">
        <f>IFERROR(E47/E52,"-")</f>
        <v>6.877262257321487E-2</v>
      </c>
      <c r="G47" s="139">
        <v>161</v>
      </c>
      <c r="H47" s="138">
        <f>IFERROR(G47/G52,"-")</f>
        <v>6.7561896768778856E-2</v>
      </c>
      <c r="I47" s="139">
        <v>38</v>
      </c>
      <c r="J47" s="138">
        <f>IFERROR(I47/I52,"-")</f>
        <v>0.11912225705329153</v>
      </c>
      <c r="K47" s="139">
        <v>30</v>
      </c>
      <c r="L47" s="138">
        <f>IFERROR(K47/K52,"-")</f>
        <v>0.11811023622047244</v>
      </c>
      <c r="M47" s="139">
        <v>98</v>
      </c>
      <c r="N47" s="138">
        <f>IFERROR(M47/M52,"-")</f>
        <v>9.306742640075974E-2</v>
      </c>
      <c r="O47" s="139">
        <v>579</v>
      </c>
      <c r="P47" s="138">
        <f>IFERROR(O47/O52,"-")</f>
        <v>4.8081714000996513E-2</v>
      </c>
      <c r="R47" s="78"/>
    </row>
    <row r="48" spans="2:18" s="8" customFormat="1">
      <c r="B48" s="406"/>
      <c r="C48" s="419"/>
      <c r="D48" s="274" t="s">
        <v>187</v>
      </c>
      <c r="E48" s="141">
        <v>116</v>
      </c>
      <c r="F48" s="10">
        <f>IFERROR(E48/E52,"-")</f>
        <v>3.8170450806186244E-2</v>
      </c>
      <c r="G48" s="68">
        <v>90</v>
      </c>
      <c r="H48" s="10">
        <f>IFERROR(G48/G52,"-")</f>
        <v>3.7767519932857742E-2</v>
      </c>
      <c r="I48" s="68">
        <v>22</v>
      </c>
      <c r="J48" s="10">
        <f>IFERROR(I48/I52,"-")</f>
        <v>6.8965517241379309E-2</v>
      </c>
      <c r="K48" s="68">
        <v>17</v>
      </c>
      <c r="L48" s="10">
        <f>IFERROR(K48/K52,"-")</f>
        <v>6.6929133858267723E-2</v>
      </c>
      <c r="M48" s="68">
        <v>74</v>
      </c>
      <c r="N48" s="10">
        <f>IFERROR(M48/M52,"-")</f>
        <v>7.0275403608736936E-2</v>
      </c>
      <c r="O48" s="68">
        <v>337</v>
      </c>
      <c r="P48" s="10">
        <f>IFERROR(O48/O52,"-")</f>
        <v>2.7985384487626639E-2</v>
      </c>
      <c r="R48" s="78"/>
    </row>
    <row r="49" spans="2:18" s="8" customFormat="1">
      <c r="B49" s="406"/>
      <c r="C49" s="419"/>
      <c r="D49" s="274" t="s">
        <v>188</v>
      </c>
      <c r="E49" s="140">
        <v>53</v>
      </c>
      <c r="F49" s="138">
        <f>IFERROR(E49/E52,"-")</f>
        <v>1.7439947351102335E-2</v>
      </c>
      <c r="G49" s="139">
        <v>43</v>
      </c>
      <c r="H49" s="138">
        <f>IFERROR(G49/G52,"-")</f>
        <v>1.8044481745698698E-2</v>
      </c>
      <c r="I49" s="139">
        <v>7</v>
      </c>
      <c r="J49" s="138">
        <f>IFERROR(I49/I52,"-")</f>
        <v>2.1943573667711599E-2</v>
      </c>
      <c r="K49" s="139">
        <v>5</v>
      </c>
      <c r="L49" s="138">
        <f>IFERROR(K49/K52,"-")</f>
        <v>1.968503937007874E-2</v>
      </c>
      <c r="M49" s="139">
        <v>33</v>
      </c>
      <c r="N49" s="138">
        <f>IFERROR(M49/M52,"-")</f>
        <v>3.1339031339031341E-2</v>
      </c>
      <c r="O49" s="139">
        <v>129</v>
      </c>
      <c r="P49" s="138">
        <f>IFERROR(O49/O52,"-")</f>
        <v>1.0712506228201295E-2</v>
      </c>
      <c r="R49" s="78"/>
    </row>
    <row r="50" spans="2:18" s="8" customFormat="1">
      <c r="B50" s="406"/>
      <c r="C50" s="419"/>
      <c r="D50" s="274" t="s">
        <v>189</v>
      </c>
      <c r="E50" s="141">
        <v>26</v>
      </c>
      <c r="F50" s="10">
        <f>IFERROR(E50/E52,"-")</f>
        <v>8.5554458703520891E-3</v>
      </c>
      <c r="G50" s="68">
        <v>22</v>
      </c>
      <c r="H50" s="10">
        <f>IFERROR(G50/G52,"-")</f>
        <v>9.2320604280318932E-3</v>
      </c>
      <c r="I50" s="68">
        <v>4</v>
      </c>
      <c r="J50" s="10">
        <f>IFERROR(I50/I52,"-")</f>
        <v>1.2539184952978056E-2</v>
      </c>
      <c r="K50" s="68">
        <v>3</v>
      </c>
      <c r="L50" s="10">
        <f>IFERROR(K50/K52,"-")</f>
        <v>1.1811023622047244E-2</v>
      </c>
      <c r="M50" s="68">
        <v>18</v>
      </c>
      <c r="N50" s="10">
        <f>IFERROR(M50/M52,"-")</f>
        <v>1.7094017094017096E-2</v>
      </c>
      <c r="O50" s="68">
        <v>68</v>
      </c>
      <c r="P50" s="10">
        <f>IFERROR(O50/O52,"-")</f>
        <v>5.6469025078890551E-3</v>
      </c>
      <c r="R50" s="78"/>
    </row>
    <row r="51" spans="2:18" s="8" customFormat="1">
      <c r="B51" s="406"/>
      <c r="C51" s="419"/>
      <c r="D51" s="89" t="s">
        <v>190</v>
      </c>
      <c r="E51" s="142">
        <v>13</v>
      </c>
      <c r="F51" s="35">
        <f>IFERROR(E51/E52,"-")</f>
        <v>4.2777229351760445E-3</v>
      </c>
      <c r="G51" s="71">
        <v>9</v>
      </c>
      <c r="H51" s="35">
        <f>IFERROR(G51/G52,"-")</f>
        <v>3.7767519932857744E-3</v>
      </c>
      <c r="I51" s="71">
        <v>2</v>
      </c>
      <c r="J51" s="35">
        <f>IFERROR(I51/I52,"-")</f>
        <v>6.269592476489028E-3</v>
      </c>
      <c r="K51" s="71">
        <v>1</v>
      </c>
      <c r="L51" s="35">
        <f>IFERROR(K51/K52,"-")</f>
        <v>3.937007874015748E-3</v>
      </c>
      <c r="M51" s="71">
        <v>11</v>
      </c>
      <c r="N51" s="35">
        <f>IFERROR(M51/M52,"-")</f>
        <v>1.0446343779677113E-2</v>
      </c>
      <c r="O51" s="71">
        <v>39</v>
      </c>
      <c r="P51" s="35">
        <f>IFERROR(O51/O52,"-")</f>
        <v>3.2386646736422523E-3</v>
      </c>
      <c r="R51" s="78"/>
    </row>
    <row r="52" spans="2:18" s="8" customFormat="1">
      <c r="B52" s="406"/>
      <c r="C52" s="419"/>
      <c r="D52" s="199" t="s">
        <v>71</v>
      </c>
      <c r="E52" s="143">
        <v>3039</v>
      </c>
      <c r="F52" s="122">
        <f>IFERROR(E52/E52,"-")</f>
        <v>1</v>
      </c>
      <c r="G52" s="133">
        <v>2383</v>
      </c>
      <c r="H52" s="122">
        <f>IFERROR(G52/G52,"-")</f>
        <v>1</v>
      </c>
      <c r="I52" s="133">
        <v>319</v>
      </c>
      <c r="J52" s="122">
        <f>IFERROR(I52/I52,"-")</f>
        <v>1</v>
      </c>
      <c r="K52" s="133">
        <v>254</v>
      </c>
      <c r="L52" s="122">
        <f>IFERROR(K52/K52,"-")</f>
        <v>1</v>
      </c>
      <c r="M52" s="133">
        <v>1053</v>
      </c>
      <c r="N52" s="122">
        <f>IFERROR(M52/M52,"-")</f>
        <v>1</v>
      </c>
      <c r="O52" s="133">
        <v>12042</v>
      </c>
      <c r="P52" s="122">
        <f>IFERROR(O52/O52,"-")</f>
        <v>1</v>
      </c>
      <c r="R52" s="78"/>
    </row>
    <row r="53" spans="2:18" s="8" customFormat="1">
      <c r="B53" s="406">
        <v>5</v>
      </c>
      <c r="C53" s="419" t="s">
        <v>220</v>
      </c>
      <c r="D53" s="273" t="s">
        <v>185</v>
      </c>
      <c r="E53" s="153">
        <v>1440</v>
      </c>
      <c r="F53" s="33">
        <f>IFERROR(E53/E64,"-")</f>
        <v>0.63660477453580899</v>
      </c>
      <c r="G53" s="67">
        <v>1078</v>
      </c>
      <c r="H53" s="33">
        <f>IFERROR(G53/G64,"-")</f>
        <v>0.62710878417684701</v>
      </c>
      <c r="I53" s="67">
        <v>125</v>
      </c>
      <c r="J53" s="33">
        <f>IFERROR(I53/I64,"-")</f>
        <v>0.50813008130081305</v>
      </c>
      <c r="K53" s="67">
        <v>101</v>
      </c>
      <c r="L53" s="33">
        <f>IFERROR(K53/K64,"-")</f>
        <v>0.517948717948718</v>
      </c>
      <c r="M53" s="67">
        <v>327</v>
      </c>
      <c r="N53" s="33">
        <f>IFERROR(M53/M64,"-")</f>
        <v>0.52236421725239612</v>
      </c>
      <c r="O53" s="67">
        <v>6574</v>
      </c>
      <c r="P53" s="33">
        <f>IFERROR(O53/O64,"-")</f>
        <v>0.77863318725571484</v>
      </c>
      <c r="R53" s="78"/>
    </row>
    <row r="54" spans="2:18" s="8" customFormat="1">
      <c r="B54" s="406"/>
      <c r="C54" s="419"/>
      <c r="D54" s="274" t="s">
        <v>186</v>
      </c>
      <c r="E54" s="140">
        <v>33</v>
      </c>
      <c r="F54" s="138">
        <f>IFERROR(E54/E64,"-")</f>
        <v>1.4588859416445624E-2</v>
      </c>
      <c r="G54" s="139">
        <v>25</v>
      </c>
      <c r="H54" s="138">
        <f>IFERROR(G54/G64,"-")</f>
        <v>1.4543339150668994E-2</v>
      </c>
      <c r="I54" s="139">
        <v>2</v>
      </c>
      <c r="J54" s="138">
        <f>IFERROR(I54/I64,"-")</f>
        <v>8.130081300813009E-3</v>
      </c>
      <c r="K54" s="139">
        <v>2</v>
      </c>
      <c r="L54" s="138">
        <f>IFERROR(K54/K64,"-")</f>
        <v>1.0256410256410256E-2</v>
      </c>
      <c r="M54" s="139">
        <v>12</v>
      </c>
      <c r="N54" s="138">
        <f>IFERROR(M54/M64,"-")</f>
        <v>1.9169329073482427E-2</v>
      </c>
      <c r="O54" s="139">
        <v>114</v>
      </c>
      <c r="P54" s="138">
        <f>IFERROR(O54/O64,"-")</f>
        <v>1.3502309605590431E-2</v>
      </c>
      <c r="R54" s="78"/>
    </row>
    <row r="55" spans="2:18" s="8" customFormat="1">
      <c r="B55" s="406"/>
      <c r="C55" s="419"/>
      <c r="D55" s="274" t="s">
        <v>340</v>
      </c>
      <c r="E55" s="140">
        <v>45</v>
      </c>
      <c r="F55" s="138">
        <f>IFERROR(E55/E64,"-")</f>
        <v>1.9893899204244031E-2</v>
      </c>
      <c r="G55" s="139">
        <v>34</v>
      </c>
      <c r="H55" s="138">
        <f>IFERROR(G55/G64,"-")</f>
        <v>1.977894124490983E-2</v>
      </c>
      <c r="I55" s="139">
        <v>5</v>
      </c>
      <c r="J55" s="138">
        <f>IFERROR(I55/I64,"-")</f>
        <v>2.032520325203252E-2</v>
      </c>
      <c r="K55" s="139">
        <v>4</v>
      </c>
      <c r="L55" s="138">
        <f>IFERROR(K55/K64,"-")</f>
        <v>2.0512820512820513E-2</v>
      </c>
      <c r="M55" s="139">
        <v>10</v>
      </c>
      <c r="N55" s="138">
        <f>IFERROR(M55/M64,"-")</f>
        <v>1.5974440894568689E-2</v>
      </c>
      <c r="O55" s="139">
        <v>105</v>
      </c>
      <c r="P55" s="138">
        <f>IFERROR(O55/O64,"-")</f>
        <v>1.2436337794622764E-2</v>
      </c>
      <c r="R55" s="78"/>
    </row>
    <row r="56" spans="2:18" s="8" customFormat="1">
      <c r="B56" s="406"/>
      <c r="C56" s="419"/>
      <c r="D56" s="274" t="s">
        <v>293</v>
      </c>
      <c r="E56" s="140">
        <v>0</v>
      </c>
      <c r="F56" s="138">
        <f>IFERROR(E56/E64,"-")</f>
        <v>0</v>
      </c>
      <c r="G56" s="139">
        <v>0</v>
      </c>
      <c r="H56" s="138">
        <f>IFERROR(G56/G64,"-")</f>
        <v>0</v>
      </c>
      <c r="I56" s="139">
        <v>0</v>
      </c>
      <c r="J56" s="138">
        <f>IFERROR(I56/I64,"-")</f>
        <v>0</v>
      </c>
      <c r="K56" s="139">
        <v>0</v>
      </c>
      <c r="L56" s="138">
        <f>IFERROR(K56/K64,"-")</f>
        <v>0</v>
      </c>
      <c r="M56" s="139">
        <v>0</v>
      </c>
      <c r="N56" s="138">
        <f>IFERROR(M56/M64,"-")</f>
        <v>0</v>
      </c>
      <c r="O56" s="139">
        <v>1</v>
      </c>
      <c r="P56" s="138">
        <f>IFERROR(O56/O64,"-")</f>
        <v>1.1844131232974062E-4</v>
      </c>
      <c r="R56" s="78"/>
    </row>
    <row r="57" spans="2:18" s="8" customFormat="1">
      <c r="B57" s="406"/>
      <c r="C57" s="419"/>
      <c r="D57" s="274" t="s">
        <v>182</v>
      </c>
      <c r="E57" s="141">
        <v>283</v>
      </c>
      <c r="F57" s="10">
        <f>IFERROR(E57/E64,"-")</f>
        <v>0.12511052166224579</v>
      </c>
      <c r="G57" s="68">
        <v>216</v>
      </c>
      <c r="H57" s="10">
        <f>IFERROR(G57/G64,"-")</f>
        <v>0.1256544502617801</v>
      </c>
      <c r="I57" s="68">
        <v>40</v>
      </c>
      <c r="J57" s="10">
        <f>IFERROR(I57/I64,"-")</f>
        <v>0.16260162601626016</v>
      </c>
      <c r="K57" s="68">
        <v>31</v>
      </c>
      <c r="L57" s="10">
        <f>IFERROR(K57/K64,"-")</f>
        <v>0.15897435897435896</v>
      </c>
      <c r="M57" s="68">
        <v>68</v>
      </c>
      <c r="N57" s="10">
        <f>IFERROR(M57/M64,"-")</f>
        <v>0.10862619808306709</v>
      </c>
      <c r="O57" s="68">
        <v>659</v>
      </c>
      <c r="P57" s="10">
        <f>IFERROR(O57/O64,"-")</f>
        <v>7.8052824825299058E-2</v>
      </c>
      <c r="R57" s="78"/>
    </row>
    <row r="58" spans="2:18" s="8" customFormat="1">
      <c r="B58" s="406"/>
      <c r="C58" s="419"/>
      <c r="D58" s="274" t="s">
        <v>183</v>
      </c>
      <c r="E58" s="141">
        <v>167</v>
      </c>
      <c r="F58" s="10">
        <f>IFERROR(E58/E64,"-")</f>
        <v>7.3828470380194522E-2</v>
      </c>
      <c r="G58" s="68">
        <v>128</v>
      </c>
      <c r="H58" s="10">
        <f>IFERROR(G58/G64,"-")</f>
        <v>7.4461896451425244E-2</v>
      </c>
      <c r="I58" s="68">
        <v>23</v>
      </c>
      <c r="J58" s="10">
        <f>IFERROR(I58/I64,"-")</f>
        <v>9.3495934959349589E-2</v>
      </c>
      <c r="K58" s="68">
        <v>20</v>
      </c>
      <c r="L58" s="10">
        <f>IFERROR(K58/K64,"-")</f>
        <v>0.10256410256410256</v>
      </c>
      <c r="M58" s="68">
        <v>57</v>
      </c>
      <c r="N58" s="10">
        <f>IFERROR(M58/M64,"-")</f>
        <v>9.1054313099041537E-2</v>
      </c>
      <c r="O58" s="68">
        <v>347</v>
      </c>
      <c r="P58" s="10">
        <f>IFERROR(O58/O64,"-")</f>
        <v>4.1099135378419992E-2</v>
      </c>
      <c r="R58" s="78"/>
    </row>
    <row r="59" spans="2:18" s="8" customFormat="1">
      <c r="B59" s="406"/>
      <c r="C59" s="419"/>
      <c r="D59" s="274" t="s">
        <v>184</v>
      </c>
      <c r="E59" s="140">
        <v>138</v>
      </c>
      <c r="F59" s="138">
        <f>IFERROR(E59/E64,"-")</f>
        <v>6.1007957559681698E-2</v>
      </c>
      <c r="G59" s="139">
        <v>112</v>
      </c>
      <c r="H59" s="138">
        <f>IFERROR(G59/G64,"-")</f>
        <v>6.5154159394997094E-2</v>
      </c>
      <c r="I59" s="139">
        <v>24</v>
      </c>
      <c r="J59" s="138">
        <f>IFERROR(I59/I64,"-")</f>
        <v>9.7560975609756101E-2</v>
      </c>
      <c r="K59" s="139">
        <v>17</v>
      </c>
      <c r="L59" s="138">
        <f>IFERROR(K59/K64,"-")</f>
        <v>8.7179487179487175E-2</v>
      </c>
      <c r="M59" s="139">
        <v>59</v>
      </c>
      <c r="N59" s="138">
        <f>IFERROR(M59/M64,"-")</f>
        <v>9.4249201277955275E-2</v>
      </c>
      <c r="O59" s="139">
        <v>347</v>
      </c>
      <c r="P59" s="138">
        <f>IFERROR(O59/O64,"-")</f>
        <v>4.1099135378419992E-2</v>
      </c>
      <c r="R59" s="78"/>
    </row>
    <row r="60" spans="2:18" s="8" customFormat="1">
      <c r="B60" s="406"/>
      <c r="C60" s="419"/>
      <c r="D60" s="274" t="s">
        <v>187</v>
      </c>
      <c r="E60" s="141">
        <v>96</v>
      </c>
      <c r="F60" s="10">
        <f>IFERROR(E60/E64,"-")</f>
        <v>4.2440318302387266E-2</v>
      </c>
      <c r="G60" s="68">
        <v>75</v>
      </c>
      <c r="H60" s="10">
        <f>IFERROR(G60/G64,"-")</f>
        <v>4.3630017452006981E-2</v>
      </c>
      <c r="I60" s="68">
        <v>17</v>
      </c>
      <c r="J60" s="10">
        <f>IFERROR(I60/I64,"-")</f>
        <v>6.910569105691057E-2</v>
      </c>
      <c r="K60" s="68">
        <v>12</v>
      </c>
      <c r="L60" s="10">
        <f>IFERROR(K60/K64,"-")</f>
        <v>6.1538461538461542E-2</v>
      </c>
      <c r="M60" s="68">
        <v>50</v>
      </c>
      <c r="N60" s="10">
        <f>IFERROR(M60/M64,"-")</f>
        <v>7.9872204472843447E-2</v>
      </c>
      <c r="O60" s="68">
        <v>174</v>
      </c>
      <c r="P60" s="10">
        <f>IFERROR(O60/O64,"-")</f>
        <v>2.0608788345374867E-2</v>
      </c>
      <c r="R60" s="78"/>
    </row>
    <row r="61" spans="2:18" s="8" customFormat="1">
      <c r="B61" s="406"/>
      <c r="C61" s="419"/>
      <c r="D61" s="274" t="s">
        <v>188</v>
      </c>
      <c r="E61" s="140">
        <v>38</v>
      </c>
      <c r="F61" s="138">
        <f>IFERROR(E61/E64,"-")</f>
        <v>1.6799292661361626E-2</v>
      </c>
      <c r="G61" s="139">
        <v>34</v>
      </c>
      <c r="H61" s="138">
        <f>IFERROR(G61/G64,"-")</f>
        <v>1.977894124490983E-2</v>
      </c>
      <c r="I61" s="139">
        <v>7</v>
      </c>
      <c r="J61" s="138">
        <f>IFERROR(I61/I64,"-")</f>
        <v>2.8455284552845527E-2</v>
      </c>
      <c r="K61" s="139">
        <v>6</v>
      </c>
      <c r="L61" s="138">
        <f>IFERROR(K61/K64,"-")</f>
        <v>3.0769230769230771E-2</v>
      </c>
      <c r="M61" s="139">
        <v>24</v>
      </c>
      <c r="N61" s="138">
        <f>IFERROR(M61/M64,"-")</f>
        <v>3.8338658146964855E-2</v>
      </c>
      <c r="O61" s="139">
        <v>72</v>
      </c>
      <c r="P61" s="138">
        <f>IFERROR(O61/O64,"-")</f>
        <v>8.5277744877413249E-3</v>
      </c>
      <c r="R61" s="78"/>
    </row>
    <row r="62" spans="2:18" s="8" customFormat="1">
      <c r="B62" s="406"/>
      <c r="C62" s="419"/>
      <c r="D62" s="274" t="s">
        <v>189</v>
      </c>
      <c r="E62" s="141">
        <v>16</v>
      </c>
      <c r="F62" s="10">
        <f>IFERROR(E62/E64,"-")</f>
        <v>7.073386383731211E-3</v>
      </c>
      <c r="G62" s="68">
        <v>12</v>
      </c>
      <c r="H62" s="10">
        <f>IFERROR(G62/G64,"-")</f>
        <v>6.9808027923211171E-3</v>
      </c>
      <c r="I62" s="68">
        <v>1</v>
      </c>
      <c r="J62" s="10">
        <f>IFERROR(I62/I64,"-")</f>
        <v>4.0650406504065045E-3</v>
      </c>
      <c r="K62" s="68">
        <v>0</v>
      </c>
      <c r="L62" s="10">
        <f>IFERROR(K62/K64,"-")</f>
        <v>0</v>
      </c>
      <c r="M62" s="68">
        <v>13</v>
      </c>
      <c r="N62" s="10">
        <f>IFERROR(M62/M64,"-")</f>
        <v>2.0766773162939296E-2</v>
      </c>
      <c r="O62" s="68">
        <v>39</v>
      </c>
      <c r="P62" s="10">
        <f>IFERROR(O62/O64,"-")</f>
        <v>4.6192111808598842E-3</v>
      </c>
      <c r="R62" s="78"/>
    </row>
    <row r="63" spans="2:18" s="8" customFormat="1">
      <c r="B63" s="406"/>
      <c r="C63" s="419"/>
      <c r="D63" s="89" t="s">
        <v>190</v>
      </c>
      <c r="E63" s="142">
        <v>6</v>
      </c>
      <c r="F63" s="35">
        <f>IFERROR(E63/E64,"-")</f>
        <v>2.6525198938992041E-3</v>
      </c>
      <c r="G63" s="71">
        <v>5</v>
      </c>
      <c r="H63" s="35">
        <f>IFERROR(G63/G64,"-")</f>
        <v>2.9086678301337987E-3</v>
      </c>
      <c r="I63" s="71">
        <v>2</v>
      </c>
      <c r="J63" s="35">
        <f>IFERROR(I63/I64,"-")</f>
        <v>8.130081300813009E-3</v>
      </c>
      <c r="K63" s="71">
        <v>2</v>
      </c>
      <c r="L63" s="35">
        <f>IFERROR(K63/K64,"-")</f>
        <v>1.0256410256410256E-2</v>
      </c>
      <c r="M63" s="71">
        <v>6</v>
      </c>
      <c r="N63" s="35">
        <f>IFERROR(M63/M64,"-")</f>
        <v>9.5846645367412137E-3</v>
      </c>
      <c r="O63" s="71">
        <v>11</v>
      </c>
      <c r="P63" s="35">
        <f>IFERROR(O63/O64,"-")</f>
        <v>1.3028544356271468E-3</v>
      </c>
      <c r="R63" s="78"/>
    </row>
    <row r="64" spans="2:18" s="8" customFormat="1">
      <c r="B64" s="406"/>
      <c r="C64" s="419"/>
      <c r="D64" s="199" t="s">
        <v>71</v>
      </c>
      <c r="E64" s="143">
        <v>2262</v>
      </c>
      <c r="F64" s="122">
        <f>IFERROR(E64/E64,"-")</f>
        <v>1</v>
      </c>
      <c r="G64" s="133">
        <v>1719</v>
      </c>
      <c r="H64" s="122">
        <f>IFERROR(G64/G64,"-")</f>
        <v>1</v>
      </c>
      <c r="I64" s="133">
        <v>246</v>
      </c>
      <c r="J64" s="122">
        <f>IFERROR(I64/I64,"-")</f>
        <v>1</v>
      </c>
      <c r="K64" s="133">
        <v>195</v>
      </c>
      <c r="L64" s="122">
        <f>IFERROR(K64/K64,"-")</f>
        <v>1</v>
      </c>
      <c r="M64" s="133">
        <v>626</v>
      </c>
      <c r="N64" s="122">
        <f>IFERROR(M64/M64,"-")</f>
        <v>1</v>
      </c>
      <c r="O64" s="133">
        <v>8443</v>
      </c>
      <c r="P64" s="122">
        <f>IFERROR(O64/O64,"-")</f>
        <v>1</v>
      </c>
      <c r="R64" s="78"/>
    </row>
    <row r="65" spans="2:18" s="8" customFormat="1">
      <c r="B65" s="417">
        <v>6</v>
      </c>
      <c r="C65" s="415" t="s">
        <v>221</v>
      </c>
      <c r="D65" s="273" t="s">
        <v>185</v>
      </c>
      <c r="E65" s="153">
        <v>1029</v>
      </c>
      <c r="F65" s="33">
        <f>IFERROR(E65/E76,"-")</f>
        <v>0.59583092067168497</v>
      </c>
      <c r="G65" s="67">
        <v>796</v>
      </c>
      <c r="H65" s="33">
        <f>IFERROR(G65/G76,"-")</f>
        <v>0.59358687546607014</v>
      </c>
      <c r="I65" s="67">
        <v>84</v>
      </c>
      <c r="J65" s="33">
        <f>IFERROR(I65/I76,"-")</f>
        <v>0.48</v>
      </c>
      <c r="K65" s="67">
        <v>68</v>
      </c>
      <c r="L65" s="33">
        <f>IFERROR(K65/K76,"-")</f>
        <v>0.48571428571428571</v>
      </c>
      <c r="M65" s="67">
        <v>300</v>
      </c>
      <c r="N65" s="33">
        <f>IFERROR(M65/M76,"-")</f>
        <v>0.51903114186851207</v>
      </c>
      <c r="O65" s="67">
        <v>4653</v>
      </c>
      <c r="P65" s="33">
        <f>IFERROR(O65/O76,"-")</f>
        <v>0.72521820448877805</v>
      </c>
      <c r="R65" s="78"/>
    </row>
    <row r="66" spans="2:18" s="8" customFormat="1">
      <c r="B66" s="418"/>
      <c r="C66" s="416"/>
      <c r="D66" s="274" t="s">
        <v>186</v>
      </c>
      <c r="E66" s="140">
        <v>0</v>
      </c>
      <c r="F66" s="138">
        <f>IFERROR(E66/E76,"-")</f>
        <v>0</v>
      </c>
      <c r="G66" s="139">
        <v>0</v>
      </c>
      <c r="H66" s="138">
        <f>IFERROR(G66/G76,"-")</f>
        <v>0</v>
      </c>
      <c r="I66" s="139">
        <v>0</v>
      </c>
      <c r="J66" s="138">
        <f>IFERROR(I66/I76,"-")</f>
        <v>0</v>
      </c>
      <c r="K66" s="139">
        <v>0</v>
      </c>
      <c r="L66" s="138">
        <f>IFERROR(K66/K76,"-")</f>
        <v>0</v>
      </c>
      <c r="M66" s="139">
        <v>1</v>
      </c>
      <c r="N66" s="138">
        <f>IFERROR(M66/M76,"-")</f>
        <v>1.7301038062283738E-3</v>
      </c>
      <c r="O66" s="139">
        <v>1</v>
      </c>
      <c r="P66" s="138">
        <f>IFERROR(O66/O76,"-")</f>
        <v>1.5586034912718204E-4</v>
      </c>
      <c r="R66" s="78"/>
    </row>
    <row r="67" spans="2:18" s="8" customFormat="1">
      <c r="B67" s="418"/>
      <c r="C67" s="416"/>
      <c r="D67" s="274" t="s">
        <v>340</v>
      </c>
      <c r="E67" s="140">
        <v>8</v>
      </c>
      <c r="F67" s="138">
        <f>IFERROR(E67/E76,"-")</f>
        <v>4.6323103647944409E-3</v>
      </c>
      <c r="G67" s="139">
        <v>5</v>
      </c>
      <c r="H67" s="138">
        <f>IFERROR(G67/G76,"-")</f>
        <v>3.7285607755406414E-3</v>
      </c>
      <c r="I67" s="139">
        <v>0</v>
      </c>
      <c r="J67" s="138">
        <f>IFERROR(I67/I76,"-")</f>
        <v>0</v>
      </c>
      <c r="K67" s="139">
        <v>0</v>
      </c>
      <c r="L67" s="138">
        <f>IFERROR(K67/K76,"-")</f>
        <v>0</v>
      </c>
      <c r="M67" s="139">
        <v>3</v>
      </c>
      <c r="N67" s="138">
        <f>IFERROR(M67/M76,"-")</f>
        <v>5.1903114186851208E-3</v>
      </c>
      <c r="O67" s="139">
        <v>17</v>
      </c>
      <c r="P67" s="138">
        <f>IFERROR(O67/O76,"-")</f>
        <v>2.649625935162095E-3</v>
      </c>
      <c r="R67" s="78"/>
    </row>
    <row r="68" spans="2:18" s="8" customFormat="1">
      <c r="B68" s="418"/>
      <c r="C68" s="416"/>
      <c r="D68" s="274" t="s">
        <v>293</v>
      </c>
      <c r="E68" s="140">
        <v>0</v>
      </c>
      <c r="F68" s="138">
        <f>IFERROR(E68/E76,"-")</f>
        <v>0</v>
      </c>
      <c r="G68" s="139">
        <v>0</v>
      </c>
      <c r="H68" s="138">
        <f>IFERROR(G68/G76,"-")</f>
        <v>0</v>
      </c>
      <c r="I68" s="139">
        <v>0</v>
      </c>
      <c r="J68" s="138">
        <f>IFERROR(I68/I76,"-")</f>
        <v>0</v>
      </c>
      <c r="K68" s="139">
        <v>0</v>
      </c>
      <c r="L68" s="138">
        <f>IFERROR(K68/K76,"-")</f>
        <v>0</v>
      </c>
      <c r="M68" s="139">
        <v>0</v>
      </c>
      <c r="N68" s="138">
        <f>IFERROR(M68/M76,"-")</f>
        <v>0</v>
      </c>
      <c r="O68" s="139">
        <v>0</v>
      </c>
      <c r="P68" s="138">
        <f>IFERROR(O68/O76,"-")</f>
        <v>0</v>
      </c>
      <c r="R68" s="78"/>
    </row>
    <row r="69" spans="2:18" s="8" customFormat="1">
      <c r="B69" s="418"/>
      <c r="C69" s="416"/>
      <c r="D69" s="274" t="s">
        <v>182</v>
      </c>
      <c r="E69" s="141">
        <v>273</v>
      </c>
      <c r="F69" s="10">
        <f>IFERROR(E69/E76,"-")</f>
        <v>0.15807759119861031</v>
      </c>
      <c r="G69" s="68">
        <v>211</v>
      </c>
      <c r="H69" s="10">
        <f>IFERROR(G69/G76,"-")</f>
        <v>0.15734526472781507</v>
      </c>
      <c r="I69" s="68">
        <v>38</v>
      </c>
      <c r="J69" s="10">
        <f>IFERROR(I69/I76,"-")</f>
        <v>0.21714285714285714</v>
      </c>
      <c r="K69" s="68">
        <v>27</v>
      </c>
      <c r="L69" s="10">
        <f>IFERROR(K69/K76,"-")</f>
        <v>0.19285714285714287</v>
      </c>
      <c r="M69" s="68">
        <v>86</v>
      </c>
      <c r="N69" s="10">
        <f>IFERROR(M69/M76,"-")</f>
        <v>0.14878892733564014</v>
      </c>
      <c r="O69" s="68">
        <v>792</v>
      </c>
      <c r="P69" s="10">
        <f>IFERROR(O69/O76,"-")</f>
        <v>0.12344139650872818</v>
      </c>
      <c r="R69" s="78"/>
    </row>
    <row r="70" spans="2:18" s="8" customFormat="1">
      <c r="B70" s="418"/>
      <c r="C70" s="416"/>
      <c r="D70" s="274" t="s">
        <v>183</v>
      </c>
      <c r="E70" s="141">
        <v>196</v>
      </c>
      <c r="F70" s="10">
        <f>IFERROR(E70/E76,"-")</f>
        <v>0.11349160393746381</v>
      </c>
      <c r="G70" s="68">
        <v>152</v>
      </c>
      <c r="H70" s="10">
        <f>IFERROR(G70/G76,"-")</f>
        <v>0.1133482475764355</v>
      </c>
      <c r="I70" s="68">
        <v>18</v>
      </c>
      <c r="J70" s="10">
        <f>IFERROR(I70/I76,"-")</f>
        <v>0.10285714285714286</v>
      </c>
      <c r="K70" s="68">
        <v>15</v>
      </c>
      <c r="L70" s="10">
        <f>IFERROR(K70/K76,"-")</f>
        <v>0.10714285714285714</v>
      </c>
      <c r="M70" s="68">
        <v>58</v>
      </c>
      <c r="N70" s="10">
        <f>IFERROR(M70/M76,"-")</f>
        <v>0.10034602076124567</v>
      </c>
      <c r="O70" s="68">
        <v>377</v>
      </c>
      <c r="P70" s="10">
        <f>IFERROR(O70/O76,"-")</f>
        <v>5.8759351620947628E-2</v>
      </c>
      <c r="R70" s="78"/>
    </row>
    <row r="71" spans="2:18" s="8" customFormat="1">
      <c r="B71" s="418"/>
      <c r="C71" s="416"/>
      <c r="D71" s="274" t="s">
        <v>184</v>
      </c>
      <c r="E71" s="140">
        <v>92</v>
      </c>
      <c r="F71" s="138">
        <f>IFERROR(E71/E76,"-")</f>
        <v>5.3271569195136072E-2</v>
      </c>
      <c r="G71" s="139">
        <v>72</v>
      </c>
      <c r="H71" s="138">
        <f>IFERROR(G71/G76,"-")</f>
        <v>5.3691275167785234E-2</v>
      </c>
      <c r="I71" s="139">
        <v>10</v>
      </c>
      <c r="J71" s="138">
        <f>IFERROR(I71/I76,"-")</f>
        <v>5.7142857142857141E-2</v>
      </c>
      <c r="K71" s="139">
        <v>9</v>
      </c>
      <c r="L71" s="138">
        <f>IFERROR(K71/K76,"-")</f>
        <v>6.4285714285714279E-2</v>
      </c>
      <c r="M71" s="139">
        <v>48</v>
      </c>
      <c r="N71" s="138">
        <f>IFERROR(M71/M76,"-")</f>
        <v>8.3044982698961933E-2</v>
      </c>
      <c r="O71" s="139">
        <v>279</v>
      </c>
      <c r="P71" s="138">
        <f>IFERROR(O71/O76,"-")</f>
        <v>4.3485037406483788E-2</v>
      </c>
      <c r="R71" s="78"/>
    </row>
    <row r="72" spans="2:18" s="8" customFormat="1">
      <c r="B72" s="418"/>
      <c r="C72" s="416"/>
      <c r="D72" s="274" t="s">
        <v>187</v>
      </c>
      <c r="E72" s="141">
        <v>74</v>
      </c>
      <c r="F72" s="10">
        <f>IFERROR(E72/E76,"-")</f>
        <v>4.2848870874348584E-2</v>
      </c>
      <c r="G72" s="68">
        <v>61</v>
      </c>
      <c r="H72" s="10">
        <f>IFERROR(G72/G76,"-")</f>
        <v>4.5488441461595822E-2</v>
      </c>
      <c r="I72" s="68">
        <v>18</v>
      </c>
      <c r="J72" s="10">
        <f>IFERROR(I72/I76,"-")</f>
        <v>0.10285714285714286</v>
      </c>
      <c r="K72" s="68">
        <v>15</v>
      </c>
      <c r="L72" s="10">
        <f>IFERROR(K72/K76,"-")</f>
        <v>0.10714285714285714</v>
      </c>
      <c r="M72" s="68">
        <v>43</v>
      </c>
      <c r="N72" s="10">
        <f>IFERROR(M72/M76,"-")</f>
        <v>7.4394463667820071E-2</v>
      </c>
      <c r="O72" s="68">
        <v>169</v>
      </c>
      <c r="P72" s="10">
        <f>IFERROR(O72/O76,"-")</f>
        <v>2.6340399002493766E-2</v>
      </c>
      <c r="R72" s="78"/>
    </row>
    <row r="73" spans="2:18" s="8" customFormat="1">
      <c r="B73" s="418"/>
      <c r="C73" s="416"/>
      <c r="D73" s="274" t="s">
        <v>188</v>
      </c>
      <c r="E73" s="140">
        <v>30</v>
      </c>
      <c r="F73" s="138">
        <f>IFERROR(E73/E76,"-")</f>
        <v>1.7371163867979156E-2</v>
      </c>
      <c r="G73" s="139">
        <v>26</v>
      </c>
      <c r="H73" s="138">
        <f>IFERROR(G73/G76,"-")</f>
        <v>1.9388516032811335E-2</v>
      </c>
      <c r="I73" s="139">
        <v>5</v>
      </c>
      <c r="J73" s="138">
        <f>IFERROR(I73/I76,"-")</f>
        <v>2.8571428571428571E-2</v>
      </c>
      <c r="K73" s="139">
        <v>5</v>
      </c>
      <c r="L73" s="138">
        <f>IFERROR(K73/K76,"-")</f>
        <v>3.5714285714285712E-2</v>
      </c>
      <c r="M73" s="139">
        <v>27</v>
      </c>
      <c r="N73" s="138">
        <f>IFERROR(M73/M76,"-")</f>
        <v>4.6712802768166091E-2</v>
      </c>
      <c r="O73" s="139">
        <v>63</v>
      </c>
      <c r="P73" s="138">
        <f>IFERROR(O73/O76,"-")</f>
        <v>9.8192019950124696E-3</v>
      </c>
      <c r="R73" s="78"/>
    </row>
    <row r="74" spans="2:18" s="8" customFormat="1">
      <c r="B74" s="418"/>
      <c r="C74" s="416"/>
      <c r="D74" s="274" t="s">
        <v>189</v>
      </c>
      <c r="E74" s="141">
        <v>19</v>
      </c>
      <c r="F74" s="10">
        <f>IFERROR(E74/E76,"-")</f>
        <v>1.1001737116386797E-2</v>
      </c>
      <c r="G74" s="68">
        <v>13</v>
      </c>
      <c r="H74" s="10">
        <f>IFERROR(G74/G76,"-")</f>
        <v>9.6942580164056675E-3</v>
      </c>
      <c r="I74" s="68">
        <v>2</v>
      </c>
      <c r="J74" s="10">
        <f>IFERROR(I74/I76,"-")</f>
        <v>1.1428571428571429E-2</v>
      </c>
      <c r="K74" s="68">
        <v>1</v>
      </c>
      <c r="L74" s="10">
        <f>IFERROR(K74/K76,"-")</f>
        <v>7.1428571428571426E-3</v>
      </c>
      <c r="M74" s="68">
        <v>9</v>
      </c>
      <c r="N74" s="10">
        <f>IFERROR(M74/M76,"-")</f>
        <v>1.5570934256055362E-2</v>
      </c>
      <c r="O74" s="68">
        <v>49</v>
      </c>
      <c r="P74" s="10">
        <f>IFERROR(O74/O76,"-")</f>
        <v>7.6371571072319198E-3</v>
      </c>
      <c r="R74" s="78"/>
    </row>
    <row r="75" spans="2:18" s="8" customFormat="1">
      <c r="B75" s="418"/>
      <c r="C75" s="416"/>
      <c r="D75" s="89" t="s">
        <v>190</v>
      </c>
      <c r="E75" s="142">
        <v>6</v>
      </c>
      <c r="F75" s="35">
        <f>IFERROR(E75/E76,"-")</f>
        <v>3.4742327735958309E-3</v>
      </c>
      <c r="G75" s="71">
        <v>5</v>
      </c>
      <c r="H75" s="35">
        <f>IFERROR(G75/G76,"-")</f>
        <v>3.7285607755406414E-3</v>
      </c>
      <c r="I75" s="71">
        <v>0</v>
      </c>
      <c r="J75" s="35">
        <f>IFERROR(I75/I76,"-")</f>
        <v>0</v>
      </c>
      <c r="K75" s="71">
        <v>0</v>
      </c>
      <c r="L75" s="35">
        <f>IFERROR(K75/K76,"-")</f>
        <v>0</v>
      </c>
      <c r="M75" s="71">
        <v>3</v>
      </c>
      <c r="N75" s="35">
        <f>IFERROR(M75/M76,"-")</f>
        <v>5.1903114186851208E-3</v>
      </c>
      <c r="O75" s="71">
        <v>16</v>
      </c>
      <c r="P75" s="35">
        <f>IFERROR(O75/O76,"-")</f>
        <v>2.4937655860349127E-3</v>
      </c>
      <c r="R75" s="78"/>
    </row>
    <row r="76" spans="2:18" s="8" customFormat="1">
      <c r="B76" s="418"/>
      <c r="C76" s="416"/>
      <c r="D76" s="199" t="s">
        <v>71</v>
      </c>
      <c r="E76" s="143">
        <v>1727</v>
      </c>
      <c r="F76" s="122">
        <f>IFERROR(E76/E76,"-")</f>
        <v>1</v>
      </c>
      <c r="G76" s="133">
        <v>1341</v>
      </c>
      <c r="H76" s="122">
        <f>IFERROR(G76/G76,"-")</f>
        <v>1</v>
      </c>
      <c r="I76" s="133">
        <v>175</v>
      </c>
      <c r="J76" s="122">
        <f>IFERROR(I76/I76,"-")</f>
        <v>1</v>
      </c>
      <c r="K76" s="133">
        <v>140</v>
      </c>
      <c r="L76" s="122">
        <f>IFERROR(K76/K76,"-")</f>
        <v>1</v>
      </c>
      <c r="M76" s="133">
        <v>578</v>
      </c>
      <c r="N76" s="122">
        <f>IFERROR(M76/M76,"-")</f>
        <v>1</v>
      </c>
      <c r="O76" s="133">
        <v>6416</v>
      </c>
      <c r="P76" s="122">
        <f>IFERROR(O76/O76,"-")</f>
        <v>1</v>
      </c>
      <c r="R76" s="78"/>
    </row>
    <row r="77" spans="2:18" s="8" customFormat="1">
      <c r="B77" s="417">
        <v>7</v>
      </c>
      <c r="C77" s="415" t="s">
        <v>222</v>
      </c>
      <c r="D77" s="273" t="s">
        <v>185</v>
      </c>
      <c r="E77" s="153">
        <v>1849</v>
      </c>
      <c r="F77" s="33">
        <f>IFERROR(E77/E88,"-")</f>
        <v>0.64991212653778563</v>
      </c>
      <c r="G77" s="67">
        <v>1292</v>
      </c>
      <c r="H77" s="33">
        <f>IFERROR(G77/G88,"-")</f>
        <v>0.6495726495726496</v>
      </c>
      <c r="I77" s="67">
        <v>168</v>
      </c>
      <c r="J77" s="33">
        <f>IFERROR(I77/I88,"-")</f>
        <v>0.53164556962025311</v>
      </c>
      <c r="K77" s="67">
        <v>106</v>
      </c>
      <c r="L77" s="33">
        <f>IFERROR(K77/K88,"-")</f>
        <v>0.5</v>
      </c>
      <c r="M77" s="67">
        <v>482</v>
      </c>
      <c r="N77" s="33">
        <f>IFERROR(M77/M88,"-")</f>
        <v>0.54463276836158192</v>
      </c>
      <c r="O77" s="67">
        <v>8174</v>
      </c>
      <c r="P77" s="33">
        <f>IFERROR(O77/O88,"-")</f>
        <v>0.76895578551269994</v>
      </c>
      <c r="R77" s="78"/>
    </row>
    <row r="78" spans="2:18" s="8" customFormat="1">
      <c r="B78" s="418"/>
      <c r="C78" s="416"/>
      <c r="D78" s="274" t="s">
        <v>186</v>
      </c>
      <c r="E78" s="140">
        <v>4</v>
      </c>
      <c r="F78" s="138">
        <f>IFERROR(E78/E88,"-")</f>
        <v>1.4059753954305801E-3</v>
      </c>
      <c r="G78" s="139">
        <v>2</v>
      </c>
      <c r="H78" s="138">
        <f>IFERROR(G78/G88,"-")</f>
        <v>1.0055304172951231E-3</v>
      </c>
      <c r="I78" s="139">
        <v>0</v>
      </c>
      <c r="J78" s="138">
        <f>IFERROR(I78/I88,"-")</f>
        <v>0</v>
      </c>
      <c r="K78" s="139">
        <v>0</v>
      </c>
      <c r="L78" s="138">
        <f>IFERROR(K78/K88,"-")</f>
        <v>0</v>
      </c>
      <c r="M78" s="139">
        <v>4</v>
      </c>
      <c r="N78" s="138">
        <f>IFERROR(M78/M88,"-")</f>
        <v>4.5197740112994352E-3</v>
      </c>
      <c r="O78" s="139">
        <v>21</v>
      </c>
      <c r="P78" s="138">
        <f>IFERROR(O78/O88,"-")</f>
        <v>1.9755409219190971E-3</v>
      </c>
      <c r="R78" s="78"/>
    </row>
    <row r="79" spans="2:18" s="8" customFormat="1">
      <c r="B79" s="418"/>
      <c r="C79" s="416"/>
      <c r="D79" s="274" t="s">
        <v>340</v>
      </c>
      <c r="E79" s="140">
        <v>48</v>
      </c>
      <c r="F79" s="138">
        <f>IFERROR(E79/E88,"-")</f>
        <v>1.6871704745166961E-2</v>
      </c>
      <c r="G79" s="139">
        <v>26</v>
      </c>
      <c r="H79" s="138">
        <f>IFERROR(G79/G88,"-")</f>
        <v>1.3071895424836602E-2</v>
      </c>
      <c r="I79" s="139">
        <v>4</v>
      </c>
      <c r="J79" s="138">
        <f>IFERROR(I79/I88,"-")</f>
        <v>1.2658227848101266E-2</v>
      </c>
      <c r="K79" s="139">
        <v>1</v>
      </c>
      <c r="L79" s="138">
        <f>IFERROR(K79/K88,"-")</f>
        <v>4.7169811320754715E-3</v>
      </c>
      <c r="M79" s="139">
        <v>10</v>
      </c>
      <c r="N79" s="138">
        <f>IFERROR(M79/M88,"-")</f>
        <v>1.1299435028248588E-2</v>
      </c>
      <c r="O79" s="139">
        <v>116</v>
      </c>
      <c r="P79" s="138">
        <f>IFERROR(O79/O88,"-")</f>
        <v>1.0912511759172154E-2</v>
      </c>
      <c r="R79" s="78"/>
    </row>
    <row r="80" spans="2:18" s="8" customFormat="1">
      <c r="B80" s="418"/>
      <c r="C80" s="416"/>
      <c r="D80" s="274" t="s">
        <v>293</v>
      </c>
      <c r="E80" s="140">
        <v>0</v>
      </c>
      <c r="F80" s="138">
        <f>IFERROR(E80/E88,"-")</f>
        <v>0</v>
      </c>
      <c r="G80" s="139">
        <v>0</v>
      </c>
      <c r="H80" s="138">
        <f>IFERROR(G80/G88,"-")</f>
        <v>0</v>
      </c>
      <c r="I80" s="139">
        <v>0</v>
      </c>
      <c r="J80" s="138">
        <f>IFERROR(I80/I88,"-")</f>
        <v>0</v>
      </c>
      <c r="K80" s="139">
        <v>0</v>
      </c>
      <c r="L80" s="138">
        <f>IFERROR(K80/K88,"-")</f>
        <v>0</v>
      </c>
      <c r="M80" s="139">
        <v>0</v>
      </c>
      <c r="N80" s="138">
        <f>IFERROR(M80/M88,"-")</f>
        <v>0</v>
      </c>
      <c r="O80" s="139">
        <v>1</v>
      </c>
      <c r="P80" s="138">
        <f>IFERROR(O80/O88,"-")</f>
        <v>9.4073377234242709E-5</v>
      </c>
      <c r="R80" s="78"/>
    </row>
    <row r="81" spans="2:18" s="8" customFormat="1">
      <c r="B81" s="418"/>
      <c r="C81" s="416"/>
      <c r="D81" s="274" t="s">
        <v>182</v>
      </c>
      <c r="E81" s="141">
        <v>302</v>
      </c>
      <c r="F81" s="10">
        <f>IFERROR(E81/E88,"-")</f>
        <v>0.10615114235500879</v>
      </c>
      <c r="G81" s="68">
        <v>211</v>
      </c>
      <c r="H81" s="10">
        <f>IFERROR(G81/G88,"-")</f>
        <v>0.10608345902463549</v>
      </c>
      <c r="I81" s="68">
        <v>35</v>
      </c>
      <c r="J81" s="10">
        <f>IFERROR(I81/I88,"-")</f>
        <v>0.11075949367088607</v>
      </c>
      <c r="K81" s="68">
        <v>23</v>
      </c>
      <c r="L81" s="10">
        <f>IFERROR(K81/K88,"-")</f>
        <v>0.10849056603773585</v>
      </c>
      <c r="M81" s="68">
        <v>105</v>
      </c>
      <c r="N81" s="10">
        <f>IFERROR(M81/M88,"-")</f>
        <v>0.11864406779661017</v>
      </c>
      <c r="O81" s="68">
        <v>879</v>
      </c>
      <c r="P81" s="10">
        <f>IFERROR(O81/O88,"-")</f>
        <v>8.2690498588899347E-2</v>
      </c>
      <c r="R81" s="78"/>
    </row>
    <row r="82" spans="2:18" s="8" customFormat="1">
      <c r="B82" s="418"/>
      <c r="C82" s="416"/>
      <c r="D82" s="274" t="s">
        <v>183</v>
      </c>
      <c r="E82" s="141">
        <v>272</v>
      </c>
      <c r="F82" s="10">
        <f>IFERROR(E82/E88,"-")</f>
        <v>9.5606326889279433E-2</v>
      </c>
      <c r="G82" s="68">
        <v>196</v>
      </c>
      <c r="H82" s="10">
        <f>IFERROR(G82/G88,"-")</f>
        <v>9.8541980894922068E-2</v>
      </c>
      <c r="I82" s="68">
        <v>43</v>
      </c>
      <c r="J82" s="10">
        <f>IFERROR(I82/I88,"-")</f>
        <v>0.13607594936708861</v>
      </c>
      <c r="K82" s="68">
        <v>32</v>
      </c>
      <c r="L82" s="10">
        <f>IFERROR(K82/K88,"-")</f>
        <v>0.15094339622641509</v>
      </c>
      <c r="M82" s="68">
        <v>78</v>
      </c>
      <c r="N82" s="10">
        <f>IFERROR(M82/M88,"-")</f>
        <v>8.8135593220338981E-2</v>
      </c>
      <c r="O82" s="68">
        <v>546</v>
      </c>
      <c r="P82" s="10">
        <f>IFERROR(O82/O88,"-")</f>
        <v>5.1364063969896519E-2</v>
      </c>
      <c r="R82" s="78"/>
    </row>
    <row r="83" spans="2:18" s="8" customFormat="1">
      <c r="B83" s="418"/>
      <c r="C83" s="416"/>
      <c r="D83" s="274" t="s">
        <v>184</v>
      </c>
      <c r="E83" s="140">
        <v>143</v>
      </c>
      <c r="F83" s="138">
        <f>IFERROR(E83/E88,"-")</f>
        <v>5.0263620386643233E-2</v>
      </c>
      <c r="G83" s="139">
        <v>99</v>
      </c>
      <c r="H83" s="138">
        <f>IFERROR(G83/G88,"-")</f>
        <v>4.9773755656108594E-2</v>
      </c>
      <c r="I83" s="139">
        <v>28</v>
      </c>
      <c r="J83" s="138">
        <f>IFERROR(I83/I88,"-")</f>
        <v>8.8607594936708861E-2</v>
      </c>
      <c r="K83" s="139">
        <v>21</v>
      </c>
      <c r="L83" s="138">
        <f>IFERROR(K83/K88,"-")</f>
        <v>9.9056603773584911E-2</v>
      </c>
      <c r="M83" s="139">
        <v>74</v>
      </c>
      <c r="N83" s="138">
        <f>IFERROR(M83/M88,"-")</f>
        <v>8.3615819209039544E-2</v>
      </c>
      <c r="O83" s="139">
        <v>434</v>
      </c>
      <c r="P83" s="138">
        <f>IFERROR(O83/O88,"-")</f>
        <v>4.0827845719661339E-2</v>
      </c>
      <c r="R83" s="78"/>
    </row>
    <row r="84" spans="2:18" s="8" customFormat="1">
      <c r="B84" s="418"/>
      <c r="C84" s="416"/>
      <c r="D84" s="274" t="s">
        <v>187</v>
      </c>
      <c r="E84" s="141">
        <v>125</v>
      </c>
      <c r="F84" s="10">
        <f>IFERROR(E84/E88,"-")</f>
        <v>4.3936731107205626E-2</v>
      </c>
      <c r="G84" s="68">
        <v>90</v>
      </c>
      <c r="H84" s="10">
        <f>IFERROR(G84/G88,"-")</f>
        <v>4.5248868778280542E-2</v>
      </c>
      <c r="I84" s="68">
        <v>18</v>
      </c>
      <c r="J84" s="10">
        <f>IFERROR(I84/I88,"-")</f>
        <v>5.6962025316455694E-2</v>
      </c>
      <c r="K84" s="68">
        <v>15</v>
      </c>
      <c r="L84" s="10">
        <f>IFERROR(K84/K88,"-")</f>
        <v>7.0754716981132074E-2</v>
      </c>
      <c r="M84" s="68">
        <v>70</v>
      </c>
      <c r="N84" s="10">
        <f>IFERROR(M84/M88,"-")</f>
        <v>7.909604519774012E-2</v>
      </c>
      <c r="O84" s="68">
        <v>274</v>
      </c>
      <c r="P84" s="10">
        <f>IFERROR(O84/O88,"-")</f>
        <v>2.5776105362182503E-2</v>
      </c>
      <c r="R84" s="78"/>
    </row>
    <row r="85" spans="2:18" s="8" customFormat="1">
      <c r="B85" s="418"/>
      <c r="C85" s="416"/>
      <c r="D85" s="274" t="s">
        <v>188</v>
      </c>
      <c r="E85" s="140">
        <v>59</v>
      </c>
      <c r="F85" s="138">
        <f>IFERROR(E85/E88,"-")</f>
        <v>2.0738137082601055E-2</v>
      </c>
      <c r="G85" s="139">
        <v>40</v>
      </c>
      <c r="H85" s="138">
        <f>IFERROR(G85/G88,"-")</f>
        <v>2.0110608345902465E-2</v>
      </c>
      <c r="I85" s="139">
        <v>13</v>
      </c>
      <c r="J85" s="138">
        <f>IFERROR(I85/I88,"-")</f>
        <v>4.1139240506329111E-2</v>
      </c>
      <c r="K85" s="139">
        <v>7</v>
      </c>
      <c r="L85" s="138">
        <f>IFERROR(K85/K88,"-")</f>
        <v>3.3018867924528301E-2</v>
      </c>
      <c r="M85" s="139">
        <v>34</v>
      </c>
      <c r="N85" s="138">
        <f>IFERROR(M85/M88,"-")</f>
        <v>3.84180790960452E-2</v>
      </c>
      <c r="O85" s="139">
        <v>114</v>
      </c>
      <c r="P85" s="138">
        <f>IFERROR(O85/O88,"-")</f>
        <v>1.0724365004703669E-2</v>
      </c>
      <c r="R85" s="78"/>
    </row>
    <row r="86" spans="2:18" s="8" customFormat="1">
      <c r="B86" s="418"/>
      <c r="C86" s="416"/>
      <c r="D86" s="274" t="s">
        <v>189</v>
      </c>
      <c r="E86" s="141">
        <v>31</v>
      </c>
      <c r="F86" s="10">
        <f>IFERROR(E86/E88,"-")</f>
        <v>1.0896309314586995E-2</v>
      </c>
      <c r="G86" s="68">
        <v>23</v>
      </c>
      <c r="H86" s="10">
        <f>IFERROR(G86/G88,"-")</f>
        <v>1.1563599798893917E-2</v>
      </c>
      <c r="I86" s="68">
        <v>3</v>
      </c>
      <c r="J86" s="10">
        <f>IFERROR(I86/I88,"-")</f>
        <v>9.4936708860759497E-3</v>
      </c>
      <c r="K86" s="68">
        <v>3</v>
      </c>
      <c r="L86" s="10">
        <f>IFERROR(K86/K88,"-")</f>
        <v>1.4150943396226415E-2</v>
      </c>
      <c r="M86" s="68">
        <v>19</v>
      </c>
      <c r="N86" s="10">
        <f>IFERROR(M86/M88,"-")</f>
        <v>2.1468926553672316E-2</v>
      </c>
      <c r="O86" s="68">
        <v>55</v>
      </c>
      <c r="P86" s="10">
        <f>IFERROR(O86/O88,"-")</f>
        <v>5.1740357478833494E-3</v>
      </c>
      <c r="R86" s="78"/>
    </row>
    <row r="87" spans="2:18" s="8" customFormat="1">
      <c r="B87" s="418"/>
      <c r="C87" s="416"/>
      <c r="D87" s="89" t="s">
        <v>190</v>
      </c>
      <c r="E87" s="142">
        <v>12</v>
      </c>
      <c r="F87" s="35">
        <f>IFERROR(E87/E88,"-")</f>
        <v>4.2179261862917402E-3</v>
      </c>
      <c r="G87" s="71">
        <v>10</v>
      </c>
      <c r="H87" s="35">
        <f>IFERROR(G87/G88,"-")</f>
        <v>5.0276520864756162E-3</v>
      </c>
      <c r="I87" s="71">
        <v>4</v>
      </c>
      <c r="J87" s="35">
        <f>IFERROR(I87/I88,"-")</f>
        <v>1.2658227848101266E-2</v>
      </c>
      <c r="K87" s="71">
        <v>4</v>
      </c>
      <c r="L87" s="35">
        <f>IFERROR(K87/K88,"-")</f>
        <v>1.8867924528301886E-2</v>
      </c>
      <c r="M87" s="71">
        <v>9</v>
      </c>
      <c r="N87" s="35">
        <f>IFERROR(M87/M88,"-")</f>
        <v>1.0169491525423728E-2</v>
      </c>
      <c r="O87" s="71">
        <v>16</v>
      </c>
      <c r="P87" s="35">
        <f>IFERROR(O87/O88,"-")</f>
        <v>1.5051740357478834E-3</v>
      </c>
      <c r="R87" s="78"/>
    </row>
    <row r="88" spans="2:18" s="8" customFormat="1">
      <c r="B88" s="418"/>
      <c r="C88" s="416"/>
      <c r="D88" s="199" t="s">
        <v>71</v>
      </c>
      <c r="E88" s="143">
        <v>2845</v>
      </c>
      <c r="F88" s="122">
        <f>IFERROR(E88/E88,"-")</f>
        <v>1</v>
      </c>
      <c r="G88" s="133">
        <v>1989</v>
      </c>
      <c r="H88" s="122">
        <f>IFERROR(G88/G88,"-")</f>
        <v>1</v>
      </c>
      <c r="I88" s="133">
        <v>316</v>
      </c>
      <c r="J88" s="122">
        <f>IFERROR(I88/I88,"-")</f>
        <v>1</v>
      </c>
      <c r="K88" s="133">
        <v>212</v>
      </c>
      <c r="L88" s="122">
        <f>IFERROR(K88/K88,"-")</f>
        <v>1</v>
      </c>
      <c r="M88" s="133">
        <v>885</v>
      </c>
      <c r="N88" s="122">
        <f>IFERROR(M88/M88,"-")</f>
        <v>1</v>
      </c>
      <c r="O88" s="133">
        <v>10630</v>
      </c>
      <c r="P88" s="122">
        <f>IFERROR(O88/O88,"-")</f>
        <v>1</v>
      </c>
      <c r="R88" s="78"/>
    </row>
    <row r="89" spans="2:18" s="8" customFormat="1">
      <c r="B89" s="417">
        <v>8</v>
      </c>
      <c r="C89" s="415" t="s">
        <v>137</v>
      </c>
      <c r="D89" s="273" t="s">
        <v>185</v>
      </c>
      <c r="E89" s="153">
        <v>6442</v>
      </c>
      <c r="F89" s="33">
        <f>IFERROR(E89/E100,"-")</f>
        <v>0.99906947890818854</v>
      </c>
      <c r="G89" s="67">
        <v>4945</v>
      </c>
      <c r="H89" s="33">
        <f>IFERROR(G89/G100,"-")</f>
        <v>0.99919175591028486</v>
      </c>
      <c r="I89" s="67">
        <v>715</v>
      </c>
      <c r="J89" s="33">
        <f>IFERROR(I89/I100,"-")</f>
        <v>0.99860335195530725</v>
      </c>
      <c r="K89" s="67">
        <v>545</v>
      </c>
      <c r="L89" s="33">
        <f>IFERROR(K89/K100,"-")</f>
        <v>0.99816849816849818</v>
      </c>
      <c r="M89" s="67">
        <v>2218</v>
      </c>
      <c r="N89" s="33">
        <f>IFERROR(M89/M100,"-")</f>
        <v>0.99864925709140029</v>
      </c>
      <c r="O89" s="67">
        <v>24718</v>
      </c>
      <c r="P89" s="33">
        <f>IFERROR(O89/O100,"-")</f>
        <v>0.99915113787946153</v>
      </c>
      <c r="R89" s="78"/>
    </row>
    <row r="90" spans="2:18" s="8" customFormat="1">
      <c r="B90" s="418"/>
      <c r="C90" s="416"/>
      <c r="D90" s="274" t="s">
        <v>186</v>
      </c>
      <c r="E90" s="140">
        <v>0</v>
      </c>
      <c r="F90" s="138">
        <f>IFERROR(E90/E100,"-")</f>
        <v>0</v>
      </c>
      <c r="G90" s="139">
        <v>0</v>
      </c>
      <c r="H90" s="138">
        <f>IFERROR(G90/G100,"-")</f>
        <v>0</v>
      </c>
      <c r="I90" s="139">
        <v>0</v>
      </c>
      <c r="J90" s="138">
        <f>IFERROR(I90/I100,"-")</f>
        <v>0</v>
      </c>
      <c r="K90" s="139">
        <v>0</v>
      </c>
      <c r="L90" s="138">
        <f>IFERROR(K90/K100,"-")</f>
        <v>0</v>
      </c>
      <c r="M90" s="139">
        <v>0</v>
      </c>
      <c r="N90" s="138">
        <f>IFERROR(M90/M100,"-")</f>
        <v>0</v>
      </c>
      <c r="O90" s="139">
        <v>0</v>
      </c>
      <c r="P90" s="138">
        <f>IFERROR(O90/O100,"-")</f>
        <v>0</v>
      </c>
      <c r="R90" s="78"/>
    </row>
    <row r="91" spans="2:18" s="8" customFormat="1">
      <c r="B91" s="418"/>
      <c r="C91" s="416"/>
      <c r="D91" s="274" t="s">
        <v>340</v>
      </c>
      <c r="E91" s="140">
        <v>0</v>
      </c>
      <c r="F91" s="138">
        <f>IFERROR(E91/E100,"-")</f>
        <v>0</v>
      </c>
      <c r="G91" s="139">
        <v>0</v>
      </c>
      <c r="H91" s="138">
        <f>IFERROR(G91/G100,"-")</f>
        <v>0</v>
      </c>
      <c r="I91" s="139">
        <v>0</v>
      </c>
      <c r="J91" s="138">
        <f>IFERROR(I91/I100,"-")</f>
        <v>0</v>
      </c>
      <c r="K91" s="139">
        <v>0</v>
      </c>
      <c r="L91" s="138">
        <f>IFERROR(K91/K100,"-")</f>
        <v>0</v>
      </c>
      <c r="M91" s="139">
        <v>0</v>
      </c>
      <c r="N91" s="138">
        <f>IFERROR(M91/M100,"-")</f>
        <v>0</v>
      </c>
      <c r="O91" s="139">
        <v>0</v>
      </c>
      <c r="P91" s="138">
        <f>IFERROR(O91/O100,"-")</f>
        <v>0</v>
      </c>
      <c r="R91" s="78"/>
    </row>
    <row r="92" spans="2:18" s="8" customFormat="1">
      <c r="B92" s="418"/>
      <c r="C92" s="416"/>
      <c r="D92" s="274" t="s">
        <v>293</v>
      </c>
      <c r="E92" s="140">
        <v>0</v>
      </c>
      <c r="F92" s="138">
        <f>IFERROR(E92/E100,"-")</f>
        <v>0</v>
      </c>
      <c r="G92" s="139">
        <v>0</v>
      </c>
      <c r="H92" s="138">
        <f>IFERROR(G92/G100,"-")</f>
        <v>0</v>
      </c>
      <c r="I92" s="139">
        <v>0</v>
      </c>
      <c r="J92" s="138">
        <f>IFERROR(I92/I100,"-")</f>
        <v>0</v>
      </c>
      <c r="K92" s="139">
        <v>0</v>
      </c>
      <c r="L92" s="138">
        <f>IFERROR(K92/K100,"-")</f>
        <v>0</v>
      </c>
      <c r="M92" s="139">
        <v>0</v>
      </c>
      <c r="N92" s="138">
        <f>IFERROR(M92/M100,"-")</f>
        <v>0</v>
      </c>
      <c r="O92" s="139">
        <v>0</v>
      </c>
      <c r="P92" s="138">
        <f>IFERROR(O92/O100,"-")</f>
        <v>0</v>
      </c>
      <c r="R92" s="78"/>
    </row>
    <row r="93" spans="2:18" s="8" customFormat="1">
      <c r="B93" s="418"/>
      <c r="C93" s="416"/>
      <c r="D93" s="274" t="s">
        <v>182</v>
      </c>
      <c r="E93" s="141">
        <v>0</v>
      </c>
      <c r="F93" s="10">
        <f>IFERROR(E93/E100,"-")</f>
        <v>0</v>
      </c>
      <c r="G93" s="68">
        <v>0</v>
      </c>
      <c r="H93" s="10">
        <f>IFERROR(G93/G100,"-")</f>
        <v>0</v>
      </c>
      <c r="I93" s="68">
        <v>0</v>
      </c>
      <c r="J93" s="10">
        <f>IFERROR(I93/I100,"-")</f>
        <v>0</v>
      </c>
      <c r="K93" s="68">
        <v>0</v>
      </c>
      <c r="L93" s="10">
        <f>IFERROR(K93/K100,"-")</f>
        <v>0</v>
      </c>
      <c r="M93" s="68">
        <v>0</v>
      </c>
      <c r="N93" s="10">
        <f>IFERROR(M93/M100,"-")</f>
        <v>0</v>
      </c>
      <c r="O93" s="68">
        <v>4</v>
      </c>
      <c r="P93" s="10">
        <f>IFERROR(O93/O100,"-")</f>
        <v>1.6168802295969925E-4</v>
      </c>
      <c r="R93" s="78"/>
    </row>
    <row r="94" spans="2:18" s="8" customFormat="1">
      <c r="B94" s="418"/>
      <c r="C94" s="416"/>
      <c r="D94" s="274" t="s">
        <v>183</v>
      </c>
      <c r="E94" s="141">
        <v>2</v>
      </c>
      <c r="F94" s="10">
        <f>IFERROR(E94/E100,"-")</f>
        <v>3.1017369727047146E-4</v>
      </c>
      <c r="G94" s="68">
        <v>1</v>
      </c>
      <c r="H94" s="10">
        <f>IFERROR(G94/G100,"-")</f>
        <v>2.0206102242877348E-4</v>
      </c>
      <c r="I94" s="68">
        <v>0</v>
      </c>
      <c r="J94" s="10">
        <f>IFERROR(I94/I100,"-")</f>
        <v>0</v>
      </c>
      <c r="K94" s="68">
        <v>0</v>
      </c>
      <c r="L94" s="10">
        <f>IFERROR(K94/K100,"-")</f>
        <v>0</v>
      </c>
      <c r="M94" s="68">
        <v>1</v>
      </c>
      <c r="N94" s="10">
        <f>IFERROR(M94/M100,"-")</f>
        <v>4.5024763619990995E-4</v>
      </c>
      <c r="O94" s="68">
        <v>6</v>
      </c>
      <c r="P94" s="10">
        <f>IFERROR(O94/O100,"-")</f>
        <v>2.425320344395489E-4</v>
      </c>
      <c r="R94" s="78"/>
    </row>
    <row r="95" spans="2:18" s="8" customFormat="1">
      <c r="B95" s="418"/>
      <c r="C95" s="416"/>
      <c r="D95" s="274" t="s">
        <v>184</v>
      </c>
      <c r="E95" s="140">
        <v>2</v>
      </c>
      <c r="F95" s="138">
        <f>IFERROR(E95/E100,"-")</f>
        <v>3.1017369727047146E-4</v>
      </c>
      <c r="G95" s="139">
        <v>1</v>
      </c>
      <c r="H95" s="138">
        <f>IFERROR(G95/G100,"-")</f>
        <v>2.0206102242877348E-4</v>
      </c>
      <c r="I95" s="139">
        <v>0</v>
      </c>
      <c r="J95" s="138">
        <f>IFERROR(I95/I100,"-")</f>
        <v>0</v>
      </c>
      <c r="K95" s="139">
        <v>0</v>
      </c>
      <c r="L95" s="138">
        <f>IFERROR(K95/K100,"-")</f>
        <v>0</v>
      </c>
      <c r="M95" s="139">
        <v>2</v>
      </c>
      <c r="N95" s="138">
        <f>IFERROR(M95/M100,"-")</f>
        <v>9.0049527239981989E-4</v>
      </c>
      <c r="O95" s="139">
        <v>2</v>
      </c>
      <c r="P95" s="138">
        <f>IFERROR(O95/O100,"-")</f>
        <v>8.0844011479849623E-5</v>
      </c>
      <c r="R95" s="78"/>
    </row>
    <row r="96" spans="2:18" s="8" customFormat="1">
      <c r="B96" s="418"/>
      <c r="C96" s="416"/>
      <c r="D96" s="274" t="s">
        <v>187</v>
      </c>
      <c r="E96" s="141">
        <v>0</v>
      </c>
      <c r="F96" s="10">
        <f>IFERROR(E96/E100,"-")</f>
        <v>0</v>
      </c>
      <c r="G96" s="68">
        <v>0</v>
      </c>
      <c r="H96" s="10">
        <f>IFERROR(G96/G100,"-")</f>
        <v>0</v>
      </c>
      <c r="I96" s="68">
        <v>0</v>
      </c>
      <c r="J96" s="10">
        <f>IFERROR(I96/I100,"-")</f>
        <v>0</v>
      </c>
      <c r="K96" s="68">
        <v>0</v>
      </c>
      <c r="L96" s="10">
        <f>IFERROR(K96/K100,"-")</f>
        <v>0</v>
      </c>
      <c r="M96" s="68">
        <v>0</v>
      </c>
      <c r="N96" s="10">
        <f>IFERROR(M96/M100,"-")</f>
        <v>0</v>
      </c>
      <c r="O96" s="68">
        <v>5</v>
      </c>
      <c r="P96" s="10">
        <f>IFERROR(O96/O100,"-")</f>
        <v>2.0211002869962409E-4</v>
      </c>
      <c r="R96" s="78"/>
    </row>
    <row r="97" spans="2:18" s="8" customFormat="1">
      <c r="B97" s="418"/>
      <c r="C97" s="416"/>
      <c r="D97" s="274" t="s">
        <v>188</v>
      </c>
      <c r="E97" s="140">
        <v>2</v>
      </c>
      <c r="F97" s="138">
        <f>IFERROR(E97/E100,"-")</f>
        <v>3.1017369727047146E-4</v>
      </c>
      <c r="G97" s="139">
        <v>2</v>
      </c>
      <c r="H97" s="138">
        <f>IFERROR(G97/G100,"-")</f>
        <v>4.0412204485754696E-4</v>
      </c>
      <c r="I97" s="139">
        <v>1</v>
      </c>
      <c r="J97" s="138">
        <f>IFERROR(I97/I100,"-")</f>
        <v>1.3966480446927375E-3</v>
      </c>
      <c r="K97" s="139">
        <v>1</v>
      </c>
      <c r="L97" s="138">
        <f>IFERROR(K97/K100,"-")</f>
        <v>1.8315018315018315E-3</v>
      </c>
      <c r="M97" s="139">
        <v>0</v>
      </c>
      <c r="N97" s="138">
        <f>IFERROR(M97/M100,"-")</f>
        <v>0</v>
      </c>
      <c r="O97" s="139">
        <v>3</v>
      </c>
      <c r="P97" s="138">
        <f>IFERROR(O97/O100,"-")</f>
        <v>1.2126601721977445E-4</v>
      </c>
      <c r="R97" s="78"/>
    </row>
    <row r="98" spans="2:18" s="8" customFormat="1">
      <c r="B98" s="418"/>
      <c r="C98" s="416"/>
      <c r="D98" s="274" t="s">
        <v>189</v>
      </c>
      <c r="E98" s="141">
        <v>0</v>
      </c>
      <c r="F98" s="10">
        <f>IFERROR(E98/E100,"-")</f>
        <v>0</v>
      </c>
      <c r="G98" s="68">
        <v>0</v>
      </c>
      <c r="H98" s="10">
        <f>IFERROR(G98/G100,"-")</f>
        <v>0</v>
      </c>
      <c r="I98" s="68">
        <v>0</v>
      </c>
      <c r="J98" s="10">
        <f>IFERROR(I98/I100,"-")</f>
        <v>0</v>
      </c>
      <c r="K98" s="68">
        <v>0</v>
      </c>
      <c r="L98" s="10">
        <f>IFERROR(K98/K100,"-")</f>
        <v>0</v>
      </c>
      <c r="M98" s="68">
        <v>0</v>
      </c>
      <c r="N98" s="10">
        <f>IFERROR(M98/M100,"-")</f>
        <v>0</v>
      </c>
      <c r="O98" s="68">
        <v>1</v>
      </c>
      <c r="P98" s="10">
        <f>IFERROR(O98/O100,"-")</f>
        <v>4.0422005739924812E-5</v>
      </c>
      <c r="R98" s="78"/>
    </row>
    <row r="99" spans="2:18" s="8" customFormat="1">
      <c r="B99" s="418"/>
      <c r="C99" s="416"/>
      <c r="D99" s="89" t="s">
        <v>190</v>
      </c>
      <c r="E99" s="142">
        <v>0</v>
      </c>
      <c r="F99" s="35">
        <f>IFERROR(E99/E100,"-")</f>
        <v>0</v>
      </c>
      <c r="G99" s="71">
        <v>0</v>
      </c>
      <c r="H99" s="35">
        <f>IFERROR(G99/G100,"-")</f>
        <v>0</v>
      </c>
      <c r="I99" s="71">
        <v>0</v>
      </c>
      <c r="J99" s="35">
        <f>IFERROR(I99/I100,"-")</f>
        <v>0</v>
      </c>
      <c r="K99" s="71">
        <v>0</v>
      </c>
      <c r="L99" s="35">
        <f>IFERROR(K99/K100,"-")</f>
        <v>0</v>
      </c>
      <c r="M99" s="71">
        <v>0</v>
      </c>
      <c r="N99" s="35">
        <f>IFERROR(M99/M100,"-")</f>
        <v>0</v>
      </c>
      <c r="O99" s="71">
        <v>0</v>
      </c>
      <c r="P99" s="35">
        <f>IFERROR(O99/O100,"-")</f>
        <v>0</v>
      </c>
      <c r="R99" s="78"/>
    </row>
    <row r="100" spans="2:18" s="8" customFormat="1" ht="14.25" thickBot="1">
      <c r="B100" s="418"/>
      <c r="C100" s="416"/>
      <c r="D100" s="199" t="s">
        <v>71</v>
      </c>
      <c r="E100" s="143">
        <v>6448</v>
      </c>
      <c r="F100" s="122">
        <f>IFERROR(E100/E100,"-")</f>
        <v>1</v>
      </c>
      <c r="G100" s="133">
        <v>4949</v>
      </c>
      <c r="H100" s="122">
        <f>IFERROR(G100/G100,"-")</f>
        <v>1</v>
      </c>
      <c r="I100" s="133">
        <v>716</v>
      </c>
      <c r="J100" s="122">
        <f>IFERROR(I100/I100,"-")</f>
        <v>1</v>
      </c>
      <c r="K100" s="133">
        <v>546</v>
      </c>
      <c r="L100" s="122">
        <f>IFERROR(K100/K100,"-")</f>
        <v>1</v>
      </c>
      <c r="M100" s="133">
        <v>2221</v>
      </c>
      <c r="N100" s="122">
        <f>IFERROR(M100/M100,"-")</f>
        <v>1</v>
      </c>
      <c r="O100" s="133">
        <v>24739</v>
      </c>
      <c r="P100" s="122">
        <f>IFERROR(O100/O100,"-")</f>
        <v>1</v>
      </c>
      <c r="R100" s="78"/>
    </row>
    <row r="101" spans="2:18" s="8" customFormat="1" ht="14.25" thickTop="1">
      <c r="B101" s="409" t="s">
        <v>143</v>
      </c>
      <c r="C101" s="410"/>
      <c r="D101" s="279" t="s">
        <v>185</v>
      </c>
      <c r="E101" s="108">
        <f t="shared" ref="E101:E112" si="0">SUM(E5,E17,E29,E41,E53,E65,E77,E89)</f>
        <v>19647</v>
      </c>
      <c r="F101" s="9">
        <f>IFERROR(E101/E112,"-")</f>
        <v>0.75131931166347987</v>
      </c>
      <c r="G101" s="70">
        <f t="shared" ref="G101:G112" si="1">SUM(G5,G17,G29,G41,G53,G65,G77,G89)</f>
        <v>14402</v>
      </c>
      <c r="H101" s="9">
        <f>IFERROR(G101/G112,"-")</f>
        <v>0.74850579491710412</v>
      </c>
      <c r="I101" s="70">
        <f>SUM(I5,I17,I29,I41,I53,I65,I77,I89)</f>
        <v>1852</v>
      </c>
      <c r="J101" s="9">
        <f>IFERROR(I101/I112,"-")</f>
        <v>0.66379928315412184</v>
      </c>
      <c r="K101" s="70">
        <f>SUM(K5,K17,K29,K41,K53,K65,K77,K89)</f>
        <v>1360</v>
      </c>
      <c r="L101" s="9">
        <f>IFERROR(K101/K112,"-")</f>
        <v>0.65923412506059142</v>
      </c>
      <c r="M101" s="70">
        <f>SUM(M5,M17,M29,M41,M53,M65,M77,M89)</f>
        <v>5419</v>
      </c>
      <c r="N101" s="9">
        <f>IFERROR(M101/M112,"-")</f>
        <v>0.68026613105699218</v>
      </c>
      <c r="O101" s="70">
        <f>SUM(O5,O17,O29,O41,O53,O65,O77,O89)</f>
        <v>83717</v>
      </c>
      <c r="P101" s="9">
        <f>IFERROR(O101/O112,"-")</f>
        <v>0.84324133763094278</v>
      </c>
      <c r="R101" s="78"/>
    </row>
    <row r="102" spans="2:18" s="8" customFormat="1">
      <c r="B102" s="411"/>
      <c r="C102" s="412"/>
      <c r="D102" s="274" t="s">
        <v>186</v>
      </c>
      <c r="E102" s="140">
        <f t="shared" si="0"/>
        <v>214</v>
      </c>
      <c r="F102" s="138">
        <f>IFERROR(E102/E112,"-")</f>
        <v>8.1835564053537278E-3</v>
      </c>
      <c r="G102" s="139">
        <f t="shared" si="1"/>
        <v>152</v>
      </c>
      <c r="H102" s="138">
        <f>IFERROR(G102/G112,"-")</f>
        <v>7.8997973078322337E-3</v>
      </c>
      <c r="I102" s="139">
        <f t="shared" ref="I102" si="2">SUM(I6,I18,I30,I42,I54,I66,I78,I90)</f>
        <v>15</v>
      </c>
      <c r="J102" s="138">
        <f>IFERROR(I102/I112,"-")</f>
        <v>5.3763440860215058E-3</v>
      </c>
      <c r="K102" s="139">
        <f t="shared" ref="K102" si="3">SUM(K6,K18,K30,K42,K54,K66,K78,K90)</f>
        <v>13</v>
      </c>
      <c r="L102" s="138">
        <f>IFERROR(K102/K112,"-")</f>
        <v>6.3015026660203583E-3</v>
      </c>
      <c r="M102" s="139">
        <f t="shared" ref="M102" si="4">SUM(M6,M18,M30,M42,M54,M66,M78,M90)</f>
        <v>72</v>
      </c>
      <c r="N102" s="138">
        <f>IFERROR(M102/M112,"-")</f>
        <v>9.0384132563394431E-3</v>
      </c>
      <c r="O102" s="139">
        <f t="shared" ref="O102" si="5">SUM(O6,O18,O30,O42,O54,O66,O78,O90)</f>
        <v>761</v>
      </c>
      <c r="P102" s="138">
        <f>IFERROR(O102/O112,"-")</f>
        <v>7.6651893634165991E-3</v>
      </c>
      <c r="R102" s="78"/>
    </row>
    <row r="103" spans="2:18" s="8" customFormat="1">
      <c r="B103" s="411"/>
      <c r="C103" s="412"/>
      <c r="D103" s="274" t="s">
        <v>340</v>
      </c>
      <c r="E103" s="140">
        <f t="shared" si="0"/>
        <v>249</v>
      </c>
      <c r="F103" s="138">
        <f>IFERROR(E103/E112,"-")</f>
        <v>9.5219885277246646E-3</v>
      </c>
      <c r="G103" s="139">
        <f t="shared" si="1"/>
        <v>165</v>
      </c>
      <c r="H103" s="138">
        <f>IFERROR(G103/G112,"-")</f>
        <v>8.5754378670547266E-3</v>
      </c>
      <c r="I103" s="139">
        <f>SUM(I7,I19,I31,I43,I55,I67,I79,I91)</f>
        <v>19</v>
      </c>
      <c r="J103" s="138">
        <f>IFERROR(I103/I112,"-")</f>
        <v>6.8100358422939072E-3</v>
      </c>
      <c r="K103" s="139">
        <f>SUM(K7,K19,K31,K43,K55,K67,K79,K91)</f>
        <v>11</v>
      </c>
      <c r="L103" s="138">
        <f>IFERROR(K103/K112,"-")</f>
        <v>5.3320407174018416E-3</v>
      </c>
      <c r="M103" s="139">
        <f>SUM(M7,M19,M31,M43,M55,M67,M79,M91)</f>
        <v>47</v>
      </c>
      <c r="N103" s="138">
        <f>IFERROR(M103/M112,"-")</f>
        <v>5.9000753201104697E-3</v>
      </c>
      <c r="O103" s="139">
        <f>SUM(O7,O19,O31,O43,O55,O67,O79,O91)</f>
        <v>530</v>
      </c>
      <c r="P103" s="138">
        <f>IFERROR(O103/O112,"-")</f>
        <v>5.3384367445608377E-3</v>
      </c>
      <c r="R103" s="78"/>
    </row>
    <row r="104" spans="2:18" s="8" customFormat="1">
      <c r="B104" s="411"/>
      <c r="C104" s="412"/>
      <c r="D104" s="274" t="s">
        <v>293</v>
      </c>
      <c r="E104" s="140">
        <f t="shared" si="0"/>
        <v>0</v>
      </c>
      <c r="F104" s="138">
        <f>IFERROR(E104/E112,"-")</f>
        <v>0</v>
      </c>
      <c r="G104" s="139">
        <f t="shared" si="1"/>
        <v>0</v>
      </c>
      <c r="H104" s="138">
        <f>IFERROR(G104/G112,"-")</f>
        <v>0</v>
      </c>
      <c r="I104" s="139">
        <f t="shared" ref="I104:I105" si="6">SUM(I8,I20,I32,I44,I56,I68,I80,I92)</f>
        <v>0</v>
      </c>
      <c r="J104" s="138">
        <f>IFERROR(I104/I112,"-")</f>
        <v>0</v>
      </c>
      <c r="K104" s="139">
        <f t="shared" ref="K104:K105" si="7">SUM(K8,K20,K32,K44,K56,K68,K80,K92)</f>
        <v>0</v>
      </c>
      <c r="L104" s="138">
        <f>IFERROR(K104/K112,"-")</f>
        <v>0</v>
      </c>
      <c r="M104" s="139">
        <f t="shared" ref="M104:M105" si="8">SUM(M8,M20,M32,M44,M56,M68,M80,M92)</f>
        <v>0</v>
      </c>
      <c r="N104" s="138">
        <f>IFERROR(M104/M112,"-")</f>
        <v>0</v>
      </c>
      <c r="O104" s="139">
        <f t="shared" ref="O104" si="9">SUM(O8,O20,O32,O44,O56,O68,O80,O92)</f>
        <v>3</v>
      </c>
      <c r="P104" s="138">
        <f>IFERROR(O104/O112,"-")</f>
        <v>3.0217566478646254E-5</v>
      </c>
      <c r="R104" s="78"/>
    </row>
    <row r="105" spans="2:18" s="8" customFormat="1">
      <c r="B105" s="411"/>
      <c r="C105" s="412"/>
      <c r="D105" s="274" t="s">
        <v>182</v>
      </c>
      <c r="E105" s="141">
        <f t="shared" si="0"/>
        <v>2158</v>
      </c>
      <c r="F105" s="10">
        <f>IFERROR(E105/E112,"-")</f>
        <v>8.2523900573613765E-2</v>
      </c>
      <c r="G105" s="68">
        <f t="shared" si="1"/>
        <v>1609</v>
      </c>
      <c r="H105" s="10">
        <f>IFERROR(G105/G112,"-")</f>
        <v>8.362351229146095E-2</v>
      </c>
      <c r="I105" s="68">
        <f t="shared" si="6"/>
        <v>277</v>
      </c>
      <c r="J105" s="10">
        <f>IFERROR(I105/I112,"-")</f>
        <v>9.9283154121863795E-2</v>
      </c>
      <c r="K105" s="68">
        <f t="shared" si="7"/>
        <v>193</v>
      </c>
      <c r="L105" s="10">
        <f>IFERROR(K105/K112,"-")</f>
        <v>9.355307804168686E-2</v>
      </c>
      <c r="M105" s="68">
        <f t="shared" si="8"/>
        <v>632</v>
      </c>
      <c r="N105" s="10">
        <f>IFERROR(M105/M112,"-")</f>
        <v>7.9337183027868435E-2</v>
      </c>
      <c r="O105" s="68">
        <f>SUM(O9,O21,O33,O45,O57,O69,O81,O93)</f>
        <v>5568</v>
      </c>
      <c r="P105" s="10">
        <f>IFERROR(O105/O112,"-")</f>
        <v>5.6083803384367442E-2</v>
      </c>
      <c r="R105" s="78"/>
    </row>
    <row r="106" spans="2:18" s="8" customFormat="1">
      <c r="B106" s="411"/>
      <c r="C106" s="412"/>
      <c r="D106" s="274" t="s">
        <v>183</v>
      </c>
      <c r="E106" s="141">
        <f t="shared" si="0"/>
        <v>1555</v>
      </c>
      <c r="F106" s="10">
        <f>IFERROR(E106/E112,"-")</f>
        <v>5.9464627151051629E-2</v>
      </c>
      <c r="G106" s="68">
        <f t="shared" si="1"/>
        <v>1169</v>
      </c>
      <c r="H106" s="10">
        <f>IFERROR(G106/G112,"-")</f>
        <v>6.0755677979315005E-2</v>
      </c>
      <c r="I106" s="68">
        <f>SUM(I10,I22,I34,I46,I58,I70,I82,I94)</f>
        <v>217</v>
      </c>
      <c r="J106" s="10">
        <f>IFERROR(I106/I112,"-")</f>
        <v>7.7777777777777779E-2</v>
      </c>
      <c r="K106" s="68">
        <f>SUM(K10,K22,K34,K46,K58,K70,K82,K94)</f>
        <v>170</v>
      </c>
      <c r="L106" s="10">
        <f>IFERROR(K106/K112,"-")</f>
        <v>8.2404265632573928E-2</v>
      </c>
      <c r="M106" s="68">
        <f>SUM(M10,M22,M34,M46,M58,M70,M82,M94)</f>
        <v>487</v>
      </c>
      <c r="N106" s="10">
        <f>IFERROR(M106/M112,"-")</f>
        <v>6.1134822997740396E-2</v>
      </c>
      <c r="O106" s="68">
        <f>SUM(O10,O22,O34,O46,O58,O70,O82,O94)</f>
        <v>3107</v>
      </c>
      <c r="P106" s="10">
        <f>IFERROR(O106/O112,"-")</f>
        <v>3.1295326349717968E-2</v>
      </c>
      <c r="R106" s="78"/>
    </row>
    <row r="107" spans="2:18" s="8" customFormat="1">
      <c r="B107" s="411"/>
      <c r="C107" s="412"/>
      <c r="D107" s="274" t="s">
        <v>184</v>
      </c>
      <c r="E107" s="140">
        <f t="shared" si="0"/>
        <v>1030</v>
      </c>
      <c r="F107" s="138">
        <f>IFERROR(E107/E112,"-")</f>
        <v>3.9388145315487573E-2</v>
      </c>
      <c r="G107" s="139">
        <f t="shared" si="1"/>
        <v>773</v>
      </c>
      <c r="H107" s="138">
        <f>IFERROR(G107/G112,"-")</f>
        <v>4.017462709838366E-2</v>
      </c>
      <c r="I107" s="139">
        <f t="shared" ref="I107:I111" si="10">SUM(I11,I23,I35,I47,I59,I71,I83,I95)</f>
        <v>182</v>
      </c>
      <c r="J107" s="138">
        <f>IFERROR(I107/I112,"-")</f>
        <v>6.5232974910394259E-2</v>
      </c>
      <c r="K107" s="139">
        <f>SUM(K11,K23,K35,K47,K59,K71,K83,K95)</f>
        <v>137</v>
      </c>
      <c r="L107" s="138">
        <f>IFERROR(K107/K112,"-")</f>
        <v>6.6408143480368401E-2</v>
      </c>
      <c r="M107" s="139">
        <f t="shared" ref="M107:M111" si="11">SUM(M11,M23,M35,M47,M59,M71,M83,M95)</f>
        <v>489</v>
      </c>
      <c r="N107" s="138">
        <f>IFERROR(M107/M112,"-")</f>
        <v>6.1385890032638717E-2</v>
      </c>
      <c r="O107" s="139">
        <f t="shared" ref="O107:O111" si="12">SUM(O11,O23,O35,O47,O59,O71,O83,O95)</f>
        <v>2853</v>
      </c>
      <c r="P107" s="138">
        <f>IFERROR(O107/O112,"-")</f>
        <v>2.8736905721192585E-2</v>
      </c>
    </row>
    <row r="108" spans="2:18" s="8" customFormat="1">
      <c r="B108" s="411"/>
      <c r="C108" s="412"/>
      <c r="D108" s="274" t="s">
        <v>187</v>
      </c>
      <c r="E108" s="141">
        <f t="shared" si="0"/>
        <v>744</v>
      </c>
      <c r="F108" s="10">
        <f>IFERROR(E108/E112,"-")</f>
        <v>2.8451242829827916E-2</v>
      </c>
      <c r="G108" s="68">
        <f t="shared" si="1"/>
        <v>542</v>
      </c>
      <c r="H108" s="10">
        <f>IFERROR(G108/G112,"-")</f>
        <v>2.8169014084507043E-2</v>
      </c>
      <c r="I108" s="68">
        <f t="shared" si="10"/>
        <v>131</v>
      </c>
      <c r="J108" s="10">
        <f>IFERROR(I108/I112,"-")</f>
        <v>4.6953405017921147E-2</v>
      </c>
      <c r="K108" s="68">
        <f t="shared" ref="K108:K111" si="13">SUM(K12,K24,K36,K48,K60,K72,K84,K96)</f>
        <v>108</v>
      </c>
      <c r="L108" s="10">
        <f>IFERROR(K108/K112,"-")</f>
        <v>5.2350945225399903E-2</v>
      </c>
      <c r="M108" s="68">
        <f t="shared" si="11"/>
        <v>424</v>
      </c>
      <c r="N108" s="10">
        <f>IFERROR(M108/M112,"-")</f>
        <v>5.3226211398443385E-2</v>
      </c>
      <c r="O108" s="68">
        <f t="shared" si="12"/>
        <v>1635</v>
      </c>
      <c r="P108" s="10">
        <f>IFERROR(O108/O112,"-")</f>
        <v>1.6468573730862208E-2</v>
      </c>
    </row>
    <row r="109" spans="2:18" s="8" customFormat="1">
      <c r="B109" s="411"/>
      <c r="C109" s="412"/>
      <c r="D109" s="274" t="s">
        <v>188</v>
      </c>
      <c r="E109" s="140">
        <f t="shared" si="0"/>
        <v>318</v>
      </c>
      <c r="F109" s="138">
        <f>IFERROR(E109/E112,"-")</f>
        <v>1.2160611854684512E-2</v>
      </c>
      <c r="G109" s="139">
        <f t="shared" si="1"/>
        <v>255</v>
      </c>
      <c r="H109" s="138">
        <f>IFERROR(G109/G112,"-")</f>
        <v>1.325294943090276E-2</v>
      </c>
      <c r="I109" s="139">
        <f>SUM(I13,I25,I37,I49,I61,I73,I85,I97)</f>
        <v>51</v>
      </c>
      <c r="J109" s="138">
        <f>IFERROR(I109/I112,"-")</f>
        <v>1.8279569892473119E-2</v>
      </c>
      <c r="K109" s="139">
        <f t="shared" si="13"/>
        <v>39</v>
      </c>
      <c r="L109" s="138">
        <f>IFERROR(K109/K112,"-")</f>
        <v>1.8904507998061076E-2</v>
      </c>
      <c r="M109" s="139">
        <f t="shared" si="11"/>
        <v>223</v>
      </c>
      <c r="N109" s="138">
        <f>IFERROR(M109/M112,"-")</f>
        <v>2.7993974391162441E-2</v>
      </c>
      <c r="O109" s="139">
        <f t="shared" si="12"/>
        <v>634</v>
      </c>
      <c r="P109" s="138">
        <f>IFERROR(O109/O112,"-")</f>
        <v>6.3859790491539083E-3</v>
      </c>
    </row>
    <row r="110" spans="2:18" s="8" customFormat="1">
      <c r="B110" s="411"/>
      <c r="C110" s="412"/>
      <c r="D110" s="274" t="s">
        <v>189</v>
      </c>
      <c r="E110" s="141">
        <f t="shared" si="0"/>
        <v>157</v>
      </c>
      <c r="F110" s="10">
        <f>IFERROR(E110/E112,"-")</f>
        <v>6.0038240917782027E-3</v>
      </c>
      <c r="G110" s="68">
        <f t="shared" si="1"/>
        <v>116</v>
      </c>
      <c r="H110" s="10">
        <f>IFERROR(G110/G112,"-")</f>
        <v>6.0287926822930205E-3</v>
      </c>
      <c r="I110" s="68">
        <f t="shared" si="10"/>
        <v>29</v>
      </c>
      <c r="J110" s="10">
        <f>IFERROR(I110/I112,"-")</f>
        <v>1.039426523297491E-2</v>
      </c>
      <c r="K110" s="68">
        <f t="shared" si="13"/>
        <v>21</v>
      </c>
      <c r="L110" s="10">
        <f>IFERROR(K110/K112,"-")</f>
        <v>1.0179350460494426E-2</v>
      </c>
      <c r="M110" s="68">
        <f t="shared" si="11"/>
        <v>111</v>
      </c>
      <c r="N110" s="10">
        <f>IFERROR(M110/M112,"-")</f>
        <v>1.393422043685664E-2</v>
      </c>
      <c r="O110" s="68">
        <f t="shared" si="12"/>
        <v>329</v>
      </c>
      <c r="P110" s="10">
        <f>IFERROR(O110/O112,"-")</f>
        <v>3.3138597904915391E-3</v>
      </c>
    </row>
    <row r="111" spans="2:18" s="8" customFormat="1">
      <c r="B111" s="411"/>
      <c r="C111" s="412"/>
      <c r="D111" s="89" t="s">
        <v>190</v>
      </c>
      <c r="E111" s="142">
        <f t="shared" si="0"/>
        <v>78</v>
      </c>
      <c r="F111" s="35">
        <f>IFERROR(E111/E112,"-")</f>
        <v>2.982791586998088E-3</v>
      </c>
      <c r="G111" s="71">
        <f t="shared" si="1"/>
        <v>58</v>
      </c>
      <c r="H111" s="35">
        <f>IFERROR(G111/G112,"-")</f>
        <v>3.0143963411465103E-3</v>
      </c>
      <c r="I111" s="71">
        <f t="shared" si="10"/>
        <v>17</v>
      </c>
      <c r="J111" s="35">
        <f>IFERROR(I111/I112,"-")</f>
        <v>6.0931899641577065E-3</v>
      </c>
      <c r="K111" s="71">
        <f t="shared" si="13"/>
        <v>11</v>
      </c>
      <c r="L111" s="35">
        <f>IFERROR(K111/K112,"-")</f>
        <v>5.3320407174018416E-3</v>
      </c>
      <c r="M111" s="71">
        <f t="shared" si="11"/>
        <v>62</v>
      </c>
      <c r="N111" s="35">
        <f>IFERROR(M111/M112,"-")</f>
        <v>7.7830780818478537E-3</v>
      </c>
      <c r="O111" s="71">
        <f t="shared" si="12"/>
        <v>143</v>
      </c>
      <c r="P111" s="35">
        <f>IFERROR(O111/O112,"-")</f>
        <v>1.4403706688154714E-3</v>
      </c>
    </row>
    <row r="112" spans="2:18" s="8" customFormat="1">
      <c r="B112" s="413"/>
      <c r="C112" s="414"/>
      <c r="D112" s="199" t="s">
        <v>71</v>
      </c>
      <c r="E112" s="143">
        <f t="shared" si="0"/>
        <v>26150</v>
      </c>
      <c r="F112" s="122">
        <f>IFERROR(E112/E112,"-")</f>
        <v>1</v>
      </c>
      <c r="G112" s="133">
        <f t="shared" si="1"/>
        <v>19241</v>
      </c>
      <c r="H112" s="122">
        <f>IFERROR(G112/G112,"-")</f>
        <v>1</v>
      </c>
      <c r="I112" s="133">
        <f>SUM(I16,I28,I40,I52,I64,I76,I88,I100)</f>
        <v>2790</v>
      </c>
      <c r="J112" s="122">
        <f>IFERROR(I112/I112,"-")</f>
        <v>1</v>
      </c>
      <c r="K112" s="133">
        <f>SUM(K16,K28,K40,K52,K64,K76,K88,K100)</f>
        <v>2063</v>
      </c>
      <c r="L112" s="122">
        <f>IFERROR(K112/K112,"-")</f>
        <v>1</v>
      </c>
      <c r="M112" s="133">
        <f>SUM(M16,M28,M40,M52,M64,M76,M88,M100)</f>
        <v>7966</v>
      </c>
      <c r="N112" s="122">
        <f>IFERROR(M112/M112,"-")</f>
        <v>1</v>
      </c>
      <c r="O112" s="133">
        <f>SUM(O16,O28,O40,O52,O64,O76,O88,O100)</f>
        <v>99280</v>
      </c>
      <c r="P112" s="122">
        <f>IFERROR(O112/O112,"-")</f>
        <v>1</v>
      </c>
    </row>
    <row r="113" spans="1:18">
      <c r="A113" s="8"/>
      <c r="B113" s="217"/>
      <c r="C113" s="217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</row>
  </sheetData>
  <mergeCells count="26">
    <mergeCell ref="D3:D4"/>
    <mergeCell ref="O3:P3"/>
    <mergeCell ref="C5:C16"/>
    <mergeCell ref="C17:C28"/>
    <mergeCell ref="C29:C40"/>
    <mergeCell ref="C3:C4"/>
    <mergeCell ref="E3:F3"/>
    <mergeCell ref="G3:H3"/>
    <mergeCell ref="I3:J3"/>
    <mergeCell ref="K3:L3"/>
    <mergeCell ref="M3:N3"/>
    <mergeCell ref="B101:C112"/>
    <mergeCell ref="C89:C100"/>
    <mergeCell ref="B3:B4"/>
    <mergeCell ref="B5:B16"/>
    <mergeCell ref="B17:B28"/>
    <mergeCell ref="B29:B40"/>
    <mergeCell ref="B41:B52"/>
    <mergeCell ref="B53:B64"/>
    <mergeCell ref="B65:B76"/>
    <mergeCell ref="B77:B88"/>
    <mergeCell ref="B89:B100"/>
    <mergeCell ref="C41:C52"/>
    <mergeCell ref="C53:C64"/>
    <mergeCell ref="C65:C76"/>
    <mergeCell ref="C77:C88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2-12.②口腔フレイルに係る分析(歯科)</oddHeader>
  </headerFooter>
  <rowBreaks count="1" manualBreakCount="1">
    <brk id="64" max="15" man="1"/>
  </rowBreaks>
  <ignoredErrors>
    <ignoredError sqref="F101:O112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BACA8-E184-4064-82F2-F4CCDDF920EA}">
  <sheetPr codeName="Sheet48"/>
  <dimension ref="A1:Y304"/>
  <sheetViews>
    <sheetView showGridLines="0" zoomScaleNormal="100" zoomScaleSheetLayoutView="100" workbookViewId="0"/>
  </sheetViews>
  <sheetFormatPr defaultColWidth="9" defaultRowHeight="13.5"/>
  <cols>
    <col min="1" max="1" width="4.625" style="8" customWidth="1"/>
    <col min="2" max="2" width="3.125" style="8" customWidth="1"/>
    <col min="3" max="3" width="11.375" style="8" customWidth="1"/>
    <col min="4" max="24" width="9.625" style="8" customWidth="1"/>
    <col min="25" max="25" width="9" style="8" customWidth="1"/>
    <col min="26" max="16384" width="9" style="8"/>
  </cols>
  <sheetData>
    <row r="1" spans="1:25" s="1" customFormat="1" ht="16.5" customHeight="1">
      <c r="A1" s="52" t="s">
        <v>260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s="1" customFormat="1" ht="16.5" customHeight="1">
      <c r="A2" s="52" t="s">
        <v>138</v>
      </c>
      <c r="B2" s="8"/>
      <c r="C2" s="8"/>
      <c r="D2" s="180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s="1" customFormat="1" ht="34.5" customHeight="1">
      <c r="A3" s="8"/>
      <c r="B3" s="285"/>
      <c r="C3" s="285" t="s">
        <v>129</v>
      </c>
      <c r="D3" s="292" t="s">
        <v>150</v>
      </c>
      <c r="E3" s="293"/>
      <c r="F3" s="294"/>
      <c r="G3" s="289" t="s">
        <v>230</v>
      </c>
      <c r="H3" s="290"/>
      <c r="I3" s="291"/>
      <c r="J3" s="289" t="s">
        <v>231</v>
      </c>
      <c r="K3" s="290"/>
      <c r="L3" s="291"/>
      <c r="M3" s="289" t="s">
        <v>397</v>
      </c>
      <c r="N3" s="290"/>
      <c r="O3" s="291"/>
      <c r="P3" s="289" t="s">
        <v>232</v>
      </c>
      <c r="Q3" s="290"/>
      <c r="R3" s="291"/>
      <c r="S3" s="289" t="s">
        <v>233</v>
      </c>
      <c r="T3" s="290"/>
      <c r="U3" s="291"/>
      <c r="V3" s="289" t="s">
        <v>193</v>
      </c>
      <c r="W3" s="290"/>
      <c r="X3" s="291"/>
      <c r="Y3" s="119"/>
    </row>
    <row r="4" spans="1:25" s="1" customFormat="1" ht="81" customHeight="1">
      <c r="A4" s="8"/>
      <c r="B4" s="286"/>
      <c r="C4" s="286"/>
      <c r="D4" s="3" t="s">
        <v>131</v>
      </c>
      <c r="E4" s="5" t="s">
        <v>70</v>
      </c>
      <c r="F4" s="181" t="s">
        <v>366</v>
      </c>
      <c r="G4" s="3" t="s">
        <v>131</v>
      </c>
      <c r="H4" s="5" t="s">
        <v>70</v>
      </c>
      <c r="I4" s="181" t="s">
        <v>366</v>
      </c>
      <c r="J4" s="3" t="s">
        <v>131</v>
      </c>
      <c r="K4" s="5" t="s">
        <v>70</v>
      </c>
      <c r="L4" s="181" t="s">
        <v>366</v>
      </c>
      <c r="M4" s="3" t="s">
        <v>131</v>
      </c>
      <c r="N4" s="5" t="s">
        <v>70</v>
      </c>
      <c r="O4" s="181" t="s">
        <v>366</v>
      </c>
      <c r="P4" s="3" t="s">
        <v>131</v>
      </c>
      <c r="Q4" s="5" t="s">
        <v>70</v>
      </c>
      <c r="R4" s="181" t="s">
        <v>366</v>
      </c>
      <c r="S4" s="3" t="s">
        <v>131</v>
      </c>
      <c r="T4" s="5" t="s">
        <v>70</v>
      </c>
      <c r="U4" s="181" t="s">
        <v>366</v>
      </c>
      <c r="V4" s="3" t="s">
        <v>131</v>
      </c>
      <c r="W4" s="5" t="s">
        <v>70</v>
      </c>
      <c r="X4" s="181" t="s">
        <v>366</v>
      </c>
      <c r="Y4" s="25"/>
    </row>
    <row r="5" spans="1:25" ht="30" customHeight="1">
      <c r="B5" s="192">
        <v>1</v>
      </c>
      <c r="C5" s="197" t="s">
        <v>56</v>
      </c>
      <c r="D5" s="143">
        <v>32395</v>
      </c>
      <c r="E5" s="133">
        <v>14697</v>
      </c>
      <c r="F5" s="122">
        <f>IFERROR(E5/D5,"-")</f>
        <v>0.45368112363018986</v>
      </c>
      <c r="G5" s="143">
        <v>32395</v>
      </c>
      <c r="H5" s="133">
        <v>4882</v>
      </c>
      <c r="I5" s="122">
        <f>IFERROR(H5/G5,"-")</f>
        <v>0.15070226886865257</v>
      </c>
      <c r="J5" s="143">
        <v>32395</v>
      </c>
      <c r="K5" s="133">
        <v>9203</v>
      </c>
      <c r="L5" s="122">
        <f>IFERROR(K5/J5,"-")</f>
        <v>0.28408705047075167</v>
      </c>
      <c r="M5" s="143">
        <v>32395</v>
      </c>
      <c r="N5" s="133">
        <v>927</v>
      </c>
      <c r="O5" s="122">
        <f>IFERROR(N5/M5,"-")</f>
        <v>2.8615527087513505E-2</v>
      </c>
      <c r="P5" s="143">
        <v>32395</v>
      </c>
      <c r="Q5" s="133">
        <v>2215</v>
      </c>
      <c r="R5" s="122">
        <f>IFERROR(Q5/P5,"-")</f>
        <v>6.8374749189689762E-2</v>
      </c>
      <c r="S5" s="143">
        <v>32395</v>
      </c>
      <c r="T5" s="133">
        <v>7897</v>
      </c>
      <c r="U5" s="122">
        <f>IFERROR(T5/S5,"-")</f>
        <v>0.24377218706590523</v>
      </c>
      <c r="V5" s="143">
        <v>32395</v>
      </c>
      <c r="W5" s="133">
        <v>3057</v>
      </c>
      <c r="X5" s="122">
        <f>IFERROR(W5/V5,"-")</f>
        <v>9.4366414570149715E-2</v>
      </c>
      <c r="Y5" s="6"/>
    </row>
    <row r="6" spans="1:25" ht="30" customHeight="1">
      <c r="B6" s="192">
        <v>2</v>
      </c>
      <c r="C6" s="197" t="s">
        <v>87</v>
      </c>
      <c r="D6" s="143">
        <v>1474</v>
      </c>
      <c r="E6" s="133">
        <v>667</v>
      </c>
      <c r="F6" s="122">
        <f t="shared" ref="F6:F69" si="0">IFERROR(E6/D6,"-")</f>
        <v>0.4525101763907734</v>
      </c>
      <c r="G6" s="143">
        <v>1474</v>
      </c>
      <c r="H6" s="133">
        <v>170</v>
      </c>
      <c r="I6" s="122">
        <f t="shared" ref="I6:I69" si="1">IFERROR(H6/G6,"-")</f>
        <v>0.11533242876526459</v>
      </c>
      <c r="J6" s="143">
        <v>1474</v>
      </c>
      <c r="K6" s="133">
        <v>400</v>
      </c>
      <c r="L6" s="122">
        <f t="shared" ref="L6:L69" si="2">IFERROR(K6/J6,"-")</f>
        <v>0.27137042062415195</v>
      </c>
      <c r="M6" s="143">
        <v>1474</v>
      </c>
      <c r="N6" s="133">
        <v>60</v>
      </c>
      <c r="O6" s="122">
        <f t="shared" ref="O6:O69" si="3">IFERROR(N6/M6,"-")</f>
        <v>4.0705563093622797E-2</v>
      </c>
      <c r="P6" s="143">
        <v>1474</v>
      </c>
      <c r="Q6" s="133">
        <v>86</v>
      </c>
      <c r="R6" s="122">
        <f t="shared" ref="R6:R69" si="4">IFERROR(Q6/P6,"-")</f>
        <v>5.8344640434192671E-2</v>
      </c>
      <c r="S6" s="143">
        <v>1474</v>
      </c>
      <c r="T6" s="133">
        <v>435</v>
      </c>
      <c r="U6" s="122">
        <f t="shared" ref="U6:U69" si="5">IFERROR(T6/S6,"-")</f>
        <v>0.29511533242876525</v>
      </c>
      <c r="V6" s="143">
        <v>1474</v>
      </c>
      <c r="W6" s="133">
        <v>123</v>
      </c>
      <c r="X6" s="122">
        <f t="shared" ref="X6:X69" si="6">IFERROR(W6/V6,"-")</f>
        <v>8.3446404341926725E-2</v>
      </c>
      <c r="Y6" s="6"/>
    </row>
    <row r="7" spans="1:25" ht="30" customHeight="1">
      <c r="B7" s="192">
        <v>3</v>
      </c>
      <c r="C7" s="197" t="s">
        <v>88</v>
      </c>
      <c r="D7" s="143">
        <v>532</v>
      </c>
      <c r="E7" s="133">
        <v>226</v>
      </c>
      <c r="F7" s="122">
        <f t="shared" si="0"/>
        <v>0.42481203007518797</v>
      </c>
      <c r="G7" s="143">
        <v>532</v>
      </c>
      <c r="H7" s="133">
        <v>75</v>
      </c>
      <c r="I7" s="122">
        <f t="shared" si="1"/>
        <v>0.14097744360902256</v>
      </c>
      <c r="J7" s="143">
        <v>532</v>
      </c>
      <c r="K7" s="133">
        <v>185</v>
      </c>
      <c r="L7" s="122">
        <f t="shared" si="2"/>
        <v>0.34774436090225563</v>
      </c>
      <c r="M7" s="143">
        <v>532</v>
      </c>
      <c r="N7" s="133">
        <v>15</v>
      </c>
      <c r="O7" s="122">
        <f t="shared" si="3"/>
        <v>2.819548872180451E-2</v>
      </c>
      <c r="P7" s="143">
        <v>532</v>
      </c>
      <c r="Q7" s="133">
        <v>31</v>
      </c>
      <c r="R7" s="122">
        <f t="shared" si="4"/>
        <v>5.827067669172932E-2</v>
      </c>
      <c r="S7" s="143">
        <v>532</v>
      </c>
      <c r="T7" s="133">
        <v>101</v>
      </c>
      <c r="U7" s="122">
        <f t="shared" si="5"/>
        <v>0.18984962406015038</v>
      </c>
      <c r="V7" s="143">
        <v>532</v>
      </c>
      <c r="W7" s="133">
        <v>45</v>
      </c>
      <c r="X7" s="122">
        <f t="shared" si="6"/>
        <v>8.4586466165413529E-2</v>
      </c>
      <c r="Y7" s="6"/>
    </row>
    <row r="8" spans="1:25" ht="30" customHeight="1">
      <c r="B8" s="192">
        <v>4</v>
      </c>
      <c r="C8" s="197" t="s">
        <v>89</v>
      </c>
      <c r="D8" s="143">
        <v>586</v>
      </c>
      <c r="E8" s="133">
        <v>290</v>
      </c>
      <c r="F8" s="122">
        <f t="shared" si="0"/>
        <v>0.4948805460750853</v>
      </c>
      <c r="G8" s="143">
        <v>586</v>
      </c>
      <c r="H8" s="133">
        <v>94</v>
      </c>
      <c r="I8" s="122">
        <f t="shared" si="1"/>
        <v>0.16040955631399317</v>
      </c>
      <c r="J8" s="143">
        <v>586</v>
      </c>
      <c r="K8" s="133">
        <v>148</v>
      </c>
      <c r="L8" s="122">
        <f t="shared" si="2"/>
        <v>0.25255972696245732</v>
      </c>
      <c r="M8" s="143">
        <v>586</v>
      </c>
      <c r="N8" s="133">
        <v>18</v>
      </c>
      <c r="O8" s="122">
        <f t="shared" si="3"/>
        <v>3.0716723549488054E-2</v>
      </c>
      <c r="P8" s="143">
        <v>586</v>
      </c>
      <c r="Q8" s="133">
        <v>41</v>
      </c>
      <c r="R8" s="122">
        <f t="shared" si="4"/>
        <v>6.9965870307167236E-2</v>
      </c>
      <c r="S8" s="143">
        <v>586</v>
      </c>
      <c r="T8" s="133">
        <v>37</v>
      </c>
      <c r="U8" s="122">
        <f t="shared" si="5"/>
        <v>6.313993174061433E-2</v>
      </c>
      <c r="V8" s="143">
        <v>586</v>
      </c>
      <c r="W8" s="133">
        <v>55</v>
      </c>
      <c r="X8" s="122">
        <f t="shared" si="6"/>
        <v>9.3856655290102384E-2</v>
      </c>
      <c r="Y8" s="6"/>
    </row>
    <row r="9" spans="1:25" ht="30" customHeight="1">
      <c r="B9" s="192">
        <v>5</v>
      </c>
      <c r="C9" s="197" t="s">
        <v>90</v>
      </c>
      <c r="D9" s="143">
        <v>861</v>
      </c>
      <c r="E9" s="133">
        <v>363</v>
      </c>
      <c r="F9" s="122">
        <f t="shared" si="0"/>
        <v>0.42160278745644597</v>
      </c>
      <c r="G9" s="143">
        <v>861</v>
      </c>
      <c r="H9" s="133">
        <v>105</v>
      </c>
      <c r="I9" s="122">
        <f t="shared" si="1"/>
        <v>0.12195121951219512</v>
      </c>
      <c r="J9" s="143">
        <v>861</v>
      </c>
      <c r="K9" s="133">
        <v>148</v>
      </c>
      <c r="L9" s="122">
        <f t="shared" si="2"/>
        <v>0.1718931475029036</v>
      </c>
      <c r="M9" s="143">
        <v>861</v>
      </c>
      <c r="N9" s="133">
        <v>20</v>
      </c>
      <c r="O9" s="122">
        <f t="shared" si="3"/>
        <v>2.3228803716608595E-2</v>
      </c>
      <c r="P9" s="143">
        <v>861</v>
      </c>
      <c r="Q9" s="133">
        <v>37</v>
      </c>
      <c r="R9" s="122">
        <f t="shared" si="4"/>
        <v>4.2973286875725901E-2</v>
      </c>
      <c r="S9" s="143">
        <v>861</v>
      </c>
      <c r="T9" s="133">
        <v>74</v>
      </c>
      <c r="U9" s="122">
        <f t="shared" si="5"/>
        <v>8.5946573751451802E-2</v>
      </c>
      <c r="V9" s="143">
        <v>861</v>
      </c>
      <c r="W9" s="133">
        <v>81</v>
      </c>
      <c r="X9" s="122">
        <f t="shared" si="6"/>
        <v>9.4076655052264813E-2</v>
      </c>
      <c r="Y9" s="6"/>
    </row>
    <row r="10" spans="1:25" ht="30" customHeight="1">
      <c r="B10" s="192">
        <v>6</v>
      </c>
      <c r="C10" s="197" t="s">
        <v>91</v>
      </c>
      <c r="D10" s="143">
        <v>1574</v>
      </c>
      <c r="E10" s="133">
        <v>787</v>
      </c>
      <c r="F10" s="122">
        <f t="shared" si="0"/>
        <v>0.5</v>
      </c>
      <c r="G10" s="143">
        <v>1574</v>
      </c>
      <c r="H10" s="133">
        <v>245</v>
      </c>
      <c r="I10" s="122">
        <f t="shared" si="1"/>
        <v>0.1556543837357052</v>
      </c>
      <c r="J10" s="143">
        <v>1574</v>
      </c>
      <c r="K10" s="133">
        <v>447</v>
      </c>
      <c r="L10" s="122">
        <f t="shared" si="2"/>
        <v>0.28398983481575601</v>
      </c>
      <c r="M10" s="143">
        <v>1574</v>
      </c>
      <c r="N10" s="133">
        <v>26</v>
      </c>
      <c r="O10" s="122">
        <f t="shared" si="3"/>
        <v>1.6518424396442185E-2</v>
      </c>
      <c r="P10" s="143">
        <v>1574</v>
      </c>
      <c r="Q10" s="133">
        <v>116</v>
      </c>
      <c r="R10" s="122">
        <f t="shared" si="4"/>
        <v>7.3697585768742052E-2</v>
      </c>
      <c r="S10" s="143">
        <v>1574</v>
      </c>
      <c r="T10" s="133">
        <v>316</v>
      </c>
      <c r="U10" s="122">
        <f t="shared" si="5"/>
        <v>0.20076238881829733</v>
      </c>
      <c r="V10" s="143">
        <v>1574</v>
      </c>
      <c r="W10" s="133">
        <v>137</v>
      </c>
      <c r="X10" s="122">
        <f t="shared" si="6"/>
        <v>8.7039390088945359E-2</v>
      </c>
      <c r="Y10" s="6"/>
    </row>
    <row r="11" spans="1:25" ht="30" customHeight="1">
      <c r="B11" s="192">
        <v>7</v>
      </c>
      <c r="C11" s="197" t="s">
        <v>92</v>
      </c>
      <c r="D11" s="143">
        <v>1196</v>
      </c>
      <c r="E11" s="133">
        <v>629</v>
      </c>
      <c r="F11" s="122">
        <f t="shared" si="0"/>
        <v>0.52591973244147161</v>
      </c>
      <c r="G11" s="143">
        <v>1196</v>
      </c>
      <c r="H11" s="133">
        <v>249</v>
      </c>
      <c r="I11" s="122">
        <f t="shared" si="1"/>
        <v>0.20819397993311037</v>
      </c>
      <c r="J11" s="143">
        <v>1196</v>
      </c>
      <c r="K11" s="133">
        <v>502</v>
      </c>
      <c r="L11" s="122">
        <f t="shared" si="2"/>
        <v>0.4197324414715719</v>
      </c>
      <c r="M11" s="143">
        <v>1196</v>
      </c>
      <c r="N11" s="133">
        <v>31</v>
      </c>
      <c r="O11" s="122">
        <f t="shared" si="3"/>
        <v>2.5919732441471572E-2</v>
      </c>
      <c r="P11" s="143">
        <v>1196</v>
      </c>
      <c r="Q11" s="133">
        <v>103</v>
      </c>
      <c r="R11" s="122">
        <f t="shared" si="4"/>
        <v>8.612040133779264E-2</v>
      </c>
      <c r="S11" s="143">
        <v>1196</v>
      </c>
      <c r="T11" s="133">
        <v>164</v>
      </c>
      <c r="U11" s="122">
        <f t="shared" si="5"/>
        <v>0.13712374581939799</v>
      </c>
      <c r="V11" s="143">
        <v>1196</v>
      </c>
      <c r="W11" s="133">
        <v>110</v>
      </c>
      <c r="X11" s="122">
        <f t="shared" si="6"/>
        <v>9.1973244147157185E-2</v>
      </c>
      <c r="Y11" s="6"/>
    </row>
    <row r="12" spans="1:25" ht="30" customHeight="1">
      <c r="B12" s="192">
        <v>8</v>
      </c>
      <c r="C12" s="197" t="s">
        <v>57</v>
      </c>
      <c r="D12" s="143">
        <v>444</v>
      </c>
      <c r="E12" s="133">
        <v>170</v>
      </c>
      <c r="F12" s="122">
        <f t="shared" si="0"/>
        <v>0.38288288288288286</v>
      </c>
      <c r="G12" s="143">
        <v>444</v>
      </c>
      <c r="H12" s="133">
        <v>50</v>
      </c>
      <c r="I12" s="122">
        <f t="shared" si="1"/>
        <v>0.11261261261261261</v>
      </c>
      <c r="J12" s="143">
        <v>444</v>
      </c>
      <c r="K12" s="133">
        <v>104</v>
      </c>
      <c r="L12" s="122">
        <f t="shared" si="2"/>
        <v>0.23423423423423423</v>
      </c>
      <c r="M12" s="143">
        <v>444</v>
      </c>
      <c r="N12" s="133">
        <v>22</v>
      </c>
      <c r="O12" s="122">
        <f t="shared" si="3"/>
        <v>4.954954954954955E-2</v>
      </c>
      <c r="P12" s="143">
        <v>444</v>
      </c>
      <c r="Q12" s="133">
        <v>26</v>
      </c>
      <c r="R12" s="122">
        <f t="shared" si="4"/>
        <v>5.8558558558558557E-2</v>
      </c>
      <c r="S12" s="143">
        <v>444</v>
      </c>
      <c r="T12" s="133">
        <v>107</v>
      </c>
      <c r="U12" s="122">
        <f t="shared" si="5"/>
        <v>0.240990990990991</v>
      </c>
      <c r="V12" s="143">
        <v>444</v>
      </c>
      <c r="W12" s="133">
        <v>38</v>
      </c>
      <c r="X12" s="122">
        <f t="shared" si="6"/>
        <v>8.5585585585585586E-2</v>
      </c>
      <c r="Y12" s="6"/>
    </row>
    <row r="13" spans="1:25" ht="30" customHeight="1">
      <c r="B13" s="192">
        <v>9</v>
      </c>
      <c r="C13" s="197" t="s">
        <v>93</v>
      </c>
      <c r="D13" s="143">
        <v>455</v>
      </c>
      <c r="E13" s="133">
        <v>216</v>
      </c>
      <c r="F13" s="122">
        <f t="shared" si="0"/>
        <v>0.4747252747252747</v>
      </c>
      <c r="G13" s="143">
        <v>455</v>
      </c>
      <c r="H13" s="133">
        <v>106</v>
      </c>
      <c r="I13" s="122">
        <f t="shared" si="1"/>
        <v>0.23296703296703297</v>
      </c>
      <c r="J13" s="143">
        <v>455</v>
      </c>
      <c r="K13" s="133">
        <v>94</v>
      </c>
      <c r="L13" s="122">
        <f t="shared" si="2"/>
        <v>0.20659340659340658</v>
      </c>
      <c r="M13" s="143">
        <v>455</v>
      </c>
      <c r="N13" s="133">
        <v>13</v>
      </c>
      <c r="O13" s="122">
        <f t="shared" si="3"/>
        <v>2.8571428571428571E-2</v>
      </c>
      <c r="P13" s="143">
        <v>455</v>
      </c>
      <c r="Q13" s="133">
        <v>57</v>
      </c>
      <c r="R13" s="122">
        <f t="shared" si="4"/>
        <v>0.12527472527472527</v>
      </c>
      <c r="S13" s="143">
        <v>455</v>
      </c>
      <c r="T13" s="133">
        <v>175</v>
      </c>
      <c r="U13" s="122">
        <f t="shared" si="5"/>
        <v>0.38461538461538464</v>
      </c>
      <c r="V13" s="143">
        <v>455</v>
      </c>
      <c r="W13" s="133">
        <v>54</v>
      </c>
      <c r="X13" s="122">
        <f t="shared" si="6"/>
        <v>0.11868131868131868</v>
      </c>
      <c r="Y13" s="6"/>
    </row>
    <row r="14" spans="1:25" ht="30" customHeight="1">
      <c r="B14" s="192">
        <v>10</v>
      </c>
      <c r="C14" s="197" t="s">
        <v>58</v>
      </c>
      <c r="D14" s="143">
        <v>1387</v>
      </c>
      <c r="E14" s="133">
        <v>655</v>
      </c>
      <c r="F14" s="122">
        <f t="shared" si="0"/>
        <v>0.47224224945926457</v>
      </c>
      <c r="G14" s="143">
        <v>1387</v>
      </c>
      <c r="H14" s="133">
        <v>236</v>
      </c>
      <c r="I14" s="122">
        <f t="shared" si="1"/>
        <v>0.17015140591204037</v>
      </c>
      <c r="J14" s="143">
        <v>1387</v>
      </c>
      <c r="K14" s="133">
        <v>283</v>
      </c>
      <c r="L14" s="122">
        <f t="shared" si="2"/>
        <v>0.20403749098774332</v>
      </c>
      <c r="M14" s="143">
        <v>1387</v>
      </c>
      <c r="N14" s="133">
        <v>35</v>
      </c>
      <c r="O14" s="122">
        <f t="shared" si="3"/>
        <v>2.5234318673395817E-2</v>
      </c>
      <c r="P14" s="143">
        <v>1387</v>
      </c>
      <c r="Q14" s="133">
        <v>103</v>
      </c>
      <c r="R14" s="122">
        <f t="shared" si="4"/>
        <v>7.4260994953136261E-2</v>
      </c>
      <c r="S14" s="143">
        <v>1387</v>
      </c>
      <c r="T14" s="133">
        <v>247</v>
      </c>
      <c r="U14" s="122">
        <f t="shared" si="5"/>
        <v>0.17808219178082191</v>
      </c>
      <c r="V14" s="143">
        <v>1387</v>
      </c>
      <c r="W14" s="133">
        <v>117</v>
      </c>
      <c r="X14" s="122">
        <f t="shared" si="6"/>
        <v>8.4354722422494588E-2</v>
      </c>
      <c r="Y14" s="6"/>
    </row>
    <row r="15" spans="1:25" ht="30" customHeight="1">
      <c r="B15" s="192">
        <v>11</v>
      </c>
      <c r="C15" s="197" t="s">
        <v>59</v>
      </c>
      <c r="D15" s="143">
        <v>2086</v>
      </c>
      <c r="E15" s="133">
        <v>955</v>
      </c>
      <c r="F15" s="122">
        <f t="shared" si="0"/>
        <v>0.45781399808245443</v>
      </c>
      <c r="G15" s="143">
        <v>2086</v>
      </c>
      <c r="H15" s="133">
        <v>358</v>
      </c>
      <c r="I15" s="122">
        <f t="shared" si="1"/>
        <v>0.1716203259827421</v>
      </c>
      <c r="J15" s="143">
        <v>2086</v>
      </c>
      <c r="K15" s="133">
        <v>655</v>
      </c>
      <c r="L15" s="122">
        <f t="shared" si="2"/>
        <v>0.31399808245445832</v>
      </c>
      <c r="M15" s="143">
        <v>2086</v>
      </c>
      <c r="N15" s="133">
        <v>73</v>
      </c>
      <c r="O15" s="122">
        <f t="shared" si="3"/>
        <v>3.4995206136145734E-2</v>
      </c>
      <c r="P15" s="143">
        <v>2086</v>
      </c>
      <c r="Q15" s="133">
        <v>112</v>
      </c>
      <c r="R15" s="122">
        <f t="shared" si="4"/>
        <v>5.3691275167785234E-2</v>
      </c>
      <c r="S15" s="143">
        <v>2086</v>
      </c>
      <c r="T15" s="133">
        <v>491</v>
      </c>
      <c r="U15" s="122">
        <f t="shared" si="5"/>
        <v>0.23537871524448706</v>
      </c>
      <c r="V15" s="143">
        <v>2086</v>
      </c>
      <c r="W15" s="133">
        <v>216</v>
      </c>
      <c r="X15" s="122">
        <f t="shared" si="6"/>
        <v>0.10354745925215723</v>
      </c>
      <c r="Y15" s="6"/>
    </row>
    <row r="16" spans="1:25" ht="30" customHeight="1">
      <c r="B16" s="192">
        <v>12</v>
      </c>
      <c r="C16" s="197" t="s">
        <v>94</v>
      </c>
      <c r="D16" s="143">
        <v>1417</v>
      </c>
      <c r="E16" s="133">
        <v>631</v>
      </c>
      <c r="F16" s="122">
        <f t="shared" si="0"/>
        <v>0.44530698659139029</v>
      </c>
      <c r="G16" s="143">
        <v>1417</v>
      </c>
      <c r="H16" s="133">
        <v>251</v>
      </c>
      <c r="I16" s="122">
        <f t="shared" si="1"/>
        <v>0.17713479181369091</v>
      </c>
      <c r="J16" s="143">
        <v>1417</v>
      </c>
      <c r="K16" s="133">
        <v>487</v>
      </c>
      <c r="L16" s="122">
        <f t="shared" si="2"/>
        <v>0.34368383909668315</v>
      </c>
      <c r="M16" s="143">
        <v>1417</v>
      </c>
      <c r="N16" s="133">
        <v>38</v>
      </c>
      <c r="O16" s="122">
        <f t="shared" si="3"/>
        <v>2.6817219477769938E-2</v>
      </c>
      <c r="P16" s="143">
        <v>1417</v>
      </c>
      <c r="Q16" s="133">
        <v>128</v>
      </c>
      <c r="R16" s="122">
        <f t="shared" si="4"/>
        <v>9.0331686661961896E-2</v>
      </c>
      <c r="S16" s="143">
        <v>1417</v>
      </c>
      <c r="T16" s="133">
        <v>423</v>
      </c>
      <c r="U16" s="122">
        <f t="shared" si="5"/>
        <v>0.2985179957657022</v>
      </c>
      <c r="V16" s="143">
        <v>1417</v>
      </c>
      <c r="W16" s="133">
        <v>118</v>
      </c>
      <c r="X16" s="122">
        <f t="shared" si="6"/>
        <v>8.3274523641496123E-2</v>
      </c>
      <c r="Y16" s="6"/>
    </row>
    <row r="17" spans="2:25" ht="30" customHeight="1">
      <c r="B17" s="192">
        <v>13</v>
      </c>
      <c r="C17" s="197" t="s">
        <v>95</v>
      </c>
      <c r="D17" s="143">
        <v>1519</v>
      </c>
      <c r="E17" s="133">
        <v>673</v>
      </c>
      <c r="F17" s="122">
        <f t="shared" si="0"/>
        <v>0.44305464121132326</v>
      </c>
      <c r="G17" s="143">
        <v>1519</v>
      </c>
      <c r="H17" s="133">
        <v>232</v>
      </c>
      <c r="I17" s="122">
        <f t="shared" si="1"/>
        <v>0.15273206056616195</v>
      </c>
      <c r="J17" s="143">
        <v>1519</v>
      </c>
      <c r="K17" s="133">
        <v>459</v>
      </c>
      <c r="L17" s="122">
        <f t="shared" si="2"/>
        <v>0.30217248189598422</v>
      </c>
      <c r="M17" s="143">
        <v>1519</v>
      </c>
      <c r="N17" s="133">
        <v>40</v>
      </c>
      <c r="O17" s="122">
        <f t="shared" si="3"/>
        <v>2.6333113890717578E-2</v>
      </c>
      <c r="P17" s="143">
        <v>1519</v>
      </c>
      <c r="Q17" s="133">
        <v>76</v>
      </c>
      <c r="R17" s="122">
        <f t="shared" si="4"/>
        <v>5.0032916392363395E-2</v>
      </c>
      <c r="S17" s="143">
        <v>1519</v>
      </c>
      <c r="T17" s="133">
        <v>262</v>
      </c>
      <c r="U17" s="122">
        <f t="shared" si="5"/>
        <v>0.17248189598420013</v>
      </c>
      <c r="V17" s="143">
        <v>1519</v>
      </c>
      <c r="W17" s="133">
        <v>234</v>
      </c>
      <c r="X17" s="122">
        <f t="shared" si="6"/>
        <v>0.15404871626069783</v>
      </c>
      <c r="Y17" s="6"/>
    </row>
    <row r="18" spans="2:25" ht="30" customHeight="1">
      <c r="B18" s="192">
        <v>14</v>
      </c>
      <c r="C18" s="197" t="s">
        <v>96</v>
      </c>
      <c r="D18" s="143">
        <v>1407</v>
      </c>
      <c r="E18" s="133">
        <v>622</v>
      </c>
      <c r="F18" s="122">
        <f t="shared" si="0"/>
        <v>0.44207533759772566</v>
      </c>
      <c r="G18" s="143">
        <v>1407</v>
      </c>
      <c r="H18" s="133">
        <v>274</v>
      </c>
      <c r="I18" s="122">
        <f t="shared" si="1"/>
        <v>0.19474058280028431</v>
      </c>
      <c r="J18" s="143">
        <v>1407</v>
      </c>
      <c r="K18" s="133">
        <v>539</v>
      </c>
      <c r="L18" s="122">
        <f t="shared" si="2"/>
        <v>0.38308457711442784</v>
      </c>
      <c r="M18" s="143">
        <v>1407</v>
      </c>
      <c r="N18" s="133">
        <v>46</v>
      </c>
      <c r="O18" s="122">
        <f t="shared" si="3"/>
        <v>3.2693674484719264E-2</v>
      </c>
      <c r="P18" s="143">
        <v>1407</v>
      </c>
      <c r="Q18" s="133">
        <v>122</v>
      </c>
      <c r="R18" s="122">
        <f t="shared" si="4"/>
        <v>8.6709310589907607E-2</v>
      </c>
      <c r="S18" s="143">
        <v>1407</v>
      </c>
      <c r="T18" s="133">
        <v>218</v>
      </c>
      <c r="U18" s="122">
        <f t="shared" si="5"/>
        <v>0.15493958777540867</v>
      </c>
      <c r="V18" s="143">
        <v>1407</v>
      </c>
      <c r="W18" s="133">
        <v>139</v>
      </c>
      <c r="X18" s="122">
        <f t="shared" si="6"/>
        <v>9.8791755508173415E-2</v>
      </c>
      <c r="Y18" s="6"/>
    </row>
    <row r="19" spans="2:25" ht="30" customHeight="1">
      <c r="B19" s="192">
        <v>15</v>
      </c>
      <c r="C19" s="197" t="s">
        <v>97</v>
      </c>
      <c r="D19" s="143">
        <v>1844</v>
      </c>
      <c r="E19" s="133">
        <v>755</v>
      </c>
      <c r="F19" s="122">
        <f t="shared" si="0"/>
        <v>0.40943600867678959</v>
      </c>
      <c r="G19" s="143">
        <v>1844</v>
      </c>
      <c r="H19" s="133">
        <v>279</v>
      </c>
      <c r="I19" s="122">
        <f t="shared" si="1"/>
        <v>0.15130151843817788</v>
      </c>
      <c r="J19" s="143">
        <v>1844</v>
      </c>
      <c r="K19" s="133">
        <v>569</v>
      </c>
      <c r="L19" s="122">
        <f t="shared" si="2"/>
        <v>0.30856832971800435</v>
      </c>
      <c r="M19" s="143">
        <v>1844</v>
      </c>
      <c r="N19" s="133">
        <v>41</v>
      </c>
      <c r="O19" s="122">
        <f t="shared" si="3"/>
        <v>2.2234273318872018E-2</v>
      </c>
      <c r="P19" s="143">
        <v>1844</v>
      </c>
      <c r="Q19" s="133">
        <v>122</v>
      </c>
      <c r="R19" s="122">
        <f t="shared" si="4"/>
        <v>6.6160520607375276E-2</v>
      </c>
      <c r="S19" s="143">
        <v>1844</v>
      </c>
      <c r="T19" s="133">
        <v>478</v>
      </c>
      <c r="U19" s="122">
        <f t="shared" si="5"/>
        <v>0.25921908893709328</v>
      </c>
      <c r="V19" s="143">
        <v>1844</v>
      </c>
      <c r="W19" s="133">
        <v>190</v>
      </c>
      <c r="X19" s="122">
        <f t="shared" si="6"/>
        <v>0.10303687635574837</v>
      </c>
      <c r="Y19" s="6"/>
    </row>
    <row r="20" spans="2:25" ht="30" customHeight="1">
      <c r="B20" s="192">
        <v>16</v>
      </c>
      <c r="C20" s="197" t="s">
        <v>60</v>
      </c>
      <c r="D20" s="143">
        <v>1377</v>
      </c>
      <c r="E20" s="133">
        <v>613</v>
      </c>
      <c r="F20" s="122">
        <f t="shared" si="0"/>
        <v>0.44517066085693535</v>
      </c>
      <c r="G20" s="143">
        <v>1377</v>
      </c>
      <c r="H20" s="133">
        <v>211</v>
      </c>
      <c r="I20" s="122">
        <f t="shared" si="1"/>
        <v>0.15323166303558461</v>
      </c>
      <c r="J20" s="143">
        <v>1377</v>
      </c>
      <c r="K20" s="133">
        <v>371</v>
      </c>
      <c r="L20" s="122">
        <f t="shared" si="2"/>
        <v>0.26942628903413218</v>
      </c>
      <c r="M20" s="143">
        <v>1377</v>
      </c>
      <c r="N20" s="133">
        <v>36</v>
      </c>
      <c r="O20" s="122">
        <f t="shared" si="3"/>
        <v>2.6143790849673203E-2</v>
      </c>
      <c r="P20" s="143">
        <v>1377</v>
      </c>
      <c r="Q20" s="133">
        <v>115</v>
      </c>
      <c r="R20" s="122">
        <f t="shared" si="4"/>
        <v>8.3514887436456062E-2</v>
      </c>
      <c r="S20" s="143">
        <v>1377</v>
      </c>
      <c r="T20" s="133">
        <v>471</v>
      </c>
      <c r="U20" s="122">
        <f t="shared" si="5"/>
        <v>0.34204793028322439</v>
      </c>
      <c r="V20" s="143">
        <v>1377</v>
      </c>
      <c r="W20" s="133">
        <v>111</v>
      </c>
      <c r="X20" s="122">
        <f t="shared" si="6"/>
        <v>8.0610021786492375E-2</v>
      </c>
      <c r="Y20" s="6"/>
    </row>
    <row r="21" spans="2:25" ht="30" customHeight="1">
      <c r="B21" s="192">
        <v>17</v>
      </c>
      <c r="C21" s="197" t="s">
        <v>98</v>
      </c>
      <c r="D21" s="143">
        <v>2039</v>
      </c>
      <c r="E21" s="133">
        <v>897</v>
      </c>
      <c r="F21" s="122">
        <f>IFERROR(E21/D21,"-")</f>
        <v>0.43992153016184404</v>
      </c>
      <c r="G21" s="143">
        <v>2039</v>
      </c>
      <c r="H21" s="133">
        <v>230</v>
      </c>
      <c r="I21" s="122">
        <f t="shared" si="1"/>
        <v>0.11280039234919079</v>
      </c>
      <c r="J21" s="143">
        <v>2039</v>
      </c>
      <c r="K21" s="133">
        <v>528</v>
      </c>
      <c r="L21" s="122">
        <f t="shared" si="2"/>
        <v>0.25895046591466403</v>
      </c>
      <c r="M21" s="143">
        <v>2039</v>
      </c>
      <c r="N21" s="133">
        <v>43</v>
      </c>
      <c r="O21" s="122">
        <f t="shared" si="3"/>
        <v>2.1088769004413928E-2</v>
      </c>
      <c r="P21" s="143">
        <v>2039</v>
      </c>
      <c r="Q21" s="133">
        <v>161</v>
      </c>
      <c r="R21" s="122">
        <f t="shared" si="4"/>
        <v>7.8960274644433545E-2</v>
      </c>
      <c r="S21" s="143">
        <v>2039</v>
      </c>
      <c r="T21" s="133">
        <v>770</v>
      </c>
      <c r="U21" s="122">
        <f t="shared" si="5"/>
        <v>0.37763609612555177</v>
      </c>
      <c r="V21" s="143">
        <v>2039</v>
      </c>
      <c r="W21" s="133">
        <v>183</v>
      </c>
      <c r="X21" s="122">
        <f t="shared" si="6"/>
        <v>8.9749877390877877E-2</v>
      </c>
      <c r="Y21" s="6"/>
    </row>
    <row r="22" spans="2:25" ht="30" customHeight="1">
      <c r="B22" s="192">
        <v>18</v>
      </c>
      <c r="C22" s="197" t="s">
        <v>61</v>
      </c>
      <c r="D22" s="143">
        <v>2162</v>
      </c>
      <c r="E22" s="133">
        <v>995</v>
      </c>
      <c r="F22" s="122">
        <f t="shared" si="0"/>
        <v>0.46022201665124884</v>
      </c>
      <c r="G22" s="143">
        <v>2162</v>
      </c>
      <c r="H22" s="133">
        <v>273</v>
      </c>
      <c r="I22" s="122">
        <f t="shared" si="1"/>
        <v>0.12627197039777982</v>
      </c>
      <c r="J22" s="143">
        <v>2162</v>
      </c>
      <c r="K22" s="133">
        <v>622</v>
      </c>
      <c r="L22" s="122">
        <f t="shared" si="2"/>
        <v>0.28769657724329323</v>
      </c>
      <c r="M22" s="143">
        <v>2162</v>
      </c>
      <c r="N22" s="133">
        <v>57</v>
      </c>
      <c r="O22" s="122">
        <f t="shared" si="3"/>
        <v>2.6364477335800184E-2</v>
      </c>
      <c r="P22" s="143">
        <v>2162</v>
      </c>
      <c r="Q22" s="133">
        <v>148</v>
      </c>
      <c r="R22" s="122">
        <f t="shared" si="4"/>
        <v>6.8455134135060131E-2</v>
      </c>
      <c r="S22" s="143">
        <v>2162</v>
      </c>
      <c r="T22" s="133">
        <v>655</v>
      </c>
      <c r="U22" s="122">
        <f t="shared" si="5"/>
        <v>0.30296022201665124</v>
      </c>
      <c r="V22" s="143">
        <v>2162</v>
      </c>
      <c r="W22" s="133">
        <v>183</v>
      </c>
      <c r="X22" s="122">
        <f t="shared" si="6"/>
        <v>8.4643848288621648E-2</v>
      </c>
      <c r="Y22" s="6"/>
    </row>
    <row r="23" spans="2:25" ht="30" customHeight="1">
      <c r="B23" s="192">
        <v>19</v>
      </c>
      <c r="C23" s="197" t="s">
        <v>99</v>
      </c>
      <c r="D23" s="143">
        <v>712</v>
      </c>
      <c r="E23" s="133">
        <v>353</v>
      </c>
      <c r="F23" s="122">
        <f t="shared" si="0"/>
        <v>0.4957865168539326</v>
      </c>
      <c r="G23" s="143">
        <v>712</v>
      </c>
      <c r="H23" s="133">
        <v>104</v>
      </c>
      <c r="I23" s="122">
        <f t="shared" si="1"/>
        <v>0.14606741573033707</v>
      </c>
      <c r="J23" s="143">
        <v>712</v>
      </c>
      <c r="K23" s="133">
        <v>214</v>
      </c>
      <c r="L23" s="122">
        <f>IFERROR(K23/J23,"-")</f>
        <v>0.300561797752809</v>
      </c>
      <c r="M23" s="143">
        <v>712</v>
      </c>
      <c r="N23" s="133">
        <v>18</v>
      </c>
      <c r="O23" s="122">
        <f t="shared" si="3"/>
        <v>2.5280898876404494E-2</v>
      </c>
      <c r="P23" s="143">
        <v>712</v>
      </c>
      <c r="Q23" s="133">
        <v>34</v>
      </c>
      <c r="R23" s="122">
        <f t="shared" si="4"/>
        <v>4.7752808988764044E-2</v>
      </c>
      <c r="S23" s="143">
        <v>712</v>
      </c>
      <c r="T23" s="133">
        <v>213</v>
      </c>
      <c r="U23" s="122">
        <f t="shared" si="5"/>
        <v>0.2991573033707865</v>
      </c>
      <c r="V23" s="143">
        <v>712</v>
      </c>
      <c r="W23" s="133">
        <v>86</v>
      </c>
      <c r="X23" s="122">
        <f t="shared" si="6"/>
        <v>0.12078651685393259</v>
      </c>
      <c r="Y23" s="6"/>
    </row>
    <row r="24" spans="2:25" ht="30" customHeight="1">
      <c r="B24" s="192">
        <v>20</v>
      </c>
      <c r="C24" s="197" t="s">
        <v>100</v>
      </c>
      <c r="D24" s="143">
        <v>1862</v>
      </c>
      <c r="E24" s="133">
        <v>831</v>
      </c>
      <c r="F24" s="122">
        <f t="shared" si="0"/>
        <v>0.44629430719656282</v>
      </c>
      <c r="G24" s="143">
        <v>1862</v>
      </c>
      <c r="H24" s="133">
        <v>295</v>
      </c>
      <c r="I24" s="122">
        <f t="shared" si="1"/>
        <v>0.15843179377013963</v>
      </c>
      <c r="J24" s="143">
        <v>1862</v>
      </c>
      <c r="K24" s="133">
        <v>362</v>
      </c>
      <c r="L24" s="122">
        <f t="shared" si="2"/>
        <v>0.19441460794844254</v>
      </c>
      <c r="M24" s="143">
        <v>1862</v>
      </c>
      <c r="N24" s="133">
        <v>47</v>
      </c>
      <c r="O24" s="122">
        <f t="shared" si="3"/>
        <v>2.5241675617615467E-2</v>
      </c>
      <c r="P24" s="143">
        <v>1862</v>
      </c>
      <c r="Q24" s="133">
        <v>145</v>
      </c>
      <c r="R24" s="122">
        <f t="shared" si="4"/>
        <v>7.7873254564983882E-2</v>
      </c>
      <c r="S24" s="143">
        <v>1862</v>
      </c>
      <c r="T24" s="133">
        <v>323</v>
      </c>
      <c r="U24" s="122">
        <f t="shared" si="5"/>
        <v>0.17346938775510204</v>
      </c>
      <c r="V24" s="143">
        <v>1862</v>
      </c>
      <c r="W24" s="133">
        <v>194</v>
      </c>
      <c r="X24" s="122">
        <f t="shared" si="6"/>
        <v>0.1041890440386681</v>
      </c>
      <c r="Y24" s="6"/>
    </row>
    <row r="25" spans="2:25" ht="30" customHeight="1">
      <c r="B25" s="192">
        <v>21</v>
      </c>
      <c r="C25" s="197" t="s">
        <v>101</v>
      </c>
      <c r="D25" s="143">
        <v>1151</v>
      </c>
      <c r="E25" s="133">
        <v>533</v>
      </c>
      <c r="F25" s="122">
        <f t="shared" si="0"/>
        <v>0.46307558644656821</v>
      </c>
      <c r="G25" s="143">
        <v>1151</v>
      </c>
      <c r="H25" s="133">
        <v>217</v>
      </c>
      <c r="I25" s="122">
        <f t="shared" si="1"/>
        <v>0.18853171155516943</v>
      </c>
      <c r="J25" s="143">
        <v>1151</v>
      </c>
      <c r="K25" s="133">
        <v>378</v>
      </c>
      <c r="L25" s="122">
        <f t="shared" si="2"/>
        <v>0.32841007819287577</v>
      </c>
      <c r="M25" s="143">
        <v>1151</v>
      </c>
      <c r="N25" s="133">
        <v>41</v>
      </c>
      <c r="O25" s="122">
        <f t="shared" si="3"/>
        <v>3.5621198957428324E-2</v>
      </c>
      <c r="P25" s="143">
        <v>1151</v>
      </c>
      <c r="Q25" s="133">
        <v>64</v>
      </c>
      <c r="R25" s="122">
        <f t="shared" si="4"/>
        <v>5.560382276281494E-2</v>
      </c>
      <c r="S25" s="143">
        <v>1151</v>
      </c>
      <c r="T25" s="133">
        <v>490</v>
      </c>
      <c r="U25" s="122">
        <f t="shared" si="5"/>
        <v>0.4257167680278019</v>
      </c>
      <c r="V25" s="143">
        <v>1151</v>
      </c>
      <c r="W25" s="133">
        <v>91</v>
      </c>
      <c r="X25" s="122">
        <f t="shared" si="6"/>
        <v>7.9061685490877498E-2</v>
      </c>
      <c r="Y25" s="6"/>
    </row>
    <row r="26" spans="2:25" ht="30" customHeight="1">
      <c r="B26" s="192">
        <v>22</v>
      </c>
      <c r="C26" s="197" t="s">
        <v>62</v>
      </c>
      <c r="D26" s="143">
        <v>1829</v>
      </c>
      <c r="E26" s="133">
        <v>818</v>
      </c>
      <c r="F26" s="122">
        <f t="shared" si="0"/>
        <v>0.44723892837616186</v>
      </c>
      <c r="G26" s="143">
        <v>1829</v>
      </c>
      <c r="H26" s="133">
        <v>222</v>
      </c>
      <c r="I26" s="122">
        <f t="shared" si="1"/>
        <v>0.12137780207763806</v>
      </c>
      <c r="J26" s="143">
        <v>1829</v>
      </c>
      <c r="K26" s="133">
        <v>582</v>
      </c>
      <c r="L26" s="122">
        <f t="shared" si="2"/>
        <v>0.31820667031164573</v>
      </c>
      <c r="M26" s="143">
        <v>1829</v>
      </c>
      <c r="N26" s="133">
        <v>68</v>
      </c>
      <c r="O26" s="122">
        <f t="shared" si="3"/>
        <v>3.7178786221979225E-2</v>
      </c>
      <c r="P26" s="143">
        <v>1829</v>
      </c>
      <c r="Q26" s="133">
        <v>91</v>
      </c>
      <c r="R26" s="122">
        <f t="shared" si="4"/>
        <v>4.9753963914707489E-2</v>
      </c>
      <c r="S26" s="143">
        <v>1829</v>
      </c>
      <c r="T26" s="133">
        <v>519</v>
      </c>
      <c r="U26" s="122">
        <f t="shared" si="5"/>
        <v>0.28376161837069436</v>
      </c>
      <c r="V26" s="143">
        <v>1829</v>
      </c>
      <c r="W26" s="133">
        <v>171</v>
      </c>
      <c r="X26" s="122">
        <f t="shared" si="6"/>
        <v>9.3493712411153632E-2</v>
      </c>
      <c r="Y26" s="6"/>
    </row>
    <row r="27" spans="2:25" ht="30" customHeight="1">
      <c r="B27" s="192">
        <v>23</v>
      </c>
      <c r="C27" s="197" t="s">
        <v>102</v>
      </c>
      <c r="D27" s="143">
        <v>2557</v>
      </c>
      <c r="E27" s="133">
        <v>1191</v>
      </c>
      <c r="F27" s="122">
        <f t="shared" si="0"/>
        <v>0.46578021118498242</v>
      </c>
      <c r="G27" s="143">
        <v>2557</v>
      </c>
      <c r="H27" s="133">
        <v>332</v>
      </c>
      <c r="I27" s="122">
        <f t="shared" si="1"/>
        <v>0.12983965584669535</v>
      </c>
      <c r="J27" s="143">
        <v>2557</v>
      </c>
      <c r="K27" s="133">
        <v>678</v>
      </c>
      <c r="L27" s="122">
        <f t="shared" si="2"/>
        <v>0.26515447790379348</v>
      </c>
      <c r="M27" s="143">
        <v>2557</v>
      </c>
      <c r="N27" s="133">
        <v>65</v>
      </c>
      <c r="O27" s="122">
        <f t="shared" si="3"/>
        <v>2.5420414548298787E-2</v>
      </c>
      <c r="P27" s="143">
        <v>2557</v>
      </c>
      <c r="Q27" s="133">
        <v>173</v>
      </c>
      <c r="R27" s="122">
        <f t="shared" si="4"/>
        <v>6.765741102854908E-2</v>
      </c>
      <c r="S27" s="143">
        <v>2557</v>
      </c>
      <c r="T27" s="133">
        <v>591</v>
      </c>
      <c r="U27" s="122">
        <f t="shared" si="5"/>
        <v>0.23113023073914743</v>
      </c>
      <c r="V27" s="143">
        <v>2557</v>
      </c>
      <c r="W27" s="133">
        <v>209</v>
      </c>
      <c r="X27" s="122">
        <f t="shared" si="6"/>
        <v>8.1736409855299175E-2</v>
      </c>
      <c r="Y27" s="6"/>
    </row>
    <row r="28" spans="2:25" ht="30" customHeight="1">
      <c r="B28" s="192">
        <v>24</v>
      </c>
      <c r="C28" s="197" t="s">
        <v>103</v>
      </c>
      <c r="D28" s="143">
        <v>1299</v>
      </c>
      <c r="E28" s="133">
        <v>566</v>
      </c>
      <c r="F28" s="122">
        <f t="shared" si="0"/>
        <v>0.4357197844495766</v>
      </c>
      <c r="G28" s="143">
        <v>1299</v>
      </c>
      <c r="H28" s="133">
        <v>172</v>
      </c>
      <c r="I28" s="122">
        <f t="shared" si="1"/>
        <v>0.13240954580446498</v>
      </c>
      <c r="J28" s="143">
        <v>1299</v>
      </c>
      <c r="K28" s="133">
        <v>286</v>
      </c>
      <c r="L28" s="122">
        <f t="shared" si="2"/>
        <v>0.22016936104695919</v>
      </c>
      <c r="M28" s="143">
        <v>1299</v>
      </c>
      <c r="N28" s="133">
        <v>52</v>
      </c>
      <c r="O28" s="122">
        <f t="shared" si="3"/>
        <v>4.0030792917628948E-2</v>
      </c>
      <c r="P28" s="143">
        <v>1299</v>
      </c>
      <c r="Q28" s="133">
        <v>79</v>
      </c>
      <c r="R28" s="122">
        <f t="shared" si="4"/>
        <v>6.0816012317167052E-2</v>
      </c>
      <c r="S28" s="143">
        <v>1299</v>
      </c>
      <c r="T28" s="133">
        <v>230</v>
      </c>
      <c r="U28" s="122">
        <f t="shared" si="5"/>
        <v>0.17705927636643573</v>
      </c>
      <c r="V28" s="143">
        <v>1299</v>
      </c>
      <c r="W28" s="133">
        <v>112</v>
      </c>
      <c r="X28" s="122">
        <f t="shared" si="6"/>
        <v>8.6220169361046956E-2</v>
      </c>
      <c r="Y28" s="6"/>
    </row>
    <row r="29" spans="2:25" ht="30" customHeight="1">
      <c r="B29" s="192">
        <v>25</v>
      </c>
      <c r="C29" s="197" t="s">
        <v>104</v>
      </c>
      <c r="D29" s="143">
        <v>625</v>
      </c>
      <c r="E29" s="133">
        <v>261</v>
      </c>
      <c r="F29" s="122">
        <f t="shared" si="0"/>
        <v>0.41760000000000003</v>
      </c>
      <c r="G29" s="143">
        <v>625</v>
      </c>
      <c r="H29" s="133">
        <v>102</v>
      </c>
      <c r="I29" s="122">
        <f t="shared" si="1"/>
        <v>0.16320000000000001</v>
      </c>
      <c r="J29" s="143">
        <v>625</v>
      </c>
      <c r="K29" s="133">
        <v>162</v>
      </c>
      <c r="L29" s="122">
        <f t="shared" si="2"/>
        <v>0.25919999999999999</v>
      </c>
      <c r="M29" s="143">
        <v>625</v>
      </c>
      <c r="N29" s="133">
        <v>22</v>
      </c>
      <c r="O29" s="122">
        <f>IFERROR(N29/M29,"-")</f>
        <v>3.5200000000000002E-2</v>
      </c>
      <c r="P29" s="143">
        <v>625</v>
      </c>
      <c r="Q29" s="133">
        <v>45</v>
      </c>
      <c r="R29" s="122">
        <f t="shared" si="4"/>
        <v>7.1999999999999995E-2</v>
      </c>
      <c r="S29" s="143">
        <v>625</v>
      </c>
      <c r="T29" s="133">
        <v>107</v>
      </c>
      <c r="U29" s="122">
        <f t="shared" si="5"/>
        <v>0.17119999999999999</v>
      </c>
      <c r="V29" s="143">
        <v>625</v>
      </c>
      <c r="W29" s="133">
        <v>60</v>
      </c>
      <c r="X29" s="122">
        <f t="shared" si="6"/>
        <v>9.6000000000000002E-2</v>
      </c>
      <c r="Y29" s="6"/>
    </row>
    <row r="30" spans="2:25" ht="30" customHeight="1">
      <c r="B30" s="192">
        <v>26</v>
      </c>
      <c r="C30" s="197" t="s">
        <v>34</v>
      </c>
      <c r="D30" s="143">
        <v>8463</v>
      </c>
      <c r="E30" s="133">
        <v>3412</v>
      </c>
      <c r="F30" s="122">
        <f t="shared" si="0"/>
        <v>0.40316672574737089</v>
      </c>
      <c r="G30" s="143">
        <v>8463</v>
      </c>
      <c r="H30" s="133">
        <v>1199</v>
      </c>
      <c r="I30" s="122">
        <f t="shared" si="1"/>
        <v>0.14167552877230297</v>
      </c>
      <c r="J30" s="143">
        <v>8463</v>
      </c>
      <c r="K30" s="133">
        <v>2360</v>
      </c>
      <c r="L30" s="122">
        <f t="shared" si="2"/>
        <v>0.27886092402221435</v>
      </c>
      <c r="M30" s="143">
        <v>8463</v>
      </c>
      <c r="N30" s="133">
        <v>220</v>
      </c>
      <c r="O30" s="122">
        <f t="shared" si="3"/>
        <v>2.5995509866477608E-2</v>
      </c>
      <c r="P30" s="143">
        <v>8463</v>
      </c>
      <c r="Q30" s="133">
        <v>603</v>
      </c>
      <c r="R30" s="122">
        <f t="shared" si="4"/>
        <v>7.1251329315845449E-2</v>
      </c>
      <c r="S30" s="143">
        <v>8463</v>
      </c>
      <c r="T30" s="133">
        <v>1928</v>
      </c>
      <c r="U30" s="122">
        <f t="shared" si="5"/>
        <v>0.22781519555713103</v>
      </c>
      <c r="V30" s="143">
        <v>8463</v>
      </c>
      <c r="W30" s="133">
        <v>800</v>
      </c>
      <c r="X30" s="122">
        <f t="shared" si="6"/>
        <v>9.4529126787191303E-2</v>
      </c>
      <c r="Y30" s="6"/>
    </row>
    <row r="31" spans="2:25" ht="30" customHeight="1">
      <c r="B31" s="192">
        <v>27</v>
      </c>
      <c r="C31" s="197" t="s">
        <v>35</v>
      </c>
      <c r="D31" s="143">
        <v>1288</v>
      </c>
      <c r="E31" s="133">
        <v>543</v>
      </c>
      <c r="F31" s="122">
        <f t="shared" si="0"/>
        <v>0.421583850931677</v>
      </c>
      <c r="G31" s="143">
        <v>1288</v>
      </c>
      <c r="H31" s="133">
        <v>159</v>
      </c>
      <c r="I31" s="122">
        <f t="shared" si="1"/>
        <v>0.1234472049689441</v>
      </c>
      <c r="J31" s="143">
        <v>1288</v>
      </c>
      <c r="K31" s="133">
        <v>273</v>
      </c>
      <c r="L31" s="122">
        <f t="shared" si="2"/>
        <v>0.21195652173913043</v>
      </c>
      <c r="M31" s="143">
        <v>1288</v>
      </c>
      <c r="N31" s="133">
        <v>26</v>
      </c>
      <c r="O31" s="122">
        <f t="shared" si="3"/>
        <v>2.0186335403726708E-2</v>
      </c>
      <c r="P31" s="143">
        <v>1288</v>
      </c>
      <c r="Q31" s="133">
        <v>74</v>
      </c>
      <c r="R31" s="122">
        <f t="shared" si="4"/>
        <v>5.745341614906832E-2</v>
      </c>
      <c r="S31" s="143">
        <v>1288</v>
      </c>
      <c r="T31" s="133">
        <v>175</v>
      </c>
      <c r="U31" s="122">
        <f t="shared" si="5"/>
        <v>0.1358695652173913</v>
      </c>
      <c r="V31" s="143">
        <v>1288</v>
      </c>
      <c r="W31" s="133">
        <v>111</v>
      </c>
      <c r="X31" s="122">
        <f t="shared" si="6"/>
        <v>8.6180124223602481E-2</v>
      </c>
      <c r="Y31" s="6"/>
    </row>
    <row r="32" spans="2:25" ht="30" customHeight="1">
      <c r="B32" s="192">
        <v>28</v>
      </c>
      <c r="C32" s="197" t="s">
        <v>36</v>
      </c>
      <c r="D32" s="143">
        <v>757</v>
      </c>
      <c r="E32" s="133">
        <v>313</v>
      </c>
      <c r="F32" s="122">
        <f t="shared" si="0"/>
        <v>0.4134742404227213</v>
      </c>
      <c r="G32" s="143">
        <v>757</v>
      </c>
      <c r="H32" s="133">
        <v>144</v>
      </c>
      <c r="I32" s="122">
        <f t="shared" si="1"/>
        <v>0.19022457067371201</v>
      </c>
      <c r="J32" s="143">
        <v>757</v>
      </c>
      <c r="K32" s="133">
        <v>201</v>
      </c>
      <c r="L32" s="122">
        <f t="shared" si="2"/>
        <v>0.26552179656538971</v>
      </c>
      <c r="M32" s="143">
        <v>757</v>
      </c>
      <c r="N32" s="133">
        <v>25</v>
      </c>
      <c r="O32" s="122">
        <f t="shared" si="3"/>
        <v>3.3025099075297229E-2</v>
      </c>
      <c r="P32" s="143">
        <v>757</v>
      </c>
      <c r="Q32" s="133">
        <v>48</v>
      </c>
      <c r="R32" s="122">
        <f t="shared" si="4"/>
        <v>6.3408190224570671E-2</v>
      </c>
      <c r="S32" s="143">
        <v>757</v>
      </c>
      <c r="T32" s="133">
        <v>288</v>
      </c>
      <c r="U32" s="122">
        <f t="shared" si="5"/>
        <v>0.38044914134742402</v>
      </c>
      <c r="V32" s="143">
        <v>757</v>
      </c>
      <c r="W32" s="133">
        <v>73</v>
      </c>
      <c r="X32" s="122">
        <f t="shared" si="6"/>
        <v>9.64332892998679E-2</v>
      </c>
      <c r="Y32" s="6"/>
    </row>
    <row r="33" spans="2:25" ht="30" customHeight="1">
      <c r="B33" s="192">
        <v>29</v>
      </c>
      <c r="C33" s="197" t="s">
        <v>37</v>
      </c>
      <c r="D33" s="143">
        <v>855</v>
      </c>
      <c r="E33" s="133">
        <v>339</v>
      </c>
      <c r="F33" s="122">
        <f t="shared" si="0"/>
        <v>0.39649122807017545</v>
      </c>
      <c r="G33" s="143">
        <v>855</v>
      </c>
      <c r="H33" s="133">
        <v>99</v>
      </c>
      <c r="I33" s="122">
        <f t="shared" si="1"/>
        <v>0.11578947368421053</v>
      </c>
      <c r="J33" s="143">
        <v>855</v>
      </c>
      <c r="K33" s="133">
        <v>227</v>
      </c>
      <c r="L33" s="122">
        <f t="shared" si="2"/>
        <v>0.26549707602339179</v>
      </c>
      <c r="M33" s="143">
        <v>855</v>
      </c>
      <c r="N33" s="133">
        <v>27</v>
      </c>
      <c r="O33" s="122">
        <f t="shared" si="3"/>
        <v>3.1578947368421054E-2</v>
      </c>
      <c r="P33" s="143">
        <v>855</v>
      </c>
      <c r="Q33" s="133">
        <v>69</v>
      </c>
      <c r="R33" s="122">
        <f t="shared" si="4"/>
        <v>8.0701754385964913E-2</v>
      </c>
      <c r="S33" s="143">
        <v>855</v>
      </c>
      <c r="T33" s="133">
        <v>386</v>
      </c>
      <c r="U33" s="122">
        <f t="shared" si="5"/>
        <v>0.45146198830409356</v>
      </c>
      <c r="V33" s="143">
        <v>855</v>
      </c>
      <c r="W33" s="133">
        <v>75</v>
      </c>
      <c r="X33" s="122">
        <f t="shared" si="6"/>
        <v>8.771929824561403E-2</v>
      </c>
      <c r="Y33" s="6"/>
    </row>
    <row r="34" spans="2:25" ht="30" customHeight="1">
      <c r="B34" s="192">
        <v>30</v>
      </c>
      <c r="C34" s="197" t="s">
        <v>38</v>
      </c>
      <c r="D34" s="143">
        <v>1342</v>
      </c>
      <c r="E34" s="133">
        <v>564</v>
      </c>
      <c r="F34" s="122">
        <f t="shared" si="0"/>
        <v>0.42026825633383008</v>
      </c>
      <c r="G34" s="143">
        <v>1342</v>
      </c>
      <c r="H34" s="133">
        <v>197</v>
      </c>
      <c r="I34" s="122">
        <f t="shared" si="1"/>
        <v>0.14679582712369599</v>
      </c>
      <c r="J34" s="143">
        <v>1342</v>
      </c>
      <c r="K34" s="133">
        <v>363</v>
      </c>
      <c r="L34" s="122">
        <f t="shared" si="2"/>
        <v>0.27049180327868855</v>
      </c>
      <c r="M34" s="143">
        <v>1342</v>
      </c>
      <c r="N34" s="133">
        <v>48</v>
      </c>
      <c r="O34" s="122">
        <f t="shared" si="3"/>
        <v>3.5767511177347243E-2</v>
      </c>
      <c r="P34" s="143">
        <v>1342</v>
      </c>
      <c r="Q34" s="133">
        <v>54</v>
      </c>
      <c r="R34" s="122">
        <f t="shared" si="4"/>
        <v>4.0238450074515646E-2</v>
      </c>
      <c r="S34" s="143">
        <v>1342</v>
      </c>
      <c r="T34" s="133">
        <v>207</v>
      </c>
      <c r="U34" s="122">
        <f t="shared" si="5"/>
        <v>0.15424739195230999</v>
      </c>
      <c r="V34" s="143">
        <v>1342</v>
      </c>
      <c r="W34" s="133">
        <v>119</v>
      </c>
      <c r="X34" s="122">
        <f t="shared" si="6"/>
        <v>8.867362146050671E-2</v>
      </c>
      <c r="Y34" s="6"/>
    </row>
    <row r="35" spans="2:25" ht="30" customHeight="1">
      <c r="B35" s="192">
        <v>31</v>
      </c>
      <c r="C35" s="197" t="s">
        <v>39</v>
      </c>
      <c r="D35" s="143">
        <v>1829</v>
      </c>
      <c r="E35" s="133">
        <v>635</v>
      </c>
      <c r="F35" s="122">
        <f t="shared" si="0"/>
        <v>0.34718425369054129</v>
      </c>
      <c r="G35" s="143">
        <v>1829</v>
      </c>
      <c r="H35" s="133">
        <v>244</v>
      </c>
      <c r="I35" s="122">
        <f t="shared" si="1"/>
        <v>0.13340623291416073</v>
      </c>
      <c r="J35" s="143">
        <v>1829</v>
      </c>
      <c r="K35" s="133">
        <v>692</v>
      </c>
      <c r="L35" s="122">
        <f t="shared" si="2"/>
        <v>0.37834882449425916</v>
      </c>
      <c r="M35" s="143">
        <v>1829</v>
      </c>
      <c r="N35" s="133">
        <v>34</v>
      </c>
      <c r="O35" s="122">
        <f t="shared" si="3"/>
        <v>1.8589393110989613E-2</v>
      </c>
      <c r="P35" s="143">
        <v>1829</v>
      </c>
      <c r="Q35" s="133">
        <v>130</v>
      </c>
      <c r="R35" s="122">
        <f t="shared" si="4"/>
        <v>7.1077091306724988E-2</v>
      </c>
      <c r="S35" s="143">
        <v>1829</v>
      </c>
      <c r="T35" s="133">
        <v>377</v>
      </c>
      <c r="U35" s="122">
        <f t="shared" si="5"/>
        <v>0.20612356478950247</v>
      </c>
      <c r="V35" s="143">
        <v>1829</v>
      </c>
      <c r="W35" s="133">
        <v>184</v>
      </c>
      <c r="X35" s="122">
        <f t="shared" si="6"/>
        <v>0.10060142154182614</v>
      </c>
      <c r="Y35" s="6"/>
    </row>
    <row r="36" spans="2:25" ht="30" customHeight="1">
      <c r="B36" s="192">
        <v>32</v>
      </c>
      <c r="C36" s="197" t="s">
        <v>40</v>
      </c>
      <c r="D36" s="143">
        <v>1952</v>
      </c>
      <c r="E36" s="133">
        <v>836</v>
      </c>
      <c r="F36" s="122">
        <f t="shared" si="0"/>
        <v>0.42827868852459017</v>
      </c>
      <c r="G36" s="143">
        <v>1952</v>
      </c>
      <c r="H36" s="133">
        <v>309</v>
      </c>
      <c r="I36" s="122">
        <f t="shared" si="1"/>
        <v>0.15829918032786885</v>
      </c>
      <c r="J36" s="143">
        <v>1952</v>
      </c>
      <c r="K36" s="133">
        <v>483</v>
      </c>
      <c r="L36" s="122">
        <f t="shared" si="2"/>
        <v>0.24743852459016394</v>
      </c>
      <c r="M36" s="143">
        <v>1952</v>
      </c>
      <c r="N36" s="133">
        <v>53</v>
      </c>
      <c r="O36" s="122">
        <f t="shared" si="3"/>
        <v>2.7151639344262294E-2</v>
      </c>
      <c r="P36" s="143">
        <v>1952</v>
      </c>
      <c r="Q36" s="133">
        <v>206</v>
      </c>
      <c r="R36" s="122">
        <f t="shared" si="4"/>
        <v>0.10553278688524591</v>
      </c>
      <c r="S36" s="143">
        <v>1952</v>
      </c>
      <c r="T36" s="133">
        <v>406</v>
      </c>
      <c r="U36" s="122">
        <f t="shared" si="5"/>
        <v>0.20799180327868852</v>
      </c>
      <c r="V36" s="143">
        <v>1952</v>
      </c>
      <c r="W36" s="133">
        <v>191</v>
      </c>
      <c r="X36" s="122">
        <f t="shared" si="6"/>
        <v>9.7848360655737709E-2</v>
      </c>
      <c r="Y36" s="6"/>
    </row>
    <row r="37" spans="2:25" ht="30" customHeight="1">
      <c r="B37" s="192">
        <v>33</v>
      </c>
      <c r="C37" s="197" t="s">
        <v>41</v>
      </c>
      <c r="D37" s="143">
        <v>440</v>
      </c>
      <c r="E37" s="133">
        <v>182</v>
      </c>
      <c r="F37" s="122">
        <f t="shared" si="0"/>
        <v>0.41363636363636364</v>
      </c>
      <c r="G37" s="143">
        <v>440</v>
      </c>
      <c r="H37" s="133">
        <v>47</v>
      </c>
      <c r="I37" s="122">
        <f t="shared" si="1"/>
        <v>0.10681818181818181</v>
      </c>
      <c r="J37" s="143">
        <v>440</v>
      </c>
      <c r="K37" s="133">
        <v>121</v>
      </c>
      <c r="L37" s="122">
        <f t="shared" si="2"/>
        <v>0.27500000000000002</v>
      </c>
      <c r="M37" s="143">
        <v>440</v>
      </c>
      <c r="N37" s="133">
        <v>7</v>
      </c>
      <c r="O37" s="122">
        <f t="shared" si="3"/>
        <v>1.5909090909090907E-2</v>
      </c>
      <c r="P37" s="143">
        <v>440</v>
      </c>
      <c r="Q37" s="133">
        <v>22</v>
      </c>
      <c r="R37" s="122">
        <f t="shared" si="4"/>
        <v>0.05</v>
      </c>
      <c r="S37" s="143">
        <v>440</v>
      </c>
      <c r="T37" s="133">
        <v>89</v>
      </c>
      <c r="U37" s="122">
        <f t="shared" si="5"/>
        <v>0.20227272727272727</v>
      </c>
      <c r="V37" s="143">
        <v>440</v>
      </c>
      <c r="W37" s="133">
        <v>47</v>
      </c>
      <c r="X37" s="122">
        <f t="shared" si="6"/>
        <v>0.10681818181818181</v>
      </c>
      <c r="Y37" s="6"/>
    </row>
    <row r="38" spans="2:25" ht="30" customHeight="1">
      <c r="B38" s="192">
        <v>34</v>
      </c>
      <c r="C38" s="197" t="s">
        <v>43</v>
      </c>
      <c r="D38" s="143">
        <v>2059</v>
      </c>
      <c r="E38" s="133">
        <v>965</v>
      </c>
      <c r="F38" s="122">
        <f t="shared" si="0"/>
        <v>0.46867411364740164</v>
      </c>
      <c r="G38" s="143">
        <v>2059</v>
      </c>
      <c r="H38" s="133">
        <v>394</v>
      </c>
      <c r="I38" s="122">
        <f t="shared" si="1"/>
        <v>0.19135502671199611</v>
      </c>
      <c r="J38" s="143">
        <v>2059</v>
      </c>
      <c r="K38" s="133">
        <v>591</v>
      </c>
      <c r="L38" s="122">
        <f t="shared" si="2"/>
        <v>0.28703254006799417</v>
      </c>
      <c r="M38" s="143">
        <v>2059</v>
      </c>
      <c r="N38" s="133">
        <v>38</v>
      </c>
      <c r="O38" s="122">
        <f t="shared" si="3"/>
        <v>1.8455560951918408E-2</v>
      </c>
      <c r="P38" s="143">
        <v>2059</v>
      </c>
      <c r="Q38" s="133">
        <v>178</v>
      </c>
      <c r="R38" s="122">
        <f t="shared" si="4"/>
        <v>8.6449732880038849E-2</v>
      </c>
      <c r="S38" s="143">
        <v>2059</v>
      </c>
      <c r="T38" s="133">
        <v>456</v>
      </c>
      <c r="U38" s="122">
        <f t="shared" si="5"/>
        <v>0.2214667314230209</v>
      </c>
      <c r="V38" s="143">
        <v>2059</v>
      </c>
      <c r="W38" s="133">
        <v>185</v>
      </c>
      <c r="X38" s="122">
        <f t="shared" si="6"/>
        <v>8.9849441476444872E-2</v>
      </c>
      <c r="Y38" s="6"/>
    </row>
    <row r="39" spans="2:25" ht="30" customHeight="1">
      <c r="B39" s="192">
        <v>35</v>
      </c>
      <c r="C39" s="197" t="s">
        <v>0</v>
      </c>
      <c r="D39" s="143">
        <v>5033</v>
      </c>
      <c r="E39" s="133">
        <v>1876</v>
      </c>
      <c r="F39" s="122">
        <f t="shared" si="0"/>
        <v>0.37273991655076494</v>
      </c>
      <c r="G39" s="143">
        <v>5033</v>
      </c>
      <c r="H39" s="133">
        <v>733</v>
      </c>
      <c r="I39" s="122">
        <f t="shared" si="1"/>
        <v>0.14563878402543215</v>
      </c>
      <c r="J39" s="143">
        <v>5033</v>
      </c>
      <c r="K39" s="133">
        <v>1235</v>
      </c>
      <c r="L39" s="122">
        <f t="shared" si="2"/>
        <v>0.24538048877409099</v>
      </c>
      <c r="M39" s="143">
        <v>5033</v>
      </c>
      <c r="N39" s="133">
        <v>118</v>
      </c>
      <c r="O39" s="122">
        <f t="shared" si="3"/>
        <v>2.3445261275581164E-2</v>
      </c>
      <c r="P39" s="143">
        <v>5033</v>
      </c>
      <c r="Q39" s="133">
        <v>318</v>
      </c>
      <c r="R39" s="122">
        <f t="shared" si="4"/>
        <v>6.3182992251142461E-2</v>
      </c>
      <c r="S39" s="143">
        <v>5033</v>
      </c>
      <c r="T39" s="133">
        <v>1472</v>
      </c>
      <c r="U39" s="122">
        <f t="shared" si="5"/>
        <v>0.29246969998013111</v>
      </c>
      <c r="V39" s="143">
        <v>5033</v>
      </c>
      <c r="W39" s="133">
        <v>505</v>
      </c>
      <c r="X39" s="122">
        <f t="shared" si="6"/>
        <v>0.10033777071329227</v>
      </c>
      <c r="Y39" s="6"/>
    </row>
    <row r="40" spans="2:25" ht="30" customHeight="1">
      <c r="B40" s="192">
        <v>36</v>
      </c>
      <c r="C40" s="197" t="s">
        <v>1</v>
      </c>
      <c r="D40" s="143">
        <v>1371</v>
      </c>
      <c r="E40" s="133">
        <v>480</v>
      </c>
      <c r="F40" s="122">
        <f t="shared" si="0"/>
        <v>0.35010940919037198</v>
      </c>
      <c r="G40" s="143">
        <v>1371</v>
      </c>
      <c r="H40" s="133">
        <v>126</v>
      </c>
      <c r="I40" s="122">
        <f t="shared" si="1"/>
        <v>9.1903719912472648E-2</v>
      </c>
      <c r="J40" s="143">
        <v>1371</v>
      </c>
      <c r="K40" s="133">
        <v>327</v>
      </c>
      <c r="L40" s="122">
        <f t="shared" si="2"/>
        <v>0.23851203501094093</v>
      </c>
      <c r="M40" s="143">
        <v>1371</v>
      </c>
      <c r="N40" s="133">
        <v>29</v>
      </c>
      <c r="O40" s="122">
        <f t="shared" si="3"/>
        <v>2.1152443471918306E-2</v>
      </c>
      <c r="P40" s="143">
        <v>1371</v>
      </c>
      <c r="Q40" s="133">
        <v>66</v>
      </c>
      <c r="R40" s="122">
        <f t="shared" si="4"/>
        <v>4.8140043763676151E-2</v>
      </c>
      <c r="S40" s="143">
        <v>1371</v>
      </c>
      <c r="T40" s="133">
        <v>205</v>
      </c>
      <c r="U40" s="122">
        <f t="shared" si="5"/>
        <v>0.14952589350838805</v>
      </c>
      <c r="V40" s="143">
        <v>1371</v>
      </c>
      <c r="W40" s="133">
        <v>124</v>
      </c>
      <c r="X40" s="122">
        <f t="shared" si="6"/>
        <v>9.0444930707512763E-2</v>
      </c>
      <c r="Y40" s="6"/>
    </row>
    <row r="41" spans="2:25" ht="30" customHeight="1">
      <c r="B41" s="192">
        <v>37</v>
      </c>
      <c r="C41" s="197" t="s">
        <v>2</v>
      </c>
      <c r="D41" s="143">
        <v>6630</v>
      </c>
      <c r="E41" s="133">
        <v>2273</v>
      </c>
      <c r="F41" s="122">
        <f t="shared" si="0"/>
        <v>0.34283559577677225</v>
      </c>
      <c r="G41" s="143">
        <v>6630</v>
      </c>
      <c r="H41" s="133">
        <v>627</v>
      </c>
      <c r="I41" s="122">
        <f t="shared" si="1"/>
        <v>9.4570135746606332E-2</v>
      </c>
      <c r="J41" s="143">
        <v>6630</v>
      </c>
      <c r="K41" s="133">
        <v>1597</v>
      </c>
      <c r="L41" s="122">
        <f t="shared" si="2"/>
        <v>0.24087481146304676</v>
      </c>
      <c r="M41" s="143">
        <v>6630</v>
      </c>
      <c r="N41" s="133">
        <v>183</v>
      </c>
      <c r="O41" s="122">
        <f t="shared" si="3"/>
        <v>2.760180995475113E-2</v>
      </c>
      <c r="P41" s="143">
        <v>6630</v>
      </c>
      <c r="Q41" s="133">
        <v>273</v>
      </c>
      <c r="R41" s="122">
        <f t="shared" si="4"/>
        <v>4.1176470588235294E-2</v>
      </c>
      <c r="S41" s="143">
        <v>6630</v>
      </c>
      <c r="T41" s="133">
        <v>1456</v>
      </c>
      <c r="U41" s="122">
        <f t="shared" si="5"/>
        <v>0.2196078431372549</v>
      </c>
      <c r="V41" s="143">
        <v>6630</v>
      </c>
      <c r="W41" s="133">
        <v>703</v>
      </c>
      <c r="X41" s="122">
        <f t="shared" si="6"/>
        <v>0.10603318250377074</v>
      </c>
      <c r="Y41" s="6"/>
    </row>
    <row r="42" spans="2:25" ht="30" customHeight="1">
      <c r="B42" s="192">
        <v>38</v>
      </c>
      <c r="C42" s="197" t="s">
        <v>44</v>
      </c>
      <c r="D42" s="143">
        <v>1115</v>
      </c>
      <c r="E42" s="133">
        <v>538</v>
      </c>
      <c r="F42" s="122">
        <f t="shared" si="0"/>
        <v>0.48251121076233183</v>
      </c>
      <c r="G42" s="143">
        <v>1115</v>
      </c>
      <c r="H42" s="133">
        <v>173</v>
      </c>
      <c r="I42" s="122">
        <f t="shared" si="1"/>
        <v>0.15515695067264573</v>
      </c>
      <c r="J42" s="143">
        <v>1115</v>
      </c>
      <c r="K42" s="133">
        <v>301</v>
      </c>
      <c r="L42" s="122">
        <f t="shared" si="2"/>
        <v>0.26995515695067263</v>
      </c>
      <c r="M42" s="143">
        <v>1115</v>
      </c>
      <c r="N42" s="133">
        <v>21</v>
      </c>
      <c r="O42" s="122">
        <f t="shared" si="3"/>
        <v>1.883408071748879E-2</v>
      </c>
      <c r="P42" s="143">
        <v>1115</v>
      </c>
      <c r="Q42" s="133">
        <v>51</v>
      </c>
      <c r="R42" s="122">
        <f t="shared" si="4"/>
        <v>4.5739910313901344E-2</v>
      </c>
      <c r="S42" s="143">
        <v>1115</v>
      </c>
      <c r="T42" s="133">
        <v>248</v>
      </c>
      <c r="U42" s="122">
        <f t="shared" si="5"/>
        <v>0.22242152466367712</v>
      </c>
      <c r="V42" s="143">
        <v>1115</v>
      </c>
      <c r="W42" s="133">
        <v>122</v>
      </c>
      <c r="X42" s="122">
        <f t="shared" si="6"/>
        <v>0.10941704035874439</v>
      </c>
      <c r="Y42" s="6"/>
    </row>
    <row r="43" spans="2:25" ht="30" customHeight="1">
      <c r="B43" s="192">
        <v>39</v>
      </c>
      <c r="C43" s="197" t="s">
        <v>7</v>
      </c>
      <c r="D43" s="143">
        <v>6122</v>
      </c>
      <c r="E43" s="133">
        <v>2349</v>
      </c>
      <c r="F43" s="122">
        <f t="shared" si="0"/>
        <v>0.38369813786344331</v>
      </c>
      <c r="G43" s="143">
        <v>6122</v>
      </c>
      <c r="H43" s="133">
        <v>773</v>
      </c>
      <c r="I43" s="122">
        <f t="shared" si="1"/>
        <v>0.12626592616791898</v>
      </c>
      <c r="J43" s="143">
        <v>6122</v>
      </c>
      <c r="K43" s="133">
        <v>1392</v>
      </c>
      <c r="L43" s="122">
        <f t="shared" si="2"/>
        <v>0.22737667428944788</v>
      </c>
      <c r="M43" s="143">
        <v>6122</v>
      </c>
      <c r="N43" s="133">
        <v>162</v>
      </c>
      <c r="O43" s="122">
        <f t="shared" si="3"/>
        <v>2.6461940542306436E-2</v>
      </c>
      <c r="P43" s="143">
        <v>6122</v>
      </c>
      <c r="Q43" s="133">
        <v>241</v>
      </c>
      <c r="R43" s="122">
        <f t="shared" si="4"/>
        <v>3.9366220189480564E-2</v>
      </c>
      <c r="S43" s="143">
        <v>6122</v>
      </c>
      <c r="T43" s="133">
        <v>1330</v>
      </c>
      <c r="U43" s="122">
        <f t="shared" si="5"/>
        <v>0.21724926494609606</v>
      </c>
      <c r="V43" s="143">
        <v>6122</v>
      </c>
      <c r="W43" s="133">
        <v>641</v>
      </c>
      <c r="X43" s="122">
        <f t="shared" si="6"/>
        <v>0.10470434498529892</v>
      </c>
      <c r="Y43" s="6"/>
    </row>
    <row r="44" spans="2:25" ht="30" customHeight="1">
      <c r="B44" s="192">
        <v>40</v>
      </c>
      <c r="C44" s="197" t="s">
        <v>45</v>
      </c>
      <c r="D44" s="143">
        <v>1352</v>
      </c>
      <c r="E44" s="133">
        <v>675</v>
      </c>
      <c r="F44" s="122">
        <f t="shared" si="0"/>
        <v>0.49926035502958582</v>
      </c>
      <c r="G44" s="143">
        <v>1352</v>
      </c>
      <c r="H44" s="133">
        <v>262</v>
      </c>
      <c r="I44" s="122">
        <f t="shared" si="1"/>
        <v>0.1937869822485207</v>
      </c>
      <c r="J44" s="143">
        <v>1352</v>
      </c>
      <c r="K44" s="133">
        <v>335</v>
      </c>
      <c r="L44" s="122">
        <f t="shared" si="2"/>
        <v>0.24778106508875739</v>
      </c>
      <c r="M44" s="143">
        <v>1352</v>
      </c>
      <c r="N44" s="133">
        <v>23</v>
      </c>
      <c r="O44" s="122">
        <f t="shared" si="3"/>
        <v>1.7011834319526627E-2</v>
      </c>
      <c r="P44" s="143">
        <v>1352</v>
      </c>
      <c r="Q44" s="133">
        <v>68</v>
      </c>
      <c r="R44" s="122">
        <f t="shared" si="4"/>
        <v>5.0295857988165681E-2</v>
      </c>
      <c r="S44" s="143">
        <v>1352</v>
      </c>
      <c r="T44" s="133">
        <v>237</v>
      </c>
      <c r="U44" s="122">
        <f t="shared" si="5"/>
        <v>0.17529585798816569</v>
      </c>
      <c r="V44" s="143">
        <v>1352</v>
      </c>
      <c r="W44" s="133">
        <v>112</v>
      </c>
      <c r="X44" s="122">
        <f t="shared" si="6"/>
        <v>8.2840236686390539E-2</v>
      </c>
      <c r="Y44" s="6"/>
    </row>
    <row r="45" spans="2:25" ht="30" customHeight="1">
      <c r="B45" s="192">
        <v>41</v>
      </c>
      <c r="C45" s="197" t="s">
        <v>12</v>
      </c>
      <c r="D45" s="143">
        <v>2594</v>
      </c>
      <c r="E45" s="133">
        <v>1144</v>
      </c>
      <c r="F45" s="122">
        <f t="shared" si="0"/>
        <v>0.44101773323053201</v>
      </c>
      <c r="G45" s="143">
        <v>2594</v>
      </c>
      <c r="H45" s="133">
        <v>415</v>
      </c>
      <c r="I45" s="122">
        <f t="shared" si="1"/>
        <v>0.1599845797995374</v>
      </c>
      <c r="J45" s="143">
        <v>2594</v>
      </c>
      <c r="K45" s="133">
        <v>717</v>
      </c>
      <c r="L45" s="122">
        <f t="shared" si="2"/>
        <v>0.2764070932922128</v>
      </c>
      <c r="M45" s="143">
        <v>2594</v>
      </c>
      <c r="N45" s="133">
        <v>71</v>
      </c>
      <c r="O45" s="122">
        <f t="shared" si="3"/>
        <v>2.7370855821125674E-2</v>
      </c>
      <c r="P45" s="143">
        <v>2594</v>
      </c>
      <c r="Q45" s="133">
        <v>156</v>
      </c>
      <c r="R45" s="122">
        <f t="shared" si="4"/>
        <v>6.0138781804163453E-2</v>
      </c>
      <c r="S45" s="143">
        <v>2594</v>
      </c>
      <c r="T45" s="133">
        <v>502</v>
      </c>
      <c r="U45" s="122">
        <f t="shared" si="5"/>
        <v>0.19352351580570548</v>
      </c>
      <c r="V45" s="143">
        <v>2594</v>
      </c>
      <c r="W45" s="133">
        <v>237</v>
      </c>
      <c r="X45" s="122">
        <f t="shared" si="6"/>
        <v>9.1364687740940628E-2</v>
      </c>
      <c r="Y45" s="6"/>
    </row>
    <row r="46" spans="2:25" ht="30" customHeight="1">
      <c r="B46" s="192">
        <v>42</v>
      </c>
      <c r="C46" s="197" t="s">
        <v>13</v>
      </c>
      <c r="D46" s="143">
        <v>3529</v>
      </c>
      <c r="E46" s="133">
        <v>1225</v>
      </c>
      <c r="F46" s="122">
        <f t="shared" si="0"/>
        <v>0.34712383111362993</v>
      </c>
      <c r="G46" s="143">
        <v>3529</v>
      </c>
      <c r="H46" s="133">
        <v>354</v>
      </c>
      <c r="I46" s="122">
        <f t="shared" si="1"/>
        <v>0.1003117030320204</v>
      </c>
      <c r="J46" s="143">
        <v>3529</v>
      </c>
      <c r="K46" s="133">
        <v>759</v>
      </c>
      <c r="L46" s="122">
        <f t="shared" si="2"/>
        <v>0.21507509209407763</v>
      </c>
      <c r="M46" s="143">
        <v>3529</v>
      </c>
      <c r="N46" s="133">
        <v>47</v>
      </c>
      <c r="O46" s="122">
        <f t="shared" si="3"/>
        <v>1.3318220459053556E-2</v>
      </c>
      <c r="P46" s="143">
        <v>3529</v>
      </c>
      <c r="Q46" s="133">
        <v>134</v>
      </c>
      <c r="R46" s="122">
        <f t="shared" si="4"/>
        <v>3.7971096627939925E-2</v>
      </c>
      <c r="S46" s="143">
        <v>3529</v>
      </c>
      <c r="T46" s="133">
        <v>567</v>
      </c>
      <c r="U46" s="122">
        <f t="shared" si="5"/>
        <v>0.16066874468688014</v>
      </c>
      <c r="V46" s="143">
        <v>3529</v>
      </c>
      <c r="W46" s="133">
        <v>405</v>
      </c>
      <c r="X46" s="122">
        <f t="shared" si="6"/>
        <v>0.11476338906205724</v>
      </c>
      <c r="Y46" s="6"/>
    </row>
    <row r="47" spans="2:25" ht="30" customHeight="1">
      <c r="B47" s="192">
        <v>43</v>
      </c>
      <c r="C47" s="197" t="s">
        <v>8</v>
      </c>
      <c r="D47" s="143">
        <v>7029</v>
      </c>
      <c r="E47" s="133">
        <v>2958</v>
      </c>
      <c r="F47" s="122">
        <f t="shared" si="0"/>
        <v>0.420827998292787</v>
      </c>
      <c r="G47" s="143">
        <v>7029</v>
      </c>
      <c r="H47" s="133">
        <v>1144</v>
      </c>
      <c r="I47" s="122">
        <f t="shared" si="1"/>
        <v>0.16275430359937401</v>
      </c>
      <c r="J47" s="143">
        <v>7029</v>
      </c>
      <c r="K47" s="133">
        <v>1848</v>
      </c>
      <c r="L47" s="122">
        <f t="shared" si="2"/>
        <v>0.26291079812206575</v>
      </c>
      <c r="M47" s="143">
        <v>7029</v>
      </c>
      <c r="N47" s="133">
        <v>112</v>
      </c>
      <c r="O47" s="122">
        <f t="shared" si="3"/>
        <v>1.5933987764973682E-2</v>
      </c>
      <c r="P47" s="143">
        <v>7029</v>
      </c>
      <c r="Q47" s="133">
        <v>437</v>
      </c>
      <c r="R47" s="122">
        <f t="shared" si="4"/>
        <v>6.2171005832977667E-2</v>
      </c>
      <c r="S47" s="143">
        <v>7029</v>
      </c>
      <c r="T47" s="133">
        <v>1497</v>
      </c>
      <c r="U47" s="122">
        <f t="shared" si="5"/>
        <v>0.21297481860862141</v>
      </c>
      <c r="V47" s="143">
        <v>7029</v>
      </c>
      <c r="W47" s="133">
        <v>671</v>
      </c>
      <c r="X47" s="122">
        <f t="shared" si="6"/>
        <v>9.5461658841940536E-2</v>
      </c>
      <c r="Y47" s="6"/>
    </row>
    <row r="48" spans="2:25" ht="30" customHeight="1">
      <c r="B48" s="192">
        <v>44</v>
      </c>
      <c r="C48" s="197" t="s">
        <v>20</v>
      </c>
      <c r="D48" s="143">
        <v>6363</v>
      </c>
      <c r="E48" s="133">
        <v>2763</v>
      </c>
      <c r="F48" s="122">
        <f t="shared" si="0"/>
        <v>0.43422913719943423</v>
      </c>
      <c r="G48" s="143">
        <v>6363</v>
      </c>
      <c r="H48" s="133">
        <v>630</v>
      </c>
      <c r="I48" s="122">
        <f t="shared" si="1"/>
        <v>9.9009900990099015E-2</v>
      </c>
      <c r="J48" s="143">
        <v>6363</v>
      </c>
      <c r="K48" s="133">
        <v>1565</v>
      </c>
      <c r="L48" s="122">
        <f t="shared" si="2"/>
        <v>0.24595316674524595</v>
      </c>
      <c r="M48" s="143">
        <v>6363</v>
      </c>
      <c r="N48" s="133">
        <v>149</v>
      </c>
      <c r="O48" s="122">
        <f t="shared" si="3"/>
        <v>2.3416627377023418E-2</v>
      </c>
      <c r="P48" s="143">
        <v>6363</v>
      </c>
      <c r="Q48" s="133">
        <v>440</v>
      </c>
      <c r="R48" s="122">
        <f t="shared" si="4"/>
        <v>6.9149772120069147E-2</v>
      </c>
      <c r="S48" s="143">
        <v>6363</v>
      </c>
      <c r="T48" s="133">
        <v>1240</v>
      </c>
      <c r="U48" s="122">
        <f t="shared" si="5"/>
        <v>0.19487663052019488</v>
      </c>
      <c r="V48" s="143">
        <v>6363</v>
      </c>
      <c r="W48" s="133">
        <v>538</v>
      </c>
      <c r="X48" s="122">
        <f t="shared" si="6"/>
        <v>8.455131227408455E-2</v>
      </c>
      <c r="Y48" s="6"/>
    </row>
    <row r="49" spans="2:25" ht="30" customHeight="1">
      <c r="B49" s="192">
        <v>45</v>
      </c>
      <c r="C49" s="197" t="s">
        <v>46</v>
      </c>
      <c r="D49" s="143">
        <v>1685</v>
      </c>
      <c r="E49" s="133">
        <v>790</v>
      </c>
      <c r="F49" s="122">
        <f t="shared" si="0"/>
        <v>0.46884272997032639</v>
      </c>
      <c r="G49" s="143">
        <v>1685</v>
      </c>
      <c r="H49" s="133">
        <v>212</v>
      </c>
      <c r="I49" s="122">
        <f t="shared" si="1"/>
        <v>0.12581602373887241</v>
      </c>
      <c r="J49" s="143">
        <v>1685</v>
      </c>
      <c r="K49" s="133">
        <v>448</v>
      </c>
      <c r="L49" s="122">
        <f t="shared" si="2"/>
        <v>0.26587537091988128</v>
      </c>
      <c r="M49" s="143">
        <v>1685</v>
      </c>
      <c r="N49" s="133">
        <v>66</v>
      </c>
      <c r="O49" s="122">
        <f t="shared" si="3"/>
        <v>3.9169139465875372E-2</v>
      </c>
      <c r="P49" s="143">
        <v>1685</v>
      </c>
      <c r="Q49" s="133">
        <v>84</v>
      </c>
      <c r="R49" s="122">
        <f t="shared" si="4"/>
        <v>4.9851632047477744E-2</v>
      </c>
      <c r="S49" s="143">
        <v>1685</v>
      </c>
      <c r="T49" s="133">
        <v>519</v>
      </c>
      <c r="U49" s="122">
        <f t="shared" si="5"/>
        <v>0.30801186943620179</v>
      </c>
      <c r="V49" s="143">
        <v>1685</v>
      </c>
      <c r="W49" s="133">
        <v>159</v>
      </c>
      <c r="X49" s="122">
        <f t="shared" si="6"/>
        <v>9.4362017804154305E-2</v>
      </c>
      <c r="Y49" s="6"/>
    </row>
    <row r="50" spans="2:25" ht="30" customHeight="1">
      <c r="B50" s="192">
        <v>46</v>
      </c>
      <c r="C50" s="197" t="s">
        <v>24</v>
      </c>
      <c r="D50" s="143">
        <v>2188</v>
      </c>
      <c r="E50" s="133">
        <v>903</v>
      </c>
      <c r="F50" s="122">
        <f t="shared" si="0"/>
        <v>0.41270566727605118</v>
      </c>
      <c r="G50" s="143">
        <v>2188</v>
      </c>
      <c r="H50" s="133">
        <v>208</v>
      </c>
      <c r="I50" s="122">
        <f t="shared" si="1"/>
        <v>9.5063985374771481E-2</v>
      </c>
      <c r="J50" s="143">
        <v>2188</v>
      </c>
      <c r="K50" s="133">
        <v>729</v>
      </c>
      <c r="L50" s="122">
        <f t="shared" si="2"/>
        <v>0.33318098720292505</v>
      </c>
      <c r="M50" s="143">
        <v>2188</v>
      </c>
      <c r="N50" s="133">
        <v>38</v>
      </c>
      <c r="O50" s="122">
        <f t="shared" si="3"/>
        <v>1.736745886654479E-2</v>
      </c>
      <c r="P50" s="143">
        <v>2188</v>
      </c>
      <c r="Q50" s="133">
        <v>114</v>
      </c>
      <c r="R50" s="122">
        <f t="shared" si="4"/>
        <v>5.2102376599634369E-2</v>
      </c>
      <c r="S50" s="143">
        <v>2188</v>
      </c>
      <c r="T50" s="133">
        <v>717</v>
      </c>
      <c r="U50" s="122">
        <f t="shared" si="5"/>
        <v>0.32769652650822667</v>
      </c>
      <c r="V50" s="143">
        <v>2188</v>
      </c>
      <c r="W50" s="133">
        <v>195</v>
      </c>
      <c r="X50" s="122">
        <f t="shared" si="6"/>
        <v>8.9122486288848266E-2</v>
      </c>
      <c r="Y50" s="6"/>
    </row>
    <row r="51" spans="2:25" ht="30" customHeight="1">
      <c r="B51" s="192">
        <v>47</v>
      </c>
      <c r="C51" s="197" t="s">
        <v>14</v>
      </c>
      <c r="D51" s="143">
        <v>4426</v>
      </c>
      <c r="E51" s="133">
        <v>1780</v>
      </c>
      <c r="F51" s="122">
        <f t="shared" si="0"/>
        <v>0.40216900135562583</v>
      </c>
      <c r="G51" s="143">
        <v>4426</v>
      </c>
      <c r="H51" s="133">
        <v>551</v>
      </c>
      <c r="I51" s="122">
        <f t="shared" si="1"/>
        <v>0.12449164030727519</v>
      </c>
      <c r="J51" s="143">
        <v>4426</v>
      </c>
      <c r="K51" s="133">
        <v>1030</v>
      </c>
      <c r="L51" s="122">
        <f t="shared" si="2"/>
        <v>0.23271577044735653</v>
      </c>
      <c r="M51" s="143">
        <v>4426</v>
      </c>
      <c r="N51" s="133">
        <v>120</v>
      </c>
      <c r="O51" s="122">
        <f t="shared" si="3"/>
        <v>2.711251694532309E-2</v>
      </c>
      <c r="P51" s="143">
        <v>4426</v>
      </c>
      <c r="Q51" s="133">
        <v>263</v>
      </c>
      <c r="R51" s="122">
        <f t="shared" si="4"/>
        <v>5.9421599638499772E-2</v>
      </c>
      <c r="S51" s="143">
        <v>4426</v>
      </c>
      <c r="T51" s="133">
        <v>991</v>
      </c>
      <c r="U51" s="122">
        <f t="shared" si="5"/>
        <v>0.22390420244012652</v>
      </c>
      <c r="V51" s="143">
        <v>4426</v>
      </c>
      <c r="W51" s="133">
        <v>422</v>
      </c>
      <c r="X51" s="122">
        <f t="shared" si="6"/>
        <v>9.5345684591052873E-2</v>
      </c>
      <c r="Y51" s="6"/>
    </row>
    <row r="52" spans="2:25" ht="30" customHeight="1">
      <c r="B52" s="192">
        <v>48</v>
      </c>
      <c r="C52" s="197" t="s">
        <v>25</v>
      </c>
      <c r="D52" s="143">
        <v>2836</v>
      </c>
      <c r="E52" s="133">
        <v>1002</v>
      </c>
      <c r="F52" s="122">
        <f t="shared" si="0"/>
        <v>0.3533145275035261</v>
      </c>
      <c r="G52" s="143">
        <v>2836</v>
      </c>
      <c r="H52" s="133">
        <v>347</v>
      </c>
      <c r="I52" s="122">
        <f t="shared" si="1"/>
        <v>0.12235543018335684</v>
      </c>
      <c r="J52" s="143">
        <v>2836</v>
      </c>
      <c r="K52" s="133">
        <v>806</v>
      </c>
      <c r="L52" s="122">
        <f t="shared" si="2"/>
        <v>0.2842031029619182</v>
      </c>
      <c r="M52" s="143">
        <v>2836</v>
      </c>
      <c r="N52" s="133">
        <v>50</v>
      </c>
      <c r="O52" s="122">
        <f t="shared" si="3"/>
        <v>1.763046544428773E-2</v>
      </c>
      <c r="P52" s="143">
        <v>2836</v>
      </c>
      <c r="Q52" s="133">
        <v>121</v>
      </c>
      <c r="R52" s="122">
        <f t="shared" si="4"/>
        <v>4.2665726375176308E-2</v>
      </c>
      <c r="S52" s="143">
        <v>2836</v>
      </c>
      <c r="T52" s="133">
        <v>518</v>
      </c>
      <c r="U52" s="122">
        <f t="shared" si="5"/>
        <v>0.18265162200282087</v>
      </c>
      <c r="V52" s="143">
        <v>2836</v>
      </c>
      <c r="W52" s="133">
        <v>251</v>
      </c>
      <c r="X52" s="122">
        <f t="shared" si="6"/>
        <v>8.8504936530324402E-2</v>
      </c>
      <c r="Y52" s="6"/>
    </row>
    <row r="53" spans="2:25" ht="30" customHeight="1">
      <c r="B53" s="192">
        <v>49</v>
      </c>
      <c r="C53" s="197" t="s">
        <v>26</v>
      </c>
      <c r="D53" s="143">
        <v>1498</v>
      </c>
      <c r="E53" s="133">
        <v>653</v>
      </c>
      <c r="F53" s="122">
        <f t="shared" si="0"/>
        <v>0.43591455273698265</v>
      </c>
      <c r="G53" s="143">
        <v>1498</v>
      </c>
      <c r="H53" s="133">
        <v>184</v>
      </c>
      <c r="I53" s="122">
        <f t="shared" si="1"/>
        <v>0.12283044058744993</v>
      </c>
      <c r="J53" s="143">
        <v>1498</v>
      </c>
      <c r="K53" s="133">
        <v>394</v>
      </c>
      <c r="L53" s="122">
        <f t="shared" si="2"/>
        <v>0.26301735647530039</v>
      </c>
      <c r="M53" s="143">
        <v>1498</v>
      </c>
      <c r="N53" s="133">
        <v>41</v>
      </c>
      <c r="O53" s="122">
        <f t="shared" si="3"/>
        <v>2.7369826435246995E-2</v>
      </c>
      <c r="P53" s="143">
        <v>1498</v>
      </c>
      <c r="Q53" s="133">
        <v>120</v>
      </c>
      <c r="R53" s="122">
        <f>IFERROR(Q53/P53,"-")</f>
        <v>8.0106809078771699E-2</v>
      </c>
      <c r="S53" s="143">
        <v>1498</v>
      </c>
      <c r="T53" s="133">
        <v>339</v>
      </c>
      <c r="U53" s="122">
        <f t="shared" si="5"/>
        <v>0.22630173564753003</v>
      </c>
      <c r="V53" s="143">
        <v>1498</v>
      </c>
      <c r="W53" s="133">
        <v>131</v>
      </c>
      <c r="X53" s="122">
        <f t="shared" si="6"/>
        <v>8.7449933244325762E-2</v>
      </c>
      <c r="Y53" s="6"/>
    </row>
    <row r="54" spans="2:25" ht="30" customHeight="1">
      <c r="B54" s="192">
        <v>50</v>
      </c>
      <c r="C54" s="197" t="s">
        <v>15</v>
      </c>
      <c r="D54" s="143">
        <v>1965</v>
      </c>
      <c r="E54" s="133">
        <v>863</v>
      </c>
      <c r="F54" s="122">
        <f t="shared" si="0"/>
        <v>0.4391857506361323</v>
      </c>
      <c r="G54" s="143">
        <v>1965</v>
      </c>
      <c r="H54" s="133">
        <v>344</v>
      </c>
      <c r="I54" s="122">
        <f t="shared" si="1"/>
        <v>0.17506361323155217</v>
      </c>
      <c r="J54" s="143">
        <v>1965</v>
      </c>
      <c r="K54" s="133">
        <v>508</v>
      </c>
      <c r="L54" s="122">
        <f t="shared" si="2"/>
        <v>0.2585241730279898</v>
      </c>
      <c r="M54" s="143">
        <v>1965</v>
      </c>
      <c r="N54" s="133">
        <v>30</v>
      </c>
      <c r="O54" s="122">
        <f t="shared" si="3"/>
        <v>1.5267175572519083E-2</v>
      </c>
      <c r="P54" s="143">
        <v>1965</v>
      </c>
      <c r="Q54" s="133">
        <v>68</v>
      </c>
      <c r="R54" s="122">
        <f t="shared" si="4"/>
        <v>3.4605597964376587E-2</v>
      </c>
      <c r="S54" s="143">
        <v>1965</v>
      </c>
      <c r="T54" s="133">
        <v>486</v>
      </c>
      <c r="U54" s="122">
        <f t="shared" si="5"/>
        <v>0.24732824427480915</v>
      </c>
      <c r="V54" s="143">
        <v>1965</v>
      </c>
      <c r="W54" s="133">
        <v>206</v>
      </c>
      <c r="X54" s="122">
        <f t="shared" si="6"/>
        <v>0.10483460559796437</v>
      </c>
      <c r="Y54" s="6"/>
    </row>
    <row r="55" spans="2:25" ht="30" customHeight="1">
      <c r="B55" s="192">
        <v>51</v>
      </c>
      <c r="C55" s="197" t="s">
        <v>47</v>
      </c>
      <c r="D55" s="143">
        <v>3972</v>
      </c>
      <c r="E55" s="133">
        <v>1765</v>
      </c>
      <c r="F55" s="122">
        <f t="shared" si="0"/>
        <v>0.44436052366565959</v>
      </c>
      <c r="G55" s="143">
        <v>3972</v>
      </c>
      <c r="H55" s="133">
        <v>708</v>
      </c>
      <c r="I55" s="122">
        <f t="shared" si="1"/>
        <v>0.1782477341389728</v>
      </c>
      <c r="J55" s="143">
        <v>3972</v>
      </c>
      <c r="K55" s="133">
        <v>1041</v>
      </c>
      <c r="L55" s="122">
        <f t="shared" si="2"/>
        <v>0.26208459214501512</v>
      </c>
      <c r="M55" s="143">
        <v>3972</v>
      </c>
      <c r="N55" s="133">
        <v>106</v>
      </c>
      <c r="O55" s="122">
        <f t="shared" si="3"/>
        <v>2.6686807653575024E-2</v>
      </c>
      <c r="P55" s="143">
        <v>3972</v>
      </c>
      <c r="Q55" s="133">
        <v>332</v>
      </c>
      <c r="R55" s="122">
        <f t="shared" si="4"/>
        <v>8.3585095669687817E-2</v>
      </c>
      <c r="S55" s="143">
        <v>3972</v>
      </c>
      <c r="T55" s="133">
        <v>585</v>
      </c>
      <c r="U55" s="122">
        <f t="shared" si="5"/>
        <v>0.1472809667673716</v>
      </c>
      <c r="V55" s="143">
        <v>3972</v>
      </c>
      <c r="W55" s="133">
        <v>419</v>
      </c>
      <c r="X55" s="122">
        <f t="shared" si="6"/>
        <v>0.10548841893252769</v>
      </c>
      <c r="Y55" s="6"/>
    </row>
    <row r="56" spans="2:25" ht="30" customHeight="1">
      <c r="B56" s="192">
        <v>52</v>
      </c>
      <c r="C56" s="197" t="s">
        <v>3</v>
      </c>
      <c r="D56" s="143">
        <v>3343</v>
      </c>
      <c r="E56" s="133">
        <v>1155</v>
      </c>
      <c r="F56" s="122">
        <f t="shared" si="0"/>
        <v>0.34549805563864794</v>
      </c>
      <c r="G56" s="143">
        <v>3343</v>
      </c>
      <c r="H56" s="133">
        <v>375</v>
      </c>
      <c r="I56" s="122">
        <f t="shared" si="1"/>
        <v>0.11217469338917141</v>
      </c>
      <c r="J56" s="143">
        <v>3343</v>
      </c>
      <c r="K56" s="133">
        <v>694</v>
      </c>
      <c r="L56" s="122">
        <f t="shared" si="2"/>
        <v>0.20759796589889321</v>
      </c>
      <c r="M56" s="143">
        <v>3343</v>
      </c>
      <c r="N56" s="133">
        <v>64</v>
      </c>
      <c r="O56" s="122">
        <f t="shared" si="3"/>
        <v>1.9144481005085253E-2</v>
      </c>
      <c r="P56" s="143">
        <v>3343</v>
      </c>
      <c r="Q56" s="133">
        <v>172</v>
      </c>
      <c r="R56" s="122">
        <f t="shared" si="4"/>
        <v>5.145079270116662E-2</v>
      </c>
      <c r="S56" s="143">
        <v>3343</v>
      </c>
      <c r="T56" s="133">
        <v>617</v>
      </c>
      <c r="U56" s="122">
        <f t="shared" si="5"/>
        <v>0.18456476218965001</v>
      </c>
      <c r="V56" s="143">
        <v>3343</v>
      </c>
      <c r="W56" s="133">
        <v>380</v>
      </c>
      <c r="X56" s="122">
        <f t="shared" si="6"/>
        <v>0.11367035596769369</v>
      </c>
      <c r="Y56" s="6"/>
    </row>
    <row r="57" spans="2:25" ht="30" customHeight="1">
      <c r="B57" s="192">
        <v>53</v>
      </c>
      <c r="C57" s="197" t="s">
        <v>21</v>
      </c>
      <c r="D57" s="143">
        <v>1346</v>
      </c>
      <c r="E57" s="133">
        <v>556</v>
      </c>
      <c r="F57" s="122">
        <f t="shared" si="0"/>
        <v>0.41307578008915302</v>
      </c>
      <c r="G57" s="143">
        <v>1346</v>
      </c>
      <c r="H57" s="133">
        <v>193</v>
      </c>
      <c r="I57" s="122">
        <f t="shared" si="1"/>
        <v>0.14338781575037146</v>
      </c>
      <c r="J57" s="143">
        <v>1346</v>
      </c>
      <c r="K57" s="133">
        <v>351</v>
      </c>
      <c r="L57" s="122">
        <f t="shared" si="2"/>
        <v>0.26077265973254088</v>
      </c>
      <c r="M57" s="143">
        <v>1346</v>
      </c>
      <c r="N57" s="133">
        <v>49</v>
      </c>
      <c r="O57" s="122">
        <f t="shared" si="3"/>
        <v>3.6404160475482915E-2</v>
      </c>
      <c r="P57" s="143">
        <v>1346</v>
      </c>
      <c r="Q57" s="133">
        <v>94</v>
      </c>
      <c r="R57" s="122">
        <f t="shared" si="4"/>
        <v>6.9836552748885589E-2</v>
      </c>
      <c r="S57" s="143">
        <v>1346</v>
      </c>
      <c r="T57" s="133">
        <v>578</v>
      </c>
      <c r="U57" s="122">
        <f t="shared" si="5"/>
        <v>0.42942050520059433</v>
      </c>
      <c r="V57" s="143">
        <v>1346</v>
      </c>
      <c r="W57" s="133">
        <v>137</v>
      </c>
      <c r="X57" s="122">
        <f t="shared" si="6"/>
        <v>0.10178306092124814</v>
      </c>
      <c r="Y57" s="6"/>
    </row>
    <row r="58" spans="2:25" ht="30" customHeight="1">
      <c r="B58" s="192">
        <v>54</v>
      </c>
      <c r="C58" s="197" t="s">
        <v>27</v>
      </c>
      <c r="D58" s="143">
        <v>1927</v>
      </c>
      <c r="E58" s="133">
        <v>783</v>
      </c>
      <c r="F58" s="122">
        <f t="shared" si="0"/>
        <v>0.4063310845874416</v>
      </c>
      <c r="G58" s="143">
        <v>1927</v>
      </c>
      <c r="H58" s="133">
        <v>258</v>
      </c>
      <c r="I58" s="122">
        <f t="shared" si="1"/>
        <v>0.13388687078360145</v>
      </c>
      <c r="J58" s="143">
        <v>1927</v>
      </c>
      <c r="K58" s="133">
        <v>647</v>
      </c>
      <c r="L58" s="122">
        <f t="shared" si="2"/>
        <v>0.33575505967825636</v>
      </c>
      <c r="M58" s="143">
        <v>1927</v>
      </c>
      <c r="N58" s="133">
        <v>36</v>
      </c>
      <c r="O58" s="122">
        <f t="shared" si="3"/>
        <v>1.8681888946549041E-2</v>
      </c>
      <c r="P58" s="143">
        <v>1927</v>
      </c>
      <c r="Q58" s="133">
        <v>91</v>
      </c>
      <c r="R58" s="122">
        <f t="shared" si="4"/>
        <v>4.7223663725998961E-2</v>
      </c>
      <c r="S58" s="143">
        <v>1927</v>
      </c>
      <c r="T58" s="133">
        <v>475</v>
      </c>
      <c r="U58" s="122">
        <f t="shared" si="5"/>
        <v>0.24649714582252205</v>
      </c>
      <c r="V58" s="143">
        <v>1927</v>
      </c>
      <c r="W58" s="133">
        <v>194</v>
      </c>
      <c r="X58" s="122">
        <f t="shared" si="6"/>
        <v>0.10067462376751427</v>
      </c>
      <c r="Y58" s="6"/>
    </row>
    <row r="59" spans="2:25" ht="30" customHeight="1">
      <c r="B59" s="192">
        <v>55</v>
      </c>
      <c r="C59" s="197" t="s">
        <v>16</v>
      </c>
      <c r="D59" s="143">
        <v>1787</v>
      </c>
      <c r="E59" s="133">
        <v>793</v>
      </c>
      <c r="F59" s="122">
        <f t="shared" si="0"/>
        <v>0.4437604924454393</v>
      </c>
      <c r="G59" s="143">
        <v>1787</v>
      </c>
      <c r="H59" s="133">
        <v>192</v>
      </c>
      <c r="I59" s="122">
        <f t="shared" si="1"/>
        <v>0.10744264129826525</v>
      </c>
      <c r="J59" s="143">
        <v>1787</v>
      </c>
      <c r="K59" s="133">
        <v>389</v>
      </c>
      <c r="L59" s="122">
        <f t="shared" si="2"/>
        <v>0.21768326804700616</v>
      </c>
      <c r="M59" s="143">
        <v>1787</v>
      </c>
      <c r="N59" s="133">
        <v>57</v>
      </c>
      <c r="O59" s="122">
        <f t="shared" si="3"/>
        <v>3.1897034135422497E-2</v>
      </c>
      <c r="P59" s="143">
        <v>1787</v>
      </c>
      <c r="Q59" s="133">
        <v>83</v>
      </c>
      <c r="R59" s="122">
        <f t="shared" si="4"/>
        <v>4.6446558477895916E-2</v>
      </c>
      <c r="S59" s="143">
        <v>1787</v>
      </c>
      <c r="T59" s="133">
        <v>427</v>
      </c>
      <c r="U59" s="122">
        <f t="shared" si="5"/>
        <v>0.23894795747062114</v>
      </c>
      <c r="V59" s="143">
        <v>1787</v>
      </c>
      <c r="W59" s="133">
        <v>176</v>
      </c>
      <c r="X59" s="122">
        <f t="shared" si="6"/>
        <v>9.8489087856743152E-2</v>
      </c>
      <c r="Y59" s="6"/>
    </row>
    <row r="60" spans="2:25" ht="30" customHeight="1">
      <c r="B60" s="192">
        <v>56</v>
      </c>
      <c r="C60" s="197" t="s">
        <v>9</v>
      </c>
      <c r="D60" s="143">
        <v>1271</v>
      </c>
      <c r="E60" s="133">
        <v>508</v>
      </c>
      <c r="F60" s="122">
        <f t="shared" si="0"/>
        <v>0.39968528717545238</v>
      </c>
      <c r="G60" s="143">
        <v>1271</v>
      </c>
      <c r="H60" s="133">
        <v>218</v>
      </c>
      <c r="I60" s="122">
        <f t="shared" si="1"/>
        <v>0.17151848937844216</v>
      </c>
      <c r="J60" s="143">
        <v>1271</v>
      </c>
      <c r="K60" s="133">
        <v>332</v>
      </c>
      <c r="L60" s="122">
        <f t="shared" si="2"/>
        <v>0.26121164437450828</v>
      </c>
      <c r="M60" s="143">
        <v>1271</v>
      </c>
      <c r="N60" s="133">
        <v>30</v>
      </c>
      <c r="O60" s="122">
        <f t="shared" si="3"/>
        <v>2.3603461841070025E-2</v>
      </c>
      <c r="P60" s="143">
        <v>1271</v>
      </c>
      <c r="Q60" s="133">
        <v>79</v>
      </c>
      <c r="R60" s="122">
        <f t="shared" si="4"/>
        <v>6.2155782848151063E-2</v>
      </c>
      <c r="S60" s="143">
        <v>1271</v>
      </c>
      <c r="T60" s="133">
        <v>478</v>
      </c>
      <c r="U60" s="122">
        <f t="shared" si="5"/>
        <v>0.37608182533438239</v>
      </c>
      <c r="V60" s="143">
        <v>1271</v>
      </c>
      <c r="W60" s="133">
        <v>151</v>
      </c>
      <c r="X60" s="122">
        <f t="shared" si="6"/>
        <v>0.11880409126671912</v>
      </c>
      <c r="Y60" s="6"/>
    </row>
    <row r="61" spans="2:25" ht="30" customHeight="1">
      <c r="B61" s="192">
        <v>57</v>
      </c>
      <c r="C61" s="197" t="s">
        <v>48</v>
      </c>
      <c r="D61" s="143">
        <v>1134</v>
      </c>
      <c r="E61" s="133">
        <v>505</v>
      </c>
      <c r="F61" s="122">
        <f t="shared" si="0"/>
        <v>0.445326278659612</v>
      </c>
      <c r="G61" s="143">
        <v>1134</v>
      </c>
      <c r="H61" s="133">
        <v>128</v>
      </c>
      <c r="I61" s="122">
        <f t="shared" si="1"/>
        <v>0.1128747795414462</v>
      </c>
      <c r="J61" s="143">
        <v>1134</v>
      </c>
      <c r="K61" s="133">
        <v>459</v>
      </c>
      <c r="L61" s="122">
        <f t="shared" si="2"/>
        <v>0.40476190476190477</v>
      </c>
      <c r="M61" s="143">
        <v>1134</v>
      </c>
      <c r="N61" s="133">
        <v>14</v>
      </c>
      <c r="O61" s="122">
        <f t="shared" si="3"/>
        <v>1.2345679012345678E-2</v>
      </c>
      <c r="P61" s="143">
        <v>1134</v>
      </c>
      <c r="Q61" s="133">
        <v>60</v>
      </c>
      <c r="R61" s="122">
        <f t="shared" si="4"/>
        <v>5.2910052910052907E-2</v>
      </c>
      <c r="S61" s="143">
        <v>1134</v>
      </c>
      <c r="T61" s="133">
        <v>142</v>
      </c>
      <c r="U61" s="122">
        <f>IFERROR(T61/S61,"-")</f>
        <v>0.12522045855379188</v>
      </c>
      <c r="V61" s="143">
        <v>1134</v>
      </c>
      <c r="W61" s="133">
        <v>99</v>
      </c>
      <c r="X61" s="122">
        <f t="shared" si="6"/>
        <v>8.7301587301587297E-2</v>
      </c>
      <c r="Y61" s="6"/>
    </row>
    <row r="62" spans="2:25" ht="30" customHeight="1">
      <c r="B62" s="192">
        <v>58</v>
      </c>
      <c r="C62" s="197" t="s">
        <v>28</v>
      </c>
      <c r="D62" s="143">
        <v>1365</v>
      </c>
      <c r="E62" s="133">
        <v>559</v>
      </c>
      <c r="F62" s="122">
        <f t="shared" si="0"/>
        <v>0.40952380952380951</v>
      </c>
      <c r="G62" s="143">
        <v>1365</v>
      </c>
      <c r="H62" s="133">
        <v>238</v>
      </c>
      <c r="I62" s="122">
        <f t="shared" si="1"/>
        <v>0.17435897435897435</v>
      </c>
      <c r="J62" s="143">
        <v>1365</v>
      </c>
      <c r="K62" s="133">
        <v>424</v>
      </c>
      <c r="L62" s="122">
        <f t="shared" si="2"/>
        <v>0.31062271062271063</v>
      </c>
      <c r="M62" s="143">
        <v>1365</v>
      </c>
      <c r="N62" s="133">
        <v>37</v>
      </c>
      <c r="O62" s="122">
        <f t="shared" si="3"/>
        <v>2.7106227106227107E-2</v>
      </c>
      <c r="P62" s="143">
        <v>1365</v>
      </c>
      <c r="Q62" s="133">
        <v>82</v>
      </c>
      <c r="R62" s="122">
        <f>IFERROR(Q62/P62,"-")</f>
        <v>6.0073260073260075E-2</v>
      </c>
      <c r="S62" s="143">
        <v>1365</v>
      </c>
      <c r="T62" s="133">
        <v>304</v>
      </c>
      <c r="U62" s="122">
        <f t="shared" si="5"/>
        <v>0.22271062271062272</v>
      </c>
      <c r="V62" s="143">
        <v>1365</v>
      </c>
      <c r="W62" s="133">
        <v>133</v>
      </c>
      <c r="X62" s="122">
        <f t="shared" si="6"/>
        <v>9.7435897435897437E-2</v>
      </c>
      <c r="Y62" s="6"/>
    </row>
    <row r="63" spans="2:25" ht="30" customHeight="1">
      <c r="B63" s="192">
        <v>59</v>
      </c>
      <c r="C63" s="197" t="s">
        <v>22</v>
      </c>
      <c r="D63" s="143">
        <v>7987</v>
      </c>
      <c r="E63" s="133">
        <v>3661</v>
      </c>
      <c r="F63" s="122">
        <f t="shared" si="0"/>
        <v>0.4583698510078878</v>
      </c>
      <c r="G63" s="143">
        <v>7987</v>
      </c>
      <c r="H63" s="133">
        <v>1223</v>
      </c>
      <c r="I63" s="122">
        <f t="shared" si="1"/>
        <v>0.15312382621760359</v>
      </c>
      <c r="J63" s="143">
        <v>7987</v>
      </c>
      <c r="K63" s="133">
        <v>2115</v>
      </c>
      <c r="L63" s="122">
        <f t="shared" si="2"/>
        <v>0.26480530862651808</v>
      </c>
      <c r="M63" s="143">
        <v>7987</v>
      </c>
      <c r="N63" s="133">
        <v>231</v>
      </c>
      <c r="O63" s="122">
        <f t="shared" si="3"/>
        <v>2.8921998247151623E-2</v>
      </c>
      <c r="P63" s="143">
        <v>7987</v>
      </c>
      <c r="Q63" s="133">
        <v>630</v>
      </c>
      <c r="R63" s="122">
        <f t="shared" si="4"/>
        <v>7.8878177037686237E-2</v>
      </c>
      <c r="S63" s="143">
        <v>7987</v>
      </c>
      <c r="T63" s="133">
        <v>2217</v>
      </c>
      <c r="U63" s="122">
        <f t="shared" si="5"/>
        <v>0.27757606109928634</v>
      </c>
      <c r="V63" s="143">
        <v>7987</v>
      </c>
      <c r="W63" s="133">
        <v>675</v>
      </c>
      <c r="X63" s="122">
        <f t="shared" si="6"/>
        <v>8.4512332540378113E-2</v>
      </c>
      <c r="Y63" s="6"/>
    </row>
    <row r="64" spans="2:25" ht="30" customHeight="1">
      <c r="B64" s="192">
        <v>60</v>
      </c>
      <c r="C64" s="197" t="s">
        <v>49</v>
      </c>
      <c r="D64" s="143">
        <v>856</v>
      </c>
      <c r="E64" s="133">
        <v>412</v>
      </c>
      <c r="F64" s="122">
        <f t="shared" si="0"/>
        <v>0.48130841121495327</v>
      </c>
      <c r="G64" s="143">
        <v>856</v>
      </c>
      <c r="H64" s="133">
        <v>124</v>
      </c>
      <c r="I64" s="122">
        <f t="shared" si="1"/>
        <v>0.14485981308411214</v>
      </c>
      <c r="J64" s="143">
        <v>856</v>
      </c>
      <c r="K64" s="133">
        <v>166</v>
      </c>
      <c r="L64" s="122">
        <f t="shared" si="2"/>
        <v>0.19392523364485981</v>
      </c>
      <c r="M64" s="143">
        <v>856</v>
      </c>
      <c r="N64" s="133">
        <v>54</v>
      </c>
      <c r="O64" s="122">
        <f t="shared" si="3"/>
        <v>6.3084112149532703E-2</v>
      </c>
      <c r="P64" s="143">
        <v>856</v>
      </c>
      <c r="Q64" s="133">
        <v>84</v>
      </c>
      <c r="R64" s="122">
        <f t="shared" si="4"/>
        <v>9.8130841121495324E-2</v>
      </c>
      <c r="S64" s="143">
        <v>856</v>
      </c>
      <c r="T64" s="133">
        <v>178</v>
      </c>
      <c r="U64" s="122">
        <f t="shared" si="5"/>
        <v>0.20794392523364486</v>
      </c>
      <c r="V64" s="143">
        <v>856</v>
      </c>
      <c r="W64" s="133">
        <v>83</v>
      </c>
      <c r="X64" s="122">
        <f t="shared" si="6"/>
        <v>9.6962616822429903E-2</v>
      </c>
      <c r="Y64" s="6"/>
    </row>
    <row r="65" spans="2:25" ht="30" customHeight="1">
      <c r="B65" s="192">
        <v>61</v>
      </c>
      <c r="C65" s="197" t="s">
        <v>17</v>
      </c>
      <c r="D65" s="143">
        <v>816</v>
      </c>
      <c r="E65" s="133">
        <v>300</v>
      </c>
      <c r="F65" s="122">
        <f t="shared" si="0"/>
        <v>0.36764705882352944</v>
      </c>
      <c r="G65" s="143">
        <v>816</v>
      </c>
      <c r="H65" s="133">
        <v>145</v>
      </c>
      <c r="I65" s="122">
        <f t="shared" si="1"/>
        <v>0.17769607843137256</v>
      </c>
      <c r="J65" s="143">
        <v>816</v>
      </c>
      <c r="K65" s="133">
        <v>246</v>
      </c>
      <c r="L65" s="122">
        <f t="shared" si="2"/>
        <v>0.3014705882352941</v>
      </c>
      <c r="M65" s="143">
        <v>816</v>
      </c>
      <c r="N65" s="133">
        <v>19</v>
      </c>
      <c r="O65" s="122">
        <f t="shared" si="3"/>
        <v>2.3284313725490197E-2</v>
      </c>
      <c r="P65" s="143">
        <v>816</v>
      </c>
      <c r="Q65" s="133">
        <v>26</v>
      </c>
      <c r="R65" s="122">
        <f t="shared" si="4"/>
        <v>3.1862745098039214E-2</v>
      </c>
      <c r="S65" s="143">
        <v>816</v>
      </c>
      <c r="T65" s="133">
        <v>172</v>
      </c>
      <c r="U65" s="122">
        <f>IFERROR(T65/S65,"-")</f>
        <v>0.2107843137254902</v>
      </c>
      <c r="V65" s="143">
        <v>816</v>
      </c>
      <c r="W65" s="133">
        <v>76</v>
      </c>
      <c r="X65" s="122">
        <f t="shared" si="6"/>
        <v>9.3137254901960786E-2</v>
      </c>
      <c r="Y65" s="6"/>
    </row>
    <row r="66" spans="2:25" ht="30" customHeight="1">
      <c r="B66" s="192">
        <v>62</v>
      </c>
      <c r="C66" s="197" t="s">
        <v>18</v>
      </c>
      <c r="D66" s="143">
        <v>963</v>
      </c>
      <c r="E66" s="133">
        <v>357</v>
      </c>
      <c r="F66" s="122">
        <f t="shared" si="0"/>
        <v>0.37071651090342678</v>
      </c>
      <c r="G66" s="143">
        <v>963</v>
      </c>
      <c r="H66" s="133">
        <v>94</v>
      </c>
      <c r="I66" s="122">
        <f t="shared" si="1"/>
        <v>9.7611630321910697E-2</v>
      </c>
      <c r="J66" s="143">
        <v>963</v>
      </c>
      <c r="K66" s="133">
        <v>241</v>
      </c>
      <c r="L66" s="122">
        <f>IFERROR(K66/J66,"-")</f>
        <v>0.25025960539979231</v>
      </c>
      <c r="M66" s="143">
        <v>963</v>
      </c>
      <c r="N66" s="133">
        <v>17</v>
      </c>
      <c r="O66" s="122">
        <f t="shared" si="3"/>
        <v>1.7653167185877467E-2</v>
      </c>
      <c r="P66" s="143">
        <v>963</v>
      </c>
      <c r="Q66" s="133">
        <v>40</v>
      </c>
      <c r="R66" s="122">
        <f t="shared" si="4"/>
        <v>4.1536863966770511E-2</v>
      </c>
      <c r="S66" s="143">
        <v>963</v>
      </c>
      <c r="T66" s="133">
        <v>98</v>
      </c>
      <c r="U66" s="122">
        <f t="shared" si="5"/>
        <v>0.10176531671858775</v>
      </c>
      <c r="V66" s="143">
        <v>963</v>
      </c>
      <c r="W66" s="133">
        <v>73</v>
      </c>
      <c r="X66" s="122">
        <f t="shared" si="6"/>
        <v>7.5804776739356178E-2</v>
      </c>
      <c r="Y66" s="6"/>
    </row>
    <row r="67" spans="2:25" ht="30" customHeight="1">
      <c r="B67" s="192">
        <v>63</v>
      </c>
      <c r="C67" s="197" t="s">
        <v>29</v>
      </c>
      <c r="D67" s="143">
        <v>721</v>
      </c>
      <c r="E67" s="133">
        <v>252</v>
      </c>
      <c r="F67" s="122">
        <f>IFERROR(E67/D67,"-")</f>
        <v>0.34951456310679613</v>
      </c>
      <c r="G67" s="143">
        <v>721</v>
      </c>
      <c r="H67" s="133">
        <v>63</v>
      </c>
      <c r="I67" s="122">
        <f t="shared" si="1"/>
        <v>8.7378640776699032E-2</v>
      </c>
      <c r="J67" s="143">
        <v>721</v>
      </c>
      <c r="K67" s="133">
        <v>208</v>
      </c>
      <c r="L67" s="122">
        <f t="shared" si="2"/>
        <v>0.28848821081830789</v>
      </c>
      <c r="M67" s="143">
        <v>721</v>
      </c>
      <c r="N67" s="133">
        <v>29</v>
      </c>
      <c r="O67" s="122">
        <f t="shared" si="3"/>
        <v>4.0221914008321778E-2</v>
      </c>
      <c r="P67" s="143">
        <v>721</v>
      </c>
      <c r="Q67" s="133">
        <v>36</v>
      </c>
      <c r="R67" s="122">
        <f t="shared" si="4"/>
        <v>4.9930651872399444E-2</v>
      </c>
      <c r="S67" s="143">
        <v>721</v>
      </c>
      <c r="T67" s="133">
        <v>234</v>
      </c>
      <c r="U67" s="122">
        <f t="shared" si="5"/>
        <v>0.32454923717059642</v>
      </c>
      <c r="V67" s="143">
        <v>721</v>
      </c>
      <c r="W67" s="133">
        <v>77</v>
      </c>
      <c r="X67" s="122">
        <f t="shared" si="6"/>
        <v>0.10679611650485436</v>
      </c>
      <c r="Y67" s="6"/>
    </row>
    <row r="68" spans="2:25" ht="30" customHeight="1">
      <c r="B68" s="192">
        <v>64</v>
      </c>
      <c r="C68" s="197" t="s">
        <v>50</v>
      </c>
      <c r="D68" s="143">
        <v>566</v>
      </c>
      <c r="E68" s="133">
        <v>201</v>
      </c>
      <c r="F68" s="122">
        <f t="shared" si="0"/>
        <v>0.3551236749116608</v>
      </c>
      <c r="G68" s="143">
        <v>566</v>
      </c>
      <c r="H68" s="133">
        <v>94</v>
      </c>
      <c r="I68" s="122">
        <f t="shared" si="1"/>
        <v>0.16607773851590105</v>
      </c>
      <c r="J68" s="143">
        <v>566</v>
      </c>
      <c r="K68" s="133">
        <v>172</v>
      </c>
      <c r="L68" s="122">
        <f t="shared" si="2"/>
        <v>0.303886925795053</v>
      </c>
      <c r="M68" s="143">
        <v>566</v>
      </c>
      <c r="N68" s="133">
        <v>10</v>
      </c>
      <c r="O68" s="122">
        <f t="shared" si="3"/>
        <v>1.7667844522968199E-2</v>
      </c>
      <c r="P68" s="143">
        <v>566</v>
      </c>
      <c r="Q68" s="133">
        <v>13</v>
      </c>
      <c r="R68" s="122">
        <f t="shared" si="4"/>
        <v>2.2968197879858657E-2</v>
      </c>
      <c r="S68" s="143">
        <v>566</v>
      </c>
      <c r="T68" s="133">
        <v>136</v>
      </c>
      <c r="U68" s="122">
        <f t="shared" si="5"/>
        <v>0.24028268551236748</v>
      </c>
      <c r="V68" s="143">
        <v>566</v>
      </c>
      <c r="W68" s="133">
        <v>54</v>
      </c>
      <c r="X68" s="122">
        <f t="shared" si="6"/>
        <v>9.5406360424028266E-2</v>
      </c>
      <c r="Y68" s="6"/>
    </row>
    <row r="69" spans="2:25" ht="30" customHeight="1">
      <c r="B69" s="192">
        <v>65</v>
      </c>
      <c r="C69" s="197" t="s">
        <v>10</v>
      </c>
      <c r="D69" s="143">
        <v>527</v>
      </c>
      <c r="E69" s="133">
        <v>185</v>
      </c>
      <c r="F69" s="122">
        <f t="shared" si="0"/>
        <v>0.35104364326375709</v>
      </c>
      <c r="G69" s="143">
        <v>527</v>
      </c>
      <c r="H69" s="133">
        <v>52</v>
      </c>
      <c r="I69" s="122">
        <f t="shared" si="1"/>
        <v>9.8671726755218223E-2</v>
      </c>
      <c r="J69" s="143">
        <v>527</v>
      </c>
      <c r="K69" s="133">
        <v>91</v>
      </c>
      <c r="L69" s="122">
        <f t="shared" si="2"/>
        <v>0.17267552182163187</v>
      </c>
      <c r="M69" s="143">
        <v>527</v>
      </c>
      <c r="N69" s="133">
        <v>5</v>
      </c>
      <c r="O69" s="122">
        <f t="shared" si="3"/>
        <v>9.4876660341555973E-3</v>
      </c>
      <c r="P69" s="143">
        <v>527</v>
      </c>
      <c r="Q69" s="133">
        <v>26</v>
      </c>
      <c r="R69" s="122">
        <f t="shared" si="4"/>
        <v>4.9335863377609111E-2</v>
      </c>
      <c r="S69" s="143">
        <v>527</v>
      </c>
      <c r="T69" s="133">
        <v>145</v>
      </c>
      <c r="U69" s="122">
        <f t="shared" si="5"/>
        <v>0.27514231499051234</v>
      </c>
      <c r="V69" s="143">
        <v>527</v>
      </c>
      <c r="W69" s="133">
        <v>48</v>
      </c>
      <c r="X69" s="122">
        <f t="shared" si="6"/>
        <v>9.1081593927893736E-2</v>
      </c>
      <c r="Y69" s="6"/>
    </row>
    <row r="70" spans="2:25" ht="30" customHeight="1">
      <c r="B70" s="192">
        <v>66</v>
      </c>
      <c r="C70" s="197" t="s">
        <v>4</v>
      </c>
      <c r="D70" s="143">
        <v>683</v>
      </c>
      <c r="E70" s="133">
        <v>202</v>
      </c>
      <c r="F70" s="122">
        <f t="shared" ref="F70:F78" si="7">IFERROR(E70/D70,"-")</f>
        <v>0.29575402635431919</v>
      </c>
      <c r="G70" s="143">
        <v>683</v>
      </c>
      <c r="H70" s="133">
        <v>78</v>
      </c>
      <c r="I70" s="122">
        <f t="shared" ref="I70:I78" si="8">IFERROR(H70/G70,"-")</f>
        <v>0.11420204978038068</v>
      </c>
      <c r="J70" s="143">
        <v>683</v>
      </c>
      <c r="K70" s="133">
        <v>88</v>
      </c>
      <c r="L70" s="122">
        <f t="shared" ref="L70:L78" si="9">IFERROR(K70/J70,"-")</f>
        <v>0.12884333821376281</v>
      </c>
      <c r="M70" s="143">
        <v>683</v>
      </c>
      <c r="N70" s="133">
        <v>2</v>
      </c>
      <c r="O70" s="122">
        <f t="shared" ref="O70:O78" si="10">IFERROR(N70/M70,"-")</f>
        <v>2.9282576866764276E-3</v>
      </c>
      <c r="P70" s="143">
        <v>683</v>
      </c>
      <c r="Q70" s="133">
        <v>20</v>
      </c>
      <c r="R70" s="122">
        <f t="shared" ref="R70:R78" si="11">IFERROR(Q70/P70,"-")</f>
        <v>2.9282576866764276E-2</v>
      </c>
      <c r="S70" s="143">
        <v>683</v>
      </c>
      <c r="T70" s="133">
        <v>107</v>
      </c>
      <c r="U70" s="122">
        <f t="shared" ref="U70:U78" si="12">IFERROR(T70/S70,"-")</f>
        <v>0.15666178623718888</v>
      </c>
      <c r="V70" s="143">
        <v>683</v>
      </c>
      <c r="W70" s="133">
        <v>69</v>
      </c>
      <c r="X70" s="122">
        <f t="shared" ref="X70:X78" si="13">IFERROR(W70/V70,"-")</f>
        <v>0.10102489019033675</v>
      </c>
      <c r="Y70" s="6"/>
    </row>
    <row r="71" spans="2:25" ht="30" customHeight="1">
      <c r="B71" s="192">
        <v>67</v>
      </c>
      <c r="C71" s="197" t="s">
        <v>5</v>
      </c>
      <c r="D71" s="143">
        <v>179</v>
      </c>
      <c r="E71" s="133">
        <v>86</v>
      </c>
      <c r="F71" s="122">
        <f>IFERROR(E71/D71,"-")</f>
        <v>0.48044692737430167</v>
      </c>
      <c r="G71" s="143">
        <v>179</v>
      </c>
      <c r="H71" s="133">
        <v>26</v>
      </c>
      <c r="I71" s="122">
        <f t="shared" si="8"/>
        <v>0.14525139664804471</v>
      </c>
      <c r="J71" s="143">
        <v>179</v>
      </c>
      <c r="K71" s="133">
        <v>62</v>
      </c>
      <c r="L71" s="122">
        <f t="shared" si="9"/>
        <v>0.34636871508379891</v>
      </c>
      <c r="M71" s="143">
        <v>179</v>
      </c>
      <c r="N71" s="133">
        <v>14</v>
      </c>
      <c r="O71" s="122">
        <f t="shared" si="10"/>
        <v>7.8212290502793297E-2</v>
      </c>
      <c r="P71" s="143">
        <v>179</v>
      </c>
      <c r="Q71" s="133">
        <v>11</v>
      </c>
      <c r="R71" s="122">
        <f t="shared" si="11"/>
        <v>6.1452513966480445E-2</v>
      </c>
      <c r="S71" s="143">
        <v>179</v>
      </c>
      <c r="T71" s="133">
        <v>29</v>
      </c>
      <c r="U71" s="122">
        <f t="shared" si="12"/>
        <v>0.16201117318435754</v>
      </c>
      <c r="V71" s="143">
        <v>179</v>
      </c>
      <c r="W71" s="133">
        <v>29</v>
      </c>
      <c r="X71" s="122">
        <f t="shared" si="13"/>
        <v>0.16201117318435754</v>
      </c>
      <c r="Y71" s="6"/>
    </row>
    <row r="72" spans="2:25" ht="30" customHeight="1">
      <c r="B72" s="192">
        <v>68</v>
      </c>
      <c r="C72" s="197" t="s">
        <v>51</v>
      </c>
      <c r="D72" s="143">
        <v>269</v>
      </c>
      <c r="E72" s="133">
        <v>125</v>
      </c>
      <c r="F72" s="122">
        <f t="shared" si="7"/>
        <v>0.46468401486988847</v>
      </c>
      <c r="G72" s="143">
        <v>269</v>
      </c>
      <c r="H72" s="133">
        <v>36</v>
      </c>
      <c r="I72" s="122">
        <f t="shared" si="8"/>
        <v>0.13382899628252787</v>
      </c>
      <c r="J72" s="143">
        <v>269</v>
      </c>
      <c r="K72" s="133">
        <v>47</v>
      </c>
      <c r="L72" s="122">
        <f t="shared" si="9"/>
        <v>0.17472118959107807</v>
      </c>
      <c r="M72" s="143">
        <v>269</v>
      </c>
      <c r="N72" s="133">
        <v>8</v>
      </c>
      <c r="O72" s="122">
        <f t="shared" si="10"/>
        <v>2.9739776951672861E-2</v>
      </c>
      <c r="P72" s="143">
        <v>269</v>
      </c>
      <c r="Q72" s="133">
        <v>19</v>
      </c>
      <c r="R72" s="122">
        <f t="shared" si="11"/>
        <v>7.0631970260223054E-2</v>
      </c>
      <c r="S72" s="143">
        <v>269</v>
      </c>
      <c r="T72" s="133">
        <v>29</v>
      </c>
      <c r="U72" s="122">
        <f t="shared" si="12"/>
        <v>0.10780669144981413</v>
      </c>
      <c r="V72" s="143">
        <v>269</v>
      </c>
      <c r="W72" s="133">
        <v>28</v>
      </c>
      <c r="X72" s="122">
        <f t="shared" si="13"/>
        <v>0.10408921933085502</v>
      </c>
      <c r="Y72" s="6"/>
    </row>
    <row r="73" spans="2:25" ht="30" customHeight="1">
      <c r="B73" s="192">
        <v>69</v>
      </c>
      <c r="C73" s="197" t="s">
        <v>52</v>
      </c>
      <c r="D73" s="143">
        <v>684</v>
      </c>
      <c r="E73" s="133">
        <v>251</v>
      </c>
      <c r="F73" s="122">
        <f t="shared" si="7"/>
        <v>0.36695906432748537</v>
      </c>
      <c r="G73" s="143">
        <v>684</v>
      </c>
      <c r="H73" s="133">
        <v>96</v>
      </c>
      <c r="I73" s="122">
        <f t="shared" si="8"/>
        <v>0.14035087719298245</v>
      </c>
      <c r="J73" s="143">
        <v>684</v>
      </c>
      <c r="K73" s="133">
        <v>179</v>
      </c>
      <c r="L73" s="122">
        <f t="shared" si="9"/>
        <v>0.26169590643274854</v>
      </c>
      <c r="M73" s="143">
        <v>684</v>
      </c>
      <c r="N73" s="133">
        <v>15</v>
      </c>
      <c r="O73" s="122">
        <f t="shared" si="10"/>
        <v>2.1929824561403508E-2</v>
      </c>
      <c r="P73" s="143">
        <v>684</v>
      </c>
      <c r="Q73" s="133">
        <v>35</v>
      </c>
      <c r="R73" s="122">
        <f t="shared" si="11"/>
        <v>5.1169590643274851E-2</v>
      </c>
      <c r="S73" s="143">
        <v>684</v>
      </c>
      <c r="T73" s="133">
        <v>106</v>
      </c>
      <c r="U73" s="122">
        <f t="shared" si="12"/>
        <v>0.15497076023391812</v>
      </c>
      <c r="V73" s="143">
        <v>684</v>
      </c>
      <c r="W73" s="133">
        <v>61</v>
      </c>
      <c r="X73" s="122">
        <f t="shared" si="13"/>
        <v>8.9181286549707597E-2</v>
      </c>
      <c r="Y73" s="6"/>
    </row>
    <row r="74" spans="2:25" ht="30" customHeight="1">
      <c r="B74" s="192">
        <v>70</v>
      </c>
      <c r="C74" s="197" t="s">
        <v>53</v>
      </c>
      <c r="D74" s="143">
        <v>150</v>
      </c>
      <c r="E74" s="133">
        <v>80</v>
      </c>
      <c r="F74" s="122">
        <f t="shared" si="7"/>
        <v>0.53333333333333333</v>
      </c>
      <c r="G74" s="143">
        <v>150</v>
      </c>
      <c r="H74" s="133">
        <v>15</v>
      </c>
      <c r="I74" s="122">
        <f t="shared" si="8"/>
        <v>0.1</v>
      </c>
      <c r="J74" s="143">
        <v>150</v>
      </c>
      <c r="K74" s="133">
        <v>27</v>
      </c>
      <c r="L74" s="122">
        <f t="shared" si="9"/>
        <v>0.18</v>
      </c>
      <c r="M74" s="143">
        <v>150</v>
      </c>
      <c r="N74" s="133">
        <v>2</v>
      </c>
      <c r="O74" s="122">
        <f t="shared" si="10"/>
        <v>1.3333333333333334E-2</v>
      </c>
      <c r="P74" s="143">
        <v>150</v>
      </c>
      <c r="Q74" s="133">
        <v>10</v>
      </c>
      <c r="R74" s="122">
        <f t="shared" si="11"/>
        <v>6.6666666666666666E-2</v>
      </c>
      <c r="S74" s="143">
        <v>150</v>
      </c>
      <c r="T74" s="133">
        <v>44</v>
      </c>
      <c r="U74" s="122">
        <f t="shared" si="12"/>
        <v>0.29333333333333333</v>
      </c>
      <c r="V74" s="143">
        <v>150</v>
      </c>
      <c r="W74" s="133">
        <v>9</v>
      </c>
      <c r="X74" s="122">
        <f t="shared" si="13"/>
        <v>0.06</v>
      </c>
      <c r="Y74" s="6"/>
    </row>
    <row r="75" spans="2:25" ht="30" customHeight="1">
      <c r="B75" s="192">
        <v>71</v>
      </c>
      <c r="C75" s="197" t="s">
        <v>54</v>
      </c>
      <c r="D75" s="143">
        <v>113</v>
      </c>
      <c r="E75" s="133">
        <v>47</v>
      </c>
      <c r="F75" s="122">
        <f t="shared" si="7"/>
        <v>0.41592920353982299</v>
      </c>
      <c r="G75" s="143">
        <v>113</v>
      </c>
      <c r="H75" s="133">
        <v>11</v>
      </c>
      <c r="I75" s="122">
        <f t="shared" si="8"/>
        <v>9.7345132743362831E-2</v>
      </c>
      <c r="J75" s="143">
        <v>113</v>
      </c>
      <c r="K75" s="133">
        <v>40</v>
      </c>
      <c r="L75" s="122">
        <f t="shared" si="9"/>
        <v>0.35398230088495575</v>
      </c>
      <c r="M75" s="143">
        <v>113</v>
      </c>
      <c r="N75" s="133">
        <v>1</v>
      </c>
      <c r="O75" s="122">
        <f t="shared" si="10"/>
        <v>8.8495575221238937E-3</v>
      </c>
      <c r="P75" s="143">
        <v>113</v>
      </c>
      <c r="Q75" s="133">
        <v>4</v>
      </c>
      <c r="R75" s="122">
        <f t="shared" si="11"/>
        <v>3.5398230088495575E-2</v>
      </c>
      <c r="S75" s="143">
        <v>113</v>
      </c>
      <c r="T75" s="133">
        <v>20</v>
      </c>
      <c r="U75" s="122">
        <f t="shared" si="12"/>
        <v>0.17699115044247787</v>
      </c>
      <c r="V75" s="143">
        <v>113</v>
      </c>
      <c r="W75" s="133">
        <v>17</v>
      </c>
      <c r="X75" s="122">
        <f t="shared" si="13"/>
        <v>0.15044247787610621</v>
      </c>
      <c r="Y75" s="6"/>
    </row>
    <row r="76" spans="2:25" ht="30" customHeight="1">
      <c r="B76" s="192">
        <v>72</v>
      </c>
      <c r="C76" s="197" t="s">
        <v>30</v>
      </c>
      <c r="D76" s="143">
        <v>129</v>
      </c>
      <c r="E76" s="133">
        <v>51</v>
      </c>
      <c r="F76" s="122">
        <f t="shared" si="7"/>
        <v>0.39534883720930231</v>
      </c>
      <c r="G76" s="143">
        <v>129</v>
      </c>
      <c r="H76" s="133">
        <v>18</v>
      </c>
      <c r="I76" s="122">
        <f t="shared" si="8"/>
        <v>0.13953488372093023</v>
      </c>
      <c r="J76" s="143">
        <v>129</v>
      </c>
      <c r="K76" s="133">
        <v>34</v>
      </c>
      <c r="L76" s="122">
        <f t="shared" si="9"/>
        <v>0.26356589147286824</v>
      </c>
      <c r="M76" s="143">
        <v>129</v>
      </c>
      <c r="N76" s="133">
        <v>2</v>
      </c>
      <c r="O76" s="122">
        <f t="shared" si="10"/>
        <v>1.5503875968992248E-2</v>
      </c>
      <c r="P76" s="143">
        <v>129</v>
      </c>
      <c r="Q76" s="133">
        <v>8</v>
      </c>
      <c r="R76" s="122">
        <f t="shared" si="11"/>
        <v>6.2015503875968991E-2</v>
      </c>
      <c r="S76" s="143">
        <v>129</v>
      </c>
      <c r="T76" s="133">
        <v>21</v>
      </c>
      <c r="U76" s="122">
        <f t="shared" si="12"/>
        <v>0.16279069767441862</v>
      </c>
      <c r="V76" s="143">
        <v>129</v>
      </c>
      <c r="W76" s="133">
        <v>14</v>
      </c>
      <c r="X76" s="122">
        <f t="shared" si="13"/>
        <v>0.10852713178294573</v>
      </c>
      <c r="Y76" s="6"/>
    </row>
    <row r="77" spans="2:25" ht="30" customHeight="1">
      <c r="B77" s="192">
        <v>73</v>
      </c>
      <c r="C77" s="197" t="s">
        <v>31</v>
      </c>
      <c r="D77" s="143">
        <v>252</v>
      </c>
      <c r="E77" s="133">
        <v>129</v>
      </c>
      <c r="F77" s="122">
        <f t="shared" si="7"/>
        <v>0.51190476190476186</v>
      </c>
      <c r="G77" s="143">
        <v>252</v>
      </c>
      <c r="H77" s="133">
        <v>21</v>
      </c>
      <c r="I77" s="122">
        <f t="shared" si="8"/>
        <v>8.3333333333333329E-2</v>
      </c>
      <c r="J77" s="143">
        <v>252</v>
      </c>
      <c r="K77" s="133">
        <v>65</v>
      </c>
      <c r="L77" s="122">
        <f t="shared" si="9"/>
        <v>0.25793650793650796</v>
      </c>
      <c r="M77" s="143">
        <v>252</v>
      </c>
      <c r="N77" s="133">
        <v>5</v>
      </c>
      <c r="O77" s="122">
        <f t="shared" si="10"/>
        <v>1.984126984126984E-2</v>
      </c>
      <c r="P77" s="143">
        <v>252</v>
      </c>
      <c r="Q77" s="133">
        <v>8</v>
      </c>
      <c r="R77" s="122">
        <f t="shared" si="11"/>
        <v>3.1746031746031744E-2</v>
      </c>
      <c r="S77" s="143">
        <v>252</v>
      </c>
      <c r="T77" s="133">
        <v>75</v>
      </c>
      <c r="U77" s="122">
        <f t="shared" si="12"/>
        <v>0.29761904761904762</v>
      </c>
      <c r="V77" s="143">
        <v>252</v>
      </c>
      <c r="W77" s="133">
        <v>24</v>
      </c>
      <c r="X77" s="122">
        <f t="shared" si="13"/>
        <v>9.5238095238095233E-2</v>
      </c>
      <c r="Y77" s="6"/>
    </row>
    <row r="78" spans="2:25" ht="30" customHeight="1" thickBot="1">
      <c r="B78" s="174">
        <v>74</v>
      </c>
      <c r="C78" s="123" t="s">
        <v>32</v>
      </c>
      <c r="D78" s="218">
        <v>128</v>
      </c>
      <c r="E78" s="116">
        <v>55</v>
      </c>
      <c r="F78" s="122">
        <f t="shared" si="7"/>
        <v>0.4296875</v>
      </c>
      <c r="G78" s="218">
        <v>128</v>
      </c>
      <c r="H78" s="116">
        <v>19</v>
      </c>
      <c r="I78" s="122">
        <f t="shared" si="8"/>
        <v>0.1484375</v>
      </c>
      <c r="J78" s="218">
        <v>128</v>
      </c>
      <c r="K78" s="116">
        <v>45</v>
      </c>
      <c r="L78" s="122">
        <f t="shared" si="9"/>
        <v>0.3515625</v>
      </c>
      <c r="M78" s="218">
        <v>128</v>
      </c>
      <c r="N78" s="116">
        <v>3</v>
      </c>
      <c r="O78" s="122">
        <f t="shared" si="10"/>
        <v>2.34375E-2</v>
      </c>
      <c r="P78" s="218">
        <v>128</v>
      </c>
      <c r="Q78" s="116">
        <v>8</v>
      </c>
      <c r="R78" s="122">
        <f t="shared" si="11"/>
        <v>6.25E-2</v>
      </c>
      <c r="S78" s="218">
        <v>128</v>
      </c>
      <c r="T78" s="116">
        <v>37</v>
      </c>
      <c r="U78" s="122">
        <f t="shared" si="12"/>
        <v>0.2890625</v>
      </c>
      <c r="V78" s="218">
        <v>128</v>
      </c>
      <c r="W78" s="116">
        <v>16</v>
      </c>
      <c r="X78" s="122">
        <f t="shared" si="13"/>
        <v>0.125</v>
      </c>
      <c r="Y78" s="6"/>
    </row>
    <row r="79" spans="2:25" ht="30" customHeight="1" thickTop="1">
      <c r="B79" s="295" t="s">
        <v>105</v>
      </c>
      <c r="C79" s="296"/>
      <c r="D79" s="165">
        <f>地区別_歯科健診項目別該当人数･割合!D13</f>
        <v>129821</v>
      </c>
      <c r="E79" s="120">
        <f>地区別_歯科健診項目別該当人数･割合!E13</f>
        <v>54364</v>
      </c>
      <c r="F79" s="121">
        <f>地区別_歯科健診項目別該当人数･割合!F13</f>
        <v>0.4187612173685305</v>
      </c>
      <c r="G79" s="165">
        <f>地区別_歯科健診項目別該当人数･割合!G13</f>
        <v>129821</v>
      </c>
      <c r="H79" s="120">
        <f>地区別_歯科健診項目別該当人数･割合!H13</f>
        <v>17983</v>
      </c>
      <c r="I79" s="27">
        <f>地区別_歯科健診項目別該当人数･割合!I13</f>
        <v>0.13852150268446553</v>
      </c>
      <c r="J79" s="165">
        <f>地区別_歯科健診項目別該当人数･割合!J13</f>
        <v>129821</v>
      </c>
      <c r="K79" s="120">
        <f>地区別_歯科健診項目別該当人数･割合!K13</f>
        <v>34308</v>
      </c>
      <c r="L79" s="27">
        <f>地区別_歯科健診項目別該当人数･割合!L13</f>
        <v>0.26427157393642015</v>
      </c>
      <c r="M79" s="165">
        <f>地区別_歯科健診項目別該当人数･割合!M13</f>
        <v>129821</v>
      </c>
      <c r="N79" s="120">
        <f>地区別_歯科健診項目別該当人数･割合!N13</f>
        <v>3255</v>
      </c>
      <c r="O79" s="27">
        <f>地区別_歯科健診項目別該当人数･割合!O13</f>
        <v>2.5072985110267215E-2</v>
      </c>
      <c r="P79" s="165">
        <f>地区別_歯科健診項目別該当人数･割合!P13</f>
        <v>129821</v>
      </c>
      <c r="Q79" s="120">
        <f>地区別_歯科健診項目別該当人数･割合!Q13</f>
        <v>7921</v>
      </c>
      <c r="R79" s="27">
        <f>地区別_歯科健診項目別該当人数･割合!R13</f>
        <v>6.1014781891989743E-2</v>
      </c>
      <c r="S79" s="165">
        <f>地区別_歯科健診項目別該当人数･割合!S13</f>
        <v>129821</v>
      </c>
      <c r="T79" s="120">
        <f>地区別_歯科健診項目別該当人数･割合!T13</f>
        <v>29859</v>
      </c>
      <c r="U79" s="27">
        <f>地区別_歯科健診項目別該当人数･割合!U13</f>
        <v>0.23000130949538211</v>
      </c>
      <c r="V79" s="165">
        <f>地区別_歯科健診項目別該当人数･割合!V13</f>
        <v>129821</v>
      </c>
      <c r="W79" s="120">
        <f>地区別_歯科健診項目別該当人数･割合!W13</f>
        <v>12506</v>
      </c>
      <c r="X79" s="27">
        <f>地区別_歯科健診項目別該当人数･割合!X13</f>
        <v>9.633264263871022E-2</v>
      </c>
      <c r="Y79" s="6"/>
    </row>
    <row r="301" spans="2:24" s="28" customFormat="1"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</row>
    <row r="302" spans="2:24" s="28" customFormat="1"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</row>
    <row r="303" spans="2:24" s="28" customFormat="1"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</row>
    <row r="304" spans="2:24" s="28" customFormat="1"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</row>
  </sheetData>
  <mergeCells count="10">
    <mergeCell ref="B3:B4"/>
    <mergeCell ref="B79:C79"/>
    <mergeCell ref="P3:R3"/>
    <mergeCell ref="S3:U3"/>
    <mergeCell ref="V3:X3"/>
    <mergeCell ref="M3:O3"/>
    <mergeCell ref="C3:C4"/>
    <mergeCell ref="D3:F3"/>
    <mergeCell ref="G3:I3"/>
    <mergeCell ref="J3:L3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2-12.②口腔フレイルに係る分析(歯科)</oddHeader>
  </headerFooter>
  <rowBreaks count="6" manualBreakCount="6">
    <brk id="34" max="23" man="1"/>
    <brk id="64" max="23" man="1"/>
    <brk id="79" max="17" man="1"/>
    <brk id="148" max="27" man="1"/>
    <brk id="220" max="27" man="1"/>
    <brk id="292" max="27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1403E-5E13-4C40-9DAB-A15FA5F1DE7F}">
  <sheetPr codeName="Sheet83"/>
  <dimension ref="A1:R905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125" style="1" customWidth="1"/>
    <col min="3" max="3" width="11.375" style="1" customWidth="1"/>
    <col min="4" max="4" width="19.625" style="1" customWidth="1"/>
    <col min="5" max="16" width="9.625" style="1" customWidth="1"/>
    <col min="17" max="16384" width="9" style="1"/>
  </cols>
  <sheetData>
    <row r="1" spans="1:18" ht="16.5" customHeight="1">
      <c r="A1" s="52" t="s">
        <v>270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</row>
    <row r="2" spans="1:18" ht="16.5" customHeight="1">
      <c r="A2" s="52" t="s">
        <v>248</v>
      </c>
      <c r="B2" s="8"/>
      <c r="C2" s="8"/>
      <c r="D2" s="212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</row>
    <row r="3" spans="1:18" ht="16.5" customHeight="1">
      <c r="A3" s="8"/>
      <c r="B3" s="407"/>
      <c r="C3" s="407" t="s">
        <v>343</v>
      </c>
      <c r="D3" s="285" t="s">
        <v>249</v>
      </c>
      <c r="E3" s="289" t="s">
        <v>200</v>
      </c>
      <c r="F3" s="291"/>
      <c r="G3" s="289" t="s">
        <v>201</v>
      </c>
      <c r="H3" s="291"/>
      <c r="I3" s="289" t="s">
        <v>202</v>
      </c>
      <c r="J3" s="291"/>
      <c r="K3" s="289" t="s">
        <v>203</v>
      </c>
      <c r="L3" s="291"/>
      <c r="M3" s="289" t="s">
        <v>204</v>
      </c>
      <c r="N3" s="291"/>
      <c r="O3" s="289" t="s">
        <v>186</v>
      </c>
      <c r="P3" s="291"/>
      <c r="Q3" s="8"/>
      <c r="R3" s="8"/>
    </row>
    <row r="4" spans="1:18" ht="40.5" customHeight="1">
      <c r="A4" s="8"/>
      <c r="B4" s="286"/>
      <c r="C4" s="286"/>
      <c r="D4" s="286"/>
      <c r="E4" s="5" t="s">
        <v>70</v>
      </c>
      <c r="F4" s="30" t="s">
        <v>389</v>
      </c>
      <c r="G4" s="5" t="s">
        <v>70</v>
      </c>
      <c r="H4" s="30" t="s">
        <v>389</v>
      </c>
      <c r="I4" s="5" t="s">
        <v>70</v>
      </c>
      <c r="J4" s="30" t="s">
        <v>389</v>
      </c>
      <c r="K4" s="5" t="s">
        <v>70</v>
      </c>
      <c r="L4" s="30" t="s">
        <v>389</v>
      </c>
      <c r="M4" s="5" t="s">
        <v>70</v>
      </c>
      <c r="N4" s="30" t="s">
        <v>389</v>
      </c>
      <c r="O4" s="5" t="s">
        <v>70</v>
      </c>
      <c r="P4" s="30" t="s">
        <v>389</v>
      </c>
      <c r="Q4" s="8"/>
      <c r="R4" s="8"/>
    </row>
    <row r="5" spans="1:18" s="8" customFormat="1">
      <c r="B5" s="417">
        <v>1</v>
      </c>
      <c r="C5" s="415" t="s">
        <v>56</v>
      </c>
      <c r="D5" s="273" t="s">
        <v>185</v>
      </c>
      <c r="E5" s="153">
        <v>6442</v>
      </c>
      <c r="F5" s="33">
        <f>IFERROR(E5/E16,"-")</f>
        <v>0.99906947890818854</v>
      </c>
      <c r="G5" s="67">
        <v>4945</v>
      </c>
      <c r="H5" s="33">
        <f>IFERROR(G5/G16,"-")</f>
        <v>0.99919175591028486</v>
      </c>
      <c r="I5" s="67">
        <v>715</v>
      </c>
      <c r="J5" s="33">
        <f>IFERROR(I5/I16,"-")</f>
        <v>0.99860335195530725</v>
      </c>
      <c r="K5" s="67">
        <v>545</v>
      </c>
      <c r="L5" s="33">
        <f>IFERROR(K5/K16,"-")</f>
        <v>0.99816849816849818</v>
      </c>
      <c r="M5" s="67">
        <v>2218</v>
      </c>
      <c r="N5" s="33">
        <f>IFERROR(M5/M16,"-")</f>
        <v>0.99864925709140029</v>
      </c>
      <c r="O5" s="67">
        <v>24718</v>
      </c>
      <c r="P5" s="33">
        <f>IFERROR(O5/O16,"-")</f>
        <v>0.99915113787946153</v>
      </c>
      <c r="R5" s="78"/>
    </row>
    <row r="6" spans="1:18" s="8" customFormat="1">
      <c r="B6" s="418"/>
      <c r="C6" s="416"/>
      <c r="D6" s="274" t="s">
        <v>186</v>
      </c>
      <c r="E6" s="140">
        <v>0</v>
      </c>
      <c r="F6" s="138">
        <f>IFERROR(E6/E16,"-")</f>
        <v>0</v>
      </c>
      <c r="G6" s="139">
        <v>0</v>
      </c>
      <c r="H6" s="138">
        <f>IFERROR(G6/G16,"-")</f>
        <v>0</v>
      </c>
      <c r="I6" s="139">
        <v>0</v>
      </c>
      <c r="J6" s="138">
        <f>IFERROR(I6/I16,"-")</f>
        <v>0</v>
      </c>
      <c r="K6" s="139">
        <v>0</v>
      </c>
      <c r="L6" s="138">
        <f>IFERROR(K6/K16,"-")</f>
        <v>0</v>
      </c>
      <c r="M6" s="139">
        <v>0</v>
      </c>
      <c r="N6" s="138">
        <f>IFERROR(M6/M16,"-")</f>
        <v>0</v>
      </c>
      <c r="O6" s="139">
        <v>0</v>
      </c>
      <c r="P6" s="138">
        <f>IFERROR(O6/O16,"-")</f>
        <v>0</v>
      </c>
      <c r="R6" s="78"/>
    </row>
    <row r="7" spans="1:18" s="8" customFormat="1">
      <c r="B7" s="418"/>
      <c r="C7" s="416"/>
      <c r="D7" s="274" t="s">
        <v>340</v>
      </c>
      <c r="E7" s="140">
        <v>0</v>
      </c>
      <c r="F7" s="138">
        <f>IFERROR(E7/E16,"-")</f>
        <v>0</v>
      </c>
      <c r="G7" s="139">
        <v>0</v>
      </c>
      <c r="H7" s="138">
        <f>IFERROR(G7/G16,"-")</f>
        <v>0</v>
      </c>
      <c r="I7" s="139">
        <v>0</v>
      </c>
      <c r="J7" s="138">
        <f>IFERROR(I7/I16,"-")</f>
        <v>0</v>
      </c>
      <c r="K7" s="139">
        <v>0</v>
      </c>
      <c r="L7" s="138">
        <f>IFERROR(K7/K16,"-")</f>
        <v>0</v>
      </c>
      <c r="M7" s="139">
        <v>0</v>
      </c>
      <c r="N7" s="138">
        <f>IFERROR(M7/M16,"-")</f>
        <v>0</v>
      </c>
      <c r="O7" s="139">
        <v>0</v>
      </c>
      <c r="P7" s="138">
        <f>IFERROR(O7/O16,"-")</f>
        <v>0</v>
      </c>
      <c r="R7" s="78"/>
    </row>
    <row r="8" spans="1:18" s="8" customFormat="1">
      <c r="B8" s="418"/>
      <c r="C8" s="416"/>
      <c r="D8" s="274" t="s">
        <v>293</v>
      </c>
      <c r="E8" s="140">
        <v>0</v>
      </c>
      <c r="F8" s="138">
        <f>IFERROR(E8/E16,"-")</f>
        <v>0</v>
      </c>
      <c r="G8" s="139">
        <v>0</v>
      </c>
      <c r="H8" s="138">
        <f>IFERROR(G8/G16,"-")</f>
        <v>0</v>
      </c>
      <c r="I8" s="139">
        <v>0</v>
      </c>
      <c r="J8" s="138">
        <f>IFERROR(I8/I16,"-")</f>
        <v>0</v>
      </c>
      <c r="K8" s="139">
        <v>0</v>
      </c>
      <c r="L8" s="138">
        <f>IFERROR(K8/K16,"-")</f>
        <v>0</v>
      </c>
      <c r="M8" s="139">
        <v>0</v>
      </c>
      <c r="N8" s="138">
        <f>IFERROR(M8/M16,"-")</f>
        <v>0</v>
      </c>
      <c r="O8" s="139">
        <v>0</v>
      </c>
      <c r="P8" s="138">
        <f>IFERROR(O8/O16,"-")</f>
        <v>0</v>
      </c>
      <c r="R8" s="78"/>
    </row>
    <row r="9" spans="1:18" s="8" customFormat="1">
      <c r="B9" s="418"/>
      <c r="C9" s="416"/>
      <c r="D9" s="274" t="s">
        <v>182</v>
      </c>
      <c r="E9" s="141">
        <v>0</v>
      </c>
      <c r="F9" s="10">
        <f>IFERROR(E9/E16,"-")</f>
        <v>0</v>
      </c>
      <c r="G9" s="68">
        <v>0</v>
      </c>
      <c r="H9" s="10">
        <f>IFERROR(G9/G16,"-")</f>
        <v>0</v>
      </c>
      <c r="I9" s="68">
        <v>0</v>
      </c>
      <c r="J9" s="10">
        <f>IFERROR(I9/I16,"-")</f>
        <v>0</v>
      </c>
      <c r="K9" s="68">
        <v>0</v>
      </c>
      <c r="L9" s="10">
        <f>IFERROR(K9/K16,"-")</f>
        <v>0</v>
      </c>
      <c r="M9" s="68">
        <v>0</v>
      </c>
      <c r="N9" s="10">
        <f>IFERROR(M9/M16,"-")</f>
        <v>0</v>
      </c>
      <c r="O9" s="68">
        <v>4</v>
      </c>
      <c r="P9" s="10">
        <f>IFERROR(O9/O16,"-")</f>
        <v>1.6168802295969925E-4</v>
      </c>
      <c r="R9" s="78"/>
    </row>
    <row r="10" spans="1:18" s="8" customFormat="1">
      <c r="B10" s="418"/>
      <c r="C10" s="416"/>
      <c r="D10" s="274" t="s">
        <v>183</v>
      </c>
      <c r="E10" s="141">
        <v>2</v>
      </c>
      <c r="F10" s="10">
        <f>IFERROR(E10/E16,"-")</f>
        <v>3.1017369727047146E-4</v>
      </c>
      <c r="G10" s="68">
        <v>1</v>
      </c>
      <c r="H10" s="10">
        <f>IFERROR(G10/G16,"-")</f>
        <v>2.0206102242877348E-4</v>
      </c>
      <c r="I10" s="68">
        <v>0</v>
      </c>
      <c r="J10" s="10">
        <f>IFERROR(I10/I16,"-")</f>
        <v>0</v>
      </c>
      <c r="K10" s="68">
        <v>0</v>
      </c>
      <c r="L10" s="10">
        <f>IFERROR(K10/K16,"-")</f>
        <v>0</v>
      </c>
      <c r="M10" s="68">
        <v>1</v>
      </c>
      <c r="N10" s="10">
        <f>IFERROR(M10/M16,"-")</f>
        <v>4.5024763619990995E-4</v>
      </c>
      <c r="O10" s="68">
        <v>6</v>
      </c>
      <c r="P10" s="10">
        <f>IFERROR(O10/O16,"-")</f>
        <v>2.425320344395489E-4</v>
      </c>
      <c r="R10" s="78"/>
    </row>
    <row r="11" spans="1:18" s="8" customFormat="1">
      <c r="B11" s="418"/>
      <c r="C11" s="416"/>
      <c r="D11" s="274" t="s">
        <v>184</v>
      </c>
      <c r="E11" s="140">
        <v>2</v>
      </c>
      <c r="F11" s="138">
        <f>IFERROR(E11/E16,"-")</f>
        <v>3.1017369727047146E-4</v>
      </c>
      <c r="G11" s="139">
        <v>1</v>
      </c>
      <c r="H11" s="138">
        <f>IFERROR(G11/G16,"-")</f>
        <v>2.0206102242877348E-4</v>
      </c>
      <c r="I11" s="139">
        <v>0</v>
      </c>
      <c r="J11" s="138">
        <f>IFERROR(I11/I16,"-")</f>
        <v>0</v>
      </c>
      <c r="K11" s="139">
        <v>0</v>
      </c>
      <c r="L11" s="138">
        <f>IFERROR(K11/K16,"-")</f>
        <v>0</v>
      </c>
      <c r="M11" s="139">
        <v>2</v>
      </c>
      <c r="N11" s="138">
        <f>IFERROR(M11/M16,"-")</f>
        <v>9.0049527239981989E-4</v>
      </c>
      <c r="O11" s="139">
        <v>2</v>
      </c>
      <c r="P11" s="138">
        <f>IFERROR(O11/O16,"-")</f>
        <v>8.0844011479849623E-5</v>
      </c>
      <c r="R11" s="78"/>
    </row>
    <row r="12" spans="1:18" s="8" customFormat="1">
      <c r="B12" s="418"/>
      <c r="C12" s="416"/>
      <c r="D12" s="274" t="s">
        <v>187</v>
      </c>
      <c r="E12" s="141">
        <v>0</v>
      </c>
      <c r="F12" s="10">
        <f>IFERROR(E12/E16,"-")</f>
        <v>0</v>
      </c>
      <c r="G12" s="68">
        <v>0</v>
      </c>
      <c r="H12" s="10">
        <f>IFERROR(G12/G16,"-")</f>
        <v>0</v>
      </c>
      <c r="I12" s="68">
        <v>0</v>
      </c>
      <c r="J12" s="10">
        <f>IFERROR(I12/I16,"-")</f>
        <v>0</v>
      </c>
      <c r="K12" s="68">
        <v>0</v>
      </c>
      <c r="L12" s="10">
        <f>IFERROR(K12/K16,"-")</f>
        <v>0</v>
      </c>
      <c r="M12" s="68">
        <v>0</v>
      </c>
      <c r="N12" s="10">
        <f>IFERROR(M12/M16,"-")</f>
        <v>0</v>
      </c>
      <c r="O12" s="68">
        <v>5</v>
      </c>
      <c r="P12" s="10">
        <f>IFERROR(O12/O16,"-")</f>
        <v>2.0211002869962409E-4</v>
      </c>
      <c r="R12" s="78"/>
    </row>
    <row r="13" spans="1:18" s="8" customFormat="1">
      <c r="B13" s="418"/>
      <c r="C13" s="416"/>
      <c r="D13" s="274" t="s">
        <v>188</v>
      </c>
      <c r="E13" s="140">
        <v>2</v>
      </c>
      <c r="F13" s="138">
        <f>IFERROR(E13/E16,"-")</f>
        <v>3.1017369727047146E-4</v>
      </c>
      <c r="G13" s="139">
        <v>2</v>
      </c>
      <c r="H13" s="138">
        <f>IFERROR(G13/G16,"-")</f>
        <v>4.0412204485754696E-4</v>
      </c>
      <c r="I13" s="139">
        <v>1</v>
      </c>
      <c r="J13" s="138">
        <f>IFERROR(I13/I16,"-")</f>
        <v>1.3966480446927375E-3</v>
      </c>
      <c r="K13" s="139">
        <v>1</v>
      </c>
      <c r="L13" s="138">
        <f>IFERROR(K13/K16,"-")</f>
        <v>1.8315018315018315E-3</v>
      </c>
      <c r="M13" s="139">
        <v>0</v>
      </c>
      <c r="N13" s="138">
        <f>IFERROR(M13/M16,"-")</f>
        <v>0</v>
      </c>
      <c r="O13" s="139">
        <v>3</v>
      </c>
      <c r="P13" s="138">
        <f>IFERROR(O13/O16,"-")</f>
        <v>1.2126601721977445E-4</v>
      </c>
      <c r="R13" s="78"/>
    </row>
    <row r="14" spans="1:18" s="8" customFormat="1">
      <c r="B14" s="418"/>
      <c r="C14" s="416"/>
      <c r="D14" s="274" t="s">
        <v>189</v>
      </c>
      <c r="E14" s="141">
        <v>0</v>
      </c>
      <c r="F14" s="10">
        <f>IFERROR(E14/E16,"-")</f>
        <v>0</v>
      </c>
      <c r="G14" s="68">
        <v>0</v>
      </c>
      <c r="H14" s="10">
        <f>IFERROR(G14/G16,"-")</f>
        <v>0</v>
      </c>
      <c r="I14" s="68">
        <v>0</v>
      </c>
      <c r="J14" s="10">
        <f>IFERROR(I14/I16,"-")</f>
        <v>0</v>
      </c>
      <c r="K14" s="68">
        <v>0</v>
      </c>
      <c r="L14" s="10">
        <f>IFERROR(K14/K16,"-")</f>
        <v>0</v>
      </c>
      <c r="M14" s="68">
        <v>0</v>
      </c>
      <c r="N14" s="10">
        <f>IFERROR(M14/M16,"-")</f>
        <v>0</v>
      </c>
      <c r="O14" s="68">
        <v>1</v>
      </c>
      <c r="P14" s="10">
        <f>IFERROR(O14/O16,"-")</f>
        <v>4.0422005739924812E-5</v>
      </c>
      <c r="R14" s="78"/>
    </row>
    <row r="15" spans="1:18" s="8" customFormat="1">
      <c r="B15" s="418"/>
      <c r="C15" s="416"/>
      <c r="D15" s="89" t="s">
        <v>190</v>
      </c>
      <c r="E15" s="142">
        <v>0</v>
      </c>
      <c r="F15" s="35">
        <f>IFERROR(E15/E16,"-")</f>
        <v>0</v>
      </c>
      <c r="G15" s="71">
        <v>0</v>
      </c>
      <c r="H15" s="35">
        <f>IFERROR(G15/G16,"-")</f>
        <v>0</v>
      </c>
      <c r="I15" s="71">
        <v>0</v>
      </c>
      <c r="J15" s="35">
        <f>IFERROR(I15/I16,"-")</f>
        <v>0</v>
      </c>
      <c r="K15" s="71">
        <v>0</v>
      </c>
      <c r="L15" s="35">
        <f>IFERROR(K15/K16,"-")</f>
        <v>0</v>
      </c>
      <c r="M15" s="71">
        <v>0</v>
      </c>
      <c r="N15" s="35">
        <f>IFERROR(M15/M16,"-")</f>
        <v>0</v>
      </c>
      <c r="O15" s="71">
        <v>0</v>
      </c>
      <c r="P15" s="35">
        <f>IFERROR(O15/O16,"-")</f>
        <v>0</v>
      </c>
      <c r="R15" s="78"/>
    </row>
    <row r="16" spans="1:18" s="8" customFormat="1">
      <c r="B16" s="418"/>
      <c r="C16" s="416"/>
      <c r="D16" s="199" t="s">
        <v>71</v>
      </c>
      <c r="E16" s="143">
        <v>6448</v>
      </c>
      <c r="F16" s="122">
        <f>IFERROR(E16/E16,"-")</f>
        <v>1</v>
      </c>
      <c r="G16" s="133">
        <v>4949</v>
      </c>
      <c r="H16" s="122">
        <f>IFERROR(G16/G16,"-")</f>
        <v>1</v>
      </c>
      <c r="I16" s="133">
        <v>716</v>
      </c>
      <c r="J16" s="122">
        <f>IFERROR(I16/I16,"-")</f>
        <v>1</v>
      </c>
      <c r="K16" s="133">
        <v>546</v>
      </c>
      <c r="L16" s="122">
        <f>IFERROR(K16/K16,"-")</f>
        <v>1</v>
      </c>
      <c r="M16" s="133">
        <v>2221</v>
      </c>
      <c r="N16" s="122">
        <f>IFERROR(M16/M16,"-")</f>
        <v>1</v>
      </c>
      <c r="O16" s="133">
        <v>24739</v>
      </c>
      <c r="P16" s="122">
        <f>IFERROR(O16/O16,"-")</f>
        <v>1</v>
      </c>
      <c r="R16" s="78"/>
    </row>
    <row r="17" spans="2:18" s="8" customFormat="1">
      <c r="B17" s="417">
        <v>2</v>
      </c>
      <c r="C17" s="415" t="s">
        <v>87</v>
      </c>
      <c r="D17" s="273" t="s">
        <v>185</v>
      </c>
      <c r="E17" s="153">
        <v>264</v>
      </c>
      <c r="F17" s="33">
        <f>IFERROR(E17/E28,"-")</f>
        <v>0.99622641509433962</v>
      </c>
      <c r="G17" s="67">
        <v>222</v>
      </c>
      <c r="H17" s="33">
        <f>IFERROR(G17/G28,"-")</f>
        <v>1</v>
      </c>
      <c r="I17" s="67">
        <v>33</v>
      </c>
      <c r="J17" s="33">
        <f>IFERROR(I17/I28,"-")</f>
        <v>1</v>
      </c>
      <c r="K17" s="67">
        <v>29</v>
      </c>
      <c r="L17" s="33">
        <f>IFERROR(K17/K28,"-")</f>
        <v>1</v>
      </c>
      <c r="M17" s="67">
        <v>121</v>
      </c>
      <c r="N17" s="33">
        <f>IFERROR(M17/M28,"-")</f>
        <v>1</v>
      </c>
      <c r="O17" s="67">
        <v>1128</v>
      </c>
      <c r="P17" s="33">
        <f>IFERROR(O17/O28,"-")</f>
        <v>1</v>
      </c>
      <c r="R17" s="78"/>
    </row>
    <row r="18" spans="2:18" s="8" customFormat="1">
      <c r="B18" s="418"/>
      <c r="C18" s="416"/>
      <c r="D18" s="274" t="s">
        <v>186</v>
      </c>
      <c r="E18" s="140">
        <v>0</v>
      </c>
      <c r="F18" s="138">
        <f>IFERROR(E18/E28,"-")</f>
        <v>0</v>
      </c>
      <c r="G18" s="139">
        <v>0</v>
      </c>
      <c r="H18" s="138">
        <f>IFERROR(G18/G28,"-")</f>
        <v>0</v>
      </c>
      <c r="I18" s="139">
        <v>0</v>
      </c>
      <c r="J18" s="138">
        <f>IFERROR(I18/I28,"-")</f>
        <v>0</v>
      </c>
      <c r="K18" s="139">
        <v>0</v>
      </c>
      <c r="L18" s="138">
        <f>IFERROR(K18/K28,"-")</f>
        <v>0</v>
      </c>
      <c r="M18" s="139">
        <v>0</v>
      </c>
      <c r="N18" s="138">
        <f>IFERROR(M18/M28,"-")</f>
        <v>0</v>
      </c>
      <c r="O18" s="139">
        <v>0</v>
      </c>
      <c r="P18" s="138">
        <f>IFERROR(O18/O28,"-")</f>
        <v>0</v>
      </c>
      <c r="R18" s="78"/>
    </row>
    <row r="19" spans="2:18" s="8" customFormat="1">
      <c r="B19" s="418"/>
      <c r="C19" s="416"/>
      <c r="D19" s="274" t="s">
        <v>340</v>
      </c>
      <c r="E19" s="140">
        <v>0</v>
      </c>
      <c r="F19" s="138">
        <f>IFERROR(E19/E28,"-")</f>
        <v>0</v>
      </c>
      <c r="G19" s="139">
        <v>0</v>
      </c>
      <c r="H19" s="138">
        <f>IFERROR(G19/G28,"-")</f>
        <v>0</v>
      </c>
      <c r="I19" s="139">
        <v>0</v>
      </c>
      <c r="J19" s="138">
        <f>IFERROR(I19/I28,"-")</f>
        <v>0</v>
      </c>
      <c r="K19" s="139">
        <v>0</v>
      </c>
      <c r="L19" s="138">
        <f>IFERROR(K19/K28,"-")</f>
        <v>0</v>
      </c>
      <c r="M19" s="139">
        <v>0</v>
      </c>
      <c r="N19" s="138">
        <f>IFERROR(M19/M28,"-")</f>
        <v>0</v>
      </c>
      <c r="O19" s="139">
        <v>0</v>
      </c>
      <c r="P19" s="138">
        <f>IFERROR(O19/O28,"-")</f>
        <v>0</v>
      </c>
      <c r="R19" s="78"/>
    </row>
    <row r="20" spans="2:18" s="8" customFormat="1">
      <c r="B20" s="418"/>
      <c r="C20" s="416"/>
      <c r="D20" s="274" t="s">
        <v>293</v>
      </c>
      <c r="E20" s="140">
        <v>0</v>
      </c>
      <c r="F20" s="138">
        <f>IFERROR(E20/E28,"-")</f>
        <v>0</v>
      </c>
      <c r="G20" s="139">
        <v>0</v>
      </c>
      <c r="H20" s="138">
        <f>IFERROR(G20/G28,"-")</f>
        <v>0</v>
      </c>
      <c r="I20" s="139">
        <v>0</v>
      </c>
      <c r="J20" s="138">
        <f>IFERROR(I20/I28,"-")</f>
        <v>0</v>
      </c>
      <c r="K20" s="139">
        <v>0</v>
      </c>
      <c r="L20" s="138">
        <f>IFERROR(K20/K28,"-")</f>
        <v>0</v>
      </c>
      <c r="M20" s="139">
        <v>0</v>
      </c>
      <c r="N20" s="138">
        <f>IFERROR(M20/M28,"-")</f>
        <v>0</v>
      </c>
      <c r="O20" s="139">
        <v>0</v>
      </c>
      <c r="P20" s="138">
        <f>IFERROR(O20/O28,"-")</f>
        <v>0</v>
      </c>
      <c r="R20" s="78"/>
    </row>
    <row r="21" spans="2:18" s="8" customFormat="1">
      <c r="B21" s="418"/>
      <c r="C21" s="416"/>
      <c r="D21" s="274" t="s">
        <v>182</v>
      </c>
      <c r="E21" s="141">
        <v>0</v>
      </c>
      <c r="F21" s="10">
        <f>IFERROR(E21/E28,"-")</f>
        <v>0</v>
      </c>
      <c r="G21" s="68">
        <v>0</v>
      </c>
      <c r="H21" s="10">
        <f>IFERROR(G21/G28,"-")</f>
        <v>0</v>
      </c>
      <c r="I21" s="68">
        <v>0</v>
      </c>
      <c r="J21" s="10">
        <f>IFERROR(I21/I28,"-")</f>
        <v>0</v>
      </c>
      <c r="K21" s="68">
        <v>0</v>
      </c>
      <c r="L21" s="10">
        <f>IFERROR(K21/K28,"-")</f>
        <v>0</v>
      </c>
      <c r="M21" s="68">
        <v>0</v>
      </c>
      <c r="N21" s="10">
        <f>IFERROR(M21/M28,"-")</f>
        <v>0</v>
      </c>
      <c r="O21" s="68">
        <v>0</v>
      </c>
      <c r="P21" s="10">
        <f>IFERROR(O21/O28,"-")</f>
        <v>0</v>
      </c>
      <c r="R21" s="78"/>
    </row>
    <row r="22" spans="2:18" s="8" customFormat="1">
      <c r="B22" s="418"/>
      <c r="C22" s="416"/>
      <c r="D22" s="274" t="s">
        <v>183</v>
      </c>
      <c r="E22" s="141">
        <v>1</v>
      </c>
      <c r="F22" s="10">
        <f>IFERROR(E22/E28,"-")</f>
        <v>3.7735849056603774E-3</v>
      </c>
      <c r="G22" s="68">
        <v>0</v>
      </c>
      <c r="H22" s="10">
        <f>IFERROR(G22/G28,"-")</f>
        <v>0</v>
      </c>
      <c r="I22" s="68">
        <v>0</v>
      </c>
      <c r="J22" s="10">
        <f>IFERROR(I22/I28,"-")</f>
        <v>0</v>
      </c>
      <c r="K22" s="68">
        <v>0</v>
      </c>
      <c r="L22" s="10">
        <f>IFERROR(K22/K28,"-")</f>
        <v>0</v>
      </c>
      <c r="M22" s="68">
        <v>0</v>
      </c>
      <c r="N22" s="10">
        <f>IFERROR(M22/M28,"-")</f>
        <v>0</v>
      </c>
      <c r="O22" s="68">
        <v>0</v>
      </c>
      <c r="P22" s="10">
        <f>IFERROR(O22/O28,"-")</f>
        <v>0</v>
      </c>
      <c r="R22" s="78"/>
    </row>
    <row r="23" spans="2:18" s="8" customFormat="1">
      <c r="B23" s="418"/>
      <c r="C23" s="416"/>
      <c r="D23" s="274" t="s">
        <v>184</v>
      </c>
      <c r="E23" s="140">
        <v>0</v>
      </c>
      <c r="F23" s="138">
        <f>IFERROR(E23/E28,"-")</f>
        <v>0</v>
      </c>
      <c r="G23" s="139">
        <v>0</v>
      </c>
      <c r="H23" s="138">
        <f>IFERROR(G23/G28,"-")</f>
        <v>0</v>
      </c>
      <c r="I23" s="139">
        <v>0</v>
      </c>
      <c r="J23" s="138">
        <f>IFERROR(I23/I28,"-")</f>
        <v>0</v>
      </c>
      <c r="K23" s="139">
        <v>0</v>
      </c>
      <c r="L23" s="138">
        <f>IFERROR(K23/K28,"-")</f>
        <v>0</v>
      </c>
      <c r="M23" s="139">
        <v>0</v>
      </c>
      <c r="N23" s="138">
        <f>IFERROR(M23/M28,"-")</f>
        <v>0</v>
      </c>
      <c r="O23" s="139">
        <v>0</v>
      </c>
      <c r="P23" s="138">
        <f>IFERROR(O23/O28,"-")</f>
        <v>0</v>
      </c>
      <c r="R23" s="78"/>
    </row>
    <row r="24" spans="2:18" s="8" customFormat="1">
      <c r="B24" s="418"/>
      <c r="C24" s="416"/>
      <c r="D24" s="274" t="s">
        <v>187</v>
      </c>
      <c r="E24" s="141">
        <v>0</v>
      </c>
      <c r="F24" s="10">
        <f>IFERROR(E24/E28,"-")</f>
        <v>0</v>
      </c>
      <c r="G24" s="68">
        <v>0</v>
      </c>
      <c r="H24" s="10">
        <f>IFERROR(G24/G28,"-")</f>
        <v>0</v>
      </c>
      <c r="I24" s="68">
        <v>0</v>
      </c>
      <c r="J24" s="10">
        <f>IFERROR(I24/I28,"-")</f>
        <v>0</v>
      </c>
      <c r="K24" s="68">
        <v>0</v>
      </c>
      <c r="L24" s="10">
        <f>IFERROR(K24/K28,"-")</f>
        <v>0</v>
      </c>
      <c r="M24" s="68">
        <v>0</v>
      </c>
      <c r="N24" s="10">
        <f>IFERROR(M24/M28,"-")</f>
        <v>0</v>
      </c>
      <c r="O24" s="68">
        <v>0</v>
      </c>
      <c r="P24" s="10">
        <f>IFERROR(O24/O28,"-")</f>
        <v>0</v>
      </c>
      <c r="R24" s="78"/>
    </row>
    <row r="25" spans="2:18" s="8" customFormat="1">
      <c r="B25" s="418"/>
      <c r="C25" s="416"/>
      <c r="D25" s="274" t="s">
        <v>188</v>
      </c>
      <c r="E25" s="140">
        <v>0</v>
      </c>
      <c r="F25" s="138">
        <f>IFERROR(E25/E28,"-")</f>
        <v>0</v>
      </c>
      <c r="G25" s="139">
        <v>0</v>
      </c>
      <c r="H25" s="138">
        <f>IFERROR(G25/G28,"-")</f>
        <v>0</v>
      </c>
      <c r="I25" s="139">
        <v>0</v>
      </c>
      <c r="J25" s="138">
        <f>IFERROR(I25/I28,"-")</f>
        <v>0</v>
      </c>
      <c r="K25" s="139">
        <v>0</v>
      </c>
      <c r="L25" s="138">
        <f>IFERROR(K25/K28,"-")</f>
        <v>0</v>
      </c>
      <c r="M25" s="139">
        <v>0</v>
      </c>
      <c r="N25" s="138">
        <f>IFERROR(M25/M28,"-")</f>
        <v>0</v>
      </c>
      <c r="O25" s="139">
        <v>0</v>
      </c>
      <c r="P25" s="138">
        <f>IFERROR(O25/O28,"-")</f>
        <v>0</v>
      </c>
      <c r="R25" s="78"/>
    </row>
    <row r="26" spans="2:18" s="8" customFormat="1">
      <c r="B26" s="418"/>
      <c r="C26" s="416"/>
      <c r="D26" s="274" t="s">
        <v>189</v>
      </c>
      <c r="E26" s="141">
        <v>0</v>
      </c>
      <c r="F26" s="10">
        <f>IFERROR(E26/E28,"-")</f>
        <v>0</v>
      </c>
      <c r="G26" s="68">
        <v>0</v>
      </c>
      <c r="H26" s="10">
        <f>IFERROR(G26/G28,"-")</f>
        <v>0</v>
      </c>
      <c r="I26" s="68">
        <v>0</v>
      </c>
      <c r="J26" s="10">
        <f>IFERROR(I26/I28,"-")</f>
        <v>0</v>
      </c>
      <c r="K26" s="68">
        <v>0</v>
      </c>
      <c r="L26" s="10">
        <f>IFERROR(K26/K28,"-")</f>
        <v>0</v>
      </c>
      <c r="M26" s="68">
        <v>0</v>
      </c>
      <c r="N26" s="10">
        <f>IFERROR(M26/M28,"-")</f>
        <v>0</v>
      </c>
      <c r="O26" s="68">
        <v>0</v>
      </c>
      <c r="P26" s="10">
        <f>IFERROR(O26/O28,"-")</f>
        <v>0</v>
      </c>
      <c r="R26" s="78"/>
    </row>
    <row r="27" spans="2:18" s="8" customFormat="1">
      <c r="B27" s="418"/>
      <c r="C27" s="416"/>
      <c r="D27" s="89" t="s">
        <v>190</v>
      </c>
      <c r="E27" s="142">
        <v>0</v>
      </c>
      <c r="F27" s="35">
        <f>IFERROR(E27/E28,"-")</f>
        <v>0</v>
      </c>
      <c r="G27" s="71">
        <v>0</v>
      </c>
      <c r="H27" s="35">
        <f>IFERROR(G27/G28,"-")</f>
        <v>0</v>
      </c>
      <c r="I27" s="71">
        <v>0</v>
      </c>
      <c r="J27" s="35">
        <f>IFERROR(I27/I28,"-")</f>
        <v>0</v>
      </c>
      <c r="K27" s="71">
        <v>0</v>
      </c>
      <c r="L27" s="35">
        <f>IFERROR(K27/K28,"-")</f>
        <v>0</v>
      </c>
      <c r="M27" s="71">
        <v>0</v>
      </c>
      <c r="N27" s="35">
        <f>IFERROR(M27/M28,"-")</f>
        <v>0</v>
      </c>
      <c r="O27" s="71">
        <v>0</v>
      </c>
      <c r="P27" s="35">
        <f>IFERROR(O27/O28,"-")</f>
        <v>0</v>
      </c>
      <c r="R27" s="78"/>
    </row>
    <row r="28" spans="2:18" s="8" customFormat="1">
      <c r="B28" s="418"/>
      <c r="C28" s="416"/>
      <c r="D28" s="199" t="s">
        <v>71</v>
      </c>
      <c r="E28" s="143">
        <v>265</v>
      </c>
      <c r="F28" s="122">
        <f>IFERROR(E28/E28,"-")</f>
        <v>1</v>
      </c>
      <c r="G28" s="133">
        <v>222</v>
      </c>
      <c r="H28" s="122">
        <f>IFERROR(G28/G28,"-")</f>
        <v>1</v>
      </c>
      <c r="I28" s="133">
        <v>33</v>
      </c>
      <c r="J28" s="122">
        <f>IFERROR(I28/I28,"-")</f>
        <v>1</v>
      </c>
      <c r="K28" s="133">
        <v>29</v>
      </c>
      <c r="L28" s="122">
        <f>IFERROR(K28/K28,"-")</f>
        <v>1</v>
      </c>
      <c r="M28" s="133">
        <v>121</v>
      </c>
      <c r="N28" s="122">
        <f>IFERROR(M28/M28,"-")</f>
        <v>1</v>
      </c>
      <c r="O28" s="133">
        <v>1128</v>
      </c>
      <c r="P28" s="122">
        <f>IFERROR(O28/O28,"-")</f>
        <v>1</v>
      </c>
      <c r="R28" s="78"/>
    </row>
    <row r="29" spans="2:18" s="8" customFormat="1">
      <c r="B29" s="417">
        <v>3</v>
      </c>
      <c r="C29" s="415" t="s">
        <v>88</v>
      </c>
      <c r="D29" s="273" t="s">
        <v>185</v>
      </c>
      <c r="E29" s="153">
        <v>94</v>
      </c>
      <c r="F29" s="33">
        <f>IFERROR(E29/E40,"-")</f>
        <v>1</v>
      </c>
      <c r="G29" s="67">
        <v>71</v>
      </c>
      <c r="H29" s="33">
        <f>IFERROR(G29/G40,"-")</f>
        <v>1</v>
      </c>
      <c r="I29" s="67">
        <v>9</v>
      </c>
      <c r="J29" s="33">
        <f>IFERROR(I29/I40,"-")</f>
        <v>1</v>
      </c>
      <c r="K29" s="67">
        <v>5</v>
      </c>
      <c r="L29" s="33">
        <f>IFERROR(K29/K40,"-")</f>
        <v>1</v>
      </c>
      <c r="M29" s="67">
        <v>27</v>
      </c>
      <c r="N29" s="33">
        <f>IFERROR(M29/M40,"-")</f>
        <v>1</v>
      </c>
      <c r="O29" s="67">
        <v>423</v>
      </c>
      <c r="P29" s="33">
        <f>IFERROR(O29/O40,"-")</f>
        <v>1</v>
      </c>
      <c r="R29" s="78"/>
    </row>
    <row r="30" spans="2:18" s="8" customFormat="1">
      <c r="B30" s="418"/>
      <c r="C30" s="416"/>
      <c r="D30" s="274" t="s">
        <v>186</v>
      </c>
      <c r="E30" s="140">
        <v>0</v>
      </c>
      <c r="F30" s="138">
        <f>IFERROR(E30/E40,"-")</f>
        <v>0</v>
      </c>
      <c r="G30" s="139">
        <v>0</v>
      </c>
      <c r="H30" s="138">
        <f>IFERROR(G30/G40,"-")</f>
        <v>0</v>
      </c>
      <c r="I30" s="139">
        <v>0</v>
      </c>
      <c r="J30" s="138">
        <f>IFERROR(I30/I40,"-")</f>
        <v>0</v>
      </c>
      <c r="K30" s="139">
        <v>0</v>
      </c>
      <c r="L30" s="138">
        <f>IFERROR(K30/K40,"-")</f>
        <v>0</v>
      </c>
      <c r="M30" s="139">
        <v>0</v>
      </c>
      <c r="N30" s="138">
        <f>IFERROR(M30/M40,"-")</f>
        <v>0</v>
      </c>
      <c r="O30" s="139">
        <v>0</v>
      </c>
      <c r="P30" s="138">
        <f>IFERROR(O30/O40,"-")</f>
        <v>0</v>
      </c>
      <c r="R30" s="78"/>
    </row>
    <row r="31" spans="2:18" s="8" customFormat="1">
      <c r="B31" s="418"/>
      <c r="C31" s="416"/>
      <c r="D31" s="274" t="s">
        <v>340</v>
      </c>
      <c r="E31" s="140">
        <v>0</v>
      </c>
      <c r="F31" s="138">
        <f>IFERROR(E31/E40,"-")</f>
        <v>0</v>
      </c>
      <c r="G31" s="139">
        <v>0</v>
      </c>
      <c r="H31" s="138">
        <f>IFERROR(G31/G40,"-")</f>
        <v>0</v>
      </c>
      <c r="I31" s="139">
        <v>0</v>
      </c>
      <c r="J31" s="138">
        <f>IFERROR(I31/I40,"-")</f>
        <v>0</v>
      </c>
      <c r="K31" s="139">
        <v>0</v>
      </c>
      <c r="L31" s="138">
        <f>IFERROR(K31/K40,"-")</f>
        <v>0</v>
      </c>
      <c r="M31" s="139">
        <v>0</v>
      </c>
      <c r="N31" s="138">
        <f>IFERROR(M31/M40,"-")</f>
        <v>0</v>
      </c>
      <c r="O31" s="139">
        <v>0</v>
      </c>
      <c r="P31" s="138">
        <f>IFERROR(O31/O40,"-")</f>
        <v>0</v>
      </c>
      <c r="R31" s="78"/>
    </row>
    <row r="32" spans="2:18" s="8" customFormat="1">
      <c r="B32" s="418"/>
      <c r="C32" s="416"/>
      <c r="D32" s="274" t="s">
        <v>293</v>
      </c>
      <c r="E32" s="140">
        <v>0</v>
      </c>
      <c r="F32" s="138">
        <f>IFERROR(E32/E40,"-")</f>
        <v>0</v>
      </c>
      <c r="G32" s="139">
        <v>0</v>
      </c>
      <c r="H32" s="138">
        <f>IFERROR(G32/G40,"-")</f>
        <v>0</v>
      </c>
      <c r="I32" s="139">
        <v>0</v>
      </c>
      <c r="J32" s="138">
        <f>IFERROR(I32/I40,"-")</f>
        <v>0</v>
      </c>
      <c r="K32" s="139">
        <v>0</v>
      </c>
      <c r="L32" s="138">
        <f>IFERROR(K32/K40,"-")</f>
        <v>0</v>
      </c>
      <c r="M32" s="139">
        <v>0</v>
      </c>
      <c r="N32" s="138">
        <f>IFERROR(M32/M40,"-")</f>
        <v>0</v>
      </c>
      <c r="O32" s="139">
        <v>0</v>
      </c>
      <c r="P32" s="138">
        <f>IFERROR(O32/O40,"-")</f>
        <v>0</v>
      </c>
      <c r="R32" s="78"/>
    </row>
    <row r="33" spans="2:18" s="8" customFormat="1">
      <c r="B33" s="418"/>
      <c r="C33" s="416"/>
      <c r="D33" s="274" t="s">
        <v>182</v>
      </c>
      <c r="E33" s="141">
        <v>0</v>
      </c>
      <c r="F33" s="10">
        <f>IFERROR(E33/E40,"-")</f>
        <v>0</v>
      </c>
      <c r="G33" s="68">
        <v>0</v>
      </c>
      <c r="H33" s="10">
        <f>IFERROR(G33/G40,"-")</f>
        <v>0</v>
      </c>
      <c r="I33" s="68">
        <v>0</v>
      </c>
      <c r="J33" s="10">
        <f>IFERROR(I33/I40,"-")</f>
        <v>0</v>
      </c>
      <c r="K33" s="68">
        <v>0</v>
      </c>
      <c r="L33" s="10">
        <f>IFERROR(K33/K40,"-")</f>
        <v>0</v>
      </c>
      <c r="M33" s="68">
        <v>0</v>
      </c>
      <c r="N33" s="10">
        <f>IFERROR(M33/M40,"-")</f>
        <v>0</v>
      </c>
      <c r="O33" s="68">
        <v>0</v>
      </c>
      <c r="P33" s="10">
        <f>IFERROR(O33/O40,"-")</f>
        <v>0</v>
      </c>
      <c r="R33" s="78"/>
    </row>
    <row r="34" spans="2:18" s="8" customFormat="1">
      <c r="B34" s="418"/>
      <c r="C34" s="416"/>
      <c r="D34" s="274" t="s">
        <v>183</v>
      </c>
      <c r="E34" s="141">
        <v>0</v>
      </c>
      <c r="F34" s="10">
        <f>IFERROR(E34/E40,"-")</f>
        <v>0</v>
      </c>
      <c r="G34" s="68">
        <v>0</v>
      </c>
      <c r="H34" s="10">
        <f>IFERROR(G34/G40,"-")</f>
        <v>0</v>
      </c>
      <c r="I34" s="68">
        <v>0</v>
      </c>
      <c r="J34" s="10">
        <f>IFERROR(I34/I40,"-")</f>
        <v>0</v>
      </c>
      <c r="K34" s="68">
        <v>0</v>
      </c>
      <c r="L34" s="10">
        <f>IFERROR(K34/K40,"-")</f>
        <v>0</v>
      </c>
      <c r="M34" s="68">
        <v>0</v>
      </c>
      <c r="N34" s="10">
        <f>IFERROR(M34/M40,"-")</f>
        <v>0</v>
      </c>
      <c r="O34" s="68">
        <v>0</v>
      </c>
      <c r="P34" s="10">
        <f>IFERROR(O34/O40,"-")</f>
        <v>0</v>
      </c>
      <c r="R34" s="78"/>
    </row>
    <row r="35" spans="2:18" s="8" customFormat="1">
      <c r="B35" s="418"/>
      <c r="C35" s="416"/>
      <c r="D35" s="274" t="s">
        <v>184</v>
      </c>
      <c r="E35" s="140">
        <v>0</v>
      </c>
      <c r="F35" s="138">
        <f>IFERROR(E35/E40,"-")</f>
        <v>0</v>
      </c>
      <c r="G35" s="139">
        <v>0</v>
      </c>
      <c r="H35" s="138">
        <f>IFERROR(G35/G40,"-")</f>
        <v>0</v>
      </c>
      <c r="I35" s="139">
        <v>0</v>
      </c>
      <c r="J35" s="138">
        <f>IFERROR(I35/I40,"-")</f>
        <v>0</v>
      </c>
      <c r="K35" s="139">
        <v>0</v>
      </c>
      <c r="L35" s="138">
        <f>IFERROR(K35/K40,"-")</f>
        <v>0</v>
      </c>
      <c r="M35" s="139">
        <v>0</v>
      </c>
      <c r="N35" s="138">
        <f>IFERROR(M35/M40,"-")</f>
        <v>0</v>
      </c>
      <c r="O35" s="139">
        <v>0</v>
      </c>
      <c r="P35" s="138">
        <f>IFERROR(O35/O40,"-")</f>
        <v>0</v>
      </c>
      <c r="R35" s="78"/>
    </row>
    <row r="36" spans="2:18" s="8" customFormat="1">
      <c r="B36" s="418"/>
      <c r="C36" s="416"/>
      <c r="D36" s="274" t="s">
        <v>187</v>
      </c>
      <c r="E36" s="141">
        <v>0</v>
      </c>
      <c r="F36" s="10">
        <f>IFERROR(E36/E40,"-")</f>
        <v>0</v>
      </c>
      <c r="G36" s="68">
        <v>0</v>
      </c>
      <c r="H36" s="10">
        <f>IFERROR(G36/G40,"-")</f>
        <v>0</v>
      </c>
      <c r="I36" s="68">
        <v>0</v>
      </c>
      <c r="J36" s="10">
        <f>IFERROR(I36/I40,"-")</f>
        <v>0</v>
      </c>
      <c r="K36" s="68">
        <v>0</v>
      </c>
      <c r="L36" s="10">
        <f>IFERROR(K36/K40,"-")</f>
        <v>0</v>
      </c>
      <c r="M36" s="68">
        <v>0</v>
      </c>
      <c r="N36" s="10">
        <f>IFERROR(M36/M40,"-")</f>
        <v>0</v>
      </c>
      <c r="O36" s="68">
        <v>0</v>
      </c>
      <c r="P36" s="10">
        <f>IFERROR(O36/O40,"-")</f>
        <v>0</v>
      </c>
      <c r="R36" s="78"/>
    </row>
    <row r="37" spans="2:18" s="8" customFormat="1">
      <c r="B37" s="418"/>
      <c r="C37" s="416"/>
      <c r="D37" s="274" t="s">
        <v>188</v>
      </c>
      <c r="E37" s="140">
        <v>0</v>
      </c>
      <c r="F37" s="138">
        <f>IFERROR(E37/E40,"-")</f>
        <v>0</v>
      </c>
      <c r="G37" s="139">
        <v>0</v>
      </c>
      <c r="H37" s="138">
        <f>IFERROR(G37/G40,"-")</f>
        <v>0</v>
      </c>
      <c r="I37" s="139">
        <v>0</v>
      </c>
      <c r="J37" s="138">
        <f>IFERROR(I37/I40,"-")</f>
        <v>0</v>
      </c>
      <c r="K37" s="139">
        <v>0</v>
      </c>
      <c r="L37" s="138">
        <f>IFERROR(K37/K40,"-")</f>
        <v>0</v>
      </c>
      <c r="M37" s="139">
        <v>0</v>
      </c>
      <c r="N37" s="138">
        <f>IFERROR(M37/M40,"-")</f>
        <v>0</v>
      </c>
      <c r="O37" s="139">
        <v>0</v>
      </c>
      <c r="P37" s="138">
        <f>IFERROR(O37/O40,"-")</f>
        <v>0</v>
      </c>
      <c r="R37" s="78"/>
    </row>
    <row r="38" spans="2:18" s="8" customFormat="1">
      <c r="B38" s="418"/>
      <c r="C38" s="416"/>
      <c r="D38" s="274" t="s">
        <v>189</v>
      </c>
      <c r="E38" s="141">
        <v>0</v>
      </c>
      <c r="F38" s="10">
        <f>IFERROR(E38/E40,"-")</f>
        <v>0</v>
      </c>
      <c r="G38" s="68">
        <v>0</v>
      </c>
      <c r="H38" s="10">
        <f>IFERROR(G38/G40,"-")</f>
        <v>0</v>
      </c>
      <c r="I38" s="68">
        <v>0</v>
      </c>
      <c r="J38" s="10">
        <f>IFERROR(I38/I40,"-")</f>
        <v>0</v>
      </c>
      <c r="K38" s="68">
        <v>0</v>
      </c>
      <c r="L38" s="10">
        <f>IFERROR(K38/K40,"-")</f>
        <v>0</v>
      </c>
      <c r="M38" s="68">
        <v>0</v>
      </c>
      <c r="N38" s="10">
        <f>IFERROR(M38/M40,"-")</f>
        <v>0</v>
      </c>
      <c r="O38" s="68">
        <v>0</v>
      </c>
      <c r="P38" s="10">
        <f>IFERROR(O38/O40,"-")</f>
        <v>0</v>
      </c>
      <c r="R38" s="78"/>
    </row>
    <row r="39" spans="2:18" s="8" customFormat="1">
      <c r="B39" s="418"/>
      <c r="C39" s="416"/>
      <c r="D39" s="89" t="s">
        <v>190</v>
      </c>
      <c r="E39" s="142">
        <v>0</v>
      </c>
      <c r="F39" s="35">
        <f>IFERROR(E39/E40,"-")</f>
        <v>0</v>
      </c>
      <c r="G39" s="71">
        <v>0</v>
      </c>
      <c r="H39" s="35">
        <f>IFERROR(G39/G40,"-")</f>
        <v>0</v>
      </c>
      <c r="I39" s="71">
        <v>0</v>
      </c>
      <c r="J39" s="35">
        <f>IFERROR(I39/I40,"-")</f>
        <v>0</v>
      </c>
      <c r="K39" s="71">
        <v>0</v>
      </c>
      <c r="L39" s="35">
        <f>IFERROR(K39/K40,"-")</f>
        <v>0</v>
      </c>
      <c r="M39" s="71">
        <v>0</v>
      </c>
      <c r="N39" s="35">
        <f>IFERROR(M39/M40,"-")</f>
        <v>0</v>
      </c>
      <c r="O39" s="71">
        <v>0</v>
      </c>
      <c r="P39" s="35">
        <f>IFERROR(O39/O40,"-")</f>
        <v>0</v>
      </c>
      <c r="R39" s="78"/>
    </row>
    <row r="40" spans="2:18" s="8" customFormat="1">
      <c r="B40" s="418"/>
      <c r="C40" s="416"/>
      <c r="D40" s="199" t="s">
        <v>71</v>
      </c>
      <c r="E40" s="143">
        <v>94</v>
      </c>
      <c r="F40" s="122">
        <f>IFERROR(E40/E40,"-")</f>
        <v>1</v>
      </c>
      <c r="G40" s="133">
        <v>71</v>
      </c>
      <c r="H40" s="122">
        <f>IFERROR(G40/G40,"-")</f>
        <v>1</v>
      </c>
      <c r="I40" s="133">
        <v>9</v>
      </c>
      <c r="J40" s="122">
        <f>IFERROR(I40/I40,"-")</f>
        <v>1</v>
      </c>
      <c r="K40" s="133">
        <v>5</v>
      </c>
      <c r="L40" s="122">
        <f>IFERROR(K40/K40,"-")</f>
        <v>1</v>
      </c>
      <c r="M40" s="133">
        <v>27</v>
      </c>
      <c r="N40" s="122">
        <f>IFERROR(M40/M40,"-")</f>
        <v>1</v>
      </c>
      <c r="O40" s="133">
        <v>423</v>
      </c>
      <c r="P40" s="122">
        <f>IFERROR(O40/O40,"-")</f>
        <v>1</v>
      </c>
      <c r="R40" s="78"/>
    </row>
    <row r="41" spans="2:18" s="8" customFormat="1">
      <c r="B41" s="417">
        <v>4</v>
      </c>
      <c r="C41" s="415" t="s">
        <v>89</v>
      </c>
      <c r="D41" s="273" t="s">
        <v>185</v>
      </c>
      <c r="E41" s="153">
        <v>136</v>
      </c>
      <c r="F41" s="33">
        <f>IFERROR(E41/E52,"-")</f>
        <v>1</v>
      </c>
      <c r="G41" s="67">
        <v>96</v>
      </c>
      <c r="H41" s="33">
        <f>IFERROR(G41/G52,"-")</f>
        <v>1</v>
      </c>
      <c r="I41" s="67">
        <v>21</v>
      </c>
      <c r="J41" s="33">
        <f>IFERROR(I41/I52,"-")</f>
        <v>1</v>
      </c>
      <c r="K41" s="67">
        <v>17</v>
      </c>
      <c r="L41" s="33">
        <f>IFERROR(K41/K52,"-")</f>
        <v>1</v>
      </c>
      <c r="M41" s="67">
        <v>28</v>
      </c>
      <c r="N41" s="33">
        <f>IFERROR(M41/M52,"-")</f>
        <v>1</v>
      </c>
      <c r="O41" s="67">
        <v>434</v>
      </c>
      <c r="P41" s="33">
        <f>IFERROR(O41/O52,"-")</f>
        <v>0.99770114942528731</v>
      </c>
      <c r="R41" s="78"/>
    </row>
    <row r="42" spans="2:18" s="8" customFormat="1">
      <c r="B42" s="418"/>
      <c r="C42" s="416"/>
      <c r="D42" s="274" t="s">
        <v>186</v>
      </c>
      <c r="E42" s="140">
        <v>0</v>
      </c>
      <c r="F42" s="138">
        <f>IFERROR(E42/E52,"-")</f>
        <v>0</v>
      </c>
      <c r="G42" s="139">
        <v>0</v>
      </c>
      <c r="H42" s="138">
        <f>IFERROR(G42/G52,"-")</f>
        <v>0</v>
      </c>
      <c r="I42" s="139">
        <v>0</v>
      </c>
      <c r="J42" s="138">
        <f>IFERROR(I42/I52,"-")</f>
        <v>0</v>
      </c>
      <c r="K42" s="139">
        <v>0</v>
      </c>
      <c r="L42" s="138">
        <f>IFERROR(K42/K52,"-")</f>
        <v>0</v>
      </c>
      <c r="M42" s="139">
        <v>0</v>
      </c>
      <c r="N42" s="138">
        <f>IFERROR(M42/M52,"-")</f>
        <v>0</v>
      </c>
      <c r="O42" s="139">
        <v>0</v>
      </c>
      <c r="P42" s="138">
        <f>IFERROR(O42/O52,"-")</f>
        <v>0</v>
      </c>
      <c r="R42" s="78"/>
    </row>
    <row r="43" spans="2:18" s="8" customFormat="1">
      <c r="B43" s="418"/>
      <c r="C43" s="416"/>
      <c r="D43" s="274" t="s">
        <v>340</v>
      </c>
      <c r="E43" s="140">
        <v>0</v>
      </c>
      <c r="F43" s="138">
        <f>IFERROR(E43/E52,"-")</f>
        <v>0</v>
      </c>
      <c r="G43" s="139">
        <v>0</v>
      </c>
      <c r="H43" s="138">
        <f>IFERROR(G43/G52,"-")</f>
        <v>0</v>
      </c>
      <c r="I43" s="139">
        <v>0</v>
      </c>
      <c r="J43" s="138">
        <f>IFERROR(I43/I52,"-")</f>
        <v>0</v>
      </c>
      <c r="K43" s="139">
        <v>0</v>
      </c>
      <c r="L43" s="138">
        <f>IFERROR(K43/K52,"-")</f>
        <v>0</v>
      </c>
      <c r="M43" s="139">
        <v>0</v>
      </c>
      <c r="N43" s="138">
        <f>IFERROR(M43/M52,"-")</f>
        <v>0</v>
      </c>
      <c r="O43" s="139">
        <v>0</v>
      </c>
      <c r="P43" s="138">
        <f>IFERROR(O43/O52,"-")</f>
        <v>0</v>
      </c>
      <c r="R43" s="78"/>
    </row>
    <row r="44" spans="2:18" s="8" customFormat="1">
      <c r="B44" s="418"/>
      <c r="C44" s="416"/>
      <c r="D44" s="274" t="s">
        <v>293</v>
      </c>
      <c r="E44" s="140">
        <v>0</v>
      </c>
      <c r="F44" s="138">
        <f>IFERROR(E44/E52,"-")</f>
        <v>0</v>
      </c>
      <c r="G44" s="139">
        <v>0</v>
      </c>
      <c r="H44" s="138">
        <f>IFERROR(G44/G52,"-")</f>
        <v>0</v>
      </c>
      <c r="I44" s="139">
        <v>0</v>
      </c>
      <c r="J44" s="138">
        <f>IFERROR(I44/I52,"-")</f>
        <v>0</v>
      </c>
      <c r="K44" s="139">
        <v>0</v>
      </c>
      <c r="L44" s="138">
        <f>IFERROR(K44/K52,"-")</f>
        <v>0</v>
      </c>
      <c r="M44" s="139">
        <v>0</v>
      </c>
      <c r="N44" s="138">
        <f>IFERROR(M44/M52,"-")</f>
        <v>0</v>
      </c>
      <c r="O44" s="139">
        <v>0</v>
      </c>
      <c r="P44" s="138">
        <f>IFERROR(O44/O52,"-")</f>
        <v>0</v>
      </c>
      <c r="R44" s="78"/>
    </row>
    <row r="45" spans="2:18" s="8" customFormat="1">
      <c r="B45" s="418"/>
      <c r="C45" s="416"/>
      <c r="D45" s="274" t="s">
        <v>182</v>
      </c>
      <c r="E45" s="141">
        <v>0</v>
      </c>
      <c r="F45" s="10">
        <f>IFERROR(E45/E52,"-")</f>
        <v>0</v>
      </c>
      <c r="G45" s="68">
        <v>0</v>
      </c>
      <c r="H45" s="10">
        <f>IFERROR(G45/G52,"-")</f>
        <v>0</v>
      </c>
      <c r="I45" s="68">
        <v>0</v>
      </c>
      <c r="J45" s="10">
        <f>IFERROR(I45/I52,"-")</f>
        <v>0</v>
      </c>
      <c r="K45" s="68">
        <v>0</v>
      </c>
      <c r="L45" s="10">
        <f>IFERROR(K45/K52,"-")</f>
        <v>0</v>
      </c>
      <c r="M45" s="68">
        <v>0</v>
      </c>
      <c r="N45" s="10">
        <f>IFERROR(M45/M52,"-")</f>
        <v>0</v>
      </c>
      <c r="O45" s="68">
        <v>0</v>
      </c>
      <c r="P45" s="10">
        <f>IFERROR(O45/O52,"-")</f>
        <v>0</v>
      </c>
      <c r="R45" s="78"/>
    </row>
    <row r="46" spans="2:18" s="8" customFormat="1">
      <c r="B46" s="418"/>
      <c r="C46" s="416"/>
      <c r="D46" s="274" t="s">
        <v>183</v>
      </c>
      <c r="E46" s="141">
        <v>0</v>
      </c>
      <c r="F46" s="10">
        <f>IFERROR(E46/E52,"-")</f>
        <v>0</v>
      </c>
      <c r="G46" s="68">
        <v>0</v>
      </c>
      <c r="H46" s="10">
        <f>IFERROR(G46/G52,"-")</f>
        <v>0</v>
      </c>
      <c r="I46" s="68">
        <v>0</v>
      </c>
      <c r="J46" s="10">
        <f>IFERROR(I46/I52,"-")</f>
        <v>0</v>
      </c>
      <c r="K46" s="68">
        <v>0</v>
      </c>
      <c r="L46" s="10">
        <f>IFERROR(K46/K52,"-")</f>
        <v>0</v>
      </c>
      <c r="M46" s="68">
        <v>0</v>
      </c>
      <c r="N46" s="10">
        <f>IFERROR(M46/M52,"-")</f>
        <v>0</v>
      </c>
      <c r="O46" s="68">
        <v>0</v>
      </c>
      <c r="P46" s="10">
        <f>IFERROR(O46/O52,"-")</f>
        <v>0</v>
      </c>
      <c r="R46" s="78"/>
    </row>
    <row r="47" spans="2:18" s="8" customFormat="1">
      <c r="B47" s="418"/>
      <c r="C47" s="416"/>
      <c r="D47" s="274" t="s">
        <v>184</v>
      </c>
      <c r="E47" s="140">
        <v>0</v>
      </c>
      <c r="F47" s="138">
        <f>IFERROR(E47/E52,"-")</f>
        <v>0</v>
      </c>
      <c r="G47" s="139">
        <v>0</v>
      </c>
      <c r="H47" s="138">
        <f>IFERROR(G47/G52,"-")</f>
        <v>0</v>
      </c>
      <c r="I47" s="139">
        <v>0</v>
      </c>
      <c r="J47" s="138">
        <f>IFERROR(I47/I52,"-")</f>
        <v>0</v>
      </c>
      <c r="K47" s="139">
        <v>0</v>
      </c>
      <c r="L47" s="138">
        <f>IFERROR(K47/K52,"-")</f>
        <v>0</v>
      </c>
      <c r="M47" s="139">
        <v>0</v>
      </c>
      <c r="N47" s="138">
        <f>IFERROR(M47/M52,"-")</f>
        <v>0</v>
      </c>
      <c r="O47" s="139">
        <v>0</v>
      </c>
      <c r="P47" s="138">
        <f>IFERROR(O47/O52,"-")</f>
        <v>0</v>
      </c>
      <c r="R47" s="78"/>
    </row>
    <row r="48" spans="2:18" s="8" customFormat="1">
      <c r="B48" s="418"/>
      <c r="C48" s="416"/>
      <c r="D48" s="274" t="s">
        <v>187</v>
      </c>
      <c r="E48" s="141">
        <v>0</v>
      </c>
      <c r="F48" s="10">
        <f>IFERROR(E48/E52,"-")</f>
        <v>0</v>
      </c>
      <c r="G48" s="68">
        <v>0</v>
      </c>
      <c r="H48" s="10">
        <f>IFERROR(G48/G52,"-")</f>
        <v>0</v>
      </c>
      <c r="I48" s="68">
        <v>0</v>
      </c>
      <c r="J48" s="10">
        <f>IFERROR(I48/I52,"-")</f>
        <v>0</v>
      </c>
      <c r="K48" s="68">
        <v>0</v>
      </c>
      <c r="L48" s="10">
        <f>IFERROR(K48/K52,"-")</f>
        <v>0</v>
      </c>
      <c r="M48" s="68">
        <v>0</v>
      </c>
      <c r="N48" s="10">
        <f>IFERROR(M48/M52,"-")</f>
        <v>0</v>
      </c>
      <c r="O48" s="68">
        <v>1</v>
      </c>
      <c r="P48" s="10">
        <f>IFERROR(O48/O52,"-")</f>
        <v>2.2988505747126436E-3</v>
      </c>
      <c r="R48" s="78"/>
    </row>
    <row r="49" spans="2:18" s="8" customFormat="1">
      <c r="B49" s="418"/>
      <c r="C49" s="416"/>
      <c r="D49" s="274" t="s">
        <v>188</v>
      </c>
      <c r="E49" s="140">
        <v>0</v>
      </c>
      <c r="F49" s="138">
        <f>IFERROR(E49/E52,"-")</f>
        <v>0</v>
      </c>
      <c r="G49" s="139">
        <v>0</v>
      </c>
      <c r="H49" s="138">
        <f>IFERROR(G49/G52,"-")</f>
        <v>0</v>
      </c>
      <c r="I49" s="139">
        <v>0</v>
      </c>
      <c r="J49" s="138">
        <f>IFERROR(I49/I52,"-")</f>
        <v>0</v>
      </c>
      <c r="K49" s="139">
        <v>0</v>
      </c>
      <c r="L49" s="138">
        <f>IFERROR(K49/K52,"-")</f>
        <v>0</v>
      </c>
      <c r="M49" s="139">
        <v>0</v>
      </c>
      <c r="N49" s="138">
        <f>IFERROR(M49/M52,"-")</f>
        <v>0</v>
      </c>
      <c r="O49" s="139">
        <v>0</v>
      </c>
      <c r="P49" s="138">
        <f>IFERROR(O49/O52,"-")</f>
        <v>0</v>
      </c>
      <c r="R49" s="78"/>
    </row>
    <row r="50" spans="2:18" s="8" customFormat="1">
      <c r="B50" s="418"/>
      <c r="C50" s="416"/>
      <c r="D50" s="274" t="s">
        <v>189</v>
      </c>
      <c r="E50" s="141">
        <v>0</v>
      </c>
      <c r="F50" s="10">
        <f>IFERROR(E50/E52,"-")</f>
        <v>0</v>
      </c>
      <c r="G50" s="68">
        <v>0</v>
      </c>
      <c r="H50" s="10">
        <f>IFERROR(G50/G52,"-")</f>
        <v>0</v>
      </c>
      <c r="I50" s="68">
        <v>0</v>
      </c>
      <c r="J50" s="10">
        <f>IFERROR(I50/I52,"-")</f>
        <v>0</v>
      </c>
      <c r="K50" s="68">
        <v>0</v>
      </c>
      <c r="L50" s="10">
        <f>IFERROR(K50/K52,"-")</f>
        <v>0</v>
      </c>
      <c r="M50" s="68">
        <v>0</v>
      </c>
      <c r="N50" s="10">
        <f>IFERROR(M50/M52,"-")</f>
        <v>0</v>
      </c>
      <c r="O50" s="68">
        <v>0</v>
      </c>
      <c r="P50" s="10">
        <f>IFERROR(O50/O52,"-")</f>
        <v>0</v>
      </c>
      <c r="R50" s="78"/>
    </row>
    <row r="51" spans="2:18" s="8" customFormat="1">
      <c r="B51" s="418"/>
      <c r="C51" s="416"/>
      <c r="D51" s="89" t="s">
        <v>190</v>
      </c>
      <c r="E51" s="142">
        <v>0</v>
      </c>
      <c r="F51" s="35">
        <f>IFERROR(E51/E52,"-")</f>
        <v>0</v>
      </c>
      <c r="G51" s="71">
        <v>0</v>
      </c>
      <c r="H51" s="35">
        <f>IFERROR(G51/G52,"-")</f>
        <v>0</v>
      </c>
      <c r="I51" s="71">
        <v>0</v>
      </c>
      <c r="J51" s="35">
        <f>IFERROR(I51/I52,"-")</f>
        <v>0</v>
      </c>
      <c r="K51" s="71">
        <v>0</v>
      </c>
      <c r="L51" s="35">
        <f>IFERROR(K51/K52,"-")</f>
        <v>0</v>
      </c>
      <c r="M51" s="71">
        <v>0</v>
      </c>
      <c r="N51" s="35">
        <f>IFERROR(M51/M52,"-")</f>
        <v>0</v>
      </c>
      <c r="O51" s="71">
        <v>0</v>
      </c>
      <c r="P51" s="35">
        <f>IFERROR(O51/O52,"-")</f>
        <v>0</v>
      </c>
      <c r="R51" s="78"/>
    </row>
    <row r="52" spans="2:18" s="8" customFormat="1">
      <c r="B52" s="418"/>
      <c r="C52" s="416"/>
      <c r="D52" s="199" t="s">
        <v>71</v>
      </c>
      <c r="E52" s="143">
        <v>136</v>
      </c>
      <c r="F52" s="122">
        <f>IFERROR(E52/E52,"-")</f>
        <v>1</v>
      </c>
      <c r="G52" s="133">
        <v>96</v>
      </c>
      <c r="H52" s="122">
        <f>IFERROR(G52/G52,"-")</f>
        <v>1</v>
      </c>
      <c r="I52" s="133">
        <v>21</v>
      </c>
      <c r="J52" s="122">
        <f>IFERROR(I52/I52,"-")</f>
        <v>1</v>
      </c>
      <c r="K52" s="133">
        <v>17</v>
      </c>
      <c r="L52" s="122">
        <f>IFERROR(K52/K52,"-")</f>
        <v>1</v>
      </c>
      <c r="M52" s="133">
        <v>28</v>
      </c>
      <c r="N52" s="122">
        <f>IFERROR(M52/M52,"-")</f>
        <v>1</v>
      </c>
      <c r="O52" s="133">
        <v>435</v>
      </c>
      <c r="P52" s="122">
        <f>IFERROR(O52/O52,"-")</f>
        <v>1</v>
      </c>
      <c r="R52" s="78"/>
    </row>
    <row r="53" spans="2:18" s="8" customFormat="1">
      <c r="B53" s="417">
        <v>5</v>
      </c>
      <c r="C53" s="415" t="s">
        <v>90</v>
      </c>
      <c r="D53" s="273" t="s">
        <v>185</v>
      </c>
      <c r="E53" s="153">
        <v>174</v>
      </c>
      <c r="F53" s="33">
        <f>IFERROR(E53/E64,"-")</f>
        <v>1</v>
      </c>
      <c r="G53" s="67">
        <v>134</v>
      </c>
      <c r="H53" s="33">
        <f>IFERROR(G53/G64,"-")</f>
        <v>1</v>
      </c>
      <c r="I53" s="67">
        <v>20</v>
      </c>
      <c r="J53" s="33">
        <f>IFERROR(I53/I64,"-")</f>
        <v>1</v>
      </c>
      <c r="K53" s="67">
        <v>15</v>
      </c>
      <c r="L53" s="33">
        <f>IFERROR(K53/K64,"-")</f>
        <v>1</v>
      </c>
      <c r="M53" s="67">
        <v>31</v>
      </c>
      <c r="N53" s="33">
        <f>IFERROR(M53/M64,"-")</f>
        <v>1</v>
      </c>
      <c r="O53" s="67">
        <v>669</v>
      </c>
      <c r="P53" s="33">
        <f>IFERROR(O53/O64,"-")</f>
        <v>1</v>
      </c>
      <c r="R53" s="78"/>
    </row>
    <row r="54" spans="2:18" s="8" customFormat="1">
      <c r="B54" s="418"/>
      <c r="C54" s="416"/>
      <c r="D54" s="274" t="s">
        <v>186</v>
      </c>
      <c r="E54" s="140">
        <v>0</v>
      </c>
      <c r="F54" s="138">
        <f>IFERROR(E54/E64,"-")</f>
        <v>0</v>
      </c>
      <c r="G54" s="139">
        <v>0</v>
      </c>
      <c r="H54" s="138">
        <f>IFERROR(G54/G64,"-")</f>
        <v>0</v>
      </c>
      <c r="I54" s="139">
        <v>0</v>
      </c>
      <c r="J54" s="138">
        <f>IFERROR(I54/I64,"-")</f>
        <v>0</v>
      </c>
      <c r="K54" s="139">
        <v>0</v>
      </c>
      <c r="L54" s="138">
        <f>IFERROR(K54/K64,"-")</f>
        <v>0</v>
      </c>
      <c r="M54" s="139">
        <v>0</v>
      </c>
      <c r="N54" s="138">
        <f>IFERROR(M54/M64,"-")</f>
        <v>0</v>
      </c>
      <c r="O54" s="139">
        <v>0</v>
      </c>
      <c r="P54" s="138">
        <f>IFERROR(O54/O64,"-")</f>
        <v>0</v>
      </c>
      <c r="R54" s="78"/>
    </row>
    <row r="55" spans="2:18" s="8" customFormat="1">
      <c r="B55" s="418"/>
      <c r="C55" s="416"/>
      <c r="D55" s="274" t="s">
        <v>340</v>
      </c>
      <c r="E55" s="140">
        <v>0</v>
      </c>
      <c r="F55" s="138">
        <f>IFERROR(E55/E64,"-")</f>
        <v>0</v>
      </c>
      <c r="G55" s="139">
        <v>0</v>
      </c>
      <c r="H55" s="138">
        <f>IFERROR(G55/G64,"-")</f>
        <v>0</v>
      </c>
      <c r="I55" s="139">
        <v>0</v>
      </c>
      <c r="J55" s="138">
        <f>IFERROR(I55/I64,"-")</f>
        <v>0</v>
      </c>
      <c r="K55" s="139">
        <v>0</v>
      </c>
      <c r="L55" s="138">
        <f>IFERROR(K55/K64,"-")</f>
        <v>0</v>
      </c>
      <c r="M55" s="139">
        <v>0</v>
      </c>
      <c r="N55" s="138">
        <f>IFERROR(M55/M64,"-")</f>
        <v>0</v>
      </c>
      <c r="O55" s="139">
        <v>0</v>
      </c>
      <c r="P55" s="138">
        <f>IFERROR(O55/O64,"-")</f>
        <v>0</v>
      </c>
      <c r="R55" s="78"/>
    </row>
    <row r="56" spans="2:18" s="8" customFormat="1">
      <c r="B56" s="418"/>
      <c r="C56" s="416"/>
      <c r="D56" s="274" t="s">
        <v>293</v>
      </c>
      <c r="E56" s="140">
        <v>0</v>
      </c>
      <c r="F56" s="138">
        <f>IFERROR(E56/E64,"-")</f>
        <v>0</v>
      </c>
      <c r="G56" s="139">
        <v>0</v>
      </c>
      <c r="H56" s="138">
        <f>IFERROR(G56/G64,"-")</f>
        <v>0</v>
      </c>
      <c r="I56" s="139">
        <v>0</v>
      </c>
      <c r="J56" s="138">
        <f>IFERROR(I56/I64,"-")</f>
        <v>0</v>
      </c>
      <c r="K56" s="139">
        <v>0</v>
      </c>
      <c r="L56" s="138">
        <f>IFERROR(K56/K64,"-")</f>
        <v>0</v>
      </c>
      <c r="M56" s="139">
        <v>0</v>
      </c>
      <c r="N56" s="138">
        <f>IFERROR(M56/M64,"-")</f>
        <v>0</v>
      </c>
      <c r="O56" s="139">
        <v>0</v>
      </c>
      <c r="P56" s="138">
        <f>IFERROR(O56/O64,"-")</f>
        <v>0</v>
      </c>
      <c r="R56" s="78"/>
    </row>
    <row r="57" spans="2:18" s="8" customFormat="1">
      <c r="B57" s="418"/>
      <c r="C57" s="416"/>
      <c r="D57" s="274" t="s">
        <v>182</v>
      </c>
      <c r="E57" s="141">
        <v>0</v>
      </c>
      <c r="F57" s="10">
        <f>IFERROR(E57/E64,"-")</f>
        <v>0</v>
      </c>
      <c r="G57" s="68">
        <v>0</v>
      </c>
      <c r="H57" s="10">
        <f>IFERROR(G57/G64,"-")</f>
        <v>0</v>
      </c>
      <c r="I57" s="68">
        <v>0</v>
      </c>
      <c r="J57" s="10">
        <f>IFERROR(I57/I64,"-")</f>
        <v>0</v>
      </c>
      <c r="K57" s="68">
        <v>0</v>
      </c>
      <c r="L57" s="10">
        <f>IFERROR(K57/K64,"-")</f>
        <v>0</v>
      </c>
      <c r="M57" s="68">
        <v>0</v>
      </c>
      <c r="N57" s="10">
        <f>IFERROR(M57/M64,"-")</f>
        <v>0</v>
      </c>
      <c r="O57" s="68">
        <v>0</v>
      </c>
      <c r="P57" s="10">
        <f>IFERROR(O57/O64,"-")</f>
        <v>0</v>
      </c>
      <c r="R57" s="78"/>
    </row>
    <row r="58" spans="2:18" s="8" customFormat="1">
      <c r="B58" s="418"/>
      <c r="C58" s="416"/>
      <c r="D58" s="274" t="s">
        <v>183</v>
      </c>
      <c r="E58" s="141">
        <v>0</v>
      </c>
      <c r="F58" s="10">
        <f>IFERROR(E58/E64,"-")</f>
        <v>0</v>
      </c>
      <c r="G58" s="68">
        <v>0</v>
      </c>
      <c r="H58" s="10">
        <f>IFERROR(G58/G64,"-")</f>
        <v>0</v>
      </c>
      <c r="I58" s="68">
        <v>0</v>
      </c>
      <c r="J58" s="10">
        <f>IFERROR(I58/I64,"-")</f>
        <v>0</v>
      </c>
      <c r="K58" s="68">
        <v>0</v>
      </c>
      <c r="L58" s="10">
        <f>IFERROR(K58/K64,"-")</f>
        <v>0</v>
      </c>
      <c r="M58" s="68">
        <v>0</v>
      </c>
      <c r="N58" s="10">
        <f>IFERROR(M58/M64,"-")</f>
        <v>0</v>
      </c>
      <c r="O58" s="68">
        <v>0</v>
      </c>
      <c r="P58" s="10">
        <f>IFERROR(O58/O64,"-")</f>
        <v>0</v>
      </c>
      <c r="R58" s="78"/>
    </row>
    <row r="59" spans="2:18" s="8" customFormat="1">
      <c r="B59" s="418"/>
      <c r="C59" s="416"/>
      <c r="D59" s="274" t="s">
        <v>184</v>
      </c>
      <c r="E59" s="140">
        <v>0</v>
      </c>
      <c r="F59" s="138">
        <f>IFERROR(E59/E64,"-")</f>
        <v>0</v>
      </c>
      <c r="G59" s="139">
        <v>0</v>
      </c>
      <c r="H59" s="138">
        <f>IFERROR(G59/G64,"-")</f>
        <v>0</v>
      </c>
      <c r="I59" s="139">
        <v>0</v>
      </c>
      <c r="J59" s="138">
        <f>IFERROR(I59/I64,"-")</f>
        <v>0</v>
      </c>
      <c r="K59" s="139">
        <v>0</v>
      </c>
      <c r="L59" s="138">
        <f>IFERROR(K59/K64,"-")</f>
        <v>0</v>
      </c>
      <c r="M59" s="139">
        <v>0</v>
      </c>
      <c r="N59" s="138">
        <f>IFERROR(M59/M64,"-")</f>
        <v>0</v>
      </c>
      <c r="O59" s="139">
        <v>0</v>
      </c>
      <c r="P59" s="138">
        <f>IFERROR(O59/O64,"-")</f>
        <v>0</v>
      </c>
      <c r="R59" s="78"/>
    </row>
    <row r="60" spans="2:18" s="8" customFormat="1">
      <c r="B60" s="418"/>
      <c r="C60" s="416"/>
      <c r="D60" s="274" t="s">
        <v>187</v>
      </c>
      <c r="E60" s="141">
        <v>0</v>
      </c>
      <c r="F60" s="10">
        <f>IFERROR(E60/E64,"-")</f>
        <v>0</v>
      </c>
      <c r="G60" s="68">
        <v>0</v>
      </c>
      <c r="H60" s="10">
        <f>IFERROR(G60/G64,"-")</f>
        <v>0</v>
      </c>
      <c r="I60" s="68">
        <v>0</v>
      </c>
      <c r="J60" s="10">
        <f>IFERROR(I60/I64,"-")</f>
        <v>0</v>
      </c>
      <c r="K60" s="68">
        <v>0</v>
      </c>
      <c r="L60" s="10">
        <f>IFERROR(K60/K64,"-")</f>
        <v>0</v>
      </c>
      <c r="M60" s="68">
        <v>0</v>
      </c>
      <c r="N60" s="10">
        <f>IFERROR(M60/M64,"-")</f>
        <v>0</v>
      </c>
      <c r="O60" s="68">
        <v>0</v>
      </c>
      <c r="P60" s="10">
        <f>IFERROR(O60/O64,"-")</f>
        <v>0</v>
      </c>
      <c r="R60" s="78"/>
    </row>
    <row r="61" spans="2:18" s="8" customFormat="1">
      <c r="B61" s="418"/>
      <c r="C61" s="416"/>
      <c r="D61" s="274" t="s">
        <v>188</v>
      </c>
      <c r="E61" s="140">
        <v>0</v>
      </c>
      <c r="F61" s="138">
        <f>IFERROR(E61/E64,"-")</f>
        <v>0</v>
      </c>
      <c r="G61" s="139">
        <v>0</v>
      </c>
      <c r="H61" s="138">
        <f>IFERROR(G61/G64,"-")</f>
        <v>0</v>
      </c>
      <c r="I61" s="139">
        <v>0</v>
      </c>
      <c r="J61" s="138">
        <f>IFERROR(I61/I64,"-")</f>
        <v>0</v>
      </c>
      <c r="K61" s="139">
        <v>0</v>
      </c>
      <c r="L61" s="138">
        <f>IFERROR(K61/K64,"-")</f>
        <v>0</v>
      </c>
      <c r="M61" s="139">
        <v>0</v>
      </c>
      <c r="N61" s="138">
        <f>IFERROR(M61/M64,"-")</f>
        <v>0</v>
      </c>
      <c r="O61" s="139">
        <v>0</v>
      </c>
      <c r="P61" s="138">
        <f>IFERROR(O61/O64,"-")</f>
        <v>0</v>
      </c>
      <c r="R61" s="78"/>
    </row>
    <row r="62" spans="2:18" s="8" customFormat="1">
      <c r="B62" s="418"/>
      <c r="C62" s="416"/>
      <c r="D62" s="274" t="s">
        <v>189</v>
      </c>
      <c r="E62" s="141">
        <v>0</v>
      </c>
      <c r="F62" s="10">
        <f>IFERROR(E62/E64,"-")</f>
        <v>0</v>
      </c>
      <c r="G62" s="68">
        <v>0</v>
      </c>
      <c r="H62" s="10">
        <f>IFERROR(G62/G64,"-")</f>
        <v>0</v>
      </c>
      <c r="I62" s="68">
        <v>0</v>
      </c>
      <c r="J62" s="10">
        <f>IFERROR(I62/I64,"-")</f>
        <v>0</v>
      </c>
      <c r="K62" s="68">
        <v>0</v>
      </c>
      <c r="L62" s="10">
        <f>IFERROR(K62/K64,"-")</f>
        <v>0</v>
      </c>
      <c r="M62" s="68">
        <v>0</v>
      </c>
      <c r="N62" s="10">
        <f>IFERROR(M62/M64,"-")</f>
        <v>0</v>
      </c>
      <c r="O62" s="68">
        <v>0</v>
      </c>
      <c r="P62" s="10">
        <f>IFERROR(O62/O64,"-")</f>
        <v>0</v>
      </c>
      <c r="R62" s="78"/>
    </row>
    <row r="63" spans="2:18" s="8" customFormat="1">
      <c r="B63" s="418"/>
      <c r="C63" s="416"/>
      <c r="D63" s="89" t="s">
        <v>190</v>
      </c>
      <c r="E63" s="142">
        <v>0</v>
      </c>
      <c r="F63" s="35">
        <f>IFERROR(E63/E64,"-")</f>
        <v>0</v>
      </c>
      <c r="G63" s="71">
        <v>0</v>
      </c>
      <c r="H63" s="35">
        <f>IFERROR(G63/G64,"-")</f>
        <v>0</v>
      </c>
      <c r="I63" s="71">
        <v>0</v>
      </c>
      <c r="J63" s="35">
        <f>IFERROR(I63/I64,"-")</f>
        <v>0</v>
      </c>
      <c r="K63" s="71">
        <v>0</v>
      </c>
      <c r="L63" s="35">
        <f>IFERROR(K63/K64,"-")</f>
        <v>0</v>
      </c>
      <c r="M63" s="71">
        <v>0</v>
      </c>
      <c r="N63" s="35">
        <f>IFERROR(M63/M64,"-")</f>
        <v>0</v>
      </c>
      <c r="O63" s="71">
        <v>0</v>
      </c>
      <c r="P63" s="35">
        <f>IFERROR(O63/O64,"-")</f>
        <v>0</v>
      </c>
      <c r="R63" s="78"/>
    </row>
    <row r="64" spans="2:18" s="8" customFormat="1">
      <c r="B64" s="418"/>
      <c r="C64" s="416"/>
      <c r="D64" s="199" t="s">
        <v>71</v>
      </c>
      <c r="E64" s="143">
        <v>174</v>
      </c>
      <c r="F64" s="122">
        <f>IFERROR(E64/E64,"-")</f>
        <v>1</v>
      </c>
      <c r="G64" s="133">
        <v>134</v>
      </c>
      <c r="H64" s="122">
        <f>IFERROR(G64/G64,"-")</f>
        <v>1</v>
      </c>
      <c r="I64" s="133">
        <v>20</v>
      </c>
      <c r="J64" s="122">
        <f>IFERROR(I64/I64,"-")</f>
        <v>1</v>
      </c>
      <c r="K64" s="133">
        <v>15</v>
      </c>
      <c r="L64" s="122">
        <f>IFERROR(K64/K64,"-")</f>
        <v>1</v>
      </c>
      <c r="M64" s="133">
        <v>31</v>
      </c>
      <c r="N64" s="122">
        <f>IFERROR(M64/M64,"-")</f>
        <v>1</v>
      </c>
      <c r="O64" s="133">
        <v>669</v>
      </c>
      <c r="P64" s="122">
        <f>IFERROR(O64/O64,"-")</f>
        <v>1</v>
      </c>
      <c r="R64" s="78"/>
    </row>
    <row r="65" spans="2:18" s="8" customFormat="1">
      <c r="B65" s="417">
        <v>6</v>
      </c>
      <c r="C65" s="415" t="s">
        <v>91</v>
      </c>
      <c r="D65" s="273" t="s">
        <v>185</v>
      </c>
      <c r="E65" s="153">
        <v>304</v>
      </c>
      <c r="F65" s="33">
        <f>IFERROR(E65/E76,"-")</f>
        <v>1</v>
      </c>
      <c r="G65" s="67">
        <v>208</v>
      </c>
      <c r="H65" s="33">
        <f>IFERROR(G65/G76,"-")</f>
        <v>1</v>
      </c>
      <c r="I65" s="67">
        <v>35</v>
      </c>
      <c r="J65" s="33">
        <f>IFERROR(I65/I76,"-")</f>
        <v>1</v>
      </c>
      <c r="K65" s="67">
        <v>22</v>
      </c>
      <c r="L65" s="33">
        <f>IFERROR(K65/K76,"-")</f>
        <v>1</v>
      </c>
      <c r="M65" s="67">
        <v>83</v>
      </c>
      <c r="N65" s="33">
        <f>IFERROR(M65/M76,"-")</f>
        <v>1</v>
      </c>
      <c r="O65" s="67">
        <v>1221</v>
      </c>
      <c r="P65" s="33">
        <f>IFERROR(O65/O76,"-")</f>
        <v>1</v>
      </c>
      <c r="R65" s="78"/>
    </row>
    <row r="66" spans="2:18" s="8" customFormat="1">
      <c r="B66" s="418"/>
      <c r="C66" s="416"/>
      <c r="D66" s="274" t="s">
        <v>186</v>
      </c>
      <c r="E66" s="140">
        <v>0</v>
      </c>
      <c r="F66" s="138">
        <f>IFERROR(E66/E76,"-")</f>
        <v>0</v>
      </c>
      <c r="G66" s="139">
        <v>0</v>
      </c>
      <c r="H66" s="138">
        <f>IFERROR(G66/G76,"-")</f>
        <v>0</v>
      </c>
      <c r="I66" s="139">
        <v>0</v>
      </c>
      <c r="J66" s="138">
        <f>IFERROR(I66/I76,"-")</f>
        <v>0</v>
      </c>
      <c r="K66" s="139">
        <v>0</v>
      </c>
      <c r="L66" s="138">
        <f>IFERROR(K66/K76,"-")</f>
        <v>0</v>
      </c>
      <c r="M66" s="139">
        <v>0</v>
      </c>
      <c r="N66" s="138">
        <f>IFERROR(M66/M76,"-")</f>
        <v>0</v>
      </c>
      <c r="O66" s="139">
        <v>0</v>
      </c>
      <c r="P66" s="138">
        <f>IFERROR(O66/O76,"-")</f>
        <v>0</v>
      </c>
      <c r="R66" s="78"/>
    </row>
    <row r="67" spans="2:18" s="8" customFormat="1">
      <c r="B67" s="418"/>
      <c r="C67" s="416"/>
      <c r="D67" s="274" t="s">
        <v>340</v>
      </c>
      <c r="E67" s="140">
        <v>0</v>
      </c>
      <c r="F67" s="138">
        <f>IFERROR(E67/E76,"-")</f>
        <v>0</v>
      </c>
      <c r="G67" s="139">
        <v>0</v>
      </c>
      <c r="H67" s="138">
        <f>IFERROR(G67/G76,"-")</f>
        <v>0</v>
      </c>
      <c r="I67" s="139">
        <v>0</v>
      </c>
      <c r="J67" s="138">
        <f>IFERROR(I67/I76,"-")</f>
        <v>0</v>
      </c>
      <c r="K67" s="139">
        <v>0</v>
      </c>
      <c r="L67" s="138">
        <f>IFERROR(K67/K76,"-")</f>
        <v>0</v>
      </c>
      <c r="M67" s="139">
        <v>0</v>
      </c>
      <c r="N67" s="138">
        <f>IFERROR(M67/M76,"-")</f>
        <v>0</v>
      </c>
      <c r="O67" s="139">
        <v>0</v>
      </c>
      <c r="P67" s="138">
        <f>IFERROR(O67/O76,"-")</f>
        <v>0</v>
      </c>
      <c r="R67" s="78"/>
    </row>
    <row r="68" spans="2:18" s="8" customFormat="1">
      <c r="B68" s="418"/>
      <c r="C68" s="416"/>
      <c r="D68" s="274" t="s">
        <v>293</v>
      </c>
      <c r="E68" s="140">
        <v>0</v>
      </c>
      <c r="F68" s="138">
        <f>IFERROR(E68/E76,"-")</f>
        <v>0</v>
      </c>
      <c r="G68" s="139">
        <v>0</v>
      </c>
      <c r="H68" s="138">
        <f>IFERROR(G68/G76,"-")</f>
        <v>0</v>
      </c>
      <c r="I68" s="139">
        <v>0</v>
      </c>
      <c r="J68" s="138">
        <f>IFERROR(I68/I76,"-")</f>
        <v>0</v>
      </c>
      <c r="K68" s="139">
        <v>0</v>
      </c>
      <c r="L68" s="138">
        <f>IFERROR(K68/K76,"-")</f>
        <v>0</v>
      </c>
      <c r="M68" s="139">
        <v>0</v>
      </c>
      <c r="N68" s="138">
        <f>IFERROR(M68/M76,"-")</f>
        <v>0</v>
      </c>
      <c r="O68" s="139">
        <v>0</v>
      </c>
      <c r="P68" s="138">
        <f>IFERROR(O68/O76,"-")</f>
        <v>0</v>
      </c>
      <c r="R68" s="78"/>
    </row>
    <row r="69" spans="2:18" s="8" customFormat="1">
      <c r="B69" s="418"/>
      <c r="C69" s="416"/>
      <c r="D69" s="274" t="s">
        <v>182</v>
      </c>
      <c r="E69" s="141">
        <v>0</v>
      </c>
      <c r="F69" s="10">
        <f>IFERROR(E69/E76,"-")</f>
        <v>0</v>
      </c>
      <c r="G69" s="68">
        <v>0</v>
      </c>
      <c r="H69" s="10">
        <f>IFERROR(G69/G76,"-")</f>
        <v>0</v>
      </c>
      <c r="I69" s="68">
        <v>0</v>
      </c>
      <c r="J69" s="10">
        <f>IFERROR(I69/I76,"-")</f>
        <v>0</v>
      </c>
      <c r="K69" s="68">
        <v>0</v>
      </c>
      <c r="L69" s="10">
        <f>IFERROR(K69/K76,"-")</f>
        <v>0</v>
      </c>
      <c r="M69" s="68">
        <v>0</v>
      </c>
      <c r="N69" s="10">
        <f>IFERROR(M69/M76,"-")</f>
        <v>0</v>
      </c>
      <c r="O69" s="68">
        <v>0</v>
      </c>
      <c r="P69" s="10">
        <f>IFERROR(O69/O76,"-")</f>
        <v>0</v>
      </c>
      <c r="R69" s="78"/>
    </row>
    <row r="70" spans="2:18" s="8" customFormat="1">
      <c r="B70" s="418"/>
      <c r="C70" s="416"/>
      <c r="D70" s="274" t="s">
        <v>183</v>
      </c>
      <c r="E70" s="141">
        <v>0</v>
      </c>
      <c r="F70" s="10">
        <f>IFERROR(E70/E76,"-")</f>
        <v>0</v>
      </c>
      <c r="G70" s="68">
        <v>0</v>
      </c>
      <c r="H70" s="10">
        <f>IFERROR(G70/G76,"-")</f>
        <v>0</v>
      </c>
      <c r="I70" s="68">
        <v>0</v>
      </c>
      <c r="J70" s="10">
        <f>IFERROR(I70/I76,"-")</f>
        <v>0</v>
      </c>
      <c r="K70" s="68">
        <v>0</v>
      </c>
      <c r="L70" s="10">
        <f>IFERROR(K70/K76,"-")</f>
        <v>0</v>
      </c>
      <c r="M70" s="68">
        <v>0</v>
      </c>
      <c r="N70" s="10">
        <f>IFERROR(M70/M76,"-")</f>
        <v>0</v>
      </c>
      <c r="O70" s="68">
        <v>0</v>
      </c>
      <c r="P70" s="10">
        <f>IFERROR(O70/O76,"-")</f>
        <v>0</v>
      </c>
      <c r="R70" s="78"/>
    </row>
    <row r="71" spans="2:18" s="8" customFormat="1">
      <c r="B71" s="418"/>
      <c r="C71" s="416"/>
      <c r="D71" s="274" t="s">
        <v>184</v>
      </c>
      <c r="E71" s="140">
        <v>0</v>
      </c>
      <c r="F71" s="138">
        <f>IFERROR(E71/E76,"-")</f>
        <v>0</v>
      </c>
      <c r="G71" s="139">
        <v>0</v>
      </c>
      <c r="H71" s="138">
        <f>IFERROR(G71/G76,"-")</f>
        <v>0</v>
      </c>
      <c r="I71" s="139">
        <v>0</v>
      </c>
      <c r="J71" s="138">
        <f>IFERROR(I71/I76,"-")</f>
        <v>0</v>
      </c>
      <c r="K71" s="139">
        <v>0</v>
      </c>
      <c r="L71" s="138">
        <f>IFERROR(K71/K76,"-")</f>
        <v>0</v>
      </c>
      <c r="M71" s="139">
        <v>0</v>
      </c>
      <c r="N71" s="138">
        <f>IFERROR(M71/M76,"-")</f>
        <v>0</v>
      </c>
      <c r="O71" s="139">
        <v>0</v>
      </c>
      <c r="P71" s="138">
        <f>IFERROR(O71/O76,"-")</f>
        <v>0</v>
      </c>
      <c r="R71" s="78"/>
    </row>
    <row r="72" spans="2:18" s="8" customFormat="1">
      <c r="B72" s="418"/>
      <c r="C72" s="416"/>
      <c r="D72" s="274" t="s">
        <v>187</v>
      </c>
      <c r="E72" s="141">
        <v>0</v>
      </c>
      <c r="F72" s="10">
        <f>IFERROR(E72/E76,"-")</f>
        <v>0</v>
      </c>
      <c r="G72" s="68">
        <v>0</v>
      </c>
      <c r="H72" s="10">
        <f>IFERROR(G72/G76,"-")</f>
        <v>0</v>
      </c>
      <c r="I72" s="68">
        <v>0</v>
      </c>
      <c r="J72" s="10">
        <f>IFERROR(I72/I76,"-")</f>
        <v>0</v>
      </c>
      <c r="K72" s="68">
        <v>0</v>
      </c>
      <c r="L72" s="10">
        <f>IFERROR(K72/K76,"-")</f>
        <v>0</v>
      </c>
      <c r="M72" s="68">
        <v>0</v>
      </c>
      <c r="N72" s="10">
        <f>IFERROR(M72/M76,"-")</f>
        <v>0</v>
      </c>
      <c r="O72" s="68">
        <v>0</v>
      </c>
      <c r="P72" s="10">
        <f>IFERROR(O72/O76,"-")</f>
        <v>0</v>
      </c>
      <c r="R72" s="78"/>
    </row>
    <row r="73" spans="2:18" s="8" customFormat="1">
      <c r="B73" s="418"/>
      <c r="C73" s="416"/>
      <c r="D73" s="274" t="s">
        <v>188</v>
      </c>
      <c r="E73" s="140">
        <v>0</v>
      </c>
      <c r="F73" s="138">
        <f>IFERROR(E73/E76,"-")</f>
        <v>0</v>
      </c>
      <c r="G73" s="139">
        <v>0</v>
      </c>
      <c r="H73" s="138">
        <f>IFERROR(G73/G76,"-")</f>
        <v>0</v>
      </c>
      <c r="I73" s="139">
        <v>0</v>
      </c>
      <c r="J73" s="138">
        <f>IFERROR(I73/I76,"-")</f>
        <v>0</v>
      </c>
      <c r="K73" s="139">
        <v>0</v>
      </c>
      <c r="L73" s="138">
        <f>IFERROR(K73/K76,"-")</f>
        <v>0</v>
      </c>
      <c r="M73" s="139">
        <v>0</v>
      </c>
      <c r="N73" s="138">
        <f>IFERROR(M73/M76,"-")</f>
        <v>0</v>
      </c>
      <c r="O73" s="139">
        <v>0</v>
      </c>
      <c r="P73" s="138">
        <f>IFERROR(O73/O76,"-")</f>
        <v>0</v>
      </c>
      <c r="R73" s="78"/>
    </row>
    <row r="74" spans="2:18" s="8" customFormat="1">
      <c r="B74" s="418"/>
      <c r="C74" s="416"/>
      <c r="D74" s="274" t="s">
        <v>189</v>
      </c>
      <c r="E74" s="141">
        <v>0</v>
      </c>
      <c r="F74" s="10">
        <f>IFERROR(E74/E76,"-")</f>
        <v>0</v>
      </c>
      <c r="G74" s="68">
        <v>0</v>
      </c>
      <c r="H74" s="10">
        <f>IFERROR(G74/G76,"-")</f>
        <v>0</v>
      </c>
      <c r="I74" s="68">
        <v>0</v>
      </c>
      <c r="J74" s="10">
        <f>IFERROR(I74/I76,"-")</f>
        <v>0</v>
      </c>
      <c r="K74" s="68">
        <v>0</v>
      </c>
      <c r="L74" s="10">
        <f>IFERROR(K74/K76,"-")</f>
        <v>0</v>
      </c>
      <c r="M74" s="68">
        <v>0</v>
      </c>
      <c r="N74" s="10">
        <f>IFERROR(M74/M76,"-")</f>
        <v>0</v>
      </c>
      <c r="O74" s="68">
        <v>0</v>
      </c>
      <c r="P74" s="10">
        <f>IFERROR(O74/O76,"-")</f>
        <v>0</v>
      </c>
      <c r="R74" s="78"/>
    </row>
    <row r="75" spans="2:18" s="8" customFormat="1">
      <c r="B75" s="418"/>
      <c r="C75" s="416"/>
      <c r="D75" s="89" t="s">
        <v>190</v>
      </c>
      <c r="E75" s="142">
        <v>0</v>
      </c>
      <c r="F75" s="35">
        <f>IFERROR(E75/E76,"-")</f>
        <v>0</v>
      </c>
      <c r="G75" s="71">
        <v>0</v>
      </c>
      <c r="H75" s="35">
        <f>IFERROR(G75/G76,"-")</f>
        <v>0</v>
      </c>
      <c r="I75" s="71">
        <v>0</v>
      </c>
      <c r="J75" s="35">
        <f>IFERROR(I75/I76,"-")</f>
        <v>0</v>
      </c>
      <c r="K75" s="71">
        <v>0</v>
      </c>
      <c r="L75" s="35">
        <f>IFERROR(K75/K76,"-")</f>
        <v>0</v>
      </c>
      <c r="M75" s="71">
        <v>0</v>
      </c>
      <c r="N75" s="35">
        <f>IFERROR(M75/M76,"-")</f>
        <v>0</v>
      </c>
      <c r="O75" s="71">
        <v>0</v>
      </c>
      <c r="P75" s="35">
        <f>IFERROR(O75/O76,"-")</f>
        <v>0</v>
      </c>
      <c r="R75" s="78"/>
    </row>
    <row r="76" spans="2:18" s="8" customFormat="1">
      <c r="B76" s="420"/>
      <c r="C76" s="421"/>
      <c r="D76" s="199" t="s">
        <v>71</v>
      </c>
      <c r="E76" s="143">
        <v>304</v>
      </c>
      <c r="F76" s="122">
        <f>IFERROR(E76/E76,"-")</f>
        <v>1</v>
      </c>
      <c r="G76" s="133">
        <v>208</v>
      </c>
      <c r="H76" s="122">
        <f>IFERROR(G76/G76,"-")</f>
        <v>1</v>
      </c>
      <c r="I76" s="133">
        <v>35</v>
      </c>
      <c r="J76" s="122">
        <f>IFERROR(I76/I76,"-")</f>
        <v>1</v>
      </c>
      <c r="K76" s="133">
        <v>22</v>
      </c>
      <c r="L76" s="122">
        <f>IFERROR(K76/K76,"-")</f>
        <v>1</v>
      </c>
      <c r="M76" s="133">
        <v>83</v>
      </c>
      <c r="N76" s="122">
        <f>IFERROR(M76/M76,"-")</f>
        <v>1</v>
      </c>
      <c r="O76" s="133">
        <v>1221</v>
      </c>
      <c r="P76" s="122">
        <f>IFERROR(O76/O76,"-")</f>
        <v>1</v>
      </c>
      <c r="R76" s="78"/>
    </row>
    <row r="77" spans="2:18" s="8" customFormat="1">
      <c r="B77" s="406">
        <v>7</v>
      </c>
      <c r="C77" s="419" t="s">
        <v>92</v>
      </c>
      <c r="D77" s="273" t="s">
        <v>185</v>
      </c>
      <c r="E77" s="153">
        <v>255</v>
      </c>
      <c r="F77" s="33">
        <f>IFERROR(E77/E88,"-")</f>
        <v>0.99609375</v>
      </c>
      <c r="G77" s="67">
        <v>192</v>
      </c>
      <c r="H77" s="33">
        <f>IFERROR(G77/G88,"-")</f>
        <v>0.99481865284974091</v>
      </c>
      <c r="I77" s="67">
        <v>28</v>
      </c>
      <c r="J77" s="33">
        <f>IFERROR(I77/I88,"-")</f>
        <v>0.96551724137931039</v>
      </c>
      <c r="K77" s="67">
        <v>16</v>
      </c>
      <c r="L77" s="33">
        <f>IFERROR(K77/K88,"-")</f>
        <v>0.94117647058823528</v>
      </c>
      <c r="M77" s="67">
        <v>117</v>
      </c>
      <c r="N77" s="33">
        <f>IFERROR(M77/M88,"-")</f>
        <v>1</v>
      </c>
      <c r="O77" s="67">
        <v>881</v>
      </c>
      <c r="P77" s="33">
        <f>IFERROR(O77/O88,"-")</f>
        <v>0.99886621315192747</v>
      </c>
      <c r="R77" s="78"/>
    </row>
    <row r="78" spans="2:18" s="8" customFormat="1">
      <c r="B78" s="406"/>
      <c r="C78" s="419"/>
      <c r="D78" s="274" t="s">
        <v>186</v>
      </c>
      <c r="E78" s="140">
        <v>0</v>
      </c>
      <c r="F78" s="138">
        <f>IFERROR(E78/E88,"-")</f>
        <v>0</v>
      </c>
      <c r="G78" s="139">
        <v>0</v>
      </c>
      <c r="H78" s="138">
        <f>IFERROR(G78/G88,"-")</f>
        <v>0</v>
      </c>
      <c r="I78" s="139">
        <v>0</v>
      </c>
      <c r="J78" s="138">
        <f>IFERROR(I78/I88,"-")</f>
        <v>0</v>
      </c>
      <c r="K78" s="139">
        <v>0</v>
      </c>
      <c r="L78" s="138">
        <f>IFERROR(K78/K88,"-")</f>
        <v>0</v>
      </c>
      <c r="M78" s="139">
        <v>0</v>
      </c>
      <c r="N78" s="138">
        <f>IFERROR(M78/M88,"-")</f>
        <v>0</v>
      </c>
      <c r="O78" s="139">
        <v>0</v>
      </c>
      <c r="P78" s="138">
        <f>IFERROR(O78/O88,"-")</f>
        <v>0</v>
      </c>
      <c r="R78" s="78"/>
    </row>
    <row r="79" spans="2:18" s="8" customFormat="1">
      <c r="B79" s="406"/>
      <c r="C79" s="419"/>
      <c r="D79" s="274" t="s">
        <v>340</v>
      </c>
      <c r="E79" s="140">
        <v>0</v>
      </c>
      <c r="F79" s="138">
        <f>IFERROR(E79/E88,"-")</f>
        <v>0</v>
      </c>
      <c r="G79" s="139">
        <v>0</v>
      </c>
      <c r="H79" s="138">
        <f>IFERROR(G79/G88,"-")</f>
        <v>0</v>
      </c>
      <c r="I79" s="139">
        <v>0</v>
      </c>
      <c r="J79" s="138">
        <f>IFERROR(I79/I88,"-")</f>
        <v>0</v>
      </c>
      <c r="K79" s="139">
        <v>0</v>
      </c>
      <c r="L79" s="138">
        <f>IFERROR(K79/K88,"-")</f>
        <v>0</v>
      </c>
      <c r="M79" s="139">
        <v>0</v>
      </c>
      <c r="N79" s="138">
        <f>IFERROR(M79/M88,"-")</f>
        <v>0</v>
      </c>
      <c r="O79" s="139">
        <v>0</v>
      </c>
      <c r="P79" s="138">
        <f>IFERROR(O79/O88,"-")</f>
        <v>0</v>
      </c>
      <c r="R79" s="78"/>
    </row>
    <row r="80" spans="2:18" s="8" customFormat="1">
      <c r="B80" s="406"/>
      <c r="C80" s="419"/>
      <c r="D80" s="274" t="s">
        <v>293</v>
      </c>
      <c r="E80" s="140">
        <v>0</v>
      </c>
      <c r="F80" s="138">
        <f>IFERROR(E80/E88,"-")</f>
        <v>0</v>
      </c>
      <c r="G80" s="139">
        <v>0</v>
      </c>
      <c r="H80" s="138">
        <f>IFERROR(G80/G88,"-")</f>
        <v>0</v>
      </c>
      <c r="I80" s="139">
        <v>0</v>
      </c>
      <c r="J80" s="138">
        <f>IFERROR(I80/I88,"-")</f>
        <v>0</v>
      </c>
      <c r="K80" s="139">
        <v>0</v>
      </c>
      <c r="L80" s="138">
        <f>IFERROR(K80/K88,"-")</f>
        <v>0</v>
      </c>
      <c r="M80" s="139">
        <v>0</v>
      </c>
      <c r="N80" s="138">
        <f>IFERROR(M80/M88,"-")</f>
        <v>0</v>
      </c>
      <c r="O80" s="139">
        <v>0</v>
      </c>
      <c r="P80" s="138">
        <f>IFERROR(O80/O88,"-")</f>
        <v>0</v>
      </c>
      <c r="R80" s="78"/>
    </row>
    <row r="81" spans="2:18" s="8" customFormat="1">
      <c r="B81" s="406"/>
      <c r="C81" s="419"/>
      <c r="D81" s="274" t="s">
        <v>182</v>
      </c>
      <c r="E81" s="141">
        <v>0</v>
      </c>
      <c r="F81" s="10">
        <f>IFERROR(E81/E88,"-")</f>
        <v>0</v>
      </c>
      <c r="G81" s="68">
        <v>0</v>
      </c>
      <c r="H81" s="10">
        <f>IFERROR(G81/G88,"-")</f>
        <v>0</v>
      </c>
      <c r="I81" s="68">
        <v>0</v>
      </c>
      <c r="J81" s="10">
        <f>IFERROR(I81/I88,"-")</f>
        <v>0</v>
      </c>
      <c r="K81" s="68">
        <v>0</v>
      </c>
      <c r="L81" s="10">
        <f>IFERROR(K81/K88,"-")</f>
        <v>0</v>
      </c>
      <c r="M81" s="68">
        <v>0</v>
      </c>
      <c r="N81" s="10">
        <f>IFERROR(M81/M88,"-")</f>
        <v>0</v>
      </c>
      <c r="O81" s="68">
        <v>0</v>
      </c>
      <c r="P81" s="10">
        <f>IFERROR(O81/O88,"-")</f>
        <v>0</v>
      </c>
      <c r="R81" s="78"/>
    </row>
    <row r="82" spans="2:18" s="8" customFormat="1">
      <c r="B82" s="406"/>
      <c r="C82" s="419"/>
      <c r="D82" s="274" t="s">
        <v>183</v>
      </c>
      <c r="E82" s="141">
        <v>0</v>
      </c>
      <c r="F82" s="10">
        <f>IFERROR(E82/E88,"-")</f>
        <v>0</v>
      </c>
      <c r="G82" s="68">
        <v>0</v>
      </c>
      <c r="H82" s="10">
        <f>IFERROR(G82/G88,"-")</f>
        <v>0</v>
      </c>
      <c r="I82" s="68">
        <v>0</v>
      </c>
      <c r="J82" s="10">
        <f>IFERROR(I82/I88,"-")</f>
        <v>0</v>
      </c>
      <c r="K82" s="68">
        <v>0</v>
      </c>
      <c r="L82" s="10">
        <f>IFERROR(K82/K88,"-")</f>
        <v>0</v>
      </c>
      <c r="M82" s="68">
        <v>0</v>
      </c>
      <c r="N82" s="10">
        <f>IFERROR(M82/M88,"-")</f>
        <v>0</v>
      </c>
      <c r="O82" s="68">
        <v>0</v>
      </c>
      <c r="P82" s="10">
        <f>IFERROR(O82/O88,"-")</f>
        <v>0</v>
      </c>
      <c r="R82" s="78"/>
    </row>
    <row r="83" spans="2:18" s="8" customFormat="1">
      <c r="B83" s="406"/>
      <c r="C83" s="419"/>
      <c r="D83" s="274" t="s">
        <v>184</v>
      </c>
      <c r="E83" s="140">
        <v>0</v>
      </c>
      <c r="F83" s="138">
        <f>IFERROR(E83/E88,"-")</f>
        <v>0</v>
      </c>
      <c r="G83" s="139">
        <v>0</v>
      </c>
      <c r="H83" s="138">
        <f>IFERROR(G83/G88,"-")</f>
        <v>0</v>
      </c>
      <c r="I83" s="139">
        <v>0</v>
      </c>
      <c r="J83" s="138">
        <f>IFERROR(I83/I88,"-")</f>
        <v>0</v>
      </c>
      <c r="K83" s="139">
        <v>0</v>
      </c>
      <c r="L83" s="138">
        <f>IFERROR(K83/K88,"-")</f>
        <v>0</v>
      </c>
      <c r="M83" s="139">
        <v>0</v>
      </c>
      <c r="N83" s="138">
        <f>IFERROR(M83/M88,"-")</f>
        <v>0</v>
      </c>
      <c r="O83" s="139">
        <v>0</v>
      </c>
      <c r="P83" s="138">
        <f>IFERROR(O83/O88,"-")</f>
        <v>0</v>
      </c>
      <c r="R83" s="78"/>
    </row>
    <row r="84" spans="2:18" s="8" customFormat="1">
      <c r="B84" s="406"/>
      <c r="C84" s="419"/>
      <c r="D84" s="274" t="s">
        <v>187</v>
      </c>
      <c r="E84" s="141">
        <v>0</v>
      </c>
      <c r="F84" s="10">
        <f>IFERROR(E84/E88,"-")</f>
        <v>0</v>
      </c>
      <c r="G84" s="68">
        <v>0</v>
      </c>
      <c r="H84" s="10">
        <f>IFERROR(G84/G88,"-")</f>
        <v>0</v>
      </c>
      <c r="I84" s="68">
        <v>0</v>
      </c>
      <c r="J84" s="10">
        <f>IFERROR(I84/I88,"-")</f>
        <v>0</v>
      </c>
      <c r="K84" s="68">
        <v>0</v>
      </c>
      <c r="L84" s="10">
        <f>IFERROR(K84/K88,"-")</f>
        <v>0</v>
      </c>
      <c r="M84" s="68">
        <v>0</v>
      </c>
      <c r="N84" s="10">
        <f>IFERROR(M84/M88,"-")</f>
        <v>0</v>
      </c>
      <c r="O84" s="68">
        <v>1</v>
      </c>
      <c r="P84" s="10">
        <f>IFERROR(O84/O88,"-")</f>
        <v>1.1337868480725624E-3</v>
      </c>
      <c r="R84" s="78"/>
    </row>
    <row r="85" spans="2:18" s="8" customFormat="1">
      <c r="B85" s="406"/>
      <c r="C85" s="419"/>
      <c r="D85" s="274" t="s">
        <v>188</v>
      </c>
      <c r="E85" s="140">
        <v>1</v>
      </c>
      <c r="F85" s="138">
        <f>IFERROR(E85/E88,"-")</f>
        <v>3.90625E-3</v>
      </c>
      <c r="G85" s="139">
        <v>1</v>
      </c>
      <c r="H85" s="138">
        <f>IFERROR(G85/G88,"-")</f>
        <v>5.1813471502590676E-3</v>
      </c>
      <c r="I85" s="139">
        <v>1</v>
      </c>
      <c r="J85" s="138">
        <f>IFERROR(I85/I88,"-")</f>
        <v>3.4482758620689655E-2</v>
      </c>
      <c r="K85" s="139">
        <v>1</v>
      </c>
      <c r="L85" s="138">
        <f>IFERROR(K85/K88,"-")</f>
        <v>5.8823529411764705E-2</v>
      </c>
      <c r="M85" s="139">
        <v>0</v>
      </c>
      <c r="N85" s="138">
        <f>IFERROR(M85/M88,"-")</f>
        <v>0</v>
      </c>
      <c r="O85" s="139">
        <v>0</v>
      </c>
      <c r="P85" s="138">
        <f>IFERROR(O85/O88,"-")</f>
        <v>0</v>
      </c>
      <c r="R85" s="78"/>
    </row>
    <row r="86" spans="2:18" s="8" customFormat="1">
      <c r="B86" s="406"/>
      <c r="C86" s="419"/>
      <c r="D86" s="274" t="s">
        <v>189</v>
      </c>
      <c r="E86" s="141">
        <v>0</v>
      </c>
      <c r="F86" s="10">
        <f>IFERROR(E86/E88,"-")</f>
        <v>0</v>
      </c>
      <c r="G86" s="68">
        <v>0</v>
      </c>
      <c r="H86" s="10">
        <f>IFERROR(G86/G88,"-")</f>
        <v>0</v>
      </c>
      <c r="I86" s="68">
        <v>0</v>
      </c>
      <c r="J86" s="10">
        <f>IFERROR(I86/I88,"-")</f>
        <v>0</v>
      </c>
      <c r="K86" s="68">
        <v>0</v>
      </c>
      <c r="L86" s="10">
        <f>IFERROR(K86/K88,"-")</f>
        <v>0</v>
      </c>
      <c r="M86" s="68">
        <v>0</v>
      </c>
      <c r="N86" s="10">
        <f>IFERROR(M86/M88,"-")</f>
        <v>0</v>
      </c>
      <c r="O86" s="68">
        <v>0</v>
      </c>
      <c r="P86" s="10">
        <f>IFERROR(O86/O88,"-")</f>
        <v>0</v>
      </c>
      <c r="R86" s="78"/>
    </row>
    <row r="87" spans="2:18" s="8" customFormat="1">
      <c r="B87" s="406"/>
      <c r="C87" s="419"/>
      <c r="D87" s="89" t="s">
        <v>190</v>
      </c>
      <c r="E87" s="142">
        <v>0</v>
      </c>
      <c r="F87" s="35">
        <f>IFERROR(E87/E88,"-")</f>
        <v>0</v>
      </c>
      <c r="G87" s="71">
        <v>0</v>
      </c>
      <c r="H87" s="35">
        <f>IFERROR(G87/G88,"-")</f>
        <v>0</v>
      </c>
      <c r="I87" s="71">
        <v>0</v>
      </c>
      <c r="J87" s="35">
        <f>IFERROR(I87/I88,"-")</f>
        <v>0</v>
      </c>
      <c r="K87" s="71">
        <v>0</v>
      </c>
      <c r="L87" s="35">
        <f>IFERROR(K87/K88,"-")</f>
        <v>0</v>
      </c>
      <c r="M87" s="71">
        <v>0</v>
      </c>
      <c r="N87" s="35">
        <f>IFERROR(M87/M88,"-")</f>
        <v>0</v>
      </c>
      <c r="O87" s="71">
        <v>0</v>
      </c>
      <c r="P87" s="35">
        <f>IFERROR(O87/O88,"-")</f>
        <v>0</v>
      </c>
      <c r="R87" s="78"/>
    </row>
    <row r="88" spans="2:18" s="8" customFormat="1">
      <c r="B88" s="406"/>
      <c r="C88" s="419"/>
      <c r="D88" s="199" t="s">
        <v>71</v>
      </c>
      <c r="E88" s="143">
        <v>256</v>
      </c>
      <c r="F88" s="122">
        <f>IFERROR(E88/E88,"-")</f>
        <v>1</v>
      </c>
      <c r="G88" s="133">
        <v>193</v>
      </c>
      <c r="H88" s="122">
        <f>IFERROR(G88/G88,"-")</f>
        <v>1</v>
      </c>
      <c r="I88" s="133">
        <v>29</v>
      </c>
      <c r="J88" s="122">
        <f>IFERROR(I88/I88,"-")</f>
        <v>1</v>
      </c>
      <c r="K88" s="133">
        <v>17</v>
      </c>
      <c r="L88" s="122">
        <f>IFERROR(K88/K88,"-")</f>
        <v>1</v>
      </c>
      <c r="M88" s="133">
        <v>117</v>
      </c>
      <c r="N88" s="122">
        <f>IFERROR(M88/M88,"-")</f>
        <v>1</v>
      </c>
      <c r="O88" s="133">
        <v>882</v>
      </c>
      <c r="P88" s="122">
        <f>IFERROR(O88/O88,"-")</f>
        <v>1</v>
      </c>
      <c r="R88" s="78"/>
    </row>
    <row r="89" spans="2:18" s="8" customFormat="1">
      <c r="B89" s="406">
        <v>8</v>
      </c>
      <c r="C89" s="419" t="s">
        <v>57</v>
      </c>
      <c r="D89" s="273" t="s">
        <v>185</v>
      </c>
      <c r="E89" s="153">
        <v>88</v>
      </c>
      <c r="F89" s="33">
        <f>IFERROR(E89/E100,"-")</f>
        <v>0.9887640449438202</v>
      </c>
      <c r="G89" s="67">
        <v>66</v>
      </c>
      <c r="H89" s="33">
        <f>IFERROR(G89/G100,"-")</f>
        <v>0.9850746268656716</v>
      </c>
      <c r="I89" s="67">
        <v>6</v>
      </c>
      <c r="J89" s="33">
        <f>IFERROR(I89/I100,"-")</f>
        <v>1</v>
      </c>
      <c r="K89" s="67">
        <v>4</v>
      </c>
      <c r="L89" s="33">
        <f>IFERROR(K89/K100,"-")</f>
        <v>1</v>
      </c>
      <c r="M89" s="67">
        <v>23</v>
      </c>
      <c r="N89" s="33">
        <f>IFERROR(M89/M100,"-")</f>
        <v>1</v>
      </c>
      <c r="O89" s="67">
        <v>344</v>
      </c>
      <c r="P89" s="33">
        <f>IFERROR(O89/O100,"-")</f>
        <v>0.99710144927536237</v>
      </c>
      <c r="R89" s="78"/>
    </row>
    <row r="90" spans="2:18" s="8" customFormat="1">
      <c r="B90" s="406"/>
      <c r="C90" s="419"/>
      <c r="D90" s="274" t="s">
        <v>186</v>
      </c>
      <c r="E90" s="140">
        <v>0</v>
      </c>
      <c r="F90" s="138">
        <f>IFERROR(E90/E100,"-")</f>
        <v>0</v>
      </c>
      <c r="G90" s="139">
        <v>0</v>
      </c>
      <c r="H90" s="138">
        <f>IFERROR(G90/G100,"-")</f>
        <v>0</v>
      </c>
      <c r="I90" s="139">
        <v>0</v>
      </c>
      <c r="J90" s="138">
        <f>IFERROR(I90/I100,"-")</f>
        <v>0</v>
      </c>
      <c r="K90" s="139">
        <v>0</v>
      </c>
      <c r="L90" s="138">
        <f>IFERROR(K90/K100,"-")</f>
        <v>0</v>
      </c>
      <c r="M90" s="139">
        <v>0</v>
      </c>
      <c r="N90" s="138">
        <f>IFERROR(M90/M100,"-")</f>
        <v>0</v>
      </c>
      <c r="O90" s="139">
        <v>0</v>
      </c>
      <c r="P90" s="138">
        <f>IFERROR(O90/O100,"-")</f>
        <v>0</v>
      </c>
      <c r="R90" s="78"/>
    </row>
    <row r="91" spans="2:18" s="8" customFormat="1">
      <c r="B91" s="406"/>
      <c r="C91" s="419"/>
      <c r="D91" s="274" t="s">
        <v>340</v>
      </c>
      <c r="E91" s="140">
        <v>0</v>
      </c>
      <c r="F91" s="138">
        <f>IFERROR(E91/E100,"-")</f>
        <v>0</v>
      </c>
      <c r="G91" s="139">
        <v>0</v>
      </c>
      <c r="H91" s="138">
        <f>IFERROR(G91/G100,"-")</f>
        <v>0</v>
      </c>
      <c r="I91" s="139">
        <v>0</v>
      </c>
      <c r="J91" s="138">
        <f>IFERROR(I91/I100,"-")</f>
        <v>0</v>
      </c>
      <c r="K91" s="139">
        <v>0</v>
      </c>
      <c r="L91" s="138">
        <f>IFERROR(K91/K100,"-")</f>
        <v>0</v>
      </c>
      <c r="M91" s="139">
        <v>0</v>
      </c>
      <c r="N91" s="138">
        <f>IFERROR(M91/M100,"-")</f>
        <v>0</v>
      </c>
      <c r="O91" s="139">
        <v>0</v>
      </c>
      <c r="P91" s="138">
        <f>IFERROR(O91/O100,"-")</f>
        <v>0</v>
      </c>
      <c r="R91" s="78"/>
    </row>
    <row r="92" spans="2:18" s="8" customFormat="1">
      <c r="B92" s="406"/>
      <c r="C92" s="419"/>
      <c r="D92" s="274" t="s">
        <v>293</v>
      </c>
      <c r="E92" s="140">
        <v>0</v>
      </c>
      <c r="F92" s="138">
        <f>IFERROR(E92/E100,"-")</f>
        <v>0</v>
      </c>
      <c r="G92" s="139">
        <v>0</v>
      </c>
      <c r="H92" s="138">
        <f>IFERROR(G92/G100,"-")</f>
        <v>0</v>
      </c>
      <c r="I92" s="139">
        <v>0</v>
      </c>
      <c r="J92" s="138">
        <f>IFERROR(I92/I100,"-")</f>
        <v>0</v>
      </c>
      <c r="K92" s="139">
        <v>0</v>
      </c>
      <c r="L92" s="138">
        <f>IFERROR(K92/K100,"-")</f>
        <v>0</v>
      </c>
      <c r="M92" s="139">
        <v>0</v>
      </c>
      <c r="N92" s="138">
        <f>IFERROR(M92/M100,"-")</f>
        <v>0</v>
      </c>
      <c r="O92" s="139">
        <v>0</v>
      </c>
      <c r="P92" s="138">
        <f>IFERROR(O92/O100,"-")</f>
        <v>0</v>
      </c>
      <c r="R92" s="78"/>
    </row>
    <row r="93" spans="2:18" s="8" customFormat="1">
      <c r="B93" s="406"/>
      <c r="C93" s="419"/>
      <c r="D93" s="274" t="s">
        <v>182</v>
      </c>
      <c r="E93" s="141">
        <v>0</v>
      </c>
      <c r="F93" s="10">
        <f>IFERROR(E93/E100,"-")</f>
        <v>0</v>
      </c>
      <c r="G93" s="68">
        <v>0</v>
      </c>
      <c r="H93" s="10">
        <f>IFERROR(G93/G100,"-")</f>
        <v>0</v>
      </c>
      <c r="I93" s="68">
        <v>0</v>
      </c>
      <c r="J93" s="10">
        <f>IFERROR(I93/I100,"-")</f>
        <v>0</v>
      </c>
      <c r="K93" s="68">
        <v>0</v>
      </c>
      <c r="L93" s="10">
        <f>IFERROR(K93/K100,"-")</f>
        <v>0</v>
      </c>
      <c r="M93" s="68">
        <v>0</v>
      </c>
      <c r="N93" s="10">
        <f>IFERROR(M93/M100,"-")</f>
        <v>0</v>
      </c>
      <c r="O93" s="68">
        <v>0</v>
      </c>
      <c r="P93" s="10">
        <f>IFERROR(O93/O100,"-")</f>
        <v>0</v>
      </c>
      <c r="R93" s="78"/>
    </row>
    <row r="94" spans="2:18" s="8" customFormat="1">
      <c r="B94" s="406"/>
      <c r="C94" s="419"/>
      <c r="D94" s="274" t="s">
        <v>183</v>
      </c>
      <c r="E94" s="141">
        <v>1</v>
      </c>
      <c r="F94" s="10">
        <f>IFERROR(E94/E100,"-")</f>
        <v>1.1235955056179775E-2</v>
      </c>
      <c r="G94" s="68">
        <v>1</v>
      </c>
      <c r="H94" s="10">
        <f>IFERROR(G94/G100,"-")</f>
        <v>1.4925373134328358E-2</v>
      </c>
      <c r="I94" s="68">
        <v>0</v>
      </c>
      <c r="J94" s="10">
        <f>IFERROR(I94/I100,"-")</f>
        <v>0</v>
      </c>
      <c r="K94" s="68">
        <v>0</v>
      </c>
      <c r="L94" s="10">
        <f>IFERROR(K94/K100,"-")</f>
        <v>0</v>
      </c>
      <c r="M94" s="68">
        <v>0</v>
      </c>
      <c r="N94" s="10">
        <f>IFERROR(M94/M100,"-")</f>
        <v>0</v>
      </c>
      <c r="O94" s="68">
        <v>1</v>
      </c>
      <c r="P94" s="10">
        <f>IFERROR(O94/O100,"-")</f>
        <v>2.8985507246376812E-3</v>
      </c>
      <c r="R94" s="78"/>
    </row>
    <row r="95" spans="2:18" s="8" customFormat="1">
      <c r="B95" s="406"/>
      <c r="C95" s="419"/>
      <c r="D95" s="274" t="s">
        <v>184</v>
      </c>
      <c r="E95" s="140">
        <v>0</v>
      </c>
      <c r="F95" s="138">
        <f>IFERROR(E95/E100,"-")</f>
        <v>0</v>
      </c>
      <c r="G95" s="139">
        <v>0</v>
      </c>
      <c r="H95" s="138">
        <f>IFERROR(G95/G100,"-")</f>
        <v>0</v>
      </c>
      <c r="I95" s="139">
        <v>0</v>
      </c>
      <c r="J95" s="138">
        <f>IFERROR(I95/I100,"-")</f>
        <v>0</v>
      </c>
      <c r="K95" s="139">
        <v>0</v>
      </c>
      <c r="L95" s="138">
        <f>IFERROR(K95/K100,"-")</f>
        <v>0</v>
      </c>
      <c r="M95" s="139">
        <v>0</v>
      </c>
      <c r="N95" s="138">
        <f>IFERROR(M95/M100,"-")</f>
        <v>0</v>
      </c>
      <c r="O95" s="139">
        <v>0</v>
      </c>
      <c r="P95" s="138">
        <f>IFERROR(O95/O100,"-")</f>
        <v>0</v>
      </c>
      <c r="R95" s="78"/>
    </row>
    <row r="96" spans="2:18" s="8" customFormat="1">
      <c r="B96" s="406"/>
      <c r="C96" s="419"/>
      <c r="D96" s="274" t="s">
        <v>187</v>
      </c>
      <c r="E96" s="141">
        <v>0</v>
      </c>
      <c r="F96" s="10">
        <f>IFERROR(E96/E100,"-")</f>
        <v>0</v>
      </c>
      <c r="G96" s="68">
        <v>0</v>
      </c>
      <c r="H96" s="10">
        <f>IFERROR(G96/G100,"-")</f>
        <v>0</v>
      </c>
      <c r="I96" s="68">
        <v>0</v>
      </c>
      <c r="J96" s="10">
        <f>IFERROR(I96/I100,"-")</f>
        <v>0</v>
      </c>
      <c r="K96" s="68">
        <v>0</v>
      </c>
      <c r="L96" s="10">
        <f>IFERROR(K96/K100,"-")</f>
        <v>0</v>
      </c>
      <c r="M96" s="68">
        <v>0</v>
      </c>
      <c r="N96" s="10">
        <f>IFERROR(M96/M100,"-")</f>
        <v>0</v>
      </c>
      <c r="O96" s="68">
        <v>0</v>
      </c>
      <c r="P96" s="10">
        <f>IFERROR(O96/O100,"-")</f>
        <v>0</v>
      </c>
      <c r="R96" s="78"/>
    </row>
    <row r="97" spans="2:18" s="8" customFormat="1">
      <c r="B97" s="406"/>
      <c r="C97" s="419"/>
      <c r="D97" s="274" t="s">
        <v>188</v>
      </c>
      <c r="E97" s="140">
        <v>0</v>
      </c>
      <c r="F97" s="138">
        <f>IFERROR(E97/E100,"-")</f>
        <v>0</v>
      </c>
      <c r="G97" s="139">
        <v>0</v>
      </c>
      <c r="H97" s="138">
        <f>IFERROR(G97/G100,"-")</f>
        <v>0</v>
      </c>
      <c r="I97" s="139">
        <v>0</v>
      </c>
      <c r="J97" s="138">
        <f>IFERROR(I97/I100,"-")</f>
        <v>0</v>
      </c>
      <c r="K97" s="139">
        <v>0</v>
      </c>
      <c r="L97" s="138">
        <f>IFERROR(K97/K100,"-")</f>
        <v>0</v>
      </c>
      <c r="M97" s="139">
        <v>0</v>
      </c>
      <c r="N97" s="138">
        <f>IFERROR(M97/M100,"-")</f>
        <v>0</v>
      </c>
      <c r="O97" s="139">
        <v>0</v>
      </c>
      <c r="P97" s="138">
        <f>IFERROR(O97/O100,"-")</f>
        <v>0</v>
      </c>
      <c r="R97" s="78"/>
    </row>
    <row r="98" spans="2:18" s="8" customFormat="1">
      <c r="B98" s="406"/>
      <c r="C98" s="419"/>
      <c r="D98" s="274" t="s">
        <v>189</v>
      </c>
      <c r="E98" s="141">
        <v>0</v>
      </c>
      <c r="F98" s="10">
        <f>IFERROR(E98/E100,"-")</f>
        <v>0</v>
      </c>
      <c r="G98" s="68">
        <v>0</v>
      </c>
      <c r="H98" s="10">
        <f>IFERROR(G98/G100,"-")</f>
        <v>0</v>
      </c>
      <c r="I98" s="68">
        <v>0</v>
      </c>
      <c r="J98" s="10">
        <f>IFERROR(I98/I100,"-")</f>
        <v>0</v>
      </c>
      <c r="K98" s="68">
        <v>0</v>
      </c>
      <c r="L98" s="10">
        <f>IFERROR(K98/K100,"-")</f>
        <v>0</v>
      </c>
      <c r="M98" s="68">
        <v>0</v>
      </c>
      <c r="N98" s="10">
        <f>IFERROR(M98/M100,"-")</f>
        <v>0</v>
      </c>
      <c r="O98" s="68">
        <v>0</v>
      </c>
      <c r="P98" s="10">
        <f>IFERROR(O98/O100,"-")</f>
        <v>0</v>
      </c>
      <c r="R98" s="78"/>
    </row>
    <row r="99" spans="2:18" s="8" customFormat="1">
      <c r="B99" s="406"/>
      <c r="C99" s="419"/>
      <c r="D99" s="89" t="s">
        <v>190</v>
      </c>
      <c r="E99" s="142">
        <v>0</v>
      </c>
      <c r="F99" s="35">
        <f>IFERROR(E99/E100,"-")</f>
        <v>0</v>
      </c>
      <c r="G99" s="71">
        <v>0</v>
      </c>
      <c r="H99" s="35">
        <f>IFERROR(G99/G100,"-")</f>
        <v>0</v>
      </c>
      <c r="I99" s="71">
        <v>0</v>
      </c>
      <c r="J99" s="35">
        <f>IFERROR(I99/I100,"-")</f>
        <v>0</v>
      </c>
      <c r="K99" s="71">
        <v>0</v>
      </c>
      <c r="L99" s="35">
        <f>IFERROR(K99/K100,"-")</f>
        <v>0</v>
      </c>
      <c r="M99" s="71">
        <v>0</v>
      </c>
      <c r="N99" s="35">
        <f>IFERROR(M99/M100,"-")</f>
        <v>0</v>
      </c>
      <c r="O99" s="71">
        <v>0</v>
      </c>
      <c r="P99" s="35">
        <f>IFERROR(O99/O100,"-")</f>
        <v>0</v>
      </c>
      <c r="R99" s="78"/>
    </row>
    <row r="100" spans="2:18" s="8" customFormat="1">
      <c r="B100" s="406"/>
      <c r="C100" s="419"/>
      <c r="D100" s="199" t="s">
        <v>71</v>
      </c>
      <c r="E100" s="143">
        <v>89</v>
      </c>
      <c r="F100" s="122">
        <f>IFERROR(E100/E100,"-")</f>
        <v>1</v>
      </c>
      <c r="G100" s="133">
        <v>67</v>
      </c>
      <c r="H100" s="122">
        <f>IFERROR(G100/G100,"-")</f>
        <v>1</v>
      </c>
      <c r="I100" s="133">
        <v>6</v>
      </c>
      <c r="J100" s="122">
        <f>IFERROR(I100/I100,"-")</f>
        <v>1</v>
      </c>
      <c r="K100" s="133">
        <v>4</v>
      </c>
      <c r="L100" s="122">
        <f>IFERROR(K100/K100,"-")</f>
        <v>1</v>
      </c>
      <c r="M100" s="133">
        <v>23</v>
      </c>
      <c r="N100" s="122">
        <f>IFERROR(M100/M100,"-")</f>
        <v>1</v>
      </c>
      <c r="O100" s="133">
        <v>345</v>
      </c>
      <c r="P100" s="122">
        <f>IFERROR(O100/O100,"-")</f>
        <v>1</v>
      </c>
      <c r="R100" s="78"/>
    </row>
    <row r="101" spans="2:18" s="8" customFormat="1">
      <c r="B101" s="417">
        <v>9</v>
      </c>
      <c r="C101" s="415" t="s">
        <v>93</v>
      </c>
      <c r="D101" s="273" t="s">
        <v>185</v>
      </c>
      <c r="E101" s="153">
        <v>104</v>
      </c>
      <c r="F101" s="33">
        <f>IFERROR(E101/E112,"-")</f>
        <v>1</v>
      </c>
      <c r="G101" s="67">
        <v>93</v>
      </c>
      <c r="H101" s="33">
        <f>IFERROR(G101/G112,"-")</f>
        <v>1</v>
      </c>
      <c r="I101" s="67">
        <v>9</v>
      </c>
      <c r="J101" s="33">
        <f>IFERROR(I101/I112,"-")</f>
        <v>1</v>
      </c>
      <c r="K101" s="67">
        <v>8</v>
      </c>
      <c r="L101" s="33">
        <f>IFERROR(K101/K112,"-")</f>
        <v>1</v>
      </c>
      <c r="M101" s="67">
        <v>56</v>
      </c>
      <c r="N101" s="33">
        <f>IFERROR(M101/M112,"-")</f>
        <v>1</v>
      </c>
      <c r="O101" s="67">
        <v>317</v>
      </c>
      <c r="P101" s="33">
        <f>IFERROR(O101/O112,"-")</f>
        <v>0.99685534591194969</v>
      </c>
      <c r="R101" s="78"/>
    </row>
    <row r="102" spans="2:18" s="8" customFormat="1">
      <c r="B102" s="418"/>
      <c r="C102" s="416"/>
      <c r="D102" s="274" t="s">
        <v>186</v>
      </c>
      <c r="E102" s="140">
        <v>0</v>
      </c>
      <c r="F102" s="138">
        <f>IFERROR(E102/E112,"-")</f>
        <v>0</v>
      </c>
      <c r="G102" s="139">
        <v>0</v>
      </c>
      <c r="H102" s="138">
        <f>IFERROR(G102/G112,"-")</f>
        <v>0</v>
      </c>
      <c r="I102" s="139">
        <v>0</v>
      </c>
      <c r="J102" s="138">
        <f>IFERROR(I102/I112,"-")</f>
        <v>0</v>
      </c>
      <c r="K102" s="139">
        <v>0</v>
      </c>
      <c r="L102" s="138">
        <f>IFERROR(K102/K112,"-")</f>
        <v>0</v>
      </c>
      <c r="M102" s="139">
        <v>0</v>
      </c>
      <c r="N102" s="138">
        <f>IFERROR(M102/M112,"-")</f>
        <v>0</v>
      </c>
      <c r="O102" s="139">
        <v>0</v>
      </c>
      <c r="P102" s="138">
        <f>IFERROR(O102/O112,"-")</f>
        <v>0</v>
      </c>
      <c r="R102" s="78"/>
    </row>
    <row r="103" spans="2:18" s="8" customFormat="1">
      <c r="B103" s="418"/>
      <c r="C103" s="416"/>
      <c r="D103" s="274" t="s">
        <v>340</v>
      </c>
      <c r="E103" s="140">
        <v>0</v>
      </c>
      <c r="F103" s="138">
        <f>IFERROR(E103/E112,"-")</f>
        <v>0</v>
      </c>
      <c r="G103" s="139">
        <v>0</v>
      </c>
      <c r="H103" s="138">
        <f>IFERROR(G103/G112,"-")</f>
        <v>0</v>
      </c>
      <c r="I103" s="139">
        <v>0</v>
      </c>
      <c r="J103" s="138">
        <f>IFERROR(I103/I112,"-")</f>
        <v>0</v>
      </c>
      <c r="K103" s="139">
        <v>0</v>
      </c>
      <c r="L103" s="138">
        <f>IFERROR(K103/K112,"-")</f>
        <v>0</v>
      </c>
      <c r="M103" s="139">
        <v>0</v>
      </c>
      <c r="N103" s="138">
        <f>IFERROR(M103/M112,"-")</f>
        <v>0</v>
      </c>
      <c r="O103" s="139">
        <v>0</v>
      </c>
      <c r="P103" s="138">
        <f>IFERROR(O103/O112,"-")</f>
        <v>0</v>
      </c>
      <c r="R103" s="78"/>
    </row>
    <row r="104" spans="2:18" s="8" customFormat="1">
      <c r="B104" s="418"/>
      <c r="C104" s="416"/>
      <c r="D104" s="274" t="s">
        <v>293</v>
      </c>
      <c r="E104" s="140">
        <v>0</v>
      </c>
      <c r="F104" s="138">
        <f>IFERROR(E104/E112,"-")</f>
        <v>0</v>
      </c>
      <c r="G104" s="139">
        <v>0</v>
      </c>
      <c r="H104" s="138">
        <f>IFERROR(G104/G112,"-")</f>
        <v>0</v>
      </c>
      <c r="I104" s="139">
        <v>0</v>
      </c>
      <c r="J104" s="138">
        <f>IFERROR(I104/I112,"-")</f>
        <v>0</v>
      </c>
      <c r="K104" s="139">
        <v>0</v>
      </c>
      <c r="L104" s="138">
        <f>IFERROR(K104/K112,"-")</f>
        <v>0</v>
      </c>
      <c r="M104" s="139">
        <v>0</v>
      </c>
      <c r="N104" s="138">
        <f>IFERROR(M104/M112,"-")</f>
        <v>0</v>
      </c>
      <c r="O104" s="139">
        <v>0</v>
      </c>
      <c r="P104" s="138">
        <f>IFERROR(O104/O112,"-")</f>
        <v>0</v>
      </c>
      <c r="R104" s="78"/>
    </row>
    <row r="105" spans="2:18" s="8" customFormat="1">
      <c r="B105" s="418"/>
      <c r="C105" s="416"/>
      <c r="D105" s="274" t="s">
        <v>182</v>
      </c>
      <c r="E105" s="141">
        <v>0</v>
      </c>
      <c r="F105" s="10">
        <f>IFERROR(E105/E112,"-")</f>
        <v>0</v>
      </c>
      <c r="G105" s="68">
        <v>0</v>
      </c>
      <c r="H105" s="10">
        <f>IFERROR(G105/G112,"-")</f>
        <v>0</v>
      </c>
      <c r="I105" s="68">
        <v>0</v>
      </c>
      <c r="J105" s="10">
        <f>IFERROR(I105/I112,"-")</f>
        <v>0</v>
      </c>
      <c r="K105" s="68">
        <v>0</v>
      </c>
      <c r="L105" s="10">
        <f>IFERROR(K105/K112,"-")</f>
        <v>0</v>
      </c>
      <c r="M105" s="68">
        <v>0</v>
      </c>
      <c r="N105" s="10">
        <f>IFERROR(M105/M112,"-")</f>
        <v>0</v>
      </c>
      <c r="O105" s="68">
        <v>0</v>
      </c>
      <c r="P105" s="10">
        <f>IFERROR(O105/O112,"-")</f>
        <v>0</v>
      </c>
      <c r="R105" s="78"/>
    </row>
    <row r="106" spans="2:18" s="8" customFormat="1">
      <c r="B106" s="418"/>
      <c r="C106" s="416"/>
      <c r="D106" s="274" t="s">
        <v>183</v>
      </c>
      <c r="E106" s="141">
        <v>0</v>
      </c>
      <c r="F106" s="10">
        <f>IFERROR(E106/E112,"-")</f>
        <v>0</v>
      </c>
      <c r="G106" s="68">
        <v>0</v>
      </c>
      <c r="H106" s="10">
        <f>IFERROR(G106/G112,"-")</f>
        <v>0</v>
      </c>
      <c r="I106" s="68">
        <v>0</v>
      </c>
      <c r="J106" s="10">
        <f>IFERROR(I106/I112,"-")</f>
        <v>0</v>
      </c>
      <c r="K106" s="68">
        <v>0</v>
      </c>
      <c r="L106" s="10">
        <f>IFERROR(K106/K112,"-")</f>
        <v>0</v>
      </c>
      <c r="M106" s="68">
        <v>0</v>
      </c>
      <c r="N106" s="10">
        <f>IFERROR(M106/M112,"-")</f>
        <v>0</v>
      </c>
      <c r="O106" s="68">
        <v>0</v>
      </c>
      <c r="P106" s="10">
        <f>IFERROR(O106/O112,"-")</f>
        <v>0</v>
      </c>
      <c r="R106" s="78"/>
    </row>
    <row r="107" spans="2:18" s="8" customFormat="1">
      <c r="B107" s="418"/>
      <c r="C107" s="416"/>
      <c r="D107" s="274" t="s">
        <v>184</v>
      </c>
      <c r="E107" s="140">
        <v>0</v>
      </c>
      <c r="F107" s="138">
        <f>IFERROR(E107/E112,"-")</f>
        <v>0</v>
      </c>
      <c r="G107" s="139">
        <v>0</v>
      </c>
      <c r="H107" s="138">
        <f>IFERROR(G107/G112,"-")</f>
        <v>0</v>
      </c>
      <c r="I107" s="139">
        <v>0</v>
      </c>
      <c r="J107" s="138">
        <f>IFERROR(I107/I112,"-")</f>
        <v>0</v>
      </c>
      <c r="K107" s="139">
        <v>0</v>
      </c>
      <c r="L107" s="138">
        <f>IFERROR(K107/K112,"-")</f>
        <v>0</v>
      </c>
      <c r="M107" s="139">
        <v>0</v>
      </c>
      <c r="N107" s="138">
        <f>IFERROR(M107/M112,"-")</f>
        <v>0</v>
      </c>
      <c r="O107" s="139">
        <v>0</v>
      </c>
      <c r="P107" s="138">
        <f>IFERROR(O107/O112,"-")</f>
        <v>0</v>
      </c>
      <c r="R107" s="78"/>
    </row>
    <row r="108" spans="2:18" s="8" customFormat="1">
      <c r="B108" s="418"/>
      <c r="C108" s="416"/>
      <c r="D108" s="274" t="s">
        <v>187</v>
      </c>
      <c r="E108" s="141">
        <v>0</v>
      </c>
      <c r="F108" s="10">
        <f>IFERROR(E108/E112,"-")</f>
        <v>0</v>
      </c>
      <c r="G108" s="68">
        <v>0</v>
      </c>
      <c r="H108" s="10">
        <f>IFERROR(G108/G112,"-")</f>
        <v>0</v>
      </c>
      <c r="I108" s="68">
        <v>0</v>
      </c>
      <c r="J108" s="10">
        <f>IFERROR(I108/I112,"-")</f>
        <v>0</v>
      </c>
      <c r="K108" s="68">
        <v>0</v>
      </c>
      <c r="L108" s="10">
        <f>IFERROR(K108/K112,"-")</f>
        <v>0</v>
      </c>
      <c r="M108" s="68">
        <v>0</v>
      </c>
      <c r="N108" s="10">
        <f>IFERROR(M108/M112,"-")</f>
        <v>0</v>
      </c>
      <c r="O108" s="68">
        <v>0</v>
      </c>
      <c r="P108" s="10">
        <f>IFERROR(O108/O112,"-")</f>
        <v>0</v>
      </c>
      <c r="R108" s="78"/>
    </row>
    <row r="109" spans="2:18" s="8" customFormat="1">
      <c r="B109" s="418"/>
      <c r="C109" s="416"/>
      <c r="D109" s="274" t="s">
        <v>188</v>
      </c>
      <c r="E109" s="140">
        <v>0</v>
      </c>
      <c r="F109" s="138">
        <f>IFERROR(E109/E112,"-")</f>
        <v>0</v>
      </c>
      <c r="G109" s="139">
        <v>0</v>
      </c>
      <c r="H109" s="138">
        <f>IFERROR(G109/G112,"-")</f>
        <v>0</v>
      </c>
      <c r="I109" s="139">
        <v>0</v>
      </c>
      <c r="J109" s="138">
        <f>IFERROR(I109/I112,"-")</f>
        <v>0</v>
      </c>
      <c r="K109" s="139">
        <v>0</v>
      </c>
      <c r="L109" s="138">
        <f>IFERROR(K109/K112,"-")</f>
        <v>0</v>
      </c>
      <c r="M109" s="139">
        <v>0</v>
      </c>
      <c r="N109" s="138">
        <f>IFERROR(M109/M112,"-")</f>
        <v>0</v>
      </c>
      <c r="O109" s="139">
        <v>0</v>
      </c>
      <c r="P109" s="138">
        <f>IFERROR(O109/O112,"-")</f>
        <v>0</v>
      </c>
      <c r="R109" s="78"/>
    </row>
    <row r="110" spans="2:18" s="8" customFormat="1">
      <c r="B110" s="418"/>
      <c r="C110" s="416"/>
      <c r="D110" s="274" t="s">
        <v>189</v>
      </c>
      <c r="E110" s="141">
        <v>0</v>
      </c>
      <c r="F110" s="10">
        <f>IFERROR(E110/E112,"-")</f>
        <v>0</v>
      </c>
      <c r="G110" s="68">
        <v>0</v>
      </c>
      <c r="H110" s="10">
        <f>IFERROR(G110/G112,"-")</f>
        <v>0</v>
      </c>
      <c r="I110" s="68">
        <v>0</v>
      </c>
      <c r="J110" s="10">
        <f>IFERROR(I110/I112,"-")</f>
        <v>0</v>
      </c>
      <c r="K110" s="68">
        <v>0</v>
      </c>
      <c r="L110" s="10">
        <f>IFERROR(K110/K112,"-")</f>
        <v>0</v>
      </c>
      <c r="M110" s="68">
        <v>0</v>
      </c>
      <c r="N110" s="10">
        <f>IFERROR(M110/M112,"-")</f>
        <v>0</v>
      </c>
      <c r="O110" s="68">
        <v>1</v>
      </c>
      <c r="P110" s="10">
        <f>IFERROR(O110/O112,"-")</f>
        <v>3.1446540880503146E-3</v>
      </c>
      <c r="R110" s="78"/>
    </row>
    <row r="111" spans="2:18" s="8" customFormat="1">
      <c r="B111" s="418"/>
      <c r="C111" s="416"/>
      <c r="D111" s="89" t="s">
        <v>190</v>
      </c>
      <c r="E111" s="142">
        <v>0</v>
      </c>
      <c r="F111" s="35">
        <f>IFERROR(E111/E112,"-")</f>
        <v>0</v>
      </c>
      <c r="G111" s="71">
        <v>0</v>
      </c>
      <c r="H111" s="35">
        <f>IFERROR(G111/G112,"-")</f>
        <v>0</v>
      </c>
      <c r="I111" s="71">
        <v>0</v>
      </c>
      <c r="J111" s="35">
        <f>IFERROR(I111/I112,"-")</f>
        <v>0</v>
      </c>
      <c r="K111" s="71">
        <v>0</v>
      </c>
      <c r="L111" s="35">
        <f>IFERROR(K111/K112,"-")</f>
        <v>0</v>
      </c>
      <c r="M111" s="71">
        <v>0</v>
      </c>
      <c r="N111" s="35">
        <f>IFERROR(M111/M112,"-")</f>
        <v>0</v>
      </c>
      <c r="O111" s="71">
        <v>0</v>
      </c>
      <c r="P111" s="35">
        <f>IFERROR(O111/O112,"-")</f>
        <v>0</v>
      </c>
      <c r="R111" s="78"/>
    </row>
    <row r="112" spans="2:18" s="8" customFormat="1">
      <c r="B112" s="418"/>
      <c r="C112" s="416"/>
      <c r="D112" s="199" t="s">
        <v>71</v>
      </c>
      <c r="E112" s="143">
        <v>104</v>
      </c>
      <c r="F112" s="122">
        <f>IFERROR(E112/E112,"-")</f>
        <v>1</v>
      </c>
      <c r="G112" s="133">
        <v>93</v>
      </c>
      <c r="H112" s="122">
        <f>IFERROR(G112/G112,"-")</f>
        <v>1</v>
      </c>
      <c r="I112" s="133">
        <v>9</v>
      </c>
      <c r="J112" s="122">
        <f>IFERROR(I112/I112,"-")</f>
        <v>1</v>
      </c>
      <c r="K112" s="133">
        <v>8</v>
      </c>
      <c r="L112" s="122">
        <f>IFERROR(K112/K112,"-")</f>
        <v>1</v>
      </c>
      <c r="M112" s="133">
        <v>56</v>
      </c>
      <c r="N112" s="122">
        <f>IFERROR(M112/M112,"-")</f>
        <v>1</v>
      </c>
      <c r="O112" s="133">
        <v>318</v>
      </c>
      <c r="P112" s="122">
        <f>IFERROR(O112/O112,"-")</f>
        <v>1</v>
      </c>
      <c r="R112" s="78"/>
    </row>
    <row r="113" spans="2:18" s="8" customFormat="1">
      <c r="B113" s="417">
        <v>10</v>
      </c>
      <c r="C113" s="415" t="s">
        <v>58</v>
      </c>
      <c r="D113" s="273" t="s">
        <v>185</v>
      </c>
      <c r="E113" s="153">
        <v>274</v>
      </c>
      <c r="F113" s="33">
        <f>IFERROR(E113/E124,"-")</f>
        <v>1</v>
      </c>
      <c r="G113" s="67">
        <v>207</v>
      </c>
      <c r="H113" s="33">
        <f>IFERROR(G113/G124,"-")</f>
        <v>1</v>
      </c>
      <c r="I113" s="67">
        <v>27</v>
      </c>
      <c r="J113" s="33">
        <f>IFERROR(I113/I124,"-")</f>
        <v>1</v>
      </c>
      <c r="K113" s="67">
        <v>22</v>
      </c>
      <c r="L113" s="33">
        <f>IFERROR(K113/K124,"-")</f>
        <v>1</v>
      </c>
      <c r="M113" s="67">
        <v>94</v>
      </c>
      <c r="N113" s="33">
        <f>IFERROR(M113/M124,"-")</f>
        <v>1</v>
      </c>
      <c r="O113" s="67">
        <v>1062</v>
      </c>
      <c r="P113" s="33">
        <f>IFERROR(O113/O124,"-")</f>
        <v>1</v>
      </c>
      <c r="R113" s="78"/>
    </row>
    <row r="114" spans="2:18" s="8" customFormat="1">
      <c r="B114" s="418"/>
      <c r="C114" s="416"/>
      <c r="D114" s="274" t="s">
        <v>186</v>
      </c>
      <c r="E114" s="140">
        <v>0</v>
      </c>
      <c r="F114" s="138">
        <f>IFERROR(E114/E124,"-")</f>
        <v>0</v>
      </c>
      <c r="G114" s="139">
        <v>0</v>
      </c>
      <c r="H114" s="138">
        <f>IFERROR(G114/G124,"-")</f>
        <v>0</v>
      </c>
      <c r="I114" s="139">
        <v>0</v>
      </c>
      <c r="J114" s="138">
        <f>IFERROR(I114/I124,"-")</f>
        <v>0</v>
      </c>
      <c r="K114" s="139">
        <v>0</v>
      </c>
      <c r="L114" s="138">
        <f>IFERROR(K114/K124,"-")</f>
        <v>0</v>
      </c>
      <c r="M114" s="139">
        <v>0</v>
      </c>
      <c r="N114" s="138">
        <f>IFERROR(M114/M124,"-")</f>
        <v>0</v>
      </c>
      <c r="O114" s="139">
        <v>0</v>
      </c>
      <c r="P114" s="138">
        <f>IFERROR(O114/O124,"-")</f>
        <v>0</v>
      </c>
      <c r="R114" s="78"/>
    </row>
    <row r="115" spans="2:18" s="8" customFormat="1">
      <c r="B115" s="418"/>
      <c r="C115" s="416"/>
      <c r="D115" s="274" t="s">
        <v>340</v>
      </c>
      <c r="E115" s="140">
        <v>0</v>
      </c>
      <c r="F115" s="138">
        <f>IFERROR(E115/E124,"-")</f>
        <v>0</v>
      </c>
      <c r="G115" s="139">
        <v>0</v>
      </c>
      <c r="H115" s="138">
        <f>IFERROR(G115/G124,"-")</f>
        <v>0</v>
      </c>
      <c r="I115" s="139">
        <v>0</v>
      </c>
      <c r="J115" s="138">
        <f>IFERROR(I115/I124,"-")</f>
        <v>0</v>
      </c>
      <c r="K115" s="139">
        <v>0</v>
      </c>
      <c r="L115" s="138">
        <f>IFERROR(K115/K124,"-")</f>
        <v>0</v>
      </c>
      <c r="M115" s="139">
        <v>0</v>
      </c>
      <c r="N115" s="138">
        <f>IFERROR(M115/M124,"-")</f>
        <v>0</v>
      </c>
      <c r="O115" s="139">
        <v>0</v>
      </c>
      <c r="P115" s="138">
        <f>IFERROR(O115/O124,"-")</f>
        <v>0</v>
      </c>
      <c r="R115" s="78"/>
    </row>
    <row r="116" spans="2:18" s="8" customFormat="1">
      <c r="B116" s="418"/>
      <c r="C116" s="416"/>
      <c r="D116" s="274" t="s">
        <v>293</v>
      </c>
      <c r="E116" s="140">
        <v>0</v>
      </c>
      <c r="F116" s="138">
        <f>IFERROR(E116/E124,"-")</f>
        <v>0</v>
      </c>
      <c r="G116" s="139">
        <v>0</v>
      </c>
      <c r="H116" s="138">
        <f>IFERROR(G116/G124,"-")</f>
        <v>0</v>
      </c>
      <c r="I116" s="139">
        <v>0</v>
      </c>
      <c r="J116" s="138">
        <f>IFERROR(I116/I124,"-")</f>
        <v>0</v>
      </c>
      <c r="K116" s="139">
        <v>0</v>
      </c>
      <c r="L116" s="138">
        <f>IFERROR(K116/K124,"-")</f>
        <v>0</v>
      </c>
      <c r="M116" s="139">
        <v>0</v>
      </c>
      <c r="N116" s="138">
        <f>IFERROR(M116/M124,"-")</f>
        <v>0</v>
      </c>
      <c r="O116" s="139">
        <v>0</v>
      </c>
      <c r="P116" s="138">
        <f>IFERROR(O116/O124,"-")</f>
        <v>0</v>
      </c>
      <c r="R116" s="78"/>
    </row>
    <row r="117" spans="2:18" s="8" customFormat="1">
      <c r="B117" s="418"/>
      <c r="C117" s="416"/>
      <c r="D117" s="274" t="s">
        <v>182</v>
      </c>
      <c r="E117" s="141">
        <v>0</v>
      </c>
      <c r="F117" s="10">
        <f>IFERROR(E117/E124,"-")</f>
        <v>0</v>
      </c>
      <c r="G117" s="68">
        <v>0</v>
      </c>
      <c r="H117" s="10">
        <f>IFERROR(G117/G124,"-")</f>
        <v>0</v>
      </c>
      <c r="I117" s="68">
        <v>0</v>
      </c>
      <c r="J117" s="10">
        <f>IFERROR(I117/I124,"-")</f>
        <v>0</v>
      </c>
      <c r="K117" s="68">
        <v>0</v>
      </c>
      <c r="L117" s="10">
        <f>IFERROR(K117/K124,"-")</f>
        <v>0</v>
      </c>
      <c r="M117" s="68">
        <v>0</v>
      </c>
      <c r="N117" s="10">
        <f>IFERROR(M117/M124,"-")</f>
        <v>0</v>
      </c>
      <c r="O117" s="68">
        <v>0</v>
      </c>
      <c r="P117" s="10">
        <f>IFERROR(O117/O124,"-")</f>
        <v>0</v>
      </c>
      <c r="R117" s="78"/>
    </row>
    <row r="118" spans="2:18" s="8" customFormat="1">
      <c r="B118" s="418"/>
      <c r="C118" s="416"/>
      <c r="D118" s="274" t="s">
        <v>183</v>
      </c>
      <c r="E118" s="141">
        <v>0</v>
      </c>
      <c r="F118" s="10">
        <f>IFERROR(E118/E124,"-")</f>
        <v>0</v>
      </c>
      <c r="G118" s="68">
        <v>0</v>
      </c>
      <c r="H118" s="10">
        <f>IFERROR(G118/G124,"-")</f>
        <v>0</v>
      </c>
      <c r="I118" s="68">
        <v>0</v>
      </c>
      <c r="J118" s="10">
        <f>IFERROR(I118/I124,"-")</f>
        <v>0</v>
      </c>
      <c r="K118" s="68">
        <v>0</v>
      </c>
      <c r="L118" s="10">
        <f>IFERROR(K118/K124,"-")</f>
        <v>0</v>
      </c>
      <c r="M118" s="68">
        <v>0</v>
      </c>
      <c r="N118" s="10">
        <f>IFERROR(M118/M124,"-")</f>
        <v>0</v>
      </c>
      <c r="O118" s="68">
        <v>0</v>
      </c>
      <c r="P118" s="10">
        <f>IFERROR(O118/O124,"-")</f>
        <v>0</v>
      </c>
      <c r="R118" s="78"/>
    </row>
    <row r="119" spans="2:18" s="8" customFormat="1">
      <c r="B119" s="418"/>
      <c r="C119" s="416"/>
      <c r="D119" s="274" t="s">
        <v>184</v>
      </c>
      <c r="E119" s="140">
        <v>0</v>
      </c>
      <c r="F119" s="138">
        <f>IFERROR(E119/E124,"-")</f>
        <v>0</v>
      </c>
      <c r="G119" s="139">
        <v>0</v>
      </c>
      <c r="H119" s="138">
        <f>IFERROR(G119/G124,"-")</f>
        <v>0</v>
      </c>
      <c r="I119" s="139">
        <v>0</v>
      </c>
      <c r="J119" s="138">
        <f>IFERROR(I119/I124,"-")</f>
        <v>0</v>
      </c>
      <c r="K119" s="139">
        <v>0</v>
      </c>
      <c r="L119" s="138">
        <f>IFERROR(K119/K124,"-")</f>
        <v>0</v>
      </c>
      <c r="M119" s="139">
        <v>0</v>
      </c>
      <c r="N119" s="138">
        <f>IFERROR(M119/M124,"-")</f>
        <v>0</v>
      </c>
      <c r="O119" s="139">
        <v>0</v>
      </c>
      <c r="P119" s="138">
        <f>IFERROR(O119/O124,"-")</f>
        <v>0</v>
      </c>
      <c r="R119" s="78"/>
    </row>
    <row r="120" spans="2:18" s="8" customFormat="1">
      <c r="B120" s="418"/>
      <c r="C120" s="416"/>
      <c r="D120" s="274" t="s">
        <v>187</v>
      </c>
      <c r="E120" s="141">
        <v>0</v>
      </c>
      <c r="F120" s="10">
        <f>IFERROR(E120/E124,"-")</f>
        <v>0</v>
      </c>
      <c r="G120" s="68">
        <v>0</v>
      </c>
      <c r="H120" s="10">
        <f>IFERROR(G120/G124,"-")</f>
        <v>0</v>
      </c>
      <c r="I120" s="68">
        <v>0</v>
      </c>
      <c r="J120" s="10">
        <f>IFERROR(I120/I124,"-")</f>
        <v>0</v>
      </c>
      <c r="K120" s="68">
        <v>0</v>
      </c>
      <c r="L120" s="10">
        <f>IFERROR(K120/K124,"-")</f>
        <v>0</v>
      </c>
      <c r="M120" s="68">
        <v>0</v>
      </c>
      <c r="N120" s="10">
        <f>IFERROR(M120/M124,"-")</f>
        <v>0</v>
      </c>
      <c r="O120" s="68">
        <v>0</v>
      </c>
      <c r="P120" s="10">
        <f>IFERROR(O120/O124,"-")</f>
        <v>0</v>
      </c>
      <c r="R120" s="78"/>
    </row>
    <row r="121" spans="2:18" s="8" customFormat="1">
      <c r="B121" s="418"/>
      <c r="C121" s="416"/>
      <c r="D121" s="274" t="s">
        <v>188</v>
      </c>
      <c r="E121" s="140">
        <v>0</v>
      </c>
      <c r="F121" s="138">
        <f>IFERROR(E121/E124,"-")</f>
        <v>0</v>
      </c>
      <c r="G121" s="139">
        <v>0</v>
      </c>
      <c r="H121" s="138">
        <f>IFERROR(G121/G124,"-")</f>
        <v>0</v>
      </c>
      <c r="I121" s="139">
        <v>0</v>
      </c>
      <c r="J121" s="138">
        <f>IFERROR(I121/I124,"-")</f>
        <v>0</v>
      </c>
      <c r="K121" s="139">
        <v>0</v>
      </c>
      <c r="L121" s="138">
        <f>IFERROR(K121/K124,"-")</f>
        <v>0</v>
      </c>
      <c r="M121" s="139">
        <v>0</v>
      </c>
      <c r="N121" s="138">
        <f>IFERROR(M121/M124,"-")</f>
        <v>0</v>
      </c>
      <c r="O121" s="139">
        <v>0</v>
      </c>
      <c r="P121" s="138">
        <f>IFERROR(O121/O124,"-")</f>
        <v>0</v>
      </c>
      <c r="R121" s="78"/>
    </row>
    <row r="122" spans="2:18" s="8" customFormat="1">
      <c r="B122" s="418"/>
      <c r="C122" s="416"/>
      <c r="D122" s="274" t="s">
        <v>189</v>
      </c>
      <c r="E122" s="141">
        <v>0</v>
      </c>
      <c r="F122" s="10">
        <f>IFERROR(E122/E124,"-")</f>
        <v>0</v>
      </c>
      <c r="G122" s="68">
        <v>0</v>
      </c>
      <c r="H122" s="10">
        <f>IFERROR(G122/G124,"-")</f>
        <v>0</v>
      </c>
      <c r="I122" s="68">
        <v>0</v>
      </c>
      <c r="J122" s="10">
        <f>IFERROR(I122/I124,"-")</f>
        <v>0</v>
      </c>
      <c r="K122" s="68">
        <v>0</v>
      </c>
      <c r="L122" s="10">
        <f>IFERROR(K122/K124,"-")</f>
        <v>0</v>
      </c>
      <c r="M122" s="68">
        <v>0</v>
      </c>
      <c r="N122" s="10">
        <f>IFERROR(M122/M124,"-")</f>
        <v>0</v>
      </c>
      <c r="O122" s="68">
        <v>0</v>
      </c>
      <c r="P122" s="10">
        <f>IFERROR(O122/O124,"-")</f>
        <v>0</v>
      </c>
      <c r="R122" s="78"/>
    </row>
    <row r="123" spans="2:18" s="8" customFormat="1">
      <c r="B123" s="418"/>
      <c r="C123" s="416"/>
      <c r="D123" s="89" t="s">
        <v>190</v>
      </c>
      <c r="E123" s="142">
        <v>0</v>
      </c>
      <c r="F123" s="35">
        <f>IFERROR(E123/E124,"-")</f>
        <v>0</v>
      </c>
      <c r="G123" s="71">
        <v>0</v>
      </c>
      <c r="H123" s="35">
        <f>IFERROR(G123/G124,"-")</f>
        <v>0</v>
      </c>
      <c r="I123" s="71">
        <v>0</v>
      </c>
      <c r="J123" s="35">
        <f>IFERROR(I123/I124,"-")</f>
        <v>0</v>
      </c>
      <c r="K123" s="71">
        <v>0</v>
      </c>
      <c r="L123" s="35">
        <f>IFERROR(K123/K124,"-")</f>
        <v>0</v>
      </c>
      <c r="M123" s="71">
        <v>0</v>
      </c>
      <c r="N123" s="35">
        <f>IFERROR(M123/M124,"-")</f>
        <v>0</v>
      </c>
      <c r="O123" s="71">
        <v>0</v>
      </c>
      <c r="P123" s="35">
        <f>IFERROR(O123/O124,"-")</f>
        <v>0</v>
      </c>
      <c r="R123" s="78"/>
    </row>
    <row r="124" spans="2:18" s="8" customFormat="1">
      <c r="B124" s="418"/>
      <c r="C124" s="416"/>
      <c r="D124" s="199" t="s">
        <v>71</v>
      </c>
      <c r="E124" s="143">
        <v>274</v>
      </c>
      <c r="F124" s="122">
        <f>IFERROR(E124/E124,"-")</f>
        <v>1</v>
      </c>
      <c r="G124" s="133">
        <v>207</v>
      </c>
      <c r="H124" s="122">
        <f>IFERROR(G124/G124,"-")</f>
        <v>1</v>
      </c>
      <c r="I124" s="133">
        <v>27</v>
      </c>
      <c r="J124" s="122">
        <f>IFERROR(I124/I124,"-")</f>
        <v>1</v>
      </c>
      <c r="K124" s="133">
        <v>22</v>
      </c>
      <c r="L124" s="122">
        <f>IFERROR(K124/K124,"-")</f>
        <v>1</v>
      </c>
      <c r="M124" s="133">
        <v>94</v>
      </c>
      <c r="N124" s="122">
        <f>IFERROR(M124/M124,"-")</f>
        <v>1</v>
      </c>
      <c r="O124" s="133">
        <v>1062</v>
      </c>
      <c r="P124" s="122">
        <f>IFERROR(O124/O124,"-")</f>
        <v>1</v>
      </c>
      <c r="R124" s="78"/>
    </row>
    <row r="125" spans="2:18" s="8" customFormat="1">
      <c r="B125" s="417">
        <v>11</v>
      </c>
      <c r="C125" s="415" t="s">
        <v>59</v>
      </c>
      <c r="D125" s="273" t="s">
        <v>185</v>
      </c>
      <c r="E125" s="153">
        <v>490</v>
      </c>
      <c r="F125" s="33">
        <f>IFERROR(E125/E136,"-")</f>
        <v>0.99593495934959353</v>
      </c>
      <c r="G125" s="67">
        <v>358</v>
      </c>
      <c r="H125" s="33">
        <f>IFERROR(G125/G136,"-")</f>
        <v>0.99721448467966578</v>
      </c>
      <c r="I125" s="67">
        <v>38</v>
      </c>
      <c r="J125" s="33">
        <f>IFERROR(I125/I136,"-")</f>
        <v>1</v>
      </c>
      <c r="K125" s="67">
        <v>30</v>
      </c>
      <c r="L125" s="33">
        <f>IFERROR(K125/K136,"-")</f>
        <v>1</v>
      </c>
      <c r="M125" s="67">
        <v>172</v>
      </c>
      <c r="N125" s="33">
        <f>IFERROR(M125/M136,"-")</f>
        <v>0.9942196531791907</v>
      </c>
      <c r="O125" s="67">
        <v>1498</v>
      </c>
      <c r="P125" s="33">
        <f>IFERROR(O125/O136,"-")</f>
        <v>1</v>
      </c>
      <c r="R125" s="78"/>
    </row>
    <row r="126" spans="2:18" s="8" customFormat="1">
      <c r="B126" s="418"/>
      <c r="C126" s="416"/>
      <c r="D126" s="274" t="s">
        <v>186</v>
      </c>
      <c r="E126" s="140">
        <v>0</v>
      </c>
      <c r="F126" s="138">
        <f>IFERROR(E126/E136,"-")</f>
        <v>0</v>
      </c>
      <c r="G126" s="139">
        <v>0</v>
      </c>
      <c r="H126" s="138">
        <f>IFERROR(G126/G136,"-")</f>
        <v>0</v>
      </c>
      <c r="I126" s="139">
        <v>0</v>
      </c>
      <c r="J126" s="138">
        <f>IFERROR(I126/I136,"-")</f>
        <v>0</v>
      </c>
      <c r="K126" s="139">
        <v>0</v>
      </c>
      <c r="L126" s="138">
        <f>IFERROR(K126/K136,"-")</f>
        <v>0</v>
      </c>
      <c r="M126" s="139">
        <v>0</v>
      </c>
      <c r="N126" s="138">
        <f>IFERROR(M126/M136,"-")</f>
        <v>0</v>
      </c>
      <c r="O126" s="139">
        <v>0</v>
      </c>
      <c r="P126" s="138">
        <f>IFERROR(O126/O136,"-")</f>
        <v>0</v>
      </c>
      <c r="R126" s="78"/>
    </row>
    <row r="127" spans="2:18" s="8" customFormat="1">
      <c r="B127" s="418"/>
      <c r="C127" s="416"/>
      <c r="D127" s="274" t="s">
        <v>340</v>
      </c>
      <c r="E127" s="140">
        <v>0</v>
      </c>
      <c r="F127" s="138">
        <f>IFERROR(E127/E136,"-")</f>
        <v>0</v>
      </c>
      <c r="G127" s="139">
        <v>0</v>
      </c>
      <c r="H127" s="138">
        <f>IFERROR(G127/G136,"-")</f>
        <v>0</v>
      </c>
      <c r="I127" s="139">
        <v>0</v>
      </c>
      <c r="J127" s="138">
        <f>IFERROR(I127/I136,"-")</f>
        <v>0</v>
      </c>
      <c r="K127" s="139">
        <v>0</v>
      </c>
      <c r="L127" s="138">
        <f>IFERROR(K127/K136,"-")</f>
        <v>0</v>
      </c>
      <c r="M127" s="139">
        <v>0</v>
      </c>
      <c r="N127" s="138">
        <f>IFERROR(M127/M136,"-")</f>
        <v>0</v>
      </c>
      <c r="O127" s="139">
        <v>0</v>
      </c>
      <c r="P127" s="138">
        <f>IFERROR(O127/O136,"-")</f>
        <v>0</v>
      </c>
      <c r="R127" s="78"/>
    </row>
    <row r="128" spans="2:18" s="8" customFormat="1">
      <c r="B128" s="418"/>
      <c r="C128" s="416"/>
      <c r="D128" s="274" t="s">
        <v>293</v>
      </c>
      <c r="E128" s="140">
        <v>0</v>
      </c>
      <c r="F128" s="138">
        <f>IFERROR(E128/E136,"-")</f>
        <v>0</v>
      </c>
      <c r="G128" s="139">
        <v>0</v>
      </c>
      <c r="H128" s="138">
        <f>IFERROR(G128/G136,"-")</f>
        <v>0</v>
      </c>
      <c r="I128" s="139">
        <v>0</v>
      </c>
      <c r="J128" s="138">
        <f>IFERROR(I128/I136,"-")</f>
        <v>0</v>
      </c>
      <c r="K128" s="139">
        <v>0</v>
      </c>
      <c r="L128" s="138">
        <f>IFERROR(K128/K136,"-")</f>
        <v>0</v>
      </c>
      <c r="M128" s="139">
        <v>0</v>
      </c>
      <c r="N128" s="138">
        <f>IFERROR(M128/M136,"-")</f>
        <v>0</v>
      </c>
      <c r="O128" s="139">
        <v>0</v>
      </c>
      <c r="P128" s="138">
        <f>IFERROR(O128/O136,"-")</f>
        <v>0</v>
      </c>
      <c r="R128" s="78"/>
    </row>
    <row r="129" spans="2:18" s="8" customFormat="1">
      <c r="B129" s="418"/>
      <c r="C129" s="416"/>
      <c r="D129" s="274" t="s">
        <v>182</v>
      </c>
      <c r="E129" s="141">
        <v>0</v>
      </c>
      <c r="F129" s="10">
        <f>IFERROR(E129/E136,"-")</f>
        <v>0</v>
      </c>
      <c r="G129" s="68">
        <v>0</v>
      </c>
      <c r="H129" s="10">
        <f>IFERROR(G129/G136,"-")</f>
        <v>0</v>
      </c>
      <c r="I129" s="68">
        <v>0</v>
      </c>
      <c r="J129" s="10">
        <f>IFERROR(I129/I136,"-")</f>
        <v>0</v>
      </c>
      <c r="K129" s="68">
        <v>0</v>
      </c>
      <c r="L129" s="10">
        <f>IFERROR(K129/K136,"-")</f>
        <v>0</v>
      </c>
      <c r="M129" s="68">
        <v>0</v>
      </c>
      <c r="N129" s="10">
        <f>IFERROR(M129/M136,"-")</f>
        <v>0</v>
      </c>
      <c r="O129" s="68">
        <v>0</v>
      </c>
      <c r="P129" s="10">
        <f>IFERROR(O129/O136,"-")</f>
        <v>0</v>
      </c>
      <c r="R129" s="78"/>
    </row>
    <row r="130" spans="2:18" s="8" customFormat="1">
      <c r="B130" s="418"/>
      <c r="C130" s="416"/>
      <c r="D130" s="274" t="s">
        <v>183</v>
      </c>
      <c r="E130" s="141">
        <v>0</v>
      </c>
      <c r="F130" s="10">
        <f>IFERROR(E130/E136,"-")</f>
        <v>0</v>
      </c>
      <c r="G130" s="68">
        <v>0</v>
      </c>
      <c r="H130" s="10">
        <f>IFERROR(G130/G136,"-")</f>
        <v>0</v>
      </c>
      <c r="I130" s="68">
        <v>0</v>
      </c>
      <c r="J130" s="10">
        <f>IFERROR(I130/I136,"-")</f>
        <v>0</v>
      </c>
      <c r="K130" s="68">
        <v>0</v>
      </c>
      <c r="L130" s="10">
        <f>IFERROR(K130/K136,"-")</f>
        <v>0</v>
      </c>
      <c r="M130" s="68">
        <v>1</v>
      </c>
      <c r="N130" s="10">
        <f>IFERROR(M130/M136,"-")</f>
        <v>5.7803468208092483E-3</v>
      </c>
      <c r="O130" s="68">
        <v>0</v>
      </c>
      <c r="P130" s="10">
        <f>IFERROR(O130/O136,"-")</f>
        <v>0</v>
      </c>
      <c r="R130" s="78"/>
    </row>
    <row r="131" spans="2:18" s="8" customFormat="1">
      <c r="B131" s="418"/>
      <c r="C131" s="416"/>
      <c r="D131" s="274" t="s">
        <v>184</v>
      </c>
      <c r="E131" s="140">
        <v>1</v>
      </c>
      <c r="F131" s="138">
        <f>IFERROR(E131/E136,"-")</f>
        <v>2.0325203252032522E-3</v>
      </c>
      <c r="G131" s="139">
        <v>0</v>
      </c>
      <c r="H131" s="138">
        <f>IFERROR(G131/G136,"-")</f>
        <v>0</v>
      </c>
      <c r="I131" s="139">
        <v>0</v>
      </c>
      <c r="J131" s="138">
        <f>IFERROR(I131/I136,"-")</f>
        <v>0</v>
      </c>
      <c r="K131" s="139">
        <v>0</v>
      </c>
      <c r="L131" s="138">
        <f>IFERROR(K131/K136,"-")</f>
        <v>0</v>
      </c>
      <c r="M131" s="139">
        <v>0</v>
      </c>
      <c r="N131" s="138">
        <f>IFERROR(M131/M136,"-")</f>
        <v>0</v>
      </c>
      <c r="O131" s="139">
        <v>0</v>
      </c>
      <c r="P131" s="138">
        <f>IFERROR(O131/O136,"-")</f>
        <v>0</v>
      </c>
      <c r="R131" s="78"/>
    </row>
    <row r="132" spans="2:18" s="8" customFormat="1">
      <c r="B132" s="418"/>
      <c r="C132" s="416"/>
      <c r="D132" s="274" t="s">
        <v>187</v>
      </c>
      <c r="E132" s="141">
        <v>0</v>
      </c>
      <c r="F132" s="10">
        <f>IFERROR(E132/E136,"-")</f>
        <v>0</v>
      </c>
      <c r="G132" s="68">
        <v>0</v>
      </c>
      <c r="H132" s="10">
        <f>IFERROR(G132/G136,"-")</f>
        <v>0</v>
      </c>
      <c r="I132" s="68">
        <v>0</v>
      </c>
      <c r="J132" s="10">
        <f>IFERROR(I132/I136,"-")</f>
        <v>0</v>
      </c>
      <c r="K132" s="68">
        <v>0</v>
      </c>
      <c r="L132" s="10">
        <f>IFERROR(K132/K136,"-")</f>
        <v>0</v>
      </c>
      <c r="M132" s="68">
        <v>0</v>
      </c>
      <c r="N132" s="10">
        <f>IFERROR(M132/M136,"-")</f>
        <v>0</v>
      </c>
      <c r="O132" s="68">
        <v>0</v>
      </c>
      <c r="P132" s="10">
        <f>IFERROR(O132/O136,"-")</f>
        <v>0</v>
      </c>
      <c r="R132" s="78"/>
    </row>
    <row r="133" spans="2:18" s="8" customFormat="1">
      <c r="B133" s="418"/>
      <c r="C133" s="416"/>
      <c r="D133" s="274" t="s">
        <v>188</v>
      </c>
      <c r="E133" s="140">
        <v>1</v>
      </c>
      <c r="F133" s="138">
        <f>IFERROR(E133/E136,"-")</f>
        <v>2.0325203252032522E-3</v>
      </c>
      <c r="G133" s="139">
        <v>1</v>
      </c>
      <c r="H133" s="138">
        <f>IFERROR(G133/G136,"-")</f>
        <v>2.7855153203342618E-3</v>
      </c>
      <c r="I133" s="139">
        <v>0</v>
      </c>
      <c r="J133" s="138">
        <f>IFERROR(I133/I136,"-")</f>
        <v>0</v>
      </c>
      <c r="K133" s="139">
        <v>0</v>
      </c>
      <c r="L133" s="138">
        <f>IFERROR(K133/K136,"-")</f>
        <v>0</v>
      </c>
      <c r="M133" s="139">
        <v>0</v>
      </c>
      <c r="N133" s="138">
        <f>IFERROR(M133/M136,"-")</f>
        <v>0</v>
      </c>
      <c r="O133" s="139">
        <v>0</v>
      </c>
      <c r="P133" s="138">
        <f>IFERROR(O133/O136,"-")</f>
        <v>0</v>
      </c>
      <c r="R133" s="78"/>
    </row>
    <row r="134" spans="2:18" s="8" customFormat="1">
      <c r="B134" s="418"/>
      <c r="C134" s="416"/>
      <c r="D134" s="274" t="s">
        <v>189</v>
      </c>
      <c r="E134" s="141">
        <v>0</v>
      </c>
      <c r="F134" s="10">
        <f>IFERROR(E134/E136,"-")</f>
        <v>0</v>
      </c>
      <c r="G134" s="68">
        <v>0</v>
      </c>
      <c r="H134" s="10">
        <f>IFERROR(G134/G136,"-")</f>
        <v>0</v>
      </c>
      <c r="I134" s="68">
        <v>0</v>
      </c>
      <c r="J134" s="10">
        <f>IFERROR(I134/I136,"-")</f>
        <v>0</v>
      </c>
      <c r="K134" s="68">
        <v>0</v>
      </c>
      <c r="L134" s="10">
        <f>IFERROR(K134/K136,"-")</f>
        <v>0</v>
      </c>
      <c r="M134" s="68">
        <v>0</v>
      </c>
      <c r="N134" s="10">
        <f>IFERROR(M134/M136,"-")</f>
        <v>0</v>
      </c>
      <c r="O134" s="68">
        <v>0</v>
      </c>
      <c r="P134" s="10">
        <f>IFERROR(O134/O136,"-")</f>
        <v>0</v>
      </c>
      <c r="R134" s="78"/>
    </row>
    <row r="135" spans="2:18" s="8" customFormat="1">
      <c r="B135" s="418"/>
      <c r="C135" s="416"/>
      <c r="D135" s="89" t="s">
        <v>190</v>
      </c>
      <c r="E135" s="142">
        <v>0</v>
      </c>
      <c r="F135" s="35">
        <f>IFERROR(E135/E136,"-")</f>
        <v>0</v>
      </c>
      <c r="G135" s="71">
        <v>0</v>
      </c>
      <c r="H135" s="35">
        <f>IFERROR(G135/G136,"-")</f>
        <v>0</v>
      </c>
      <c r="I135" s="71">
        <v>0</v>
      </c>
      <c r="J135" s="35">
        <f>IFERROR(I135/I136,"-")</f>
        <v>0</v>
      </c>
      <c r="K135" s="71">
        <v>0</v>
      </c>
      <c r="L135" s="35">
        <f>IFERROR(K135/K136,"-")</f>
        <v>0</v>
      </c>
      <c r="M135" s="71">
        <v>0</v>
      </c>
      <c r="N135" s="35">
        <f>IFERROR(M135/M136,"-")</f>
        <v>0</v>
      </c>
      <c r="O135" s="71">
        <v>0</v>
      </c>
      <c r="P135" s="35">
        <f>IFERROR(O135/O136,"-")</f>
        <v>0</v>
      </c>
      <c r="R135" s="78"/>
    </row>
    <row r="136" spans="2:18" s="8" customFormat="1">
      <c r="B136" s="418"/>
      <c r="C136" s="416"/>
      <c r="D136" s="199" t="s">
        <v>71</v>
      </c>
      <c r="E136" s="143">
        <v>492</v>
      </c>
      <c r="F136" s="122">
        <f>IFERROR(E136/E136,"-")</f>
        <v>1</v>
      </c>
      <c r="G136" s="133">
        <v>359</v>
      </c>
      <c r="H136" s="122">
        <f>IFERROR(G136/G136,"-")</f>
        <v>1</v>
      </c>
      <c r="I136" s="133">
        <v>38</v>
      </c>
      <c r="J136" s="122">
        <f>IFERROR(I136/I136,"-")</f>
        <v>1</v>
      </c>
      <c r="K136" s="133">
        <v>30</v>
      </c>
      <c r="L136" s="122">
        <f>IFERROR(K136/K136,"-")</f>
        <v>1</v>
      </c>
      <c r="M136" s="133">
        <v>173</v>
      </c>
      <c r="N136" s="122">
        <f>IFERROR(M136/M136,"-")</f>
        <v>1</v>
      </c>
      <c r="O136" s="133">
        <v>1498</v>
      </c>
      <c r="P136" s="122">
        <f>IFERROR(O136/O136,"-")</f>
        <v>1</v>
      </c>
      <c r="R136" s="78"/>
    </row>
    <row r="137" spans="2:18" s="8" customFormat="1">
      <c r="B137" s="417">
        <v>12</v>
      </c>
      <c r="C137" s="415" t="s">
        <v>94</v>
      </c>
      <c r="D137" s="273" t="s">
        <v>185</v>
      </c>
      <c r="E137" s="153">
        <v>250</v>
      </c>
      <c r="F137" s="33">
        <f>IFERROR(E137/E148,"-")</f>
        <v>1</v>
      </c>
      <c r="G137" s="67">
        <v>209</v>
      </c>
      <c r="H137" s="33">
        <f>IFERROR(G137/G148,"-")</f>
        <v>1</v>
      </c>
      <c r="I137" s="67">
        <v>28</v>
      </c>
      <c r="J137" s="33">
        <f>IFERROR(I137/I148,"-")</f>
        <v>1</v>
      </c>
      <c r="K137" s="67">
        <v>27</v>
      </c>
      <c r="L137" s="33">
        <f>IFERROR(K137/K148,"-")</f>
        <v>1</v>
      </c>
      <c r="M137" s="67">
        <v>139</v>
      </c>
      <c r="N137" s="33">
        <f>IFERROR(M137/M148,"-")</f>
        <v>1</v>
      </c>
      <c r="O137" s="67">
        <v>1087</v>
      </c>
      <c r="P137" s="33">
        <f>IFERROR(O137/O148,"-")</f>
        <v>1</v>
      </c>
      <c r="R137" s="78"/>
    </row>
    <row r="138" spans="2:18" s="8" customFormat="1">
      <c r="B138" s="418"/>
      <c r="C138" s="416"/>
      <c r="D138" s="274" t="s">
        <v>186</v>
      </c>
      <c r="E138" s="140">
        <v>0</v>
      </c>
      <c r="F138" s="138">
        <f>IFERROR(E138/E148,"-")</f>
        <v>0</v>
      </c>
      <c r="G138" s="139">
        <v>0</v>
      </c>
      <c r="H138" s="138">
        <f>IFERROR(G138/G148,"-")</f>
        <v>0</v>
      </c>
      <c r="I138" s="139">
        <v>0</v>
      </c>
      <c r="J138" s="138">
        <f>IFERROR(I138/I148,"-")</f>
        <v>0</v>
      </c>
      <c r="K138" s="139">
        <v>0</v>
      </c>
      <c r="L138" s="138">
        <f>IFERROR(K138/K148,"-")</f>
        <v>0</v>
      </c>
      <c r="M138" s="139">
        <v>0</v>
      </c>
      <c r="N138" s="138">
        <f>IFERROR(M138/M148,"-")</f>
        <v>0</v>
      </c>
      <c r="O138" s="139">
        <v>0</v>
      </c>
      <c r="P138" s="138">
        <f>IFERROR(O138/O148,"-")</f>
        <v>0</v>
      </c>
      <c r="R138" s="78"/>
    </row>
    <row r="139" spans="2:18" s="8" customFormat="1">
      <c r="B139" s="418"/>
      <c r="C139" s="416"/>
      <c r="D139" s="274" t="s">
        <v>340</v>
      </c>
      <c r="E139" s="140">
        <v>0</v>
      </c>
      <c r="F139" s="138">
        <f>IFERROR(E139/E148,"-")</f>
        <v>0</v>
      </c>
      <c r="G139" s="139">
        <v>0</v>
      </c>
      <c r="H139" s="138">
        <f>IFERROR(G139/G148,"-")</f>
        <v>0</v>
      </c>
      <c r="I139" s="139">
        <v>0</v>
      </c>
      <c r="J139" s="138">
        <f>IFERROR(I139/I148,"-")</f>
        <v>0</v>
      </c>
      <c r="K139" s="139">
        <v>0</v>
      </c>
      <c r="L139" s="138">
        <f>IFERROR(K139/K148,"-")</f>
        <v>0</v>
      </c>
      <c r="M139" s="139">
        <v>0</v>
      </c>
      <c r="N139" s="138">
        <f>IFERROR(M139/M148,"-")</f>
        <v>0</v>
      </c>
      <c r="O139" s="139">
        <v>0</v>
      </c>
      <c r="P139" s="138">
        <f>IFERROR(O139/O148,"-")</f>
        <v>0</v>
      </c>
      <c r="R139" s="78"/>
    </row>
    <row r="140" spans="2:18" s="8" customFormat="1">
      <c r="B140" s="418"/>
      <c r="C140" s="416"/>
      <c r="D140" s="274" t="s">
        <v>293</v>
      </c>
      <c r="E140" s="140">
        <v>0</v>
      </c>
      <c r="F140" s="138">
        <f>IFERROR(E140/E148,"-")</f>
        <v>0</v>
      </c>
      <c r="G140" s="139">
        <v>0</v>
      </c>
      <c r="H140" s="138">
        <f>IFERROR(G140/G148,"-")</f>
        <v>0</v>
      </c>
      <c r="I140" s="139">
        <v>0</v>
      </c>
      <c r="J140" s="138">
        <f>IFERROR(I140/I148,"-")</f>
        <v>0</v>
      </c>
      <c r="K140" s="139">
        <v>0</v>
      </c>
      <c r="L140" s="138">
        <f>IFERROR(K140/K148,"-")</f>
        <v>0</v>
      </c>
      <c r="M140" s="139">
        <v>0</v>
      </c>
      <c r="N140" s="138">
        <f>IFERROR(M140/M148,"-")</f>
        <v>0</v>
      </c>
      <c r="O140" s="139">
        <v>0</v>
      </c>
      <c r="P140" s="138">
        <f>IFERROR(O140/O148,"-")</f>
        <v>0</v>
      </c>
      <c r="R140" s="78"/>
    </row>
    <row r="141" spans="2:18" s="8" customFormat="1">
      <c r="B141" s="418"/>
      <c r="C141" s="416"/>
      <c r="D141" s="274" t="s">
        <v>182</v>
      </c>
      <c r="E141" s="141">
        <v>0</v>
      </c>
      <c r="F141" s="10">
        <f>IFERROR(E141/E148,"-")</f>
        <v>0</v>
      </c>
      <c r="G141" s="68">
        <v>0</v>
      </c>
      <c r="H141" s="10">
        <f>IFERROR(G141/G148,"-")</f>
        <v>0</v>
      </c>
      <c r="I141" s="68">
        <v>0</v>
      </c>
      <c r="J141" s="10">
        <f>IFERROR(I141/I148,"-")</f>
        <v>0</v>
      </c>
      <c r="K141" s="68">
        <v>0</v>
      </c>
      <c r="L141" s="10">
        <f>IFERROR(K141/K148,"-")</f>
        <v>0</v>
      </c>
      <c r="M141" s="68">
        <v>0</v>
      </c>
      <c r="N141" s="10">
        <f>IFERROR(M141/M148,"-")</f>
        <v>0</v>
      </c>
      <c r="O141" s="68">
        <v>0</v>
      </c>
      <c r="P141" s="10">
        <f>IFERROR(O141/O148,"-")</f>
        <v>0</v>
      </c>
      <c r="R141" s="78"/>
    </row>
    <row r="142" spans="2:18" s="8" customFormat="1">
      <c r="B142" s="418"/>
      <c r="C142" s="416"/>
      <c r="D142" s="274" t="s">
        <v>183</v>
      </c>
      <c r="E142" s="141">
        <v>0</v>
      </c>
      <c r="F142" s="10">
        <f>IFERROR(E142/E148,"-")</f>
        <v>0</v>
      </c>
      <c r="G142" s="68">
        <v>0</v>
      </c>
      <c r="H142" s="10">
        <f>IFERROR(G142/G148,"-")</f>
        <v>0</v>
      </c>
      <c r="I142" s="68">
        <v>0</v>
      </c>
      <c r="J142" s="10">
        <f>IFERROR(I142/I148,"-")</f>
        <v>0</v>
      </c>
      <c r="K142" s="68">
        <v>0</v>
      </c>
      <c r="L142" s="10">
        <f>IFERROR(K142/K148,"-")</f>
        <v>0</v>
      </c>
      <c r="M142" s="68">
        <v>0</v>
      </c>
      <c r="N142" s="10">
        <f>IFERROR(M142/M148,"-")</f>
        <v>0</v>
      </c>
      <c r="O142" s="68">
        <v>0</v>
      </c>
      <c r="P142" s="10">
        <f>IFERROR(O142/O148,"-")</f>
        <v>0</v>
      </c>
      <c r="R142" s="78"/>
    </row>
    <row r="143" spans="2:18" s="8" customFormat="1">
      <c r="B143" s="418"/>
      <c r="C143" s="416"/>
      <c r="D143" s="274" t="s">
        <v>184</v>
      </c>
      <c r="E143" s="140">
        <v>0</v>
      </c>
      <c r="F143" s="138">
        <f>IFERROR(E143/E148,"-")</f>
        <v>0</v>
      </c>
      <c r="G143" s="139">
        <v>0</v>
      </c>
      <c r="H143" s="138">
        <f>IFERROR(G143/G148,"-")</f>
        <v>0</v>
      </c>
      <c r="I143" s="139">
        <v>0</v>
      </c>
      <c r="J143" s="138">
        <f>IFERROR(I143/I148,"-")</f>
        <v>0</v>
      </c>
      <c r="K143" s="139">
        <v>0</v>
      </c>
      <c r="L143" s="138">
        <f>IFERROR(K143/K148,"-")</f>
        <v>0</v>
      </c>
      <c r="M143" s="139">
        <v>0</v>
      </c>
      <c r="N143" s="138">
        <f>IFERROR(M143/M148,"-")</f>
        <v>0</v>
      </c>
      <c r="O143" s="139">
        <v>0</v>
      </c>
      <c r="P143" s="138">
        <f>IFERROR(O143/O148,"-")</f>
        <v>0</v>
      </c>
      <c r="R143" s="78"/>
    </row>
    <row r="144" spans="2:18" s="8" customFormat="1">
      <c r="B144" s="418"/>
      <c r="C144" s="416"/>
      <c r="D144" s="274" t="s">
        <v>187</v>
      </c>
      <c r="E144" s="141">
        <v>0</v>
      </c>
      <c r="F144" s="10">
        <f>IFERROR(E144/E148,"-")</f>
        <v>0</v>
      </c>
      <c r="G144" s="68">
        <v>0</v>
      </c>
      <c r="H144" s="10">
        <f>IFERROR(G144/G148,"-")</f>
        <v>0</v>
      </c>
      <c r="I144" s="68">
        <v>0</v>
      </c>
      <c r="J144" s="10">
        <f>IFERROR(I144/I148,"-")</f>
        <v>0</v>
      </c>
      <c r="K144" s="68">
        <v>0</v>
      </c>
      <c r="L144" s="10">
        <f>IFERROR(K144/K148,"-")</f>
        <v>0</v>
      </c>
      <c r="M144" s="68">
        <v>0</v>
      </c>
      <c r="N144" s="10">
        <f>IFERROR(M144/M148,"-")</f>
        <v>0</v>
      </c>
      <c r="O144" s="68">
        <v>0</v>
      </c>
      <c r="P144" s="10">
        <f>IFERROR(O144/O148,"-")</f>
        <v>0</v>
      </c>
      <c r="R144" s="78"/>
    </row>
    <row r="145" spans="2:18" s="8" customFormat="1">
      <c r="B145" s="418"/>
      <c r="C145" s="416"/>
      <c r="D145" s="274" t="s">
        <v>188</v>
      </c>
      <c r="E145" s="140">
        <v>0</v>
      </c>
      <c r="F145" s="138">
        <f>IFERROR(E145/E148,"-")</f>
        <v>0</v>
      </c>
      <c r="G145" s="139">
        <v>0</v>
      </c>
      <c r="H145" s="138">
        <f>IFERROR(G145/G148,"-")</f>
        <v>0</v>
      </c>
      <c r="I145" s="139">
        <v>0</v>
      </c>
      <c r="J145" s="138">
        <f>IFERROR(I145/I148,"-")</f>
        <v>0</v>
      </c>
      <c r="K145" s="139">
        <v>0</v>
      </c>
      <c r="L145" s="138">
        <f>IFERROR(K145/K148,"-")</f>
        <v>0</v>
      </c>
      <c r="M145" s="139">
        <v>0</v>
      </c>
      <c r="N145" s="138">
        <f>IFERROR(M145/M148,"-")</f>
        <v>0</v>
      </c>
      <c r="O145" s="139">
        <v>0</v>
      </c>
      <c r="P145" s="138">
        <f>IFERROR(O145/O148,"-")</f>
        <v>0</v>
      </c>
      <c r="R145" s="78"/>
    </row>
    <row r="146" spans="2:18" s="8" customFormat="1">
      <c r="B146" s="418"/>
      <c r="C146" s="416"/>
      <c r="D146" s="274" t="s">
        <v>189</v>
      </c>
      <c r="E146" s="141">
        <v>0</v>
      </c>
      <c r="F146" s="10">
        <f>IFERROR(E146/E148,"-")</f>
        <v>0</v>
      </c>
      <c r="G146" s="68">
        <v>0</v>
      </c>
      <c r="H146" s="10">
        <f>IFERROR(G146/G148,"-")</f>
        <v>0</v>
      </c>
      <c r="I146" s="68">
        <v>0</v>
      </c>
      <c r="J146" s="10">
        <f>IFERROR(I146/I148,"-")</f>
        <v>0</v>
      </c>
      <c r="K146" s="68">
        <v>0</v>
      </c>
      <c r="L146" s="10">
        <f>IFERROR(K146/K148,"-")</f>
        <v>0</v>
      </c>
      <c r="M146" s="68">
        <v>0</v>
      </c>
      <c r="N146" s="10">
        <f>IFERROR(M146/M148,"-")</f>
        <v>0</v>
      </c>
      <c r="O146" s="68">
        <v>0</v>
      </c>
      <c r="P146" s="10">
        <f>IFERROR(O146/O148,"-")</f>
        <v>0</v>
      </c>
      <c r="R146" s="78"/>
    </row>
    <row r="147" spans="2:18" s="8" customFormat="1">
      <c r="B147" s="418"/>
      <c r="C147" s="416"/>
      <c r="D147" s="89" t="s">
        <v>190</v>
      </c>
      <c r="E147" s="142">
        <v>0</v>
      </c>
      <c r="F147" s="35">
        <f>IFERROR(E147/E148,"-")</f>
        <v>0</v>
      </c>
      <c r="G147" s="71">
        <v>0</v>
      </c>
      <c r="H147" s="35">
        <f>IFERROR(G147/G148,"-")</f>
        <v>0</v>
      </c>
      <c r="I147" s="71">
        <v>0</v>
      </c>
      <c r="J147" s="35">
        <f>IFERROR(I147/I148,"-")</f>
        <v>0</v>
      </c>
      <c r="K147" s="71">
        <v>0</v>
      </c>
      <c r="L147" s="35">
        <f>IFERROR(K147/K148,"-")</f>
        <v>0</v>
      </c>
      <c r="M147" s="71">
        <v>0</v>
      </c>
      <c r="N147" s="35">
        <f>IFERROR(M147/M148,"-")</f>
        <v>0</v>
      </c>
      <c r="O147" s="71">
        <v>0</v>
      </c>
      <c r="P147" s="35">
        <f>IFERROR(O147/O148,"-")</f>
        <v>0</v>
      </c>
      <c r="R147" s="78"/>
    </row>
    <row r="148" spans="2:18" s="8" customFormat="1">
      <c r="B148" s="420"/>
      <c r="C148" s="421"/>
      <c r="D148" s="199" t="s">
        <v>71</v>
      </c>
      <c r="E148" s="143">
        <v>250</v>
      </c>
      <c r="F148" s="122">
        <f>IFERROR(E148/E148,"-")</f>
        <v>1</v>
      </c>
      <c r="G148" s="133">
        <v>209</v>
      </c>
      <c r="H148" s="122">
        <f>IFERROR(G148/G148,"-")</f>
        <v>1</v>
      </c>
      <c r="I148" s="133">
        <v>28</v>
      </c>
      <c r="J148" s="122">
        <f>IFERROR(I148/I148,"-")</f>
        <v>1</v>
      </c>
      <c r="K148" s="133">
        <v>27</v>
      </c>
      <c r="L148" s="122">
        <f>IFERROR(K148/K148,"-")</f>
        <v>1</v>
      </c>
      <c r="M148" s="133">
        <v>139</v>
      </c>
      <c r="N148" s="122">
        <f>IFERROR(M148/M148,"-")</f>
        <v>1</v>
      </c>
      <c r="O148" s="133">
        <v>1087</v>
      </c>
      <c r="P148" s="122">
        <f>IFERROR(O148/O148,"-")</f>
        <v>1</v>
      </c>
      <c r="R148" s="78"/>
    </row>
    <row r="149" spans="2:18" s="8" customFormat="1">
      <c r="B149" s="417">
        <v>13</v>
      </c>
      <c r="C149" s="415" t="s">
        <v>95</v>
      </c>
      <c r="D149" s="273" t="s">
        <v>185</v>
      </c>
      <c r="E149" s="153">
        <v>314</v>
      </c>
      <c r="F149" s="33">
        <f>IFERROR(E149/E160,"-")</f>
        <v>1</v>
      </c>
      <c r="G149" s="67">
        <v>242</v>
      </c>
      <c r="H149" s="33">
        <f>IFERROR(G149/G160,"-")</f>
        <v>1</v>
      </c>
      <c r="I149" s="67">
        <v>25</v>
      </c>
      <c r="J149" s="33">
        <f>IFERROR(I149/I160,"-")</f>
        <v>1</v>
      </c>
      <c r="K149" s="67">
        <v>18</v>
      </c>
      <c r="L149" s="33">
        <f>IFERROR(K149/K160,"-")</f>
        <v>1</v>
      </c>
      <c r="M149" s="67">
        <v>86</v>
      </c>
      <c r="N149" s="33">
        <f>IFERROR(M149/M160,"-")</f>
        <v>1</v>
      </c>
      <c r="O149" s="67">
        <v>1160</v>
      </c>
      <c r="P149" s="33">
        <f>IFERROR(O149/O160,"-")</f>
        <v>0.99827882960413084</v>
      </c>
      <c r="R149" s="78"/>
    </row>
    <row r="150" spans="2:18" s="8" customFormat="1">
      <c r="B150" s="418"/>
      <c r="C150" s="416"/>
      <c r="D150" s="274" t="s">
        <v>186</v>
      </c>
      <c r="E150" s="140">
        <v>0</v>
      </c>
      <c r="F150" s="138">
        <f>IFERROR(E150/E160,"-")</f>
        <v>0</v>
      </c>
      <c r="G150" s="139">
        <v>0</v>
      </c>
      <c r="H150" s="138">
        <f>IFERROR(G150/G160,"-")</f>
        <v>0</v>
      </c>
      <c r="I150" s="139">
        <v>0</v>
      </c>
      <c r="J150" s="138">
        <f>IFERROR(I150/I160,"-")</f>
        <v>0</v>
      </c>
      <c r="K150" s="139">
        <v>0</v>
      </c>
      <c r="L150" s="138">
        <f>IFERROR(K150/K160,"-")</f>
        <v>0</v>
      </c>
      <c r="M150" s="139">
        <v>0</v>
      </c>
      <c r="N150" s="138">
        <f>IFERROR(M150/M160,"-")</f>
        <v>0</v>
      </c>
      <c r="O150" s="139">
        <v>0</v>
      </c>
      <c r="P150" s="138">
        <f>IFERROR(O150/O160,"-")</f>
        <v>0</v>
      </c>
      <c r="R150" s="78"/>
    </row>
    <row r="151" spans="2:18" s="8" customFormat="1">
      <c r="B151" s="418"/>
      <c r="C151" s="416"/>
      <c r="D151" s="274" t="s">
        <v>340</v>
      </c>
      <c r="E151" s="140">
        <v>0</v>
      </c>
      <c r="F151" s="138">
        <f>IFERROR(E151/E160,"-")</f>
        <v>0</v>
      </c>
      <c r="G151" s="139">
        <v>0</v>
      </c>
      <c r="H151" s="138">
        <f>IFERROR(G151/G160,"-")</f>
        <v>0</v>
      </c>
      <c r="I151" s="139">
        <v>0</v>
      </c>
      <c r="J151" s="138">
        <f>IFERROR(I151/I160,"-")</f>
        <v>0</v>
      </c>
      <c r="K151" s="139">
        <v>0</v>
      </c>
      <c r="L151" s="138">
        <f>IFERROR(K151/K160,"-")</f>
        <v>0</v>
      </c>
      <c r="M151" s="139">
        <v>0</v>
      </c>
      <c r="N151" s="138">
        <f>IFERROR(M151/M160,"-")</f>
        <v>0</v>
      </c>
      <c r="O151" s="139">
        <v>0</v>
      </c>
      <c r="P151" s="138">
        <f>IFERROR(O151/O160,"-")</f>
        <v>0</v>
      </c>
      <c r="R151" s="78"/>
    </row>
    <row r="152" spans="2:18" s="8" customFormat="1">
      <c r="B152" s="418"/>
      <c r="C152" s="416"/>
      <c r="D152" s="274" t="s">
        <v>293</v>
      </c>
      <c r="E152" s="140">
        <v>0</v>
      </c>
      <c r="F152" s="138">
        <f>IFERROR(E152/E160,"-")</f>
        <v>0</v>
      </c>
      <c r="G152" s="139">
        <v>0</v>
      </c>
      <c r="H152" s="138">
        <f>IFERROR(G152/G160,"-")</f>
        <v>0</v>
      </c>
      <c r="I152" s="139">
        <v>0</v>
      </c>
      <c r="J152" s="138">
        <f>IFERROR(I152/I160,"-")</f>
        <v>0</v>
      </c>
      <c r="K152" s="139">
        <v>0</v>
      </c>
      <c r="L152" s="138">
        <f>IFERROR(K152/K160,"-")</f>
        <v>0</v>
      </c>
      <c r="M152" s="139">
        <v>0</v>
      </c>
      <c r="N152" s="138">
        <f>IFERROR(M152/M160,"-")</f>
        <v>0</v>
      </c>
      <c r="O152" s="139">
        <v>0</v>
      </c>
      <c r="P152" s="138">
        <f>IFERROR(O152/O160,"-")</f>
        <v>0</v>
      </c>
      <c r="R152" s="78"/>
    </row>
    <row r="153" spans="2:18" s="8" customFormat="1">
      <c r="B153" s="418"/>
      <c r="C153" s="416"/>
      <c r="D153" s="274" t="s">
        <v>182</v>
      </c>
      <c r="E153" s="141">
        <v>0</v>
      </c>
      <c r="F153" s="10">
        <f>IFERROR(E153/E160,"-")</f>
        <v>0</v>
      </c>
      <c r="G153" s="68">
        <v>0</v>
      </c>
      <c r="H153" s="10">
        <f>IFERROR(G153/G160,"-")</f>
        <v>0</v>
      </c>
      <c r="I153" s="68">
        <v>0</v>
      </c>
      <c r="J153" s="10">
        <f>IFERROR(I153/I160,"-")</f>
        <v>0</v>
      </c>
      <c r="K153" s="68">
        <v>0</v>
      </c>
      <c r="L153" s="10">
        <f>IFERROR(K153/K160,"-")</f>
        <v>0</v>
      </c>
      <c r="M153" s="68">
        <v>0</v>
      </c>
      <c r="N153" s="10">
        <f>IFERROR(M153/M160,"-")</f>
        <v>0</v>
      </c>
      <c r="O153" s="68">
        <v>2</v>
      </c>
      <c r="P153" s="10">
        <f>IFERROR(O153/O160,"-")</f>
        <v>1.7211703958691911E-3</v>
      </c>
      <c r="R153" s="78"/>
    </row>
    <row r="154" spans="2:18" s="8" customFormat="1">
      <c r="B154" s="418"/>
      <c r="C154" s="416"/>
      <c r="D154" s="274" t="s">
        <v>183</v>
      </c>
      <c r="E154" s="141">
        <v>0</v>
      </c>
      <c r="F154" s="10">
        <f>IFERROR(E154/E160,"-")</f>
        <v>0</v>
      </c>
      <c r="G154" s="68">
        <v>0</v>
      </c>
      <c r="H154" s="10">
        <f>IFERROR(G154/G160,"-")</f>
        <v>0</v>
      </c>
      <c r="I154" s="68">
        <v>0</v>
      </c>
      <c r="J154" s="10">
        <f>IFERROR(I154/I160,"-")</f>
        <v>0</v>
      </c>
      <c r="K154" s="68">
        <v>0</v>
      </c>
      <c r="L154" s="10">
        <f>IFERROR(K154/K160,"-")</f>
        <v>0</v>
      </c>
      <c r="M154" s="68">
        <v>0</v>
      </c>
      <c r="N154" s="10">
        <f>IFERROR(M154/M160,"-")</f>
        <v>0</v>
      </c>
      <c r="O154" s="68">
        <v>0</v>
      </c>
      <c r="P154" s="10">
        <f>IFERROR(O154/O160,"-")</f>
        <v>0</v>
      </c>
      <c r="R154" s="78"/>
    </row>
    <row r="155" spans="2:18" s="8" customFormat="1">
      <c r="B155" s="418"/>
      <c r="C155" s="416"/>
      <c r="D155" s="274" t="s">
        <v>184</v>
      </c>
      <c r="E155" s="140">
        <v>0</v>
      </c>
      <c r="F155" s="138">
        <f>IFERROR(E155/E160,"-")</f>
        <v>0</v>
      </c>
      <c r="G155" s="139">
        <v>0</v>
      </c>
      <c r="H155" s="138">
        <f>IFERROR(G155/G160,"-")</f>
        <v>0</v>
      </c>
      <c r="I155" s="139">
        <v>0</v>
      </c>
      <c r="J155" s="138">
        <f>IFERROR(I155/I160,"-")</f>
        <v>0</v>
      </c>
      <c r="K155" s="139">
        <v>0</v>
      </c>
      <c r="L155" s="138">
        <f>IFERROR(K155/K160,"-")</f>
        <v>0</v>
      </c>
      <c r="M155" s="139">
        <v>0</v>
      </c>
      <c r="N155" s="138">
        <f>IFERROR(M155/M160,"-")</f>
        <v>0</v>
      </c>
      <c r="O155" s="139">
        <v>0</v>
      </c>
      <c r="P155" s="138">
        <f>IFERROR(O155/O160,"-")</f>
        <v>0</v>
      </c>
      <c r="R155" s="78"/>
    </row>
    <row r="156" spans="2:18" s="8" customFormat="1">
      <c r="B156" s="418"/>
      <c r="C156" s="416"/>
      <c r="D156" s="274" t="s">
        <v>187</v>
      </c>
      <c r="E156" s="141">
        <v>0</v>
      </c>
      <c r="F156" s="10">
        <f>IFERROR(E156/E160,"-")</f>
        <v>0</v>
      </c>
      <c r="G156" s="68">
        <v>0</v>
      </c>
      <c r="H156" s="10">
        <f>IFERROR(G156/G160,"-")</f>
        <v>0</v>
      </c>
      <c r="I156" s="68">
        <v>0</v>
      </c>
      <c r="J156" s="10">
        <f>IFERROR(I156/I160,"-")</f>
        <v>0</v>
      </c>
      <c r="K156" s="68">
        <v>0</v>
      </c>
      <c r="L156" s="10">
        <f>IFERROR(K156/K160,"-")</f>
        <v>0</v>
      </c>
      <c r="M156" s="68">
        <v>0</v>
      </c>
      <c r="N156" s="10">
        <f>IFERROR(M156/M160,"-")</f>
        <v>0</v>
      </c>
      <c r="O156" s="68">
        <v>0</v>
      </c>
      <c r="P156" s="10">
        <f>IFERROR(O156/O160,"-")</f>
        <v>0</v>
      </c>
      <c r="R156" s="78"/>
    </row>
    <row r="157" spans="2:18" s="8" customFormat="1">
      <c r="B157" s="418"/>
      <c r="C157" s="416"/>
      <c r="D157" s="274" t="s">
        <v>188</v>
      </c>
      <c r="E157" s="140">
        <v>0</v>
      </c>
      <c r="F157" s="138">
        <f>IFERROR(E157/E160,"-")</f>
        <v>0</v>
      </c>
      <c r="G157" s="139">
        <v>0</v>
      </c>
      <c r="H157" s="138">
        <f>IFERROR(G157/G160,"-")</f>
        <v>0</v>
      </c>
      <c r="I157" s="139">
        <v>0</v>
      </c>
      <c r="J157" s="138">
        <f>IFERROR(I157/I160,"-")</f>
        <v>0</v>
      </c>
      <c r="K157" s="139">
        <v>0</v>
      </c>
      <c r="L157" s="138">
        <f>IFERROR(K157/K160,"-")</f>
        <v>0</v>
      </c>
      <c r="M157" s="139">
        <v>0</v>
      </c>
      <c r="N157" s="138">
        <f>IFERROR(M157/M160,"-")</f>
        <v>0</v>
      </c>
      <c r="O157" s="139">
        <v>0</v>
      </c>
      <c r="P157" s="138">
        <f>IFERROR(O157/O160,"-")</f>
        <v>0</v>
      </c>
      <c r="R157" s="78"/>
    </row>
    <row r="158" spans="2:18" s="8" customFormat="1">
      <c r="B158" s="418"/>
      <c r="C158" s="416"/>
      <c r="D158" s="274" t="s">
        <v>189</v>
      </c>
      <c r="E158" s="141">
        <v>0</v>
      </c>
      <c r="F158" s="10">
        <f>IFERROR(E158/E160,"-")</f>
        <v>0</v>
      </c>
      <c r="G158" s="68">
        <v>0</v>
      </c>
      <c r="H158" s="10">
        <f>IFERROR(G158/G160,"-")</f>
        <v>0</v>
      </c>
      <c r="I158" s="68">
        <v>0</v>
      </c>
      <c r="J158" s="10">
        <f>IFERROR(I158/I160,"-")</f>
        <v>0</v>
      </c>
      <c r="K158" s="68">
        <v>0</v>
      </c>
      <c r="L158" s="10">
        <f>IFERROR(K158/K160,"-")</f>
        <v>0</v>
      </c>
      <c r="M158" s="68">
        <v>0</v>
      </c>
      <c r="N158" s="10">
        <f>IFERROR(M158/M160,"-")</f>
        <v>0</v>
      </c>
      <c r="O158" s="68">
        <v>0</v>
      </c>
      <c r="P158" s="10">
        <f>IFERROR(O158/O160,"-")</f>
        <v>0</v>
      </c>
      <c r="R158" s="78"/>
    </row>
    <row r="159" spans="2:18" s="8" customFormat="1">
      <c r="B159" s="418"/>
      <c r="C159" s="416"/>
      <c r="D159" s="89" t="s">
        <v>190</v>
      </c>
      <c r="E159" s="142">
        <v>0</v>
      </c>
      <c r="F159" s="35">
        <f>IFERROR(E159/E160,"-")</f>
        <v>0</v>
      </c>
      <c r="G159" s="71">
        <v>0</v>
      </c>
      <c r="H159" s="35">
        <f>IFERROR(G159/G160,"-")</f>
        <v>0</v>
      </c>
      <c r="I159" s="71">
        <v>0</v>
      </c>
      <c r="J159" s="35">
        <f>IFERROR(I159/I160,"-")</f>
        <v>0</v>
      </c>
      <c r="K159" s="71">
        <v>0</v>
      </c>
      <c r="L159" s="35">
        <f>IFERROR(K159/K160,"-")</f>
        <v>0</v>
      </c>
      <c r="M159" s="71">
        <v>0</v>
      </c>
      <c r="N159" s="35">
        <f>IFERROR(M159/M160,"-")</f>
        <v>0</v>
      </c>
      <c r="O159" s="71">
        <v>0</v>
      </c>
      <c r="P159" s="35">
        <f>IFERROR(O159/O160,"-")</f>
        <v>0</v>
      </c>
      <c r="R159" s="78"/>
    </row>
    <row r="160" spans="2:18" s="8" customFormat="1">
      <c r="B160" s="418"/>
      <c r="C160" s="416"/>
      <c r="D160" s="199" t="s">
        <v>71</v>
      </c>
      <c r="E160" s="143">
        <v>314</v>
      </c>
      <c r="F160" s="122">
        <f>IFERROR(E160/E160,"-")</f>
        <v>1</v>
      </c>
      <c r="G160" s="133">
        <v>242</v>
      </c>
      <c r="H160" s="122">
        <f>IFERROR(G160/G160,"-")</f>
        <v>1</v>
      </c>
      <c r="I160" s="133">
        <v>25</v>
      </c>
      <c r="J160" s="122">
        <f>IFERROR(I160/I160,"-")</f>
        <v>1</v>
      </c>
      <c r="K160" s="133">
        <v>18</v>
      </c>
      <c r="L160" s="122">
        <f>IFERROR(K160/K160,"-")</f>
        <v>1</v>
      </c>
      <c r="M160" s="133">
        <v>86</v>
      </c>
      <c r="N160" s="122">
        <f>IFERROR(M160/M160,"-")</f>
        <v>1</v>
      </c>
      <c r="O160" s="133">
        <v>1162</v>
      </c>
      <c r="P160" s="122">
        <f>IFERROR(O160/O160,"-")</f>
        <v>1</v>
      </c>
      <c r="R160" s="78"/>
    </row>
    <row r="161" spans="2:18" s="8" customFormat="1">
      <c r="B161" s="406">
        <v>14</v>
      </c>
      <c r="C161" s="419" t="s">
        <v>96</v>
      </c>
      <c r="D161" s="273" t="s">
        <v>185</v>
      </c>
      <c r="E161" s="153">
        <v>274</v>
      </c>
      <c r="F161" s="33">
        <f>IFERROR(E161/E172,"-")</f>
        <v>1</v>
      </c>
      <c r="G161" s="67">
        <v>216</v>
      </c>
      <c r="H161" s="33">
        <f>IFERROR(G161/G172,"-")</f>
        <v>1</v>
      </c>
      <c r="I161" s="67">
        <v>43</v>
      </c>
      <c r="J161" s="33">
        <f>IFERROR(I161/I172,"-")</f>
        <v>1</v>
      </c>
      <c r="K161" s="67">
        <v>35</v>
      </c>
      <c r="L161" s="33">
        <f>IFERROR(K161/K172,"-")</f>
        <v>1</v>
      </c>
      <c r="M161" s="67">
        <v>109</v>
      </c>
      <c r="N161" s="33">
        <f>IFERROR(M161/M172,"-")</f>
        <v>1</v>
      </c>
      <c r="O161" s="67">
        <v>1075</v>
      </c>
      <c r="P161" s="33">
        <f>IFERROR(O161/O172,"-")</f>
        <v>1</v>
      </c>
      <c r="R161" s="78"/>
    </row>
    <row r="162" spans="2:18" s="8" customFormat="1">
      <c r="B162" s="406"/>
      <c r="C162" s="419"/>
      <c r="D162" s="274" t="s">
        <v>186</v>
      </c>
      <c r="E162" s="140">
        <v>0</v>
      </c>
      <c r="F162" s="138">
        <f>IFERROR(E162/E172,"-")</f>
        <v>0</v>
      </c>
      <c r="G162" s="139">
        <v>0</v>
      </c>
      <c r="H162" s="138">
        <f>IFERROR(G162/G172,"-")</f>
        <v>0</v>
      </c>
      <c r="I162" s="139">
        <v>0</v>
      </c>
      <c r="J162" s="138">
        <f>IFERROR(I162/I172,"-")</f>
        <v>0</v>
      </c>
      <c r="K162" s="139">
        <v>0</v>
      </c>
      <c r="L162" s="138">
        <f>IFERROR(K162/K172,"-")</f>
        <v>0</v>
      </c>
      <c r="M162" s="139">
        <v>0</v>
      </c>
      <c r="N162" s="138">
        <f>IFERROR(M162/M172,"-")</f>
        <v>0</v>
      </c>
      <c r="O162" s="139">
        <v>0</v>
      </c>
      <c r="P162" s="138">
        <f>IFERROR(O162/O172,"-")</f>
        <v>0</v>
      </c>
      <c r="R162" s="78"/>
    </row>
    <row r="163" spans="2:18" s="8" customFormat="1">
      <c r="B163" s="406"/>
      <c r="C163" s="419"/>
      <c r="D163" s="274" t="s">
        <v>340</v>
      </c>
      <c r="E163" s="140">
        <v>0</v>
      </c>
      <c r="F163" s="138">
        <f>IFERROR(E163/E172,"-")</f>
        <v>0</v>
      </c>
      <c r="G163" s="139">
        <v>0</v>
      </c>
      <c r="H163" s="138">
        <f>IFERROR(G163/G172,"-")</f>
        <v>0</v>
      </c>
      <c r="I163" s="139">
        <v>0</v>
      </c>
      <c r="J163" s="138">
        <f>IFERROR(I163/I172,"-")</f>
        <v>0</v>
      </c>
      <c r="K163" s="139">
        <v>0</v>
      </c>
      <c r="L163" s="138">
        <f>IFERROR(K163/K172,"-")</f>
        <v>0</v>
      </c>
      <c r="M163" s="139">
        <v>0</v>
      </c>
      <c r="N163" s="138">
        <f>IFERROR(M163/M172,"-")</f>
        <v>0</v>
      </c>
      <c r="O163" s="139">
        <v>0</v>
      </c>
      <c r="P163" s="138">
        <f>IFERROR(O163/O172,"-")</f>
        <v>0</v>
      </c>
      <c r="R163" s="78"/>
    </row>
    <row r="164" spans="2:18" s="8" customFormat="1">
      <c r="B164" s="406"/>
      <c r="C164" s="419"/>
      <c r="D164" s="274" t="s">
        <v>293</v>
      </c>
      <c r="E164" s="140">
        <v>0</v>
      </c>
      <c r="F164" s="138">
        <f>IFERROR(E164/E172,"-")</f>
        <v>0</v>
      </c>
      <c r="G164" s="139">
        <v>0</v>
      </c>
      <c r="H164" s="138">
        <f>IFERROR(G164/G172,"-")</f>
        <v>0</v>
      </c>
      <c r="I164" s="139">
        <v>0</v>
      </c>
      <c r="J164" s="138">
        <f>IFERROR(I164/I172,"-")</f>
        <v>0</v>
      </c>
      <c r="K164" s="139">
        <v>0</v>
      </c>
      <c r="L164" s="138">
        <f>IFERROR(K164/K172,"-")</f>
        <v>0</v>
      </c>
      <c r="M164" s="139">
        <v>0</v>
      </c>
      <c r="N164" s="138">
        <f>IFERROR(M164/M172,"-")</f>
        <v>0</v>
      </c>
      <c r="O164" s="139">
        <v>0</v>
      </c>
      <c r="P164" s="138">
        <f>IFERROR(O164/O172,"-")</f>
        <v>0</v>
      </c>
      <c r="R164" s="78"/>
    </row>
    <row r="165" spans="2:18" s="8" customFormat="1">
      <c r="B165" s="406"/>
      <c r="C165" s="419"/>
      <c r="D165" s="274" t="s">
        <v>182</v>
      </c>
      <c r="E165" s="141">
        <v>0</v>
      </c>
      <c r="F165" s="10">
        <f>IFERROR(E165/E172,"-")</f>
        <v>0</v>
      </c>
      <c r="G165" s="68">
        <v>0</v>
      </c>
      <c r="H165" s="10">
        <f>IFERROR(G165/G172,"-")</f>
        <v>0</v>
      </c>
      <c r="I165" s="68">
        <v>0</v>
      </c>
      <c r="J165" s="10">
        <f>IFERROR(I165/I172,"-")</f>
        <v>0</v>
      </c>
      <c r="K165" s="68">
        <v>0</v>
      </c>
      <c r="L165" s="10">
        <f>IFERROR(K165/K172,"-")</f>
        <v>0</v>
      </c>
      <c r="M165" s="68">
        <v>0</v>
      </c>
      <c r="N165" s="10">
        <f>IFERROR(M165/M172,"-")</f>
        <v>0</v>
      </c>
      <c r="O165" s="68">
        <v>0</v>
      </c>
      <c r="P165" s="10">
        <f>IFERROR(O165/O172,"-")</f>
        <v>0</v>
      </c>
      <c r="R165" s="78"/>
    </row>
    <row r="166" spans="2:18" s="8" customFormat="1">
      <c r="B166" s="406"/>
      <c r="C166" s="419"/>
      <c r="D166" s="274" t="s">
        <v>183</v>
      </c>
      <c r="E166" s="141">
        <v>0</v>
      </c>
      <c r="F166" s="10">
        <f>IFERROR(E166/E172,"-")</f>
        <v>0</v>
      </c>
      <c r="G166" s="68">
        <v>0</v>
      </c>
      <c r="H166" s="10">
        <f>IFERROR(G166/G172,"-")</f>
        <v>0</v>
      </c>
      <c r="I166" s="68">
        <v>0</v>
      </c>
      <c r="J166" s="10">
        <f>IFERROR(I166/I172,"-")</f>
        <v>0</v>
      </c>
      <c r="K166" s="68">
        <v>0</v>
      </c>
      <c r="L166" s="10">
        <f>IFERROR(K166/K172,"-")</f>
        <v>0</v>
      </c>
      <c r="M166" s="68">
        <v>0</v>
      </c>
      <c r="N166" s="10">
        <f>IFERROR(M166/M172,"-")</f>
        <v>0</v>
      </c>
      <c r="O166" s="68">
        <v>0</v>
      </c>
      <c r="P166" s="10">
        <f>IFERROR(O166/O172,"-")</f>
        <v>0</v>
      </c>
      <c r="R166" s="78"/>
    </row>
    <row r="167" spans="2:18" s="8" customFormat="1">
      <c r="B167" s="406"/>
      <c r="C167" s="419"/>
      <c r="D167" s="274" t="s">
        <v>184</v>
      </c>
      <c r="E167" s="140">
        <v>0</v>
      </c>
      <c r="F167" s="138">
        <f>IFERROR(E167/E172,"-")</f>
        <v>0</v>
      </c>
      <c r="G167" s="139">
        <v>0</v>
      </c>
      <c r="H167" s="138">
        <f>IFERROR(G167/G172,"-")</f>
        <v>0</v>
      </c>
      <c r="I167" s="139">
        <v>0</v>
      </c>
      <c r="J167" s="138">
        <f>IFERROR(I167/I172,"-")</f>
        <v>0</v>
      </c>
      <c r="K167" s="139">
        <v>0</v>
      </c>
      <c r="L167" s="138">
        <f>IFERROR(K167/K172,"-")</f>
        <v>0</v>
      </c>
      <c r="M167" s="139">
        <v>0</v>
      </c>
      <c r="N167" s="138">
        <f>IFERROR(M167/M172,"-")</f>
        <v>0</v>
      </c>
      <c r="O167" s="139">
        <v>0</v>
      </c>
      <c r="P167" s="138">
        <f>IFERROR(O167/O172,"-")</f>
        <v>0</v>
      </c>
      <c r="R167" s="78"/>
    </row>
    <row r="168" spans="2:18" s="8" customFormat="1">
      <c r="B168" s="406"/>
      <c r="C168" s="419"/>
      <c r="D168" s="274" t="s">
        <v>187</v>
      </c>
      <c r="E168" s="141">
        <v>0</v>
      </c>
      <c r="F168" s="10">
        <f>IFERROR(E168/E172,"-")</f>
        <v>0</v>
      </c>
      <c r="G168" s="68">
        <v>0</v>
      </c>
      <c r="H168" s="10">
        <f>IFERROR(G168/G172,"-")</f>
        <v>0</v>
      </c>
      <c r="I168" s="68">
        <v>0</v>
      </c>
      <c r="J168" s="10">
        <f>IFERROR(I168/I172,"-")</f>
        <v>0</v>
      </c>
      <c r="K168" s="68">
        <v>0</v>
      </c>
      <c r="L168" s="10">
        <f>IFERROR(K168/K172,"-")</f>
        <v>0</v>
      </c>
      <c r="M168" s="68">
        <v>0</v>
      </c>
      <c r="N168" s="10">
        <f>IFERROR(M168/M172,"-")</f>
        <v>0</v>
      </c>
      <c r="O168" s="68">
        <v>0</v>
      </c>
      <c r="P168" s="10">
        <f>IFERROR(O168/O172,"-")</f>
        <v>0</v>
      </c>
      <c r="R168" s="78"/>
    </row>
    <row r="169" spans="2:18" s="8" customFormat="1">
      <c r="B169" s="406"/>
      <c r="C169" s="419"/>
      <c r="D169" s="274" t="s">
        <v>188</v>
      </c>
      <c r="E169" s="140">
        <v>0</v>
      </c>
      <c r="F169" s="138">
        <f>IFERROR(E169/E172,"-")</f>
        <v>0</v>
      </c>
      <c r="G169" s="139">
        <v>0</v>
      </c>
      <c r="H169" s="138">
        <f>IFERROR(G169/G172,"-")</f>
        <v>0</v>
      </c>
      <c r="I169" s="139">
        <v>0</v>
      </c>
      <c r="J169" s="138">
        <f>IFERROR(I169/I172,"-")</f>
        <v>0</v>
      </c>
      <c r="K169" s="139">
        <v>0</v>
      </c>
      <c r="L169" s="138">
        <f>IFERROR(K169/K172,"-")</f>
        <v>0</v>
      </c>
      <c r="M169" s="139">
        <v>0</v>
      </c>
      <c r="N169" s="138">
        <f>IFERROR(M169/M172,"-")</f>
        <v>0</v>
      </c>
      <c r="O169" s="139">
        <v>0</v>
      </c>
      <c r="P169" s="138">
        <f>IFERROR(O169/O172,"-")</f>
        <v>0</v>
      </c>
      <c r="R169" s="78"/>
    </row>
    <row r="170" spans="2:18" s="8" customFormat="1">
      <c r="B170" s="406"/>
      <c r="C170" s="419"/>
      <c r="D170" s="274" t="s">
        <v>189</v>
      </c>
      <c r="E170" s="141">
        <v>0</v>
      </c>
      <c r="F170" s="10">
        <f>IFERROR(E170/E172,"-")</f>
        <v>0</v>
      </c>
      <c r="G170" s="68">
        <v>0</v>
      </c>
      <c r="H170" s="10">
        <f>IFERROR(G170/G172,"-")</f>
        <v>0</v>
      </c>
      <c r="I170" s="68">
        <v>0</v>
      </c>
      <c r="J170" s="10">
        <f>IFERROR(I170/I172,"-")</f>
        <v>0</v>
      </c>
      <c r="K170" s="68">
        <v>0</v>
      </c>
      <c r="L170" s="10">
        <f>IFERROR(K170/K172,"-")</f>
        <v>0</v>
      </c>
      <c r="M170" s="68">
        <v>0</v>
      </c>
      <c r="N170" s="10">
        <f>IFERROR(M170/M172,"-")</f>
        <v>0</v>
      </c>
      <c r="O170" s="68">
        <v>0</v>
      </c>
      <c r="P170" s="10">
        <f>IFERROR(O170/O172,"-")</f>
        <v>0</v>
      </c>
      <c r="R170" s="78"/>
    </row>
    <row r="171" spans="2:18" s="8" customFormat="1">
      <c r="B171" s="406"/>
      <c r="C171" s="419"/>
      <c r="D171" s="89" t="s">
        <v>190</v>
      </c>
      <c r="E171" s="142">
        <v>0</v>
      </c>
      <c r="F171" s="35">
        <f>IFERROR(E171/E172,"-")</f>
        <v>0</v>
      </c>
      <c r="G171" s="71">
        <v>0</v>
      </c>
      <c r="H171" s="35">
        <f>IFERROR(G171/G172,"-")</f>
        <v>0</v>
      </c>
      <c r="I171" s="71">
        <v>0</v>
      </c>
      <c r="J171" s="35">
        <f>IFERROR(I171/I172,"-")</f>
        <v>0</v>
      </c>
      <c r="K171" s="71">
        <v>0</v>
      </c>
      <c r="L171" s="35">
        <f>IFERROR(K171/K172,"-")</f>
        <v>0</v>
      </c>
      <c r="M171" s="71">
        <v>0</v>
      </c>
      <c r="N171" s="35">
        <f>IFERROR(M171/M172,"-")</f>
        <v>0</v>
      </c>
      <c r="O171" s="71">
        <v>0</v>
      </c>
      <c r="P171" s="35">
        <f>IFERROR(O171/O172,"-")</f>
        <v>0</v>
      </c>
      <c r="R171" s="78"/>
    </row>
    <row r="172" spans="2:18" s="8" customFormat="1">
      <c r="B172" s="406"/>
      <c r="C172" s="419"/>
      <c r="D172" s="199" t="s">
        <v>71</v>
      </c>
      <c r="E172" s="143">
        <v>274</v>
      </c>
      <c r="F172" s="122">
        <f>IFERROR(E172/E172,"-")</f>
        <v>1</v>
      </c>
      <c r="G172" s="133">
        <v>216</v>
      </c>
      <c r="H172" s="122">
        <f>IFERROR(G172/G172,"-")</f>
        <v>1</v>
      </c>
      <c r="I172" s="133">
        <v>43</v>
      </c>
      <c r="J172" s="122">
        <f>IFERROR(I172/I172,"-")</f>
        <v>1</v>
      </c>
      <c r="K172" s="133">
        <v>35</v>
      </c>
      <c r="L172" s="122">
        <f>IFERROR(K172/K172,"-")</f>
        <v>1</v>
      </c>
      <c r="M172" s="133">
        <v>109</v>
      </c>
      <c r="N172" s="122">
        <f>IFERROR(M172/M172,"-")</f>
        <v>1</v>
      </c>
      <c r="O172" s="133">
        <v>1075</v>
      </c>
      <c r="P172" s="122">
        <f>IFERROR(O172/O172,"-")</f>
        <v>1</v>
      </c>
      <c r="R172" s="78"/>
    </row>
    <row r="173" spans="2:18" s="8" customFormat="1">
      <c r="B173" s="406">
        <v>15</v>
      </c>
      <c r="C173" s="419" t="s">
        <v>97</v>
      </c>
      <c r="D173" s="273" t="s">
        <v>185</v>
      </c>
      <c r="E173" s="153">
        <v>387</v>
      </c>
      <c r="F173" s="33">
        <f>IFERROR(E173/E184,"-")</f>
        <v>1</v>
      </c>
      <c r="G173" s="67">
        <v>289</v>
      </c>
      <c r="H173" s="33">
        <f>IFERROR(G173/G184,"-")</f>
        <v>1</v>
      </c>
      <c r="I173" s="67">
        <v>38</v>
      </c>
      <c r="J173" s="33">
        <f>IFERROR(I173/I184,"-")</f>
        <v>1</v>
      </c>
      <c r="K173" s="67">
        <v>29</v>
      </c>
      <c r="L173" s="33">
        <f>IFERROR(K173/K184,"-")</f>
        <v>1</v>
      </c>
      <c r="M173" s="67">
        <v>146</v>
      </c>
      <c r="N173" s="33">
        <f>IFERROR(M173/M184,"-")</f>
        <v>1</v>
      </c>
      <c r="O173" s="67">
        <v>1376</v>
      </c>
      <c r="P173" s="33">
        <f>IFERROR(O173/O184,"-")</f>
        <v>0.99782451051486587</v>
      </c>
      <c r="R173" s="78"/>
    </row>
    <row r="174" spans="2:18" s="8" customFormat="1">
      <c r="B174" s="406"/>
      <c r="C174" s="419"/>
      <c r="D174" s="274" t="s">
        <v>186</v>
      </c>
      <c r="E174" s="140">
        <v>0</v>
      </c>
      <c r="F174" s="138">
        <f>IFERROR(E174/E184,"-")</f>
        <v>0</v>
      </c>
      <c r="G174" s="139">
        <v>0</v>
      </c>
      <c r="H174" s="138">
        <f>IFERROR(G174/G184,"-")</f>
        <v>0</v>
      </c>
      <c r="I174" s="139">
        <v>0</v>
      </c>
      <c r="J174" s="138">
        <f>IFERROR(I174/I184,"-")</f>
        <v>0</v>
      </c>
      <c r="K174" s="139">
        <v>0</v>
      </c>
      <c r="L174" s="138">
        <f>IFERROR(K174/K184,"-")</f>
        <v>0</v>
      </c>
      <c r="M174" s="139">
        <v>0</v>
      </c>
      <c r="N174" s="138">
        <f>IFERROR(M174/M184,"-")</f>
        <v>0</v>
      </c>
      <c r="O174" s="139">
        <v>0</v>
      </c>
      <c r="P174" s="138">
        <f>IFERROR(O174/O184,"-")</f>
        <v>0</v>
      </c>
      <c r="R174" s="78"/>
    </row>
    <row r="175" spans="2:18" s="8" customFormat="1">
      <c r="B175" s="406"/>
      <c r="C175" s="419"/>
      <c r="D175" s="274" t="s">
        <v>340</v>
      </c>
      <c r="E175" s="140">
        <v>0</v>
      </c>
      <c r="F175" s="138">
        <f>IFERROR(E175/E184,"-")</f>
        <v>0</v>
      </c>
      <c r="G175" s="139">
        <v>0</v>
      </c>
      <c r="H175" s="138">
        <f>IFERROR(G175/G184,"-")</f>
        <v>0</v>
      </c>
      <c r="I175" s="139">
        <v>0</v>
      </c>
      <c r="J175" s="138">
        <f>IFERROR(I175/I184,"-")</f>
        <v>0</v>
      </c>
      <c r="K175" s="139">
        <v>0</v>
      </c>
      <c r="L175" s="138">
        <f>IFERROR(K175/K184,"-")</f>
        <v>0</v>
      </c>
      <c r="M175" s="139">
        <v>0</v>
      </c>
      <c r="N175" s="138">
        <f>IFERROR(M175/M184,"-")</f>
        <v>0</v>
      </c>
      <c r="O175" s="139">
        <v>0</v>
      </c>
      <c r="P175" s="138">
        <f>IFERROR(O175/O184,"-")</f>
        <v>0</v>
      </c>
      <c r="R175" s="78"/>
    </row>
    <row r="176" spans="2:18" s="8" customFormat="1">
      <c r="B176" s="406"/>
      <c r="C176" s="419"/>
      <c r="D176" s="274" t="s">
        <v>293</v>
      </c>
      <c r="E176" s="140">
        <v>0</v>
      </c>
      <c r="F176" s="138">
        <f>IFERROR(E176/E184,"-")</f>
        <v>0</v>
      </c>
      <c r="G176" s="139">
        <v>0</v>
      </c>
      <c r="H176" s="138">
        <f>IFERROR(G176/G184,"-")</f>
        <v>0</v>
      </c>
      <c r="I176" s="139">
        <v>0</v>
      </c>
      <c r="J176" s="138">
        <f>IFERROR(I176/I184,"-")</f>
        <v>0</v>
      </c>
      <c r="K176" s="139">
        <v>0</v>
      </c>
      <c r="L176" s="138">
        <f>IFERROR(K176/K184,"-")</f>
        <v>0</v>
      </c>
      <c r="M176" s="139">
        <v>0</v>
      </c>
      <c r="N176" s="138">
        <f>IFERROR(M176/M184,"-")</f>
        <v>0</v>
      </c>
      <c r="O176" s="139">
        <v>0</v>
      </c>
      <c r="P176" s="138">
        <f>IFERROR(O176/O184,"-")</f>
        <v>0</v>
      </c>
      <c r="R176" s="78"/>
    </row>
    <row r="177" spans="2:18" s="8" customFormat="1">
      <c r="B177" s="406"/>
      <c r="C177" s="419"/>
      <c r="D177" s="274" t="s">
        <v>182</v>
      </c>
      <c r="E177" s="141">
        <v>0</v>
      </c>
      <c r="F177" s="10">
        <f>IFERROR(E177/E184,"-")</f>
        <v>0</v>
      </c>
      <c r="G177" s="68">
        <v>0</v>
      </c>
      <c r="H177" s="10">
        <f>IFERROR(G177/G184,"-")</f>
        <v>0</v>
      </c>
      <c r="I177" s="68">
        <v>0</v>
      </c>
      <c r="J177" s="10">
        <f>IFERROR(I177/I184,"-")</f>
        <v>0</v>
      </c>
      <c r="K177" s="68">
        <v>0</v>
      </c>
      <c r="L177" s="10">
        <f>IFERROR(K177/K184,"-")</f>
        <v>0</v>
      </c>
      <c r="M177" s="68">
        <v>0</v>
      </c>
      <c r="N177" s="10">
        <f>IFERROR(M177/M184,"-")</f>
        <v>0</v>
      </c>
      <c r="O177" s="68">
        <v>0</v>
      </c>
      <c r="P177" s="10">
        <f>IFERROR(O177/O184,"-")</f>
        <v>0</v>
      </c>
      <c r="R177" s="78"/>
    </row>
    <row r="178" spans="2:18" s="8" customFormat="1">
      <c r="B178" s="406"/>
      <c r="C178" s="419"/>
      <c r="D178" s="274" t="s">
        <v>183</v>
      </c>
      <c r="E178" s="141">
        <v>0</v>
      </c>
      <c r="F178" s="10">
        <f>IFERROR(E178/E184,"-")</f>
        <v>0</v>
      </c>
      <c r="G178" s="68">
        <v>0</v>
      </c>
      <c r="H178" s="10">
        <f>IFERROR(G178/G184,"-")</f>
        <v>0</v>
      </c>
      <c r="I178" s="68">
        <v>0</v>
      </c>
      <c r="J178" s="10">
        <f>IFERROR(I178/I184,"-")</f>
        <v>0</v>
      </c>
      <c r="K178" s="68">
        <v>0</v>
      </c>
      <c r="L178" s="10">
        <f>IFERROR(K178/K184,"-")</f>
        <v>0</v>
      </c>
      <c r="M178" s="68">
        <v>0</v>
      </c>
      <c r="N178" s="10">
        <f>IFERROR(M178/M184,"-")</f>
        <v>0</v>
      </c>
      <c r="O178" s="68">
        <v>2</v>
      </c>
      <c r="P178" s="10">
        <f>IFERROR(O178/O184,"-")</f>
        <v>1.4503263234227702E-3</v>
      </c>
      <c r="R178" s="78"/>
    </row>
    <row r="179" spans="2:18" s="8" customFormat="1">
      <c r="B179" s="406"/>
      <c r="C179" s="419"/>
      <c r="D179" s="274" t="s">
        <v>184</v>
      </c>
      <c r="E179" s="140">
        <v>0</v>
      </c>
      <c r="F179" s="138">
        <f>IFERROR(E179/E184,"-")</f>
        <v>0</v>
      </c>
      <c r="G179" s="139">
        <v>0</v>
      </c>
      <c r="H179" s="138">
        <f>IFERROR(G179/G184,"-")</f>
        <v>0</v>
      </c>
      <c r="I179" s="139">
        <v>0</v>
      </c>
      <c r="J179" s="138">
        <f>IFERROR(I179/I184,"-")</f>
        <v>0</v>
      </c>
      <c r="K179" s="139">
        <v>0</v>
      </c>
      <c r="L179" s="138">
        <f>IFERROR(K179/K184,"-")</f>
        <v>0</v>
      </c>
      <c r="M179" s="139">
        <v>0</v>
      </c>
      <c r="N179" s="138">
        <f>IFERROR(M179/M184,"-")</f>
        <v>0</v>
      </c>
      <c r="O179" s="139">
        <v>1</v>
      </c>
      <c r="P179" s="138">
        <f>IFERROR(O179/O184,"-")</f>
        <v>7.2516316171138508E-4</v>
      </c>
      <c r="R179" s="78"/>
    </row>
    <row r="180" spans="2:18" s="8" customFormat="1">
      <c r="B180" s="406"/>
      <c r="C180" s="419"/>
      <c r="D180" s="274" t="s">
        <v>187</v>
      </c>
      <c r="E180" s="141">
        <v>0</v>
      </c>
      <c r="F180" s="10">
        <f>IFERROR(E180/E184,"-")</f>
        <v>0</v>
      </c>
      <c r="G180" s="68">
        <v>0</v>
      </c>
      <c r="H180" s="10">
        <f>IFERROR(G180/G184,"-")</f>
        <v>0</v>
      </c>
      <c r="I180" s="68">
        <v>0</v>
      </c>
      <c r="J180" s="10">
        <f>IFERROR(I180/I184,"-")</f>
        <v>0</v>
      </c>
      <c r="K180" s="68">
        <v>0</v>
      </c>
      <c r="L180" s="10">
        <f>IFERROR(K180/K184,"-")</f>
        <v>0</v>
      </c>
      <c r="M180" s="68">
        <v>0</v>
      </c>
      <c r="N180" s="10">
        <f>IFERROR(M180/M184,"-")</f>
        <v>0</v>
      </c>
      <c r="O180" s="68">
        <v>0</v>
      </c>
      <c r="P180" s="10">
        <f>IFERROR(O180/O184,"-")</f>
        <v>0</v>
      </c>
      <c r="R180" s="78"/>
    </row>
    <row r="181" spans="2:18" s="8" customFormat="1">
      <c r="B181" s="406"/>
      <c r="C181" s="419"/>
      <c r="D181" s="274" t="s">
        <v>188</v>
      </c>
      <c r="E181" s="140">
        <v>0</v>
      </c>
      <c r="F181" s="138">
        <f>IFERROR(E181/E184,"-")</f>
        <v>0</v>
      </c>
      <c r="G181" s="139">
        <v>0</v>
      </c>
      <c r="H181" s="138">
        <f>IFERROR(G181/G184,"-")</f>
        <v>0</v>
      </c>
      <c r="I181" s="139">
        <v>0</v>
      </c>
      <c r="J181" s="138">
        <f>IFERROR(I181/I184,"-")</f>
        <v>0</v>
      </c>
      <c r="K181" s="139">
        <v>0</v>
      </c>
      <c r="L181" s="138">
        <f>IFERROR(K181/K184,"-")</f>
        <v>0</v>
      </c>
      <c r="M181" s="139">
        <v>0</v>
      </c>
      <c r="N181" s="138">
        <f>IFERROR(M181/M184,"-")</f>
        <v>0</v>
      </c>
      <c r="O181" s="139">
        <v>0</v>
      </c>
      <c r="P181" s="138">
        <f>IFERROR(O181/O184,"-")</f>
        <v>0</v>
      </c>
      <c r="R181" s="78"/>
    </row>
    <row r="182" spans="2:18" s="8" customFormat="1">
      <c r="B182" s="406"/>
      <c r="C182" s="419"/>
      <c r="D182" s="274" t="s">
        <v>189</v>
      </c>
      <c r="E182" s="141">
        <v>0</v>
      </c>
      <c r="F182" s="10">
        <f>IFERROR(E182/E184,"-")</f>
        <v>0</v>
      </c>
      <c r="G182" s="68">
        <v>0</v>
      </c>
      <c r="H182" s="10">
        <f>IFERROR(G182/G184,"-")</f>
        <v>0</v>
      </c>
      <c r="I182" s="68">
        <v>0</v>
      </c>
      <c r="J182" s="10">
        <f>IFERROR(I182/I184,"-")</f>
        <v>0</v>
      </c>
      <c r="K182" s="68">
        <v>0</v>
      </c>
      <c r="L182" s="10">
        <f>IFERROR(K182/K184,"-")</f>
        <v>0</v>
      </c>
      <c r="M182" s="68">
        <v>0</v>
      </c>
      <c r="N182" s="10">
        <f>IFERROR(M182/M184,"-")</f>
        <v>0</v>
      </c>
      <c r="O182" s="68">
        <v>0</v>
      </c>
      <c r="P182" s="10">
        <f>IFERROR(O182/O184,"-")</f>
        <v>0</v>
      </c>
      <c r="R182" s="78"/>
    </row>
    <row r="183" spans="2:18" s="8" customFormat="1">
      <c r="B183" s="406"/>
      <c r="C183" s="419"/>
      <c r="D183" s="89" t="s">
        <v>190</v>
      </c>
      <c r="E183" s="142">
        <v>0</v>
      </c>
      <c r="F183" s="35">
        <f>IFERROR(E183/E184,"-")</f>
        <v>0</v>
      </c>
      <c r="G183" s="71">
        <v>0</v>
      </c>
      <c r="H183" s="35">
        <f>IFERROR(G183/G184,"-")</f>
        <v>0</v>
      </c>
      <c r="I183" s="71">
        <v>0</v>
      </c>
      <c r="J183" s="35">
        <f>IFERROR(I183/I184,"-")</f>
        <v>0</v>
      </c>
      <c r="K183" s="71">
        <v>0</v>
      </c>
      <c r="L183" s="35">
        <f>IFERROR(K183/K184,"-")</f>
        <v>0</v>
      </c>
      <c r="M183" s="71">
        <v>0</v>
      </c>
      <c r="N183" s="35">
        <f>IFERROR(M183/M184,"-")</f>
        <v>0</v>
      </c>
      <c r="O183" s="71">
        <v>0</v>
      </c>
      <c r="P183" s="35">
        <f>IFERROR(O183/O184,"-")</f>
        <v>0</v>
      </c>
      <c r="R183" s="78"/>
    </row>
    <row r="184" spans="2:18" s="8" customFormat="1">
      <c r="B184" s="406"/>
      <c r="C184" s="419"/>
      <c r="D184" s="199" t="s">
        <v>71</v>
      </c>
      <c r="E184" s="143">
        <v>387</v>
      </c>
      <c r="F184" s="122">
        <f>IFERROR(E184/E184,"-")</f>
        <v>1</v>
      </c>
      <c r="G184" s="133">
        <v>289</v>
      </c>
      <c r="H184" s="122">
        <f>IFERROR(G184/G184,"-")</f>
        <v>1</v>
      </c>
      <c r="I184" s="133">
        <v>38</v>
      </c>
      <c r="J184" s="122">
        <f>IFERROR(I184/I184,"-")</f>
        <v>1</v>
      </c>
      <c r="K184" s="133">
        <v>29</v>
      </c>
      <c r="L184" s="122">
        <f>IFERROR(K184/K184,"-")</f>
        <v>1</v>
      </c>
      <c r="M184" s="133">
        <v>146</v>
      </c>
      <c r="N184" s="122">
        <f>IFERROR(M184/M184,"-")</f>
        <v>1</v>
      </c>
      <c r="O184" s="133">
        <v>1379</v>
      </c>
      <c r="P184" s="122">
        <f>IFERROR(O184/O184,"-")</f>
        <v>1</v>
      </c>
      <c r="R184" s="78"/>
    </row>
    <row r="185" spans="2:18" s="8" customFormat="1">
      <c r="B185" s="417">
        <v>16</v>
      </c>
      <c r="C185" s="415" t="s">
        <v>60</v>
      </c>
      <c r="D185" s="273" t="s">
        <v>185</v>
      </c>
      <c r="E185" s="153">
        <v>273</v>
      </c>
      <c r="F185" s="33">
        <f>IFERROR(E185/E196,"-")</f>
        <v>1</v>
      </c>
      <c r="G185" s="67">
        <v>222</v>
      </c>
      <c r="H185" s="33">
        <f>IFERROR(G185/G196,"-")</f>
        <v>1</v>
      </c>
      <c r="I185" s="67">
        <v>39</v>
      </c>
      <c r="J185" s="33">
        <f>IFERROR(I185/I196,"-")</f>
        <v>1</v>
      </c>
      <c r="K185" s="67">
        <v>30</v>
      </c>
      <c r="L185" s="33">
        <f>IFERROR(K185/K196,"-")</f>
        <v>1</v>
      </c>
      <c r="M185" s="67">
        <v>102</v>
      </c>
      <c r="N185" s="33">
        <f>IFERROR(M185/M196,"-")</f>
        <v>1</v>
      </c>
      <c r="O185" s="67">
        <v>1052</v>
      </c>
      <c r="P185" s="33">
        <f>IFERROR(O185/O196,"-")</f>
        <v>0.99810246679316883</v>
      </c>
      <c r="R185" s="78"/>
    </row>
    <row r="186" spans="2:18" s="8" customFormat="1">
      <c r="B186" s="418"/>
      <c r="C186" s="416"/>
      <c r="D186" s="274" t="s">
        <v>186</v>
      </c>
      <c r="E186" s="140">
        <v>0</v>
      </c>
      <c r="F186" s="138">
        <f>IFERROR(E186/E196,"-")</f>
        <v>0</v>
      </c>
      <c r="G186" s="139">
        <v>0</v>
      </c>
      <c r="H186" s="138">
        <f>IFERROR(G186/G196,"-")</f>
        <v>0</v>
      </c>
      <c r="I186" s="139">
        <v>0</v>
      </c>
      <c r="J186" s="138">
        <f>IFERROR(I186/I196,"-")</f>
        <v>0</v>
      </c>
      <c r="K186" s="139">
        <v>0</v>
      </c>
      <c r="L186" s="138">
        <f>IFERROR(K186/K196,"-")</f>
        <v>0</v>
      </c>
      <c r="M186" s="139">
        <v>0</v>
      </c>
      <c r="N186" s="138">
        <f>IFERROR(M186/M196,"-")</f>
        <v>0</v>
      </c>
      <c r="O186" s="139">
        <v>0</v>
      </c>
      <c r="P186" s="138">
        <f>IFERROR(O186/O196,"-")</f>
        <v>0</v>
      </c>
      <c r="R186" s="78"/>
    </row>
    <row r="187" spans="2:18" s="8" customFormat="1">
      <c r="B187" s="418"/>
      <c r="C187" s="416"/>
      <c r="D187" s="274" t="s">
        <v>340</v>
      </c>
      <c r="E187" s="140">
        <v>0</v>
      </c>
      <c r="F187" s="138">
        <f>IFERROR(E187/E196,"-")</f>
        <v>0</v>
      </c>
      <c r="G187" s="139">
        <v>0</v>
      </c>
      <c r="H187" s="138">
        <f>IFERROR(G187/G196,"-")</f>
        <v>0</v>
      </c>
      <c r="I187" s="139">
        <v>0</v>
      </c>
      <c r="J187" s="138">
        <f>IFERROR(I187/I196,"-")</f>
        <v>0</v>
      </c>
      <c r="K187" s="139">
        <v>0</v>
      </c>
      <c r="L187" s="138">
        <f>IFERROR(K187/K196,"-")</f>
        <v>0</v>
      </c>
      <c r="M187" s="139">
        <v>0</v>
      </c>
      <c r="N187" s="138">
        <f>IFERROR(M187/M196,"-")</f>
        <v>0</v>
      </c>
      <c r="O187" s="139">
        <v>0</v>
      </c>
      <c r="P187" s="138">
        <f>IFERROR(O187/O196,"-")</f>
        <v>0</v>
      </c>
      <c r="R187" s="78"/>
    </row>
    <row r="188" spans="2:18" s="8" customFormat="1">
      <c r="B188" s="418"/>
      <c r="C188" s="416"/>
      <c r="D188" s="274" t="s">
        <v>293</v>
      </c>
      <c r="E188" s="140">
        <v>0</v>
      </c>
      <c r="F188" s="138">
        <f>IFERROR(E188/E196,"-")</f>
        <v>0</v>
      </c>
      <c r="G188" s="139">
        <v>0</v>
      </c>
      <c r="H188" s="138">
        <f>IFERROR(G188/G196,"-")</f>
        <v>0</v>
      </c>
      <c r="I188" s="139">
        <v>0</v>
      </c>
      <c r="J188" s="138">
        <f>IFERROR(I188/I196,"-")</f>
        <v>0</v>
      </c>
      <c r="K188" s="139">
        <v>0</v>
      </c>
      <c r="L188" s="138">
        <f>IFERROR(K188/K196,"-")</f>
        <v>0</v>
      </c>
      <c r="M188" s="139">
        <v>0</v>
      </c>
      <c r="N188" s="138">
        <f>IFERROR(M188/M196,"-")</f>
        <v>0</v>
      </c>
      <c r="O188" s="139">
        <v>0</v>
      </c>
      <c r="P188" s="138">
        <f>IFERROR(O188/O196,"-")</f>
        <v>0</v>
      </c>
      <c r="R188" s="78"/>
    </row>
    <row r="189" spans="2:18" s="8" customFormat="1">
      <c r="B189" s="418"/>
      <c r="C189" s="416"/>
      <c r="D189" s="274" t="s">
        <v>182</v>
      </c>
      <c r="E189" s="141">
        <v>0</v>
      </c>
      <c r="F189" s="10">
        <f>IFERROR(E189/E196,"-")</f>
        <v>0</v>
      </c>
      <c r="G189" s="68">
        <v>0</v>
      </c>
      <c r="H189" s="10">
        <f>IFERROR(G189/G196,"-")</f>
        <v>0</v>
      </c>
      <c r="I189" s="68">
        <v>0</v>
      </c>
      <c r="J189" s="10">
        <f>IFERROR(I189/I196,"-")</f>
        <v>0</v>
      </c>
      <c r="K189" s="68">
        <v>0</v>
      </c>
      <c r="L189" s="10">
        <f>IFERROR(K189/K196,"-")</f>
        <v>0</v>
      </c>
      <c r="M189" s="68">
        <v>0</v>
      </c>
      <c r="N189" s="10">
        <f>IFERROR(M189/M196,"-")</f>
        <v>0</v>
      </c>
      <c r="O189" s="68">
        <v>0</v>
      </c>
      <c r="P189" s="10">
        <f>IFERROR(O189/O196,"-")</f>
        <v>0</v>
      </c>
      <c r="R189" s="78"/>
    </row>
    <row r="190" spans="2:18" s="8" customFormat="1">
      <c r="B190" s="418"/>
      <c r="C190" s="416"/>
      <c r="D190" s="274" t="s">
        <v>183</v>
      </c>
      <c r="E190" s="141">
        <v>0</v>
      </c>
      <c r="F190" s="10">
        <f>IFERROR(E190/E196,"-")</f>
        <v>0</v>
      </c>
      <c r="G190" s="68">
        <v>0</v>
      </c>
      <c r="H190" s="10">
        <f>IFERROR(G190/G196,"-")</f>
        <v>0</v>
      </c>
      <c r="I190" s="68">
        <v>0</v>
      </c>
      <c r="J190" s="10">
        <f>IFERROR(I190/I196,"-")</f>
        <v>0</v>
      </c>
      <c r="K190" s="68">
        <v>0</v>
      </c>
      <c r="L190" s="10">
        <f>IFERROR(K190/K196,"-")</f>
        <v>0</v>
      </c>
      <c r="M190" s="68">
        <v>0</v>
      </c>
      <c r="N190" s="10">
        <f>IFERROR(M190/M196,"-")</f>
        <v>0</v>
      </c>
      <c r="O190" s="68">
        <v>1</v>
      </c>
      <c r="P190" s="10">
        <f>IFERROR(O190/O196,"-")</f>
        <v>9.4876660341555979E-4</v>
      </c>
      <c r="R190" s="78"/>
    </row>
    <row r="191" spans="2:18" s="8" customFormat="1">
      <c r="B191" s="418"/>
      <c r="C191" s="416"/>
      <c r="D191" s="274" t="s">
        <v>184</v>
      </c>
      <c r="E191" s="140">
        <v>0</v>
      </c>
      <c r="F191" s="138">
        <f>IFERROR(E191/E196,"-")</f>
        <v>0</v>
      </c>
      <c r="G191" s="139">
        <v>0</v>
      </c>
      <c r="H191" s="138">
        <f>IFERROR(G191/G196,"-")</f>
        <v>0</v>
      </c>
      <c r="I191" s="139">
        <v>0</v>
      </c>
      <c r="J191" s="138">
        <f>IFERROR(I191/I196,"-")</f>
        <v>0</v>
      </c>
      <c r="K191" s="139">
        <v>0</v>
      </c>
      <c r="L191" s="138">
        <f>IFERROR(K191/K196,"-")</f>
        <v>0</v>
      </c>
      <c r="M191" s="139">
        <v>0</v>
      </c>
      <c r="N191" s="138">
        <f>IFERROR(M191/M196,"-")</f>
        <v>0</v>
      </c>
      <c r="O191" s="139">
        <v>0</v>
      </c>
      <c r="P191" s="138">
        <f>IFERROR(O191/O196,"-")</f>
        <v>0</v>
      </c>
      <c r="R191" s="78"/>
    </row>
    <row r="192" spans="2:18" s="8" customFormat="1">
      <c r="B192" s="418"/>
      <c r="C192" s="416"/>
      <c r="D192" s="274" t="s">
        <v>187</v>
      </c>
      <c r="E192" s="141">
        <v>0</v>
      </c>
      <c r="F192" s="10">
        <f>IFERROR(E192/E196,"-")</f>
        <v>0</v>
      </c>
      <c r="G192" s="68">
        <v>0</v>
      </c>
      <c r="H192" s="10">
        <f>IFERROR(G192/G196,"-")</f>
        <v>0</v>
      </c>
      <c r="I192" s="68">
        <v>0</v>
      </c>
      <c r="J192" s="10">
        <f>IFERROR(I192/I196,"-")</f>
        <v>0</v>
      </c>
      <c r="K192" s="68">
        <v>0</v>
      </c>
      <c r="L192" s="10">
        <f>IFERROR(K192/K196,"-")</f>
        <v>0</v>
      </c>
      <c r="M192" s="68">
        <v>0</v>
      </c>
      <c r="N192" s="10">
        <f>IFERROR(M192/M196,"-")</f>
        <v>0</v>
      </c>
      <c r="O192" s="68">
        <v>0</v>
      </c>
      <c r="P192" s="10">
        <f>IFERROR(O192/O196,"-")</f>
        <v>0</v>
      </c>
      <c r="R192" s="78"/>
    </row>
    <row r="193" spans="2:18" s="8" customFormat="1">
      <c r="B193" s="418"/>
      <c r="C193" s="416"/>
      <c r="D193" s="274" t="s">
        <v>188</v>
      </c>
      <c r="E193" s="140">
        <v>0</v>
      </c>
      <c r="F193" s="138">
        <f>IFERROR(E193/E196,"-")</f>
        <v>0</v>
      </c>
      <c r="G193" s="139">
        <v>0</v>
      </c>
      <c r="H193" s="138">
        <f>IFERROR(G193/G196,"-")</f>
        <v>0</v>
      </c>
      <c r="I193" s="139">
        <v>0</v>
      </c>
      <c r="J193" s="138">
        <f>IFERROR(I193/I196,"-")</f>
        <v>0</v>
      </c>
      <c r="K193" s="139">
        <v>0</v>
      </c>
      <c r="L193" s="138">
        <f>IFERROR(K193/K196,"-")</f>
        <v>0</v>
      </c>
      <c r="M193" s="139">
        <v>0</v>
      </c>
      <c r="N193" s="138">
        <f>IFERROR(M193/M196,"-")</f>
        <v>0</v>
      </c>
      <c r="O193" s="139">
        <v>1</v>
      </c>
      <c r="P193" s="138">
        <f>IFERROR(O193/O196,"-")</f>
        <v>9.4876660341555979E-4</v>
      </c>
      <c r="R193" s="78"/>
    </row>
    <row r="194" spans="2:18" s="8" customFormat="1">
      <c r="B194" s="418"/>
      <c r="C194" s="416"/>
      <c r="D194" s="274" t="s">
        <v>189</v>
      </c>
      <c r="E194" s="141">
        <v>0</v>
      </c>
      <c r="F194" s="10">
        <f>IFERROR(E194/E196,"-")</f>
        <v>0</v>
      </c>
      <c r="G194" s="68">
        <v>0</v>
      </c>
      <c r="H194" s="10">
        <f>IFERROR(G194/G196,"-")</f>
        <v>0</v>
      </c>
      <c r="I194" s="68">
        <v>0</v>
      </c>
      <c r="J194" s="10">
        <f>IFERROR(I194/I196,"-")</f>
        <v>0</v>
      </c>
      <c r="K194" s="68">
        <v>0</v>
      </c>
      <c r="L194" s="10">
        <f>IFERROR(K194/K196,"-")</f>
        <v>0</v>
      </c>
      <c r="M194" s="68">
        <v>0</v>
      </c>
      <c r="N194" s="10">
        <f>IFERROR(M194/M196,"-")</f>
        <v>0</v>
      </c>
      <c r="O194" s="68">
        <v>0</v>
      </c>
      <c r="P194" s="10">
        <f>IFERROR(O194/O196,"-")</f>
        <v>0</v>
      </c>
      <c r="R194" s="78"/>
    </row>
    <row r="195" spans="2:18" s="8" customFormat="1">
      <c r="B195" s="418"/>
      <c r="C195" s="416"/>
      <c r="D195" s="89" t="s">
        <v>190</v>
      </c>
      <c r="E195" s="142">
        <v>0</v>
      </c>
      <c r="F195" s="35">
        <f>IFERROR(E195/E196,"-")</f>
        <v>0</v>
      </c>
      <c r="G195" s="71">
        <v>0</v>
      </c>
      <c r="H195" s="35">
        <f>IFERROR(G195/G196,"-")</f>
        <v>0</v>
      </c>
      <c r="I195" s="71">
        <v>0</v>
      </c>
      <c r="J195" s="35">
        <f>IFERROR(I195/I196,"-")</f>
        <v>0</v>
      </c>
      <c r="K195" s="71">
        <v>0</v>
      </c>
      <c r="L195" s="35">
        <f>IFERROR(K195/K196,"-")</f>
        <v>0</v>
      </c>
      <c r="M195" s="71">
        <v>0</v>
      </c>
      <c r="N195" s="35">
        <f>IFERROR(M195/M196,"-")</f>
        <v>0</v>
      </c>
      <c r="O195" s="71">
        <v>0</v>
      </c>
      <c r="P195" s="35">
        <f>IFERROR(O195/O196,"-")</f>
        <v>0</v>
      </c>
      <c r="R195" s="78"/>
    </row>
    <row r="196" spans="2:18" s="8" customFormat="1">
      <c r="B196" s="418"/>
      <c r="C196" s="416"/>
      <c r="D196" s="199" t="s">
        <v>71</v>
      </c>
      <c r="E196" s="143">
        <v>273</v>
      </c>
      <c r="F196" s="122">
        <f>IFERROR(E196/E196,"-")</f>
        <v>1</v>
      </c>
      <c r="G196" s="133">
        <v>222</v>
      </c>
      <c r="H196" s="122">
        <f>IFERROR(G196/G196,"-")</f>
        <v>1</v>
      </c>
      <c r="I196" s="133">
        <v>39</v>
      </c>
      <c r="J196" s="122">
        <f>IFERROR(I196/I196,"-")</f>
        <v>1</v>
      </c>
      <c r="K196" s="133">
        <v>30</v>
      </c>
      <c r="L196" s="122">
        <f>IFERROR(K196/K196,"-")</f>
        <v>1</v>
      </c>
      <c r="M196" s="133">
        <v>102</v>
      </c>
      <c r="N196" s="122">
        <f>IFERROR(M196/M196,"-")</f>
        <v>1</v>
      </c>
      <c r="O196" s="133">
        <v>1054</v>
      </c>
      <c r="P196" s="122">
        <f>IFERROR(O196/O196,"-")</f>
        <v>1</v>
      </c>
      <c r="R196" s="78"/>
    </row>
    <row r="197" spans="2:18" s="8" customFormat="1">
      <c r="B197" s="417">
        <v>17</v>
      </c>
      <c r="C197" s="415" t="s">
        <v>98</v>
      </c>
      <c r="D197" s="273" t="s">
        <v>185</v>
      </c>
      <c r="E197" s="153">
        <v>403</v>
      </c>
      <c r="F197" s="33">
        <f>IFERROR(E197/E208,"-")</f>
        <v>0.99752475247524752</v>
      </c>
      <c r="G197" s="67">
        <v>314</v>
      </c>
      <c r="H197" s="33">
        <f>IFERROR(G197/G208,"-")</f>
        <v>0.99682539682539684</v>
      </c>
      <c r="I197" s="67">
        <v>57</v>
      </c>
      <c r="J197" s="33">
        <f>IFERROR(I197/I208,"-")</f>
        <v>1</v>
      </c>
      <c r="K197" s="67">
        <v>47</v>
      </c>
      <c r="L197" s="33">
        <f>IFERROR(K197/K208,"-")</f>
        <v>1</v>
      </c>
      <c r="M197" s="67">
        <v>142</v>
      </c>
      <c r="N197" s="33">
        <f>IFERROR(M197/M208,"-")</f>
        <v>0.99300699300699302</v>
      </c>
      <c r="O197" s="67">
        <v>1552</v>
      </c>
      <c r="P197" s="33">
        <f>IFERROR(O197/O208,"-")</f>
        <v>0.99935608499678041</v>
      </c>
      <c r="R197" s="78"/>
    </row>
    <row r="198" spans="2:18" s="8" customFormat="1">
      <c r="B198" s="418"/>
      <c r="C198" s="416"/>
      <c r="D198" s="274" t="s">
        <v>186</v>
      </c>
      <c r="E198" s="140">
        <v>0</v>
      </c>
      <c r="F198" s="138">
        <f>IFERROR(E198/E208,"-")</f>
        <v>0</v>
      </c>
      <c r="G198" s="139">
        <v>0</v>
      </c>
      <c r="H198" s="138">
        <f>IFERROR(G198/G208,"-")</f>
        <v>0</v>
      </c>
      <c r="I198" s="139">
        <v>0</v>
      </c>
      <c r="J198" s="138">
        <f>IFERROR(I198/I208,"-")</f>
        <v>0</v>
      </c>
      <c r="K198" s="139">
        <v>0</v>
      </c>
      <c r="L198" s="138">
        <f>IFERROR(K198/K208,"-")</f>
        <v>0</v>
      </c>
      <c r="M198" s="139">
        <v>0</v>
      </c>
      <c r="N198" s="138">
        <f>IFERROR(M198/M208,"-")</f>
        <v>0</v>
      </c>
      <c r="O198" s="139">
        <v>0</v>
      </c>
      <c r="P198" s="138">
        <f>IFERROR(O198/O208,"-")</f>
        <v>0</v>
      </c>
      <c r="R198" s="78"/>
    </row>
    <row r="199" spans="2:18" s="8" customFormat="1">
      <c r="B199" s="418"/>
      <c r="C199" s="416"/>
      <c r="D199" s="274" t="s">
        <v>340</v>
      </c>
      <c r="E199" s="140">
        <v>0</v>
      </c>
      <c r="F199" s="138">
        <f>IFERROR(E199/E208,"-")</f>
        <v>0</v>
      </c>
      <c r="G199" s="139">
        <v>0</v>
      </c>
      <c r="H199" s="138">
        <f>IFERROR(G199/G208,"-")</f>
        <v>0</v>
      </c>
      <c r="I199" s="139">
        <v>0</v>
      </c>
      <c r="J199" s="138">
        <f>IFERROR(I199/I208,"-")</f>
        <v>0</v>
      </c>
      <c r="K199" s="139">
        <v>0</v>
      </c>
      <c r="L199" s="138">
        <f>IFERROR(K199/K208,"-")</f>
        <v>0</v>
      </c>
      <c r="M199" s="139">
        <v>0</v>
      </c>
      <c r="N199" s="138">
        <f>IFERROR(M199/M208,"-")</f>
        <v>0</v>
      </c>
      <c r="O199" s="139">
        <v>0</v>
      </c>
      <c r="P199" s="138">
        <f>IFERROR(O199/O208,"-")</f>
        <v>0</v>
      </c>
      <c r="R199" s="78"/>
    </row>
    <row r="200" spans="2:18" s="8" customFormat="1">
      <c r="B200" s="418"/>
      <c r="C200" s="416"/>
      <c r="D200" s="274" t="s">
        <v>293</v>
      </c>
      <c r="E200" s="140">
        <v>0</v>
      </c>
      <c r="F200" s="138">
        <f>IFERROR(E200/E208,"-")</f>
        <v>0</v>
      </c>
      <c r="G200" s="139">
        <v>0</v>
      </c>
      <c r="H200" s="138">
        <f>IFERROR(G200/G208,"-")</f>
        <v>0</v>
      </c>
      <c r="I200" s="139">
        <v>0</v>
      </c>
      <c r="J200" s="138">
        <f>IFERROR(I200/I208,"-")</f>
        <v>0</v>
      </c>
      <c r="K200" s="139">
        <v>0</v>
      </c>
      <c r="L200" s="138">
        <f>IFERROR(K200/K208,"-")</f>
        <v>0</v>
      </c>
      <c r="M200" s="139">
        <v>0</v>
      </c>
      <c r="N200" s="138">
        <f>IFERROR(M200/M208,"-")</f>
        <v>0</v>
      </c>
      <c r="O200" s="139">
        <v>0</v>
      </c>
      <c r="P200" s="138">
        <f>IFERROR(O200/O208,"-")</f>
        <v>0</v>
      </c>
      <c r="R200" s="78"/>
    </row>
    <row r="201" spans="2:18" s="8" customFormat="1">
      <c r="B201" s="418"/>
      <c r="C201" s="416"/>
      <c r="D201" s="274" t="s">
        <v>182</v>
      </c>
      <c r="E201" s="141">
        <v>0</v>
      </c>
      <c r="F201" s="10">
        <f>IFERROR(E201/E208,"-")</f>
        <v>0</v>
      </c>
      <c r="G201" s="68">
        <v>0</v>
      </c>
      <c r="H201" s="10">
        <f>IFERROR(G201/G208,"-")</f>
        <v>0</v>
      </c>
      <c r="I201" s="68">
        <v>0</v>
      </c>
      <c r="J201" s="10">
        <f>IFERROR(I201/I208,"-")</f>
        <v>0</v>
      </c>
      <c r="K201" s="68">
        <v>0</v>
      </c>
      <c r="L201" s="10">
        <f>IFERROR(K201/K208,"-")</f>
        <v>0</v>
      </c>
      <c r="M201" s="68">
        <v>0</v>
      </c>
      <c r="N201" s="10">
        <f>IFERROR(M201/M208,"-")</f>
        <v>0</v>
      </c>
      <c r="O201" s="68">
        <v>0</v>
      </c>
      <c r="P201" s="10">
        <f>IFERROR(O201/O208,"-")</f>
        <v>0</v>
      </c>
      <c r="R201" s="78"/>
    </row>
    <row r="202" spans="2:18" s="8" customFormat="1">
      <c r="B202" s="418"/>
      <c r="C202" s="416"/>
      <c r="D202" s="274" t="s">
        <v>183</v>
      </c>
      <c r="E202" s="141">
        <v>0</v>
      </c>
      <c r="F202" s="10">
        <f>IFERROR(E202/E208,"-")</f>
        <v>0</v>
      </c>
      <c r="G202" s="68">
        <v>0</v>
      </c>
      <c r="H202" s="10">
        <f>IFERROR(G202/G208,"-")</f>
        <v>0</v>
      </c>
      <c r="I202" s="68">
        <v>0</v>
      </c>
      <c r="J202" s="10">
        <f>IFERROR(I202/I208,"-")</f>
        <v>0</v>
      </c>
      <c r="K202" s="68">
        <v>0</v>
      </c>
      <c r="L202" s="10">
        <f>IFERROR(K202/K208,"-")</f>
        <v>0</v>
      </c>
      <c r="M202" s="68">
        <v>0</v>
      </c>
      <c r="N202" s="10">
        <f>IFERROR(M202/M208,"-")</f>
        <v>0</v>
      </c>
      <c r="O202" s="68">
        <v>0</v>
      </c>
      <c r="P202" s="10">
        <f>IFERROR(O202/O208,"-")</f>
        <v>0</v>
      </c>
      <c r="R202" s="78"/>
    </row>
    <row r="203" spans="2:18" s="8" customFormat="1">
      <c r="B203" s="418"/>
      <c r="C203" s="416"/>
      <c r="D203" s="274" t="s">
        <v>184</v>
      </c>
      <c r="E203" s="140">
        <v>1</v>
      </c>
      <c r="F203" s="138">
        <f>IFERROR(E203/E208,"-")</f>
        <v>2.4752475247524753E-3</v>
      </c>
      <c r="G203" s="139">
        <v>1</v>
      </c>
      <c r="H203" s="138">
        <f>IFERROR(G203/G208,"-")</f>
        <v>3.1746031746031746E-3</v>
      </c>
      <c r="I203" s="139">
        <v>0</v>
      </c>
      <c r="J203" s="138">
        <f>IFERROR(I203/I208,"-")</f>
        <v>0</v>
      </c>
      <c r="K203" s="139">
        <v>0</v>
      </c>
      <c r="L203" s="138">
        <f>IFERROR(K203/K208,"-")</f>
        <v>0</v>
      </c>
      <c r="M203" s="139">
        <v>1</v>
      </c>
      <c r="N203" s="138">
        <f>IFERROR(M203/M208,"-")</f>
        <v>6.993006993006993E-3</v>
      </c>
      <c r="O203" s="139">
        <v>1</v>
      </c>
      <c r="P203" s="138">
        <f>IFERROR(O203/O208,"-")</f>
        <v>6.43915003219575E-4</v>
      </c>
      <c r="R203" s="78"/>
    </row>
    <row r="204" spans="2:18" s="8" customFormat="1">
      <c r="B204" s="418"/>
      <c r="C204" s="416"/>
      <c r="D204" s="274" t="s">
        <v>187</v>
      </c>
      <c r="E204" s="141">
        <v>0</v>
      </c>
      <c r="F204" s="10">
        <f>IFERROR(E204/E208,"-")</f>
        <v>0</v>
      </c>
      <c r="G204" s="68">
        <v>0</v>
      </c>
      <c r="H204" s="10">
        <f>IFERROR(G204/G208,"-")</f>
        <v>0</v>
      </c>
      <c r="I204" s="68">
        <v>0</v>
      </c>
      <c r="J204" s="10">
        <f>IFERROR(I204/I208,"-")</f>
        <v>0</v>
      </c>
      <c r="K204" s="68">
        <v>0</v>
      </c>
      <c r="L204" s="10">
        <f>IFERROR(K204/K208,"-")</f>
        <v>0</v>
      </c>
      <c r="M204" s="68">
        <v>0</v>
      </c>
      <c r="N204" s="10">
        <f>IFERROR(M204/M208,"-")</f>
        <v>0</v>
      </c>
      <c r="O204" s="68">
        <v>0</v>
      </c>
      <c r="P204" s="10">
        <f>IFERROR(O204/O208,"-")</f>
        <v>0</v>
      </c>
      <c r="R204" s="78"/>
    </row>
    <row r="205" spans="2:18" s="8" customFormat="1">
      <c r="B205" s="418"/>
      <c r="C205" s="416"/>
      <c r="D205" s="274" t="s">
        <v>188</v>
      </c>
      <c r="E205" s="140">
        <v>0</v>
      </c>
      <c r="F205" s="138">
        <f>IFERROR(E205/E208,"-")</f>
        <v>0</v>
      </c>
      <c r="G205" s="139">
        <v>0</v>
      </c>
      <c r="H205" s="138">
        <f>IFERROR(G205/G208,"-")</f>
        <v>0</v>
      </c>
      <c r="I205" s="139">
        <v>0</v>
      </c>
      <c r="J205" s="138">
        <f>IFERROR(I205/I208,"-")</f>
        <v>0</v>
      </c>
      <c r="K205" s="139">
        <v>0</v>
      </c>
      <c r="L205" s="138">
        <f>IFERROR(K205/K208,"-")</f>
        <v>0</v>
      </c>
      <c r="M205" s="139">
        <v>0</v>
      </c>
      <c r="N205" s="138">
        <f>IFERROR(M205/M208,"-")</f>
        <v>0</v>
      </c>
      <c r="O205" s="139">
        <v>0</v>
      </c>
      <c r="P205" s="138">
        <f>IFERROR(O205/O208,"-")</f>
        <v>0</v>
      </c>
      <c r="R205" s="78"/>
    </row>
    <row r="206" spans="2:18" s="8" customFormat="1">
      <c r="B206" s="418"/>
      <c r="C206" s="416"/>
      <c r="D206" s="274" t="s">
        <v>189</v>
      </c>
      <c r="E206" s="141">
        <v>0</v>
      </c>
      <c r="F206" s="10">
        <f>IFERROR(E206/E208,"-")</f>
        <v>0</v>
      </c>
      <c r="G206" s="68">
        <v>0</v>
      </c>
      <c r="H206" s="10">
        <f>IFERROR(G206/G208,"-")</f>
        <v>0</v>
      </c>
      <c r="I206" s="68">
        <v>0</v>
      </c>
      <c r="J206" s="10">
        <f>IFERROR(I206/I208,"-")</f>
        <v>0</v>
      </c>
      <c r="K206" s="68">
        <v>0</v>
      </c>
      <c r="L206" s="10">
        <f>IFERROR(K206/K208,"-")</f>
        <v>0</v>
      </c>
      <c r="M206" s="68">
        <v>0</v>
      </c>
      <c r="N206" s="10">
        <f>IFERROR(M206/M208,"-")</f>
        <v>0</v>
      </c>
      <c r="O206" s="68">
        <v>0</v>
      </c>
      <c r="P206" s="10">
        <f>IFERROR(O206/O208,"-")</f>
        <v>0</v>
      </c>
      <c r="R206" s="78"/>
    </row>
    <row r="207" spans="2:18" s="8" customFormat="1">
      <c r="B207" s="418"/>
      <c r="C207" s="416"/>
      <c r="D207" s="89" t="s">
        <v>190</v>
      </c>
      <c r="E207" s="142">
        <v>0</v>
      </c>
      <c r="F207" s="35">
        <f>IFERROR(E207/E208,"-")</f>
        <v>0</v>
      </c>
      <c r="G207" s="71">
        <v>0</v>
      </c>
      <c r="H207" s="35">
        <f>IFERROR(G207/G208,"-")</f>
        <v>0</v>
      </c>
      <c r="I207" s="71">
        <v>0</v>
      </c>
      <c r="J207" s="35">
        <f>IFERROR(I207/I208,"-")</f>
        <v>0</v>
      </c>
      <c r="K207" s="71">
        <v>0</v>
      </c>
      <c r="L207" s="35">
        <f>IFERROR(K207/K208,"-")</f>
        <v>0</v>
      </c>
      <c r="M207" s="71">
        <v>0</v>
      </c>
      <c r="N207" s="35">
        <f>IFERROR(M207/M208,"-")</f>
        <v>0</v>
      </c>
      <c r="O207" s="71">
        <v>0</v>
      </c>
      <c r="P207" s="35">
        <f>IFERROR(O207/O208,"-")</f>
        <v>0</v>
      </c>
      <c r="R207" s="78"/>
    </row>
    <row r="208" spans="2:18" s="8" customFormat="1">
      <c r="B208" s="418"/>
      <c r="C208" s="416"/>
      <c r="D208" s="199" t="s">
        <v>71</v>
      </c>
      <c r="E208" s="143">
        <v>404</v>
      </c>
      <c r="F208" s="122">
        <f>IFERROR(E208/E208,"-")</f>
        <v>1</v>
      </c>
      <c r="G208" s="133">
        <v>315</v>
      </c>
      <c r="H208" s="122">
        <f>IFERROR(G208/G208,"-")</f>
        <v>1</v>
      </c>
      <c r="I208" s="133">
        <v>57</v>
      </c>
      <c r="J208" s="122">
        <f>IFERROR(I208/I208,"-")</f>
        <v>1</v>
      </c>
      <c r="K208" s="133">
        <v>47</v>
      </c>
      <c r="L208" s="122">
        <f>IFERROR(K208/K208,"-")</f>
        <v>1</v>
      </c>
      <c r="M208" s="133">
        <v>143</v>
      </c>
      <c r="N208" s="122">
        <f>IFERROR(M208/M208,"-")</f>
        <v>1</v>
      </c>
      <c r="O208" s="133">
        <v>1553</v>
      </c>
      <c r="P208" s="122">
        <f>IFERROR(O208/O208,"-")</f>
        <v>1</v>
      </c>
      <c r="R208" s="78"/>
    </row>
    <row r="209" spans="2:18" s="8" customFormat="1">
      <c r="B209" s="417">
        <v>18</v>
      </c>
      <c r="C209" s="415" t="s">
        <v>61</v>
      </c>
      <c r="D209" s="273" t="s">
        <v>185</v>
      </c>
      <c r="E209" s="153">
        <v>423</v>
      </c>
      <c r="F209" s="33">
        <f>IFERROR(E209/E220,"-")</f>
        <v>1</v>
      </c>
      <c r="G209" s="67">
        <v>339</v>
      </c>
      <c r="H209" s="33">
        <f>IFERROR(G209/G220,"-")</f>
        <v>1</v>
      </c>
      <c r="I209" s="67">
        <v>56</v>
      </c>
      <c r="J209" s="33">
        <f>IFERROR(I209/I220,"-")</f>
        <v>1</v>
      </c>
      <c r="K209" s="67">
        <v>43</v>
      </c>
      <c r="L209" s="33">
        <f>IFERROR(K209/K220,"-")</f>
        <v>1</v>
      </c>
      <c r="M209" s="67">
        <v>150</v>
      </c>
      <c r="N209" s="33">
        <f>IFERROR(M209/M220,"-")</f>
        <v>1</v>
      </c>
      <c r="O209" s="67">
        <v>1659</v>
      </c>
      <c r="P209" s="33">
        <f>IFERROR(O209/O220,"-")</f>
        <v>0.99939759036144582</v>
      </c>
      <c r="R209" s="78"/>
    </row>
    <row r="210" spans="2:18" s="8" customFormat="1">
      <c r="B210" s="418"/>
      <c r="C210" s="416"/>
      <c r="D210" s="274" t="s">
        <v>186</v>
      </c>
      <c r="E210" s="140">
        <v>0</v>
      </c>
      <c r="F210" s="138">
        <f>IFERROR(E210/E220,"-")</f>
        <v>0</v>
      </c>
      <c r="G210" s="139">
        <v>0</v>
      </c>
      <c r="H210" s="138">
        <f>IFERROR(G210/G220,"-")</f>
        <v>0</v>
      </c>
      <c r="I210" s="139">
        <v>0</v>
      </c>
      <c r="J210" s="138">
        <f>IFERROR(I210/I220,"-")</f>
        <v>0</v>
      </c>
      <c r="K210" s="139">
        <v>0</v>
      </c>
      <c r="L210" s="138">
        <f>IFERROR(K210/K220,"-")</f>
        <v>0</v>
      </c>
      <c r="M210" s="139">
        <v>0</v>
      </c>
      <c r="N210" s="138">
        <f>IFERROR(M210/M220,"-")</f>
        <v>0</v>
      </c>
      <c r="O210" s="139">
        <v>0</v>
      </c>
      <c r="P210" s="138">
        <f>IFERROR(O210/O220,"-")</f>
        <v>0</v>
      </c>
      <c r="R210" s="78"/>
    </row>
    <row r="211" spans="2:18" s="8" customFormat="1">
      <c r="B211" s="418"/>
      <c r="C211" s="416"/>
      <c r="D211" s="274" t="s">
        <v>340</v>
      </c>
      <c r="E211" s="140">
        <v>0</v>
      </c>
      <c r="F211" s="138">
        <f>IFERROR(E211/E220,"-")</f>
        <v>0</v>
      </c>
      <c r="G211" s="139">
        <v>0</v>
      </c>
      <c r="H211" s="138">
        <f>IFERROR(G211/G220,"-")</f>
        <v>0</v>
      </c>
      <c r="I211" s="139">
        <v>0</v>
      </c>
      <c r="J211" s="138">
        <f>IFERROR(I211/I220,"-")</f>
        <v>0</v>
      </c>
      <c r="K211" s="139">
        <v>0</v>
      </c>
      <c r="L211" s="138">
        <f>IFERROR(K211/K220,"-")</f>
        <v>0</v>
      </c>
      <c r="M211" s="139">
        <v>0</v>
      </c>
      <c r="N211" s="138">
        <f>IFERROR(M211/M220,"-")</f>
        <v>0</v>
      </c>
      <c r="O211" s="139">
        <v>0</v>
      </c>
      <c r="P211" s="138">
        <f>IFERROR(O211/O220,"-")</f>
        <v>0</v>
      </c>
      <c r="R211" s="78"/>
    </row>
    <row r="212" spans="2:18" s="8" customFormat="1">
      <c r="B212" s="418"/>
      <c r="C212" s="416"/>
      <c r="D212" s="274" t="s">
        <v>293</v>
      </c>
      <c r="E212" s="140">
        <v>0</v>
      </c>
      <c r="F212" s="138">
        <f>IFERROR(E212/E220,"-")</f>
        <v>0</v>
      </c>
      <c r="G212" s="139">
        <v>0</v>
      </c>
      <c r="H212" s="138">
        <f>IFERROR(G212/G220,"-")</f>
        <v>0</v>
      </c>
      <c r="I212" s="139">
        <v>0</v>
      </c>
      <c r="J212" s="138">
        <f>IFERROR(I212/I220,"-")</f>
        <v>0</v>
      </c>
      <c r="K212" s="139">
        <v>0</v>
      </c>
      <c r="L212" s="138">
        <f>IFERROR(K212/K220,"-")</f>
        <v>0</v>
      </c>
      <c r="M212" s="139">
        <v>0</v>
      </c>
      <c r="N212" s="138">
        <f>IFERROR(M212/M220,"-")</f>
        <v>0</v>
      </c>
      <c r="O212" s="139">
        <v>0</v>
      </c>
      <c r="P212" s="138">
        <f>IFERROR(O212/O220,"-")</f>
        <v>0</v>
      </c>
      <c r="R212" s="78"/>
    </row>
    <row r="213" spans="2:18" s="8" customFormat="1">
      <c r="B213" s="418"/>
      <c r="C213" s="416"/>
      <c r="D213" s="274" t="s">
        <v>182</v>
      </c>
      <c r="E213" s="141">
        <v>0</v>
      </c>
      <c r="F213" s="10">
        <f>IFERROR(E213/E220,"-")</f>
        <v>0</v>
      </c>
      <c r="G213" s="68">
        <v>0</v>
      </c>
      <c r="H213" s="10">
        <f>IFERROR(G213/G220,"-")</f>
        <v>0</v>
      </c>
      <c r="I213" s="68">
        <v>0</v>
      </c>
      <c r="J213" s="10">
        <f>IFERROR(I213/I220,"-")</f>
        <v>0</v>
      </c>
      <c r="K213" s="68">
        <v>0</v>
      </c>
      <c r="L213" s="10">
        <f>IFERROR(K213/K220,"-")</f>
        <v>0</v>
      </c>
      <c r="M213" s="68">
        <v>0</v>
      </c>
      <c r="N213" s="10">
        <f>IFERROR(M213/M220,"-")</f>
        <v>0</v>
      </c>
      <c r="O213" s="68">
        <v>0</v>
      </c>
      <c r="P213" s="10">
        <f>IFERROR(O213/O220,"-")</f>
        <v>0</v>
      </c>
      <c r="R213" s="78"/>
    </row>
    <row r="214" spans="2:18" s="8" customFormat="1">
      <c r="B214" s="418"/>
      <c r="C214" s="416"/>
      <c r="D214" s="274" t="s">
        <v>183</v>
      </c>
      <c r="E214" s="141">
        <v>0</v>
      </c>
      <c r="F214" s="10">
        <f>IFERROR(E214/E220,"-")</f>
        <v>0</v>
      </c>
      <c r="G214" s="68">
        <v>0</v>
      </c>
      <c r="H214" s="10">
        <f>IFERROR(G214/G220,"-")</f>
        <v>0</v>
      </c>
      <c r="I214" s="68">
        <v>0</v>
      </c>
      <c r="J214" s="10">
        <f>IFERROR(I214/I220,"-")</f>
        <v>0</v>
      </c>
      <c r="K214" s="68">
        <v>0</v>
      </c>
      <c r="L214" s="10">
        <f>IFERROR(K214/K220,"-")</f>
        <v>0</v>
      </c>
      <c r="M214" s="68">
        <v>0</v>
      </c>
      <c r="N214" s="10">
        <f>IFERROR(M214/M220,"-")</f>
        <v>0</v>
      </c>
      <c r="O214" s="68">
        <v>1</v>
      </c>
      <c r="P214" s="10">
        <f>IFERROR(O214/O220,"-")</f>
        <v>6.0240963855421692E-4</v>
      </c>
      <c r="R214" s="78"/>
    </row>
    <row r="215" spans="2:18" s="8" customFormat="1">
      <c r="B215" s="418"/>
      <c r="C215" s="416"/>
      <c r="D215" s="274" t="s">
        <v>184</v>
      </c>
      <c r="E215" s="140">
        <v>0</v>
      </c>
      <c r="F215" s="138">
        <f>IFERROR(E215/E220,"-")</f>
        <v>0</v>
      </c>
      <c r="G215" s="139">
        <v>0</v>
      </c>
      <c r="H215" s="138">
        <f>IFERROR(G215/G220,"-")</f>
        <v>0</v>
      </c>
      <c r="I215" s="139">
        <v>0</v>
      </c>
      <c r="J215" s="138">
        <f>IFERROR(I215/I220,"-")</f>
        <v>0</v>
      </c>
      <c r="K215" s="139">
        <v>0</v>
      </c>
      <c r="L215" s="138">
        <f>IFERROR(K215/K220,"-")</f>
        <v>0</v>
      </c>
      <c r="M215" s="139">
        <v>0</v>
      </c>
      <c r="N215" s="138">
        <f>IFERROR(M215/M220,"-")</f>
        <v>0</v>
      </c>
      <c r="O215" s="139">
        <v>0</v>
      </c>
      <c r="P215" s="138">
        <f>IFERROR(O215/O220,"-")</f>
        <v>0</v>
      </c>
      <c r="R215" s="78"/>
    </row>
    <row r="216" spans="2:18" s="8" customFormat="1">
      <c r="B216" s="418"/>
      <c r="C216" s="416"/>
      <c r="D216" s="274" t="s">
        <v>187</v>
      </c>
      <c r="E216" s="141">
        <v>0</v>
      </c>
      <c r="F216" s="10">
        <f>IFERROR(E216/E220,"-")</f>
        <v>0</v>
      </c>
      <c r="G216" s="68">
        <v>0</v>
      </c>
      <c r="H216" s="10">
        <f>IFERROR(G216/G220,"-")</f>
        <v>0</v>
      </c>
      <c r="I216" s="68">
        <v>0</v>
      </c>
      <c r="J216" s="10">
        <f>IFERROR(I216/I220,"-")</f>
        <v>0</v>
      </c>
      <c r="K216" s="68">
        <v>0</v>
      </c>
      <c r="L216" s="10">
        <f>IFERROR(K216/K220,"-")</f>
        <v>0</v>
      </c>
      <c r="M216" s="68">
        <v>0</v>
      </c>
      <c r="N216" s="10">
        <f>IFERROR(M216/M220,"-")</f>
        <v>0</v>
      </c>
      <c r="O216" s="68">
        <v>0</v>
      </c>
      <c r="P216" s="10">
        <f>IFERROR(O216/O220,"-")</f>
        <v>0</v>
      </c>
      <c r="R216" s="78"/>
    </row>
    <row r="217" spans="2:18" s="8" customFormat="1">
      <c r="B217" s="418"/>
      <c r="C217" s="416"/>
      <c r="D217" s="274" t="s">
        <v>188</v>
      </c>
      <c r="E217" s="140">
        <v>0</v>
      </c>
      <c r="F217" s="138">
        <f>IFERROR(E217/E220,"-")</f>
        <v>0</v>
      </c>
      <c r="G217" s="139">
        <v>0</v>
      </c>
      <c r="H217" s="138">
        <f>IFERROR(G217/G220,"-")</f>
        <v>0</v>
      </c>
      <c r="I217" s="139">
        <v>0</v>
      </c>
      <c r="J217" s="138">
        <f>IFERROR(I217/I220,"-")</f>
        <v>0</v>
      </c>
      <c r="K217" s="139">
        <v>0</v>
      </c>
      <c r="L217" s="138">
        <f>IFERROR(K217/K220,"-")</f>
        <v>0</v>
      </c>
      <c r="M217" s="139">
        <v>0</v>
      </c>
      <c r="N217" s="138">
        <f>IFERROR(M217/M220,"-")</f>
        <v>0</v>
      </c>
      <c r="O217" s="139">
        <v>0</v>
      </c>
      <c r="P217" s="138">
        <f>IFERROR(O217/O220,"-")</f>
        <v>0</v>
      </c>
      <c r="R217" s="78"/>
    </row>
    <row r="218" spans="2:18" s="8" customFormat="1">
      <c r="B218" s="418"/>
      <c r="C218" s="416"/>
      <c r="D218" s="274" t="s">
        <v>189</v>
      </c>
      <c r="E218" s="141">
        <v>0</v>
      </c>
      <c r="F218" s="10">
        <f>IFERROR(E218/E220,"-")</f>
        <v>0</v>
      </c>
      <c r="G218" s="68">
        <v>0</v>
      </c>
      <c r="H218" s="10">
        <f>IFERROR(G218/G220,"-")</f>
        <v>0</v>
      </c>
      <c r="I218" s="68">
        <v>0</v>
      </c>
      <c r="J218" s="10">
        <f>IFERROR(I218/I220,"-")</f>
        <v>0</v>
      </c>
      <c r="K218" s="68">
        <v>0</v>
      </c>
      <c r="L218" s="10">
        <f>IFERROR(K218/K220,"-")</f>
        <v>0</v>
      </c>
      <c r="M218" s="68">
        <v>0</v>
      </c>
      <c r="N218" s="10">
        <f>IFERROR(M218/M220,"-")</f>
        <v>0</v>
      </c>
      <c r="O218" s="68">
        <v>0</v>
      </c>
      <c r="P218" s="10">
        <f>IFERROR(O218/O220,"-")</f>
        <v>0</v>
      </c>
      <c r="R218" s="78"/>
    </row>
    <row r="219" spans="2:18" s="8" customFormat="1">
      <c r="B219" s="418"/>
      <c r="C219" s="416"/>
      <c r="D219" s="89" t="s">
        <v>190</v>
      </c>
      <c r="E219" s="142">
        <v>0</v>
      </c>
      <c r="F219" s="35">
        <f>IFERROR(E219/E220,"-")</f>
        <v>0</v>
      </c>
      <c r="G219" s="71">
        <v>0</v>
      </c>
      <c r="H219" s="35">
        <f>IFERROR(G219/G220,"-")</f>
        <v>0</v>
      </c>
      <c r="I219" s="71">
        <v>0</v>
      </c>
      <c r="J219" s="35">
        <f>IFERROR(I219/I220,"-")</f>
        <v>0</v>
      </c>
      <c r="K219" s="71">
        <v>0</v>
      </c>
      <c r="L219" s="35">
        <f>IFERROR(K219/K220,"-")</f>
        <v>0</v>
      </c>
      <c r="M219" s="71">
        <v>0</v>
      </c>
      <c r="N219" s="35">
        <f>IFERROR(M219/M220,"-")</f>
        <v>0</v>
      </c>
      <c r="O219" s="71">
        <v>0</v>
      </c>
      <c r="P219" s="35">
        <f>IFERROR(O219/O220,"-")</f>
        <v>0</v>
      </c>
      <c r="R219" s="78"/>
    </row>
    <row r="220" spans="2:18" s="8" customFormat="1">
      <c r="B220" s="420"/>
      <c r="C220" s="421"/>
      <c r="D220" s="199" t="s">
        <v>71</v>
      </c>
      <c r="E220" s="143">
        <v>423</v>
      </c>
      <c r="F220" s="122">
        <f>IFERROR(E220/E220,"-")</f>
        <v>1</v>
      </c>
      <c r="G220" s="133">
        <v>339</v>
      </c>
      <c r="H220" s="122">
        <f>IFERROR(G220/G220,"-")</f>
        <v>1</v>
      </c>
      <c r="I220" s="133">
        <v>56</v>
      </c>
      <c r="J220" s="122">
        <f>IFERROR(I220/I220,"-")</f>
        <v>1</v>
      </c>
      <c r="K220" s="133">
        <v>43</v>
      </c>
      <c r="L220" s="122">
        <f>IFERROR(K220/K220,"-")</f>
        <v>1</v>
      </c>
      <c r="M220" s="133">
        <v>150</v>
      </c>
      <c r="N220" s="122">
        <f>IFERROR(M220/M220,"-")</f>
        <v>1</v>
      </c>
      <c r="O220" s="133">
        <v>1660</v>
      </c>
      <c r="P220" s="122">
        <f>IFERROR(O220/O220,"-")</f>
        <v>1</v>
      </c>
      <c r="R220" s="78"/>
    </row>
    <row r="221" spans="2:18" s="8" customFormat="1">
      <c r="B221" s="417">
        <v>19</v>
      </c>
      <c r="C221" s="415" t="s">
        <v>99</v>
      </c>
      <c r="D221" s="273" t="s">
        <v>185</v>
      </c>
      <c r="E221" s="153">
        <v>168</v>
      </c>
      <c r="F221" s="33">
        <f>IFERROR(E221/E232,"-")</f>
        <v>1</v>
      </c>
      <c r="G221" s="67">
        <v>132</v>
      </c>
      <c r="H221" s="33">
        <f>IFERROR(G221/G232,"-")</f>
        <v>1</v>
      </c>
      <c r="I221" s="67">
        <v>22</v>
      </c>
      <c r="J221" s="33">
        <f>IFERROR(I221/I232,"-")</f>
        <v>1</v>
      </c>
      <c r="K221" s="67">
        <v>17</v>
      </c>
      <c r="L221" s="33">
        <f>IFERROR(K221/K232,"-")</f>
        <v>1</v>
      </c>
      <c r="M221" s="67">
        <v>53</v>
      </c>
      <c r="N221" s="33">
        <f>IFERROR(M221/M232,"-")</f>
        <v>1</v>
      </c>
      <c r="O221" s="67">
        <v>514</v>
      </c>
      <c r="P221" s="33">
        <f>IFERROR(O221/O232,"-")</f>
        <v>0.99612403100775193</v>
      </c>
      <c r="R221" s="78"/>
    </row>
    <row r="222" spans="2:18" s="8" customFormat="1">
      <c r="B222" s="418"/>
      <c r="C222" s="416"/>
      <c r="D222" s="274" t="s">
        <v>186</v>
      </c>
      <c r="E222" s="140">
        <v>0</v>
      </c>
      <c r="F222" s="138">
        <f>IFERROR(E222/E232,"-")</f>
        <v>0</v>
      </c>
      <c r="G222" s="139">
        <v>0</v>
      </c>
      <c r="H222" s="138">
        <f>IFERROR(G222/G232,"-")</f>
        <v>0</v>
      </c>
      <c r="I222" s="139">
        <v>0</v>
      </c>
      <c r="J222" s="138">
        <f>IFERROR(I222/I232,"-")</f>
        <v>0</v>
      </c>
      <c r="K222" s="139">
        <v>0</v>
      </c>
      <c r="L222" s="138">
        <f>IFERROR(K222/K232,"-")</f>
        <v>0</v>
      </c>
      <c r="M222" s="139">
        <v>0</v>
      </c>
      <c r="N222" s="138">
        <f>IFERROR(M222/M232,"-")</f>
        <v>0</v>
      </c>
      <c r="O222" s="139">
        <v>0</v>
      </c>
      <c r="P222" s="138">
        <f>IFERROR(O222/O232,"-")</f>
        <v>0</v>
      </c>
      <c r="R222" s="78"/>
    </row>
    <row r="223" spans="2:18" s="8" customFormat="1">
      <c r="B223" s="418"/>
      <c r="C223" s="416"/>
      <c r="D223" s="274" t="s">
        <v>340</v>
      </c>
      <c r="E223" s="140">
        <v>0</v>
      </c>
      <c r="F223" s="138">
        <f>IFERROR(E223/E232,"-")</f>
        <v>0</v>
      </c>
      <c r="G223" s="139">
        <v>0</v>
      </c>
      <c r="H223" s="138">
        <f>IFERROR(G223/G232,"-")</f>
        <v>0</v>
      </c>
      <c r="I223" s="139">
        <v>0</v>
      </c>
      <c r="J223" s="138">
        <f>IFERROR(I223/I232,"-")</f>
        <v>0</v>
      </c>
      <c r="K223" s="139">
        <v>0</v>
      </c>
      <c r="L223" s="138">
        <f>IFERROR(K223/K232,"-")</f>
        <v>0</v>
      </c>
      <c r="M223" s="139">
        <v>0</v>
      </c>
      <c r="N223" s="138">
        <f>IFERROR(M223/M232,"-")</f>
        <v>0</v>
      </c>
      <c r="O223" s="139">
        <v>0</v>
      </c>
      <c r="P223" s="138">
        <f>IFERROR(O223/O232,"-")</f>
        <v>0</v>
      </c>
      <c r="R223" s="78"/>
    </row>
    <row r="224" spans="2:18" s="8" customFormat="1">
      <c r="B224" s="418"/>
      <c r="C224" s="416"/>
      <c r="D224" s="274" t="s">
        <v>293</v>
      </c>
      <c r="E224" s="140">
        <v>0</v>
      </c>
      <c r="F224" s="138">
        <f>IFERROR(E224/E232,"-")</f>
        <v>0</v>
      </c>
      <c r="G224" s="139">
        <v>0</v>
      </c>
      <c r="H224" s="138">
        <f>IFERROR(G224/G232,"-")</f>
        <v>0</v>
      </c>
      <c r="I224" s="139">
        <v>0</v>
      </c>
      <c r="J224" s="138">
        <f>IFERROR(I224/I232,"-")</f>
        <v>0</v>
      </c>
      <c r="K224" s="139">
        <v>0</v>
      </c>
      <c r="L224" s="138">
        <f>IFERROR(K224/K232,"-")</f>
        <v>0</v>
      </c>
      <c r="M224" s="139">
        <v>0</v>
      </c>
      <c r="N224" s="138">
        <f>IFERROR(M224/M232,"-")</f>
        <v>0</v>
      </c>
      <c r="O224" s="139">
        <v>0</v>
      </c>
      <c r="P224" s="138">
        <f>IFERROR(O224/O232,"-")</f>
        <v>0</v>
      </c>
      <c r="R224" s="78"/>
    </row>
    <row r="225" spans="2:18" s="8" customFormat="1">
      <c r="B225" s="418"/>
      <c r="C225" s="416"/>
      <c r="D225" s="274" t="s">
        <v>182</v>
      </c>
      <c r="E225" s="141">
        <v>0</v>
      </c>
      <c r="F225" s="10">
        <f>IFERROR(E225/E232,"-")</f>
        <v>0</v>
      </c>
      <c r="G225" s="68">
        <v>0</v>
      </c>
      <c r="H225" s="10">
        <f>IFERROR(G225/G232,"-")</f>
        <v>0</v>
      </c>
      <c r="I225" s="68">
        <v>0</v>
      </c>
      <c r="J225" s="10">
        <f>IFERROR(I225/I232,"-")</f>
        <v>0</v>
      </c>
      <c r="K225" s="68">
        <v>0</v>
      </c>
      <c r="L225" s="10">
        <f>IFERROR(K225/K232,"-")</f>
        <v>0</v>
      </c>
      <c r="M225" s="68">
        <v>0</v>
      </c>
      <c r="N225" s="10">
        <f>IFERROR(M225/M232,"-")</f>
        <v>0</v>
      </c>
      <c r="O225" s="68">
        <v>0</v>
      </c>
      <c r="P225" s="10">
        <f>IFERROR(O225/O232,"-")</f>
        <v>0</v>
      </c>
      <c r="R225" s="78"/>
    </row>
    <row r="226" spans="2:18" s="8" customFormat="1">
      <c r="B226" s="418"/>
      <c r="C226" s="416"/>
      <c r="D226" s="274" t="s">
        <v>183</v>
      </c>
      <c r="E226" s="141">
        <v>0</v>
      </c>
      <c r="F226" s="10">
        <f>IFERROR(E226/E232,"-")</f>
        <v>0</v>
      </c>
      <c r="G226" s="68">
        <v>0</v>
      </c>
      <c r="H226" s="10">
        <f>IFERROR(G226/G232,"-")</f>
        <v>0</v>
      </c>
      <c r="I226" s="68">
        <v>0</v>
      </c>
      <c r="J226" s="10">
        <f>IFERROR(I226/I232,"-")</f>
        <v>0</v>
      </c>
      <c r="K226" s="68">
        <v>0</v>
      </c>
      <c r="L226" s="10">
        <f>IFERROR(K226/K232,"-")</f>
        <v>0</v>
      </c>
      <c r="M226" s="68">
        <v>0</v>
      </c>
      <c r="N226" s="10">
        <f>IFERROR(M226/M232,"-")</f>
        <v>0</v>
      </c>
      <c r="O226" s="68">
        <v>1</v>
      </c>
      <c r="P226" s="10">
        <f>IFERROR(O226/O232,"-")</f>
        <v>1.937984496124031E-3</v>
      </c>
      <c r="R226" s="78"/>
    </row>
    <row r="227" spans="2:18" s="8" customFormat="1">
      <c r="B227" s="418"/>
      <c r="C227" s="416"/>
      <c r="D227" s="274" t="s">
        <v>184</v>
      </c>
      <c r="E227" s="140">
        <v>0</v>
      </c>
      <c r="F227" s="138">
        <f>IFERROR(E227/E232,"-")</f>
        <v>0</v>
      </c>
      <c r="G227" s="139">
        <v>0</v>
      </c>
      <c r="H227" s="138">
        <f>IFERROR(G227/G232,"-")</f>
        <v>0</v>
      </c>
      <c r="I227" s="139">
        <v>0</v>
      </c>
      <c r="J227" s="138">
        <f>IFERROR(I227/I232,"-")</f>
        <v>0</v>
      </c>
      <c r="K227" s="139">
        <v>0</v>
      </c>
      <c r="L227" s="138">
        <f>IFERROR(K227/K232,"-")</f>
        <v>0</v>
      </c>
      <c r="M227" s="139">
        <v>0</v>
      </c>
      <c r="N227" s="138">
        <f>IFERROR(M227/M232,"-")</f>
        <v>0</v>
      </c>
      <c r="O227" s="139">
        <v>0</v>
      </c>
      <c r="P227" s="138">
        <f>IFERROR(O227/O232,"-")</f>
        <v>0</v>
      </c>
      <c r="R227" s="78"/>
    </row>
    <row r="228" spans="2:18" s="8" customFormat="1">
      <c r="B228" s="418"/>
      <c r="C228" s="416"/>
      <c r="D228" s="274" t="s">
        <v>187</v>
      </c>
      <c r="E228" s="141">
        <v>0</v>
      </c>
      <c r="F228" s="10">
        <f>IFERROR(E228/E232,"-")</f>
        <v>0</v>
      </c>
      <c r="G228" s="68">
        <v>0</v>
      </c>
      <c r="H228" s="10">
        <f>IFERROR(G228/G232,"-")</f>
        <v>0</v>
      </c>
      <c r="I228" s="68">
        <v>0</v>
      </c>
      <c r="J228" s="10">
        <f>IFERROR(I228/I232,"-")</f>
        <v>0</v>
      </c>
      <c r="K228" s="68">
        <v>0</v>
      </c>
      <c r="L228" s="10">
        <f>IFERROR(K228/K232,"-")</f>
        <v>0</v>
      </c>
      <c r="M228" s="68">
        <v>0</v>
      </c>
      <c r="N228" s="10">
        <f>IFERROR(M228/M232,"-")</f>
        <v>0</v>
      </c>
      <c r="O228" s="68">
        <v>0</v>
      </c>
      <c r="P228" s="10">
        <f>IFERROR(O228/O232,"-")</f>
        <v>0</v>
      </c>
      <c r="R228" s="78"/>
    </row>
    <row r="229" spans="2:18" s="8" customFormat="1">
      <c r="B229" s="418"/>
      <c r="C229" s="416"/>
      <c r="D229" s="274" t="s">
        <v>188</v>
      </c>
      <c r="E229" s="140">
        <v>0</v>
      </c>
      <c r="F229" s="138">
        <f>IFERROR(E229/E232,"-")</f>
        <v>0</v>
      </c>
      <c r="G229" s="139">
        <v>0</v>
      </c>
      <c r="H229" s="138">
        <f>IFERROR(G229/G232,"-")</f>
        <v>0</v>
      </c>
      <c r="I229" s="139">
        <v>0</v>
      </c>
      <c r="J229" s="138">
        <f>IFERROR(I229/I232,"-")</f>
        <v>0</v>
      </c>
      <c r="K229" s="139">
        <v>0</v>
      </c>
      <c r="L229" s="138">
        <f>IFERROR(K229/K232,"-")</f>
        <v>0</v>
      </c>
      <c r="M229" s="139">
        <v>0</v>
      </c>
      <c r="N229" s="138">
        <f>IFERROR(M229/M232,"-")</f>
        <v>0</v>
      </c>
      <c r="O229" s="139">
        <v>1</v>
      </c>
      <c r="P229" s="138">
        <f>IFERROR(O229/O232,"-")</f>
        <v>1.937984496124031E-3</v>
      </c>
      <c r="R229" s="78"/>
    </row>
    <row r="230" spans="2:18" s="8" customFormat="1">
      <c r="B230" s="418"/>
      <c r="C230" s="416"/>
      <c r="D230" s="274" t="s">
        <v>189</v>
      </c>
      <c r="E230" s="141">
        <v>0</v>
      </c>
      <c r="F230" s="10">
        <f>IFERROR(E230/E232,"-")</f>
        <v>0</v>
      </c>
      <c r="G230" s="68">
        <v>0</v>
      </c>
      <c r="H230" s="10">
        <f>IFERROR(G230/G232,"-")</f>
        <v>0</v>
      </c>
      <c r="I230" s="68">
        <v>0</v>
      </c>
      <c r="J230" s="10">
        <f>IFERROR(I230/I232,"-")</f>
        <v>0</v>
      </c>
      <c r="K230" s="68">
        <v>0</v>
      </c>
      <c r="L230" s="10">
        <f>IFERROR(K230/K232,"-")</f>
        <v>0</v>
      </c>
      <c r="M230" s="68">
        <v>0</v>
      </c>
      <c r="N230" s="10">
        <f>IFERROR(M230/M232,"-")</f>
        <v>0</v>
      </c>
      <c r="O230" s="68">
        <v>0</v>
      </c>
      <c r="P230" s="10">
        <f>IFERROR(O230/O232,"-")</f>
        <v>0</v>
      </c>
      <c r="R230" s="78"/>
    </row>
    <row r="231" spans="2:18" s="8" customFormat="1">
      <c r="B231" s="418"/>
      <c r="C231" s="416"/>
      <c r="D231" s="89" t="s">
        <v>190</v>
      </c>
      <c r="E231" s="142">
        <v>0</v>
      </c>
      <c r="F231" s="35">
        <f>IFERROR(E231/E232,"-")</f>
        <v>0</v>
      </c>
      <c r="G231" s="71">
        <v>0</v>
      </c>
      <c r="H231" s="35">
        <f>IFERROR(G231/G232,"-")</f>
        <v>0</v>
      </c>
      <c r="I231" s="71">
        <v>0</v>
      </c>
      <c r="J231" s="35">
        <f>IFERROR(I231/I232,"-")</f>
        <v>0</v>
      </c>
      <c r="K231" s="71">
        <v>0</v>
      </c>
      <c r="L231" s="35">
        <f>IFERROR(K231/K232,"-")</f>
        <v>0</v>
      </c>
      <c r="M231" s="71">
        <v>0</v>
      </c>
      <c r="N231" s="35">
        <f>IFERROR(M231/M232,"-")</f>
        <v>0</v>
      </c>
      <c r="O231" s="71">
        <v>0</v>
      </c>
      <c r="P231" s="35">
        <f>IFERROR(O231/O232,"-")</f>
        <v>0</v>
      </c>
      <c r="R231" s="78"/>
    </row>
    <row r="232" spans="2:18" s="8" customFormat="1">
      <c r="B232" s="418"/>
      <c r="C232" s="416"/>
      <c r="D232" s="199" t="s">
        <v>71</v>
      </c>
      <c r="E232" s="143">
        <v>168</v>
      </c>
      <c r="F232" s="122">
        <f>IFERROR(E232/E232,"-")</f>
        <v>1</v>
      </c>
      <c r="G232" s="133">
        <v>132</v>
      </c>
      <c r="H232" s="122">
        <f>IFERROR(G232/G232,"-")</f>
        <v>1</v>
      </c>
      <c r="I232" s="133">
        <v>22</v>
      </c>
      <c r="J232" s="122">
        <f>IFERROR(I232/I232,"-")</f>
        <v>1</v>
      </c>
      <c r="K232" s="133">
        <v>17</v>
      </c>
      <c r="L232" s="122">
        <f>IFERROR(K232/K232,"-")</f>
        <v>1</v>
      </c>
      <c r="M232" s="133">
        <v>53</v>
      </c>
      <c r="N232" s="122">
        <f>IFERROR(M232/M232,"-")</f>
        <v>1</v>
      </c>
      <c r="O232" s="133">
        <v>516</v>
      </c>
      <c r="P232" s="122">
        <f>IFERROR(O232/O232,"-")</f>
        <v>1</v>
      </c>
      <c r="R232" s="78"/>
    </row>
    <row r="233" spans="2:18" s="8" customFormat="1">
      <c r="B233" s="417">
        <v>20</v>
      </c>
      <c r="C233" s="415" t="s">
        <v>100</v>
      </c>
      <c r="D233" s="273" t="s">
        <v>185</v>
      </c>
      <c r="E233" s="153">
        <v>365</v>
      </c>
      <c r="F233" s="33">
        <f>IFERROR(E233/E244,"-")</f>
        <v>1</v>
      </c>
      <c r="G233" s="67">
        <v>256</v>
      </c>
      <c r="H233" s="33">
        <f>IFERROR(G233/G244,"-")</f>
        <v>1</v>
      </c>
      <c r="I233" s="67">
        <v>31</v>
      </c>
      <c r="J233" s="33">
        <f>IFERROR(I233/I244,"-")</f>
        <v>1</v>
      </c>
      <c r="K233" s="67">
        <v>21</v>
      </c>
      <c r="L233" s="33">
        <f>IFERROR(K233/K244,"-")</f>
        <v>1</v>
      </c>
      <c r="M233" s="67">
        <v>93</v>
      </c>
      <c r="N233" s="33">
        <f>IFERROR(M233/M244,"-")</f>
        <v>1</v>
      </c>
      <c r="O233" s="67">
        <v>1451</v>
      </c>
      <c r="P233" s="33">
        <f>IFERROR(O233/O244,"-")</f>
        <v>1</v>
      </c>
      <c r="R233" s="78"/>
    </row>
    <row r="234" spans="2:18" s="8" customFormat="1">
      <c r="B234" s="418"/>
      <c r="C234" s="416"/>
      <c r="D234" s="274" t="s">
        <v>186</v>
      </c>
      <c r="E234" s="140">
        <v>0</v>
      </c>
      <c r="F234" s="138">
        <f>IFERROR(E234/E244,"-")</f>
        <v>0</v>
      </c>
      <c r="G234" s="139">
        <v>0</v>
      </c>
      <c r="H234" s="138">
        <f>IFERROR(G234/G244,"-")</f>
        <v>0</v>
      </c>
      <c r="I234" s="139">
        <v>0</v>
      </c>
      <c r="J234" s="138">
        <f>IFERROR(I234/I244,"-")</f>
        <v>0</v>
      </c>
      <c r="K234" s="139">
        <v>0</v>
      </c>
      <c r="L234" s="138">
        <f>IFERROR(K234/K244,"-")</f>
        <v>0</v>
      </c>
      <c r="M234" s="139">
        <v>0</v>
      </c>
      <c r="N234" s="138">
        <f>IFERROR(M234/M244,"-")</f>
        <v>0</v>
      </c>
      <c r="O234" s="139">
        <v>0</v>
      </c>
      <c r="P234" s="138">
        <f>IFERROR(O234/O244,"-")</f>
        <v>0</v>
      </c>
      <c r="R234" s="78"/>
    </row>
    <row r="235" spans="2:18" s="8" customFormat="1">
      <c r="B235" s="418"/>
      <c r="C235" s="416"/>
      <c r="D235" s="274" t="s">
        <v>340</v>
      </c>
      <c r="E235" s="140">
        <v>0</v>
      </c>
      <c r="F235" s="138">
        <f>IFERROR(E235/E244,"-")</f>
        <v>0</v>
      </c>
      <c r="G235" s="139">
        <v>0</v>
      </c>
      <c r="H235" s="138">
        <f>IFERROR(G235/G244,"-")</f>
        <v>0</v>
      </c>
      <c r="I235" s="139">
        <v>0</v>
      </c>
      <c r="J235" s="138">
        <f>IFERROR(I235/I244,"-")</f>
        <v>0</v>
      </c>
      <c r="K235" s="139">
        <v>0</v>
      </c>
      <c r="L235" s="138">
        <f>IFERROR(K235/K244,"-")</f>
        <v>0</v>
      </c>
      <c r="M235" s="139">
        <v>0</v>
      </c>
      <c r="N235" s="138">
        <f>IFERROR(M235/M244,"-")</f>
        <v>0</v>
      </c>
      <c r="O235" s="139">
        <v>0</v>
      </c>
      <c r="P235" s="138">
        <f>IFERROR(O235/O244,"-")</f>
        <v>0</v>
      </c>
      <c r="R235" s="78"/>
    </row>
    <row r="236" spans="2:18" s="8" customFormat="1">
      <c r="B236" s="418"/>
      <c r="C236" s="416"/>
      <c r="D236" s="274" t="s">
        <v>293</v>
      </c>
      <c r="E236" s="140">
        <v>0</v>
      </c>
      <c r="F236" s="138">
        <f>IFERROR(E236/E244,"-")</f>
        <v>0</v>
      </c>
      <c r="G236" s="139">
        <v>0</v>
      </c>
      <c r="H236" s="138">
        <f>IFERROR(G236/G244,"-")</f>
        <v>0</v>
      </c>
      <c r="I236" s="139">
        <v>0</v>
      </c>
      <c r="J236" s="138">
        <f>IFERROR(I236/I244,"-")</f>
        <v>0</v>
      </c>
      <c r="K236" s="139">
        <v>0</v>
      </c>
      <c r="L236" s="138">
        <f>IFERROR(K236/K244,"-")</f>
        <v>0</v>
      </c>
      <c r="M236" s="139">
        <v>0</v>
      </c>
      <c r="N236" s="138">
        <f>IFERROR(M236/M244,"-")</f>
        <v>0</v>
      </c>
      <c r="O236" s="139">
        <v>0</v>
      </c>
      <c r="P236" s="138">
        <f>IFERROR(O236/O244,"-")</f>
        <v>0</v>
      </c>
      <c r="R236" s="78"/>
    </row>
    <row r="237" spans="2:18" s="8" customFormat="1">
      <c r="B237" s="418"/>
      <c r="C237" s="416"/>
      <c r="D237" s="274" t="s">
        <v>182</v>
      </c>
      <c r="E237" s="141">
        <v>0</v>
      </c>
      <c r="F237" s="10">
        <f>IFERROR(E237/E244,"-")</f>
        <v>0</v>
      </c>
      <c r="G237" s="68">
        <v>0</v>
      </c>
      <c r="H237" s="10">
        <f>IFERROR(G237/G244,"-")</f>
        <v>0</v>
      </c>
      <c r="I237" s="68">
        <v>0</v>
      </c>
      <c r="J237" s="10">
        <f>IFERROR(I237/I244,"-")</f>
        <v>0</v>
      </c>
      <c r="K237" s="68">
        <v>0</v>
      </c>
      <c r="L237" s="10">
        <f>IFERROR(K237/K244,"-")</f>
        <v>0</v>
      </c>
      <c r="M237" s="68">
        <v>0</v>
      </c>
      <c r="N237" s="10">
        <f>IFERROR(M237/M244,"-")</f>
        <v>0</v>
      </c>
      <c r="O237" s="68">
        <v>0</v>
      </c>
      <c r="P237" s="10">
        <f>IFERROR(O237/O244,"-")</f>
        <v>0</v>
      </c>
      <c r="R237" s="78"/>
    </row>
    <row r="238" spans="2:18" s="8" customFormat="1">
      <c r="B238" s="418"/>
      <c r="C238" s="416"/>
      <c r="D238" s="274" t="s">
        <v>183</v>
      </c>
      <c r="E238" s="141">
        <v>0</v>
      </c>
      <c r="F238" s="10">
        <f>IFERROR(E238/E244,"-")</f>
        <v>0</v>
      </c>
      <c r="G238" s="68">
        <v>0</v>
      </c>
      <c r="H238" s="10">
        <f>IFERROR(G238/G244,"-")</f>
        <v>0</v>
      </c>
      <c r="I238" s="68">
        <v>0</v>
      </c>
      <c r="J238" s="10">
        <f>IFERROR(I238/I244,"-")</f>
        <v>0</v>
      </c>
      <c r="K238" s="68">
        <v>0</v>
      </c>
      <c r="L238" s="10">
        <f>IFERROR(K238/K244,"-")</f>
        <v>0</v>
      </c>
      <c r="M238" s="68">
        <v>0</v>
      </c>
      <c r="N238" s="10">
        <f>IFERROR(M238/M244,"-")</f>
        <v>0</v>
      </c>
      <c r="O238" s="68">
        <v>0</v>
      </c>
      <c r="P238" s="10">
        <f>IFERROR(O238/O244,"-")</f>
        <v>0</v>
      </c>
      <c r="R238" s="78"/>
    </row>
    <row r="239" spans="2:18" s="8" customFormat="1">
      <c r="B239" s="418"/>
      <c r="C239" s="416"/>
      <c r="D239" s="274" t="s">
        <v>184</v>
      </c>
      <c r="E239" s="140">
        <v>0</v>
      </c>
      <c r="F239" s="138">
        <f>IFERROR(E239/E244,"-")</f>
        <v>0</v>
      </c>
      <c r="G239" s="139">
        <v>0</v>
      </c>
      <c r="H239" s="138">
        <f>IFERROR(G239/G244,"-")</f>
        <v>0</v>
      </c>
      <c r="I239" s="139">
        <v>0</v>
      </c>
      <c r="J239" s="138">
        <f>IFERROR(I239/I244,"-")</f>
        <v>0</v>
      </c>
      <c r="K239" s="139">
        <v>0</v>
      </c>
      <c r="L239" s="138">
        <f>IFERROR(K239/K244,"-")</f>
        <v>0</v>
      </c>
      <c r="M239" s="139">
        <v>0</v>
      </c>
      <c r="N239" s="138">
        <f>IFERROR(M239/M244,"-")</f>
        <v>0</v>
      </c>
      <c r="O239" s="139">
        <v>0</v>
      </c>
      <c r="P239" s="138">
        <f>IFERROR(O239/O244,"-")</f>
        <v>0</v>
      </c>
      <c r="R239" s="78"/>
    </row>
    <row r="240" spans="2:18" s="8" customFormat="1">
      <c r="B240" s="418"/>
      <c r="C240" s="416"/>
      <c r="D240" s="274" t="s">
        <v>187</v>
      </c>
      <c r="E240" s="141">
        <v>0</v>
      </c>
      <c r="F240" s="10">
        <f>IFERROR(E240/E244,"-")</f>
        <v>0</v>
      </c>
      <c r="G240" s="68">
        <v>0</v>
      </c>
      <c r="H240" s="10">
        <f>IFERROR(G240/G244,"-")</f>
        <v>0</v>
      </c>
      <c r="I240" s="68">
        <v>0</v>
      </c>
      <c r="J240" s="10">
        <f>IFERROR(I240/I244,"-")</f>
        <v>0</v>
      </c>
      <c r="K240" s="68">
        <v>0</v>
      </c>
      <c r="L240" s="10">
        <f>IFERROR(K240/K244,"-")</f>
        <v>0</v>
      </c>
      <c r="M240" s="68">
        <v>0</v>
      </c>
      <c r="N240" s="10">
        <f>IFERROR(M240/M244,"-")</f>
        <v>0</v>
      </c>
      <c r="O240" s="68">
        <v>0</v>
      </c>
      <c r="P240" s="10">
        <f>IFERROR(O240/O244,"-")</f>
        <v>0</v>
      </c>
      <c r="R240" s="78"/>
    </row>
    <row r="241" spans="2:18" s="8" customFormat="1">
      <c r="B241" s="418"/>
      <c r="C241" s="416"/>
      <c r="D241" s="274" t="s">
        <v>188</v>
      </c>
      <c r="E241" s="140">
        <v>0</v>
      </c>
      <c r="F241" s="138">
        <f>IFERROR(E241/E244,"-")</f>
        <v>0</v>
      </c>
      <c r="G241" s="139">
        <v>0</v>
      </c>
      <c r="H241" s="138">
        <f>IFERROR(G241/G244,"-")</f>
        <v>0</v>
      </c>
      <c r="I241" s="139">
        <v>0</v>
      </c>
      <c r="J241" s="138">
        <f>IFERROR(I241/I244,"-")</f>
        <v>0</v>
      </c>
      <c r="K241" s="139">
        <v>0</v>
      </c>
      <c r="L241" s="138">
        <f>IFERROR(K241/K244,"-")</f>
        <v>0</v>
      </c>
      <c r="M241" s="139">
        <v>0</v>
      </c>
      <c r="N241" s="138">
        <f>IFERROR(M241/M244,"-")</f>
        <v>0</v>
      </c>
      <c r="O241" s="139">
        <v>0</v>
      </c>
      <c r="P241" s="138">
        <f>IFERROR(O241/O244,"-")</f>
        <v>0</v>
      </c>
      <c r="R241" s="78"/>
    </row>
    <row r="242" spans="2:18" s="8" customFormat="1">
      <c r="B242" s="418"/>
      <c r="C242" s="416"/>
      <c r="D242" s="274" t="s">
        <v>189</v>
      </c>
      <c r="E242" s="141">
        <v>0</v>
      </c>
      <c r="F242" s="10">
        <f>IFERROR(E242/E244,"-")</f>
        <v>0</v>
      </c>
      <c r="G242" s="68">
        <v>0</v>
      </c>
      <c r="H242" s="10">
        <f>IFERROR(G242/G244,"-")</f>
        <v>0</v>
      </c>
      <c r="I242" s="68">
        <v>0</v>
      </c>
      <c r="J242" s="10">
        <f>IFERROR(I242/I244,"-")</f>
        <v>0</v>
      </c>
      <c r="K242" s="68">
        <v>0</v>
      </c>
      <c r="L242" s="10">
        <f>IFERROR(K242/K244,"-")</f>
        <v>0</v>
      </c>
      <c r="M242" s="68">
        <v>0</v>
      </c>
      <c r="N242" s="10">
        <f>IFERROR(M242/M244,"-")</f>
        <v>0</v>
      </c>
      <c r="O242" s="68">
        <v>0</v>
      </c>
      <c r="P242" s="10">
        <f>IFERROR(O242/O244,"-")</f>
        <v>0</v>
      </c>
      <c r="R242" s="78"/>
    </row>
    <row r="243" spans="2:18" s="8" customFormat="1">
      <c r="B243" s="418"/>
      <c r="C243" s="416"/>
      <c r="D243" s="89" t="s">
        <v>190</v>
      </c>
      <c r="E243" s="142">
        <v>0</v>
      </c>
      <c r="F243" s="35">
        <f>IFERROR(E243/E244,"-")</f>
        <v>0</v>
      </c>
      <c r="G243" s="71">
        <v>0</v>
      </c>
      <c r="H243" s="35">
        <f>IFERROR(G243/G244,"-")</f>
        <v>0</v>
      </c>
      <c r="I243" s="71">
        <v>0</v>
      </c>
      <c r="J243" s="35">
        <f>IFERROR(I243/I244,"-")</f>
        <v>0</v>
      </c>
      <c r="K243" s="71">
        <v>0</v>
      </c>
      <c r="L243" s="35">
        <f>IFERROR(K243/K244,"-")</f>
        <v>0</v>
      </c>
      <c r="M243" s="71">
        <v>0</v>
      </c>
      <c r="N243" s="35">
        <f>IFERROR(M243/M244,"-")</f>
        <v>0</v>
      </c>
      <c r="O243" s="71">
        <v>0</v>
      </c>
      <c r="P243" s="35">
        <f>IFERROR(O243/O244,"-")</f>
        <v>0</v>
      </c>
      <c r="R243" s="78"/>
    </row>
    <row r="244" spans="2:18" s="8" customFormat="1">
      <c r="B244" s="418"/>
      <c r="C244" s="416"/>
      <c r="D244" s="199" t="s">
        <v>71</v>
      </c>
      <c r="E244" s="143">
        <v>365</v>
      </c>
      <c r="F244" s="122">
        <f>IFERROR(E244/E244,"-")</f>
        <v>1</v>
      </c>
      <c r="G244" s="133">
        <v>256</v>
      </c>
      <c r="H244" s="122">
        <f>IFERROR(G244/G244,"-")</f>
        <v>1</v>
      </c>
      <c r="I244" s="133">
        <v>31</v>
      </c>
      <c r="J244" s="122">
        <f>IFERROR(I244/I244,"-")</f>
        <v>1</v>
      </c>
      <c r="K244" s="133">
        <v>21</v>
      </c>
      <c r="L244" s="122">
        <f>IFERROR(K244/K244,"-")</f>
        <v>1</v>
      </c>
      <c r="M244" s="133">
        <v>93</v>
      </c>
      <c r="N244" s="122">
        <f>IFERROR(M244/M244,"-")</f>
        <v>1</v>
      </c>
      <c r="O244" s="133">
        <v>1451</v>
      </c>
      <c r="P244" s="122">
        <f>IFERROR(O244/O244,"-")</f>
        <v>1</v>
      </c>
      <c r="R244" s="78"/>
    </row>
    <row r="245" spans="2:18" s="8" customFormat="1">
      <c r="B245" s="406">
        <v>21</v>
      </c>
      <c r="C245" s="419" t="s">
        <v>101</v>
      </c>
      <c r="D245" s="273" t="s">
        <v>185</v>
      </c>
      <c r="E245" s="153">
        <v>215</v>
      </c>
      <c r="F245" s="33">
        <f>IFERROR(E245/E256,"-")</f>
        <v>1</v>
      </c>
      <c r="G245" s="67">
        <v>168</v>
      </c>
      <c r="H245" s="33">
        <f>IFERROR(G245/G256,"-")</f>
        <v>1</v>
      </c>
      <c r="I245" s="67">
        <v>20</v>
      </c>
      <c r="J245" s="33">
        <f>IFERROR(I245/I256,"-")</f>
        <v>1</v>
      </c>
      <c r="K245" s="67">
        <v>15</v>
      </c>
      <c r="L245" s="33">
        <f>IFERROR(K245/K256,"-")</f>
        <v>1</v>
      </c>
      <c r="M245" s="67">
        <v>84</v>
      </c>
      <c r="N245" s="33">
        <f>IFERROR(M245/M256,"-")</f>
        <v>1</v>
      </c>
      <c r="O245" s="67">
        <v>888</v>
      </c>
      <c r="P245" s="33">
        <f>IFERROR(O245/O256,"-")</f>
        <v>0.99887514060742411</v>
      </c>
      <c r="R245" s="78"/>
    </row>
    <row r="246" spans="2:18" s="8" customFormat="1">
      <c r="B246" s="406"/>
      <c r="C246" s="419"/>
      <c r="D246" s="274" t="s">
        <v>186</v>
      </c>
      <c r="E246" s="140">
        <v>0</v>
      </c>
      <c r="F246" s="138">
        <f>IFERROR(E246/E256,"-")</f>
        <v>0</v>
      </c>
      <c r="G246" s="139">
        <v>0</v>
      </c>
      <c r="H246" s="138">
        <f>IFERROR(G246/G256,"-")</f>
        <v>0</v>
      </c>
      <c r="I246" s="139">
        <v>0</v>
      </c>
      <c r="J246" s="138">
        <f>IFERROR(I246/I256,"-")</f>
        <v>0</v>
      </c>
      <c r="K246" s="139">
        <v>0</v>
      </c>
      <c r="L246" s="138">
        <f>IFERROR(K246/K256,"-")</f>
        <v>0</v>
      </c>
      <c r="M246" s="139">
        <v>0</v>
      </c>
      <c r="N246" s="138">
        <f>IFERROR(M246/M256,"-")</f>
        <v>0</v>
      </c>
      <c r="O246" s="139">
        <v>0</v>
      </c>
      <c r="P246" s="138">
        <f>IFERROR(O246/O256,"-")</f>
        <v>0</v>
      </c>
      <c r="R246" s="78"/>
    </row>
    <row r="247" spans="2:18" s="8" customFormat="1">
      <c r="B247" s="406"/>
      <c r="C247" s="419"/>
      <c r="D247" s="274" t="s">
        <v>340</v>
      </c>
      <c r="E247" s="140">
        <v>0</v>
      </c>
      <c r="F247" s="138">
        <f>IFERROR(E247/E256,"-")</f>
        <v>0</v>
      </c>
      <c r="G247" s="139">
        <v>0</v>
      </c>
      <c r="H247" s="138">
        <f>IFERROR(G247/G256,"-")</f>
        <v>0</v>
      </c>
      <c r="I247" s="139">
        <v>0</v>
      </c>
      <c r="J247" s="138">
        <f>IFERROR(I247/I256,"-")</f>
        <v>0</v>
      </c>
      <c r="K247" s="139">
        <v>0</v>
      </c>
      <c r="L247" s="138">
        <f>IFERROR(K247/K256,"-")</f>
        <v>0</v>
      </c>
      <c r="M247" s="139">
        <v>0</v>
      </c>
      <c r="N247" s="138">
        <f>IFERROR(M247/M256,"-")</f>
        <v>0</v>
      </c>
      <c r="O247" s="139">
        <v>0</v>
      </c>
      <c r="P247" s="138">
        <f>IFERROR(O247/O256,"-")</f>
        <v>0</v>
      </c>
      <c r="R247" s="78"/>
    </row>
    <row r="248" spans="2:18" s="8" customFormat="1">
      <c r="B248" s="406"/>
      <c r="C248" s="419"/>
      <c r="D248" s="274" t="s">
        <v>293</v>
      </c>
      <c r="E248" s="140">
        <v>0</v>
      </c>
      <c r="F248" s="138">
        <f>IFERROR(E248/E256,"-")</f>
        <v>0</v>
      </c>
      <c r="G248" s="139">
        <v>0</v>
      </c>
      <c r="H248" s="138">
        <f>IFERROR(G248/G256,"-")</f>
        <v>0</v>
      </c>
      <c r="I248" s="139">
        <v>0</v>
      </c>
      <c r="J248" s="138">
        <f>IFERROR(I248/I256,"-")</f>
        <v>0</v>
      </c>
      <c r="K248" s="139">
        <v>0</v>
      </c>
      <c r="L248" s="138">
        <f>IFERROR(K248/K256,"-")</f>
        <v>0</v>
      </c>
      <c r="M248" s="139">
        <v>0</v>
      </c>
      <c r="N248" s="138">
        <f>IFERROR(M248/M256,"-")</f>
        <v>0</v>
      </c>
      <c r="O248" s="139">
        <v>0</v>
      </c>
      <c r="P248" s="138">
        <f>IFERROR(O248/O256,"-")</f>
        <v>0</v>
      </c>
      <c r="R248" s="78"/>
    </row>
    <row r="249" spans="2:18" s="8" customFormat="1">
      <c r="B249" s="406"/>
      <c r="C249" s="419"/>
      <c r="D249" s="274" t="s">
        <v>182</v>
      </c>
      <c r="E249" s="141">
        <v>0</v>
      </c>
      <c r="F249" s="10">
        <f>IFERROR(E249/E256,"-")</f>
        <v>0</v>
      </c>
      <c r="G249" s="68">
        <v>0</v>
      </c>
      <c r="H249" s="10">
        <f>IFERROR(G249/G256,"-")</f>
        <v>0</v>
      </c>
      <c r="I249" s="68">
        <v>0</v>
      </c>
      <c r="J249" s="10">
        <f>IFERROR(I249/I256,"-")</f>
        <v>0</v>
      </c>
      <c r="K249" s="68">
        <v>0</v>
      </c>
      <c r="L249" s="10">
        <f>IFERROR(K249/K256,"-")</f>
        <v>0</v>
      </c>
      <c r="M249" s="68">
        <v>0</v>
      </c>
      <c r="N249" s="10">
        <f>IFERROR(M249/M256,"-")</f>
        <v>0</v>
      </c>
      <c r="O249" s="68">
        <v>0</v>
      </c>
      <c r="P249" s="10">
        <f>IFERROR(O249/O256,"-")</f>
        <v>0</v>
      </c>
      <c r="R249" s="78"/>
    </row>
    <row r="250" spans="2:18" s="8" customFormat="1">
      <c r="B250" s="406"/>
      <c r="C250" s="419"/>
      <c r="D250" s="274" t="s">
        <v>183</v>
      </c>
      <c r="E250" s="141">
        <v>0</v>
      </c>
      <c r="F250" s="10">
        <f>IFERROR(E250/E256,"-")</f>
        <v>0</v>
      </c>
      <c r="G250" s="68">
        <v>0</v>
      </c>
      <c r="H250" s="10">
        <f>IFERROR(G250/G256,"-")</f>
        <v>0</v>
      </c>
      <c r="I250" s="68">
        <v>0</v>
      </c>
      <c r="J250" s="10">
        <f>IFERROR(I250/I256,"-")</f>
        <v>0</v>
      </c>
      <c r="K250" s="68">
        <v>0</v>
      </c>
      <c r="L250" s="10">
        <f>IFERROR(K250/K256,"-")</f>
        <v>0</v>
      </c>
      <c r="M250" s="68">
        <v>0</v>
      </c>
      <c r="N250" s="10">
        <f>IFERROR(M250/M256,"-")</f>
        <v>0</v>
      </c>
      <c r="O250" s="68">
        <v>0</v>
      </c>
      <c r="P250" s="10">
        <f>IFERROR(O250/O256,"-")</f>
        <v>0</v>
      </c>
      <c r="R250" s="78"/>
    </row>
    <row r="251" spans="2:18" s="8" customFormat="1">
      <c r="B251" s="406"/>
      <c r="C251" s="419"/>
      <c r="D251" s="274" t="s">
        <v>184</v>
      </c>
      <c r="E251" s="140">
        <v>0</v>
      </c>
      <c r="F251" s="138">
        <f>IFERROR(E251/E256,"-")</f>
        <v>0</v>
      </c>
      <c r="G251" s="139">
        <v>0</v>
      </c>
      <c r="H251" s="138">
        <f>IFERROR(G251/G256,"-")</f>
        <v>0</v>
      </c>
      <c r="I251" s="139">
        <v>0</v>
      </c>
      <c r="J251" s="138">
        <f>IFERROR(I251/I256,"-")</f>
        <v>0</v>
      </c>
      <c r="K251" s="139">
        <v>0</v>
      </c>
      <c r="L251" s="138">
        <f>IFERROR(K251/K256,"-")</f>
        <v>0</v>
      </c>
      <c r="M251" s="139">
        <v>0</v>
      </c>
      <c r="N251" s="138">
        <f>IFERROR(M251/M256,"-")</f>
        <v>0</v>
      </c>
      <c r="O251" s="139">
        <v>0</v>
      </c>
      <c r="P251" s="138">
        <f>IFERROR(O251/O256,"-")</f>
        <v>0</v>
      </c>
      <c r="R251" s="78"/>
    </row>
    <row r="252" spans="2:18" s="8" customFormat="1">
      <c r="B252" s="406"/>
      <c r="C252" s="419"/>
      <c r="D252" s="274" t="s">
        <v>187</v>
      </c>
      <c r="E252" s="141">
        <v>0</v>
      </c>
      <c r="F252" s="10">
        <f>IFERROR(E252/E256,"-")</f>
        <v>0</v>
      </c>
      <c r="G252" s="68">
        <v>0</v>
      </c>
      <c r="H252" s="10">
        <f>IFERROR(G252/G256,"-")</f>
        <v>0</v>
      </c>
      <c r="I252" s="68">
        <v>0</v>
      </c>
      <c r="J252" s="10">
        <f>IFERROR(I252/I256,"-")</f>
        <v>0</v>
      </c>
      <c r="K252" s="68">
        <v>0</v>
      </c>
      <c r="L252" s="10">
        <f>IFERROR(K252/K256,"-")</f>
        <v>0</v>
      </c>
      <c r="M252" s="68">
        <v>0</v>
      </c>
      <c r="N252" s="10">
        <f>IFERROR(M252/M256,"-")</f>
        <v>0</v>
      </c>
      <c r="O252" s="68">
        <v>1</v>
      </c>
      <c r="P252" s="10">
        <f>IFERROR(O252/O256,"-")</f>
        <v>1.1248593925759281E-3</v>
      </c>
      <c r="R252" s="78"/>
    </row>
    <row r="253" spans="2:18" s="8" customFormat="1">
      <c r="B253" s="406"/>
      <c r="C253" s="419"/>
      <c r="D253" s="274" t="s">
        <v>188</v>
      </c>
      <c r="E253" s="140">
        <v>0</v>
      </c>
      <c r="F253" s="138">
        <f>IFERROR(E253/E256,"-")</f>
        <v>0</v>
      </c>
      <c r="G253" s="139">
        <v>0</v>
      </c>
      <c r="H253" s="138">
        <f>IFERROR(G253/G256,"-")</f>
        <v>0</v>
      </c>
      <c r="I253" s="139">
        <v>0</v>
      </c>
      <c r="J253" s="138">
        <f>IFERROR(I253/I256,"-")</f>
        <v>0</v>
      </c>
      <c r="K253" s="139">
        <v>0</v>
      </c>
      <c r="L253" s="138">
        <f>IFERROR(K253/K256,"-")</f>
        <v>0</v>
      </c>
      <c r="M253" s="139">
        <v>0</v>
      </c>
      <c r="N253" s="138">
        <f>IFERROR(M253/M256,"-")</f>
        <v>0</v>
      </c>
      <c r="O253" s="139">
        <v>0</v>
      </c>
      <c r="P253" s="138">
        <f>IFERROR(O253/O256,"-")</f>
        <v>0</v>
      </c>
      <c r="R253" s="78"/>
    </row>
    <row r="254" spans="2:18" s="8" customFormat="1">
      <c r="B254" s="406"/>
      <c r="C254" s="419"/>
      <c r="D254" s="274" t="s">
        <v>189</v>
      </c>
      <c r="E254" s="141">
        <v>0</v>
      </c>
      <c r="F254" s="10">
        <f>IFERROR(E254/E256,"-")</f>
        <v>0</v>
      </c>
      <c r="G254" s="68">
        <v>0</v>
      </c>
      <c r="H254" s="10">
        <f>IFERROR(G254/G256,"-")</f>
        <v>0</v>
      </c>
      <c r="I254" s="68">
        <v>0</v>
      </c>
      <c r="J254" s="10">
        <f>IFERROR(I254/I256,"-")</f>
        <v>0</v>
      </c>
      <c r="K254" s="68">
        <v>0</v>
      </c>
      <c r="L254" s="10">
        <f>IFERROR(K254/K256,"-")</f>
        <v>0</v>
      </c>
      <c r="M254" s="68">
        <v>0</v>
      </c>
      <c r="N254" s="10">
        <f>IFERROR(M254/M256,"-")</f>
        <v>0</v>
      </c>
      <c r="O254" s="68">
        <v>0</v>
      </c>
      <c r="P254" s="10">
        <f>IFERROR(O254/O256,"-")</f>
        <v>0</v>
      </c>
      <c r="R254" s="78"/>
    </row>
    <row r="255" spans="2:18" s="8" customFormat="1">
      <c r="B255" s="406"/>
      <c r="C255" s="419"/>
      <c r="D255" s="89" t="s">
        <v>190</v>
      </c>
      <c r="E255" s="142">
        <v>0</v>
      </c>
      <c r="F255" s="35">
        <f>IFERROR(E255/E256,"-")</f>
        <v>0</v>
      </c>
      <c r="G255" s="71">
        <v>0</v>
      </c>
      <c r="H255" s="35">
        <f>IFERROR(G255/G256,"-")</f>
        <v>0</v>
      </c>
      <c r="I255" s="71">
        <v>0</v>
      </c>
      <c r="J255" s="35">
        <f>IFERROR(I255/I256,"-")</f>
        <v>0</v>
      </c>
      <c r="K255" s="71">
        <v>0</v>
      </c>
      <c r="L255" s="35">
        <f>IFERROR(K255/K256,"-")</f>
        <v>0</v>
      </c>
      <c r="M255" s="71">
        <v>0</v>
      </c>
      <c r="N255" s="35">
        <f>IFERROR(M255/M256,"-")</f>
        <v>0</v>
      </c>
      <c r="O255" s="71">
        <v>0</v>
      </c>
      <c r="P255" s="35">
        <f>IFERROR(O255/O256,"-")</f>
        <v>0</v>
      </c>
      <c r="R255" s="78"/>
    </row>
    <row r="256" spans="2:18" s="8" customFormat="1">
      <c r="B256" s="406"/>
      <c r="C256" s="419"/>
      <c r="D256" s="199" t="s">
        <v>71</v>
      </c>
      <c r="E256" s="143">
        <v>215</v>
      </c>
      <c r="F256" s="122">
        <f>IFERROR(E256/E256,"-")</f>
        <v>1</v>
      </c>
      <c r="G256" s="133">
        <v>168</v>
      </c>
      <c r="H256" s="122">
        <f>IFERROR(G256/G256,"-")</f>
        <v>1</v>
      </c>
      <c r="I256" s="133">
        <v>20</v>
      </c>
      <c r="J256" s="122">
        <f>IFERROR(I256/I256,"-")</f>
        <v>1</v>
      </c>
      <c r="K256" s="133">
        <v>15</v>
      </c>
      <c r="L256" s="122">
        <f>IFERROR(K256/K256,"-")</f>
        <v>1</v>
      </c>
      <c r="M256" s="133">
        <v>84</v>
      </c>
      <c r="N256" s="122">
        <f>IFERROR(M256/M256,"-")</f>
        <v>1</v>
      </c>
      <c r="O256" s="133">
        <v>889</v>
      </c>
      <c r="P256" s="122">
        <f>IFERROR(O256/O256,"-")</f>
        <v>1</v>
      </c>
      <c r="R256" s="78"/>
    </row>
    <row r="257" spans="2:18" s="8" customFormat="1">
      <c r="B257" s="406">
        <v>22</v>
      </c>
      <c r="C257" s="419" t="s">
        <v>62</v>
      </c>
      <c r="D257" s="273" t="s">
        <v>185</v>
      </c>
      <c r="E257" s="153">
        <v>356</v>
      </c>
      <c r="F257" s="33">
        <f>IFERROR(E257/E268,"-")</f>
        <v>1</v>
      </c>
      <c r="G257" s="67">
        <v>263</v>
      </c>
      <c r="H257" s="33">
        <f>IFERROR(G257/G268,"-")</f>
        <v>1</v>
      </c>
      <c r="I257" s="67">
        <v>36</v>
      </c>
      <c r="J257" s="33">
        <f>IFERROR(I257/I268,"-")</f>
        <v>1</v>
      </c>
      <c r="K257" s="67">
        <v>26</v>
      </c>
      <c r="L257" s="33">
        <f>IFERROR(K257/K268,"-")</f>
        <v>1</v>
      </c>
      <c r="M257" s="67">
        <v>111</v>
      </c>
      <c r="N257" s="33">
        <f>IFERROR(M257/M268,"-")</f>
        <v>1</v>
      </c>
      <c r="O257" s="67">
        <v>1415</v>
      </c>
      <c r="P257" s="33">
        <f>IFERROR(O257/O268,"-")</f>
        <v>0.99929378531073443</v>
      </c>
      <c r="R257" s="78"/>
    </row>
    <row r="258" spans="2:18" s="8" customFormat="1">
      <c r="B258" s="406"/>
      <c r="C258" s="419"/>
      <c r="D258" s="274" t="s">
        <v>186</v>
      </c>
      <c r="E258" s="140">
        <v>0</v>
      </c>
      <c r="F258" s="138">
        <f>IFERROR(E258/E268,"-")</f>
        <v>0</v>
      </c>
      <c r="G258" s="139">
        <v>0</v>
      </c>
      <c r="H258" s="138">
        <f>IFERROR(G258/G268,"-")</f>
        <v>0</v>
      </c>
      <c r="I258" s="139">
        <v>0</v>
      </c>
      <c r="J258" s="138">
        <f>IFERROR(I258/I268,"-")</f>
        <v>0</v>
      </c>
      <c r="K258" s="139">
        <v>0</v>
      </c>
      <c r="L258" s="138">
        <f>IFERROR(K258/K268,"-")</f>
        <v>0</v>
      </c>
      <c r="M258" s="139">
        <v>0</v>
      </c>
      <c r="N258" s="138">
        <f>IFERROR(M258/M268,"-")</f>
        <v>0</v>
      </c>
      <c r="O258" s="139">
        <v>0</v>
      </c>
      <c r="P258" s="138">
        <f>IFERROR(O258/O268,"-")</f>
        <v>0</v>
      </c>
      <c r="R258" s="78"/>
    </row>
    <row r="259" spans="2:18" s="8" customFormat="1">
      <c r="B259" s="406"/>
      <c r="C259" s="419"/>
      <c r="D259" s="274" t="s">
        <v>340</v>
      </c>
      <c r="E259" s="140">
        <v>0</v>
      </c>
      <c r="F259" s="138">
        <f>IFERROR(E259/E268,"-")</f>
        <v>0</v>
      </c>
      <c r="G259" s="139">
        <v>0</v>
      </c>
      <c r="H259" s="138">
        <f>IFERROR(G259/G268,"-")</f>
        <v>0</v>
      </c>
      <c r="I259" s="139">
        <v>0</v>
      </c>
      <c r="J259" s="138">
        <f>IFERROR(I259/I268,"-")</f>
        <v>0</v>
      </c>
      <c r="K259" s="139">
        <v>0</v>
      </c>
      <c r="L259" s="138">
        <f>IFERROR(K259/K268,"-")</f>
        <v>0</v>
      </c>
      <c r="M259" s="139">
        <v>0</v>
      </c>
      <c r="N259" s="138">
        <f>IFERROR(M259/M268,"-")</f>
        <v>0</v>
      </c>
      <c r="O259" s="139">
        <v>0</v>
      </c>
      <c r="P259" s="138">
        <f>IFERROR(O259/O268,"-")</f>
        <v>0</v>
      </c>
      <c r="R259" s="78"/>
    </row>
    <row r="260" spans="2:18" s="8" customFormat="1">
      <c r="B260" s="406"/>
      <c r="C260" s="419"/>
      <c r="D260" s="274" t="s">
        <v>293</v>
      </c>
      <c r="E260" s="140">
        <v>0</v>
      </c>
      <c r="F260" s="138">
        <f>IFERROR(E260/E268,"-")</f>
        <v>0</v>
      </c>
      <c r="G260" s="139">
        <v>0</v>
      </c>
      <c r="H260" s="138">
        <f>IFERROR(G260/G268,"-")</f>
        <v>0</v>
      </c>
      <c r="I260" s="139">
        <v>0</v>
      </c>
      <c r="J260" s="138">
        <f>IFERROR(I260/I268,"-")</f>
        <v>0</v>
      </c>
      <c r="K260" s="139">
        <v>0</v>
      </c>
      <c r="L260" s="138">
        <f>IFERROR(K260/K268,"-")</f>
        <v>0</v>
      </c>
      <c r="M260" s="139">
        <v>0</v>
      </c>
      <c r="N260" s="138">
        <f>IFERROR(M260/M268,"-")</f>
        <v>0</v>
      </c>
      <c r="O260" s="139">
        <v>0</v>
      </c>
      <c r="P260" s="138">
        <f>IFERROR(O260/O268,"-")</f>
        <v>0</v>
      </c>
      <c r="R260" s="78"/>
    </row>
    <row r="261" spans="2:18" s="8" customFormat="1">
      <c r="B261" s="406"/>
      <c r="C261" s="419"/>
      <c r="D261" s="274" t="s">
        <v>182</v>
      </c>
      <c r="E261" s="141">
        <v>0</v>
      </c>
      <c r="F261" s="10">
        <f>IFERROR(E261/E268,"-")</f>
        <v>0</v>
      </c>
      <c r="G261" s="68">
        <v>0</v>
      </c>
      <c r="H261" s="10">
        <f>IFERROR(G261/G268,"-")</f>
        <v>0</v>
      </c>
      <c r="I261" s="68">
        <v>0</v>
      </c>
      <c r="J261" s="10">
        <f>IFERROR(I261/I268,"-")</f>
        <v>0</v>
      </c>
      <c r="K261" s="68">
        <v>0</v>
      </c>
      <c r="L261" s="10">
        <f>IFERROR(K261/K268,"-")</f>
        <v>0</v>
      </c>
      <c r="M261" s="68">
        <v>0</v>
      </c>
      <c r="N261" s="10">
        <f>IFERROR(M261/M268,"-")</f>
        <v>0</v>
      </c>
      <c r="O261" s="68">
        <v>1</v>
      </c>
      <c r="P261" s="10">
        <f>IFERROR(O261/O268,"-")</f>
        <v>7.0621468926553672E-4</v>
      </c>
      <c r="R261" s="78"/>
    </row>
    <row r="262" spans="2:18" s="8" customFormat="1">
      <c r="B262" s="406"/>
      <c r="C262" s="419"/>
      <c r="D262" s="274" t="s">
        <v>183</v>
      </c>
      <c r="E262" s="141">
        <v>0</v>
      </c>
      <c r="F262" s="10">
        <f>IFERROR(E262/E268,"-")</f>
        <v>0</v>
      </c>
      <c r="G262" s="68">
        <v>0</v>
      </c>
      <c r="H262" s="10">
        <f>IFERROR(G262/G268,"-")</f>
        <v>0</v>
      </c>
      <c r="I262" s="68">
        <v>0</v>
      </c>
      <c r="J262" s="10">
        <f>IFERROR(I262/I268,"-")</f>
        <v>0</v>
      </c>
      <c r="K262" s="68">
        <v>0</v>
      </c>
      <c r="L262" s="10">
        <f>IFERROR(K262/K268,"-")</f>
        <v>0</v>
      </c>
      <c r="M262" s="68">
        <v>0</v>
      </c>
      <c r="N262" s="10">
        <f>IFERROR(M262/M268,"-")</f>
        <v>0</v>
      </c>
      <c r="O262" s="68">
        <v>0</v>
      </c>
      <c r="P262" s="10">
        <f>IFERROR(O262/O268,"-")</f>
        <v>0</v>
      </c>
      <c r="R262" s="78"/>
    </row>
    <row r="263" spans="2:18" s="8" customFormat="1">
      <c r="B263" s="406"/>
      <c r="C263" s="419"/>
      <c r="D263" s="274" t="s">
        <v>184</v>
      </c>
      <c r="E263" s="140">
        <v>0</v>
      </c>
      <c r="F263" s="138">
        <f>IFERROR(E263/E268,"-")</f>
        <v>0</v>
      </c>
      <c r="G263" s="139">
        <v>0</v>
      </c>
      <c r="H263" s="138">
        <f>IFERROR(G263/G268,"-")</f>
        <v>0</v>
      </c>
      <c r="I263" s="139">
        <v>0</v>
      </c>
      <c r="J263" s="138">
        <f>IFERROR(I263/I268,"-")</f>
        <v>0</v>
      </c>
      <c r="K263" s="139">
        <v>0</v>
      </c>
      <c r="L263" s="138">
        <f>IFERROR(K263/K268,"-")</f>
        <v>0</v>
      </c>
      <c r="M263" s="139">
        <v>0</v>
      </c>
      <c r="N263" s="138">
        <f>IFERROR(M263/M268,"-")</f>
        <v>0</v>
      </c>
      <c r="O263" s="139">
        <v>0</v>
      </c>
      <c r="P263" s="138">
        <f>IFERROR(O263/O268,"-")</f>
        <v>0</v>
      </c>
      <c r="R263" s="78"/>
    </row>
    <row r="264" spans="2:18" s="8" customFormat="1">
      <c r="B264" s="406"/>
      <c r="C264" s="419"/>
      <c r="D264" s="274" t="s">
        <v>187</v>
      </c>
      <c r="E264" s="141">
        <v>0</v>
      </c>
      <c r="F264" s="10">
        <f>IFERROR(E264/E268,"-")</f>
        <v>0</v>
      </c>
      <c r="G264" s="68">
        <v>0</v>
      </c>
      <c r="H264" s="10">
        <f>IFERROR(G264/G268,"-")</f>
        <v>0</v>
      </c>
      <c r="I264" s="68">
        <v>0</v>
      </c>
      <c r="J264" s="10">
        <f>IFERROR(I264/I268,"-")</f>
        <v>0</v>
      </c>
      <c r="K264" s="68">
        <v>0</v>
      </c>
      <c r="L264" s="10">
        <f>IFERROR(K264/K268,"-")</f>
        <v>0</v>
      </c>
      <c r="M264" s="68">
        <v>0</v>
      </c>
      <c r="N264" s="10">
        <f>IFERROR(M264/M268,"-")</f>
        <v>0</v>
      </c>
      <c r="O264" s="68">
        <v>0</v>
      </c>
      <c r="P264" s="10">
        <f>IFERROR(O264/O268,"-")</f>
        <v>0</v>
      </c>
      <c r="R264" s="78"/>
    </row>
    <row r="265" spans="2:18" s="8" customFormat="1">
      <c r="B265" s="406"/>
      <c r="C265" s="419"/>
      <c r="D265" s="274" t="s">
        <v>188</v>
      </c>
      <c r="E265" s="140">
        <v>0</v>
      </c>
      <c r="F265" s="138">
        <f>IFERROR(E265/E268,"-")</f>
        <v>0</v>
      </c>
      <c r="G265" s="139">
        <v>0</v>
      </c>
      <c r="H265" s="138">
        <f>IFERROR(G265/G268,"-")</f>
        <v>0</v>
      </c>
      <c r="I265" s="139">
        <v>0</v>
      </c>
      <c r="J265" s="138">
        <f>IFERROR(I265/I268,"-")</f>
        <v>0</v>
      </c>
      <c r="K265" s="139">
        <v>0</v>
      </c>
      <c r="L265" s="138">
        <f>IFERROR(K265/K268,"-")</f>
        <v>0</v>
      </c>
      <c r="M265" s="139">
        <v>0</v>
      </c>
      <c r="N265" s="138">
        <f>IFERROR(M265/M268,"-")</f>
        <v>0</v>
      </c>
      <c r="O265" s="139">
        <v>0</v>
      </c>
      <c r="P265" s="138">
        <f>IFERROR(O265/O268,"-")</f>
        <v>0</v>
      </c>
      <c r="R265" s="78"/>
    </row>
    <row r="266" spans="2:18" s="8" customFormat="1">
      <c r="B266" s="406"/>
      <c r="C266" s="419"/>
      <c r="D266" s="274" t="s">
        <v>189</v>
      </c>
      <c r="E266" s="141">
        <v>0</v>
      </c>
      <c r="F266" s="10">
        <f>IFERROR(E266/E268,"-")</f>
        <v>0</v>
      </c>
      <c r="G266" s="68">
        <v>0</v>
      </c>
      <c r="H266" s="10">
        <f>IFERROR(G266/G268,"-")</f>
        <v>0</v>
      </c>
      <c r="I266" s="68">
        <v>0</v>
      </c>
      <c r="J266" s="10">
        <f>IFERROR(I266/I268,"-")</f>
        <v>0</v>
      </c>
      <c r="K266" s="68">
        <v>0</v>
      </c>
      <c r="L266" s="10">
        <f>IFERROR(K266/K268,"-")</f>
        <v>0</v>
      </c>
      <c r="M266" s="68">
        <v>0</v>
      </c>
      <c r="N266" s="10">
        <f>IFERROR(M266/M268,"-")</f>
        <v>0</v>
      </c>
      <c r="O266" s="68">
        <v>0</v>
      </c>
      <c r="P266" s="10">
        <f>IFERROR(O266/O268,"-")</f>
        <v>0</v>
      </c>
      <c r="R266" s="78"/>
    </row>
    <row r="267" spans="2:18" s="8" customFormat="1">
      <c r="B267" s="406"/>
      <c r="C267" s="419"/>
      <c r="D267" s="89" t="s">
        <v>190</v>
      </c>
      <c r="E267" s="142">
        <v>0</v>
      </c>
      <c r="F267" s="35">
        <f>IFERROR(E267/E268,"-")</f>
        <v>0</v>
      </c>
      <c r="G267" s="71">
        <v>0</v>
      </c>
      <c r="H267" s="35">
        <f>IFERROR(G267/G268,"-")</f>
        <v>0</v>
      </c>
      <c r="I267" s="71">
        <v>0</v>
      </c>
      <c r="J267" s="35">
        <f>IFERROR(I267/I268,"-")</f>
        <v>0</v>
      </c>
      <c r="K267" s="71">
        <v>0</v>
      </c>
      <c r="L267" s="35">
        <f>IFERROR(K267/K268,"-")</f>
        <v>0</v>
      </c>
      <c r="M267" s="71">
        <v>0</v>
      </c>
      <c r="N267" s="35">
        <f>IFERROR(M267/M268,"-")</f>
        <v>0</v>
      </c>
      <c r="O267" s="71">
        <v>0</v>
      </c>
      <c r="P267" s="35">
        <f>IFERROR(O267/O268,"-")</f>
        <v>0</v>
      </c>
      <c r="R267" s="78"/>
    </row>
    <row r="268" spans="2:18" s="8" customFormat="1">
      <c r="B268" s="406"/>
      <c r="C268" s="419"/>
      <c r="D268" s="199" t="s">
        <v>71</v>
      </c>
      <c r="E268" s="143">
        <v>356</v>
      </c>
      <c r="F268" s="122">
        <f>IFERROR(E268/E268,"-")</f>
        <v>1</v>
      </c>
      <c r="G268" s="133">
        <v>263</v>
      </c>
      <c r="H268" s="122">
        <f>IFERROR(G268/G268,"-")</f>
        <v>1</v>
      </c>
      <c r="I268" s="133">
        <v>36</v>
      </c>
      <c r="J268" s="122">
        <f>IFERROR(I268/I268,"-")</f>
        <v>1</v>
      </c>
      <c r="K268" s="133">
        <v>26</v>
      </c>
      <c r="L268" s="122">
        <f>IFERROR(K268/K268,"-")</f>
        <v>1</v>
      </c>
      <c r="M268" s="133">
        <v>111</v>
      </c>
      <c r="N268" s="122">
        <f>IFERROR(M268/M268,"-")</f>
        <v>1</v>
      </c>
      <c r="O268" s="133">
        <v>1416</v>
      </c>
      <c r="P268" s="122">
        <f>IFERROR(O268/O268,"-")</f>
        <v>1</v>
      </c>
      <c r="R268" s="78"/>
    </row>
    <row r="269" spans="2:18" s="8" customFormat="1">
      <c r="B269" s="417">
        <v>23</v>
      </c>
      <c r="C269" s="415" t="s">
        <v>102</v>
      </c>
      <c r="D269" s="273" t="s">
        <v>185</v>
      </c>
      <c r="E269" s="153">
        <v>490</v>
      </c>
      <c r="F269" s="33">
        <f>IFERROR(E269/E280,"-")</f>
        <v>1</v>
      </c>
      <c r="G269" s="67">
        <v>370</v>
      </c>
      <c r="H269" s="33">
        <f>IFERROR(G269/G280,"-")</f>
        <v>1</v>
      </c>
      <c r="I269" s="67">
        <v>59</v>
      </c>
      <c r="J269" s="33">
        <f>IFERROR(I269/I280,"-")</f>
        <v>1</v>
      </c>
      <c r="K269" s="67">
        <v>44</v>
      </c>
      <c r="L269" s="33">
        <f>IFERROR(K269/K280,"-")</f>
        <v>1</v>
      </c>
      <c r="M269" s="67">
        <v>153</v>
      </c>
      <c r="N269" s="33">
        <f>IFERROR(M269/M280,"-")</f>
        <v>0.99350649350649356</v>
      </c>
      <c r="O269" s="67">
        <v>1985</v>
      </c>
      <c r="P269" s="33">
        <f>IFERROR(O269/O280,"-")</f>
        <v>0.99949647532729102</v>
      </c>
      <c r="R269" s="78"/>
    </row>
    <row r="270" spans="2:18" s="8" customFormat="1">
      <c r="B270" s="418"/>
      <c r="C270" s="416"/>
      <c r="D270" s="274" t="s">
        <v>186</v>
      </c>
      <c r="E270" s="140">
        <v>0</v>
      </c>
      <c r="F270" s="138">
        <f>IFERROR(E270/E280,"-")</f>
        <v>0</v>
      </c>
      <c r="G270" s="139">
        <v>0</v>
      </c>
      <c r="H270" s="138">
        <f>IFERROR(G270/G280,"-")</f>
        <v>0</v>
      </c>
      <c r="I270" s="139">
        <v>0</v>
      </c>
      <c r="J270" s="138">
        <f>IFERROR(I270/I280,"-")</f>
        <v>0</v>
      </c>
      <c r="K270" s="139">
        <v>0</v>
      </c>
      <c r="L270" s="138">
        <f>IFERROR(K270/K280,"-")</f>
        <v>0</v>
      </c>
      <c r="M270" s="139">
        <v>0</v>
      </c>
      <c r="N270" s="138">
        <f>IFERROR(M270/M280,"-")</f>
        <v>0</v>
      </c>
      <c r="O270" s="139">
        <v>0</v>
      </c>
      <c r="P270" s="138">
        <f>IFERROR(O270/O280,"-")</f>
        <v>0</v>
      </c>
      <c r="R270" s="78"/>
    </row>
    <row r="271" spans="2:18" s="8" customFormat="1">
      <c r="B271" s="418"/>
      <c r="C271" s="416"/>
      <c r="D271" s="274" t="s">
        <v>340</v>
      </c>
      <c r="E271" s="140">
        <v>0</v>
      </c>
      <c r="F271" s="138">
        <f>IFERROR(E271/E280,"-")</f>
        <v>0</v>
      </c>
      <c r="G271" s="139">
        <v>0</v>
      </c>
      <c r="H271" s="138">
        <f>IFERROR(G271/G280,"-")</f>
        <v>0</v>
      </c>
      <c r="I271" s="139">
        <v>0</v>
      </c>
      <c r="J271" s="138">
        <f>IFERROR(I271/I280,"-")</f>
        <v>0</v>
      </c>
      <c r="K271" s="139">
        <v>0</v>
      </c>
      <c r="L271" s="138">
        <f>IFERROR(K271/K280,"-")</f>
        <v>0</v>
      </c>
      <c r="M271" s="139">
        <v>0</v>
      </c>
      <c r="N271" s="138">
        <f>IFERROR(M271/M280,"-")</f>
        <v>0</v>
      </c>
      <c r="O271" s="139">
        <v>0</v>
      </c>
      <c r="P271" s="138">
        <f>IFERROR(O271/O280,"-")</f>
        <v>0</v>
      </c>
      <c r="R271" s="78"/>
    </row>
    <row r="272" spans="2:18" s="8" customFormat="1">
      <c r="B272" s="418"/>
      <c r="C272" s="416"/>
      <c r="D272" s="274" t="s">
        <v>293</v>
      </c>
      <c r="E272" s="140">
        <v>0</v>
      </c>
      <c r="F272" s="138">
        <f>IFERROR(E272/E280,"-")</f>
        <v>0</v>
      </c>
      <c r="G272" s="139">
        <v>0</v>
      </c>
      <c r="H272" s="138">
        <f>IFERROR(G272/G280,"-")</f>
        <v>0</v>
      </c>
      <c r="I272" s="139">
        <v>0</v>
      </c>
      <c r="J272" s="138">
        <f>IFERROR(I272/I280,"-")</f>
        <v>0</v>
      </c>
      <c r="K272" s="139">
        <v>0</v>
      </c>
      <c r="L272" s="138">
        <f>IFERROR(K272/K280,"-")</f>
        <v>0</v>
      </c>
      <c r="M272" s="139">
        <v>0</v>
      </c>
      <c r="N272" s="138">
        <f>IFERROR(M272/M280,"-")</f>
        <v>0</v>
      </c>
      <c r="O272" s="139">
        <v>0</v>
      </c>
      <c r="P272" s="138">
        <f>IFERROR(O272/O280,"-")</f>
        <v>0</v>
      </c>
      <c r="R272" s="78"/>
    </row>
    <row r="273" spans="2:18" s="8" customFormat="1">
      <c r="B273" s="418"/>
      <c r="C273" s="416"/>
      <c r="D273" s="274" t="s">
        <v>182</v>
      </c>
      <c r="E273" s="141">
        <v>0</v>
      </c>
      <c r="F273" s="10">
        <f>IFERROR(E273/E280,"-")</f>
        <v>0</v>
      </c>
      <c r="G273" s="68">
        <v>0</v>
      </c>
      <c r="H273" s="10">
        <f>IFERROR(G273/G280,"-")</f>
        <v>0</v>
      </c>
      <c r="I273" s="68">
        <v>0</v>
      </c>
      <c r="J273" s="10">
        <f>IFERROR(I273/I280,"-")</f>
        <v>0</v>
      </c>
      <c r="K273" s="68">
        <v>0</v>
      </c>
      <c r="L273" s="10">
        <f>IFERROR(K273/K280,"-")</f>
        <v>0</v>
      </c>
      <c r="M273" s="68">
        <v>0</v>
      </c>
      <c r="N273" s="10">
        <f>IFERROR(M273/M280,"-")</f>
        <v>0</v>
      </c>
      <c r="O273" s="68">
        <v>0</v>
      </c>
      <c r="P273" s="10">
        <f>IFERROR(O273/O280,"-")</f>
        <v>0</v>
      </c>
      <c r="R273" s="78"/>
    </row>
    <row r="274" spans="2:18" s="8" customFormat="1">
      <c r="B274" s="418"/>
      <c r="C274" s="416"/>
      <c r="D274" s="274" t="s">
        <v>183</v>
      </c>
      <c r="E274" s="141">
        <v>0</v>
      </c>
      <c r="F274" s="10">
        <f>IFERROR(E274/E280,"-")</f>
        <v>0</v>
      </c>
      <c r="G274" s="68">
        <v>0</v>
      </c>
      <c r="H274" s="10">
        <f>IFERROR(G274/G280,"-")</f>
        <v>0</v>
      </c>
      <c r="I274" s="68">
        <v>0</v>
      </c>
      <c r="J274" s="10">
        <f>IFERROR(I274/I280,"-")</f>
        <v>0</v>
      </c>
      <c r="K274" s="68">
        <v>0</v>
      </c>
      <c r="L274" s="10">
        <f>IFERROR(K274/K280,"-")</f>
        <v>0</v>
      </c>
      <c r="M274" s="68">
        <v>0</v>
      </c>
      <c r="N274" s="10">
        <f>IFERROR(M274/M280,"-")</f>
        <v>0</v>
      </c>
      <c r="O274" s="68">
        <v>0</v>
      </c>
      <c r="P274" s="10">
        <f>IFERROR(O274/O280,"-")</f>
        <v>0</v>
      </c>
      <c r="R274" s="78"/>
    </row>
    <row r="275" spans="2:18" s="8" customFormat="1">
      <c r="B275" s="418"/>
      <c r="C275" s="416"/>
      <c r="D275" s="274" t="s">
        <v>184</v>
      </c>
      <c r="E275" s="140">
        <v>0</v>
      </c>
      <c r="F275" s="138">
        <f>IFERROR(E275/E280,"-")</f>
        <v>0</v>
      </c>
      <c r="G275" s="139">
        <v>0</v>
      </c>
      <c r="H275" s="138">
        <f>IFERROR(G275/G280,"-")</f>
        <v>0</v>
      </c>
      <c r="I275" s="139">
        <v>0</v>
      </c>
      <c r="J275" s="138">
        <f>IFERROR(I275/I280,"-")</f>
        <v>0</v>
      </c>
      <c r="K275" s="139">
        <v>0</v>
      </c>
      <c r="L275" s="138">
        <f>IFERROR(K275/K280,"-")</f>
        <v>0</v>
      </c>
      <c r="M275" s="139">
        <v>1</v>
      </c>
      <c r="N275" s="138">
        <f>IFERROR(M275/M280,"-")</f>
        <v>6.4935064935064939E-3</v>
      </c>
      <c r="O275" s="139">
        <v>0</v>
      </c>
      <c r="P275" s="138">
        <f>IFERROR(O275/O280,"-")</f>
        <v>0</v>
      </c>
      <c r="R275" s="78"/>
    </row>
    <row r="276" spans="2:18" s="8" customFormat="1">
      <c r="B276" s="418"/>
      <c r="C276" s="416"/>
      <c r="D276" s="274" t="s">
        <v>187</v>
      </c>
      <c r="E276" s="141">
        <v>0</v>
      </c>
      <c r="F276" s="10">
        <f>IFERROR(E276/E280,"-")</f>
        <v>0</v>
      </c>
      <c r="G276" s="68">
        <v>0</v>
      </c>
      <c r="H276" s="10">
        <f>IFERROR(G276/G280,"-")</f>
        <v>0</v>
      </c>
      <c r="I276" s="68">
        <v>0</v>
      </c>
      <c r="J276" s="10">
        <f>IFERROR(I276/I280,"-")</f>
        <v>0</v>
      </c>
      <c r="K276" s="68">
        <v>0</v>
      </c>
      <c r="L276" s="10">
        <f>IFERROR(K276/K280,"-")</f>
        <v>0</v>
      </c>
      <c r="M276" s="68">
        <v>0</v>
      </c>
      <c r="N276" s="10">
        <f>IFERROR(M276/M280,"-")</f>
        <v>0</v>
      </c>
      <c r="O276" s="68">
        <v>1</v>
      </c>
      <c r="P276" s="10">
        <f>IFERROR(O276/O280,"-")</f>
        <v>5.0352467270896274E-4</v>
      </c>
      <c r="R276" s="78"/>
    </row>
    <row r="277" spans="2:18" s="8" customFormat="1">
      <c r="B277" s="418"/>
      <c r="C277" s="416"/>
      <c r="D277" s="274" t="s">
        <v>188</v>
      </c>
      <c r="E277" s="140">
        <v>0</v>
      </c>
      <c r="F277" s="138">
        <f>IFERROR(E277/E280,"-")</f>
        <v>0</v>
      </c>
      <c r="G277" s="139">
        <v>0</v>
      </c>
      <c r="H277" s="138">
        <f>IFERROR(G277/G280,"-")</f>
        <v>0</v>
      </c>
      <c r="I277" s="139">
        <v>0</v>
      </c>
      <c r="J277" s="138">
        <f>IFERROR(I277/I280,"-")</f>
        <v>0</v>
      </c>
      <c r="K277" s="139">
        <v>0</v>
      </c>
      <c r="L277" s="138">
        <f>IFERROR(K277/K280,"-")</f>
        <v>0</v>
      </c>
      <c r="M277" s="139">
        <v>0</v>
      </c>
      <c r="N277" s="138">
        <f>IFERROR(M277/M280,"-")</f>
        <v>0</v>
      </c>
      <c r="O277" s="139">
        <v>0</v>
      </c>
      <c r="P277" s="138">
        <f>IFERROR(O277/O280,"-")</f>
        <v>0</v>
      </c>
      <c r="R277" s="78"/>
    </row>
    <row r="278" spans="2:18" s="8" customFormat="1">
      <c r="B278" s="418"/>
      <c r="C278" s="416"/>
      <c r="D278" s="274" t="s">
        <v>189</v>
      </c>
      <c r="E278" s="141">
        <v>0</v>
      </c>
      <c r="F278" s="10">
        <f>IFERROR(E278/E280,"-")</f>
        <v>0</v>
      </c>
      <c r="G278" s="68">
        <v>0</v>
      </c>
      <c r="H278" s="10">
        <f>IFERROR(G278/G280,"-")</f>
        <v>0</v>
      </c>
      <c r="I278" s="68">
        <v>0</v>
      </c>
      <c r="J278" s="10">
        <f>IFERROR(I278/I280,"-")</f>
        <v>0</v>
      </c>
      <c r="K278" s="68">
        <v>0</v>
      </c>
      <c r="L278" s="10">
        <f>IFERROR(K278/K280,"-")</f>
        <v>0</v>
      </c>
      <c r="M278" s="68">
        <v>0</v>
      </c>
      <c r="N278" s="10">
        <f>IFERROR(M278/M280,"-")</f>
        <v>0</v>
      </c>
      <c r="O278" s="68">
        <v>0</v>
      </c>
      <c r="P278" s="10">
        <f>IFERROR(O278/O280,"-")</f>
        <v>0</v>
      </c>
      <c r="R278" s="78"/>
    </row>
    <row r="279" spans="2:18" s="8" customFormat="1">
      <c r="B279" s="418"/>
      <c r="C279" s="416"/>
      <c r="D279" s="89" t="s">
        <v>190</v>
      </c>
      <c r="E279" s="142">
        <v>0</v>
      </c>
      <c r="F279" s="35">
        <f>IFERROR(E279/E280,"-")</f>
        <v>0</v>
      </c>
      <c r="G279" s="71">
        <v>0</v>
      </c>
      <c r="H279" s="35">
        <f>IFERROR(G279/G280,"-")</f>
        <v>0</v>
      </c>
      <c r="I279" s="71">
        <v>0</v>
      </c>
      <c r="J279" s="35">
        <f>IFERROR(I279/I280,"-")</f>
        <v>0</v>
      </c>
      <c r="K279" s="71">
        <v>0</v>
      </c>
      <c r="L279" s="35">
        <f>IFERROR(K279/K280,"-")</f>
        <v>0</v>
      </c>
      <c r="M279" s="71">
        <v>0</v>
      </c>
      <c r="N279" s="35">
        <f>IFERROR(M279/M280,"-")</f>
        <v>0</v>
      </c>
      <c r="O279" s="71">
        <v>0</v>
      </c>
      <c r="P279" s="35">
        <f>IFERROR(O279/O280,"-")</f>
        <v>0</v>
      </c>
      <c r="R279" s="78"/>
    </row>
    <row r="280" spans="2:18" s="8" customFormat="1">
      <c r="B280" s="418"/>
      <c r="C280" s="416"/>
      <c r="D280" s="199" t="s">
        <v>71</v>
      </c>
      <c r="E280" s="143">
        <v>490</v>
      </c>
      <c r="F280" s="122">
        <f>IFERROR(E280/E280,"-")</f>
        <v>1</v>
      </c>
      <c r="G280" s="133">
        <v>370</v>
      </c>
      <c r="H280" s="122">
        <f>IFERROR(G280/G280,"-")</f>
        <v>1</v>
      </c>
      <c r="I280" s="133">
        <v>59</v>
      </c>
      <c r="J280" s="122">
        <f>IFERROR(I280/I280,"-")</f>
        <v>1</v>
      </c>
      <c r="K280" s="133">
        <v>44</v>
      </c>
      <c r="L280" s="122">
        <f>IFERROR(K280/K280,"-")</f>
        <v>1</v>
      </c>
      <c r="M280" s="133">
        <v>154</v>
      </c>
      <c r="N280" s="122">
        <f>IFERROR(M280/M280,"-")</f>
        <v>1</v>
      </c>
      <c r="O280" s="133">
        <v>1986</v>
      </c>
      <c r="P280" s="122">
        <f>IFERROR(O280/O280,"-")</f>
        <v>1</v>
      </c>
      <c r="R280" s="78"/>
    </row>
    <row r="281" spans="2:18" s="8" customFormat="1">
      <c r="B281" s="417">
        <v>24</v>
      </c>
      <c r="C281" s="415" t="s">
        <v>103</v>
      </c>
      <c r="D281" s="273" t="s">
        <v>185</v>
      </c>
      <c r="E281" s="153">
        <v>225</v>
      </c>
      <c r="F281" s="33">
        <f>IFERROR(E281/E292,"-")</f>
        <v>1</v>
      </c>
      <c r="G281" s="67">
        <v>190</v>
      </c>
      <c r="H281" s="33">
        <f>IFERROR(G281/G292,"-")</f>
        <v>1</v>
      </c>
      <c r="I281" s="67">
        <v>23</v>
      </c>
      <c r="J281" s="33">
        <f>IFERROR(I281/I292,"-")</f>
        <v>1</v>
      </c>
      <c r="K281" s="67">
        <v>19</v>
      </c>
      <c r="L281" s="33">
        <f>IFERROR(K281/K292,"-")</f>
        <v>1</v>
      </c>
      <c r="M281" s="67">
        <v>58</v>
      </c>
      <c r="N281" s="33">
        <f>IFERROR(M281/M292,"-")</f>
        <v>1</v>
      </c>
      <c r="O281" s="67">
        <v>1042</v>
      </c>
      <c r="P281" s="33">
        <f>IFERROR(O281/O292,"-")</f>
        <v>0.99712918660287087</v>
      </c>
      <c r="R281" s="78"/>
    </row>
    <row r="282" spans="2:18" s="8" customFormat="1">
      <c r="B282" s="418"/>
      <c r="C282" s="416"/>
      <c r="D282" s="274" t="s">
        <v>186</v>
      </c>
      <c r="E282" s="140">
        <v>0</v>
      </c>
      <c r="F282" s="138">
        <f>IFERROR(E282/E292,"-")</f>
        <v>0</v>
      </c>
      <c r="G282" s="139">
        <v>0</v>
      </c>
      <c r="H282" s="138">
        <f>IFERROR(G282/G292,"-")</f>
        <v>0</v>
      </c>
      <c r="I282" s="139">
        <v>0</v>
      </c>
      <c r="J282" s="138">
        <f>IFERROR(I282/I292,"-")</f>
        <v>0</v>
      </c>
      <c r="K282" s="139">
        <v>0</v>
      </c>
      <c r="L282" s="138">
        <f>IFERROR(K282/K292,"-")</f>
        <v>0</v>
      </c>
      <c r="M282" s="139">
        <v>0</v>
      </c>
      <c r="N282" s="138">
        <f>IFERROR(M282/M292,"-")</f>
        <v>0</v>
      </c>
      <c r="O282" s="139">
        <v>0</v>
      </c>
      <c r="P282" s="138">
        <f>IFERROR(O282/O292,"-")</f>
        <v>0</v>
      </c>
      <c r="R282" s="78"/>
    </row>
    <row r="283" spans="2:18" s="8" customFormat="1">
      <c r="B283" s="418"/>
      <c r="C283" s="416"/>
      <c r="D283" s="274" t="s">
        <v>340</v>
      </c>
      <c r="E283" s="140">
        <v>0</v>
      </c>
      <c r="F283" s="138">
        <f>IFERROR(E283/E292,"-")</f>
        <v>0</v>
      </c>
      <c r="G283" s="139">
        <v>0</v>
      </c>
      <c r="H283" s="138">
        <f>IFERROR(G283/G292,"-")</f>
        <v>0</v>
      </c>
      <c r="I283" s="139">
        <v>0</v>
      </c>
      <c r="J283" s="138">
        <f>IFERROR(I283/I292,"-")</f>
        <v>0</v>
      </c>
      <c r="K283" s="139">
        <v>0</v>
      </c>
      <c r="L283" s="138">
        <f>IFERROR(K283/K292,"-")</f>
        <v>0</v>
      </c>
      <c r="M283" s="139">
        <v>0</v>
      </c>
      <c r="N283" s="138">
        <f>IFERROR(M283/M292,"-")</f>
        <v>0</v>
      </c>
      <c r="O283" s="139">
        <v>0</v>
      </c>
      <c r="P283" s="138">
        <f>IFERROR(O283/O292,"-")</f>
        <v>0</v>
      </c>
      <c r="R283" s="78"/>
    </row>
    <row r="284" spans="2:18" s="8" customFormat="1">
      <c r="B284" s="418"/>
      <c r="C284" s="416"/>
      <c r="D284" s="274" t="s">
        <v>293</v>
      </c>
      <c r="E284" s="140">
        <v>0</v>
      </c>
      <c r="F284" s="138">
        <f>IFERROR(E284/E292,"-")</f>
        <v>0</v>
      </c>
      <c r="G284" s="139">
        <v>0</v>
      </c>
      <c r="H284" s="138">
        <f>IFERROR(G284/G292,"-")</f>
        <v>0</v>
      </c>
      <c r="I284" s="139">
        <v>0</v>
      </c>
      <c r="J284" s="138">
        <f>IFERROR(I284/I292,"-")</f>
        <v>0</v>
      </c>
      <c r="K284" s="139">
        <v>0</v>
      </c>
      <c r="L284" s="138">
        <f>IFERROR(K284/K292,"-")</f>
        <v>0</v>
      </c>
      <c r="M284" s="139">
        <v>0</v>
      </c>
      <c r="N284" s="138">
        <f>IFERROR(M284/M292,"-")</f>
        <v>0</v>
      </c>
      <c r="O284" s="139">
        <v>0</v>
      </c>
      <c r="P284" s="138">
        <f>IFERROR(O284/O292,"-")</f>
        <v>0</v>
      </c>
      <c r="R284" s="78"/>
    </row>
    <row r="285" spans="2:18" s="8" customFormat="1">
      <c r="B285" s="418"/>
      <c r="C285" s="416"/>
      <c r="D285" s="274" t="s">
        <v>182</v>
      </c>
      <c r="E285" s="141">
        <v>0</v>
      </c>
      <c r="F285" s="10">
        <f>IFERROR(E285/E292,"-")</f>
        <v>0</v>
      </c>
      <c r="G285" s="68">
        <v>0</v>
      </c>
      <c r="H285" s="10">
        <f>IFERROR(G285/G292,"-")</f>
        <v>0</v>
      </c>
      <c r="I285" s="68">
        <v>0</v>
      </c>
      <c r="J285" s="10">
        <f>IFERROR(I285/I292,"-")</f>
        <v>0</v>
      </c>
      <c r="K285" s="68">
        <v>0</v>
      </c>
      <c r="L285" s="10">
        <f>IFERROR(K285/K292,"-")</f>
        <v>0</v>
      </c>
      <c r="M285" s="68">
        <v>0</v>
      </c>
      <c r="N285" s="10">
        <f>IFERROR(M285/M292,"-")</f>
        <v>0</v>
      </c>
      <c r="O285" s="68">
        <v>1</v>
      </c>
      <c r="P285" s="10">
        <f>IFERROR(O285/O292,"-")</f>
        <v>9.5693779904306223E-4</v>
      </c>
      <c r="R285" s="78"/>
    </row>
    <row r="286" spans="2:18" s="8" customFormat="1">
      <c r="B286" s="418"/>
      <c r="C286" s="416"/>
      <c r="D286" s="274" t="s">
        <v>183</v>
      </c>
      <c r="E286" s="141">
        <v>0</v>
      </c>
      <c r="F286" s="10">
        <f>IFERROR(E286/E292,"-")</f>
        <v>0</v>
      </c>
      <c r="G286" s="68">
        <v>0</v>
      </c>
      <c r="H286" s="10">
        <f>IFERROR(G286/G292,"-")</f>
        <v>0</v>
      </c>
      <c r="I286" s="68">
        <v>0</v>
      </c>
      <c r="J286" s="10">
        <f>IFERROR(I286/I292,"-")</f>
        <v>0</v>
      </c>
      <c r="K286" s="68">
        <v>0</v>
      </c>
      <c r="L286" s="10">
        <f>IFERROR(K286/K292,"-")</f>
        <v>0</v>
      </c>
      <c r="M286" s="68">
        <v>0</v>
      </c>
      <c r="N286" s="10">
        <f>IFERROR(M286/M292,"-")</f>
        <v>0</v>
      </c>
      <c r="O286" s="68">
        <v>0</v>
      </c>
      <c r="P286" s="10">
        <f>IFERROR(O286/O292,"-")</f>
        <v>0</v>
      </c>
      <c r="R286" s="78"/>
    </row>
    <row r="287" spans="2:18" s="8" customFormat="1">
      <c r="B287" s="418"/>
      <c r="C287" s="416"/>
      <c r="D287" s="274" t="s">
        <v>184</v>
      </c>
      <c r="E287" s="140">
        <v>0</v>
      </c>
      <c r="F287" s="138">
        <f>IFERROR(E287/E292,"-")</f>
        <v>0</v>
      </c>
      <c r="G287" s="139">
        <v>0</v>
      </c>
      <c r="H287" s="138">
        <f>IFERROR(G287/G292,"-")</f>
        <v>0</v>
      </c>
      <c r="I287" s="139">
        <v>0</v>
      </c>
      <c r="J287" s="138">
        <f>IFERROR(I287/I292,"-")</f>
        <v>0</v>
      </c>
      <c r="K287" s="139">
        <v>0</v>
      </c>
      <c r="L287" s="138">
        <f>IFERROR(K287/K292,"-")</f>
        <v>0</v>
      </c>
      <c r="M287" s="139">
        <v>0</v>
      </c>
      <c r="N287" s="138">
        <f>IFERROR(M287/M292,"-")</f>
        <v>0</v>
      </c>
      <c r="O287" s="139">
        <v>0</v>
      </c>
      <c r="P287" s="138">
        <f>IFERROR(O287/O292,"-")</f>
        <v>0</v>
      </c>
      <c r="R287" s="78"/>
    </row>
    <row r="288" spans="2:18" s="8" customFormat="1">
      <c r="B288" s="418"/>
      <c r="C288" s="416"/>
      <c r="D288" s="274" t="s">
        <v>187</v>
      </c>
      <c r="E288" s="141">
        <v>0</v>
      </c>
      <c r="F288" s="10">
        <f>IFERROR(E288/E292,"-")</f>
        <v>0</v>
      </c>
      <c r="G288" s="68">
        <v>0</v>
      </c>
      <c r="H288" s="10">
        <f>IFERROR(G288/G292,"-")</f>
        <v>0</v>
      </c>
      <c r="I288" s="68">
        <v>0</v>
      </c>
      <c r="J288" s="10">
        <f>IFERROR(I288/I292,"-")</f>
        <v>0</v>
      </c>
      <c r="K288" s="68">
        <v>0</v>
      </c>
      <c r="L288" s="10">
        <f>IFERROR(K288/K292,"-")</f>
        <v>0</v>
      </c>
      <c r="M288" s="68">
        <v>0</v>
      </c>
      <c r="N288" s="10">
        <f>IFERROR(M288/M292,"-")</f>
        <v>0</v>
      </c>
      <c r="O288" s="68">
        <v>1</v>
      </c>
      <c r="P288" s="10">
        <f>IFERROR(O288/O292,"-")</f>
        <v>9.5693779904306223E-4</v>
      </c>
      <c r="R288" s="78"/>
    </row>
    <row r="289" spans="2:18" s="8" customFormat="1">
      <c r="B289" s="418"/>
      <c r="C289" s="416"/>
      <c r="D289" s="274" t="s">
        <v>188</v>
      </c>
      <c r="E289" s="140">
        <v>0</v>
      </c>
      <c r="F289" s="138">
        <f>IFERROR(E289/E292,"-")</f>
        <v>0</v>
      </c>
      <c r="G289" s="139">
        <v>0</v>
      </c>
      <c r="H289" s="138">
        <f>IFERROR(G289/G292,"-")</f>
        <v>0</v>
      </c>
      <c r="I289" s="139">
        <v>0</v>
      </c>
      <c r="J289" s="138">
        <f>IFERROR(I289/I292,"-")</f>
        <v>0</v>
      </c>
      <c r="K289" s="139">
        <v>0</v>
      </c>
      <c r="L289" s="138">
        <f>IFERROR(K289/K292,"-")</f>
        <v>0</v>
      </c>
      <c r="M289" s="139">
        <v>0</v>
      </c>
      <c r="N289" s="138">
        <f>IFERROR(M289/M292,"-")</f>
        <v>0</v>
      </c>
      <c r="O289" s="139">
        <v>1</v>
      </c>
      <c r="P289" s="138">
        <f>IFERROR(O289/O292,"-")</f>
        <v>9.5693779904306223E-4</v>
      </c>
      <c r="R289" s="78"/>
    </row>
    <row r="290" spans="2:18" s="8" customFormat="1">
      <c r="B290" s="418"/>
      <c r="C290" s="416"/>
      <c r="D290" s="274" t="s">
        <v>189</v>
      </c>
      <c r="E290" s="141">
        <v>0</v>
      </c>
      <c r="F290" s="10">
        <f>IFERROR(E290/E292,"-")</f>
        <v>0</v>
      </c>
      <c r="G290" s="68">
        <v>0</v>
      </c>
      <c r="H290" s="10">
        <f>IFERROR(G290/G292,"-")</f>
        <v>0</v>
      </c>
      <c r="I290" s="68">
        <v>0</v>
      </c>
      <c r="J290" s="10">
        <f>IFERROR(I290/I292,"-")</f>
        <v>0</v>
      </c>
      <c r="K290" s="68">
        <v>0</v>
      </c>
      <c r="L290" s="10">
        <f>IFERROR(K290/K292,"-")</f>
        <v>0</v>
      </c>
      <c r="M290" s="68">
        <v>0</v>
      </c>
      <c r="N290" s="10">
        <f>IFERROR(M290/M292,"-")</f>
        <v>0</v>
      </c>
      <c r="O290" s="68">
        <v>0</v>
      </c>
      <c r="P290" s="10">
        <f>IFERROR(O290/O292,"-")</f>
        <v>0</v>
      </c>
      <c r="R290" s="78"/>
    </row>
    <row r="291" spans="2:18" s="8" customFormat="1">
      <c r="B291" s="418"/>
      <c r="C291" s="416"/>
      <c r="D291" s="89" t="s">
        <v>190</v>
      </c>
      <c r="E291" s="142">
        <v>0</v>
      </c>
      <c r="F291" s="35">
        <f>IFERROR(E291/E292,"-")</f>
        <v>0</v>
      </c>
      <c r="G291" s="71">
        <v>0</v>
      </c>
      <c r="H291" s="35">
        <f>IFERROR(G291/G292,"-")</f>
        <v>0</v>
      </c>
      <c r="I291" s="71">
        <v>0</v>
      </c>
      <c r="J291" s="35">
        <f>IFERROR(I291/I292,"-")</f>
        <v>0</v>
      </c>
      <c r="K291" s="71">
        <v>0</v>
      </c>
      <c r="L291" s="35">
        <f>IFERROR(K291/K292,"-")</f>
        <v>0</v>
      </c>
      <c r="M291" s="71">
        <v>0</v>
      </c>
      <c r="N291" s="35">
        <f>IFERROR(M291/M292,"-")</f>
        <v>0</v>
      </c>
      <c r="O291" s="71">
        <v>0</v>
      </c>
      <c r="P291" s="35">
        <f>IFERROR(O291/O292,"-")</f>
        <v>0</v>
      </c>
      <c r="R291" s="78"/>
    </row>
    <row r="292" spans="2:18" s="8" customFormat="1">
      <c r="B292" s="420"/>
      <c r="C292" s="421"/>
      <c r="D292" s="199" t="s">
        <v>71</v>
      </c>
      <c r="E292" s="143">
        <v>225</v>
      </c>
      <c r="F292" s="122">
        <f>IFERROR(E292/E292,"-")</f>
        <v>1</v>
      </c>
      <c r="G292" s="133">
        <v>190</v>
      </c>
      <c r="H292" s="122">
        <f>IFERROR(G292/G292,"-")</f>
        <v>1</v>
      </c>
      <c r="I292" s="133">
        <v>23</v>
      </c>
      <c r="J292" s="122">
        <f>IFERROR(I292/I292,"-")</f>
        <v>1</v>
      </c>
      <c r="K292" s="133">
        <v>19</v>
      </c>
      <c r="L292" s="122">
        <f>IFERROR(K292/K292,"-")</f>
        <v>1</v>
      </c>
      <c r="M292" s="133">
        <v>58</v>
      </c>
      <c r="N292" s="122">
        <f>IFERROR(M292/M292,"-")</f>
        <v>1</v>
      </c>
      <c r="O292" s="133">
        <v>1045</v>
      </c>
      <c r="P292" s="122">
        <f>IFERROR(O292/O292,"-")</f>
        <v>1</v>
      </c>
      <c r="R292" s="78"/>
    </row>
    <row r="293" spans="2:18" s="8" customFormat="1">
      <c r="B293" s="417">
        <v>25</v>
      </c>
      <c r="C293" s="415" t="s">
        <v>104</v>
      </c>
      <c r="D293" s="273" t="s">
        <v>185</v>
      </c>
      <c r="E293" s="153">
        <v>116</v>
      </c>
      <c r="F293" s="33">
        <f>IFERROR(E293/E304,"-")</f>
        <v>1</v>
      </c>
      <c r="G293" s="67">
        <v>88</v>
      </c>
      <c r="H293" s="33">
        <f>IFERROR(G293/G304,"-")</f>
        <v>1</v>
      </c>
      <c r="I293" s="67">
        <v>12</v>
      </c>
      <c r="J293" s="33">
        <f>IFERROR(I293/I304,"-")</f>
        <v>1</v>
      </c>
      <c r="K293" s="67">
        <v>6</v>
      </c>
      <c r="L293" s="33">
        <f>IFERROR(K293/K304,"-")</f>
        <v>1</v>
      </c>
      <c r="M293" s="67">
        <v>40</v>
      </c>
      <c r="N293" s="33">
        <f>IFERROR(M293/M304,"-")</f>
        <v>1</v>
      </c>
      <c r="O293" s="67">
        <v>485</v>
      </c>
      <c r="P293" s="33">
        <f>IFERROR(O293/O304,"-")</f>
        <v>1</v>
      </c>
      <c r="R293" s="78"/>
    </row>
    <row r="294" spans="2:18" s="8" customFormat="1">
      <c r="B294" s="418"/>
      <c r="C294" s="416"/>
      <c r="D294" s="274" t="s">
        <v>186</v>
      </c>
      <c r="E294" s="140">
        <v>0</v>
      </c>
      <c r="F294" s="138">
        <f>IFERROR(E294/E304,"-")</f>
        <v>0</v>
      </c>
      <c r="G294" s="139">
        <v>0</v>
      </c>
      <c r="H294" s="138">
        <f>IFERROR(G294/G304,"-")</f>
        <v>0</v>
      </c>
      <c r="I294" s="139">
        <v>0</v>
      </c>
      <c r="J294" s="138">
        <f>IFERROR(I294/I304,"-")</f>
        <v>0</v>
      </c>
      <c r="K294" s="139">
        <v>0</v>
      </c>
      <c r="L294" s="138">
        <f>IFERROR(K294/K304,"-")</f>
        <v>0</v>
      </c>
      <c r="M294" s="139">
        <v>0</v>
      </c>
      <c r="N294" s="138">
        <f>IFERROR(M294/M304,"-")</f>
        <v>0</v>
      </c>
      <c r="O294" s="139">
        <v>0</v>
      </c>
      <c r="P294" s="138">
        <f>IFERROR(O294/O304,"-")</f>
        <v>0</v>
      </c>
      <c r="R294" s="78"/>
    </row>
    <row r="295" spans="2:18" s="8" customFormat="1">
      <c r="B295" s="418"/>
      <c r="C295" s="416"/>
      <c r="D295" s="274" t="s">
        <v>340</v>
      </c>
      <c r="E295" s="140">
        <v>0</v>
      </c>
      <c r="F295" s="138">
        <f>IFERROR(E295/E304,"-")</f>
        <v>0</v>
      </c>
      <c r="G295" s="139">
        <v>0</v>
      </c>
      <c r="H295" s="138">
        <f>IFERROR(G295/G304,"-")</f>
        <v>0</v>
      </c>
      <c r="I295" s="139">
        <v>0</v>
      </c>
      <c r="J295" s="138">
        <f>IFERROR(I295/I304,"-")</f>
        <v>0</v>
      </c>
      <c r="K295" s="139">
        <v>0</v>
      </c>
      <c r="L295" s="138">
        <f>IFERROR(K295/K304,"-")</f>
        <v>0</v>
      </c>
      <c r="M295" s="139">
        <v>0</v>
      </c>
      <c r="N295" s="138">
        <f>IFERROR(M295/M304,"-")</f>
        <v>0</v>
      </c>
      <c r="O295" s="139">
        <v>0</v>
      </c>
      <c r="P295" s="138">
        <f>IFERROR(O295/O304,"-")</f>
        <v>0</v>
      </c>
      <c r="R295" s="78"/>
    </row>
    <row r="296" spans="2:18" s="8" customFormat="1">
      <c r="B296" s="418"/>
      <c r="C296" s="416"/>
      <c r="D296" s="274" t="s">
        <v>293</v>
      </c>
      <c r="E296" s="140">
        <v>0</v>
      </c>
      <c r="F296" s="138">
        <f>IFERROR(E296/E304,"-")</f>
        <v>0</v>
      </c>
      <c r="G296" s="139">
        <v>0</v>
      </c>
      <c r="H296" s="138">
        <f>IFERROR(G296/G304,"-")</f>
        <v>0</v>
      </c>
      <c r="I296" s="139">
        <v>0</v>
      </c>
      <c r="J296" s="138">
        <f>IFERROR(I296/I304,"-")</f>
        <v>0</v>
      </c>
      <c r="K296" s="139">
        <v>0</v>
      </c>
      <c r="L296" s="138">
        <f>IFERROR(K296/K304,"-")</f>
        <v>0</v>
      </c>
      <c r="M296" s="139">
        <v>0</v>
      </c>
      <c r="N296" s="138">
        <f>IFERROR(M296/M304,"-")</f>
        <v>0</v>
      </c>
      <c r="O296" s="139">
        <v>0</v>
      </c>
      <c r="P296" s="138">
        <f>IFERROR(O296/O304,"-")</f>
        <v>0</v>
      </c>
      <c r="R296" s="78"/>
    </row>
    <row r="297" spans="2:18" s="8" customFormat="1">
      <c r="B297" s="418"/>
      <c r="C297" s="416"/>
      <c r="D297" s="274" t="s">
        <v>182</v>
      </c>
      <c r="E297" s="141">
        <v>0</v>
      </c>
      <c r="F297" s="10">
        <f>IFERROR(E297/E304,"-")</f>
        <v>0</v>
      </c>
      <c r="G297" s="68">
        <v>0</v>
      </c>
      <c r="H297" s="10">
        <f>IFERROR(G297/G304,"-")</f>
        <v>0</v>
      </c>
      <c r="I297" s="68">
        <v>0</v>
      </c>
      <c r="J297" s="10">
        <f>IFERROR(I297/I304,"-")</f>
        <v>0</v>
      </c>
      <c r="K297" s="68">
        <v>0</v>
      </c>
      <c r="L297" s="10">
        <f>IFERROR(K297/K304,"-")</f>
        <v>0</v>
      </c>
      <c r="M297" s="68">
        <v>0</v>
      </c>
      <c r="N297" s="10">
        <f>IFERROR(M297/M304,"-")</f>
        <v>0</v>
      </c>
      <c r="O297" s="68">
        <v>0</v>
      </c>
      <c r="P297" s="10">
        <f>IFERROR(O297/O304,"-")</f>
        <v>0</v>
      </c>
      <c r="R297" s="78"/>
    </row>
    <row r="298" spans="2:18" s="8" customFormat="1">
      <c r="B298" s="418"/>
      <c r="C298" s="416"/>
      <c r="D298" s="274" t="s">
        <v>183</v>
      </c>
      <c r="E298" s="141">
        <v>0</v>
      </c>
      <c r="F298" s="10">
        <f>IFERROR(E298/E304,"-")</f>
        <v>0</v>
      </c>
      <c r="G298" s="68">
        <v>0</v>
      </c>
      <c r="H298" s="10">
        <f>IFERROR(G298/G304,"-")</f>
        <v>0</v>
      </c>
      <c r="I298" s="68">
        <v>0</v>
      </c>
      <c r="J298" s="10">
        <f>IFERROR(I298/I304,"-")</f>
        <v>0</v>
      </c>
      <c r="K298" s="68">
        <v>0</v>
      </c>
      <c r="L298" s="10">
        <f>IFERROR(K298/K304,"-")</f>
        <v>0</v>
      </c>
      <c r="M298" s="68">
        <v>0</v>
      </c>
      <c r="N298" s="10">
        <f>IFERROR(M298/M304,"-")</f>
        <v>0</v>
      </c>
      <c r="O298" s="68">
        <v>0</v>
      </c>
      <c r="P298" s="10">
        <f>IFERROR(O298/O304,"-")</f>
        <v>0</v>
      </c>
      <c r="R298" s="78"/>
    </row>
    <row r="299" spans="2:18" s="8" customFormat="1">
      <c r="B299" s="418"/>
      <c r="C299" s="416"/>
      <c r="D299" s="274" t="s">
        <v>184</v>
      </c>
      <c r="E299" s="140">
        <v>0</v>
      </c>
      <c r="F299" s="138">
        <f>IFERROR(E299/E304,"-")</f>
        <v>0</v>
      </c>
      <c r="G299" s="139">
        <v>0</v>
      </c>
      <c r="H299" s="138">
        <f>IFERROR(G299/G304,"-")</f>
        <v>0</v>
      </c>
      <c r="I299" s="139">
        <v>0</v>
      </c>
      <c r="J299" s="138">
        <f>IFERROR(I299/I304,"-")</f>
        <v>0</v>
      </c>
      <c r="K299" s="139">
        <v>0</v>
      </c>
      <c r="L299" s="138">
        <f>IFERROR(K299/K304,"-")</f>
        <v>0</v>
      </c>
      <c r="M299" s="139">
        <v>0</v>
      </c>
      <c r="N299" s="138">
        <f>IFERROR(M299/M304,"-")</f>
        <v>0</v>
      </c>
      <c r="O299" s="139">
        <v>0</v>
      </c>
      <c r="P299" s="138">
        <f>IFERROR(O299/O304,"-")</f>
        <v>0</v>
      </c>
      <c r="R299" s="78"/>
    </row>
    <row r="300" spans="2:18" s="8" customFormat="1">
      <c r="B300" s="418"/>
      <c r="C300" s="416"/>
      <c r="D300" s="274" t="s">
        <v>187</v>
      </c>
      <c r="E300" s="141">
        <v>0</v>
      </c>
      <c r="F300" s="10">
        <f>IFERROR(E300/E304,"-")</f>
        <v>0</v>
      </c>
      <c r="G300" s="68">
        <v>0</v>
      </c>
      <c r="H300" s="10">
        <f>IFERROR(G300/G304,"-")</f>
        <v>0</v>
      </c>
      <c r="I300" s="68">
        <v>0</v>
      </c>
      <c r="J300" s="10">
        <f>IFERROR(I300/I304,"-")</f>
        <v>0</v>
      </c>
      <c r="K300" s="68">
        <v>0</v>
      </c>
      <c r="L300" s="10">
        <f>IFERROR(K300/K304,"-")</f>
        <v>0</v>
      </c>
      <c r="M300" s="68">
        <v>0</v>
      </c>
      <c r="N300" s="10">
        <f>IFERROR(M300/M304,"-")</f>
        <v>0</v>
      </c>
      <c r="O300" s="68">
        <v>0</v>
      </c>
      <c r="P300" s="10">
        <f>IFERROR(O300/O304,"-")</f>
        <v>0</v>
      </c>
      <c r="R300" s="78"/>
    </row>
    <row r="301" spans="2:18" s="8" customFormat="1">
      <c r="B301" s="418"/>
      <c r="C301" s="416"/>
      <c r="D301" s="274" t="s">
        <v>188</v>
      </c>
      <c r="E301" s="140">
        <v>0</v>
      </c>
      <c r="F301" s="138">
        <f>IFERROR(E301/E304,"-")</f>
        <v>0</v>
      </c>
      <c r="G301" s="139">
        <v>0</v>
      </c>
      <c r="H301" s="138">
        <f>IFERROR(G301/G304,"-")</f>
        <v>0</v>
      </c>
      <c r="I301" s="139">
        <v>0</v>
      </c>
      <c r="J301" s="138">
        <f>IFERROR(I301/I304,"-")</f>
        <v>0</v>
      </c>
      <c r="K301" s="139">
        <v>0</v>
      </c>
      <c r="L301" s="138">
        <f>IFERROR(K301/K304,"-")</f>
        <v>0</v>
      </c>
      <c r="M301" s="139">
        <v>0</v>
      </c>
      <c r="N301" s="138">
        <f>IFERROR(M301/M304,"-")</f>
        <v>0</v>
      </c>
      <c r="O301" s="139">
        <v>0</v>
      </c>
      <c r="P301" s="138">
        <f>IFERROR(O301/O304,"-")</f>
        <v>0</v>
      </c>
      <c r="R301" s="78"/>
    </row>
    <row r="302" spans="2:18" s="8" customFormat="1">
      <c r="B302" s="418"/>
      <c r="C302" s="416"/>
      <c r="D302" s="274" t="s">
        <v>189</v>
      </c>
      <c r="E302" s="141">
        <v>0</v>
      </c>
      <c r="F302" s="10">
        <f>IFERROR(E302/E304,"-")</f>
        <v>0</v>
      </c>
      <c r="G302" s="68">
        <v>0</v>
      </c>
      <c r="H302" s="10">
        <f>IFERROR(G302/G304,"-")</f>
        <v>0</v>
      </c>
      <c r="I302" s="68">
        <v>0</v>
      </c>
      <c r="J302" s="10">
        <f>IFERROR(I302/I304,"-")</f>
        <v>0</v>
      </c>
      <c r="K302" s="68">
        <v>0</v>
      </c>
      <c r="L302" s="10">
        <f>IFERROR(K302/K304,"-")</f>
        <v>0</v>
      </c>
      <c r="M302" s="68">
        <v>0</v>
      </c>
      <c r="N302" s="10">
        <f>IFERROR(M302/M304,"-")</f>
        <v>0</v>
      </c>
      <c r="O302" s="68">
        <v>0</v>
      </c>
      <c r="P302" s="10">
        <f>IFERROR(O302/O304,"-")</f>
        <v>0</v>
      </c>
      <c r="R302" s="78"/>
    </row>
    <row r="303" spans="2:18" s="8" customFormat="1">
      <c r="B303" s="418"/>
      <c r="C303" s="416"/>
      <c r="D303" s="89" t="s">
        <v>190</v>
      </c>
      <c r="E303" s="142">
        <v>0</v>
      </c>
      <c r="F303" s="35">
        <f>IFERROR(E303/E304,"-")</f>
        <v>0</v>
      </c>
      <c r="G303" s="71">
        <v>0</v>
      </c>
      <c r="H303" s="35">
        <f>IFERROR(G303/G304,"-")</f>
        <v>0</v>
      </c>
      <c r="I303" s="71">
        <v>0</v>
      </c>
      <c r="J303" s="35">
        <f>IFERROR(I303/I304,"-")</f>
        <v>0</v>
      </c>
      <c r="K303" s="71">
        <v>0</v>
      </c>
      <c r="L303" s="35">
        <f>IFERROR(K303/K304,"-")</f>
        <v>0</v>
      </c>
      <c r="M303" s="71">
        <v>0</v>
      </c>
      <c r="N303" s="35">
        <f>IFERROR(M303/M304,"-")</f>
        <v>0</v>
      </c>
      <c r="O303" s="71">
        <v>0</v>
      </c>
      <c r="P303" s="35">
        <f>IFERROR(O303/O304,"-")</f>
        <v>0</v>
      </c>
      <c r="R303" s="78"/>
    </row>
    <row r="304" spans="2:18" s="8" customFormat="1">
      <c r="B304" s="418"/>
      <c r="C304" s="416"/>
      <c r="D304" s="199" t="s">
        <v>71</v>
      </c>
      <c r="E304" s="143">
        <v>116</v>
      </c>
      <c r="F304" s="122">
        <f>IFERROR(E304/E304,"-")</f>
        <v>1</v>
      </c>
      <c r="G304" s="133">
        <v>88</v>
      </c>
      <c r="H304" s="122">
        <f>IFERROR(G304/G304,"-")</f>
        <v>1</v>
      </c>
      <c r="I304" s="133">
        <v>12</v>
      </c>
      <c r="J304" s="122">
        <f>IFERROR(I304/I304,"-")</f>
        <v>1</v>
      </c>
      <c r="K304" s="133">
        <v>6</v>
      </c>
      <c r="L304" s="122">
        <f>IFERROR(K304/K304,"-")</f>
        <v>1</v>
      </c>
      <c r="M304" s="133">
        <v>40</v>
      </c>
      <c r="N304" s="122">
        <f>IFERROR(M304/M304,"-")</f>
        <v>1</v>
      </c>
      <c r="O304" s="133">
        <v>485</v>
      </c>
      <c r="P304" s="122">
        <f>IFERROR(O304/O304,"-")</f>
        <v>1</v>
      </c>
      <c r="R304" s="78"/>
    </row>
    <row r="305" spans="2:18" s="8" customFormat="1">
      <c r="B305" s="417">
        <v>26</v>
      </c>
      <c r="C305" s="415" t="s">
        <v>34</v>
      </c>
      <c r="D305" s="273" t="s">
        <v>185</v>
      </c>
      <c r="E305" s="153">
        <v>1029</v>
      </c>
      <c r="F305" s="33">
        <f>IFERROR(E305/E316,"-")</f>
        <v>0.59583092067168497</v>
      </c>
      <c r="G305" s="67">
        <v>796</v>
      </c>
      <c r="H305" s="33">
        <f>IFERROR(G305/G316,"-")</f>
        <v>0.59358687546607014</v>
      </c>
      <c r="I305" s="67">
        <v>84</v>
      </c>
      <c r="J305" s="33">
        <f>IFERROR(I305/I316,"-")</f>
        <v>0.48</v>
      </c>
      <c r="K305" s="67">
        <v>68</v>
      </c>
      <c r="L305" s="33">
        <f>IFERROR(K305/K316,"-")</f>
        <v>0.48571428571428571</v>
      </c>
      <c r="M305" s="67">
        <v>300</v>
      </c>
      <c r="N305" s="33">
        <f>IFERROR(M305/M316,"-")</f>
        <v>0.51903114186851207</v>
      </c>
      <c r="O305" s="67">
        <v>4653</v>
      </c>
      <c r="P305" s="33">
        <f>IFERROR(O305/O316,"-")</f>
        <v>0.72521820448877805</v>
      </c>
      <c r="R305" s="78"/>
    </row>
    <row r="306" spans="2:18" s="8" customFormat="1">
      <c r="B306" s="418"/>
      <c r="C306" s="416"/>
      <c r="D306" s="274" t="s">
        <v>186</v>
      </c>
      <c r="E306" s="140">
        <v>0</v>
      </c>
      <c r="F306" s="138">
        <f>IFERROR(E306/E316,"-")</f>
        <v>0</v>
      </c>
      <c r="G306" s="139">
        <v>0</v>
      </c>
      <c r="H306" s="138">
        <f>IFERROR(G306/G316,"-")</f>
        <v>0</v>
      </c>
      <c r="I306" s="139">
        <v>0</v>
      </c>
      <c r="J306" s="138">
        <f>IFERROR(I306/I316,"-")</f>
        <v>0</v>
      </c>
      <c r="K306" s="139">
        <v>0</v>
      </c>
      <c r="L306" s="138">
        <f>IFERROR(K306/K316,"-")</f>
        <v>0</v>
      </c>
      <c r="M306" s="139">
        <v>1</v>
      </c>
      <c r="N306" s="138">
        <f>IFERROR(M306/M316,"-")</f>
        <v>1.7301038062283738E-3</v>
      </c>
      <c r="O306" s="139">
        <v>1</v>
      </c>
      <c r="P306" s="138">
        <f>IFERROR(O306/O316,"-")</f>
        <v>1.5586034912718204E-4</v>
      </c>
      <c r="R306" s="78"/>
    </row>
    <row r="307" spans="2:18" s="8" customFormat="1">
      <c r="B307" s="418"/>
      <c r="C307" s="416"/>
      <c r="D307" s="274" t="s">
        <v>340</v>
      </c>
      <c r="E307" s="140">
        <v>8</v>
      </c>
      <c r="F307" s="138">
        <f>IFERROR(E307/E316,"-")</f>
        <v>4.6323103647944409E-3</v>
      </c>
      <c r="G307" s="139">
        <v>5</v>
      </c>
      <c r="H307" s="138">
        <f>IFERROR(G307/G316,"-")</f>
        <v>3.7285607755406414E-3</v>
      </c>
      <c r="I307" s="139">
        <v>0</v>
      </c>
      <c r="J307" s="138">
        <f>IFERROR(I307/I316,"-")</f>
        <v>0</v>
      </c>
      <c r="K307" s="139">
        <v>0</v>
      </c>
      <c r="L307" s="138">
        <f>IFERROR(K307/K316,"-")</f>
        <v>0</v>
      </c>
      <c r="M307" s="139">
        <v>3</v>
      </c>
      <c r="N307" s="138">
        <f>IFERROR(M307/M316,"-")</f>
        <v>5.1903114186851208E-3</v>
      </c>
      <c r="O307" s="139">
        <v>17</v>
      </c>
      <c r="P307" s="138">
        <f>IFERROR(O307/O316,"-")</f>
        <v>2.649625935162095E-3</v>
      </c>
      <c r="R307" s="78"/>
    </row>
    <row r="308" spans="2:18" s="8" customFormat="1">
      <c r="B308" s="418"/>
      <c r="C308" s="416"/>
      <c r="D308" s="274" t="s">
        <v>293</v>
      </c>
      <c r="E308" s="140">
        <v>0</v>
      </c>
      <c r="F308" s="138">
        <f>IFERROR(E308/E316,"-")</f>
        <v>0</v>
      </c>
      <c r="G308" s="139">
        <v>0</v>
      </c>
      <c r="H308" s="138">
        <f>IFERROR(G308/G316,"-")</f>
        <v>0</v>
      </c>
      <c r="I308" s="139">
        <v>0</v>
      </c>
      <c r="J308" s="138">
        <f>IFERROR(I308/I316,"-")</f>
        <v>0</v>
      </c>
      <c r="K308" s="139">
        <v>0</v>
      </c>
      <c r="L308" s="138">
        <f>IFERROR(K308/K316,"-")</f>
        <v>0</v>
      </c>
      <c r="M308" s="139">
        <v>0</v>
      </c>
      <c r="N308" s="138">
        <f>IFERROR(M308/M316,"-")</f>
        <v>0</v>
      </c>
      <c r="O308" s="139">
        <v>0</v>
      </c>
      <c r="P308" s="138">
        <f>IFERROR(O308/O316,"-")</f>
        <v>0</v>
      </c>
      <c r="R308" s="78"/>
    </row>
    <row r="309" spans="2:18" s="8" customFormat="1">
      <c r="B309" s="418"/>
      <c r="C309" s="416"/>
      <c r="D309" s="274" t="s">
        <v>182</v>
      </c>
      <c r="E309" s="141">
        <v>273</v>
      </c>
      <c r="F309" s="10">
        <f>IFERROR(E309/E316,"-")</f>
        <v>0.15807759119861031</v>
      </c>
      <c r="G309" s="68">
        <v>211</v>
      </c>
      <c r="H309" s="10">
        <f>IFERROR(G309/G316,"-")</f>
        <v>0.15734526472781507</v>
      </c>
      <c r="I309" s="68">
        <v>38</v>
      </c>
      <c r="J309" s="10">
        <f>IFERROR(I309/I316,"-")</f>
        <v>0.21714285714285714</v>
      </c>
      <c r="K309" s="68">
        <v>27</v>
      </c>
      <c r="L309" s="10">
        <f>IFERROR(K309/K316,"-")</f>
        <v>0.19285714285714287</v>
      </c>
      <c r="M309" s="68">
        <v>86</v>
      </c>
      <c r="N309" s="10">
        <f>IFERROR(M309/M316,"-")</f>
        <v>0.14878892733564014</v>
      </c>
      <c r="O309" s="68">
        <v>792</v>
      </c>
      <c r="P309" s="10">
        <f>IFERROR(O309/O316,"-")</f>
        <v>0.12344139650872818</v>
      </c>
      <c r="R309" s="78"/>
    </row>
    <row r="310" spans="2:18" s="8" customFormat="1">
      <c r="B310" s="418"/>
      <c r="C310" s="416"/>
      <c r="D310" s="274" t="s">
        <v>183</v>
      </c>
      <c r="E310" s="141">
        <v>196</v>
      </c>
      <c r="F310" s="10">
        <f>IFERROR(E310/E316,"-")</f>
        <v>0.11349160393746381</v>
      </c>
      <c r="G310" s="68">
        <v>152</v>
      </c>
      <c r="H310" s="10">
        <f>IFERROR(G310/G316,"-")</f>
        <v>0.1133482475764355</v>
      </c>
      <c r="I310" s="68">
        <v>18</v>
      </c>
      <c r="J310" s="10">
        <f>IFERROR(I310/I316,"-")</f>
        <v>0.10285714285714286</v>
      </c>
      <c r="K310" s="68">
        <v>15</v>
      </c>
      <c r="L310" s="10">
        <f>IFERROR(K310/K316,"-")</f>
        <v>0.10714285714285714</v>
      </c>
      <c r="M310" s="68">
        <v>58</v>
      </c>
      <c r="N310" s="10">
        <f>IFERROR(M310/M316,"-")</f>
        <v>0.10034602076124567</v>
      </c>
      <c r="O310" s="68">
        <v>377</v>
      </c>
      <c r="P310" s="10">
        <f>IFERROR(O310/O316,"-")</f>
        <v>5.8759351620947628E-2</v>
      </c>
      <c r="R310" s="78"/>
    </row>
    <row r="311" spans="2:18" s="8" customFormat="1">
      <c r="B311" s="418"/>
      <c r="C311" s="416"/>
      <c r="D311" s="274" t="s">
        <v>184</v>
      </c>
      <c r="E311" s="140">
        <v>92</v>
      </c>
      <c r="F311" s="138">
        <f>IFERROR(E311/E316,"-")</f>
        <v>5.3271569195136072E-2</v>
      </c>
      <c r="G311" s="139">
        <v>72</v>
      </c>
      <c r="H311" s="138">
        <f>IFERROR(G311/G316,"-")</f>
        <v>5.3691275167785234E-2</v>
      </c>
      <c r="I311" s="139">
        <v>10</v>
      </c>
      <c r="J311" s="138">
        <f>IFERROR(I311/I316,"-")</f>
        <v>5.7142857142857141E-2</v>
      </c>
      <c r="K311" s="139">
        <v>9</v>
      </c>
      <c r="L311" s="138">
        <f>IFERROR(K311/K316,"-")</f>
        <v>6.4285714285714279E-2</v>
      </c>
      <c r="M311" s="139">
        <v>48</v>
      </c>
      <c r="N311" s="138">
        <f>IFERROR(M311/M316,"-")</f>
        <v>8.3044982698961933E-2</v>
      </c>
      <c r="O311" s="139">
        <v>279</v>
      </c>
      <c r="P311" s="138">
        <f>IFERROR(O311/O316,"-")</f>
        <v>4.3485037406483788E-2</v>
      </c>
      <c r="R311" s="78"/>
    </row>
    <row r="312" spans="2:18" s="8" customFormat="1">
      <c r="B312" s="418"/>
      <c r="C312" s="416"/>
      <c r="D312" s="274" t="s">
        <v>187</v>
      </c>
      <c r="E312" s="141">
        <v>74</v>
      </c>
      <c r="F312" s="10">
        <f>IFERROR(E312/E316,"-")</f>
        <v>4.2848870874348584E-2</v>
      </c>
      <c r="G312" s="68">
        <v>61</v>
      </c>
      <c r="H312" s="10">
        <f>IFERROR(G312/G316,"-")</f>
        <v>4.5488441461595822E-2</v>
      </c>
      <c r="I312" s="68">
        <v>18</v>
      </c>
      <c r="J312" s="10">
        <f>IFERROR(I312/I316,"-")</f>
        <v>0.10285714285714286</v>
      </c>
      <c r="K312" s="68">
        <v>15</v>
      </c>
      <c r="L312" s="10">
        <f>IFERROR(K312/K316,"-")</f>
        <v>0.10714285714285714</v>
      </c>
      <c r="M312" s="68">
        <v>43</v>
      </c>
      <c r="N312" s="10">
        <f>IFERROR(M312/M316,"-")</f>
        <v>7.4394463667820071E-2</v>
      </c>
      <c r="O312" s="68">
        <v>169</v>
      </c>
      <c r="P312" s="10">
        <f>IFERROR(O312/O316,"-")</f>
        <v>2.6340399002493766E-2</v>
      </c>
      <c r="R312" s="78"/>
    </row>
    <row r="313" spans="2:18" s="8" customFormat="1">
      <c r="B313" s="418"/>
      <c r="C313" s="416"/>
      <c r="D313" s="274" t="s">
        <v>188</v>
      </c>
      <c r="E313" s="140">
        <v>30</v>
      </c>
      <c r="F313" s="138">
        <f>IFERROR(E313/E316,"-")</f>
        <v>1.7371163867979156E-2</v>
      </c>
      <c r="G313" s="139">
        <v>26</v>
      </c>
      <c r="H313" s="138">
        <f>IFERROR(G313/G316,"-")</f>
        <v>1.9388516032811335E-2</v>
      </c>
      <c r="I313" s="139">
        <v>5</v>
      </c>
      <c r="J313" s="138">
        <f>IFERROR(I313/I316,"-")</f>
        <v>2.8571428571428571E-2</v>
      </c>
      <c r="K313" s="139">
        <v>5</v>
      </c>
      <c r="L313" s="138">
        <f>IFERROR(K313/K316,"-")</f>
        <v>3.5714285714285712E-2</v>
      </c>
      <c r="M313" s="139">
        <v>27</v>
      </c>
      <c r="N313" s="138">
        <f>IFERROR(M313/M316,"-")</f>
        <v>4.6712802768166091E-2</v>
      </c>
      <c r="O313" s="139">
        <v>63</v>
      </c>
      <c r="P313" s="138">
        <f>IFERROR(O313/O316,"-")</f>
        <v>9.8192019950124696E-3</v>
      </c>
      <c r="R313" s="78"/>
    </row>
    <row r="314" spans="2:18" s="8" customFormat="1">
      <c r="B314" s="418"/>
      <c r="C314" s="416"/>
      <c r="D314" s="274" t="s">
        <v>189</v>
      </c>
      <c r="E314" s="141">
        <v>19</v>
      </c>
      <c r="F314" s="10">
        <f>IFERROR(E314/E316,"-")</f>
        <v>1.1001737116386797E-2</v>
      </c>
      <c r="G314" s="68">
        <v>13</v>
      </c>
      <c r="H314" s="10">
        <f>IFERROR(G314/G316,"-")</f>
        <v>9.6942580164056675E-3</v>
      </c>
      <c r="I314" s="68">
        <v>2</v>
      </c>
      <c r="J314" s="10">
        <f>IFERROR(I314/I316,"-")</f>
        <v>1.1428571428571429E-2</v>
      </c>
      <c r="K314" s="68">
        <v>1</v>
      </c>
      <c r="L314" s="10">
        <f>IFERROR(K314/K316,"-")</f>
        <v>7.1428571428571426E-3</v>
      </c>
      <c r="M314" s="68">
        <v>9</v>
      </c>
      <c r="N314" s="10">
        <f>IFERROR(M314/M316,"-")</f>
        <v>1.5570934256055362E-2</v>
      </c>
      <c r="O314" s="68">
        <v>49</v>
      </c>
      <c r="P314" s="10">
        <f>IFERROR(O314/O316,"-")</f>
        <v>7.6371571072319198E-3</v>
      </c>
      <c r="R314" s="78"/>
    </row>
    <row r="315" spans="2:18" s="8" customFormat="1">
      <c r="B315" s="418"/>
      <c r="C315" s="416"/>
      <c r="D315" s="89" t="s">
        <v>190</v>
      </c>
      <c r="E315" s="142">
        <v>6</v>
      </c>
      <c r="F315" s="35">
        <f>IFERROR(E315/E316,"-")</f>
        <v>3.4742327735958309E-3</v>
      </c>
      <c r="G315" s="71">
        <v>5</v>
      </c>
      <c r="H315" s="35">
        <f>IFERROR(G315/G316,"-")</f>
        <v>3.7285607755406414E-3</v>
      </c>
      <c r="I315" s="71">
        <v>0</v>
      </c>
      <c r="J315" s="35">
        <f>IFERROR(I315/I316,"-")</f>
        <v>0</v>
      </c>
      <c r="K315" s="71">
        <v>0</v>
      </c>
      <c r="L315" s="35">
        <f>IFERROR(K315/K316,"-")</f>
        <v>0</v>
      </c>
      <c r="M315" s="71">
        <v>3</v>
      </c>
      <c r="N315" s="35">
        <f>IFERROR(M315/M316,"-")</f>
        <v>5.1903114186851208E-3</v>
      </c>
      <c r="O315" s="71">
        <v>16</v>
      </c>
      <c r="P315" s="35">
        <f>IFERROR(O315/O316,"-")</f>
        <v>2.4937655860349127E-3</v>
      </c>
      <c r="R315" s="78"/>
    </row>
    <row r="316" spans="2:18" s="8" customFormat="1">
      <c r="B316" s="418"/>
      <c r="C316" s="416"/>
      <c r="D316" s="199" t="s">
        <v>71</v>
      </c>
      <c r="E316" s="143">
        <v>1727</v>
      </c>
      <c r="F316" s="122">
        <f>IFERROR(E316/E316,"-")</f>
        <v>1</v>
      </c>
      <c r="G316" s="133">
        <v>1341</v>
      </c>
      <c r="H316" s="122">
        <f>IFERROR(G316/G316,"-")</f>
        <v>1</v>
      </c>
      <c r="I316" s="133">
        <v>175</v>
      </c>
      <c r="J316" s="122">
        <f>IFERROR(I316/I316,"-")</f>
        <v>1</v>
      </c>
      <c r="K316" s="133">
        <v>140</v>
      </c>
      <c r="L316" s="122">
        <f>IFERROR(K316/K316,"-")</f>
        <v>1</v>
      </c>
      <c r="M316" s="133">
        <v>578</v>
      </c>
      <c r="N316" s="122">
        <f>IFERROR(M316/M316,"-")</f>
        <v>1</v>
      </c>
      <c r="O316" s="133">
        <v>6416</v>
      </c>
      <c r="P316" s="122">
        <f>IFERROR(O316/O316,"-")</f>
        <v>1</v>
      </c>
      <c r="R316" s="78"/>
    </row>
    <row r="317" spans="2:18" s="8" customFormat="1">
      <c r="B317" s="417">
        <v>27</v>
      </c>
      <c r="C317" s="415" t="s">
        <v>35</v>
      </c>
      <c r="D317" s="273" t="s">
        <v>185</v>
      </c>
      <c r="E317" s="153">
        <v>141</v>
      </c>
      <c r="F317" s="33">
        <f>IFERROR(E317/E328,"-")</f>
        <v>0.57786885245901642</v>
      </c>
      <c r="G317" s="67">
        <v>100</v>
      </c>
      <c r="H317" s="33">
        <f>IFERROR(G317/G328,"-")</f>
        <v>0.56497175141242939</v>
      </c>
      <c r="I317" s="67">
        <v>12</v>
      </c>
      <c r="J317" s="33">
        <f>IFERROR(I317/I328,"-")</f>
        <v>0.46153846153846156</v>
      </c>
      <c r="K317" s="67">
        <v>10</v>
      </c>
      <c r="L317" s="33">
        <f>IFERROR(K317/K328,"-")</f>
        <v>0.47619047619047616</v>
      </c>
      <c r="M317" s="67">
        <v>27</v>
      </c>
      <c r="N317" s="33">
        <f>IFERROR(M317/M328,"-")</f>
        <v>0.4576271186440678</v>
      </c>
      <c r="O317" s="67">
        <v>705</v>
      </c>
      <c r="P317" s="33">
        <f>IFERROR(O317/O328,"-")</f>
        <v>0.69940476190476186</v>
      </c>
      <c r="R317" s="78"/>
    </row>
    <row r="318" spans="2:18" s="8" customFormat="1">
      <c r="B318" s="418"/>
      <c r="C318" s="416"/>
      <c r="D318" s="274" t="s">
        <v>186</v>
      </c>
      <c r="E318" s="140">
        <v>0</v>
      </c>
      <c r="F318" s="138">
        <f>IFERROR(E318/E328,"-")</f>
        <v>0</v>
      </c>
      <c r="G318" s="139">
        <v>0</v>
      </c>
      <c r="H318" s="138">
        <f>IFERROR(G318/G328,"-")</f>
        <v>0</v>
      </c>
      <c r="I318" s="139">
        <v>0</v>
      </c>
      <c r="J318" s="138">
        <f>IFERROR(I318/I328,"-")</f>
        <v>0</v>
      </c>
      <c r="K318" s="139">
        <v>0</v>
      </c>
      <c r="L318" s="138">
        <f>IFERROR(K318/K328,"-")</f>
        <v>0</v>
      </c>
      <c r="M318" s="139">
        <v>0</v>
      </c>
      <c r="N318" s="138">
        <f>IFERROR(M318/M328,"-")</f>
        <v>0</v>
      </c>
      <c r="O318" s="139">
        <v>0</v>
      </c>
      <c r="P318" s="138">
        <f>IFERROR(O318/O328,"-")</f>
        <v>0</v>
      </c>
      <c r="R318" s="78"/>
    </row>
    <row r="319" spans="2:18" s="8" customFormat="1">
      <c r="B319" s="418"/>
      <c r="C319" s="416"/>
      <c r="D319" s="274" t="s">
        <v>340</v>
      </c>
      <c r="E319" s="140">
        <v>0</v>
      </c>
      <c r="F319" s="138">
        <f>IFERROR(E319/E328,"-")</f>
        <v>0</v>
      </c>
      <c r="G319" s="139">
        <v>0</v>
      </c>
      <c r="H319" s="138">
        <f>IFERROR(G319/G328,"-")</f>
        <v>0</v>
      </c>
      <c r="I319" s="139">
        <v>0</v>
      </c>
      <c r="J319" s="138">
        <f>IFERROR(I319/I328,"-")</f>
        <v>0</v>
      </c>
      <c r="K319" s="139">
        <v>0</v>
      </c>
      <c r="L319" s="138">
        <f>IFERROR(K319/K328,"-")</f>
        <v>0</v>
      </c>
      <c r="M319" s="139">
        <v>0</v>
      </c>
      <c r="N319" s="138">
        <f>IFERROR(M319/M328,"-")</f>
        <v>0</v>
      </c>
      <c r="O319" s="139">
        <v>2</v>
      </c>
      <c r="P319" s="138">
        <f>IFERROR(O319/O328,"-")</f>
        <v>1.984126984126984E-3</v>
      </c>
      <c r="R319" s="78"/>
    </row>
    <row r="320" spans="2:18" s="8" customFormat="1">
      <c r="B320" s="418"/>
      <c r="C320" s="416"/>
      <c r="D320" s="274" t="s">
        <v>293</v>
      </c>
      <c r="E320" s="140">
        <v>0</v>
      </c>
      <c r="F320" s="138">
        <f>IFERROR(E320/E328,"-")</f>
        <v>0</v>
      </c>
      <c r="G320" s="139">
        <v>0</v>
      </c>
      <c r="H320" s="138">
        <f>IFERROR(G320/G328,"-")</f>
        <v>0</v>
      </c>
      <c r="I320" s="139">
        <v>0</v>
      </c>
      <c r="J320" s="138">
        <f>IFERROR(I320/I328,"-")</f>
        <v>0</v>
      </c>
      <c r="K320" s="139">
        <v>0</v>
      </c>
      <c r="L320" s="138">
        <f>IFERROR(K320/K328,"-")</f>
        <v>0</v>
      </c>
      <c r="M320" s="139">
        <v>0</v>
      </c>
      <c r="N320" s="138">
        <f>IFERROR(M320/M328,"-")</f>
        <v>0</v>
      </c>
      <c r="O320" s="139">
        <v>0</v>
      </c>
      <c r="P320" s="138">
        <f>IFERROR(O320/O328,"-")</f>
        <v>0</v>
      </c>
      <c r="R320" s="78"/>
    </row>
    <row r="321" spans="2:18" s="8" customFormat="1">
      <c r="B321" s="418"/>
      <c r="C321" s="416"/>
      <c r="D321" s="274" t="s">
        <v>182</v>
      </c>
      <c r="E321" s="141">
        <v>40</v>
      </c>
      <c r="F321" s="10">
        <f>IFERROR(E321/E328,"-")</f>
        <v>0.16393442622950818</v>
      </c>
      <c r="G321" s="68">
        <v>30</v>
      </c>
      <c r="H321" s="10">
        <f>IFERROR(G321/G328,"-")</f>
        <v>0.16949152542372881</v>
      </c>
      <c r="I321" s="68">
        <v>6</v>
      </c>
      <c r="J321" s="10">
        <f>IFERROR(I321/I328,"-")</f>
        <v>0.23076923076923078</v>
      </c>
      <c r="K321" s="68">
        <v>4</v>
      </c>
      <c r="L321" s="10">
        <f>IFERROR(K321/K328,"-")</f>
        <v>0.19047619047619047</v>
      </c>
      <c r="M321" s="68">
        <v>7</v>
      </c>
      <c r="N321" s="10">
        <f>IFERROR(M321/M328,"-")</f>
        <v>0.11864406779661017</v>
      </c>
      <c r="O321" s="68">
        <v>113</v>
      </c>
      <c r="P321" s="10">
        <f>IFERROR(O321/O328,"-")</f>
        <v>0.11210317460317461</v>
      </c>
      <c r="R321" s="78"/>
    </row>
    <row r="322" spans="2:18" s="8" customFormat="1">
      <c r="B322" s="418"/>
      <c r="C322" s="416"/>
      <c r="D322" s="274" t="s">
        <v>183</v>
      </c>
      <c r="E322" s="141">
        <v>29</v>
      </c>
      <c r="F322" s="10">
        <f>IFERROR(E322/E328,"-")</f>
        <v>0.11885245901639344</v>
      </c>
      <c r="G322" s="68">
        <v>20</v>
      </c>
      <c r="H322" s="10">
        <f>IFERROR(G322/G328,"-")</f>
        <v>0.11299435028248588</v>
      </c>
      <c r="I322" s="68">
        <v>2</v>
      </c>
      <c r="J322" s="10">
        <f>IFERROR(I322/I328,"-")</f>
        <v>7.6923076923076927E-2</v>
      </c>
      <c r="K322" s="68">
        <v>2</v>
      </c>
      <c r="L322" s="10">
        <f>IFERROR(K322/K328,"-")</f>
        <v>9.5238095238095233E-2</v>
      </c>
      <c r="M322" s="68">
        <v>5</v>
      </c>
      <c r="N322" s="10">
        <f>IFERROR(M322/M328,"-")</f>
        <v>8.4745762711864403E-2</v>
      </c>
      <c r="O322" s="68">
        <v>60</v>
      </c>
      <c r="P322" s="10">
        <f>IFERROR(O322/O328,"-")</f>
        <v>5.9523809523809521E-2</v>
      </c>
      <c r="R322" s="78"/>
    </row>
    <row r="323" spans="2:18" s="8" customFormat="1">
      <c r="B323" s="418"/>
      <c r="C323" s="416"/>
      <c r="D323" s="274" t="s">
        <v>184</v>
      </c>
      <c r="E323" s="140">
        <v>8</v>
      </c>
      <c r="F323" s="138">
        <f>IFERROR(E323/E328,"-")</f>
        <v>3.2786885245901641E-2</v>
      </c>
      <c r="G323" s="139">
        <v>6</v>
      </c>
      <c r="H323" s="138">
        <f>IFERROR(G323/G328,"-")</f>
        <v>3.3898305084745763E-2</v>
      </c>
      <c r="I323" s="139">
        <v>1</v>
      </c>
      <c r="J323" s="138">
        <f>IFERROR(I323/I328,"-")</f>
        <v>3.8461538461538464E-2</v>
      </c>
      <c r="K323" s="139">
        <v>1</v>
      </c>
      <c r="L323" s="138">
        <f>IFERROR(K323/K328,"-")</f>
        <v>4.7619047619047616E-2</v>
      </c>
      <c r="M323" s="139">
        <v>4</v>
      </c>
      <c r="N323" s="138">
        <f>IFERROR(M323/M328,"-")</f>
        <v>6.7796610169491525E-2</v>
      </c>
      <c r="O323" s="139">
        <v>69</v>
      </c>
      <c r="P323" s="138">
        <f>IFERROR(O323/O328,"-")</f>
        <v>6.8452380952380959E-2</v>
      </c>
      <c r="R323" s="78"/>
    </row>
    <row r="324" spans="2:18" s="8" customFormat="1">
      <c r="B324" s="418"/>
      <c r="C324" s="416"/>
      <c r="D324" s="274" t="s">
        <v>187</v>
      </c>
      <c r="E324" s="141">
        <v>19</v>
      </c>
      <c r="F324" s="10">
        <f>IFERROR(E324/E328,"-")</f>
        <v>7.7868852459016397E-2</v>
      </c>
      <c r="G324" s="68">
        <v>16</v>
      </c>
      <c r="H324" s="10">
        <f>IFERROR(G324/G328,"-")</f>
        <v>9.03954802259887E-2</v>
      </c>
      <c r="I324" s="68">
        <v>4</v>
      </c>
      <c r="J324" s="10">
        <f>IFERROR(I324/I328,"-")</f>
        <v>0.15384615384615385</v>
      </c>
      <c r="K324" s="68">
        <v>3</v>
      </c>
      <c r="L324" s="10">
        <f>IFERROR(K324/K328,"-")</f>
        <v>0.14285714285714285</v>
      </c>
      <c r="M324" s="68">
        <v>8</v>
      </c>
      <c r="N324" s="10">
        <f>IFERROR(M324/M328,"-")</f>
        <v>0.13559322033898305</v>
      </c>
      <c r="O324" s="68">
        <v>36</v>
      </c>
      <c r="P324" s="10">
        <f>IFERROR(O324/O328,"-")</f>
        <v>3.5714285714285712E-2</v>
      </c>
      <c r="R324" s="78"/>
    </row>
    <row r="325" spans="2:18" s="8" customFormat="1">
      <c r="B325" s="418"/>
      <c r="C325" s="416"/>
      <c r="D325" s="274" t="s">
        <v>188</v>
      </c>
      <c r="E325" s="140">
        <v>4</v>
      </c>
      <c r="F325" s="138">
        <f>IFERROR(E325/E328,"-")</f>
        <v>1.6393442622950821E-2</v>
      </c>
      <c r="G325" s="139">
        <v>2</v>
      </c>
      <c r="H325" s="138">
        <f>IFERROR(G325/G328,"-")</f>
        <v>1.1299435028248588E-2</v>
      </c>
      <c r="I325" s="139">
        <v>1</v>
      </c>
      <c r="J325" s="138">
        <f>IFERROR(I325/I328,"-")</f>
        <v>3.8461538461538464E-2</v>
      </c>
      <c r="K325" s="139">
        <v>1</v>
      </c>
      <c r="L325" s="138">
        <f>IFERROR(K325/K328,"-")</f>
        <v>4.7619047619047616E-2</v>
      </c>
      <c r="M325" s="139">
        <v>6</v>
      </c>
      <c r="N325" s="138">
        <f>IFERROR(M325/M328,"-")</f>
        <v>0.10169491525423729</v>
      </c>
      <c r="O325" s="139">
        <v>10</v>
      </c>
      <c r="P325" s="138">
        <f>IFERROR(O325/O328,"-")</f>
        <v>9.9206349206349201E-3</v>
      </c>
      <c r="R325" s="78"/>
    </row>
    <row r="326" spans="2:18" s="8" customFormat="1">
      <c r="B326" s="418"/>
      <c r="C326" s="416"/>
      <c r="D326" s="274" t="s">
        <v>189</v>
      </c>
      <c r="E326" s="141">
        <v>2</v>
      </c>
      <c r="F326" s="10">
        <f>IFERROR(E326/E328,"-")</f>
        <v>8.1967213114754103E-3</v>
      </c>
      <c r="G326" s="68">
        <v>2</v>
      </c>
      <c r="H326" s="10">
        <f>IFERROR(G326/G328,"-")</f>
        <v>1.1299435028248588E-2</v>
      </c>
      <c r="I326" s="68">
        <v>0</v>
      </c>
      <c r="J326" s="10">
        <f>IFERROR(I326/I328,"-")</f>
        <v>0</v>
      </c>
      <c r="K326" s="68">
        <v>0</v>
      </c>
      <c r="L326" s="10">
        <f>IFERROR(K326/K328,"-")</f>
        <v>0</v>
      </c>
      <c r="M326" s="68">
        <v>0</v>
      </c>
      <c r="N326" s="10">
        <f>IFERROR(M326/M328,"-")</f>
        <v>0</v>
      </c>
      <c r="O326" s="68">
        <v>10</v>
      </c>
      <c r="P326" s="10">
        <f>IFERROR(O326/O328,"-")</f>
        <v>9.9206349206349201E-3</v>
      </c>
      <c r="R326" s="78"/>
    </row>
    <row r="327" spans="2:18" s="8" customFormat="1">
      <c r="B327" s="418"/>
      <c r="C327" s="416"/>
      <c r="D327" s="89" t="s">
        <v>190</v>
      </c>
      <c r="E327" s="142">
        <v>1</v>
      </c>
      <c r="F327" s="35">
        <f>IFERROR(E327/E328,"-")</f>
        <v>4.0983606557377051E-3</v>
      </c>
      <c r="G327" s="71">
        <v>1</v>
      </c>
      <c r="H327" s="35">
        <f>IFERROR(G327/G328,"-")</f>
        <v>5.6497175141242938E-3</v>
      </c>
      <c r="I327" s="71">
        <v>0</v>
      </c>
      <c r="J327" s="35">
        <f>IFERROR(I327/I328,"-")</f>
        <v>0</v>
      </c>
      <c r="K327" s="71">
        <v>0</v>
      </c>
      <c r="L327" s="35">
        <f>IFERROR(K327/K328,"-")</f>
        <v>0</v>
      </c>
      <c r="M327" s="71">
        <v>2</v>
      </c>
      <c r="N327" s="35">
        <f>IFERROR(M327/M328,"-")</f>
        <v>3.3898305084745763E-2</v>
      </c>
      <c r="O327" s="71">
        <v>3</v>
      </c>
      <c r="P327" s="35">
        <f>IFERROR(O327/O328,"-")</f>
        <v>2.976190476190476E-3</v>
      </c>
      <c r="R327" s="78"/>
    </row>
    <row r="328" spans="2:18" s="8" customFormat="1">
      <c r="B328" s="418"/>
      <c r="C328" s="416"/>
      <c r="D328" s="199" t="s">
        <v>71</v>
      </c>
      <c r="E328" s="143">
        <v>244</v>
      </c>
      <c r="F328" s="122">
        <f>IFERROR(E328/E328,"-")</f>
        <v>1</v>
      </c>
      <c r="G328" s="133">
        <v>177</v>
      </c>
      <c r="H328" s="122">
        <f>IFERROR(G328/G328,"-")</f>
        <v>1</v>
      </c>
      <c r="I328" s="133">
        <v>26</v>
      </c>
      <c r="J328" s="122">
        <f>IFERROR(I328/I328,"-")</f>
        <v>1</v>
      </c>
      <c r="K328" s="133">
        <v>21</v>
      </c>
      <c r="L328" s="122">
        <f>IFERROR(K328/K328,"-")</f>
        <v>1</v>
      </c>
      <c r="M328" s="133">
        <v>59</v>
      </c>
      <c r="N328" s="122">
        <f>IFERROR(M328/M328,"-")</f>
        <v>1</v>
      </c>
      <c r="O328" s="133">
        <v>1008</v>
      </c>
      <c r="P328" s="122">
        <f>IFERROR(O328/O328,"-")</f>
        <v>1</v>
      </c>
      <c r="R328" s="78"/>
    </row>
    <row r="329" spans="2:18" s="8" customFormat="1">
      <c r="B329" s="406">
        <v>28</v>
      </c>
      <c r="C329" s="419" t="s">
        <v>36</v>
      </c>
      <c r="D329" s="273" t="s">
        <v>185</v>
      </c>
      <c r="E329" s="153">
        <v>122</v>
      </c>
      <c r="F329" s="33">
        <f>IFERROR(E329/E340,"-")</f>
        <v>0.67403314917127077</v>
      </c>
      <c r="G329" s="67">
        <v>96</v>
      </c>
      <c r="H329" s="33">
        <f>IFERROR(G329/G340,"-")</f>
        <v>0.68085106382978722</v>
      </c>
      <c r="I329" s="67">
        <v>9</v>
      </c>
      <c r="J329" s="33">
        <f>IFERROR(I329/I340,"-")</f>
        <v>0.69230769230769229</v>
      </c>
      <c r="K329" s="67">
        <v>8</v>
      </c>
      <c r="L329" s="33">
        <f>IFERROR(K329/K340,"-")</f>
        <v>0.72727272727272729</v>
      </c>
      <c r="M329" s="67">
        <v>41</v>
      </c>
      <c r="N329" s="33">
        <f>IFERROR(M329/M340,"-")</f>
        <v>0.68333333333333335</v>
      </c>
      <c r="O329" s="67">
        <v>397</v>
      </c>
      <c r="P329" s="33">
        <f>IFERROR(O329/O340,"-")</f>
        <v>0.73518518518518516</v>
      </c>
      <c r="R329" s="78"/>
    </row>
    <row r="330" spans="2:18" s="8" customFormat="1">
      <c r="B330" s="406"/>
      <c r="C330" s="419"/>
      <c r="D330" s="274" t="s">
        <v>186</v>
      </c>
      <c r="E330" s="140">
        <v>0</v>
      </c>
      <c r="F330" s="138">
        <f>IFERROR(E330/E340,"-")</f>
        <v>0</v>
      </c>
      <c r="G330" s="139">
        <v>0</v>
      </c>
      <c r="H330" s="138">
        <f>IFERROR(G330/G340,"-")</f>
        <v>0</v>
      </c>
      <c r="I330" s="139">
        <v>0</v>
      </c>
      <c r="J330" s="138">
        <f>IFERROR(I330/I340,"-")</f>
        <v>0</v>
      </c>
      <c r="K330" s="139">
        <v>0</v>
      </c>
      <c r="L330" s="138">
        <f>IFERROR(K330/K340,"-")</f>
        <v>0</v>
      </c>
      <c r="M330" s="139">
        <v>0</v>
      </c>
      <c r="N330" s="138">
        <f>IFERROR(M330/M340,"-")</f>
        <v>0</v>
      </c>
      <c r="O330" s="139">
        <v>0</v>
      </c>
      <c r="P330" s="138">
        <f>IFERROR(O330/O340,"-")</f>
        <v>0</v>
      </c>
      <c r="R330" s="78"/>
    </row>
    <row r="331" spans="2:18" s="8" customFormat="1">
      <c r="B331" s="406"/>
      <c r="C331" s="419"/>
      <c r="D331" s="274" t="s">
        <v>340</v>
      </c>
      <c r="E331" s="140">
        <v>0</v>
      </c>
      <c r="F331" s="138">
        <f>IFERROR(E331/E340,"-")</f>
        <v>0</v>
      </c>
      <c r="G331" s="139">
        <v>0</v>
      </c>
      <c r="H331" s="138">
        <f>IFERROR(G331/G340,"-")</f>
        <v>0</v>
      </c>
      <c r="I331" s="139">
        <v>0</v>
      </c>
      <c r="J331" s="138">
        <f>IFERROR(I331/I340,"-")</f>
        <v>0</v>
      </c>
      <c r="K331" s="139">
        <v>0</v>
      </c>
      <c r="L331" s="138">
        <f>IFERROR(K331/K340,"-")</f>
        <v>0</v>
      </c>
      <c r="M331" s="139">
        <v>0</v>
      </c>
      <c r="N331" s="138">
        <f>IFERROR(M331/M340,"-")</f>
        <v>0</v>
      </c>
      <c r="O331" s="139">
        <v>0</v>
      </c>
      <c r="P331" s="138">
        <f>IFERROR(O331/O340,"-")</f>
        <v>0</v>
      </c>
      <c r="R331" s="78"/>
    </row>
    <row r="332" spans="2:18" s="8" customFormat="1">
      <c r="B332" s="406"/>
      <c r="C332" s="419"/>
      <c r="D332" s="274" t="s">
        <v>293</v>
      </c>
      <c r="E332" s="140">
        <v>0</v>
      </c>
      <c r="F332" s="138">
        <f>IFERROR(E332/E340,"-")</f>
        <v>0</v>
      </c>
      <c r="G332" s="139">
        <v>0</v>
      </c>
      <c r="H332" s="138">
        <f>IFERROR(G332/G340,"-")</f>
        <v>0</v>
      </c>
      <c r="I332" s="139">
        <v>0</v>
      </c>
      <c r="J332" s="138">
        <f>IFERROR(I332/I340,"-")</f>
        <v>0</v>
      </c>
      <c r="K332" s="139">
        <v>0</v>
      </c>
      <c r="L332" s="138">
        <f>IFERROR(K332/K340,"-")</f>
        <v>0</v>
      </c>
      <c r="M332" s="139">
        <v>0</v>
      </c>
      <c r="N332" s="138">
        <f>IFERROR(M332/M340,"-")</f>
        <v>0</v>
      </c>
      <c r="O332" s="139">
        <v>0</v>
      </c>
      <c r="P332" s="138">
        <f>IFERROR(O332/O340,"-")</f>
        <v>0</v>
      </c>
      <c r="R332" s="78"/>
    </row>
    <row r="333" spans="2:18" s="8" customFormat="1">
      <c r="B333" s="406"/>
      <c r="C333" s="419"/>
      <c r="D333" s="274" t="s">
        <v>182</v>
      </c>
      <c r="E333" s="141">
        <v>24</v>
      </c>
      <c r="F333" s="10">
        <f>IFERROR(E333/E340,"-")</f>
        <v>0.13259668508287292</v>
      </c>
      <c r="G333" s="68">
        <v>14</v>
      </c>
      <c r="H333" s="10">
        <f>IFERROR(G333/G340,"-")</f>
        <v>9.9290780141843976E-2</v>
      </c>
      <c r="I333" s="68">
        <v>1</v>
      </c>
      <c r="J333" s="10">
        <f>IFERROR(I333/I340,"-")</f>
        <v>7.6923076923076927E-2</v>
      </c>
      <c r="K333" s="68">
        <v>0</v>
      </c>
      <c r="L333" s="10">
        <f>IFERROR(K333/K340,"-")</f>
        <v>0</v>
      </c>
      <c r="M333" s="68">
        <v>6</v>
      </c>
      <c r="N333" s="10">
        <f>IFERROR(M333/M340,"-")</f>
        <v>0.1</v>
      </c>
      <c r="O333" s="68">
        <v>65</v>
      </c>
      <c r="P333" s="10">
        <f>IFERROR(O333/O340,"-")</f>
        <v>0.12037037037037036</v>
      </c>
      <c r="R333" s="78"/>
    </row>
    <row r="334" spans="2:18" s="8" customFormat="1">
      <c r="B334" s="406"/>
      <c r="C334" s="419"/>
      <c r="D334" s="274" t="s">
        <v>183</v>
      </c>
      <c r="E334" s="141">
        <v>15</v>
      </c>
      <c r="F334" s="10">
        <f>IFERROR(E334/E340,"-")</f>
        <v>8.2872928176795577E-2</v>
      </c>
      <c r="G334" s="68">
        <v>14</v>
      </c>
      <c r="H334" s="10">
        <f>IFERROR(G334/G340,"-")</f>
        <v>9.9290780141843976E-2</v>
      </c>
      <c r="I334" s="68">
        <v>1</v>
      </c>
      <c r="J334" s="10">
        <f>IFERROR(I334/I340,"-")</f>
        <v>7.6923076923076927E-2</v>
      </c>
      <c r="K334" s="68">
        <v>1</v>
      </c>
      <c r="L334" s="10">
        <f>IFERROR(K334/K340,"-")</f>
        <v>9.0909090909090912E-2</v>
      </c>
      <c r="M334" s="68">
        <v>2</v>
      </c>
      <c r="N334" s="10">
        <f>IFERROR(M334/M340,"-")</f>
        <v>3.3333333333333333E-2</v>
      </c>
      <c r="O334" s="68">
        <v>32</v>
      </c>
      <c r="P334" s="10">
        <f>IFERROR(O334/O340,"-")</f>
        <v>5.9259259259259262E-2</v>
      </c>
      <c r="R334" s="78"/>
    </row>
    <row r="335" spans="2:18" s="8" customFormat="1">
      <c r="B335" s="406"/>
      <c r="C335" s="419"/>
      <c r="D335" s="274" t="s">
        <v>184</v>
      </c>
      <c r="E335" s="140">
        <v>9</v>
      </c>
      <c r="F335" s="138">
        <f>IFERROR(E335/E340,"-")</f>
        <v>4.9723756906077346E-2</v>
      </c>
      <c r="G335" s="139">
        <v>6</v>
      </c>
      <c r="H335" s="138">
        <f>IFERROR(G335/G340,"-")</f>
        <v>4.2553191489361701E-2</v>
      </c>
      <c r="I335" s="139">
        <v>1</v>
      </c>
      <c r="J335" s="138">
        <f>IFERROR(I335/I340,"-")</f>
        <v>7.6923076923076927E-2</v>
      </c>
      <c r="K335" s="139">
        <v>1</v>
      </c>
      <c r="L335" s="138">
        <f>IFERROR(K335/K340,"-")</f>
        <v>9.0909090909090912E-2</v>
      </c>
      <c r="M335" s="139">
        <v>2</v>
      </c>
      <c r="N335" s="138">
        <f>IFERROR(M335/M340,"-")</f>
        <v>3.3333333333333333E-2</v>
      </c>
      <c r="O335" s="139">
        <v>19</v>
      </c>
      <c r="P335" s="138">
        <f>IFERROR(O335/O340,"-")</f>
        <v>3.5185185185185187E-2</v>
      </c>
      <c r="R335" s="78"/>
    </row>
    <row r="336" spans="2:18" s="8" customFormat="1">
      <c r="B336" s="406"/>
      <c r="C336" s="419"/>
      <c r="D336" s="274" t="s">
        <v>187</v>
      </c>
      <c r="E336" s="141">
        <v>5</v>
      </c>
      <c r="F336" s="10">
        <f>IFERROR(E336/E340,"-")</f>
        <v>2.7624309392265192E-2</v>
      </c>
      <c r="G336" s="68">
        <v>5</v>
      </c>
      <c r="H336" s="10">
        <f>IFERROR(G336/G340,"-")</f>
        <v>3.5460992907801421E-2</v>
      </c>
      <c r="I336" s="68">
        <v>0</v>
      </c>
      <c r="J336" s="10">
        <f>IFERROR(I336/I340,"-")</f>
        <v>0</v>
      </c>
      <c r="K336" s="68">
        <v>0</v>
      </c>
      <c r="L336" s="10">
        <f>IFERROR(K336/K340,"-")</f>
        <v>0</v>
      </c>
      <c r="M336" s="68">
        <v>3</v>
      </c>
      <c r="N336" s="10">
        <f>IFERROR(M336/M340,"-")</f>
        <v>0.05</v>
      </c>
      <c r="O336" s="68">
        <v>12</v>
      </c>
      <c r="P336" s="10">
        <f>IFERROR(O336/O340,"-")</f>
        <v>2.2222222222222223E-2</v>
      </c>
      <c r="R336" s="78"/>
    </row>
    <row r="337" spans="2:18" s="8" customFormat="1">
      <c r="B337" s="406"/>
      <c r="C337" s="419"/>
      <c r="D337" s="274" t="s">
        <v>188</v>
      </c>
      <c r="E337" s="140">
        <v>6</v>
      </c>
      <c r="F337" s="138">
        <f>IFERROR(E337/E340,"-")</f>
        <v>3.3149171270718231E-2</v>
      </c>
      <c r="G337" s="139">
        <v>6</v>
      </c>
      <c r="H337" s="138">
        <f>IFERROR(G337/G340,"-")</f>
        <v>4.2553191489361701E-2</v>
      </c>
      <c r="I337" s="139">
        <v>1</v>
      </c>
      <c r="J337" s="138">
        <f>IFERROR(I337/I340,"-")</f>
        <v>7.6923076923076927E-2</v>
      </c>
      <c r="K337" s="139">
        <v>1</v>
      </c>
      <c r="L337" s="138">
        <f>IFERROR(K337/K340,"-")</f>
        <v>9.0909090909090912E-2</v>
      </c>
      <c r="M337" s="139">
        <v>5</v>
      </c>
      <c r="N337" s="138">
        <f>IFERROR(M337/M340,"-")</f>
        <v>8.3333333333333329E-2</v>
      </c>
      <c r="O337" s="139">
        <v>7</v>
      </c>
      <c r="P337" s="138">
        <f>IFERROR(O337/O340,"-")</f>
        <v>1.2962962962962963E-2</v>
      </c>
      <c r="R337" s="78"/>
    </row>
    <row r="338" spans="2:18" s="8" customFormat="1">
      <c r="B338" s="406"/>
      <c r="C338" s="419"/>
      <c r="D338" s="274" t="s">
        <v>189</v>
      </c>
      <c r="E338" s="141">
        <v>0</v>
      </c>
      <c r="F338" s="10">
        <f>IFERROR(E338/E340,"-")</f>
        <v>0</v>
      </c>
      <c r="G338" s="68">
        <v>0</v>
      </c>
      <c r="H338" s="10">
        <f>IFERROR(G338/G340,"-")</f>
        <v>0</v>
      </c>
      <c r="I338" s="68">
        <v>0</v>
      </c>
      <c r="J338" s="10">
        <f>IFERROR(I338/I340,"-")</f>
        <v>0</v>
      </c>
      <c r="K338" s="68">
        <v>0</v>
      </c>
      <c r="L338" s="10">
        <f>IFERROR(K338/K340,"-")</f>
        <v>0</v>
      </c>
      <c r="M338" s="68">
        <v>1</v>
      </c>
      <c r="N338" s="10">
        <f>IFERROR(M338/M340,"-")</f>
        <v>1.6666666666666666E-2</v>
      </c>
      <c r="O338" s="68">
        <v>6</v>
      </c>
      <c r="P338" s="10">
        <f>IFERROR(O338/O340,"-")</f>
        <v>1.1111111111111112E-2</v>
      </c>
      <c r="R338" s="78"/>
    </row>
    <row r="339" spans="2:18" s="8" customFormat="1">
      <c r="B339" s="406"/>
      <c r="C339" s="419"/>
      <c r="D339" s="89" t="s">
        <v>190</v>
      </c>
      <c r="E339" s="142">
        <v>0</v>
      </c>
      <c r="F339" s="35">
        <f>IFERROR(E339/E340,"-")</f>
        <v>0</v>
      </c>
      <c r="G339" s="71">
        <v>0</v>
      </c>
      <c r="H339" s="35">
        <f>IFERROR(G339/G340,"-")</f>
        <v>0</v>
      </c>
      <c r="I339" s="71">
        <v>0</v>
      </c>
      <c r="J339" s="35">
        <f>IFERROR(I339/I340,"-")</f>
        <v>0</v>
      </c>
      <c r="K339" s="71">
        <v>0</v>
      </c>
      <c r="L339" s="35">
        <f>IFERROR(K339/K340,"-")</f>
        <v>0</v>
      </c>
      <c r="M339" s="71">
        <v>0</v>
      </c>
      <c r="N339" s="35">
        <f>IFERROR(M339/M340,"-")</f>
        <v>0</v>
      </c>
      <c r="O339" s="71">
        <v>2</v>
      </c>
      <c r="P339" s="35">
        <f>IFERROR(O339/O340,"-")</f>
        <v>3.7037037037037038E-3</v>
      </c>
      <c r="R339" s="78"/>
    </row>
    <row r="340" spans="2:18" s="8" customFormat="1">
      <c r="B340" s="406"/>
      <c r="C340" s="419"/>
      <c r="D340" s="199" t="s">
        <v>71</v>
      </c>
      <c r="E340" s="143">
        <v>181</v>
      </c>
      <c r="F340" s="122">
        <f>IFERROR(E340/E340,"-")</f>
        <v>1</v>
      </c>
      <c r="G340" s="133">
        <v>141</v>
      </c>
      <c r="H340" s="122">
        <f>IFERROR(G340/G340,"-")</f>
        <v>1</v>
      </c>
      <c r="I340" s="133">
        <v>13</v>
      </c>
      <c r="J340" s="122">
        <f>IFERROR(I340/I340,"-")</f>
        <v>1</v>
      </c>
      <c r="K340" s="133">
        <v>11</v>
      </c>
      <c r="L340" s="122">
        <f>IFERROR(K340/K340,"-")</f>
        <v>1</v>
      </c>
      <c r="M340" s="133">
        <v>60</v>
      </c>
      <c r="N340" s="122">
        <f>IFERROR(M340/M340,"-")</f>
        <v>1</v>
      </c>
      <c r="O340" s="133">
        <v>540</v>
      </c>
      <c r="P340" s="122">
        <f>IFERROR(O340/O340,"-")</f>
        <v>1</v>
      </c>
      <c r="R340" s="78"/>
    </row>
    <row r="341" spans="2:18" s="8" customFormat="1">
      <c r="B341" s="406">
        <v>29</v>
      </c>
      <c r="C341" s="419" t="s">
        <v>37</v>
      </c>
      <c r="D341" s="273" t="s">
        <v>185</v>
      </c>
      <c r="E341" s="153">
        <v>93</v>
      </c>
      <c r="F341" s="33">
        <f>IFERROR(E341/E352,"-")</f>
        <v>0.53757225433526012</v>
      </c>
      <c r="G341" s="67">
        <v>77</v>
      </c>
      <c r="H341" s="33">
        <f>IFERROR(G341/G352,"-")</f>
        <v>0.53472222222222221</v>
      </c>
      <c r="I341" s="67">
        <v>4</v>
      </c>
      <c r="J341" s="33">
        <f>IFERROR(I341/I352,"-")</f>
        <v>0.26666666666666666</v>
      </c>
      <c r="K341" s="67">
        <v>3</v>
      </c>
      <c r="L341" s="33">
        <f>IFERROR(K341/K352,"-")</f>
        <v>0.25</v>
      </c>
      <c r="M341" s="67">
        <v>43</v>
      </c>
      <c r="N341" s="33">
        <f>IFERROR(M341/M352,"-")</f>
        <v>0.64179104477611937</v>
      </c>
      <c r="O341" s="67">
        <v>464</v>
      </c>
      <c r="P341" s="33">
        <f>IFERROR(O341/O352,"-")</f>
        <v>0.72499999999999998</v>
      </c>
      <c r="R341" s="78"/>
    </row>
    <row r="342" spans="2:18" s="8" customFormat="1">
      <c r="B342" s="406"/>
      <c r="C342" s="419"/>
      <c r="D342" s="274" t="s">
        <v>186</v>
      </c>
      <c r="E342" s="140">
        <v>0</v>
      </c>
      <c r="F342" s="138">
        <f>IFERROR(E342/E352,"-")</f>
        <v>0</v>
      </c>
      <c r="G342" s="139">
        <v>0</v>
      </c>
      <c r="H342" s="138">
        <f>IFERROR(G342/G352,"-")</f>
        <v>0</v>
      </c>
      <c r="I342" s="139">
        <v>0</v>
      </c>
      <c r="J342" s="138">
        <f>IFERROR(I342/I352,"-")</f>
        <v>0</v>
      </c>
      <c r="K342" s="139">
        <v>0</v>
      </c>
      <c r="L342" s="138">
        <f>IFERROR(K342/K352,"-")</f>
        <v>0</v>
      </c>
      <c r="M342" s="139">
        <v>0</v>
      </c>
      <c r="N342" s="138">
        <f>IFERROR(M342/M352,"-")</f>
        <v>0</v>
      </c>
      <c r="O342" s="139">
        <v>1</v>
      </c>
      <c r="P342" s="138">
        <f>IFERROR(O342/O352,"-")</f>
        <v>1.5625000000000001E-3</v>
      </c>
      <c r="R342" s="78"/>
    </row>
    <row r="343" spans="2:18" s="8" customFormat="1">
      <c r="B343" s="406"/>
      <c r="C343" s="419"/>
      <c r="D343" s="274" t="s">
        <v>340</v>
      </c>
      <c r="E343" s="140">
        <v>3</v>
      </c>
      <c r="F343" s="138">
        <f>IFERROR(E343/E352,"-")</f>
        <v>1.7341040462427744E-2</v>
      </c>
      <c r="G343" s="139">
        <v>1</v>
      </c>
      <c r="H343" s="138">
        <f>IFERROR(G343/G352,"-")</f>
        <v>6.9444444444444441E-3</v>
      </c>
      <c r="I343" s="139">
        <v>0</v>
      </c>
      <c r="J343" s="138">
        <f>IFERROR(I343/I352,"-")</f>
        <v>0</v>
      </c>
      <c r="K343" s="139">
        <v>0</v>
      </c>
      <c r="L343" s="138">
        <f>IFERROR(K343/K352,"-")</f>
        <v>0</v>
      </c>
      <c r="M343" s="139">
        <v>0</v>
      </c>
      <c r="N343" s="138">
        <f>IFERROR(M343/M352,"-")</f>
        <v>0</v>
      </c>
      <c r="O343" s="139">
        <v>6</v>
      </c>
      <c r="P343" s="138">
        <f>IFERROR(O343/O352,"-")</f>
        <v>9.3749999999999997E-3</v>
      </c>
      <c r="R343" s="78"/>
    </row>
    <row r="344" spans="2:18" s="8" customFormat="1">
      <c r="B344" s="406"/>
      <c r="C344" s="419"/>
      <c r="D344" s="274" t="s">
        <v>293</v>
      </c>
      <c r="E344" s="140">
        <v>0</v>
      </c>
      <c r="F344" s="138">
        <f>IFERROR(E344/E352,"-")</f>
        <v>0</v>
      </c>
      <c r="G344" s="139">
        <v>0</v>
      </c>
      <c r="H344" s="138">
        <f>IFERROR(G344/G352,"-")</f>
        <v>0</v>
      </c>
      <c r="I344" s="139">
        <v>0</v>
      </c>
      <c r="J344" s="138">
        <f>IFERROR(I344/I352,"-")</f>
        <v>0</v>
      </c>
      <c r="K344" s="139">
        <v>0</v>
      </c>
      <c r="L344" s="138">
        <f>IFERROR(K344/K352,"-")</f>
        <v>0</v>
      </c>
      <c r="M344" s="139">
        <v>0</v>
      </c>
      <c r="N344" s="138">
        <f>IFERROR(M344/M352,"-")</f>
        <v>0</v>
      </c>
      <c r="O344" s="139">
        <v>0</v>
      </c>
      <c r="P344" s="138">
        <f>IFERROR(O344/O352,"-")</f>
        <v>0</v>
      </c>
      <c r="R344" s="78"/>
    </row>
    <row r="345" spans="2:18" s="8" customFormat="1">
      <c r="B345" s="406"/>
      <c r="C345" s="419"/>
      <c r="D345" s="274" t="s">
        <v>182</v>
      </c>
      <c r="E345" s="141">
        <v>32</v>
      </c>
      <c r="F345" s="10">
        <f>IFERROR(E345/E352,"-")</f>
        <v>0.18497109826589594</v>
      </c>
      <c r="G345" s="68">
        <v>25</v>
      </c>
      <c r="H345" s="10">
        <f>IFERROR(G345/G352,"-")</f>
        <v>0.1736111111111111</v>
      </c>
      <c r="I345" s="68">
        <v>3</v>
      </c>
      <c r="J345" s="10">
        <f>IFERROR(I345/I352,"-")</f>
        <v>0.2</v>
      </c>
      <c r="K345" s="68">
        <v>2</v>
      </c>
      <c r="L345" s="10">
        <f>IFERROR(K345/K352,"-")</f>
        <v>0.16666666666666666</v>
      </c>
      <c r="M345" s="68">
        <v>7</v>
      </c>
      <c r="N345" s="10">
        <f>IFERROR(M345/M352,"-")</f>
        <v>0.1044776119402985</v>
      </c>
      <c r="O345" s="68">
        <v>86</v>
      </c>
      <c r="P345" s="10">
        <f>IFERROR(O345/O352,"-")</f>
        <v>0.13437499999999999</v>
      </c>
      <c r="R345" s="78"/>
    </row>
    <row r="346" spans="2:18" s="8" customFormat="1">
      <c r="B346" s="406"/>
      <c r="C346" s="419"/>
      <c r="D346" s="274" t="s">
        <v>183</v>
      </c>
      <c r="E346" s="141">
        <v>17</v>
      </c>
      <c r="F346" s="10">
        <f>IFERROR(E346/E352,"-")</f>
        <v>9.8265895953757232E-2</v>
      </c>
      <c r="G346" s="68">
        <v>16</v>
      </c>
      <c r="H346" s="10">
        <f>IFERROR(G346/G352,"-")</f>
        <v>0.1111111111111111</v>
      </c>
      <c r="I346" s="68">
        <v>2</v>
      </c>
      <c r="J346" s="10">
        <f>IFERROR(I346/I352,"-")</f>
        <v>0.13333333333333333</v>
      </c>
      <c r="K346" s="68">
        <v>2</v>
      </c>
      <c r="L346" s="10">
        <f>IFERROR(K346/K352,"-")</f>
        <v>0.16666666666666666</v>
      </c>
      <c r="M346" s="68">
        <v>4</v>
      </c>
      <c r="N346" s="10">
        <f>IFERROR(M346/M352,"-")</f>
        <v>5.9701492537313432E-2</v>
      </c>
      <c r="O346" s="68">
        <v>30</v>
      </c>
      <c r="P346" s="10">
        <f>IFERROR(O346/O352,"-")</f>
        <v>4.6875E-2</v>
      </c>
      <c r="R346" s="78"/>
    </row>
    <row r="347" spans="2:18" s="8" customFormat="1">
      <c r="B347" s="406"/>
      <c r="C347" s="419"/>
      <c r="D347" s="274" t="s">
        <v>184</v>
      </c>
      <c r="E347" s="140">
        <v>14</v>
      </c>
      <c r="F347" s="138">
        <f>IFERROR(E347/E352,"-")</f>
        <v>8.0924855491329481E-2</v>
      </c>
      <c r="G347" s="139">
        <v>12</v>
      </c>
      <c r="H347" s="138">
        <f>IFERROR(G347/G352,"-")</f>
        <v>8.3333333333333329E-2</v>
      </c>
      <c r="I347" s="139">
        <v>3</v>
      </c>
      <c r="J347" s="138">
        <f>IFERROR(I347/I352,"-")</f>
        <v>0.2</v>
      </c>
      <c r="K347" s="139">
        <v>2</v>
      </c>
      <c r="L347" s="138">
        <f>IFERROR(K347/K352,"-")</f>
        <v>0.16666666666666666</v>
      </c>
      <c r="M347" s="139">
        <v>7</v>
      </c>
      <c r="N347" s="138">
        <f>IFERROR(M347/M352,"-")</f>
        <v>0.1044776119402985</v>
      </c>
      <c r="O347" s="139">
        <v>31</v>
      </c>
      <c r="P347" s="138">
        <f>IFERROR(O347/O352,"-")</f>
        <v>4.8437500000000001E-2</v>
      </c>
      <c r="R347" s="78"/>
    </row>
    <row r="348" spans="2:18" s="8" customFormat="1">
      <c r="B348" s="406"/>
      <c r="C348" s="419"/>
      <c r="D348" s="274" t="s">
        <v>187</v>
      </c>
      <c r="E348" s="141">
        <v>6</v>
      </c>
      <c r="F348" s="10">
        <f>IFERROR(E348/E352,"-")</f>
        <v>3.4682080924855488E-2</v>
      </c>
      <c r="G348" s="68">
        <v>6</v>
      </c>
      <c r="H348" s="10">
        <f>IFERROR(G348/G352,"-")</f>
        <v>4.1666666666666664E-2</v>
      </c>
      <c r="I348" s="68">
        <v>2</v>
      </c>
      <c r="J348" s="10">
        <f>IFERROR(I348/I352,"-")</f>
        <v>0.13333333333333333</v>
      </c>
      <c r="K348" s="68">
        <v>2</v>
      </c>
      <c r="L348" s="10">
        <f>IFERROR(K348/K352,"-")</f>
        <v>0.16666666666666666</v>
      </c>
      <c r="M348" s="68">
        <v>3</v>
      </c>
      <c r="N348" s="10">
        <f>IFERROR(M348/M352,"-")</f>
        <v>4.4776119402985072E-2</v>
      </c>
      <c r="O348" s="68">
        <v>11</v>
      </c>
      <c r="P348" s="10">
        <f>IFERROR(O348/O352,"-")</f>
        <v>1.7187500000000001E-2</v>
      </c>
      <c r="R348" s="78"/>
    </row>
    <row r="349" spans="2:18" s="8" customFormat="1">
      <c r="B349" s="406"/>
      <c r="C349" s="419"/>
      <c r="D349" s="274" t="s">
        <v>188</v>
      </c>
      <c r="E349" s="140">
        <v>4</v>
      </c>
      <c r="F349" s="138">
        <f>IFERROR(E349/E352,"-")</f>
        <v>2.3121387283236993E-2</v>
      </c>
      <c r="G349" s="139">
        <v>4</v>
      </c>
      <c r="H349" s="138">
        <f>IFERROR(G349/G352,"-")</f>
        <v>2.7777777777777776E-2</v>
      </c>
      <c r="I349" s="139">
        <v>1</v>
      </c>
      <c r="J349" s="138">
        <f>IFERROR(I349/I352,"-")</f>
        <v>6.6666666666666666E-2</v>
      </c>
      <c r="K349" s="139">
        <v>1</v>
      </c>
      <c r="L349" s="138">
        <f>IFERROR(K349/K352,"-")</f>
        <v>8.3333333333333329E-2</v>
      </c>
      <c r="M349" s="139">
        <v>2</v>
      </c>
      <c r="N349" s="138">
        <f>IFERROR(M349/M352,"-")</f>
        <v>2.9850746268656716E-2</v>
      </c>
      <c r="O349" s="139">
        <v>2</v>
      </c>
      <c r="P349" s="138">
        <f>IFERROR(O349/O352,"-")</f>
        <v>3.1250000000000002E-3</v>
      </c>
      <c r="R349" s="78"/>
    </row>
    <row r="350" spans="2:18" s="8" customFormat="1">
      <c r="B350" s="406"/>
      <c r="C350" s="419"/>
      <c r="D350" s="274" t="s">
        <v>189</v>
      </c>
      <c r="E350" s="141">
        <v>3</v>
      </c>
      <c r="F350" s="10">
        <f>IFERROR(E350/E352,"-")</f>
        <v>1.7341040462427744E-2</v>
      </c>
      <c r="G350" s="68">
        <v>2</v>
      </c>
      <c r="H350" s="10">
        <f>IFERROR(G350/G352,"-")</f>
        <v>1.3888888888888888E-2</v>
      </c>
      <c r="I350" s="68">
        <v>0</v>
      </c>
      <c r="J350" s="10">
        <f>IFERROR(I350/I352,"-")</f>
        <v>0</v>
      </c>
      <c r="K350" s="68">
        <v>0</v>
      </c>
      <c r="L350" s="10">
        <f>IFERROR(K350/K352,"-")</f>
        <v>0</v>
      </c>
      <c r="M350" s="68">
        <v>1</v>
      </c>
      <c r="N350" s="10">
        <f>IFERROR(M350/M352,"-")</f>
        <v>1.4925373134328358E-2</v>
      </c>
      <c r="O350" s="68">
        <v>7</v>
      </c>
      <c r="P350" s="10">
        <f>IFERROR(O350/O352,"-")</f>
        <v>1.0937499999999999E-2</v>
      </c>
      <c r="R350" s="78"/>
    </row>
    <row r="351" spans="2:18" s="8" customFormat="1">
      <c r="B351" s="406"/>
      <c r="C351" s="419"/>
      <c r="D351" s="89" t="s">
        <v>190</v>
      </c>
      <c r="E351" s="142">
        <v>1</v>
      </c>
      <c r="F351" s="35">
        <f>IFERROR(E351/E352,"-")</f>
        <v>5.7803468208092483E-3</v>
      </c>
      <c r="G351" s="71">
        <v>1</v>
      </c>
      <c r="H351" s="35">
        <f>IFERROR(G351/G352,"-")</f>
        <v>6.9444444444444441E-3</v>
      </c>
      <c r="I351" s="71">
        <v>0</v>
      </c>
      <c r="J351" s="35">
        <f>IFERROR(I351/I352,"-")</f>
        <v>0</v>
      </c>
      <c r="K351" s="71">
        <v>0</v>
      </c>
      <c r="L351" s="35">
        <f>IFERROR(K351/K352,"-")</f>
        <v>0</v>
      </c>
      <c r="M351" s="71">
        <v>0</v>
      </c>
      <c r="N351" s="35">
        <f>IFERROR(M351/M352,"-")</f>
        <v>0</v>
      </c>
      <c r="O351" s="71">
        <v>2</v>
      </c>
      <c r="P351" s="35">
        <f>IFERROR(O351/O352,"-")</f>
        <v>3.1250000000000002E-3</v>
      </c>
      <c r="R351" s="78"/>
    </row>
    <row r="352" spans="2:18" s="8" customFormat="1">
      <c r="B352" s="406"/>
      <c r="C352" s="419"/>
      <c r="D352" s="199" t="s">
        <v>71</v>
      </c>
      <c r="E352" s="143">
        <v>173</v>
      </c>
      <c r="F352" s="122">
        <f>IFERROR(E352/E352,"-")</f>
        <v>1</v>
      </c>
      <c r="G352" s="133">
        <v>144</v>
      </c>
      <c r="H352" s="122">
        <f>IFERROR(G352/G352,"-")</f>
        <v>1</v>
      </c>
      <c r="I352" s="133">
        <v>15</v>
      </c>
      <c r="J352" s="122">
        <f>IFERROR(I352/I352,"-")</f>
        <v>1</v>
      </c>
      <c r="K352" s="133">
        <v>12</v>
      </c>
      <c r="L352" s="122">
        <f>IFERROR(K352/K352,"-")</f>
        <v>1</v>
      </c>
      <c r="M352" s="133">
        <v>67</v>
      </c>
      <c r="N352" s="122">
        <f>IFERROR(M352/M352,"-")</f>
        <v>1</v>
      </c>
      <c r="O352" s="133">
        <v>640</v>
      </c>
      <c r="P352" s="122">
        <f>IFERROR(O352/O352,"-")</f>
        <v>1</v>
      </c>
      <c r="R352" s="78"/>
    </row>
    <row r="353" spans="2:18" s="8" customFormat="1">
      <c r="B353" s="417">
        <v>30</v>
      </c>
      <c r="C353" s="415" t="s">
        <v>38</v>
      </c>
      <c r="D353" s="273" t="s">
        <v>185</v>
      </c>
      <c r="E353" s="153">
        <v>157</v>
      </c>
      <c r="F353" s="33">
        <f>IFERROR(E353/E364,"-")</f>
        <v>0.58582089552238803</v>
      </c>
      <c r="G353" s="67">
        <v>111</v>
      </c>
      <c r="H353" s="33">
        <f>IFERROR(G353/G364,"-")</f>
        <v>0.59677419354838712</v>
      </c>
      <c r="I353" s="67">
        <v>13</v>
      </c>
      <c r="J353" s="33">
        <f>IFERROR(I353/I364,"-")</f>
        <v>0.48148148148148145</v>
      </c>
      <c r="K353" s="67">
        <v>8</v>
      </c>
      <c r="L353" s="33">
        <f>IFERROR(K353/K364,"-")</f>
        <v>0.42105263157894735</v>
      </c>
      <c r="M353" s="67">
        <v>26</v>
      </c>
      <c r="N353" s="33">
        <f>IFERROR(M353/M364,"-")</f>
        <v>0.36619718309859156</v>
      </c>
      <c r="O353" s="67">
        <v>730</v>
      </c>
      <c r="P353" s="33">
        <f>IFERROR(O353/O364,"-")</f>
        <v>0.70395371263259399</v>
      </c>
      <c r="R353" s="78"/>
    </row>
    <row r="354" spans="2:18" s="8" customFormat="1">
      <c r="B354" s="418"/>
      <c r="C354" s="416"/>
      <c r="D354" s="274" t="s">
        <v>186</v>
      </c>
      <c r="E354" s="140">
        <v>0</v>
      </c>
      <c r="F354" s="138">
        <f>IFERROR(E354/E364,"-")</f>
        <v>0</v>
      </c>
      <c r="G354" s="139">
        <v>0</v>
      </c>
      <c r="H354" s="138">
        <f>IFERROR(G354/G364,"-")</f>
        <v>0</v>
      </c>
      <c r="I354" s="139">
        <v>0</v>
      </c>
      <c r="J354" s="138">
        <f>IFERROR(I354/I364,"-")</f>
        <v>0</v>
      </c>
      <c r="K354" s="139">
        <v>0</v>
      </c>
      <c r="L354" s="138">
        <f>IFERROR(K354/K364,"-")</f>
        <v>0</v>
      </c>
      <c r="M354" s="139">
        <v>1</v>
      </c>
      <c r="N354" s="138">
        <f>IFERROR(M354/M364,"-")</f>
        <v>1.4084507042253521E-2</v>
      </c>
      <c r="O354" s="139">
        <v>0</v>
      </c>
      <c r="P354" s="138">
        <f>IFERROR(O354/O364,"-")</f>
        <v>0</v>
      </c>
      <c r="R354" s="78"/>
    </row>
    <row r="355" spans="2:18" s="8" customFormat="1">
      <c r="B355" s="418"/>
      <c r="C355" s="416"/>
      <c r="D355" s="274" t="s">
        <v>340</v>
      </c>
      <c r="E355" s="140">
        <v>0</v>
      </c>
      <c r="F355" s="138">
        <f>IFERROR(E355/E364,"-")</f>
        <v>0</v>
      </c>
      <c r="G355" s="139">
        <v>0</v>
      </c>
      <c r="H355" s="138">
        <f>IFERROR(G355/G364,"-")</f>
        <v>0</v>
      </c>
      <c r="I355" s="139">
        <v>0</v>
      </c>
      <c r="J355" s="138">
        <f>IFERROR(I355/I364,"-")</f>
        <v>0</v>
      </c>
      <c r="K355" s="139">
        <v>0</v>
      </c>
      <c r="L355" s="138">
        <f>IFERROR(K355/K364,"-")</f>
        <v>0</v>
      </c>
      <c r="M355" s="139">
        <v>0</v>
      </c>
      <c r="N355" s="138">
        <f>IFERROR(M355/M364,"-")</f>
        <v>0</v>
      </c>
      <c r="O355" s="139">
        <v>0</v>
      </c>
      <c r="P355" s="138">
        <f>IFERROR(O355/O364,"-")</f>
        <v>0</v>
      </c>
      <c r="R355" s="78"/>
    </row>
    <row r="356" spans="2:18" s="8" customFormat="1">
      <c r="B356" s="418"/>
      <c r="C356" s="416"/>
      <c r="D356" s="274" t="s">
        <v>293</v>
      </c>
      <c r="E356" s="140">
        <v>0</v>
      </c>
      <c r="F356" s="138">
        <f>IFERROR(E356/E364,"-")</f>
        <v>0</v>
      </c>
      <c r="G356" s="139">
        <v>0</v>
      </c>
      <c r="H356" s="138">
        <f>IFERROR(G356/G364,"-")</f>
        <v>0</v>
      </c>
      <c r="I356" s="139">
        <v>0</v>
      </c>
      <c r="J356" s="138">
        <f>IFERROR(I356/I364,"-")</f>
        <v>0</v>
      </c>
      <c r="K356" s="139">
        <v>0</v>
      </c>
      <c r="L356" s="138">
        <f>IFERROR(K356/K364,"-")</f>
        <v>0</v>
      </c>
      <c r="M356" s="139">
        <v>0</v>
      </c>
      <c r="N356" s="138">
        <f>IFERROR(M356/M364,"-")</f>
        <v>0</v>
      </c>
      <c r="O356" s="139">
        <v>0</v>
      </c>
      <c r="P356" s="138">
        <f>IFERROR(O356/O364,"-")</f>
        <v>0</v>
      </c>
      <c r="R356" s="78"/>
    </row>
    <row r="357" spans="2:18" s="8" customFormat="1">
      <c r="B357" s="418"/>
      <c r="C357" s="416"/>
      <c r="D357" s="274" t="s">
        <v>182</v>
      </c>
      <c r="E357" s="141">
        <v>34</v>
      </c>
      <c r="F357" s="10">
        <f>IFERROR(E357/E364,"-")</f>
        <v>0.12686567164179105</v>
      </c>
      <c r="G357" s="68">
        <v>26</v>
      </c>
      <c r="H357" s="10">
        <f>IFERROR(G357/G364,"-")</f>
        <v>0.13978494623655913</v>
      </c>
      <c r="I357" s="68">
        <v>6</v>
      </c>
      <c r="J357" s="10">
        <f>IFERROR(I357/I364,"-")</f>
        <v>0.22222222222222221</v>
      </c>
      <c r="K357" s="68">
        <v>5</v>
      </c>
      <c r="L357" s="10">
        <f>IFERROR(K357/K364,"-")</f>
        <v>0.26315789473684209</v>
      </c>
      <c r="M357" s="68">
        <v>9</v>
      </c>
      <c r="N357" s="10">
        <f>IFERROR(M357/M364,"-")</f>
        <v>0.12676056338028169</v>
      </c>
      <c r="O357" s="68">
        <v>147</v>
      </c>
      <c r="P357" s="10">
        <f>IFERROR(O357/O364,"-")</f>
        <v>0.14175506268081003</v>
      </c>
      <c r="R357" s="78"/>
    </row>
    <row r="358" spans="2:18" s="8" customFormat="1">
      <c r="B358" s="418"/>
      <c r="C358" s="416"/>
      <c r="D358" s="274" t="s">
        <v>183</v>
      </c>
      <c r="E358" s="141">
        <v>33</v>
      </c>
      <c r="F358" s="10">
        <f>IFERROR(E358/E364,"-")</f>
        <v>0.12313432835820895</v>
      </c>
      <c r="G358" s="68">
        <v>20</v>
      </c>
      <c r="H358" s="10">
        <f>IFERROR(G358/G364,"-")</f>
        <v>0.10752688172043011</v>
      </c>
      <c r="I358" s="68">
        <v>3</v>
      </c>
      <c r="J358" s="10">
        <f>IFERROR(I358/I364,"-")</f>
        <v>0.1111111111111111</v>
      </c>
      <c r="K358" s="68">
        <v>1</v>
      </c>
      <c r="L358" s="10">
        <f>IFERROR(K358/K364,"-")</f>
        <v>5.2631578947368418E-2</v>
      </c>
      <c r="M358" s="68">
        <v>8</v>
      </c>
      <c r="N358" s="10">
        <f>IFERROR(M358/M364,"-")</f>
        <v>0.11267605633802817</v>
      </c>
      <c r="O358" s="68">
        <v>61</v>
      </c>
      <c r="P358" s="10">
        <f>IFERROR(O358/O364,"-")</f>
        <v>5.8823529411764705E-2</v>
      </c>
      <c r="R358" s="78"/>
    </row>
    <row r="359" spans="2:18" s="8" customFormat="1">
      <c r="B359" s="418"/>
      <c r="C359" s="416"/>
      <c r="D359" s="274" t="s">
        <v>184</v>
      </c>
      <c r="E359" s="140">
        <v>22</v>
      </c>
      <c r="F359" s="138">
        <f>IFERROR(E359/E364,"-")</f>
        <v>8.2089552238805971E-2</v>
      </c>
      <c r="G359" s="139">
        <v>13</v>
      </c>
      <c r="H359" s="138">
        <f>IFERROR(G359/G364,"-")</f>
        <v>6.9892473118279563E-2</v>
      </c>
      <c r="I359" s="139">
        <v>1</v>
      </c>
      <c r="J359" s="138">
        <f>IFERROR(I359/I364,"-")</f>
        <v>3.7037037037037035E-2</v>
      </c>
      <c r="K359" s="139">
        <v>1</v>
      </c>
      <c r="L359" s="138">
        <f>IFERROR(K359/K364,"-")</f>
        <v>5.2631578947368418E-2</v>
      </c>
      <c r="M359" s="139">
        <v>12</v>
      </c>
      <c r="N359" s="138">
        <f>IFERROR(M359/M364,"-")</f>
        <v>0.16901408450704225</v>
      </c>
      <c r="O359" s="139">
        <v>47</v>
      </c>
      <c r="P359" s="138">
        <f>IFERROR(O359/O364,"-")</f>
        <v>4.5323047251687558E-2</v>
      </c>
      <c r="R359" s="78"/>
    </row>
    <row r="360" spans="2:18" s="8" customFormat="1">
      <c r="B360" s="418"/>
      <c r="C360" s="416"/>
      <c r="D360" s="274" t="s">
        <v>187</v>
      </c>
      <c r="E360" s="141">
        <v>14</v>
      </c>
      <c r="F360" s="10">
        <f>IFERROR(E360/E364,"-")</f>
        <v>5.2238805970149252E-2</v>
      </c>
      <c r="G360" s="68">
        <v>10</v>
      </c>
      <c r="H360" s="10">
        <f>IFERROR(G360/G364,"-")</f>
        <v>5.3763440860215055E-2</v>
      </c>
      <c r="I360" s="68">
        <v>3</v>
      </c>
      <c r="J360" s="10">
        <f>IFERROR(I360/I364,"-")</f>
        <v>0.1111111111111111</v>
      </c>
      <c r="K360" s="68">
        <v>3</v>
      </c>
      <c r="L360" s="10">
        <f>IFERROR(K360/K364,"-")</f>
        <v>0.15789473684210525</v>
      </c>
      <c r="M360" s="68">
        <v>9</v>
      </c>
      <c r="N360" s="10">
        <f>IFERROR(M360/M364,"-")</f>
        <v>0.12676056338028169</v>
      </c>
      <c r="O360" s="68">
        <v>29</v>
      </c>
      <c r="P360" s="10">
        <f>IFERROR(O360/O364,"-")</f>
        <v>2.7965284474445518E-2</v>
      </c>
      <c r="R360" s="78"/>
    </row>
    <row r="361" spans="2:18" s="8" customFormat="1">
      <c r="B361" s="418"/>
      <c r="C361" s="416"/>
      <c r="D361" s="274" t="s">
        <v>188</v>
      </c>
      <c r="E361" s="140">
        <v>5</v>
      </c>
      <c r="F361" s="138">
        <f>IFERROR(E361/E364,"-")</f>
        <v>1.8656716417910446E-2</v>
      </c>
      <c r="G361" s="139">
        <v>5</v>
      </c>
      <c r="H361" s="138">
        <f>IFERROR(G361/G364,"-")</f>
        <v>2.6881720430107527E-2</v>
      </c>
      <c r="I361" s="139">
        <v>0</v>
      </c>
      <c r="J361" s="138">
        <f>IFERROR(I361/I364,"-")</f>
        <v>0</v>
      </c>
      <c r="K361" s="139">
        <v>0</v>
      </c>
      <c r="L361" s="138">
        <f>IFERROR(K361/K364,"-")</f>
        <v>0</v>
      </c>
      <c r="M361" s="139">
        <v>3</v>
      </c>
      <c r="N361" s="138">
        <f>IFERROR(M361/M364,"-")</f>
        <v>4.2253521126760563E-2</v>
      </c>
      <c r="O361" s="139">
        <v>10</v>
      </c>
      <c r="P361" s="138">
        <f>IFERROR(O361/O364,"-")</f>
        <v>9.643201542912247E-3</v>
      </c>
      <c r="R361" s="78"/>
    </row>
    <row r="362" spans="2:18" s="8" customFormat="1">
      <c r="B362" s="418"/>
      <c r="C362" s="416"/>
      <c r="D362" s="274" t="s">
        <v>189</v>
      </c>
      <c r="E362" s="141">
        <v>3</v>
      </c>
      <c r="F362" s="10">
        <f>IFERROR(E362/E364,"-")</f>
        <v>1.1194029850746268E-2</v>
      </c>
      <c r="G362" s="68">
        <v>1</v>
      </c>
      <c r="H362" s="10">
        <f>IFERROR(G362/G364,"-")</f>
        <v>5.3763440860215058E-3</v>
      </c>
      <c r="I362" s="68">
        <v>1</v>
      </c>
      <c r="J362" s="10">
        <f>IFERROR(I362/I364,"-")</f>
        <v>3.7037037037037035E-2</v>
      </c>
      <c r="K362" s="68">
        <v>1</v>
      </c>
      <c r="L362" s="10">
        <f>IFERROR(K362/K364,"-")</f>
        <v>5.2631578947368418E-2</v>
      </c>
      <c r="M362" s="68">
        <v>3</v>
      </c>
      <c r="N362" s="10">
        <f>IFERROR(M362/M364,"-")</f>
        <v>4.2253521126760563E-2</v>
      </c>
      <c r="O362" s="68">
        <v>8</v>
      </c>
      <c r="P362" s="10">
        <f>IFERROR(O362/O364,"-")</f>
        <v>7.7145612343297977E-3</v>
      </c>
      <c r="R362" s="78"/>
    </row>
    <row r="363" spans="2:18" s="8" customFormat="1">
      <c r="B363" s="418"/>
      <c r="C363" s="416"/>
      <c r="D363" s="89" t="s">
        <v>190</v>
      </c>
      <c r="E363" s="142">
        <v>0</v>
      </c>
      <c r="F363" s="35">
        <f>IFERROR(E363/E364,"-")</f>
        <v>0</v>
      </c>
      <c r="G363" s="71">
        <v>0</v>
      </c>
      <c r="H363" s="35">
        <f>IFERROR(G363/G364,"-")</f>
        <v>0</v>
      </c>
      <c r="I363" s="71">
        <v>0</v>
      </c>
      <c r="J363" s="35">
        <f>IFERROR(I363/I364,"-")</f>
        <v>0</v>
      </c>
      <c r="K363" s="71">
        <v>0</v>
      </c>
      <c r="L363" s="35">
        <f>IFERROR(K363/K364,"-")</f>
        <v>0</v>
      </c>
      <c r="M363" s="71">
        <v>0</v>
      </c>
      <c r="N363" s="35">
        <f>IFERROR(M363/M364,"-")</f>
        <v>0</v>
      </c>
      <c r="O363" s="71">
        <v>5</v>
      </c>
      <c r="P363" s="35">
        <f>IFERROR(O363/O364,"-")</f>
        <v>4.8216007714561235E-3</v>
      </c>
      <c r="R363" s="78"/>
    </row>
    <row r="364" spans="2:18" s="8" customFormat="1">
      <c r="B364" s="420"/>
      <c r="C364" s="421"/>
      <c r="D364" s="199" t="s">
        <v>71</v>
      </c>
      <c r="E364" s="143">
        <v>268</v>
      </c>
      <c r="F364" s="122">
        <f>IFERROR(E364/E364,"-")</f>
        <v>1</v>
      </c>
      <c r="G364" s="133">
        <v>186</v>
      </c>
      <c r="H364" s="122">
        <f>IFERROR(G364/G364,"-")</f>
        <v>1</v>
      </c>
      <c r="I364" s="133">
        <v>27</v>
      </c>
      <c r="J364" s="122">
        <f>IFERROR(I364/I364,"-")</f>
        <v>1</v>
      </c>
      <c r="K364" s="133">
        <v>19</v>
      </c>
      <c r="L364" s="122">
        <f>IFERROR(K364/K364,"-")</f>
        <v>1</v>
      </c>
      <c r="M364" s="133">
        <v>71</v>
      </c>
      <c r="N364" s="122">
        <f>IFERROR(M364/M364,"-")</f>
        <v>1</v>
      </c>
      <c r="O364" s="133">
        <v>1037</v>
      </c>
      <c r="P364" s="122">
        <f>IFERROR(O364/O364,"-")</f>
        <v>1</v>
      </c>
      <c r="R364" s="78"/>
    </row>
    <row r="365" spans="2:18" s="8" customFormat="1">
      <c r="B365" s="417">
        <v>31</v>
      </c>
      <c r="C365" s="415" t="s">
        <v>39</v>
      </c>
      <c r="D365" s="273" t="s">
        <v>185</v>
      </c>
      <c r="E365" s="153">
        <v>217</v>
      </c>
      <c r="F365" s="33">
        <f>IFERROR(E365/E376,"-")</f>
        <v>0.59779614325068875</v>
      </c>
      <c r="G365" s="67">
        <v>191</v>
      </c>
      <c r="H365" s="33">
        <f>IFERROR(G365/G376,"-")</f>
        <v>0.59874608150470221</v>
      </c>
      <c r="I365" s="67">
        <v>14</v>
      </c>
      <c r="J365" s="33">
        <f>IFERROR(I365/I376,"-")</f>
        <v>0.5</v>
      </c>
      <c r="K365" s="67">
        <v>13</v>
      </c>
      <c r="L365" s="33">
        <f>IFERROR(K365/K376,"-")</f>
        <v>0.5</v>
      </c>
      <c r="M365" s="67">
        <v>69</v>
      </c>
      <c r="N365" s="33">
        <f>IFERROR(M365/M376,"-")</f>
        <v>0.56097560975609762</v>
      </c>
      <c r="O365" s="67">
        <v>1082</v>
      </c>
      <c r="P365" s="33">
        <f>IFERROR(O365/O376,"-")</f>
        <v>0.7745168217609163</v>
      </c>
      <c r="R365" s="78"/>
    </row>
    <row r="366" spans="2:18" s="8" customFormat="1">
      <c r="B366" s="418"/>
      <c r="C366" s="416"/>
      <c r="D366" s="274" t="s">
        <v>186</v>
      </c>
      <c r="E366" s="140">
        <v>0</v>
      </c>
      <c r="F366" s="138">
        <f>IFERROR(E366/E376,"-")</f>
        <v>0</v>
      </c>
      <c r="G366" s="139">
        <v>0</v>
      </c>
      <c r="H366" s="138">
        <f>IFERROR(G366/G376,"-")</f>
        <v>0</v>
      </c>
      <c r="I366" s="139">
        <v>0</v>
      </c>
      <c r="J366" s="138">
        <f>IFERROR(I366/I376,"-")</f>
        <v>0</v>
      </c>
      <c r="K366" s="139">
        <v>0</v>
      </c>
      <c r="L366" s="138">
        <f>IFERROR(K366/K376,"-")</f>
        <v>0</v>
      </c>
      <c r="M366" s="139">
        <v>0</v>
      </c>
      <c r="N366" s="138">
        <f>IFERROR(M366/M376,"-")</f>
        <v>0</v>
      </c>
      <c r="O366" s="139">
        <v>0</v>
      </c>
      <c r="P366" s="138">
        <f>IFERROR(O366/O376,"-")</f>
        <v>0</v>
      </c>
      <c r="R366" s="78"/>
    </row>
    <row r="367" spans="2:18" s="8" customFormat="1">
      <c r="B367" s="418"/>
      <c r="C367" s="416"/>
      <c r="D367" s="274" t="s">
        <v>340</v>
      </c>
      <c r="E367" s="140">
        <v>1</v>
      </c>
      <c r="F367" s="138">
        <f>IFERROR(E367/E376,"-")</f>
        <v>2.7548209366391185E-3</v>
      </c>
      <c r="G367" s="139">
        <v>1</v>
      </c>
      <c r="H367" s="138">
        <f>IFERROR(G367/G376,"-")</f>
        <v>3.134796238244514E-3</v>
      </c>
      <c r="I367" s="139">
        <v>0</v>
      </c>
      <c r="J367" s="138">
        <f>IFERROR(I367/I376,"-")</f>
        <v>0</v>
      </c>
      <c r="K367" s="139">
        <v>0</v>
      </c>
      <c r="L367" s="138">
        <f>IFERROR(K367/K376,"-")</f>
        <v>0</v>
      </c>
      <c r="M367" s="139">
        <v>2</v>
      </c>
      <c r="N367" s="138">
        <f>IFERROR(M367/M376,"-")</f>
        <v>1.6260162601626018E-2</v>
      </c>
      <c r="O367" s="139">
        <v>2</v>
      </c>
      <c r="P367" s="138">
        <f>IFERROR(O367/O376,"-")</f>
        <v>1.4316392269148174E-3</v>
      </c>
      <c r="R367" s="78"/>
    </row>
    <row r="368" spans="2:18" s="8" customFormat="1">
      <c r="B368" s="418"/>
      <c r="C368" s="416"/>
      <c r="D368" s="274" t="s">
        <v>293</v>
      </c>
      <c r="E368" s="140">
        <v>0</v>
      </c>
      <c r="F368" s="138">
        <f>IFERROR(E368/E376,"-")</f>
        <v>0</v>
      </c>
      <c r="G368" s="139">
        <v>0</v>
      </c>
      <c r="H368" s="138">
        <f>IFERROR(G368/G376,"-")</f>
        <v>0</v>
      </c>
      <c r="I368" s="139">
        <v>0</v>
      </c>
      <c r="J368" s="138">
        <f>IFERROR(I368/I376,"-")</f>
        <v>0</v>
      </c>
      <c r="K368" s="139">
        <v>0</v>
      </c>
      <c r="L368" s="138">
        <f>IFERROR(K368/K376,"-")</f>
        <v>0</v>
      </c>
      <c r="M368" s="139">
        <v>0</v>
      </c>
      <c r="N368" s="138">
        <f>IFERROR(M368/M376,"-")</f>
        <v>0</v>
      </c>
      <c r="O368" s="139">
        <v>0</v>
      </c>
      <c r="P368" s="138">
        <f>IFERROR(O368/O376,"-")</f>
        <v>0</v>
      </c>
      <c r="R368" s="78"/>
    </row>
    <row r="369" spans="2:18" s="8" customFormat="1">
      <c r="B369" s="418"/>
      <c r="C369" s="416"/>
      <c r="D369" s="274" t="s">
        <v>182</v>
      </c>
      <c r="E369" s="141">
        <v>68</v>
      </c>
      <c r="F369" s="10">
        <f>IFERROR(E369/E376,"-")</f>
        <v>0.18732782369146006</v>
      </c>
      <c r="G369" s="68">
        <v>59</v>
      </c>
      <c r="H369" s="10">
        <f>IFERROR(G369/G376,"-")</f>
        <v>0.18495297805642633</v>
      </c>
      <c r="I369" s="68">
        <v>4</v>
      </c>
      <c r="J369" s="10">
        <f>IFERROR(I369/I376,"-")</f>
        <v>0.14285714285714285</v>
      </c>
      <c r="K369" s="68">
        <v>4</v>
      </c>
      <c r="L369" s="10">
        <f>IFERROR(K369/K376,"-")</f>
        <v>0.15384615384615385</v>
      </c>
      <c r="M369" s="68">
        <v>28</v>
      </c>
      <c r="N369" s="10">
        <f>IFERROR(M369/M376,"-")</f>
        <v>0.22764227642276422</v>
      </c>
      <c r="O369" s="68">
        <v>165</v>
      </c>
      <c r="P369" s="10">
        <f>IFERROR(O369/O376,"-")</f>
        <v>0.11811023622047244</v>
      </c>
      <c r="R369" s="78"/>
    </row>
    <row r="370" spans="2:18" s="8" customFormat="1">
      <c r="B370" s="418"/>
      <c r="C370" s="416"/>
      <c r="D370" s="274" t="s">
        <v>183</v>
      </c>
      <c r="E370" s="141">
        <v>36</v>
      </c>
      <c r="F370" s="10">
        <f>IFERROR(E370/E376,"-")</f>
        <v>9.9173553719008267E-2</v>
      </c>
      <c r="G370" s="68">
        <v>31</v>
      </c>
      <c r="H370" s="10">
        <f>IFERROR(G370/G376,"-")</f>
        <v>9.7178683385579931E-2</v>
      </c>
      <c r="I370" s="68">
        <v>5</v>
      </c>
      <c r="J370" s="10">
        <f>IFERROR(I370/I376,"-")</f>
        <v>0.17857142857142858</v>
      </c>
      <c r="K370" s="68">
        <v>4</v>
      </c>
      <c r="L370" s="10">
        <f>IFERROR(K370/K376,"-")</f>
        <v>0.15384615384615385</v>
      </c>
      <c r="M370" s="68">
        <v>10</v>
      </c>
      <c r="N370" s="10">
        <f>IFERROR(M370/M376,"-")</f>
        <v>8.1300813008130079E-2</v>
      </c>
      <c r="O370" s="68">
        <v>57</v>
      </c>
      <c r="P370" s="10">
        <f>IFERROR(O370/O376,"-")</f>
        <v>4.0801717967072298E-2</v>
      </c>
      <c r="R370" s="78"/>
    </row>
    <row r="371" spans="2:18" s="8" customFormat="1">
      <c r="B371" s="418"/>
      <c r="C371" s="416"/>
      <c r="D371" s="274" t="s">
        <v>184</v>
      </c>
      <c r="E371" s="140">
        <v>24</v>
      </c>
      <c r="F371" s="138">
        <f>IFERROR(E371/E376,"-")</f>
        <v>6.6115702479338845E-2</v>
      </c>
      <c r="G371" s="139">
        <v>21</v>
      </c>
      <c r="H371" s="138">
        <f>IFERROR(G371/G376,"-")</f>
        <v>6.5830721003134793E-2</v>
      </c>
      <c r="I371" s="139">
        <v>2</v>
      </c>
      <c r="J371" s="138">
        <f>IFERROR(I371/I376,"-")</f>
        <v>7.1428571428571425E-2</v>
      </c>
      <c r="K371" s="139">
        <v>2</v>
      </c>
      <c r="L371" s="138">
        <f>IFERROR(K371/K376,"-")</f>
        <v>7.6923076923076927E-2</v>
      </c>
      <c r="M371" s="139">
        <v>8</v>
      </c>
      <c r="N371" s="138">
        <f>IFERROR(M371/M376,"-")</f>
        <v>6.5040650406504072E-2</v>
      </c>
      <c r="O371" s="139">
        <v>50</v>
      </c>
      <c r="P371" s="138">
        <f>IFERROR(O371/O376,"-")</f>
        <v>3.579098067287044E-2</v>
      </c>
      <c r="R371" s="78"/>
    </row>
    <row r="372" spans="2:18" s="8" customFormat="1">
      <c r="B372" s="418"/>
      <c r="C372" s="416"/>
      <c r="D372" s="274" t="s">
        <v>187</v>
      </c>
      <c r="E372" s="141">
        <v>10</v>
      </c>
      <c r="F372" s="10">
        <f>IFERROR(E372/E376,"-")</f>
        <v>2.7548209366391185E-2</v>
      </c>
      <c r="G372" s="68">
        <v>10</v>
      </c>
      <c r="H372" s="10">
        <f>IFERROR(G372/G376,"-")</f>
        <v>3.1347962382445138E-2</v>
      </c>
      <c r="I372" s="68">
        <v>3</v>
      </c>
      <c r="J372" s="10">
        <f>IFERROR(I372/I376,"-")</f>
        <v>0.10714285714285714</v>
      </c>
      <c r="K372" s="68">
        <v>3</v>
      </c>
      <c r="L372" s="10">
        <f>IFERROR(K372/K376,"-")</f>
        <v>0.11538461538461539</v>
      </c>
      <c r="M372" s="68">
        <v>5</v>
      </c>
      <c r="N372" s="10">
        <f>IFERROR(M372/M376,"-")</f>
        <v>4.065040650406504E-2</v>
      </c>
      <c r="O372" s="68">
        <v>29</v>
      </c>
      <c r="P372" s="10">
        <f>IFERROR(O372/O376,"-")</f>
        <v>2.0758768790264854E-2</v>
      </c>
      <c r="R372" s="78"/>
    </row>
    <row r="373" spans="2:18" s="8" customFormat="1">
      <c r="B373" s="418"/>
      <c r="C373" s="416"/>
      <c r="D373" s="274" t="s">
        <v>188</v>
      </c>
      <c r="E373" s="140">
        <v>2</v>
      </c>
      <c r="F373" s="138">
        <f>IFERROR(E373/E376,"-")</f>
        <v>5.5096418732782371E-3</v>
      </c>
      <c r="G373" s="139">
        <v>2</v>
      </c>
      <c r="H373" s="138">
        <f>IFERROR(G373/G376,"-")</f>
        <v>6.269592476489028E-3</v>
      </c>
      <c r="I373" s="139">
        <v>0</v>
      </c>
      <c r="J373" s="138">
        <f>IFERROR(I373/I376,"-")</f>
        <v>0</v>
      </c>
      <c r="K373" s="139">
        <v>0</v>
      </c>
      <c r="L373" s="138">
        <f>IFERROR(K373/K376,"-")</f>
        <v>0</v>
      </c>
      <c r="M373" s="139">
        <v>1</v>
      </c>
      <c r="N373" s="138">
        <f>IFERROR(M373/M376,"-")</f>
        <v>8.130081300813009E-3</v>
      </c>
      <c r="O373" s="139">
        <v>9</v>
      </c>
      <c r="P373" s="138">
        <f>IFERROR(O373/O376,"-")</f>
        <v>6.442376521116679E-3</v>
      </c>
      <c r="R373" s="78"/>
    </row>
    <row r="374" spans="2:18" s="8" customFormat="1">
      <c r="B374" s="418"/>
      <c r="C374" s="416"/>
      <c r="D374" s="274" t="s">
        <v>189</v>
      </c>
      <c r="E374" s="141">
        <v>4</v>
      </c>
      <c r="F374" s="10">
        <f>IFERROR(E374/E376,"-")</f>
        <v>1.1019283746556474E-2</v>
      </c>
      <c r="G374" s="68">
        <v>4</v>
      </c>
      <c r="H374" s="10">
        <f>IFERROR(G374/G376,"-")</f>
        <v>1.2539184952978056E-2</v>
      </c>
      <c r="I374" s="68">
        <v>0</v>
      </c>
      <c r="J374" s="10">
        <f>IFERROR(I374/I376,"-")</f>
        <v>0</v>
      </c>
      <c r="K374" s="68">
        <v>0</v>
      </c>
      <c r="L374" s="10">
        <f>IFERROR(K374/K376,"-")</f>
        <v>0</v>
      </c>
      <c r="M374" s="68">
        <v>0</v>
      </c>
      <c r="N374" s="10">
        <f>IFERROR(M374/M376,"-")</f>
        <v>0</v>
      </c>
      <c r="O374" s="68">
        <v>3</v>
      </c>
      <c r="P374" s="10">
        <f>IFERROR(O374/O376,"-")</f>
        <v>2.1474588403722263E-3</v>
      </c>
      <c r="R374" s="78"/>
    </row>
    <row r="375" spans="2:18" s="8" customFormat="1">
      <c r="B375" s="418"/>
      <c r="C375" s="416"/>
      <c r="D375" s="89" t="s">
        <v>190</v>
      </c>
      <c r="E375" s="142">
        <v>1</v>
      </c>
      <c r="F375" s="35">
        <f>IFERROR(E375/E376,"-")</f>
        <v>2.7548209366391185E-3</v>
      </c>
      <c r="G375" s="71">
        <v>0</v>
      </c>
      <c r="H375" s="35">
        <f>IFERROR(G375/G376,"-")</f>
        <v>0</v>
      </c>
      <c r="I375" s="71">
        <v>0</v>
      </c>
      <c r="J375" s="35">
        <f>IFERROR(I375/I376,"-")</f>
        <v>0</v>
      </c>
      <c r="K375" s="71">
        <v>0</v>
      </c>
      <c r="L375" s="35">
        <f>IFERROR(K375/K376,"-")</f>
        <v>0</v>
      </c>
      <c r="M375" s="71">
        <v>0</v>
      </c>
      <c r="N375" s="35">
        <f>IFERROR(M375/M376,"-")</f>
        <v>0</v>
      </c>
      <c r="O375" s="71">
        <v>0</v>
      </c>
      <c r="P375" s="35">
        <f>IFERROR(O375/O376,"-")</f>
        <v>0</v>
      </c>
      <c r="R375" s="78"/>
    </row>
    <row r="376" spans="2:18" s="8" customFormat="1">
      <c r="B376" s="418"/>
      <c r="C376" s="416"/>
      <c r="D376" s="199" t="s">
        <v>71</v>
      </c>
      <c r="E376" s="143">
        <v>363</v>
      </c>
      <c r="F376" s="122">
        <f>IFERROR(E376/E376,"-")</f>
        <v>1</v>
      </c>
      <c r="G376" s="133">
        <v>319</v>
      </c>
      <c r="H376" s="122">
        <f>IFERROR(G376/G376,"-")</f>
        <v>1</v>
      </c>
      <c r="I376" s="133">
        <v>28</v>
      </c>
      <c r="J376" s="122">
        <f>IFERROR(I376/I376,"-")</f>
        <v>1</v>
      </c>
      <c r="K376" s="133">
        <v>26</v>
      </c>
      <c r="L376" s="122">
        <f>IFERROR(K376/K376,"-")</f>
        <v>1</v>
      </c>
      <c r="M376" s="133">
        <v>123</v>
      </c>
      <c r="N376" s="122">
        <f>IFERROR(M376/M376,"-")</f>
        <v>1</v>
      </c>
      <c r="O376" s="133">
        <v>1397</v>
      </c>
      <c r="P376" s="122">
        <f>IFERROR(O376/O376,"-")</f>
        <v>1</v>
      </c>
      <c r="R376" s="78"/>
    </row>
    <row r="377" spans="2:18" s="8" customFormat="1">
      <c r="B377" s="417">
        <v>32</v>
      </c>
      <c r="C377" s="415" t="s">
        <v>40</v>
      </c>
      <c r="D377" s="273" t="s">
        <v>185</v>
      </c>
      <c r="E377" s="153">
        <v>247</v>
      </c>
      <c r="F377" s="33">
        <f>IFERROR(E377/E388,"-")</f>
        <v>0.59806295399515741</v>
      </c>
      <c r="G377" s="67">
        <v>179</v>
      </c>
      <c r="H377" s="33">
        <f>IFERROR(G377/G388,"-")</f>
        <v>0.58496732026143794</v>
      </c>
      <c r="I377" s="67">
        <v>23</v>
      </c>
      <c r="J377" s="33">
        <f>IFERROR(I377/I388,"-")</f>
        <v>0.46938775510204084</v>
      </c>
      <c r="K377" s="67">
        <v>19</v>
      </c>
      <c r="L377" s="33">
        <f>IFERROR(K377/K388,"-")</f>
        <v>0.52777777777777779</v>
      </c>
      <c r="M377" s="67">
        <v>79</v>
      </c>
      <c r="N377" s="33">
        <f>IFERROR(M377/M388,"-")</f>
        <v>0.46470588235294119</v>
      </c>
      <c r="O377" s="67">
        <v>1015</v>
      </c>
      <c r="P377" s="33">
        <f>IFERROR(O377/O388,"-")</f>
        <v>0.70048309178743962</v>
      </c>
      <c r="R377" s="78"/>
    </row>
    <row r="378" spans="2:18" s="8" customFormat="1">
      <c r="B378" s="418"/>
      <c r="C378" s="416"/>
      <c r="D378" s="274" t="s">
        <v>186</v>
      </c>
      <c r="E378" s="140">
        <v>0</v>
      </c>
      <c r="F378" s="138">
        <f>IFERROR(E378/E388,"-")</f>
        <v>0</v>
      </c>
      <c r="G378" s="139">
        <v>0</v>
      </c>
      <c r="H378" s="138">
        <f>IFERROR(G378/G388,"-")</f>
        <v>0</v>
      </c>
      <c r="I378" s="139">
        <v>0</v>
      </c>
      <c r="J378" s="138">
        <f>IFERROR(I378/I388,"-")</f>
        <v>0</v>
      </c>
      <c r="K378" s="139">
        <v>0</v>
      </c>
      <c r="L378" s="138">
        <f>IFERROR(K378/K388,"-")</f>
        <v>0</v>
      </c>
      <c r="M378" s="139">
        <v>0</v>
      </c>
      <c r="N378" s="138">
        <f>IFERROR(M378/M388,"-")</f>
        <v>0</v>
      </c>
      <c r="O378" s="139">
        <v>0</v>
      </c>
      <c r="P378" s="138">
        <f>IFERROR(O378/O388,"-")</f>
        <v>0</v>
      </c>
      <c r="R378" s="78"/>
    </row>
    <row r="379" spans="2:18" s="8" customFormat="1">
      <c r="B379" s="418"/>
      <c r="C379" s="416"/>
      <c r="D379" s="274" t="s">
        <v>340</v>
      </c>
      <c r="E379" s="140">
        <v>2</v>
      </c>
      <c r="F379" s="138">
        <f>IFERROR(E379/E388,"-")</f>
        <v>4.8426150121065378E-3</v>
      </c>
      <c r="G379" s="139">
        <v>2</v>
      </c>
      <c r="H379" s="138">
        <f>IFERROR(G379/G388,"-")</f>
        <v>6.5359477124183009E-3</v>
      </c>
      <c r="I379" s="139">
        <v>0</v>
      </c>
      <c r="J379" s="138">
        <f>IFERROR(I379/I388,"-")</f>
        <v>0</v>
      </c>
      <c r="K379" s="139">
        <v>0</v>
      </c>
      <c r="L379" s="138">
        <f>IFERROR(K379/K388,"-")</f>
        <v>0</v>
      </c>
      <c r="M379" s="139">
        <v>0</v>
      </c>
      <c r="N379" s="138">
        <f>IFERROR(M379/M388,"-")</f>
        <v>0</v>
      </c>
      <c r="O379" s="139">
        <v>6</v>
      </c>
      <c r="P379" s="138">
        <f>IFERROR(O379/O388,"-")</f>
        <v>4.140786749482402E-3</v>
      </c>
      <c r="R379" s="78"/>
    </row>
    <row r="380" spans="2:18" s="8" customFormat="1">
      <c r="B380" s="418"/>
      <c r="C380" s="416"/>
      <c r="D380" s="274" t="s">
        <v>293</v>
      </c>
      <c r="E380" s="140">
        <v>0</v>
      </c>
      <c r="F380" s="138">
        <f>IFERROR(E380/E388,"-")</f>
        <v>0</v>
      </c>
      <c r="G380" s="139">
        <v>0</v>
      </c>
      <c r="H380" s="138">
        <f>IFERROR(G380/G388,"-")</f>
        <v>0</v>
      </c>
      <c r="I380" s="139">
        <v>0</v>
      </c>
      <c r="J380" s="138">
        <f>IFERROR(I380/I388,"-")</f>
        <v>0</v>
      </c>
      <c r="K380" s="139">
        <v>0</v>
      </c>
      <c r="L380" s="138">
        <f>IFERROR(K380/K388,"-")</f>
        <v>0</v>
      </c>
      <c r="M380" s="139">
        <v>0</v>
      </c>
      <c r="N380" s="138">
        <f>IFERROR(M380/M388,"-")</f>
        <v>0</v>
      </c>
      <c r="O380" s="139">
        <v>0</v>
      </c>
      <c r="P380" s="138">
        <f>IFERROR(O380/O388,"-")</f>
        <v>0</v>
      </c>
      <c r="R380" s="78"/>
    </row>
    <row r="381" spans="2:18" s="8" customFormat="1">
      <c r="B381" s="418"/>
      <c r="C381" s="416"/>
      <c r="D381" s="274" t="s">
        <v>182</v>
      </c>
      <c r="E381" s="141">
        <v>63</v>
      </c>
      <c r="F381" s="10">
        <f>IFERROR(E381/E388,"-")</f>
        <v>0.15254237288135594</v>
      </c>
      <c r="G381" s="68">
        <v>48</v>
      </c>
      <c r="H381" s="10">
        <f>IFERROR(G381/G388,"-")</f>
        <v>0.15686274509803921</v>
      </c>
      <c r="I381" s="68">
        <v>13</v>
      </c>
      <c r="J381" s="10">
        <f>IFERROR(I381/I388,"-")</f>
        <v>0.26530612244897961</v>
      </c>
      <c r="K381" s="68">
        <v>7</v>
      </c>
      <c r="L381" s="10">
        <f>IFERROR(K381/K388,"-")</f>
        <v>0.19444444444444445</v>
      </c>
      <c r="M381" s="68">
        <v>25</v>
      </c>
      <c r="N381" s="10">
        <f>IFERROR(M381/M388,"-")</f>
        <v>0.14705882352941177</v>
      </c>
      <c r="O381" s="68">
        <v>182</v>
      </c>
      <c r="P381" s="10">
        <f>IFERROR(O381/O388,"-")</f>
        <v>0.12560386473429952</v>
      </c>
      <c r="R381" s="78"/>
    </row>
    <row r="382" spans="2:18" s="8" customFormat="1">
      <c r="B382" s="418"/>
      <c r="C382" s="416"/>
      <c r="D382" s="274" t="s">
        <v>183</v>
      </c>
      <c r="E382" s="141">
        <v>56</v>
      </c>
      <c r="F382" s="10">
        <f>IFERROR(E382/E388,"-")</f>
        <v>0.13559322033898305</v>
      </c>
      <c r="G382" s="68">
        <v>42</v>
      </c>
      <c r="H382" s="10">
        <f>IFERROR(G382/G388,"-")</f>
        <v>0.13725490196078433</v>
      </c>
      <c r="I382" s="68">
        <v>4</v>
      </c>
      <c r="J382" s="10">
        <f>IFERROR(I382/I388,"-")</f>
        <v>8.1632653061224483E-2</v>
      </c>
      <c r="K382" s="68">
        <v>4</v>
      </c>
      <c r="L382" s="10">
        <f>IFERROR(K382/K388,"-")</f>
        <v>0.1111111111111111</v>
      </c>
      <c r="M382" s="68">
        <v>26</v>
      </c>
      <c r="N382" s="10">
        <f>IFERROR(M382/M388,"-")</f>
        <v>0.15294117647058825</v>
      </c>
      <c r="O382" s="68">
        <v>119</v>
      </c>
      <c r="P382" s="10">
        <f>IFERROR(O382/O388,"-")</f>
        <v>8.2125603864734303E-2</v>
      </c>
      <c r="R382" s="78"/>
    </row>
    <row r="383" spans="2:18" s="8" customFormat="1">
      <c r="B383" s="418"/>
      <c r="C383" s="416"/>
      <c r="D383" s="274" t="s">
        <v>184</v>
      </c>
      <c r="E383" s="140">
        <v>10</v>
      </c>
      <c r="F383" s="138">
        <f>IFERROR(E383/E388,"-")</f>
        <v>2.4213075060532687E-2</v>
      </c>
      <c r="G383" s="139">
        <v>10</v>
      </c>
      <c r="H383" s="138">
        <f>IFERROR(G383/G388,"-")</f>
        <v>3.2679738562091505E-2</v>
      </c>
      <c r="I383" s="139">
        <v>1</v>
      </c>
      <c r="J383" s="138">
        <f>IFERROR(I383/I388,"-")</f>
        <v>2.0408163265306121E-2</v>
      </c>
      <c r="K383" s="139">
        <v>1</v>
      </c>
      <c r="L383" s="138">
        <f>IFERROR(K383/K388,"-")</f>
        <v>2.7777777777777776E-2</v>
      </c>
      <c r="M383" s="139">
        <v>12</v>
      </c>
      <c r="N383" s="138">
        <f>IFERROR(M383/M388,"-")</f>
        <v>7.0588235294117646E-2</v>
      </c>
      <c r="O383" s="139">
        <v>44</v>
      </c>
      <c r="P383" s="138">
        <f>IFERROR(O383/O388,"-")</f>
        <v>3.036576949620428E-2</v>
      </c>
      <c r="R383" s="78"/>
    </row>
    <row r="384" spans="2:18" s="8" customFormat="1">
      <c r="B384" s="418"/>
      <c r="C384" s="416"/>
      <c r="D384" s="274" t="s">
        <v>187</v>
      </c>
      <c r="E384" s="141">
        <v>17</v>
      </c>
      <c r="F384" s="10">
        <f>IFERROR(E384/E388,"-")</f>
        <v>4.1162227602905568E-2</v>
      </c>
      <c r="G384" s="68">
        <v>12</v>
      </c>
      <c r="H384" s="10">
        <f>IFERROR(G384/G388,"-")</f>
        <v>3.9215686274509803E-2</v>
      </c>
      <c r="I384" s="68">
        <v>5</v>
      </c>
      <c r="J384" s="10">
        <f>IFERROR(I384/I388,"-")</f>
        <v>0.10204081632653061</v>
      </c>
      <c r="K384" s="68">
        <v>3</v>
      </c>
      <c r="L384" s="10">
        <f>IFERROR(K384/K388,"-")</f>
        <v>8.3333333333333329E-2</v>
      </c>
      <c r="M384" s="68">
        <v>14</v>
      </c>
      <c r="N384" s="10">
        <f>IFERROR(M384/M388,"-")</f>
        <v>8.2352941176470587E-2</v>
      </c>
      <c r="O384" s="68">
        <v>45</v>
      </c>
      <c r="P384" s="10">
        <f>IFERROR(O384/O388,"-")</f>
        <v>3.1055900621118012E-2</v>
      </c>
      <c r="R384" s="78"/>
    </row>
    <row r="385" spans="2:18" s="8" customFormat="1">
      <c r="B385" s="418"/>
      <c r="C385" s="416"/>
      <c r="D385" s="274" t="s">
        <v>188</v>
      </c>
      <c r="E385" s="140">
        <v>9</v>
      </c>
      <c r="F385" s="138">
        <f>IFERROR(E385/E388,"-")</f>
        <v>2.1791767554479417E-2</v>
      </c>
      <c r="G385" s="139">
        <v>7</v>
      </c>
      <c r="H385" s="138">
        <f>IFERROR(G385/G388,"-")</f>
        <v>2.2875816993464051E-2</v>
      </c>
      <c r="I385" s="139">
        <v>2</v>
      </c>
      <c r="J385" s="138">
        <f>IFERROR(I385/I388,"-")</f>
        <v>4.0816326530612242E-2</v>
      </c>
      <c r="K385" s="139">
        <v>2</v>
      </c>
      <c r="L385" s="138">
        <f>IFERROR(K385/K388,"-")</f>
        <v>5.5555555555555552E-2</v>
      </c>
      <c r="M385" s="139">
        <v>10</v>
      </c>
      <c r="N385" s="138">
        <f>IFERROR(M385/M388,"-")</f>
        <v>5.8823529411764705E-2</v>
      </c>
      <c r="O385" s="139">
        <v>23</v>
      </c>
      <c r="P385" s="138">
        <f>IFERROR(O385/O388,"-")</f>
        <v>1.5873015873015872E-2</v>
      </c>
      <c r="R385" s="78"/>
    </row>
    <row r="386" spans="2:18" s="8" customFormat="1">
      <c r="B386" s="418"/>
      <c r="C386" s="416"/>
      <c r="D386" s="274" t="s">
        <v>189</v>
      </c>
      <c r="E386" s="141">
        <v>6</v>
      </c>
      <c r="F386" s="10">
        <f>IFERROR(E386/E388,"-")</f>
        <v>1.4527845036319613E-2</v>
      </c>
      <c r="G386" s="68">
        <v>3</v>
      </c>
      <c r="H386" s="10">
        <f>IFERROR(G386/G388,"-")</f>
        <v>9.8039215686274508E-3</v>
      </c>
      <c r="I386" s="68">
        <v>1</v>
      </c>
      <c r="J386" s="10">
        <f>IFERROR(I386/I388,"-")</f>
        <v>2.0408163265306121E-2</v>
      </c>
      <c r="K386" s="68">
        <v>0</v>
      </c>
      <c r="L386" s="10">
        <f>IFERROR(K386/K388,"-")</f>
        <v>0</v>
      </c>
      <c r="M386" s="68">
        <v>3</v>
      </c>
      <c r="N386" s="10">
        <f>IFERROR(M386/M388,"-")</f>
        <v>1.7647058823529412E-2</v>
      </c>
      <c r="O386" s="68">
        <v>11</v>
      </c>
      <c r="P386" s="10">
        <f>IFERROR(O386/O388,"-")</f>
        <v>7.59144237405107E-3</v>
      </c>
      <c r="R386" s="78"/>
    </row>
    <row r="387" spans="2:18" s="8" customFormat="1">
      <c r="B387" s="418"/>
      <c r="C387" s="416"/>
      <c r="D387" s="89" t="s">
        <v>190</v>
      </c>
      <c r="E387" s="142">
        <v>3</v>
      </c>
      <c r="F387" s="35">
        <f>IFERROR(E387/E388,"-")</f>
        <v>7.2639225181598066E-3</v>
      </c>
      <c r="G387" s="71">
        <v>3</v>
      </c>
      <c r="H387" s="35">
        <f>IFERROR(G387/G388,"-")</f>
        <v>9.8039215686274508E-3</v>
      </c>
      <c r="I387" s="71">
        <v>0</v>
      </c>
      <c r="J387" s="35">
        <f>IFERROR(I387/I388,"-")</f>
        <v>0</v>
      </c>
      <c r="K387" s="71">
        <v>0</v>
      </c>
      <c r="L387" s="35">
        <f>IFERROR(K387/K388,"-")</f>
        <v>0</v>
      </c>
      <c r="M387" s="71">
        <v>1</v>
      </c>
      <c r="N387" s="35">
        <f>IFERROR(M387/M388,"-")</f>
        <v>5.8823529411764705E-3</v>
      </c>
      <c r="O387" s="71">
        <v>4</v>
      </c>
      <c r="P387" s="35">
        <f>IFERROR(O387/O388,"-")</f>
        <v>2.7605244996549345E-3</v>
      </c>
      <c r="R387" s="78"/>
    </row>
    <row r="388" spans="2:18" s="8" customFormat="1">
      <c r="B388" s="418"/>
      <c r="C388" s="416"/>
      <c r="D388" s="199" t="s">
        <v>71</v>
      </c>
      <c r="E388" s="143">
        <v>413</v>
      </c>
      <c r="F388" s="122">
        <f>IFERROR(E388/E388,"-")</f>
        <v>1</v>
      </c>
      <c r="G388" s="133">
        <v>306</v>
      </c>
      <c r="H388" s="122">
        <f>IFERROR(G388/G388,"-")</f>
        <v>1</v>
      </c>
      <c r="I388" s="133">
        <v>49</v>
      </c>
      <c r="J388" s="122">
        <f>IFERROR(I388/I388,"-")</f>
        <v>1</v>
      </c>
      <c r="K388" s="133">
        <v>36</v>
      </c>
      <c r="L388" s="122">
        <f>IFERROR(K388/K388,"-")</f>
        <v>1</v>
      </c>
      <c r="M388" s="133">
        <v>170</v>
      </c>
      <c r="N388" s="122">
        <f>IFERROR(M388/M388,"-")</f>
        <v>1</v>
      </c>
      <c r="O388" s="133">
        <v>1449</v>
      </c>
      <c r="P388" s="122">
        <f>IFERROR(O388/O388,"-")</f>
        <v>1</v>
      </c>
      <c r="R388" s="78"/>
    </row>
    <row r="389" spans="2:18" s="8" customFormat="1">
      <c r="B389" s="417">
        <v>33</v>
      </c>
      <c r="C389" s="415" t="s">
        <v>41</v>
      </c>
      <c r="D389" s="273" t="s">
        <v>185</v>
      </c>
      <c r="E389" s="153">
        <v>52</v>
      </c>
      <c r="F389" s="33">
        <f>IFERROR(E389/E400,"-")</f>
        <v>0.61176470588235299</v>
      </c>
      <c r="G389" s="67">
        <v>42</v>
      </c>
      <c r="H389" s="33">
        <f>IFERROR(G389/G400,"-")</f>
        <v>0.61764705882352944</v>
      </c>
      <c r="I389" s="67">
        <v>9</v>
      </c>
      <c r="J389" s="33">
        <f>IFERROR(I389/I400,"-")</f>
        <v>0.52941176470588236</v>
      </c>
      <c r="K389" s="67">
        <v>7</v>
      </c>
      <c r="L389" s="33">
        <f>IFERROR(K389/K400,"-")</f>
        <v>0.46666666666666667</v>
      </c>
      <c r="M389" s="67">
        <v>15</v>
      </c>
      <c r="N389" s="33">
        <f>IFERROR(M389/M400,"-")</f>
        <v>0.5357142857142857</v>
      </c>
      <c r="O389" s="67">
        <v>260</v>
      </c>
      <c r="P389" s="33">
        <f>IFERROR(O389/O400,"-")</f>
        <v>0.75362318840579712</v>
      </c>
      <c r="R389" s="78"/>
    </row>
    <row r="390" spans="2:18" s="8" customFormat="1">
      <c r="B390" s="418"/>
      <c r="C390" s="416"/>
      <c r="D390" s="274" t="s">
        <v>186</v>
      </c>
      <c r="E390" s="140">
        <v>0</v>
      </c>
      <c r="F390" s="138">
        <f>IFERROR(E390/E400,"-")</f>
        <v>0</v>
      </c>
      <c r="G390" s="139">
        <v>0</v>
      </c>
      <c r="H390" s="138">
        <f>IFERROR(G390/G400,"-")</f>
        <v>0</v>
      </c>
      <c r="I390" s="139">
        <v>0</v>
      </c>
      <c r="J390" s="138">
        <f>IFERROR(I390/I400,"-")</f>
        <v>0</v>
      </c>
      <c r="K390" s="139">
        <v>0</v>
      </c>
      <c r="L390" s="138">
        <f>IFERROR(K390/K400,"-")</f>
        <v>0</v>
      </c>
      <c r="M390" s="139">
        <v>0</v>
      </c>
      <c r="N390" s="138">
        <f>IFERROR(M390/M400,"-")</f>
        <v>0</v>
      </c>
      <c r="O390" s="139">
        <v>0</v>
      </c>
      <c r="P390" s="138">
        <f>IFERROR(O390/O400,"-")</f>
        <v>0</v>
      </c>
      <c r="R390" s="78"/>
    </row>
    <row r="391" spans="2:18" s="8" customFormat="1">
      <c r="B391" s="418"/>
      <c r="C391" s="416"/>
      <c r="D391" s="274" t="s">
        <v>340</v>
      </c>
      <c r="E391" s="140">
        <v>2</v>
      </c>
      <c r="F391" s="138">
        <f>IFERROR(E391/E400,"-")</f>
        <v>2.3529411764705882E-2</v>
      </c>
      <c r="G391" s="139">
        <v>1</v>
      </c>
      <c r="H391" s="138">
        <f>IFERROR(G391/G400,"-")</f>
        <v>1.4705882352941176E-2</v>
      </c>
      <c r="I391" s="139">
        <v>0</v>
      </c>
      <c r="J391" s="138">
        <f>IFERROR(I391/I400,"-")</f>
        <v>0</v>
      </c>
      <c r="K391" s="139">
        <v>0</v>
      </c>
      <c r="L391" s="138">
        <f>IFERROR(K391/K400,"-")</f>
        <v>0</v>
      </c>
      <c r="M391" s="139">
        <v>1</v>
      </c>
      <c r="N391" s="138">
        <f>IFERROR(M391/M400,"-")</f>
        <v>3.5714285714285712E-2</v>
      </c>
      <c r="O391" s="139">
        <v>1</v>
      </c>
      <c r="P391" s="138">
        <f>IFERROR(O391/O400,"-")</f>
        <v>2.8985507246376812E-3</v>
      </c>
      <c r="R391" s="78"/>
    </row>
    <row r="392" spans="2:18" s="8" customFormat="1">
      <c r="B392" s="418"/>
      <c r="C392" s="416"/>
      <c r="D392" s="274" t="s">
        <v>293</v>
      </c>
      <c r="E392" s="140">
        <v>0</v>
      </c>
      <c r="F392" s="138">
        <f>IFERROR(E392/E400,"-")</f>
        <v>0</v>
      </c>
      <c r="G392" s="139">
        <v>0</v>
      </c>
      <c r="H392" s="138">
        <f>IFERROR(G392/G400,"-")</f>
        <v>0</v>
      </c>
      <c r="I392" s="139">
        <v>0</v>
      </c>
      <c r="J392" s="138">
        <f>IFERROR(I392/I400,"-")</f>
        <v>0</v>
      </c>
      <c r="K392" s="139">
        <v>0</v>
      </c>
      <c r="L392" s="138">
        <f>IFERROR(K392/K400,"-")</f>
        <v>0</v>
      </c>
      <c r="M392" s="139">
        <v>0</v>
      </c>
      <c r="N392" s="138">
        <f>IFERROR(M392/M400,"-")</f>
        <v>0</v>
      </c>
      <c r="O392" s="139">
        <v>0</v>
      </c>
      <c r="P392" s="138">
        <f>IFERROR(O392/O400,"-")</f>
        <v>0</v>
      </c>
      <c r="R392" s="78"/>
    </row>
    <row r="393" spans="2:18" s="8" customFormat="1">
      <c r="B393" s="418"/>
      <c r="C393" s="416"/>
      <c r="D393" s="274" t="s">
        <v>182</v>
      </c>
      <c r="E393" s="141">
        <v>12</v>
      </c>
      <c r="F393" s="10">
        <f>IFERROR(E393/E400,"-")</f>
        <v>0.14117647058823529</v>
      </c>
      <c r="G393" s="68">
        <v>9</v>
      </c>
      <c r="H393" s="10">
        <f>IFERROR(G393/G400,"-")</f>
        <v>0.13235294117647059</v>
      </c>
      <c r="I393" s="68">
        <v>5</v>
      </c>
      <c r="J393" s="10">
        <f>IFERROR(I393/I400,"-")</f>
        <v>0.29411764705882354</v>
      </c>
      <c r="K393" s="68">
        <v>5</v>
      </c>
      <c r="L393" s="10">
        <f>IFERROR(K393/K400,"-")</f>
        <v>0.33333333333333331</v>
      </c>
      <c r="M393" s="68">
        <v>4</v>
      </c>
      <c r="N393" s="10">
        <f>IFERROR(M393/M400,"-")</f>
        <v>0.14285714285714285</v>
      </c>
      <c r="O393" s="68">
        <v>34</v>
      </c>
      <c r="P393" s="10">
        <f>IFERROR(O393/O400,"-")</f>
        <v>9.8550724637681164E-2</v>
      </c>
      <c r="R393" s="78"/>
    </row>
    <row r="394" spans="2:18" s="8" customFormat="1">
      <c r="B394" s="418"/>
      <c r="C394" s="416"/>
      <c r="D394" s="274" t="s">
        <v>183</v>
      </c>
      <c r="E394" s="141">
        <v>10</v>
      </c>
      <c r="F394" s="10">
        <f>IFERROR(E394/E400,"-")</f>
        <v>0.11764705882352941</v>
      </c>
      <c r="G394" s="68">
        <v>9</v>
      </c>
      <c r="H394" s="10">
        <f>IFERROR(G394/G400,"-")</f>
        <v>0.13235294117647059</v>
      </c>
      <c r="I394" s="68">
        <v>1</v>
      </c>
      <c r="J394" s="10">
        <f>IFERROR(I394/I400,"-")</f>
        <v>5.8823529411764705E-2</v>
      </c>
      <c r="K394" s="68">
        <v>1</v>
      </c>
      <c r="L394" s="10">
        <f>IFERROR(K394/K400,"-")</f>
        <v>6.6666666666666666E-2</v>
      </c>
      <c r="M394" s="68">
        <v>3</v>
      </c>
      <c r="N394" s="10">
        <f>IFERROR(M394/M400,"-")</f>
        <v>0.10714285714285714</v>
      </c>
      <c r="O394" s="68">
        <v>18</v>
      </c>
      <c r="P394" s="10">
        <f>IFERROR(O394/O400,"-")</f>
        <v>5.2173913043478258E-2</v>
      </c>
      <c r="R394" s="78"/>
    </row>
    <row r="395" spans="2:18" s="8" customFormat="1">
      <c r="B395" s="418"/>
      <c r="C395" s="416"/>
      <c r="D395" s="274" t="s">
        <v>184</v>
      </c>
      <c r="E395" s="140">
        <v>5</v>
      </c>
      <c r="F395" s="138">
        <f>IFERROR(E395/E400,"-")</f>
        <v>5.8823529411764705E-2</v>
      </c>
      <c r="G395" s="139">
        <v>4</v>
      </c>
      <c r="H395" s="138">
        <f>IFERROR(G395/G400,"-")</f>
        <v>5.8823529411764705E-2</v>
      </c>
      <c r="I395" s="139">
        <v>1</v>
      </c>
      <c r="J395" s="138">
        <f>IFERROR(I395/I400,"-")</f>
        <v>5.8823529411764705E-2</v>
      </c>
      <c r="K395" s="139">
        <v>1</v>
      </c>
      <c r="L395" s="138">
        <f>IFERROR(K395/K400,"-")</f>
        <v>6.6666666666666666E-2</v>
      </c>
      <c r="M395" s="139">
        <v>3</v>
      </c>
      <c r="N395" s="138">
        <f>IFERROR(M395/M400,"-")</f>
        <v>0.10714285714285714</v>
      </c>
      <c r="O395" s="139">
        <v>19</v>
      </c>
      <c r="P395" s="138">
        <f>IFERROR(O395/O400,"-")</f>
        <v>5.5072463768115941E-2</v>
      </c>
      <c r="R395" s="78"/>
    </row>
    <row r="396" spans="2:18" s="8" customFormat="1">
      <c r="B396" s="418"/>
      <c r="C396" s="416"/>
      <c r="D396" s="274" t="s">
        <v>187</v>
      </c>
      <c r="E396" s="141">
        <v>3</v>
      </c>
      <c r="F396" s="10">
        <f>IFERROR(E396/E400,"-")</f>
        <v>3.5294117647058823E-2</v>
      </c>
      <c r="G396" s="68">
        <v>2</v>
      </c>
      <c r="H396" s="10">
        <f>IFERROR(G396/G400,"-")</f>
        <v>2.9411764705882353E-2</v>
      </c>
      <c r="I396" s="68">
        <v>1</v>
      </c>
      <c r="J396" s="10">
        <f>IFERROR(I396/I400,"-")</f>
        <v>5.8823529411764705E-2</v>
      </c>
      <c r="K396" s="68">
        <v>1</v>
      </c>
      <c r="L396" s="10">
        <f>IFERROR(K396/K400,"-")</f>
        <v>6.6666666666666666E-2</v>
      </c>
      <c r="M396" s="68">
        <v>1</v>
      </c>
      <c r="N396" s="10">
        <f>IFERROR(M396/M400,"-")</f>
        <v>3.5714285714285712E-2</v>
      </c>
      <c r="O396" s="68">
        <v>7</v>
      </c>
      <c r="P396" s="10">
        <f>IFERROR(O396/O400,"-")</f>
        <v>2.0289855072463767E-2</v>
      </c>
      <c r="R396" s="78"/>
    </row>
    <row r="397" spans="2:18" s="8" customFormat="1">
      <c r="B397" s="418"/>
      <c r="C397" s="416"/>
      <c r="D397" s="274" t="s">
        <v>188</v>
      </c>
      <c r="E397" s="140">
        <v>0</v>
      </c>
      <c r="F397" s="138">
        <f>IFERROR(E397/E400,"-")</f>
        <v>0</v>
      </c>
      <c r="G397" s="139">
        <v>0</v>
      </c>
      <c r="H397" s="138">
        <f>IFERROR(G397/G400,"-")</f>
        <v>0</v>
      </c>
      <c r="I397" s="139">
        <v>0</v>
      </c>
      <c r="J397" s="138">
        <f>IFERROR(I397/I400,"-")</f>
        <v>0</v>
      </c>
      <c r="K397" s="139">
        <v>0</v>
      </c>
      <c r="L397" s="138">
        <f>IFERROR(K397/K400,"-")</f>
        <v>0</v>
      </c>
      <c r="M397" s="139">
        <v>0</v>
      </c>
      <c r="N397" s="138">
        <f>IFERROR(M397/M400,"-")</f>
        <v>0</v>
      </c>
      <c r="O397" s="139">
        <v>2</v>
      </c>
      <c r="P397" s="138">
        <f>IFERROR(O397/O400,"-")</f>
        <v>5.7971014492753624E-3</v>
      </c>
      <c r="R397" s="78"/>
    </row>
    <row r="398" spans="2:18" s="8" customFormat="1">
      <c r="B398" s="418"/>
      <c r="C398" s="416"/>
      <c r="D398" s="274" t="s">
        <v>189</v>
      </c>
      <c r="E398" s="141">
        <v>1</v>
      </c>
      <c r="F398" s="10">
        <f>IFERROR(E398/E400,"-")</f>
        <v>1.1764705882352941E-2</v>
      </c>
      <c r="G398" s="68">
        <v>1</v>
      </c>
      <c r="H398" s="10">
        <f>IFERROR(G398/G400,"-")</f>
        <v>1.4705882352941176E-2</v>
      </c>
      <c r="I398" s="68">
        <v>0</v>
      </c>
      <c r="J398" s="10">
        <f>IFERROR(I398/I400,"-")</f>
        <v>0</v>
      </c>
      <c r="K398" s="68">
        <v>0</v>
      </c>
      <c r="L398" s="10">
        <f>IFERROR(K398/K400,"-")</f>
        <v>0</v>
      </c>
      <c r="M398" s="68">
        <v>1</v>
      </c>
      <c r="N398" s="10">
        <f>IFERROR(M398/M400,"-")</f>
        <v>3.5714285714285712E-2</v>
      </c>
      <c r="O398" s="68">
        <v>4</v>
      </c>
      <c r="P398" s="10">
        <f>IFERROR(O398/O400,"-")</f>
        <v>1.1594202898550725E-2</v>
      </c>
      <c r="R398" s="78"/>
    </row>
    <row r="399" spans="2:18" s="8" customFormat="1">
      <c r="B399" s="418"/>
      <c r="C399" s="416"/>
      <c r="D399" s="89" t="s">
        <v>190</v>
      </c>
      <c r="E399" s="142">
        <v>0</v>
      </c>
      <c r="F399" s="35">
        <f>IFERROR(E399/E400,"-")</f>
        <v>0</v>
      </c>
      <c r="G399" s="71">
        <v>0</v>
      </c>
      <c r="H399" s="35">
        <f>IFERROR(G399/G400,"-")</f>
        <v>0</v>
      </c>
      <c r="I399" s="71">
        <v>0</v>
      </c>
      <c r="J399" s="35">
        <f>IFERROR(I399/I400,"-")</f>
        <v>0</v>
      </c>
      <c r="K399" s="71">
        <v>0</v>
      </c>
      <c r="L399" s="35">
        <f>IFERROR(K399/K400,"-")</f>
        <v>0</v>
      </c>
      <c r="M399" s="71">
        <v>0</v>
      </c>
      <c r="N399" s="35">
        <f>IFERROR(M399/M400,"-")</f>
        <v>0</v>
      </c>
      <c r="O399" s="71">
        <v>0</v>
      </c>
      <c r="P399" s="35">
        <f>IFERROR(O399/O400,"-")</f>
        <v>0</v>
      </c>
      <c r="R399" s="78"/>
    </row>
    <row r="400" spans="2:18" s="8" customFormat="1">
      <c r="B400" s="418"/>
      <c r="C400" s="416"/>
      <c r="D400" s="199" t="s">
        <v>71</v>
      </c>
      <c r="E400" s="143">
        <v>85</v>
      </c>
      <c r="F400" s="122">
        <f>IFERROR(E400/E400,"-")</f>
        <v>1</v>
      </c>
      <c r="G400" s="133">
        <v>68</v>
      </c>
      <c r="H400" s="122">
        <f>IFERROR(G400/G400,"-")</f>
        <v>1</v>
      </c>
      <c r="I400" s="133">
        <v>17</v>
      </c>
      <c r="J400" s="122">
        <f>IFERROR(I400/I400,"-")</f>
        <v>1</v>
      </c>
      <c r="K400" s="133">
        <v>15</v>
      </c>
      <c r="L400" s="122">
        <f>IFERROR(K400/K400,"-")</f>
        <v>1</v>
      </c>
      <c r="M400" s="133">
        <v>28</v>
      </c>
      <c r="N400" s="122">
        <f>IFERROR(M400/M400,"-")</f>
        <v>1</v>
      </c>
      <c r="O400" s="133">
        <v>345</v>
      </c>
      <c r="P400" s="122">
        <f>IFERROR(O400/O400,"-")</f>
        <v>1</v>
      </c>
      <c r="R400" s="78"/>
    </row>
    <row r="401" spans="2:18" s="8" customFormat="1">
      <c r="B401" s="417">
        <v>34</v>
      </c>
      <c r="C401" s="415" t="s">
        <v>43</v>
      </c>
      <c r="D401" s="273" t="s">
        <v>185</v>
      </c>
      <c r="E401" s="153">
        <v>266</v>
      </c>
      <c r="F401" s="33">
        <f>IFERROR(E401/E412,"-")</f>
        <v>0.61290322580645162</v>
      </c>
      <c r="G401" s="67">
        <v>175</v>
      </c>
      <c r="H401" s="33">
        <f>IFERROR(G401/G412,"-")</f>
        <v>0.59726962457337884</v>
      </c>
      <c r="I401" s="67">
        <v>22</v>
      </c>
      <c r="J401" s="33">
        <f>IFERROR(I401/I412,"-")</f>
        <v>0.52380952380952384</v>
      </c>
      <c r="K401" s="67">
        <v>16</v>
      </c>
      <c r="L401" s="33">
        <f>IFERROR(K401/K412,"-")</f>
        <v>0.55172413793103448</v>
      </c>
      <c r="M401" s="67">
        <v>90</v>
      </c>
      <c r="N401" s="33">
        <f>IFERROR(M401/M412,"-")</f>
        <v>0.53892215568862278</v>
      </c>
      <c r="O401" s="67">
        <v>1204</v>
      </c>
      <c r="P401" s="33">
        <f>IFERROR(O401/O412,"-")</f>
        <v>0.78538812785388123</v>
      </c>
      <c r="R401" s="78"/>
    </row>
    <row r="402" spans="2:18" s="8" customFormat="1">
      <c r="B402" s="418"/>
      <c r="C402" s="416"/>
      <c r="D402" s="274" t="s">
        <v>186</v>
      </c>
      <c r="E402" s="140">
        <v>0</v>
      </c>
      <c r="F402" s="138">
        <f>IFERROR(E402/E412,"-")</f>
        <v>0</v>
      </c>
      <c r="G402" s="139">
        <v>0</v>
      </c>
      <c r="H402" s="138">
        <f>IFERROR(G402/G412,"-")</f>
        <v>0</v>
      </c>
      <c r="I402" s="139">
        <v>0</v>
      </c>
      <c r="J402" s="138">
        <f>IFERROR(I402/I412,"-")</f>
        <v>0</v>
      </c>
      <c r="K402" s="139">
        <v>0</v>
      </c>
      <c r="L402" s="138">
        <f>IFERROR(K402/K412,"-")</f>
        <v>0</v>
      </c>
      <c r="M402" s="139">
        <v>0</v>
      </c>
      <c r="N402" s="138">
        <f>IFERROR(M402/M412,"-")</f>
        <v>0</v>
      </c>
      <c r="O402" s="139">
        <v>0</v>
      </c>
      <c r="P402" s="138">
        <f>IFERROR(O402/O412,"-")</f>
        <v>0</v>
      </c>
      <c r="R402" s="78"/>
    </row>
    <row r="403" spans="2:18" s="8" customFormat="1">
      <c r="B403" s="418"/>
      <c r="C403" s="416"/>
      <c r="D403" s="274" t="s">
        <v>340</v>
      </c>
      <c r="E403" s="140">
        <v>16</v>
      </c>
      <c r="F403" s="138">
        <f>IFERROR(E403/E412,"-")</f>
        <v>3.6866359447004608E-2</v>
      </c>
      <c r="G403" s="139">
        <v>9</v>
      </c>
      <c r="H403" s="138">
        <f>IFERROR(G403/G412,"-")</f>
        <v>3.0716723549488054E-2</v>
      </c>
      <c r="I403" s="139">
        <v>0</v>
      </c>
      <c r="J403" s="138">
        <f>IFERROR(I403/I412,"-")</f>
        <v>0</v>
      </c>
      <c r="K403" s="139">
        <v>0</v>
      </c>
      <c r="L403" s="138">
        <f>IFERROR(K403/K412,"-")</f>
        <v>0</v>
      </c>
      <c r="M403" s="139">
        <v>3</v>
      </c>
      <c r="N403" s="138">
        <f>IFERROR(M403/M412,"-")</f>
        <v>1.7964071856287425E-2</v>
      </c>
      <c r="O403" s="139">
        <v>24</v>
      </c>
      <c r="P403" s="138">
        <f>IFERROR(O403/O412,"-")</f>
        <v>1.5655577299412915E-2</v>
      </c>
      <c r="R403" s="78"/>
    </row>
    <row r="404" spans="2:18" s="8" customFormat="1">
      <c r="B404" s="418"/>
      <c r="C404" s="416"/>
      <c r="D404" s="274" t="s">
        <v>293</v>
      </c>
      <c r="E404" s="140">
        <v>0</v>
      </c>
      <c r="F404" s="138">
        <f>IFERROR(E404/E412,"-")</f>
        <v>0</v>
      </c>
      <c r="G404" s="139">
        <v>0</v>
      </c>
      <c r="H404" s="138">
        <f>IFERROR(G404/G412,"-")</f>
        <v>0</v>
      </c>
      <c r="I404" s="139">
        <v>0</v>
      </c>
      <c r="J404" s="138">
        <f>IFERROR(I404/I412,"-")</f>
        <v>0</v>
      </c>
      <c r="K404" s="139">
        <v>0</v>
      </c>
      <c r="L404" s="138">
        <f>IFERROR(K404/K412,"-")</f>
        <v>0</v>
      </c>
      <c r="M404" s="139">
        <v>0</v>
      </c>
      <c r="N404" s="138">
        <f>IFERROR(M404/M412,"-")</f>
        <v>0</v>
      </c>
      <c r="O404" s="139">
        <v>0</v>
      </c>
      <c r="P404" s="138">
        <f>IFERROR(O404/O412,"-")</f>
        <v>0</v>
      </c>
      <c r="R404" s="78"/>
    </row>
    <row r="405" spans="2:18" s="8" customFormat="1">
      <c r="B405" s="418"/>
      <c r="C405" s="416"/>
      <c r="D405" s="274" t="s">
        <v>182</v>
      </c>
      <c r="E405" s="141">
        <v>53</v>
      </c>
      <c r="F405" s="10">
        <f>IFERROR(E405/E412,"-")</f>
        <v>0.12211981566820276</v>
      </c>
      <c r="G405" s="68">
        <v>37</v>
      </c>
      <c r="H405" s="10">
        <f>IFERROR(G405/G412,"-")</f>
        <v>0.12627986348122866</v>
      </c>
      <c r="I405" s="68">
        <v>6</v>
      </c>
      <c r="J405" s="10">
        <f>IFERROR(I405/I412,"-")</f>
        <v>0.14285714285714285</v>
      </c>
      <c r="K405" s="68">
        <v>3</v>
      </c>
      <c r="L405" s="10">
        <f>IFERROR(K405/K412,"-")</f>
        <v>0.10344827586206896</v>
      </c>
      <c r="M405" s="68">
        <v>24</v>
      </c>
      <c r="N405" s="10">
        <f>IFERROR(M405/M412,"-")</f>
        <v>0.1437125748502994</v>
      </c>
      <c r="O405" s="68">
        <v>125</v>
      </c>
      <c r="P405" s="10">
        <f>IFERROR(O405/O412,"-")</f>
        <v>8.1539465101108932E-2</v>
      </c>
      <c r="R405" s="78"/>
    </row>
    <row r="406" spans="2:18" s="8" customFormat="1">
      <c r="B406" s="418"/>
      <c r="C406" s="416"/>
      <c r="D406" s="274" t="s">
        <v>183</v>
      </c>
      <c r="E406" s="141">
        <v>34</v>
      </c>
      <c r="F406" s="10">
        <f>IFERROR(E406/E412,"-")</f>
        <v>7.8341013824884786E-2</v>
      </c>
      <c r="G406" s="68">
        <v>28</v>
      </c>
      <c r="H406" s="10">
        <f>IFERROR(G406/G412,"-")</f>
        <v>9.556313993174062E-2</v>
      </c>
      <c r="I406" s="68">
        <v>3</v>
      </c>
      <c r="J406" s="10">
        <f>IFERROR(I406/I412,"-")</f>
        <v>7.1428571428571425E-2</v>
      </c>
      <c r="K406" s="68">
        <v>2</v>
      </c>
      <c r="L406" s="10">
        <f>IFERROR(K406/K412,"-")</f>
        <v>6.8965517241379309E-2</v>
      </c>
      <c r="M406" s="68">
        <v>14</v>
      </c>
      <c r="N406" s="10">
        <f>IFERROR(M406/M412,"-")</f>
        <v>8.3832335329341312E-2</v>
      </c>
      <c r="O406" s="68">
        <v>54</v>
      </c>
      <c r="P406" s="10">
        <f>IFERROR(O406/O412,"-")</f>
        <v>3.5225048923679059E-2</v>
      </c>
      <c r="R406" s="78"/>
    </row>
    <row r="407" spans="2:18" s="8" customFormat="1">
      <c r="B407" s="418"/>
      <c r="C407" s="416"/>
      <c r="D407" s="274" t="s">
        <v>184</v>
      </c>
      <c r="E407" s="140">
        <v>28</v>
      </c>
      <c r="F407" s="138">
        <f>IFERROR(E407/E412,"-")</f>
        <v>6.4516129032258063E-2</v>
      </c>
      <c r="G407" s="139">
        <v>18</v>
      </c>
      <c r="H407" s="138">
        <f>IFERROR(G407/G412,"-")</f>
        <v>6.1433447098976107E-2</v>
      </c>
      <c r="I407" s="139">
        <v>4</v>
      </c>
      <c r="J407" s="138">
        <f>IFERROR(I407/I412,"-")</f>
        <v>9.5238095238095233E-2</v>
      </c>
      <c r="K407" s="139">
        <v>3</v>
      </c>
      <c r="L407" s="138">
        <f>IFERROR(K407/K412,"-")</f>
        <v>0.10344827586206896</v>
      </c>
      <c r="M407" s="139">
        <v>14</v>
      </c>
      <c r="N407" s="138">
        <f>IFERROR(M407/M412,"-")</f>
        <v>8.3832335329341312E-2</v>
      </c>
      <c r="O407" s="139">
        <v>69</v>
      </c>
      <c r="P407" s="138">
        <f>IFERROR(O407/O412,"-")</f>
        <v>4.5009784735812131E-2</v>
      </c>
      <c r="R407" s="78"/>
    </row>
    <row r="408" spans="2:18" s="8" customFormat="1">
      <c r="B408" s="418"/>
      <c r="C408" s="416"/>
      <c r="D408" s="274" t="s">
        <v>187</v>
      </c>
      <c r="E408" s="141">
        <v>19</v>
      </c>
      <c r="F408" s="10">
        <f>IFERROR(E408/E412,"-")</f>
        <v>4.377880184331797E-2</v>
      </c>
      <c r="G408" s="68">
        <v>15</v>
      </c>
      <c r="H408" s="10">
        <f>IFERROR(G408/G412,"-")</f>
        <v>5.1194539249146756E-2</v>
      </c>
      <c r="I408" s="68">
        <v>3</v>
      </c>
      <c r="J408" s="10">
        <f>IFERROR(I408/I412,"-")</f>
        <v>7.1428571428571425E-2</v>
      </c>
      <c r="K408" s="68">
        <v>3</v>
      </c>
      <c r="L408" s="10">
        <f>IFERROR(K408/K412,"-")</f>
        <v>0.10344827586206896</v>
      </c>
      <c r="M408" s="68">
        <v>12</v>
      </c>
      <c r="N408" s="10">
        <f>IFERROR(M408/M412,"-")</f>
        <v>7.1856287425149698E-2</v>
      </c>
      <c r="O408" s="68">
        <v>35</v>
      </c>
      <c r="P408" s="10">
        <f>IFERROR(O408/O412,"-")</f>
        <v>2.2831050228310501E-2</v>
      </c>
      <c r="R408" s="78"/>
    </row>
    <row r="409" spans="2:18" s="8" customFormat="1">
      <c r="B409" s="418"/>
      <c r="C409" s="416"/>
      <c r="D409" s="274" t="s">
        <v>188</v>
      </c>
      <c r="E409" s="140">
        <v>14</v>
      </c>
      <c r="F409" s="138">
        <f>IFERROR(E409/E412,"-")</f>
        <v>3.2258064516129031E-2</v>
      </c>
      <c r="G409" s="139">
        <v>8</v>
      </c>
      <c r="H409" s="138">
        <f>IFERROR(G409/G412,"-")</f>
        <v>2.7303754266211604E-2</v>
      </c>
      <c r="I409" s="139">
        <v>4</v>
      </c>
      <c r="J409" s="138">
        <f>IFERROR(I409/I412,"-")</f>
        <v>9.5238095238095233E-2</v>
      </c>
      <c r="K409" s="139">
        <v>2</v>
      </c>
      <c r="L409" s="138">
        <f>IFERROR(K409/K412,"-")</f>
        <v>6.8965517241379309E-2</v>
      </c>
      <c r="M409" s="139">
        <v>7</v>
      </c>
      <c r="N409" s="138">
        <f>IFERROR(M409/M412,"-")</f>
        <v>4.1916167664670656E-2</v>
      </c>
      <c r="O409" s="139">
        <v>12</v>
      </c>
      <c r="P409" s="138">
        <f>IFERROR(O409/O412,"-")</f>
        <v>7.8277886497064575E-3</v>
      </c>
      <c r="R409" s="78"/>
    </row>
    <row r="410" spans="2:18" s="8" customFormat="1">
      <c r="B410" s="418"/>
      <c r="C410" s="416"/>
      <c r="D410" s="274" t="s">
        <v>189</v>
      </c>
      <c r="E410" s="141">
        <v>4</v>
      </c>
      <c r="F410" s="10">
        <f>IFERROR(E410/E412,"-")</f>
        <v>9.2165898617511521E-3</v>
      </c>
      <c r="G410" s="68">
        <v>3</v>
      </c>
      <c r="H410" s="10">
        <f>IFERROR(G410/G412,"-")</f>
        <v>1.0238907849829351E-2</v>
      </c>
      <c r="I410" s="68">
        <v>0</v>
      </c>
      <c r="J410" s="10">
        <f>IFERROR(I410/I412,"-")</f>
        <v>0</v>
      </c>
      <c r="K410" s="68">
        <v>0</v>
      </c>
      <c r="L410" s="10">
        <f>IFERROR(K410/K412,"-")</f>
        <v>0</v>
      </c>
      <c r="M410" s="68">
        <v>3</v>
      </c>
      <c r="N410" s="10">
        <f>IFERROR(M410/M412,"-")</f>
        <v>1.7964071856287425E-2</v>
      </c>
      <c r="O410" s="68">
        <v>10</v>
      </c>
      <c r="P410" s="10">
        <f>IFERROR(O410/O412,"-")</f>
        <v>6.5231572080887146E-3</v>
      </c>
      <c r="R410" s="78"/>
    </row>
    <row r="411" spans="2:18" s="8" customFormat="1">
      <c r="B411" s="418"/>
      <c r="C411" s="416"/>
      <c r="D411" s="89" t="s">
        <v>190</v>
      </c>
      <c r="E411" s="142">
        <v>0</v>
      </c>
      <c r="F411" s="35">
        <f>IFERROR(E411/E412,"-")</f>
        <v>0</v>
      </c>
      <c r="G411" s="71">
        <v>0</v>
      </c>
      <c r="H411" s="35">
        <f>IFERROR(G411/G412,"-")</f>
        <v>0</v>
      </c>
      <c r="I411" s="71">
        <v>0</v>
      </c>
      <c r="J411" s="35">
        <f>IFERROR(I411/I412,"-")</f>
        <v>0</v>
      </c>
      <c r="K411" s="71">
        <v>0</v>
      </c>
      <c r="L411" s="35">
        <f>IFERROR(K411/K412,"-")</f>
        <v>0</v>
      </c>
      <c r="M411" s="71">
        <v>0</v>
      </c>
      <c r="N411" s="35">
        <f>IFERROR(M411/M412,"-")</f>
        <v>0</v>
      </c>
      <c r="O411" s="71">
        <v>0</v>
      </c>
      <c r="P411" s="35">
        <f>IFERROR(O411/O412,"-")</f>
        <v>0</v>
      </c>
      <c r="R411" s="78"/>
    </row>
    <row r="412" spans="2:18" s="8" customFormat="1">
      <c r="B412" s="418"/>
      <c r="C412" s="416"/>
      <c r="D412" s="199" t="s">
        <v>71</v>
      </c>
      <c r="E412" s="143">
        <v>434</v>
      </c>
      <c r="F412" s="122">
        <f>IFERROR(E412/E412,"-")</f>
        <v>1</v>
      </c>
      <c r="G412" s="133">
        <v>293</v>
      </c>
      <c r="H412" s="122">
        <f>IFERROR(G412/G412,"-")</f>
        <v>1</v>
      </c>
      <c r="I412" s="133">
        <v>42</v>
      </c>
      <c r="J412" s="122">
        <f>IFERROR(I412/I412,"-")</f>
        <v>1</v>
      </c>
      <c r="K412" s="133">
        <v>29</v>
      </c>
      <c r="L412" s="122">
        <f>IFERROR(K412/K412,"-")</f>
        <v>1</v>
      </c>
      <c r="M412" s="133">
        <v>167</v>
      </c>
      <c r="N412" s="122">
        <f>IFERROR(M412/M412,"-")</f>
        <v>1</v>
      </c>
      <c r="O412" s="133">
        <v>1533</v>
      </c>
      <c r="P412" s="122">
        <f>IFERROR(O412/O412,"-")</f>
        <v>1</v>
      </c>
      <c r="R412" s="78"/>
    </row>
    <row r="413" spans="2:18" s="8" customFormat="1">
      <c r="B413" s="406">
        <v>35</v>
      </c>
      <c r="C413" s="419" t="s">
        <v>0</v>
      </c>
      <c r="D413" s="273" t="s">
        <v>185</v>
      </c>
      <c r="E413" s="153">
        <v>624</v>
      </c>
      <c r="F413" s="33">
        <f>IFERROR(E413/E424,"-")</f>
        <v>0.64263645726055618</v>
      </c>
      <c r="G413" s="67">
        <v>503</v>
      </c>
      <c r="H413" s="33">
        <f>IFERROR(G413/G424,"-")</f>
        <v>0.64987080103359174</v>
      </c>
      <c r="I413" s="67">
        <v>58</v>
      </c>
      <c r="J413" s="33">
        <f>IFERROR(I413/I424,"-")</f>
        <v>0.51327433628318586</v>
      </c>
      <c r="K413" s="67">
        <v>44</v>
      </c>
      <c r="L413" s="33">
        <f>IFERROR(K413/K424,"-")</f>
        <v>0.4943820224719101</v>
      </c>
      <c r="M413" s="67">
        <v>170</v>
      </c>
      <c r="N413" s="33">
        <f>IFERROR(M413/M424,"-")</f>
        <v>0.50898203592814373</v>
      </c>
      <c r="O413" s="67">
        <v>3057</v>
      </c>
      <c r="P413" s="33">
        <f>IFERROR(O413/O424,"-")</f>
        <v>0.79073978272115886</v>
      </c>
      <c r="R413" s="78"/>
    </row>
    <row r="414" spans="2:18" s="8" customFormat="1">
      <c r="B414" s="406"/>
      <c r="C414" s="419"/>
      <c r="D414" s="274" t="s">
        <v>186</v>
      </c>
      <c r="E414" s="140">
        <v>17</v>
      </c>
      <c r="F414" s="138">
        <f>IFERROR(E414/E424,"-")</f>
        <v>1.7507723995880537E-2</v>
      </c>
      <c r="G414" s="139">
        <v>15</v>
      </c>
      <c r="H414" s="138">
        <f>IFERROR(G414/G424,"-")</f>
        <v>1.937984496124031E-2</v>
      </c>
      <c r="I414" s="139">
        <v>1</v>
      </c>
      <c r="J414" s="138">
        <f>IFERROR(I414/I424,"-")</f>
        <v>8.8495575221238937E-3</v>
      </c>
      <c r="K414" s="139">
        <v>1</v>
      </c>
      <c r="L414" s="138">
        <f>IFERROR(K414/K424,"-")</f>
        <v>1.1235955056179775E-2</v>
      </c>
      <c r="M414" s="139">
        <v>11</v>
      </c>
      <c r="N414" s="138">
        <f>IFERROR(M414/M424,"-")</f>
        <v>3.2934131736526949E-2</v>
      </c>
      <c r="O414" s="139">
        <v>70</v>
      </c>
      <c r="P414" s="138">
        <f>IFERROR(O414/O424,"-")</f>
        <v>1.810657009829281E-2</v>
      </c>
      <c r="R414" s="78"/>
    </row>
    <row r="415" spans="2:18" s="8" customFormat="1">
      <c r="B415" s="406"/>
      <c r="C415" s="419"/>
      <c r="D415" s="274" t="s">
        <v>340</v>
      </c>
      <c r="E415" s="140">
        <v>0</v>
      </c>
      <c r="F415" s="138">
        <f>IFERROR(E415/E424,"-")</f>
        <v>0</v>
      </c>
      <c r="G415" s="139">
        <v>0</v>
      </c>
      <c r="H415" s="138">
        <f>IFERROR(G415/G424,"-")</f>
        <v>0</v>
      </c>
      <c r="I415" s="139">
        <v>0</v>
      </c>
      <c r="J415" s="138">
        <f>IFERROR(I415/I424,"-")</f>
        <v>0</v>
      </c>
      <c r="K415" s="139">
        <v>0</v>
      </c>
      <c r="L415" s="138">
        <f>IFERROR(K415/K424,"-")</f>
        <v>0</v>
      </c>
      <c r="M415" s="139">
        <v>0</v>
      </c>
      <c r="N415" s="138">
        <f>IFERROR(M415/M424,"-")</f>
        <v>0</v>
      </c>
      <c r="O415" s="139">
        <v>0</v>
      </c>
      <c r="P415" s="138">
        <f>IFERROR(O415/O424,"-")</f>
        <v>0</v>
      </c>
      <c r="R415" s="78"/>
    </row>
    <row r="416" spans="2:18" s="8" customFormat="1">
      <c r="B416" s="406"/>
      <c r="C416" s="419"/>
      <c r="D416" s="274" t="s">
        <v>293</v>
      </c>
      <c r="E416" s="140">
        <v>0</v>
      </c>
      <c r="F416" s="138">
        <f>IFERROR(E416/E424,"-")</f>
        <v>0</v>
      </c>
      <c r="G416" s="139">
        <v>0</v>
      </c>
      <c r="H416" s="138">
        <f>IFERROR(G416/G424,"-")</f>
        <v>0</v>
      </c>
      <c r="I416" s="139">
        <v>0</v>
      </c>
      <c r="J416" s="138">
        <f>IFERROR(I416/I424,"-")</f>
        <v>0</v>
      </c>
      <c r="K416" s="139">
        <v>0</v>
      </c>
      <c r="L416" s="138">
        <f>IFERROR(K416/K424,"-")</f>
        <v>0</v>
      </c>
      <c r="M416" s="139">
        <v>0</v>
      </c>
      <c r="N416" s="138">
        <f>IFERROR(M416/M424,"-")</f>
        <v>0</v>
      </c>
      <c r="O416" s="139">
        <v>0</v>
      </c>
      <c r="P416" s="138">
        <f>IFERROR(O416/O424,"-")</f>
        <v>0</v>
      </c>
      <c r="R416" s="78"/>
    </row>
    <row r="417" spans="2:18" s="8" customFormat="1">
      <c r="B417" s="406"/>
      <c r="C417" s="419"/>
      <c r="D417" s="274" t="s">
        <v>182</v>
      </c>
      <c r="E417" s="141">
        <v>117</v>
      </c>
      <c r="F417" s="10">
        <f>IFERROR(E417/E424,"-")</f>
        <v>0.12049433573635428</v>
      </c>
      <c r="G417" s="68">
        <v>87</v>
      </c>
      <c r="H417" s="10">
        <f>IFERROR(G417/G424,"-")</f>
        <v>0.1124031007751938</v>
      </c>
      <c r="I417" s="68">
        <v>19</v>
      </c>
      <c r="J417" s="10">
        <f>IFERROR(I417/I424,"-")</f>
        <v>0.16814159292035399</v>
      </c>
      <c r="K417" s="68">
        <v>15</v>
      </c>
      <c r="L417" s="10">
        <f>IFERROR(K417/K424,"-")</f>
        <v>0.16853932584269662</v>
      </c>
      <c r="M417" s="68">
        <v>41</v>
      </c>
      <c r="N417" s="10">
        <f>IFERROR(M417/M424,"-")</f>
        <v>0.12275449101796407</v>
      </c>
      <c r="O417" s="68">
        <v>257</v>
      </c>
      <c r="P417" s="10">
        <f>IFERROR(O417/O424,"-")</f>
        <v>6.6476978789446459E-2</v>
      </c>
      <c r="R417" s="78"/>
    </row>
    <row r="418" spans="2:18" s="8" customFormat="1">
      <c r="B418" s="406"/>
      <c r="C418" s="419"/>
      <c r="D418" s="274" t="s">
        <v>183</v>
      </c>
      <c r="E418" s="141">
        <v>83</v>
      </c>
      <c r="F418" s="10">
        <f>IFERROR(E418/E424,"-")</f>
        <v>8.5478887744593196E-2</v>
      </c>
      <c r="G418" s="68">
        <v>64</v>
      </c>
      <c r="H418" s="10">
        <f>IFERROR(G418/G424,"-")</f>
        <v>8.2687338501291993E-2</v>
      </c>
      <c r="I418" s="68">
        <v>15</v>
      </c>
      <c r="J418" s="10">
        <f>IFERROR(I418/I424,"-")</f>
        <v>0.13274336283185842</v>
      </c>
      <c r="K418" s="68">
        <v>13</v>
      </c>
      <c r="L418" s="10">
        <f>IFERROR(K418/K424,"-")</f>
        <v>0.14606741573033707</v>
      </c>
      <c r="M418" s="68">
        <v>33</v>
      </c>
      <c r="N418" s="10">
        <f>IFERROR(M418/M424,"-")</f>
        <v>9.880239520958084E-2</v>
      </c>
      <c r="O418" s="68">
        <v>174</v>
      </c>
      <c r="P418" s="10">
        <f>IFERROR(O418/O424,"-")</f>
        <v>4.5007759958613551E-2</v>
      </c>
      <c r="R418" s="78"/>
    </row>
    <row r="419" spans="2:18" s="8" customFormat="1">
      <c r="B419" s="406"/>
      <c r="C419" s="419"/>
      <c r="D419" s="274" t="s">
        <v>184</v>
      </c>
      <c r="E419" s="140">
        <v>58</v>
      </c>
      <c r="F419" s="138">
        <f>IFERROR(E419/E424,"-")</f>
        <v>5.9732234809474767E-2</v>
      </c>
      <c r="G419" s="139">
        <v>46</v>
      </c>
      <c r="H419" s="138">
        <f>IFERROR(G419/G424,"-")</f>
        <v>5.9431524547803614E-2</v>
      </c>
      <c r="I419" s="139">
        <v>7</v>
      </c>
      <c r="J419" s="138">
        <f>IFERROR(I419/I424,"-")</f>
        <v>6.1946902654867256E-2</v>
      </c>
      <c r="K419" s="139">
        <v>6</v>
      </c>
      <c r="L419" s="138">
        <f>IFERROR(K419/K424,"-")</f>
        <v>6.741573033707865E-2</v>
      </c>
      <c r="M419" s="139">
        <v>34</v>
      </c>
      <c r="N419" s="138">
        <f>IFERROR(M419/M424,"-")</f>
        <v>0.10179640718562874</v>
      </c>
      <c r="O419" s="139">
        <v>182</v>
      </c>
      <c r="P419" s="138">
        <f>IFERROR(O419/O424,"-")</f>
        <v>4.7077082255561301E-2</v>
      </c>
      <c r="R419" s="78"/>
    </row>
    <row r="420" spans="2:18" s="8" customFormat="1">
      <c r="B420" s="406"/>
      <c r="C420" s="419"/>
      <c r="D420" s="274" t="s">
        <v>187</v>
      </c>
      <c r="E420" s="141">
        <v>47</v>
      </c>
      <c r="F420" s="10">
        <f>IFERROR(E420/E424,"-")</f>
        <v>4.8403707518022657E-2</v>
      </c>
      <c r="G420" s="68">
        <v>40</v>
      </c>
      <c r="H420" s="10">
        <f>IFERROR(G420/G424,"-")</f>
        <v>5.1679586563307491E-2</v>
      </c>
      <c r="I420" s="68">
        <v>6</v>
      </c>
      <c r="J420" s="10">
        <f>IFERROR(I420/I424,"-")</f>
        <v>5.3097345132743362E-2</v>
      </c>
      <c r="K420" s="68">
        <v>5</v>
      </c>
      <c r="L420" s="10">
        <f>IFERROR(K420/K424,"-")</f>
        <v>5.6179775280898875E-2</v>
      </c>
      <c r="M420" s="68">
        <v>23</v>
      </c>
      <c r="N420" s="10">
        <f>IFERROR(M420/M424,"-")</f>
        <v>6.8862275449101798E-2</v>
      </c>
      <c r="O420" s="68">
        <v>82</v>
      </c>
      <c r="P420" s="10">
        <f>IFERROR(O420/O424,"-")</f>
        <v>2.1210553543714435E-2</v>
      </c>
      <c r="R420" s="78"/>
    </row>
    <row r="421" spans="2:18" s="8" customFormat="1">
      <c r="B421" s="406"/>
      <c r="C421" s="419"/>
      <c r="D421" s="274" t="s">
        <v>188</v>
      </c>
      <c r="E421" s="140">
        <v>15</v>
      </c>
      <c r="F421" s="138">
        <f>IFERROR(E421/E424,"-")</f>
        <v>1.5447991761071062E-2</v>
      </c>
      <c r="G421" s="139">
        <v>11</v>
      </c>
      <c r="H421" s="138">
        <f>IFERROR(G421/G424,"-")</f>
        <v>1.4211886304909561E-2</v>
      </c>
      <c r="I421" s="139">
        <v>4</v>
      </c>
      <c r="J421" s="138">
        <f>IFERROR(I421/I424,"-")</f>
        <v>3.5398230088495575E-2</v>
      </c>
      <c r="K421" s="139">
        <v>4</v>
      </c>
      <c r="L421" s="138">
        <f>IFERROR(K421/K424,"-")</f>
        <v>4.49438202247191E-2</v>
      </c>
      <c r="M421" s="139">
        <v>12</v>
      </c>
      <c r="N421" s="138">
        <f>IFERROR(M421/M424,"-")</f>
        <v>3.5928143712574849E-2</v>
      </c>
      <c r="O421" s="139">
        <v>25</v>
      </c>
      <c r="P421" s="138">
        <f>IFERROR(O421/O424,"-")</f>
        <v>6.4666321779617173E-3</v>
      </c>
      <c r="R421" s="78"/>
    </row>
    <row r="422" spans="2:18" s="8" customFormat="1">
      <c r="B422" s="406"/>
      <c r="C422" s="419"/>
      <c r="D422" s="274" t="s">
        <v>189</v>
      </c>
      <c r="E422" s="141">
        <v>5</v>
      </c>
      <c r="F422" s="10">
        <f>IFERROR(E422/E424,"-")</f>
        <v>5.1493305870236872E-3</v>
      </c>
      <c r="G422" s="68">
        <v>5</v>
      </c>
      <c r="H422" s="10">
        <f>IFERROR(G422/G424,"-")</f>
        <v>6.4599483204134363E-3</v>
      </c>
      <c r="I422" s="68">
        <v>1</v>
      </c>
      <c r="J422" s="10">
        <f>IFERROR(I422/I424,"-")</f>
        <v>8.8495575221238937E-3</v>
      </c>
      <c r="K422" s="68">
        <v>1</v>
      </c>
      <c r="L422" s="10">
        <f>IFERROR(K422/K424,"-")</f>
        <v>1.1235955056179775E-2</v>
      </c>
      <c r="M422" s="68">
        <v>7</v>
      </c>
      <c r="N422" s="10">
        <f>IFERROR(M422/M424,"-")</f>
        <v>2.0958083832335328E-2</v>
      </c>
      <c r="O422" s="68">
        <v>10</v>
      </c>
      <c r="P422" s="10">
        <f>IFERROR(O422/O424,"-")</f>
        <v>2.5866528711846869E-3</v>
      </c>
      <c r="R422" s="78"/>
    </row>
    <row r="423" spans="2:18" s="8" customFormat="1">
      <c r="B423" s="406"/>
      <c r="C423" s="419"/>
      <c r="D423" s="89" t="s">
        <v>190</v>
      </c>
      <c r="E423" s="142">
        <v>5</v>
      </c>
      <c r="F423" s="35">
        <f>IFERROR(E423/E424,"-")</f>
        <v>5.1493305870236872E-3</v>
      </c>
      <c r="G423" s="71">
        <v>3</v>
      </c>
      <c r="H423" s="35">
        <f>IFERROR(G423/G424,"-")</f>
        <v>3.875968992248062E-3</v>
      </c>
      <c r="I423" s="71">
        <v>2</v>
      </c>
      <c r="J423" s="35">
        <f>IFERROR(I423/I424,"-")</f>
        <v>1.7699115044247787E-2</v>
      </c>
      <c r="K423" s="71">
        <v>0</v>
      </c>
      <c r="L423" s="35">
        <f>IFERROR(K423/K424,"-")</f>
        <v>0</v>
      </c>
      <c r="M423" s="71">
        <v>3</v>
      </c>
      <c r="N423" s="35">
        <f>IFERROR(M423/M424,"-")</f>
        <v>8.9820359281437123E-3</v>
      </c>
      <c r="O423" s="71">
        <v>9</v>
      </c>
      <c r="P423" s="35">
        <f>IFERROR(O423/O424,"-")</f>
        <v>2.3279875840662182E-3</v>
      </c>
      <c r="R423" s="78"/>
    </row>
    <row r="424" spans="2:18" s="8" customFormat="1">
      <c r="B424" s="406"/>
      <c r="C424" s="419"/>
      <c r="D424" s="199" t="s">
        <v>71</v>
      </c>
      <c r="E424" s="143">
        <v>971</v>
      </c>
      <c r="F424" s="122">
        <f>IFERROR(E424/E424,"-")</f>
        <v>1</v>
      </c>
      <c r="G424" s="133">
        <v>774</v>
      </c>
      <c r="H424" s="122">
        <f>IFERROR(G424/G424,"-")</f>
        <v>1</v>
      </c>
      <c r="I424" s="133">
        <v>113</v>
      </c>
      <c r="J424" s="122">
        <f>IFERROR(I424/I424,"-")</f>
        <v>1</v>
      </c>
      <c r="K424" s="133">
        <v>89</v>
      </c>
      <c r="L424" s="122">
        <f>IFERROR(K424/K424,"-")</f>
        <v>1</v>
      </c>
      <c r="M424" s="133">
        <v>334</v>
      </c>
      <c r="N424" s="122">
        <f>IFERROR(M424/M424,"-")</f>
        <v>1</v>
      </c>
      <c r="O424" s="133">
        <v>3866</v>
      </c>
      <c r="P424" s="122">
        <f>IFERROR(O424/O424,"-")</f>
        <v>1</v>
      </c>
      <c r="R424" s="78"/>
    </row>
    <row r="425" spans="2:18" s="8" customFormat="1">
      <c r="B425" s="406">
        <v>36</v>
      </c>
      <c r="C425" s="419" t="s">
        <v>1</v>
      </c>
      <c r="D425" s="273" t="s">
        <v>185</v>
      </c>
      <c r="E425" s="153">
        <v>193</v>
      </c>
      <c r="F425" s="33">
        <f>IFERROR(E425/E436,"-")</f>
        <v>0.69675090252707583</v>
      </c>
      <c r="G425" s="67">
        <v>148</v>
      </c>
      <c r="H425" s="33">
        <f>IFERROR(G425/G436,"-")</f>
        <v>0.67889908256880738</v>
      </c>
      <c r="I425" s="67">
        <v>25</v>
      </c>
      <c r="J425" s="33">
        <f>IFERROR(I425/I436,"-")</f>
        <v>0.67567567567567566</v>
      </c>
      <c r="K425" s="67">
        <v>20</v>
      </c>
      <c r="L425" s="33">
        <f>IFERROR(K425/K436,"-")</f>
        <v>0.68965517241379315</v>
      </c>
      <c r="M425" s="67">
        <v>26</v>
      </c>
      <c r="N425" s="33">
        <f>IFERROR(M425/M436,"-")</f>
        <v>0.44827586206896552</v>
      </c>
      <c r="O425" s="67">
        <v>850</v>
      </c>
      <c r="P425" s="33">
        <f>IFERROR(O425/O436,"-")</f>
        <v>0.79662605435801315</v>
      </c>
      <c r="R425" s="78"/>
    </row>
    <row r="426" spans="2:18" s="8" customFormat="1">
      <c r="B426" s="406"/>
      <c r="C426" s="419"/>
      <c r="D426" s="274" t="s">
        <v>186</v>
      </c>
      <c r="E426" s="140">
        <v>1</v>
      </c>
      <c r="F426" s="138">
        <f>IFERROR(E426/E436,"-")</f>
        <v>3.6101083032490976E-3</v>
      </c>
      <c r="G426" s="139">
        <v>0</v>
      </c>
      <c r="H426" s="138">
        <f>IFERROR(G426/G436,"-")</f>
        <v>0</v>
      </c>
      <c r="I426" s="139">
        <v>0</v>
      </c>
      <c r="J426" s="138">
        <f>IFERROR(I426/I436,"-")</f>
        <v>0</v>
      </c>
      <c r="K426" s="139">
        <v>0</v>
      </c>
      <c r="L426" s="138">
        <f>IFERROR(K426/K436,"-")</f>
        <v>0</v>
      </c>
      <c r="M426" s="139">
        <v>0</v>
      </c>
      <c r="N426" s="138">
        <f>IFERROR(M426/M436,"-")</f>
        <v>0</v>
      </c>
      <c r="O426" s="139">
        <v>3</v>
      </c>
      <c r="P426" s="138">
        <f>IFERROR(O426/O436,"-")</f>
        <v>2.8116213683223993E-3</v>
      </c>
      <c r="R426" s="78"/>
    </row>
    <row r="427" spans="2:18" s="8" customFormat="1">
      <c r="B427" s="406"/>
      <c r="C427" s="419"/>
      <c r="D427" s="274" t="s">
        <v>340</v>
      </c>
      <c r="E427" s="140">
        <v>6</v>
      </c>
      <c r="F427" s="138">
        <f>IFERROR(E427/E436,"-")</f>
        <v>2.1660649819494584E-2</v>
      </c>
      <c r="G427" s="139">
        <v>5</v>
      </c>
      <c r="H427" s="138">
        <f>IFERROR(G427/G436,"-")</f>
        <v>2.2935779816513763E-2</v>
      </c>
      <c r="I427" s="139">
        <v>0</v>
      </c>
      <c r="J427" s="138">
        <f>IFERROR(I427/I436,"-")</f>
        <v>0</v>
      </c>
      <c r="K427" s="139">
        <v>0</v>
      </c>
      <c r="L427" s="138">
        <f>IFERROR(K427/K436,"-")</f>
        <v>0</v>
      </c>
      <c r="M427" s="139">
        <v>2</v>
      </c>
      <c r="N427" s="138">
        <f>IFERROR(M427/M436,"-")</f>
        <v>3.4482758620689655E-2</v>
      </c>
      <c r="O427" s="139">
        <v>13</v>
      </c>
      <c r="P427" s="138">
        <f>IFERROR(O427/O436,"-")</f>
        <v>1.2183692596063731E-2</v>
      </c>
      <c r="R427" s="78"/>
    </row>
    <row r="428" spans="2:18" s="8" customFormat="1">
      <c r="B428" s="406"/>
      <c r="C428" s="419"/>
      <c r="D428" s="274" t="s">
        <v>293</v>
      </c>
      <c r="E428" s="140">
        <v>0</v>
      </c>
      <c r="F428" s="138">
        <f>IFERROR(E428/E436,"-")</f>
        <v>0</v>
      </c>
      <c r="G428" s="139">
        <v>0</v>
      </c>
      <c r="H428" s="138">
        <f>IFERROR(G428/G436,"-")</f>
        <v>0</v>
      </c>
      <c r="I428" s="139">
        <v>0</v>
      </c>
      <c r="J428" s="138">
        <f>IFERROR(I428/I436,"-")</f>
        <v>0</v>
      </c>
      <c r="K428" s="139">
        <v>0</v>
      </c>
      <c r="L428" s="138">
        <f>IFERROR(K428/K436,"-")</f>
        <v>0</v>
      </c>
      <c r="M428" s="139">
        <v>0</v>
      </c>
      <c r="N428" s="138">
        <f>IFERROR(M428/M436,"-")</f>
        <v>0</v>
      </c>
      <c r="O428" s="139">
        <v>0</v>
      </c>
      <c r="P428" s="138">
        <f>IFERROR(O428/O436,"-")</f>
        <v>0</v>
      </c>
      <c r="R428" s="78"/>
    </row>
    <row r="429" spans="2:18" s="8" customFormat="1">
      <c r="B429" s="406"/>
      <c r="C429" s="419"/>
      <c r="D429" s="274" t="s">
        <v>182</v>
      </c>
      <c r="E429" s="141">
        <v>32</v>
      </c>
      <c r="F429" s="10">
        <f>IFERROR(E429/E436,"-")</f>
        <v>0.11552346570397112</v>
      </c>
      <c r="G429" s="68">
        <v>29</v>
      </c>
      <c r="H429" s="10">
        <f>IFERROR(G429/G436,"-")</f>
        <v>0.13302752293577982</v>
      </c>
      <c r="I429" s="68">
        <v>5</v>
      </c>
      <c r="J429" s="10">
        <f>IFERROR(I429/I436,"-")</f>
        <v>0.13513513513513514</v>
      </c>
      <c r="K429" s="68">
        <v>4</v>
      </c>
      <c r="L429" s="10">
        <f>IFERROR(K429/K436,"-")</f>
        <v>0.13793103448275862</v>
      </c>
      <c r="M429" s="68">
        <v>10</v>
      </c>
      <c r="N429" s="10">
        <f>IFERROR(M429/M436,"-")</f>
        <v>0.17241379310344829</v>
      </c>
      <c r="O429" s="68">
        <v>95</v>
      </c>
      <c r="P429" s="10">
        <f>IFERROR(O429/O436,"-")</f>
        <v>8.9034676663542645E-2</v>
      </c>
      <c r="R429" s="78"/>
    </row>
    <row r="430" spans="2:18" s="8" customFormat="1">
      <c r="B430" s="406"/>
      <c r="C430" s="419"/>
      <c r="D430" s="274" t="s">
        <v>183</v>
      </c>
      <c r="E430" s="141">
        <v>14</v>
      </c>
      <c r="F430" s="10">
        <f>IFERROR(E430/E436,"-")</f>
        <v>5.0541516245487361E-2</v>
      </c>
      <c r="G430" s="68">
        <v>11</v>
      </c>
      <c r="H430" s="10">
        <f>IFERROR(G430/G436,"-")</f>
        <v>5.0458715596330278E-2</v>
      </c>
      <c r="I430" s="68">
        <v>1</v>
      </c>
      <c r="J430" s="10">
        <f>IFERROR(I430/I436,"-")</f>
        <v>2.7027027027027029E-2</v>
      </c>
      <c r="K430" s="68">
        <v>1</v>
      </c>
      <c r="L430" s="10">
        <f>IFERROR(K430/K436,"-")</f>
        <v>3.4482758620689655E-2</v>
      </c>
      <c r="M430" s="68">
        <v>3</v>
      </c>
      <c r="N430" s="10">
        <f>IFERROR(M430/M436,"-")</f>
        <v>5.1724137931034482E-2</v>
      </c>
      <c r="O430" s="68">
        <v>38</v>
      </c>
      <c r="P430" s="10">
        <f>IFERROR(O430/O436,"-")</f>
        <v>3.5613870665417061E-2</v>
      </c>
      <c r="R430" s="78"/>
    </row>
    <row r="431" spans="2:18" s="8" customFormat="1">
      <c r="B431" s="406"/>
      <c r="C431" s="419"/>
      <c r="D431" s="274" t="s">
        <v>184</v>
      </c>
      <c r="E431" s="140">
        <v>15</v>
      </c>
      <c r="F431" s="138">
        <f>IFERROR(E431/E436,"-")</f>
        <v>5.4151624548736461E-2</v>
      </c>
      <c r="G431" s="139">
        <v>13</v>
      </c>
      <c r="H431" s="138">
        <f>IFERROR(G431/G436,"-")</f>
        <v>5.9633027522935783E-2</v>
      </c>
      <c r="I431" s="139">
        <v>3</v>
      </c>
      <c r="J431" s="138">
        <f>IFERROR(I431/I436,"-")</f>
        <v>8.1081081081081086E-2</v>
      </c>
      <c r="K431" s="139">
        <v>2</v>
      </c>
      <c r="L431" s="138">
        <f>IFERROR(K431/K436,"-")</f>
        <v>6.8965517241379309E-2</v>
      </c>
      <c r="M431" s="139">
        <v>4</v>
      </c>
      <c r="N431" s="138">
        <f>IFERROR(M431/M436,"-")</f>
        <v>6.8965517241379309E-2</v>
      </c>
      <c r="O431" s="139">
        <v>36</v>
      </c>
      <c r="P431" s="138">
        <f>IFERROR(O431/O436,"-")</f>
        <v>3.3739456419868794E-2</v>
      </c>
      <c r="R431" s="78"/>
    </row>
    <row r="432" spans="2:18" s="8" customFormat="1">
      <c r="B432" s="406"/>
      <c r="C432" s="419"/>
      <c r="D432" s="274" t="s">
        <v>187</v>
      </c>
      <c r="E432" s="141">
        <v>10</v>
      </c>
      <c r="F432" s="10">
        <f>IFERROR(E432/E436,"-")</f>
        <v>3.6101083032490974E-2</v>
      </c>
      <c r="G432" s="68">
        <v>8</v>
      </c>
      <c r="H432" s="10">
        <f>IFERROR(G432/G436,"-")</f>
        <v>3.669724770642202E-2</v>
      </c>
      <c r="I432" s="68">
        <v>2</v>
      </c>
      <c r="J432" s="10">
        <f>IFERROR(I432/I436,"-")</f>
        <v>5.4054054054054057E-2</v>
      </c>
      <c r="K432" s="68">
        <v>2</v>
      </c>
      <c r="L432" s="10">
        <f>IFERROR(K432/K436,"-")</f>
        <v>6.8965517241379309E-2</v>
      </c>
      <c r="M432" s="68">
        <v>4</v>
      </c>
      <c r="N432" s="10">
        <f>IFERROR(M432/M436,"-")</f>
        <v>6.8965517241379309E-2</v>
      </c>
      <c r="O432" s="68">
        <v>18</v>
      </c>
      <c r="P432" s="10">
        <f>IFERROR(O432/O436,"-")</f>
        <v>1.6869728209934397E-2</v>
      </c>
      <c r="R432" s="78"/>
    </row>
    <row r="433" spans="2:18" s="8" customFormat="1">
      <c r="B433" s="406"/>
      <c r="C433" s="419"/>
      <c r="D433" s="274" t="s">
        <v>188</v>
      </c>
      <c r="E433" s="140">
        <v>3</v>
      </c>
      <c r="F433" s="138">
        <f>IFERROR(E433/E436,"-")</f>
        <v>1.0830324909747292E-2</v>
      </c>
      <c r="G433" s="139">
        <v>3</v>
      </c>
      <c r="H433" s="138">
        <f>IFERROR(G433/G436,"-")</f>
        <v>1.3761467889908258E-2</v>
      </c>
      <c r="I433" s="139">
        <v>0</v>
      </c>
      <c r="J433" s="138">
        <f>IFERROR(I433/I436,"-")</f>
        <v>0</v>
      </c>
      <c r="K433" s="139">
        <v>0</v>
      </c>
      <c r="L433" s="138">
        <f>IFERROR(K433/K436,"-")</f>
        <v>0</v>
      </c>
      <c r="M433" s="139">
        <v>6</v>
      </c>
      <c r="N433" s="138">
        <f>IFERROR(M433/M436,"-")</f>
        <v>0.10344827586206896</v>
      </c>
      <c r="O433" s="139">
        <v>6</v>
      </c>
      <c r="P433" s="138">
        <f>IFERROR(O433/O436,"-")</f>
        <v>5.6232427366447986E-3</v>
      </c>
      <c r="R433" s="78"/>
    </row>
    <row r="434" spans="2:18" s="8" customFormat="1">
      <c r="B434" s="406"/>
      <c r="C434" s="419"/>
      <c r="D434" s="274" t="s">
        <v>189</v>
      </c>
      <c r="E434" s="141">
        <v>1</v>
      </c>
      <c r="F434" s="10">
        <f>IFERROR(E434/E436,"-")</f>
        <v>3.6101083032490976E-3</v>
      </c>
      <c r="G434" s="68">
        <v>1</v>
      </c>
      <c r="H434" s="10">
        <f>IFERROR(G434/G436,"-")</f>
        <v>4.5871559633027525E-3</v>
      </c>
      <c r="I434" s="68">
        <v>0</v>
      </c>
      <c r="J434" s="10">
        <f>IFERROR(I434/I436,"-")</f>
        <v>0</v>
      </c>
      <c r="K434" s="68">
        <v>0</v>
      </c>
      <c r="L434" s="10">
        <f>IFERROR(K434/K436,"-")</f>
        <v>0</v>
      </c>
      <c r="M434" s="68">
        <v>3</v>
      </c>
      <c r="N434" s="10">
        <f>IFERROR(M434/M436,"-")</f>
        <v>5.1724137931034482E-2</v>
      </c>
      <c r="O434" s="68">
        <v>6</v>
      </c>
      <c r="P434" s="10">
        <f>IFERROR(O434/O436,"-")</f>
        <v>5.6232427366447986E-3</v>
      </c>
      <c r="R434" s="78"/>
    </row>
    <row r="435" spans="2:18" s="8" customFormat="1">
      <c r="B435" s="406"/>
      <c r="C435" s="419"/>
      <c r="D435" s="89" t="s">
        <v>190</v>
      </c>
      <c r="E435" s="142">
        <v>2</v>
      </c>
      <c r="F435" s="35">
        <f>IFERROR(E435/E436,"-")</f>
        <v>7.2202166064981952E-3</v>
      </c>
      <c r="G435" s="71">
        <v>0</v>
      </c>
      <c r="H435" s="35">
        <f>IFERROR(G435/G436,"-")</f>
        <v>0</v>
      </c>
      <c r="I435" s="71">
        <v>1</v>
      </c>
      <c r="J435" s="35">
        <f>IFERROR(I435/I436,"-")</f>
        <v>2.7027027027027029E-2</v>
      </c>
      <c r="K435" s="71">
        <v>0</v>
      </c>
      <c r="L435" s="35">
        <f>IFERROR(K435/K436,"-")</f>
        <v>0</v>
      </c>
      <c r="M435" s="71">
        <v>0</v>
      </c>
      <c r="N435" s="35">
        <f>IFERROR(M435/M436,"-")</f>
        <v>0</v>
      </c>
      <c r="O435" s="71">
        <v>2</v>
      </c>
      <c r="P435" s="35">
        <f>IFERROR(O435/O436,"-")</f>
        <v>1.8744142455482662E-3</v>
      </c>
      <c r="R435" s="78"/>
    </row>
    <row r="436" spans="2:18" s="8" customFormat="1">
      <c r="B436" s="406"/>
      <c r="C436" s="419"/>
      <c r="D436" s="199" t="s">
        <v>71</v>
      </c>
      <c r="E436" s="143">
        <v>277</v>
      </c>
      <c r="F436" s="122">
        <f>IFERROR(E436/E436,"-")</f>
        <v>1</v>
      </c>
      <c r="G436" s="133">
        <v>218</v>
      </c>
      <c r="H436" s="122">
        <f>IFERROR(G436/G436,"-")</f>
        <v>1</v>
      </c>
      <c r="I436" s="133">
        <v>37</v>
      </c>
      <c r="J436" s="122">
        <f>IFERROR(I436/I436,"-")</f>
        <v>1</v>
      </c>
      <c r="K436" s="133">
        <v>29</v>
      </c>
      <c r="L436" s="122">
        <f>IFERROR(K436/K436,"-")</f>
        <v>1</v>
      </c>
      <c r="M436" s="133">
        <v>58</v>
      </c>
      <c r="N436" s="122">
        <f>IFERROR(M436/M436,"-")</f>
        <v>1</v>
      </c>
      <c r="O436" s="133">
        <v>1067</v>
      </c>
      <c r="P436" s="122">
        <f>IFERROR(O436/O436,"-")</f>
        <v>1</v>
      </c>
      <c r="R436" s="78"/>
    </row>
    <row r="437" spans="2:18" s="8" customFormat="1">
      <c r="B437" s="417">
        <v>37</v>
      </c>
      <c r="C437" s="415" t="s">
        <v>2</v>
      </c>
      <c r="D437" s="273" t="s">
        <v>185</v>
      </c>
      <c r="E437" s="153">
        <v>918</v>
      </c>
      <c r="F437" s="33">
        <f>IFERROR(E437/E448,"-")</f>
        <v>0.68712574850299402</v>
      </c>
      <c r="G437" s="67">
        <v>632</v>
      </c>
      <c r="H437" s="33">
        <f>IFERROR(G437/G448,"-")</f>
        <v>0.68250539956803458</v>
      </c>
      <c r="I437" s="67">
        <v>65</v>
      </c>
      <c r="J437" s="33">
        <f>IFERROR(I437/I448,"-")</f>
        <v>0.51587301587301593</v>
      </c>
      <c r="K437" s="67">
        <v>50</v>
      </c>
      <c r="L437" s="33">
        <f>IFERROR(K437/K448,"-")</f>
        <v>0.49504950495049505</v>
      </c>
      <c r="M437" s="67">
        <v>185</v>
      </c>
      <c r="N437" s="33">
        <f>IFERROR(M437/M448,"-")</f>
        <v>0.56231003039513683</v>
      </c>
      <c r="O437" s="67">
        <v>4196</v>
      </c>
      <c r="P437" s="33">
        <f>IFERROR(O437/O448,"-")</f>
        <v>0.8204927649589363</v>
      </c>
      <c r="R437" s="78"/>
    </row>
    <row r="438" spans="2:18" s="8" customFormat="1">
      <c r="B438" s="418"/>
      <c r="C438" s="416"/>
      <c r="D438" s="274" t="s">
        <v>186</v>
      </c>
      <c r="E438" s="140">
        <v>48</v>
      </c>
      <c r="F438" s="138">
        <f>IFERROR(E438/E448,"-")</f>
        <v>3.5928143712574849E-2</v>
      </c>
      <c r="G438" s="139">
        <v>32</v>
      </c>
      <c r="H438" s="138">
        <f>IFERROR(G438/G448,"-")</f>
        <v>3.4557235421166309E-2</v>
      </c>
      <c r="I438" s="139">
        <v>3</v>
      </c>
      <c r="J438" s="138">
        <f>IFERROR(I438/I448,"-")</f>
        <v>2.3809523809523808E-2</v>
      </c>
      <c r="K438" s="139">
        <v>3</v>
      </c>
      <c r="L438" s="138">
        <f>IFERROR(K438/K448,"-")</f>
        <v>2.9702970297029702E-2</v>
      </c>
      <c r="M438" s="139">
        <v>17</v>
      </c>
      <c r="N438" s="138">
        <f>IFERROR(M438/M448,"-")</f>
        <v>5.1671732522796353E-2</v>
      </c>
      <c r="O438" s="139">
        <v>160</v>
      </c>
      <c r="P438" s="138">
        <f>IFERROR(O438/O448,"-")</f>
        <v>3.1286664059444663E-2</v>
      </c>
      <c r="R438" s="78"/>
    </row>
    <row r="439" spans="2:18" s="8" customFormat="1">
      <c r="B439" s="418"/>
      <c r="C439" s="416"/>
      <c r="D439" s="274" t="s">
        <v>340</v>
      </c>
      <c r="E439" s="140">
        <v>31</v>
      </c>
      <c r="F439" s="138">
        <f>IFERROR(E439/E448,"-")</f>
        <v>2.3203592814371257E-2</v>
      </c>
      <c r="G439" s="139">
        <v>21</v>
      </c>
      <c r="H439" s="138">
        <f>IFERROR(G439/G448,"-")</f>
        <v>2.267818574514039E-2</v>
      </c>
      <c r="I439" s="139">
        <v>3</v>
      </c>
      <c r="J439" s="138">
        <f>IFERROR(I439/I448,"-")</f>
        <v>2.3809523809523808E-2</v>
      </c>
      <c r="K439" s="139">
        <v>3</v>
      </c>
      <c r="L439" s="138">
        <f>IFERROR(K439/K448,"-")</f>
        <v>2.9702970297029702E-2</v>
      </c>
      <c r="M439" s="139">
        <v>2</v>
      </c>
      <c r="N439" s="138">
        <f>IFERROR(M439/M448,"-")</f>
        <v>6.0790273556231003E-3</v>
      </c>
      <c r="O439" s="139">
        <v>67</v>
      </c>
      <c r="P439" s="138">
        <f>IFERROR(O439/O448,"-")</f>
        <v>1.3101290574892453E-2</v>
      </c>
      <c r="R439" s="78"/>
    </row>
    <row r="440" spans="2:18" s="8" customFormat="1">
      <c r="B440" s="418"/>
      <c r="C440" s="416"/>
      <c r="D440" s="274" t="s">
        <v>293</v>
      </c>
      <c r="E440" s="140">
        <v>0</v>
      </c>
      <c r="F440" s="138">
        <f>IFERROR(E440/E448,"-")</f>
        <v>0</v>
      </c>
      <c r="G440" s="139">
        <v>0</v>
      </c>
      <c r="H440" s="138">
        <f>IFERROR(G440/G448,"-")</f>
        <v>0</v>
      </c>
      <c r="I440" s="139">
        <v>0</v>
      </c>
      <c r="J440" s="138">
        <f>IFERROR(I440/I448,"-")</f>
        <v>0</v>
      </c>
      <c r="K440" s="139">
        <v>0</v>
      </c>
      <c r="L440" s="138">
        <f>IFERROR(K440/K448,"-")</f>
        <v>0</v>
      </c>
      <c r="M440" s="139">
        <v>0</v>
      </c>
      <c r="N440" s="138">
        <f>IFERROR(M440/M448,"-")</f>
        <v>0</v>
      </c>
      <c r="O440" s="139">
        <v>0</v>
      </c>
      <c r="P440" s="138">
        <f>IFERROR(O440/O448,"-")</f>
        <v>0</v>
      </c>
      <c r="R440" s="78"/>
    </row>
    <row r="441" spans="2:18" s="8" customFormat="1">
      <c r="B441" s="418"/>
      <c r="C441" s="416"/>
      <c r="D441" s="274" t="s">
        <v>182</v>
      </c>
      <c r="E441" s="141">
        <v>124</v>
      </c>
      <c r="F441" s="10">
        <f>IFERROR(E441/E448,"-")</f>
        <v>9.2814371257485026E-2</v>
      </c>
      <c r="G441" s="68">
        <v>84</v>
      </c>
      <c r="H441" s="10">
        <f>IFERROR(G441/G448,"-")</f>
        <v>9.0712742980561561E-2</v>
      </c>
      <c r="I441" s="68">
        <v>19</v>
      </c>
      <c r="J441" s="10">
        <f>IFERROR(I441/I448,"-")</f>
        <v>0.15079365079365079</v>
      </c>
      <c r="K441" s="68">
        <v>13</v>
      </c>
      <c r="L441" s="10">
        <f>IFERROR(K441/K448,"-")</f>
        <v>0.12871287128712872</v>
      </c>
      <c r="M441" s="68">
        <v>29</v>
      </c>
      <c r="N441" s="10">
        <f>IFERROR(M441/M448,"-")</f>
        <v>8.8145896656534953E-2</v>
      </c>
      <c r="O441" s="68">
        <v>250</v>
      </c>
      <c r="P441" s="10">
        <f>IFERROR(O441/O448,"-")</f>
        <v>4.8885412592882281E-2</v>
      </c>
      <c r="R441" s="78"/>
    </row>
    <row r="442" spans="2:18" s="8" customFormat="1">
      <c r="B442" s="418"/>
      <c r="C442" s="416"/>
      <c r="D442" s="274" t="s">
        <v>183</v>
      </c>
      <c r="E442" s="141">
        <v>76</v>
      </c>
      <c r="F442" s="10">
        <f>IFERROR(E442/E448,"-")</f>
        <v>5.6886227544910177E-2</v>
      </c>
      <c r="G442" s="68">
        <v>51</v>
      </c>
      <c r="H442" s="10">
        <f>IFERROR(G442/G448,"-")</f>
        <v>5.5075593952483799E-2</v>
      </c>
      <c r="I442" s="68">
        <v>11</v>
      </c>
      <c r="J442" s="10">
        <f>IFERROR(I442/I448,"-")</f>
        <v>8.7301587301587297E-2</v>
      </c>
      <c r="K442" s="68">
        <v>9</v>
      </c>
      <c r="L442" s="10">
        <f>IFERROR(K442/K448,"-")</f>
        <v>8.9108910891089105E-2</v>
      </c>
      <c r="M442" s="68">
        <v>18</v>
      </c>
      <c r="N442" s="10">
        <f>IFERROR(M442/M448,"-")</f>
        <v>5.4711246200607903E-2</v>
      </c>
      <c r="O442" s="68">
        <v>143</v>
      </c>
      <c r="P442" s="10">
        <f>IFERROR(O442/O448,"-")</f>
        <v>2.7962456003128668E-2</v>
      </c>
      <c r="R442" s="78"/>
    </row>
    <row r="443" spans="2:18" s="8" customFormat="1">
      <c r="B443" s="418"/>
      <c r="C443" s="416"/>
      <c r="D443" s="274" t="s">
        <v>184</v>
      </c>
      <c r="E443" s="140">
        <v>73</v>
      </c>
      <c r="F443" s="138">
        <f>IFERROR(E443/E448,"-")</f>
        <v>5.4640718562874252E-2</v>
      </c>
      <c r="G443" s="139">
        <v>59</v>
      </c>
      <c r="H443" s="138">
        <f>IFERROR(G443/G448,"-")</f>
        <v>6.3714902807775378E-2</v>
      </c>
      <c r="I443" s="139">
        <v>14</v>
      </c>
      <c r="J443" s="138">
        <f>IFERROR(I443/I448,"-")</f>
        <v>0.1111111111111111</v>
      </c>
      <c r="K443" s="139">
        <v>13</v>
      </c>
      <c r="L443" s="138">
        <f>IFERROR(K443/K448,"-")</f>
        <v>0.12871287128712872</v>
      </c>
      <c r="M443" s="139">
        <v>35</v>
      </c>
      <c r="N443" s="138">
        <f>IFERROR(M443/M448,"-")</f>
        <v>0.10638297872340426</v>
      </c>
      <c r="O443" s="139">
        <v>167</v>
      </c>
      <c r="P443" s="138">
        <f>IFERROR(O443/O448,"-")</f>
        <v>3.2655455612045366E-2</v>
      </c>
      <c r="R443" s="78"/>
    </row>
    <row r="444" spans="2:18" s="8" customFormat="1">
      <c r="B444" s="418"/>
      <c r="C444" s="416"/>
      <c r="D444" s="274" t="s">
        <v>187</v>
      </c>
      <c r="E444" s="141">
        <v>42</v>
      </c>
      <c r="F444" s="10">
        <f>IFERROR(E444/E448,"-")</f>
        <v>3.1437125748502992E-2</v>
      </c>
      <c r="G444" s="68">
        <v>26</v>
      </c>
      <c r="H444" s="10">
        <f>IFERROR(G444/G448,"-")</f>
        <v>2.8077753779697623E-2</v>
      </c>
      <c r="I444" s="68">
        <v>8</v>
      </c>
      <c r="J444" s="10">
        <f>IFERROR(I444/I448,"-")</f>
        <v>6.3492063492063489E-2</v>
      </c>
      <c r="K444" s="68">
        <v>7</v>
      </c>
      <c r="L444" s="10">
        <f>IFERROR(K444/K448,"-")</f>
        <v>6.9306930693069313E-2</v>
      </c>
      <c r="M444" s="68">
        <v>25</v>
      </c>
      <c r="N444" s="10">
        <f>IFERROR(M444/M448,"-")</f>
        <v>7.598784194528875E-2</v>
      </c>
      <c r="O444" s="68">
        <v>76</v>
      </c>
      <c r="P444" s="10">
        <f>IFERROR(O444/O448,"-")</f>
        <v>1.4861165428236215E-2</v>
      </c>
      <c r="R444" s="78"/>
    </row>
    <row r="445" spans="2:18" s="8" customFormat="1">
      <c r="B445" s="418"/>
      <c r="C445" s="416"/>
      <c r="D445" s="274" t="s">
        <v>188</v>
      </c>
      <c r="E445" s="140">
        <v>16</v>
      </c>
      <c r="F445" s="138">
        <f>IFERROR(E445/E448,"-")</f>
        <v>1.1976047904191617E-2</v>
      </c>
      <c r="G445" s="139">
        <v>15</v>
      </c>
      <c r="H445" s="138">
        <f>IFERROR(G445/G448,"-")</f>
        <v>1.6198704103671708E-2</v>
      </c>
      <c r="I445" s="139">
        <v>1</v>
      </c>
      <c r="J445" s="138">
        <f>IFERROR(I445/I448,"-")</f>
        <v>7.9365079365079361E-3</v>
      </c>
      <c r="K445" s="139">
        <v>1</v>
      </c>
      <c r="L445" s="138">
        <f>IFERROR(K445/K448,"-")</f>
        <v>9.9009900990099011E-3</v>
      </c>
      <c r="M445" s="139">
        <v>11</v>
      </c>
      <c r="N445" s="138">
        <f>IFERROR(M445/M448,"-")</f>
        <v>3.3434650455927049E-2</v>
      </c>
      <c r="O445" s="139">
        <v>36</v>
      </c>
      <c r="P445" s="138">
        <f>IFERROR(O445/O448,"-")</f>
        <v>7.0394994133750489E-3</v>
      </c>
      <c r="R445" s="78"/>
    </row>
    <row r="446" spans="2:18" s="8" customFormat="1">
      <c r="B446" s="418"/>
      <c r="C446" s="416"/>
      <c r="D446" s="274" t="s">
        <v>189</v>
      </c>
      <c r="E446" s="141">
        <v>6</v>
      </c>
      <c r="F446" s="10">
        <f>IFERROR(E446/E448,"-")</f>
        <v>4.4910179640718561E-3</v>
      </c>
      <c r="G446" s="68">
        <v>4</v>
      </c>
      <c r="H446" s="10">
        <f>IFERROR(G446/G448,"-")</f>
        <v>4.3196544276457886E-3</v>
      </c>
      <c r="I446" s="68">
        <v>2</v>
      </c>
      <c r="J446" s="10">
        <f>IFERROR(I446/I448,"-")</f>
        <v>1.5873015873015872E-2</v>
      </c>
      <c r="K446" s="68">
        <v>2</v>
      </c>
      <c r="L446" s="10">
        <f>IFERROR(K446/K448,"-")</f>
        <v>1.9801980198019802E-2</v>
      </c>
      <c r="M446" s="68">
        <v>5</v>
      </c>
      <c r="N446" s="10">
        <f>IFERROR(M446/M448,"-")</f>
        <v>1.5197568389057751E-2</v>
      </c>
      <c r="O446" s="68">
        <v>14</v>
      </c>
      <c r="P446" s="10">
        <f>IFERROR(O446/O448,"-")</f>
        <v>2.7375831052014079E-3</v>
      </c>
      <c r="R446" s="78"/>
    </row>
    <row r="447" spans="2:18" s="8" customFormat="1">
      <c r="B447" s="418"/>
      <c r="C447" s="416"/>
      <c r="D447" s="89" t="s">
        <v>190</v>
      </c>
      <c r="E447" s="142">
        <v>2</v>
      </c>
      <c r="F447" s="35">
        <f>IFERROR(E447/E448,"-")</f>
        <v>1.4970059880239522E-3</v>
      </c>
      <c r="G447" s="71">
        <v>2</v>
      </c>
      <c r="H447" s="35">
        <f>IFERROR(G447/G448,"-")</f>
        <v>2.1598272138228943E-3</v>
      </c>
      <c r="I447" s="71">
        <v>0</v>
      </c>
      <c r="J447" s="35">
        <f>IFERROR(I447/I448,"-")</f>
        <v>0</v>
      </c>
      <c r="K447" s="71">
        <v>0</v>
      </c>
      <c r="L447" s="35">
        <f>IFERROR(K447/K448,"-")</f>
        <v>0</v>
      </c>
      <c r="M447" s="71">
        <v>2</v>
      </c>
      <c r="N447" s="35">
        <f>IFERROR(M447/M448,"-")</f>
        <v>6.0790273556231003E-3</v>
      </c>
      <c r="O447" s="71">
        <v>5</v>
      </c>
      <c r="P447" s="35">
        <f>IFERROR(O447/O448,"-")</f>
        <v>9.7770825185764573E-4</v>
      </c>
      <c r="R447" s="78"/>
    </row>
    <row r="448" spans="2:18" s="8" customFormat="1">
      <c r="B448" s="418"/>
      <c r="C448" s="416"/>
      <c r="D448" s="199" t="s">
        <v>71</v>
      </c>
      <c r="E448" s="143">
        <v>1336</v>
      </c>
      <c r="F448" s="122">
        <f>IFERROR(E448/E448,"-")</f>
        <v>1</v>
      </c>
      <c r="G448" s="133">
        <v>926</v>
      </c>
      <c r="H448" s="122">
        <f>IFERROR(G448/G448,"-")</f>
        <v>1</v>
      </c>
      <c r="I448" s="133">
        <v>126</v>
      </c>
      <c r="J448" s="122">
        <f>IFERROR(I448/I448,"-")</f>
        <v>1</v>
      </c>
      <c r="K448" s="133">
        <v>101</v>
      </c>
      <c r="L448" s="122">
        <f>IFERROR(K448/K448,"-")</f>
        <v>1</v>
      </c>
      <c r="M448" s="133">
        <v>329</v>
      </c>
      <c r="N448" s="122">
        <f>IFERROR(M448/M448,"-")</f>
        <v>1</v>
      </c>
      <c r="O448" s="133">
        <v>5114</v>
      </c>
      <c r="P448" s="122">
        <f>IFERROR(O448/O448,"-")</f>
        <v>1</v>
      </c>
      <c r="R448" s="78"/>
    </row>
    <row r="449" spans="2:18" s="8" customFormat="1">
      <c r="B449" s="417">
        <v>38</v>
      </c>
      <c r="C449" s="415" t="s">
        <v>44</v>
      </c>
      <c r="D449" s="273" t="s">
        <v>185</v>
      </c>
      <c r="E449" s="153">
        <v>141</v>
      </c>
      <c r="F449" s="33">
        <f>IFERROR(E449/E460,"-")</f>
        <v>0.68446601941747576</v>
      </c>
      <c r="G449" s="67">
        <v>110</v>
      </c>
      <c r="H449" s="33">
        <f>IFERROR(G449/G460,"-")</f>
        <v>0.70512820512820518</v>
      </c>
      <c r="I449" s="67">
        <v>15</v>
      </c>
      <c r="J449" s="33">
        <f>IFERROR(I449/I460,"-")</f>
        <v>0.6</v>
      </c>
      <c r="K449" s="67">
        <v>8</v>
      </c>
      <c r="L449" s="33">
        <f>IFERROR(K449/K460,"-")</f>
        <v>0.66666666666666663</v>
      </c>
      <c r="M449" s="67">
        <v>37</v>
      </c>
      <c r="N449" s="33">
        <f>IFERROR(M449/M460,"-")</f>
        <v>0.52112676056338025</v>
      </c>
      <c r="O449" s="67">
        <v>690</v>
      </c>
      <c r="P449" s="33">
        <f>IFERROR(O449/O460,"-")</f>
        <v>0.79584775086505188</v>
      </c>
      <c r="R449" s="78"/>
    </row>
    <row r="450" spans="2:18" s="8" customFormat="1">
      <c r="B450" s="418"/>
      <c r="C450" s="416"/>
      <c r="D450" s="274" t="s">
        <v>186</v>
      </c>
      <c r="E450" s="140">
        <v>0</v>
      </c>
      <c r="F450" s="138">
        <f>IFERROR(E450/E460,"-")</f>
        <v>0</v>
      </c>
      <c r="G450" s="139">
        <v>0</v>
      </c>
      <c r="H450" s="138">
        <f>IFERROR(G450/G460,"-")</f>
        <v>0</v>
      </c>
      <c r="I450" s="139">
        <v>0</v>
      </c>
      <c r="J450" s="138">
        <f>IFERROR(I450/I460,"-")</f>
        <v>0</v>
      </c>
      <c r="K450" s="139">
        <v>0</v>
      </c>
      <c r="L450" s="138">
        <f>IFERROR(K450/K460,"-")</f>
        <v>0</v>
      </c>
      <c r="M450" s="139">
        <v>0</v>
      </c>
      <c r="N450" s="138">
        <f>IFERROR(M450/M460,"-")</f>
        <v>0</v>
      </c>
      <c r="O450" s="139">
        <v>3</v>
      </c>
      <c r="P450" s="138">
        <f>IFERROR(O450/O460,"-")</f>
        <v>3.4602076124567475E-3</v>
      </c>
      <c r="R450" s="78"/>
    </row>
    <row r="451" spans="2:18" s="8" customFormat="1">
      <c r="B451" s="418"/>
      <c r="C451" s="416"/>
      <c r="D451" s="274" t="s">
        <v>340</v>
      </c>
      <c r="E451" s="140">
        <v>7</v>
      </c>
      <c r="F451" s="138">
        <f>IFERROR(E451/E460,"-")</f>
        <v>3.3980582524271843E-2</v>
      </c>
      <c r="G451" s="139">
        <v>4</v>
      </c>
      <c r="H451" s="138">
        <f>IFERROR(G451/G460,"-")</f>
        <v>2.564102564102564E-2</v>
      </c>
      <c r="I451" s="139">
        <v>1</v>
      </c>
      <c r="J451" s="138">
        <f>IFERROR(I451/I460,"-")</f>
        <v>0.04</v>
      </c>
      <c r="K451" s="139">
        <v>0</v>
      </c>
      <c r="L451" s="138">
        <f>IFERROR(K451/K460,"-")</f>
        <v>0</v>
      </c>
      <c r="M451" s="139">
        <v>2</v>
      </c>
      <c r="N451" s="138">
        <f>IFERROR(M451/M460,"-")</f>
        <v>2.8169014084507043E-2</v>
      </c>
      <c r="O451" s="139">
        <v>20</v>
      </c>
      <c r="P451" s="138">
        <f>IFERROR(O451/O460,"-")</f>
        <v>2.306805074971165E-2</v>
      </c>
      <c r="R451" s="78"/>
    </row>
    <row r="452" spans="2:18" s="8" customFormat="1">
      <c r="B452" s="418"/>
      <c r="C452" s="416"/>
      <c r="D452" s="274" t="s">
        <v>293</v>
      </c>
      <c r="E452" s="140">
        <v>0</v>
      </c>
      <c r="F452" s="138">
        <f>IFERROR(E452/E460,"-")</f>
        <v>0</v>
      </c>
      <c r="G452" s="139">
        <v>0</v>
      </c>
      <c r="H452" s="138">
        <f>IFERROR(G452/G460,"-")</f>
        <v>0</v>
      </c>
      <c r="I452" s="139">
        <v>0</v>
      </c>
      <c r="J452" s="138">
        <f>IFERROR(I452/I460,"-")</f>
        <v>0</v>
      </c>
      <c r="K452" s="139">
        <v>0</v>
      </c>
      <c r="L452" s="138">
        <f>IFERROR(K452/K460,"-")</f>
        <v>0</v>
      </c>
      <c r="M452" s="139">
        <v>0</v>
      </c>
      <c r="N452" s="138">
        <f>IFERROR(M452/M460,"-")</f>
        <v>0</v>
      </c>
      <c r="O452" s="139">
        <v>0</v>
      </c>
      <c r="P452" s="138">
        <f>IFERROR(O452/O460,"-")</f>
        <v>0</v>
      </c>
      <c r="R452" s="78"/>
    </row>
    <row r="453" spans="2:18" s="8" customFormat="1">
      <c r="B453" s="418"/>
      <c r="C453" s="416"/>
      <c r="D453" s="274" t="s">
        <v>182</v>
      </c>
      <c r="E453" s="141">
        <v>19</v>
      </c>
      <c r="F453" s="10">
        <f>IFERROR(E453/E460,"-")</f>
        <v>9.2233009708737865E-2</v>
      </c>
      <c r="G453" s="68">
        <v>15</v>
      </c>
      <c r="H453" s="10">
        <f>IFERROR(G453/G460,"-")</f>
        <v>9.6153846153846159E-2</v>
      </c>
      <c r="I453" s="68">
        <v>4</v>
      </c>
      <c r="J453" s="10">
        <f>IFERROR(I453/I460,"-")</f>
        <v>0.16</v>
      </c>
      <c r="K453" s="68">
        <v>2</v>
      </c>
      <c r="L453" s="10">
        <f>IFERROR(K453/K460,"-")</f>
        <v>0.16666666666666666</v>
      </c>
      <c r="M453" s="68">
        <v>9</v>
      </c>
      <c r="N453" s="10">
        <f>IFERROR(M453/M460,"-")</f>
        <v>0.12676056338028169</v>
      </c>
      <c r="O453" s="68">
        <v>49</v>
      </c>
      <c r="P453" s="10">
        <f>IFERROR(O453/O460,"-")</f>
        <v>5.6516724336793542E-2</v>
      </c>
      <c r="R453" s="78"/>
    </row>
    <row r="454" spans="2:18" s="8" customFormat="1">
      <c r="B454" s="418"/>
      <c r="C454" s="416"/>
      <c r="D454" s="274" t="s">
        <v>183</v>
      </c>
      <c r="E454" s="141">
        <v>18</v>
      </c>
      <c r="F454" s="10">
        <f>IFERROR(E454/E460,"-")</f>
        <v>8.7378640776699032E-2</v>
      </c>
      <c r="G454" s="68">
        <v>15</v>
      </c>
      <c r="H454" s="10">
        <f>IFERROR(G454/G460,"-")</f>
        <v>9.6153846153846159E-2</v>
      </c>
      <c r="I454" s="68">
        <v>3</v>
      </c>
      <c r="J454" s="10">
        <f>IFERROR(I454/I460,"-")</f>
        <v>0.12</v>
      </c>
      <c r="K454" s="68">
        <v>2</v>
      </c>
      <c r="L454" s="10">
        <f>IFERROR(K454/K460,"-")</f>
        <v>0.16666666666666666</v>
      </c>
      <c r="M454" s="68">
        <v>6</v>
      </c>
      <c r="N454" s="10">
        <f>IFERROR(M454/M460,"-")</f>
        <v>8.4507042253521125E-2</v>
      </c>
      <c r="O454" s="68">
        <v>43</v>
      </c>
      <c r="P454" s="10">
        <f>IFERROR(O454/O460,"-")</f>
        <v>4.9596309111880045E-2</v>
      </c>
      <c r="R454" s="78"/>
    </row>
    <row r="455" spans="2:18" s="8" customFormat="1">
      <c r="B455" s="418"/>
      <c r="C455" s="416"/>
      <c r="D455" s="274" t="s">
        <v>184</v>
      </c>
      <c r="E455" s="140">
        <v>6</v>
      </c>
      <c r="F455" s="138">
        <f>IFERROR(E455/E460,"-")</f>
        <v>2.9126213592233011E-2</v>
      </c>
      <c r="G455" s="139">
        <v>4</v>
      </c>
      <c r="H455" s="138">
        <f>IFERROR(G455/G460,"-")</f>
        <v>2.564102564102564E-2</v>
      </c>
      <c r="I455" s="139">
        <v>0</v>
      </c>
      <c r="J455" s="138">
        <f>IFERROR(I455/I460,"-")</f>
        <v>0</v>
      </c>
      <c r="K455" s="139">
        <v>0</v>
      </c>
      <c r="L455" s="138">
        <f>IFERROR(K455/K460,"-")</f>
        <v>0</v>
      </c>
      <c r="M455" s="139">
        <v>5</v>
      </c>
      <c r="N455" s="138">
        <f>IFERROR(M455/M460,"-")</f>
        <v>7.0422535211267609E-2</v>
      </c>
      <c r="O455" s="139">
        <v>26</v>
      </c>
      <c r="P455" s="138">
        <f>IFERROR(O455/O460,"-")</f>
        <v>2.9988465974625143E-2</v>
      </c>
      <c r="R455" s="78"/>
    </row>
    <row r="456" spans="2:18" s="8" customFormat="1">
      <c r="B456" s="418"/>
      <c r="C456" s="416"/>
      <c r="D456" s="274" t="s">
        <v>187</v>
      </c>
      <c r="E456" s="141">
        <v>6</v>
      </c>
      <c r="F456" s="10">
        <f>IFERROR(E456/E460,"-")</f>
        <v>2.9126213592233011E-2</v>
      </c>
      <c r="G456" s="68">
        <v>2</v>
      </c>
      <c r="H456" s="10">
        <f>IFERROR(G456/G460,"-")</f>
        <v>1.282051282051282E-2</v>
      </c>
      <c r="I456" s="68">
        <v>1</v>
      </c>
      <c r="J456" s="10">
        <f>IFERROR(I456/I460,"-")</f>
        <v>0.04</v>
      </c>
      <c r="K456" s="68">
        <v>0</v>
      </c>
      <c r="L456" s="10">
        <f>IFERROR(K456/K460,"-")</f>
        <v>0</v>
      </c>
      <c r="M456" s="68">
        <v>3</v>
      </c>
      <c r="N456" s="10">
        <f>IFERROR(M456/M460,"-")</f>
        <v>4.2253521126760563E-2</v>
      </c>
      <c r="O456" s="68">
        <v>18</v>
      </c>
      <c r="P456" s="10">
        <f>IFERROR(O456/O460,"-")</f>
        <v>2.0761245674740483E-2</v>
      </c>
      <c r="R456" s="78"/>
    </row>
    <row r="457" spans="2:18" s="8" customFormat="1">
      <c r="B457" s="418"/>
      <c r="C457" s="416"/>
      <c r="D457" s="274" t="s">
        <v>188</v>
      </c>
      <c r="E457" s="140">
        <v>6</v>
      </c>
      <c r="F457" s="138">
        <f>IFERROR(E457/E460,"-")</f>
        <v>2.9126213592233011E-2</v>
      </c>
      <c r="G457" s="139">
        <v>3</v>
      </c>
      <c r="H457" s="138">
        <f>IFERROR(G457/G460,"-")</f>
        <v>1.9230769230769232E-2</v>
      </c>
      <c r="I457" s="139">
        <v>1</v>
      </c>
      <c r="J457" s="138">
        <f>IFERROR(I457/I460,"-")</f>
        <v>0.04</v>
      </c>
      <c r="K457" s="139">
        <v>0</v>
      </c>
      <c r="L457" s="138">
        <f>IFERROR(K457/K460,"-")</f>
        <v>0</v>
      </c>
      <c r="M457" s="139">
        <v>6</v>
      </c>
      <c r="N457" s="138">
        <f>IFERROR(M457/M460,"-")</f>
        <v>8.4507042253521125E-2</v>
      </c>
      <c r="O457" s="139">
        <v>11</v>
      </c>
      <c r="P457" s="138">
        <f>IFERROR(O457/O460,"-")</f>
        <v>1.2687427912341407E-2</v>
      </c>
      <c r="R457" s="78"/>
    </row>
    <row r="458" spans="2:18" s="8" customFormat="1">
      <c r="B458" s="418"/>
      <c r="C458" s="416"/>
      <c r="D458" s="274" t="s">
        <v>189</v>
      </c>
      <c r="E458" s="141">
        <v>3</v>
      </c>
      <c r="F458" s="10">
        <f>IFERROR(E458/E460,"-")</f>
        <v>1.4563106796116505E-2</v>
      </c>
      <c r="G458" s="68">
        <v>3</v>
      </c>
      <c r="H458" s="10">
        <f>IFERROR(G458/G460,"-")</f>
        <v>1.9230769230769232E-2</v>
      </c>
      <c r="I458" s="68">
        <v>0</v>
      </c>
      <c r="J458" s="10">
        <f>IFERROR(I458/I460,"-")</f>
        <v>0</v>
      </c>
      <c r="K458" s="68">
        <v>0</v>
      </c>
      <c r="L458" s="10">
        <f>IFERROR(K458/K460,"-")</f>
        <v>0</v>
      </c>
      <c r="M458" s="68">
        <v>3</v>
      </c>
      <c r="N458" s="10">
        <f>IFERROR(M458/M460,"-")</f>
        <v>4.2253521126760563E-2</v>
      </c>
      <c r="O458" s="68">
        <v>2</v>
      </c>
      <c r="P458" s="10">
        <f>IFERROR(O458/O460,"-")</f>
        <v>2.306805074971165E-3</v>
      </c>
      <c r="R458" s="78"/>
    </row>
    <row r="459" spans="2:18" s="8" customFormat="1">
      <c r="B459" s="418"/>
      <c r="C459" s="416"/>
      <c r="D459" s="89" t="s">
        <v>190</v>
      </c>
      <c r="E459" s="142">
        <v>0</v>
      </c>
      <c r="F459" s="35">
        <f>IFERROR(E459/E460,"-")</f>
        <v>0</v>
      </c>
      <c r="G459" s="71">
        <v>0</v>
      </c>
      <c r="H459" s="35">
        <f>IFERROR(G459/G460,"-")</f>
        <v>0</v>
      </c>
      <c r="I459" s="71">
        <v>0</v>
      </c>
      <c r="J459" s="35">
        <f>IFERROR(I459/I460,"-")</f>
        <v>0</v>
      </c>
      <c r="K459" s="71">
        <v>0</v>
      </c>
      <c r="L459" s="35">
        <f>IFERROR(K459/K460,"-")</f>
        <v>0</v>
      </c>
      <c r="M459" s="71">
        <v>0</v>
      </c>
      <c r="N459" s="35">
        <f>IFERROR(M459/M460,"-")</f>
        <v>0</v>
      </c>
      <c r="O459" s="71">
        <v>5</v>
      </c>
      <c r="P459" s="35">
        <f>IFERROR(O459/O460,"-")</f>
        <v>5.7670126874279125E-3</v>
      </c>
      <c r="R459" s="78"/>
    </row>
    <row r="460" spans="2:18" s="8" customFormat="1">
      <c r="B460" s="418"/>
      <c r="C460" s="416"/>
      <c r="D460" s="199" t="s">
        <v>71</v>
      </c>
      <c r="E460" s="143">
        <v>206</v>
      </c>
      <c r="F460" s="122">
        <f>IFERROR(E460/E460,"-")</f>
        <v>1</v>
      </c>
      <c r="G460" s="133">
        <v>156</v>
      </c>
      <c r="H460" s="122">
        <f>IFERROR(G460/G460,"-")</f>
        <v>1</v>
      </c>
      <c r="I460" s="133">
        <v>25</v>
      </c>
      <c r="J460" s="122">
        <f>IFERROR(I460/I460,"-")</f>
        <v>1</v>
      </c>
      <c r="K460" s="133">
        <v>12</v>
      </c>
      <c r="L460" s="122">
        <f>IFERROR(K460/K460,"-")</f>
        <v>1</v>
      </c>
      <c r="M460" s="133">
        <v>71</v>
      </c>
      <c r="N460" s="122">
        <f>IFERROR(M460/M460,"-")</f>
        <v>1</v>
      </c>
      <c r="O460" s="133">
        <v>867</v>
      </c>
      <c r="P460" s="122">
        <f>IFERROR(O460/O460,"-")</f>
        <v>1</v>
      </c>
      <c r="R460" s="78"/>
    </row>
    <row r="461" spans="2:18" s="8" customFormat="1">
      <c r="B461" s="417">
        <v>39</v>
      </c>
      <c r="C461" s="415" t="s">
        <v>7</v>
      </c>
      <c r="D461" s="273" t="s">
        <v>185</v>
      </c>
      <c r="E461" s="153">
        <v>913</v>
      </c>
      <c r="F461" s="33">
        <f>IFERROR(E461/E472,"-")</f>
        <v>0.69961685823754793</v>
      </c>
      <c r="G461" s="67">
        <v>652</v>
      </c>
      <c r="H461" s="33">
        <f>IFERROR(G461/G472,"-")</f>
        <v>0.69214437367303605</v>
      </c>
      <c r="I461" s="67">
        <v>68</v>
      </c>
      <c r="J461" s="33">
        <f>IFERROR(I461/I472,"-")</f>
        <v>0.51515151515151514</v>
      </c>
      <c r="K461" s="67">
        <v>52</v>
      </c>
      <c r="L461" s="33">
        <f>IFERROR(K461/K472,"-")</f>
        <v>0.60465116279069764</v>
      </c>
      <c r="M461" s="67">
        <v>163</v>
      </c>
      <c r="N461" s="33">
        <f>IFERROR(M461/M472,"-")</f>
        <v>0.55821917808219179</v>
      </c>
      <c r="O461" s="67">
        <v>3929</v>
      </c>
      <c r="P461" s="33">
        <f>IFERROR(O461/O472,"-")</f>
        <v>0.84313304721030047</v>
      </c>
      <c r="R461" s="78"/>
    </row>
    <row r="462" spans="2:18" s="8" customFormat="1">
      <c r="B462" s="418"/>
      <c r="C462" s="416"/>
      <c r="D462" s="274" t="s">
        <v>186</v>
      </c>
      <c r="E462" s="140">
        <v>0</v>
      </c>
      <c r="F462" s="138">
        <f>IFERROR(E462/E472,"-")</f>
        <v>0</v>
      </c>
      <c r="G462" s="139">
        <v>0</v>
      </c>
      <c r="H462" s="138">
        <f>IFERROR(G462/G472,"-")</f>
        <v>0</v>
      </c>
      <c r="I462" s="139">
        <v>0</v>
      </c>
      <c r="J462" s="138">
        <f>IFERROR(I462/I472,"-")</f>
        <v>0</v>
      </c>
      <c r="K462" s="139">
        <v>0</v>
      </c>
      <c r="L462" s="138">
        <f>IFERROR(K462/K472,"-")</f>
        <v>0</v>
      </c>
      <c r="M462" s="139">
        <v>0</v>
      </c>
      <c r="N462" s="138">
        <f>IFERROR(M462/M472,"-")</f>
        <v>0</v>
      </c>
      <c r="O462" s="139">
        <v>0</v>
      </c>
      <c r="P462" s="138">
        <f>IFERROR(O462/O472,"-")</f>
        <v>0</v>
      </c>
      <c r="R462" s="78"/>
    </row>
    <row r="463" spans="2:18" s="8" customFormat="1">
      <c r="B463" s="418"/>
      <c r="C463" s="416"/>
      <c r="D463" s="274" t="s">
        <v>340</v>
      </c>
      <c r="E463" s="140">
        <v>21</v>
      </c>
      <c r="F463" s="138">
        <f>IFERROR(E463/E472,"-")</f>
        <v>1.6091954022988506E-2</v>
      </c>
      <c r="G463" s="139">
        <v>17</v>
      </c>
      <c r="H463" s="138">
        <f>IFERROR(G463/G472,"-")</f>
        <v>1.8046709129511677E-2</v>
      </c>
      <c r="I463" s="139">
        <v>2</v>
      </c>
      <c r="J463" s="138">
        <f>IFERROR(I463/I472,"-")</f>
        <v>1.5151515151515152E-2</v>
      </c>
      <c r="K463" s="139">
        <v>0</v>
      </c>
      <c r="L463" s="138">
        <f>IFERROR(K463/K472,"-")</f>
        <v>0</v>
      </c>
      <c r="M463" s="139">
        <v>2</v>
      </c>
      <c r="N463" s="138">
        <f>IFERROR(M463/M472,"-")</f>
        <v>6.8493150684931503E-3</v>
      </c>
      <c r="O463" s="139">
        <v>27</v>
      </c>
      <c r="P463" s="138">
        <f>IFERROR(O463/O472,"-")</f>
        <v>5.7939914163090125E-3</v>
      </c>
      <c r="R463" s="78"/>
    </row>
    <row r="464" spans="2:18" s="8" customFormat="1">
      <c r="B464" s="418"/>
      <c r="C464" s="416"/>
      <c r="D464" s="274" t="s">
        <v>293</v>
      </c>
      <c r="E464" s="140">
        <v>0</v>
      </c>
      <c r="F464" s="138">
        <f>IFERROR(E464/E472,"-")</f>
        <v>0</v>
      </c>
      <c r="G464" s="139">
        <v>0</v>
      </c>
      <c r="H464" s="138">
        <f>IFERROR(G464/G472,"-")</f>
        <v>0</v>
      </c>
      <c r="I464" s="139">
        <v>0</v>
      </c>
      <c r="J464" s="138">
        <f>IFERROR(I464/I472,"-")</f>
        <v>0</v>
      </c>
      <c r="K464" s="139">
        <v>0</v>
      </c>
      <c r="L464" s="138">
        <f>IFERROR(K464/K472,"-")</f>
        <v>0</v>
      </c>
      <c r="M464" s="139">
        <v>0</v>
      </c>
      <c r="N464" s="138">
        <f>IFERROR(M464/M472,"-")</f>
        <v>0</v>
      </c>
      <c r="O464" s="139">
        <v>0</v>
      </c>
      <c r="P464" s="138">
        <f>IFERROR(O464/O472,"-")</f>
        <v>0</v>
      </c>
      <c r="R464" s="78"/>
    </row>
    <row r="465" spans="2:18" s="8" customFormat="1">
      <c r="B465" s="418"/>
      <c r="C465" s="416"/>
      <c r="D465" s="274" t="s">
        <v>182</v>
      </c>
      <c r="E465" s="141">
        <v>176</v>
      </c>
      <c r="F465" s="10">
        <f>IFERROR(E465/E472,"-")</f>
        <v>0.13486590038314175</v>
      </c>
      <c r="G465" s="68">
        <v>136</v>
      </c>
      <c r="H465" s="10">
        <f>IFERROR(G465/G472,"-")</f>
        <v>0.14437367303609341</v>
      </c>
      <c r="I465" s="68">
        <v>26</v>
      </c>
      <c r="J465" s="10">
        <f>IFERROR(I465/I472,"-")</f>
        <v>0.19696969696969696</v>
      </c>
      <c r="K465" s="68">
        <v>13</v>
      </c>
      <c r="L465" s="10">
        <f>IFERROR(K465/K472,"-")</f>
        <v>0.15116279069767441</v>
      </c>
      <c r="M465" s="68">
        <v>39</v>
      </c>
      <c r="N465" s="10">
        <f>IFERROR(M465/M472,"-")</f>
        <v>0.13356164383561644</v>
      </c>
      <c r="O465" s="68">
        <v>357</v>
      </c>
      <c r="P465" s="10">
        <f>IFERROR(O465/O472,"-")</f>
        <v>7.6609442060085839E-2</v>
      </c>
      <c r="R465" s="78"/>
    </row>
    <row r="466" spans="2:18" s="8" customFormat="1">
      <c r="B466" s="418"/>
      <c r="C466" s="416"/>
      <c r="D466" s="274" t="s">
        <v>183</v>
      </c>
      <c r="E466" s="141">
        <v>99</v>
      </c>
      <c r="F466" s="10">
        <f>IFERROR(E466/E472,"-")</f>
        <v>7.586206896551724E-2</v>
      </c>
      <c r="G466" s="68">
        <v>73</v>
      </c>
      <c r="H466" s="10">
        <f>IFERROR(G466/G472,"-")</f>
        <v>7.749469214437367E-2</v>
      </c>
      <c r="I466" s="68">
        <v>16</v>
      </c>
      <c r="J466" s="10">
        <f>IFERROR(I466/I472,"-")</f>
        <v>0.12121212121212122</v>
      </c>
      <c r="K466" s="68">
        <v>10</v>
      </c>
      <c r="L466" s="10">
        <f>IFERROR(K466/K472,"-")</f>
        <v>0.11627906976744186</v>
      </c>
      <c r="M466" s="68">
        <v>30</v>
      </c>
      <c r="N466" s="10">
        <f>IFERROR(M466/M472,"-")</f>
        <v>0.10273972602739725</v>
      </c>
      <c r="O466" s="68">
        <v>108</v>
      </c>
      <c r="P466" s="10">
        <f>IFERROR(O466/O472,"-")</f>
        <v>2.317596566523605E-2</v>
      </c>
      <c r="R466" s="78"/>
    </row>
    <row r="467" spans="2:18" s="8" customFormat="1">
      <c r="B467" s="418"/>
      <c r="C467" s="416"/>
      <c r="D467" s="274" t="s">
        <v>184</v>
      </c>
      <c r="E467" s="140">
        <v>46</v>
      </c>
      <c r="F467" s="138">
        <f>IFERROR(E467/E472,"-")</f>
        <v>3.5249042145593872E-2</v>
      </c>
      <c r="G467" s="139">
        <v>34</v>
      </c>
      <c r="H467" s="138">
        <f>IFERROR(G467/G472,"-")</f>
        <v>3.6093418259023353E-2</v>
      </c>
      <c r="I467" s="139">
        <v>9</v>
      </c>
      <c r="J467" s="138">
        <f>IFERROR(I467/I472,"-")</f>
        <v>6.8181818181818177E-2</v>
      </c>
      <c r="K467" s="139">
        <v>5</v>
      </c>
      <c r="L467" s="138">
        <f>IFERROR(K467/K472,"-")</f>
        <v>5.8139534883720929E-2</v>
      </c>
      <c r="M467" s="139">
        <v>19</v>
      </c>
      <c r="N467" s="138">
        <f>IFERROR(M467/M472,"-")</f>
        <v>6.5068493150684928E-2</v>
      </c>
      <c r="O467" s="139">
        <v>158</v>
      </c>
      <c r="P467" s="138">
        <f>IFERROR(O467/O472,"-")</f>
        <v>3.3905579399141628E-2</v>
      </c>
      <c r="R467" s="78"/>
    </row>
    <row r="468" spans="2:18" s="8" customFormat="1">
      <c r="B468" s="418"/>
      <c r="C468" s="416"/>
      <c r="D468" s="274" t="s">
        <v>187</v>
      </c>
      <c r="E468" s="141">
        <v>19</v>
      </c>
      <c r="F468" s="10">
        <f>IFERROR(E468/E472,"-")</f>
        <v>1.4559386973180077E-2</v>
      </c>
      <c r="G468" s="68">
        <v>10</v>
      </c>
      <c r="H468" s="10">
        <f>IFERROR(G468/G472,"-")</f>
        <v>1.0615711252653927E-2</v>
      </c>
      <c r="I468" s="68">
        <v>5</v>
      </c>
      <c r="J468" s="10">
        <f>IFERROR(I468/I472,"-")</f>
        <v>3.787878787878788E-2</v>
      </c>
      <c r="K468" s="68">
        <v>5</v>
      </c>
      <c r="L468" s="10">
        <f>IFERROR(K468/K472,"-")</f>
        <v>5.8139534883720929E-2</v>
      </c>
      <c r="M468" s="68">
        <v>15</v>
      </c>
      <c r="N468" s="10">
        <f>IFERROR(M468/M472,"-")</f>
        <v>5.1369863013698627E-2</v>
      </c>
      <c r="O468" s="68">
        <v>50</v>
      </c>
      <c r="P468" s="10">
        <f>IFERROR(O468/O472,"-")</f>
        <v>1.0729613733905579E-2</v>
      </c>
      <c r="R468" s="78"/>
    </row>
    <row r="469" spans="2:18" s="8" customFormat="1">
      <c r="B469" s="418"/>
      <c r="C469" s="416"/>
      <c r="D469" s="274" t="s">
        <v>188</v>
      </c>
      <c r="E469" s="140">
        <v>15</v>
      </c>
      <c r="F469" s="138">
        <f>IFERROR(E469/E472,"-")</f>
        <v>1.1494252873563218E-2</v>
      </c>
      <c r="G469" s="139">
        <v>9</v>
      </c>
      <c r="H469" s="138">
        <f>IFERROR(G469/G472,"-")</f>
        <v>9.5541401273885346E-3</v>
      </c>
      <c r="I469" s="139">
        <v>2</v>
      </c>
      <c r="J469" s="138">
        <f>IFERROR(I469/I472,"-")</f>
        <v>1.5151515151515152E-2</v>
      </c>
      <c r="K469" s="139">
        <v>0</v>
      </c>
      <c r="L469" s="138">
        <f>IFERROR(K469/K472,"-")</f>
        <v>0</v>
      </c>
      <c r="M469" s="139">
        <v>9</v>
      </c>
      <c r="N469" s="138">
        <f>IFERROR(M469/M472,"-")</f>
        <v>3.0821917808219176E-2</v>
      </c>
      <c r="O469" s="139">
        <v>15</v>
      </c>
      <c r="P469" s="138">
        <f>IFERROR(O469/O472,"-")</f>
        <v>3.2188841201716738E-3</v>
      </c>
      <c r="R469" s="78"/>
    </row>
    <row r="470" spans="2:18" s="8" customFormat="1">
      <c r="B470" s="418"/>
      <c r="C470" s="416"/>
      <c r="D470" s="274" t="s">
        <v>189</v>
      </c>
      <c r="E470" s="141">
        <v>7</v>
      </c>
      <c r="F470" s="10">
        <f>IFERROR(E470/E472,"-")</f>
        <v>5.3639846743295016E-3</v>
      </c>
      <c r="G470" s="68">
        <v>5</v>
      </c>
      <c r="H470" s="10">
        <f>IFERROR(G470/G472,"-")</f>
        <v>5.3078556263269636E-3</v>
      </c>
      <c r="I470" s="68">
        <v>2</v>
      </c>
      <c r="J470" s="10">
        <f>IFERROR(I470/I472,"-")</f>
        <v>1.5151515151515152E-2</v>
      </c>
      <c r="K470" s="68">
        <v>1</v>
      </c>
      <c r="L470" s="10">
        <f>IFERROR(K470/K472,"-")</f>
        <v>1.1627906976744186E-2</v>
      </c>
      <c r="M470" s="68">
        <v>9</v>
      </c>
      <c r="N470" s="10">
        <f>IFERROR(M470/M472,"-")</f>
        <v>3.0821917808219176E-2</v>
      </c>
      <c r="O470" s="68">
        <v>10</v>
      </c>
      <c r="P470" s="10">
        <f>IFERROR(O470/O472,"-")</f>
        <v>2.1459227467811159E-3</v>
      </c>
      <c r="R470" s="78"/>
    </row>
    <row r="471" spans="2:18" s="8" customFormat="1">
      <c r="B471" s="418"/>
      <c r="C471" s="416"/>
      <c r="D471" s="89" t="s">
        <v>190</v>
      </c>
      <c r="E471" s="142">
        <v>9</v>
      </c>
      <c r="F471" s="35">
        <f>IFERROR(E471/E472,"-")</f>
        <v>6.8965517241379309E-3</v>
      </c>
      <c r="G471" s="71">
        <v>6</v>
      </c>
      <c r="H471" s="35">
        <f>IFERROR(G471/G472,"-")</f>
        <v>6.369426751592357E-3</v>
      </c>
      <c r="I471" s="71">
        <v>2</v>
      </c>
      <c r="J471" s="35">
        <f>IFERROR(I471/I472,"-")</f>
        <v>1.5151515151515152E-2</v>
      </c>
      <c r="K471" s="71">
        <v>0</v>
      </c>
      <c r="L471" s="35">
        <f>IFERROR(K471/K472,"-")</f>
        <v>0</v>
      </c>
      <c r="M471" s="71">
        <v>6</v>
      </c>
      <c r="N471" s="35">
        <f>IFERROR(M471/M472,"-")</f>
        <v>2.0547945205479451E-2</v>
      </c>
      <c r="O471" s="71">
        <v>6</v>
      </c>
      <c r="P471" s="35">
        <f>IFERROR(O471/O472,"-")</f>
        <v>1.2875536480686696E-3</v>
      </c>
      <c r="R471" s="78"/>
    </row>
    <row r="472" spans="2:18" s="8" customFormat="1">
      <c r="B472" s="418"/>
      <c r="C472" s="416"/>
      <c r="D472" s="199" t="s">
        <v>71</v>
      </c>
      <c r="E472" s="143">
        <v>1305</v>
      </c>
      <c r="F472" s="122">
        <f>IFERROR(E472/E472,"-")</f>
        <v>1</v>
      </c>
      <c r="G472" s="133">
        <v>942</v>
      </c>
      <c r="H472" s="122">
        <f>IFERROR(G472/G472,"-")</f>
        <v>1</v>
      </c>
      <c r="I472" s="133">
        <v>132</v>
      </c>
      <c r="J472" s="122">
        <f>IFERROR(I472/I472,"-")</f>
        <v>1</v>
      </c>
      <c r="K472" s="133">
        <v>86</v>
      </c>
      <c r="L472" s="122">
        <f>IFERROR(K472/K472,"-")</f>
        <v>1</v>
      </c>
      <c r="M472" s="133">
        <v>292</v>
      </c>
      <c r="N472" s="122">
        <f>IFERROR(M472/M472,"-")</f>
        <v>1</v>
      </c>
      <c r="O472" s="133">
        <v>4660</v>
      </c>
      <c r="P472" s="122">
        <f>IFERROR(O472/O472,"-")</f>
        <v>1</v>
      </c>
      <c r="R472" s="78"/>
    </row>
    <row r="473" spans="2:18" s="8" customFormat="1">
      <c r="B473" s="417">
        <v>40</v>
      </c>
      <c r="C473" s="415" t="s">
        <v>45</v>
      </c>
      <c r="D473" s="273" t="s">
        <v>185</v>
      </c>
      <c r="E473" s="153">
        <v>179</v>
      </c>
      <c r="F473" s="33">
        <f>IFERROR(E473/E484,"-")</f>
        <v>0.61512027491408938</v>
      </c>
      <c r="G473" s="67">
        <v>91</v>
      </c>
      <c r="H473" s="33">
        <f>IFERROR(G473/G484,"-")</f>
        <v>0.60666666666666669</v>
      </c>
      <c r="I473" s="67">
        <v>14</v>
      </c>
      <c r="J473" s="33">
        <f>IFERROR(I473/I484,"-")</f>
        <v>0.5</v>
      </c>
      <c r="K473" s="67">
        <v>9</v>
      </c>
      <c r="L473" s="33">
        <f>IFERROR(K473/K484,"-")</f>
        <v>0.5625</v>
      </c>
      <c r="M473" s="67">
        <v>44</v>
      </c>
      <c r="N473" s="33">
        <f>IFERROR(M473/M484,"-")</f>
        <v>0.53658536585365857</v>
      </c>
      <c r="O473" s="67">
        <v>748</v>
      </c>
      <c r="P473" s="33">
        <f>IFERROR(O473/O484,"-")</f>
        <v>0.73405299313052008</v>
      </c>
      <c r="R473" s="78"/>
    </row>
    <row r="474" spans="2:18" s="8" customFormat="1">
      <c r="B474" s="418"/>
      <c r="C474" s="416"/>
      <c r="D474" s="274" t="s">
        <v>186</v>
      </c>
      <c r="E474" s="140">
        <v>0</v>
      </c>
      <c r="F474" s="138">
        <f>IFERROR(E474/E484,"-")</f>
        <v>0</v>
      </c>
      <c r="G474" s="139">
        <v>0</v>
      </c>
      <c r="H474" s="138">
        <f>IFERROR(G474/G484,"-")</f>
        <v>0</v>
      </c>
      <c r="I474" s="139">
        <v>0</v>
      </c>
      <c r="J474" s="138">
        <f>IFERROR(I474/I484,"-")</f>
        <v>0</v>
      </c>
      <c r="K474" s="139">
        <v>0</v>
      </c>
      <c r="L474" s="138">
        <f>IFERROR(K474/K484,"-")</f>
        <v>0</v>
      </c>
      <c r="M474" s="139">
        <v>0</v>
      </c>
      <c r="N474" s="138">
        <f>IFERROR(M474/M484,"-")</f>
        <v>0</v>
      </c>
      <c r="O474" s="139">
        <v>3</v>
      </c>
      <c r="P474" s="138">
        <f>IFERROR(O474/O484,"-")</f>
        <v>2.944062806673209E-3</v>
      </c>
      <c r="R474" s="78"/>
    </row>
    <row r="475" spans="2:18" s="8" customFormat="1">
      <c r="B475" s="418"/>
      <c r="C475" s="416"/>
      <c r="D475" s="274" t="s">
        <v>340</v>
      </c>
      <c r="E475" s="140">
        <v>5</v>
      </c>
      <c r="F475" s="138">
        <f>IFERROR(E475/E484,"-")</f>
        <v>1.7182130584192441E-2</v>
      </c>
      <c r="G475" s="139">
        <v>2</v>
      </c>
      <c r="H475" s="138">
        <f>IFERROR(G475/G484,"-")</f>
        <v>1.3333333333333334E-2</v>
      </c>
      <c r="I475" s="139">
        <v>0</v>
      </c>
      <c r="J475" s="138">
        <f>IFERROR(I475/I484,"-")</f>
        <v>0</v>
      </c>
      <c r="K475" s="139">
        <v>0</v>
      </c>
      <c r="L475" s="138">
        <f>IFERROR(K475/K484,"-")</f>
        <v>0</v>
      </c>
      <c r="M475" s="139">
        <v>0</v>
      </c>
      <c r="N475" s="138">
        <f>IFERROR(M475/M484,"-")</f>
        <v>0</v>
      </c>
      <c r="O475" s="139">
        <v>7</v>
      </c>
      <c r="P475" s="138">
        <f>IFERROR(O475/O484,"-")</f>
        <v>6.8694798822374874E-3</v>
      </c>
      <c r="R475" s="78"/>
    </row>
    <row r="476" spans="2:18" s="8" customFormat="1">
      <c r="B476" s="418"/>
      <c r="C476" s="416"/>
      <c r="D476" s="274" t="s">
        <v>293</v>
      </c>
      <c r="E476" s="140">
        <v>0</v>
      </c>
      <c r="F476" s="138">
        <f>IFERROR(E476/E484,"-")</f>
        <v>0</v>
      </c>
      <c r="G476" s="139">
        <v>0</v>
      </c>
      <c r="H476" s="138">
        <f>IFERROR(G476/G484,"-")</f>
        <v>0</v>
      </c>
      <c r="I476" s="139">
        <v>0</v>
      </c>
      <c r="J476" s="138">
        <f>IFERROR(I476/I484,"-")</f>
        <v>0</v>
      </c>
      <c r="K476" s="139">
        <v>0</v>
      </c>
      <c r="L476" s="138">
        <f>IFERROR(K476/K484,"-")</f>
        <v>0</v>
      </c>
      <c r="M476" s="139">
        <v>0</v>
      </c>
      <c r="N476" s="138">
        <f>IFERROR(M476/M484,"-")</f>
        <v>0</v>
      </c>
      <c r="O476" s="139">
        <v>1</v>
      </c>
      <c r="P476" s="138">
        <f>IFERROR(O476/O484,"-")</f>
        <v>9.813542688910696E-4</v>
      </c>
      <c r="R476" s="78"/>
    </row>
    <row r="477" spans="2:18" s="8" customFormat="1">
      <c r="B477" s="418"/>
      <c r="C477" s="416"/>
      <c r="D477" s="274" t="s">
        <v>182</v>
      </c>
      <c r="E477" s="141">
        <v>23</v>
      </c>
      <c r="F477" s="10">
        <f>IFERROR(E477/E484,"-")</f>
        <v>7.903780068728522E-2</v>
      </c>
      <c r="G477" s="68">
        <v>9</v>
      </c>
      <c r="H477" s="10">
        <f>IFERROR(G477/G484,"-")</f>
        <v>0.06</v>
      </c>
      <c r="I477" s="68">
        <v>2</v>
      </c>
      <c r="J477" s="10">
        <f>IFERROR(I477/I484,"-")</f>
        <v>7.1428571428571425E-2</v>
      </c>
      <c r="K477" s="68">
        <v>0</v>
      </c>
      <c r="L477" s="10">
        <f>IFERROR(K477/K484,"-")</f>
        <v>0</v>
      </c>
      <c r="M477" s="68">
        <v>7</v>
      </c>
      <c r="N477" s="10">
        <f>IFERROR(M477/M484,"-")</f>
        <v>8.5365853658536592E-2</v>
      </c>
      <c r="O477" s="68">
        <v>73</v>
      </c>
      <c r="P477" s="10">
        <f>IFERROR(O477/O484,"-")</f>
        <v>7.163886162904809E-2</v>
      </c>
      <c r="R477" s="78"/>
    </row>
    <row r="478" spans="2:18" s="8" customFormat="1">
      <c r="B478" s="418"/>
      <c r="C478" s="416"/>
      <c r="D478" s="274" t="s">
        <v>183</v>
      </c>
      <c r="E478" s="141">
        <v>33</v>
      </c>
      <c r="F478" s="10">
        <f>IFERROR(E478/E484,"-")</f>
        <v>0.1134020618556701</v>
      </c>
      <c r="G478" s="68">
        <v>16</v>
      </c>
      <c r="H478" s="10">
        <f>IFERROR(G478/G484,"-")</f>
        <v>0.10666666666666667</v>
      </c>
      <c r="I478" s="68">
        <v>5</v>
      </c>
      <c r="J478" s="10">
        <f>IFERROR(I478/I484,"-")</f>
        <v>0.17857142857142858</v>
      </c>
      <c r="K478" s="68">
        <v>1</v>
      </c>
      <c r="L478" s="10">
        <f>IFERROR(K478/K484,"-")</f>
        <v>6.25E-2</v>
      </c>
      <c r="M478" s="68">
        <v>5</v>
      </c>
      <c r="N478" s="10">
        <f>IFERROR(M478/M484,"-")</f>
        <v>6.097560975609756E-2</v>
      </c>
      <c r="O478" s="68">
        <v>59</v>
      </c>
      <c r="P478" s="10">
        <f>IFERROR(O478/O484,"-")</f>
        <v>5.7899901864573111E-2</v>
      </c>
      <c r="R478" s="78"/>
    </row>
    <row r="479" spans="2:18" s="8" customFormat="1">
      <c r="B479" s="418"/>
      <c r="C479" s="416"/>
      <c r="D479" s="274" t="s">
        <v>184</v>
      </c>
      <c r="E479" s="140">
        <v>13</v>
      </c>
      <c r="F479" s="138">
        <f>IFERROR(E479/E484,"-")</f>
        <v>4.4673539518900345E-2</v>
      </c>
      <c r="G479" s="139">
        <v>8</v>
      </c>
      <c r="H479" s="138">
        <f>IFERROR(G479/G484,"-")</f>
        <v>5.3333333333333337E-2</v>
      </c>
      <c r="I479" s="139">
        <v>2</v>
      </c>
      <c r="J479" s="138">
        <f>IFERROR(I479/I484,"-")</f>
        <v>7.1428571428571425E-2</v>
      </c>
      <c r="K479" s="139">
        <v>2</v>
      </c>
      <c r="L479" s="138">
        <f>IFERROR(K479/K484,"-")</f>
        <v>0.125</v>
      </c>
      <c r="M479" s="139">
        <v>3</v>
      </c>
      <c r="N479" s="138">
        <f>IFERROR(M479/M484,"-")</f>
        <v>3.6585365853658534E-2</v>
      </c>
      <c r="O479" s="139">
        <v>46</v>
      </c>
      <c r="P479" s="138">
        <f>IFERROR(O479/O484,"-")</f>
        <v>4.5142296368989206E-2</v>
      </c>
      <c r="R479" s="78"/>
    </row>
    <row r="480" spans="2:18" s="8" customFormat="1">
      <c r="B480" s="418"/>
      <c r="C480" s="416"/>
      <c r="D480" s="274" t="s">
        <v>187</v>
      </c>
      <c r="E480" s="141">
        <v>23</v>
      </c>
      <c r="F480" s="10">
        <f>IFERROR(E480/E484,"-")</f>
        <v>7.903780068728522E-2</v>
      </c>
      <c r="G480" s="68">
        <v>16</v>
      </c>
      <c r="H480" s="10">
        <f>IFERROR(G480/G484,"-")</f>
        <v>0.10666666666666667</v>
      </c>
      <c r="I480" s="68">
        <v>2</v>
      </c>
      <c r="J480" s="10">
        <f>IFERROR(I480/I484,"-")</f>
        <v>7.1428571428571425E-2</v>
      </c>
      <c r="K480" s="68">
        <v>2</v>
      </c>
      <c r="L480" s="10">
        <f>IFERROR(K480/K484,"-")</f>
        <v>0.125</v>
      </c>
      <c r="M480" s="68">
        <v>17</v>
      </c>
      <c r="N480" s="10">
        <f>IFERROR(M480/M484,"-")</f>
        <v>0.2073170731707317</v>
      </c>
      <c r="O480" s="68">
        <v>51</v>
      </c>
      <c r="P480" s="10">
        <f>IFERROR(O480/O484,"-")</f>
        <v>5.0049067713444556E-2</v>
      </c>
      <c r="R480" s="78"/>
    </row>
    <row r="481" spans="2:18" s="8" customFormat="1">
      <c r="B481" s="418"/>
      <c r="C481" s="416"/>
      <c r="D481" s="274" t="s">
        <v>188</v>
      </c>
      <c r="E481" s="140">
        <v>11</v>
      </c>
      <c r="F481" s="138">
        <f>IFERROR(E481/E484,"-")</f>
        <v>3.7800687285223365E-2</v>
      </c>
      <c r="G481" s="139">
        <v>7</v>
      </c>
      <c r="H481" s="138">
        <f>IFERROR(G481/G484,"-")</f>
        <v>4.6666666666666669E-2</v>
      </c>
      <c r="I481" s="139">
        <v>2</v>
      </c>
      <c r="J481" s="138">
        <f>IFERROR(I481/I484,"-")</f>
        <v>7.1428571428571425E-2</v>
      </c>
      <c r="K481" s="139">
        <v>1</v>
      </c>
      <c r="L481" s="138">
        <f>IFERROR(K481/K484,"-")</f>
        <v>6.25E-2</v>
      </c>
      <c r="M481" s="139">
        <v>4</v>
      </c>
      <c r="N481" s="138">
        <f>IFERROR(M481/M484,"-")</f>
        <v>4.878048780487805E-2</v>
      </c>
      <c r="O481" s="139">
        <v>16</v>
      </c>
      <c r="P481" s="138">
        <f>IFERROR(O481/O484,"-")</f>
        <v>1.5701668302257114E-2</v>
      </c>
      <c r="R481" s="78"/>
    </row>
    <row r="482" spans="2:18" s="8" customFormat="1">
      <c r="B482" s="418"/>
      <c r="C482" s="416"/>
      <c r="D482" s="274" t="s">
        <v>189</v>
      </c>
      <c r="E482" s="141">
        <v>4</v>
      </c>
      <c r="F482" s="10">
        <f>IFERROR(E482/E484,"-")</f>
        <v>1.3745704467353952E-2</v>
      </c>
      <c r="G482" s="68">
        <v>1</v>
      </c>
      <c r="H482" s="10">
        <f>IFERROR(G482/G484,"-")</f>
        <v>6.6666666666666671E-3</v>
      </c>
      <c r="I482" s="68">
        <v>1</v>
      </c>
      <c r="J482" s="10">
        <f>IFERROR(I482/I484,"-")</f>
        <v>3.5714285714285712E-2</v>
      </c>
      <c r="K482" s="68">
        <v>1</v>
      </c>
      <c r="L482" s="10">
        <f>IFERROR(K482/K484,"-")</f>
        <v>6.25E-2</v>
      </c>
      <c r="M482" s="68">
        <v>2</v>
      </c>
      <c r="N482" s="10">
        <f>IFERROR(M482/M484,"-")</f>
        <v>2.4390243902439025E-2</v>
      </c>
      <c r="O482" s="68">
        <v>14</v>
      </c>
      <c r="P482" s="10">
        <f>IFERROR(O482/O484,"-")</f>
        <v>1.3738959764474975E-2</v>
      </c>
      <c r="R482" s="78"/>
    </row>
    <row r="483" spans="2:18" s="8" customFormat="1">
      <c r="B483" s="418"/>
      <c r="C483" s="416"/>
      <c r="D483" s="89" t="s">
        <v>190</v>
      </c>
      <c r="E483" s="142">
        <v>0</v>
      </c>
      <c r="F483" s="35">
        <f>IFERROR(E483/E484,"-")</f>
        <v>0</v>
      </c>
      <c r="G483" s="71">
        <v>0</v>
      </c>
      <c r="H483" s="35">
        <f>IFERROR(G483/G484,"-")</f>
        <v>0</v>
      </c>
      <c r="I483" s="71">
        <v>0</v>
      </c>
      <c r="J483" s="35">
        <f>IFERROR(I483/I484,"-")</f>
        <v>0</v>
      </c>
      <c r="K483" s="71">
        <v>0</v>
      </c>
      <c r="L483" s="35">
        <f>IFERROR(K483/K484,"-")</f>
        <v>0</v>
      </c>
      <c r="M483" s="71">
        <v>0</v>
      </c>
      <c r="N483" s="35">
        <f>IFERROR(M483/M484,"-")</f>
        <v>0</v>
      </c>
      <c r="O483" s="71">
        <v>1</v>
      </c>
      <c r="P483" s="35">
        <f>IFERROR(O483/O484,"-")</f>
        <v>9.813542688910696E-4</v>
      </c>
      <c r="R483" s="78"/>
    </row>
    <row r="484" spans="2:18" s="8" customFormat="1">
      <c r="B484" s="418"/>
      <c r="C484" s="416"/>
      <c r="D484" s="199" t="s">
        <v>71</v>
      </c>
      <c r="E484" s="143">
        <v>291</v>
      </c>
      <c r="F484" s="122">
        <f>IFERROR(E484/E484,"-")</f>
        <v>1</v>
      </c>
      <c r="G484" s="133">
        <v>150</v>
      </c>
      <c r="H484" s="122">
        <f>IFERROR(G484/G484,"-")</f>
        <v>1</v>
      </c>
      <c r="I484" s="133">
        <v>28</v>
      </c>
      <c r="J484" s="122">
        <f>IFERROR(I484/I484,"-")</f>
        <v>1</v>
      </c>
      <c r="K484" s="133">
        <v>16</v>
      </c>
      <c r="L484" s="122">
        <f>IFERROR(K484/K484,"-")</f>
        <v>1</v>
      </c>
      <c r="M484" s="133">
        <v>82</v>
      </c>
      <c r="N484" s="122">
        <f>IFERROR(M484/M484,"-")</f>
        <v>1</v>
      </c>
      <c r="O484" s="133">
        <v>1019</v>
      </c>
      <c r="P484" s="122">
        <f>IFERROR(O484/O484,"-")</f>
        <v>1</v>
      </c>
      <c r="R484" s="78"/>
    </row>
    <row r="485" spans="2:18" s="8" customFormat="1">
      <c r="B485" s="417">
        <v>41</v>
      </c>
      <c r="C485" s="415" t="s">
        <v>12</v>
      </c>
      <c r="D485" s="273" t="s">
        <v>185</v>
      </c>
      <c r="E485" s="153">
        <v>570</v>
      </c>
      <c r="F485" s="33">
        <f>IFERROR(E485/E496,"-")</f>
        <v>1</v>
      </c>
      <c r="G485" s="67">
        <v>433</v>
      </c>
      <c r="H485" s="33">
        <f>IFERROR(G485/G496,"-")</f>
        <v>1</v>
      </c>
      <c r="I485" s="67">
        <v>64</v>
      </c>
      <c r="J485" s="33">
        <f>IFERROR(I485/I496,"-")</f>
        <v>1</v>
      </c>
      <c r="K485" s="67">
        <v>44</v>
      </c>
      <c r="L485" s="33">
        <f>IFERROR(K485/K496,"-")</f>
        <v>1</v>
      </c>
      <c r="M485" s="67">
        <v>167</v>
      </c>
      <c r="N485" s="33">
        <f>IFERROR(M485/M496,"-")</f>
        <v>0.99404761904761907</v>
      </c>
      <c r="O485" s="67">
        <v>1936</v>
      </c>
      <c r="P485" s="33">
        <f>IFERROR(O485/O496,"-")</f>
        <v>1</v>
      </c>
      <c r="R485" s="78"/>
    </row>
    <row r="486" spans="2:18" s="8" customFormat="1">
      <c r="B486" s="418"/>
      <c r="C486" s="416"/>
      <c r="D486" s="274" t="s">
        <v>186</v>
      </c>
      <c r="E486" s="140">
        <v>0</v>
      </c>
      <c r="F486" s="138">
        <f>IFERROR(E486/E496,"-")</f>
        <v>0</v>
      </c>
      <c r="G486" s="139">
        <v>0</v>
      </c>
      <c r="H486" s="138">
        <f>IFERROR(G486/G496,"-")</f>
        <v>0</v>
      </c>
      <c r="I486" s="139">
        <v>0</v>
      </c>
      <c r="J486" s="138">
        <f>IFERROR(I486/I496,"-")</f>
        <v>0</v>
      </c>
      <c r="K486" s="139">
        <v>0</v>
      </c>
      <c r="L486" s="138">
        <f>IFERROR(K486/K496,"-")</f>
        <v>0</v>
      </c>
      <c r="M486" s="139">
        <v>0</v>
      </c>
      <c r="N486" s="138">
        <f>IFERROR(M486/M496,"-")</f>
        <v>0</v>
      </c>
      <c r="O486" s="139">
        <v>0</v>
      </c>
      <c r="P486" s="138">
        <f>IFERROR(O486/O496,"-")</f>
        <v>0</v>
      </c>
      <c r="R486" s="78"/>
    </row>
    <row r="487" spans="2:18" s="8" customFormat="1">
      <c r="B487" s="418"/>
      <c r="C487" s="416"/>
      <c r="D487" s="274" t="s">
        <v>340</v>
      </c>
      <c r="E487" s="140">
        <v>0</v>
      </c>
      <c r="F487" s="138">
        <f>IFERROR(E487/E496,"-")</f>
        <v>0</v>
      </c>
      <c r="G487" s="139">
        <v>0</v>
      </c>
      <c r="H487" s="138">
        <f>IFERROR(G487/G496,"-")</f>
        <v>0</v>
      </c>
      <c r="I487" s="139">
        <v>0</v>
      </c>
      <c r="J487" s="138">
        <f>IFERROR(I487/I496,"-")</f>
        <v>0</v>
      </c>
      <c r="K487" s="139">
        <v>0</v>
      </c>
      <c r="L487" s="138">
        <f>IFERROR(K487/K496,"-")</f>
        <v>0</v>
      </c>
      <c r="M487" s="139">
        <v>0</v>
      </c>
      <c r="N487" s="138">
        <f>IFERROR(M487/M496,"-")</f>
        <v>0</v>
      </c>
      <c r="O487" s="139">
        <v>0</v>
      </c>
      <c r="P487" s="138">
        <f>IFERROR(O487/O496,"-")</f>
        <v>0</v>
      </c>
      <c r="R487" s="78"/>
    </row>
    <row r="488" spans="2:18" s="8" customFormat="1">
      <c r="B488" s="418"/>
      <c r="C488" s="416"/>
      <c r="D488" s="274" t="s">
        <v>293</v>
      </c>
      <c r="E488" s="140">
        <v>0</v>
      </c>
      <c r="F488" s="138">
        <f>IFERROR(E488/E496,"-")</f>
        <v>0</v>
      </c>
      <c r="G488" s="139">
        <v>0</v>
      </c>
      <c r="H488" s="138">
        <f>IFERROR(G488/G496,"-")</f>
        <v>0</v>
      </c>
      <c r="I488" s="139">
        <v>0</v>
      </c>
      <c r="J488" s="138">
        <f>IFERROR(I488/I496,"-")</f>
        <v>0</v>
      </c>
      <c r="K488" s="139">
        <v>0</v>
      </c>
      <c r="L488" s="138">
        <f>IFERROR(K488/K496,"-")</f>
        <v>0</v>
      </c>
      <c r="M488" s="139">
        <v>0</v>
      </c>
      <c r="N488" s="138">
        <f>IFERROR(M488/M496,"-")</f>
        <v>0</v>
      </c>
      <c r="O488" s="139">
        <v>0</v>
      </c>
      <c r="P488" s="138">
        <f>IFERROR(O488/O496,"-")</f>
        <v>0</v>
      </c>
      <c r="R488" s="78"/>
    </row>
    <row r="489" spans="2:18" s="8" customFormat="1">
      <c r="B489" s="418"/>
      <c r="C489" s="416"/>
      <c r="D489" s="274" t="s">
        <v>182</v>
      </c>
      <c r="E489" s="141">
        <v>0</v>
      </c>
      <c r="F489" s="10">
        <f>IFERROR(E489/E496,"-")</f>
        <v>0</v>
      </c>
      <c r="G489" s="68">
        <v>0</v>
      </c>
      <c r="H489" s="10">
        <f>IFERROR(G489/G496,"-")</f>
        <v>0</v>
      </c>
      <c r="I489" s="68">
        <v>0</v>
      </c>
      <c r="J489" s="10">
        <f>IFERROR(I489/I496,"-")</f>
        <v>0</v>
      </c>
      <c r="K489" s="68">
        <v>0</v>
      </c>
      <c r="L489" s="10">
        <f>IFERROR(K489/K496,"-")</f>
        <v>0</v>
      </c>
      <c r="M489" s="68">
        <v>1</v>
      </c>
      <c r="N489" s="10">
        <f>IFERROR(M489/M496,"-")</f>
        <v>5.9523809523809521E-3</v>
      </c>
      <c r="O489" s="68">
        <v>0</v>
      </c>
      <c r="P489" s="10">
        <f>IFERROR(O489/O496,"-")</f>
        <v>0</v>
      </c>
      <c r="R489" s="78"/>
    </row>
    <row r="490" spans="2:18" s="8" customFormat="1">
      <c r="B490" s="418"/>
      <c r="C490" s="416"/>
      <c r="D490" s="274" t="s">
        <v>183</v>
      </c>
      <c r="E490" s="141">
        <v>0</v>
      </c>
      <c r="F490" s="10">
        <f>IFERROR(E490/E496,"-")</f>
        <v>0</v>
      </c>
      <c r="G490" s="68">
        <v>0</v>
      </c>
      <c r="H490" s="10">
        <f>IFERROR(G490/G496,"-")</f>
        <v>0</v>
      </c>
      <c r="I490" s="68">
        <v>0</v>
      </c>
      <c r="J490" s="10">
        <f>IFERROR(I490/I496,"-")</f>
        <v>0</v>
      </c>
      <c r="K490" s="68">
        <v>0</v>
      </c>
      <c r="L490" s="10">
        <f>IFERROR(K490/K496,"-")</f>
        <v>0</v>
      </c>
      <c r="M490" s="68">
        <v>0</v>
      </c>
      <c r="N490" s="10">
        <f>IFERROR(M490/M496,"-")</f>
        <v>0</v>
      </c>
      <c r="O490" s="68">
        <v>0</v>
      </c>
      <c r="P490" s="10">
        <f>IFERROR(O490/O496,"-")</f>
        <v>0</v>
      </c>
      <c r="R490" s="78"/>
    </row>
    <row r="491" spans="2:18" s="8" customFormat="1">
      <c r="B491" s="418"/>
      <c r="C491" s="416"/>
      <c r="D491" s="274" t="s">
        <v>184</v>
      </c>
      <c r="E491" s="140">
        <v>0</v>
      </c>
      <c r="F491" s="138">
        <f>IFERROR(E491/E496,"-")</f>
        <v>0</v>
      </c>
      <c r="G491" s="139">
        <v>0</v>
      </c>
      <c r="H491" s="138">
        <f>IFERROR(G491/G496,"-")</f>
        <v>0</v>
      </c>
      <c r="I491" s="139">
        <v>0</v>
      </c>
      <c r="J491" s="138">
        <f>IFERROR(I491/I496,"-")</f>
        <v>0</v>
      </c>
      <c r="K491" s="139">
        <v>0</v>
      </c>
      <c r="L491" s="138">
        <f>IFERROR(K491/K496,"-")</f>
        <v>0</v>
      </c>
      <c r="M491" s="139">
        <v>0</v>
      </c>
      <c r="N491" s="138">
        <f>IFERROR(M491/M496,"-")</f>
        <v>0</v>
      </c>
      <c r="O491" s="139">
        <v>0</v>
      </c>
      <c r="P491" s="138">
        <f>IFERROR(O491/O496,"-")</f>
        <v>0</v>
      </c>
      <c r="R491" s="78"/>
    </row>
    <row r="492" spans="2:18" s="8" customFormat="1">
      <c r="B492" s="418"/>
      <c r="C492" s="416"/>
      <c r="D492" s="274" t="s">
        <v>187</v>
      </c>
      <c r="E492" s="141">
        <v>0</v>
      </c>
      <c r="F492" s="10">
        <f>IFERROR(E492/E496,"-")</f>
        <v>0</v>
      </c>
      <c r="G492" s="68">
        <v>0</v>
      </c>
      <c r="H492" s="10">
        <f>IFERROR(G492/G496,"-")</f>
        <v>0</v>
      </c>
      <c r="I492" s="68">
        <v>0</v>
      </c>
      <c r="J492" s="10">
        <f>IFERROR(I492/I496,"-")</f>
        <v>0</v>
      </c>
      <c r="K492" s="68">
        <v>0</v>
      </c>
      <c r="L492" s="10">
        <f>IFERROR(K492/K496,"-")</f>
        <v>0</v>
      </c>
      <c r="M492" s="68">
        <v>0</v>
      </c>
      <c r="N492" s="10">
        <f>IFERROR(M492/M496,"-")</f>
        <v>0</v>
      </c>
      <c r="O492" s="68">
        <v>0</v>
      </c>
      <c r="P492" s="10">
        <f>IFERROR(O492/O496,"-")</f>
        <v>0</v>
      </c>
      <c r="R492" s="78"/>
    </row>
    <row r="493" spans="2:18" s="8" customFormat="1">
      <c r="B493" s="418"/>
      <c r="C493" s="416"/>
      <c r="D493" s="274" t="s">
        <v>188</v>
      </c>
      <c r="E493" s="140">
        <v>0</v>
      </c>
      <c r="F493" s="138">
        <f>IFERROR(E493/E496,"-")</f>
        <v>0</v>
      </c>
      <c r="G493" s="139">
        <v>0</v>
      </c>
      <c r="H493" s="138">
        <f>IFERROR(G493/G496,"-")</f>
        <v>0</v>
      </c>
      <c r="I493" s="139">
        <v>0</v>
      </c>
      <c r="J493" s="138">
        <f>IFERROR(I493/I496,"-")</f>
        <v>0</v>
      </c>
      <c r="K493" s="139">
        <v>0</v>
      </c>
      <c r="L493" s="138">
        <f>IFERROR(K493/K496,"-")</f>
        <v>0</v>
      </c>
      <c r="M493" s="139">
        <v>0</v>
      </c>
      <c r="N493" s="138">
        <f>IFERROR(M493/M496,"-")</f>
        <v>0</v>
      </c>
      <c r="O493" s="139">
        <v>0</v>
      </c>
      <c r="P493" s="138">
        <f>IFERROR(O493/O496,"-")</f>
        <v>0</v>
      </c>
      <c r="R493" s="78"/>
    </row>
    <row r="494" spans="2:18" s="8" customFormat="1">
      <c r="B494" s="418"/>
      <c r="C494" s="416"/>
      <c r="D494" s="274" t="s">
        <v>189</v>
      </c>
      <c r="E494" s="141">
        <v>0</v>
      </c>
      <c r="F494" s="10">
        <f>IFERROR(E494/E496,"-")</f>
        <v>0</v>
      </c>
      <c r="G494" s="68">
        <v>0</v>
      </c>
      <c r="H494" s="10">
        <f>IFERROR(G494/G496,"-")</f>
        <v>0</v>
      </c>
      <c r="I494" s="68">
        <v>0</v>
      </c>
      <c r="J494" s="10">
        <f>IFERROR(I494/I496,"-")</f>
        <v>0</v>
      </c>
      <c r="K494" s="68">
        <v>0</v>
      </c>
      <c r="L494" s="10">
        <f>IFERROR(K494/K496,"-")</f>
        <v>0</v>
      </c>
      <c r="M494" s="68">
        <v>0</v>
      </c>
      <c r="N494" s="10">
        <f>IFERROR(M494/M496,"-")</f>
        <v>0</v>
      </c>
      <c r="O494" s="68">
        <v>0</v>
      </c>
      <c r="P494" s="10">
        <f>IFERROR(O494/O496,"-")</f>
        <v>0</v>
      </c>
      <c r="R494" s="78"/>
    </row>
    <row r="495" spans="2:18" s="8" customFormat="1">
      <c r="B495" s="418"/>
      <c r="C495" s="416"/>
      <c r="D495" s="89" t="s">
        <v>190</v>
      </c>
      <c r="E495" s="142">
        <v>0</v>
      </c>
      <c r="F495" s="35">
        <f>IFERROR(E495/E496,"-")</f>
        <v>0</v>
      </c>
      <c r="G495" s="71">
        <v>0</v>
      </c>
      <c r="H495" s="35">
        <f>IFERROR(G495/G496,"-")</f>
        <v>0</v>
      </c>
      <c r="I495" s="71">
        <v>0</v>
      </c>
      <c r="J495" s="35">
        <f>IFERROR(I495/I496,"-")</f>
        <v>0</v>
      </c>
      <c r="K495" s="71">
        <v>0</v>
      </c>
      <c r="L495" s="35">
        <f>IFERROR(K495/K496,"-")</f>
        <v>0</v>
      </c>
      <c r="M495" s="71">
        <v>0</v>
      </c>
      <c r="N495" s="35">
        <f>IFERROR(M495/M496,"-")</f>
        <v>0</v>
      </c>
      <c r="O495" s="71">
        <v>0</v>
      </c>
      <c r="P495" s="35">
        <f>IFERROR(O495/O496,"-")</f>
        <v>0</v>
      </c>
      <c r="R495" s="78"/>
    </row>
    <row r="496" spans="2:18" s="8" customFormat="1">
      <c r="B496" s="418"/>
      <c r="C496" s="416"/>
      <c r="D496" s="199" t="s">
        <v>71</v>
      </c>
      <c r="E496" s="143">
        <v>570</v>
      </c>
      <c r="F496" s="122">
        <f>IFERROR(E496/E496,"-")</f>
        <v>1</v>
      </c>
      <c r="G496" s="133">
        <v>433</v>
      </c>
      <c r="H496" s="122">
        <f>IFERROR(G496/G496,"-")</f>
        <v>1</v>
      </c>
      <c r="I496" s="133">
        <v>64</v>
      </c>
      <c r="J496" s="122">
        <f>IFERROR(I496/I496,"-")</f>
        <v>1</v>
      </c>
      <c r="K496" s="133">
        <v>44</v>
      </c>
      <c r="L496" s="122">
        <f>IFERROR(K496/K496,"-")</f>
        <v>1</v>
      </c>
      <c r="M496" s="133">
        <v>168</v>
      </c>
      <c r="N496" s="122">
        <f>IFERROR(M496/M496,"-")</f>
        <v>1</v>
      </c>
      <c r="O496" s="133">
        <v>1936</v>
      </c>
      <c r="P496" s="122">
        <f>IFERROR(O496/O496,"-")</f>
        <v>1</v>
      </c>
      <c r="R496" s="78"/>
    </row>
    <row r="497" spans="2:18" s="8" customFormat="1">
      <c r="B497" s="406">
        <v>42</v>
      </c>
      <c r="C497" s="419" t="s">
        <v>13</v>
      </c>
      <c r="D497" s="273" t="s">
        <v>185</v>
      </c>
      <c r="E497" s="153">
        <v>519</v>
      </c>
      <c r="F497" s="33">
        <f>IFERROR(E497/E508,"-")</f>
        <v>0.73826458036984355</v>
      </c>
      <c r="G497" s="67">
        <v>341</v>
      </c>
      <c r="H497" s="33">
        <f>IFERROR(G497/G508,"-")</f>
        <v>0.71488469601677151</v>
      </c>
      <c r="I497" s="67">
        <v>39</v>
      </c>
      <c r="J497" s="33">
        <f>IFERROR(I497/I508,"-")</f>
        <v>0.58208955223880599</v>
      </c>
      <c r="K497" s="67">
        <v>21</v>
      </c>
      <c r="L497" s="33">
        <f>IFERROR(K497/K508,"-")</f>
        <v>0.44680851063829785</v>
      </c>
      <c r="M497" s="67">
        <v>80</v>
      </c>
      <c r="N497" s="33">
        <f>IFERROR(M497/M508,"-")</f>
        <v>0.60606060606060608</v>
      </c>
      <c r="O497" s="67">
        <v>2244</v>
      </c>
      <c r="P497" s="33">
        <f>IFERROR(O497/O508,"-")</f>
        <v>0.81333816600217468</v>
      </c>
      <c r="R497" s="78"/>
    </row>
    <row r="498" spans="2:18" s="8" customFormat="1">
      <c r="B498" s="406"/>
      <c r="C498" s="419"/>
      <c r="D498" s="274" t="s">
        <v>186</v>
      </c>
      <c r="E498" s="140">
        <v>22</v>
      </c>
      <c r="F498" s="138">
        <f>IFERROR(E498/E508,"-")</f>
        <v>3.1294452347083924E-2</v>
      </c>
      <c r="G498" s="139">
        <v>15</v>
      </c>
      <c r="H498" s="138">
        <f>IFERROR(G498/G508,"-")</f>
        <v>3.1446540880503145E-2</v>
      </c>
      <c r="I498" s="139">
        <v>3</v>
      </c>
      <c r="J498" s="138">
        <f>IFERROR(I498/I508,"-")</f>
        <v>4.4776119402985072E-2</v>
      </c>
      <c r="K498" s="139">
        <v>3</v>
      </c>
      <c r="L498" s="138">
        <f>IFERROR(K498/K508,"-")</f>
        <v>6.3829787234042548E-2</v>
      </c>
      <c r="M498" s="139">
        <v>3</v>
      </c>
      <c r="N498" s="138">
        <f>IFERROR(M498/M508,"-")</f>
        <v>2.2727272727272728E-2</v>
      </c>
      <c r="O498" s="139">
        <v>102</v>
      </c>
      <c r="P498" s="138">
        <f>IFERROR(O498/O508,"-")</f>
        <v>3.6969916636462485E-2</v>
      </c>
      <c r="R498" s="78"/>
    </row>
    <row r="499" spans="2:18" s="8" customFormat="1">
      <c r="B499" s="406"/>
      <c r="C499" s="419"/>
      <c r="D499" s="274" t="s">
        <v>340</v>
      </c>
      <c r="E499" s="140">
        <v>0</v>
      </c>
      <c r="F499" s="138">
        <f>IFERROR(E499/E508,"-")</f>
        <v>0</v>
      </c>
      <c r="G499" s="139">
        <v>0</v>
      </c>
      <c r="H499" s="138">
        <f>IFERROR(G499/G508,"-")</f>
        <v>0</v>
      </c>
      <c r="I499" s="139">
        <v>0</v>
      </c>
      <c r="J499" s="138">
        <f>IFERROR(I499/I508,"-")</f>
        <v>0</v>
      </c>
      <c r="K499" s="139">
        <v>0</v>
      </c>
      <c r="L499" s="138">
        <f>IFERROR(K499/K508,"-")</f>
        <v>0</v>
      </c>
      <c r="M499" s="139">
        <v>0</v>
      </c>
      <c r="N499" s="138">
        <f>IFERROR(M499/M508,"-")</f>
        <v>0</v>
      </c>
      <c r="O499" s="139">
        <v>0</v>
      </c>
      <c r="P499" s="138">
        <f>IFERROR(O499/O508,"-")</f>
        <v>0</v>
      </c>
      <c r="R499" s="78"/>
    </row>
    <row r="500" spans="2:18" s="8" customFormat="1">
      <c r="B500" s="406"/>
      <c r="C500" s="419"/>
      <c r="D500" s="274" t="s">
        <v>293</v>
      </c>
      <c r="E500" s="140">
        <v>0</v>
      </c>
      <c r="F500" s="138">
        <f>IFERROR(E500/E508,"-")</f>
        <v>0</v>
      </c>
      <c r="G500" s="139">
        <v>0</v>
      </c>
      <c r="H500" s="138">
        <f>IFERROR(G500/G508,"-")</f>
        <v>0</v>
      </c>
      <c r="I500" s="139">
        <v>0</v>
      </c>
      <c r="J500" s="138">
        <f>IFERROR(I500/I508,"-")</f>
        <v>0</v>
      </c>
      <c r="K500" s="139">
        <v>0</v>
      </c>
      <c r="L500" s="138">
        <f>IFERROR(K500/K508,"-")</f>
        <v>0</v>
      </c>
      <c r="M500" s="139">
        <v>0</v>
      </c>
      <c r="N500" s="138">
        <f>IFERROR(M500/M508,"-")</f>
        <v>0</v>
      </c>
      <c r="O500" s="139">
        <v>0</v>
      </c>
      <c r="P500" s="138">
        <f>IFERROR(O500/O508,"-")</f>
        <v>0</v>
      </c>
      <c r="R500" s="78"/>
    </row>
    <row r="501" spans="2:18" s="8" customFormat="1">
      <c r="B501" s="406"/>
      <c r="C501" s="419"/>
      <c r="D501" s="274" t="s">
        <v>182</v>
      </c>
      <c r="E501" s="141">
        <v>53</v>
      </c>
      <c r="F501" s="10">
        <f>IFERROR(E501/E508,"-")</f>
        <v>7.5391180654338544E-2</v>
      </c>
      <c r="G501" s="68">
        <v>42</v>
      </c>
      <c r="H501" s="10">
        <f>IFERROR(G501/G508,"-")</f>
        <v>8.8050314465408799E-2</v>
      </c>
      <c r="I501" s="68">
        <v>6</v>
      </c>
      <c r="J501" s="10">
        <f>IFERROR(I501/I508,"-")</f>
        <v>8.9552238805970144E-2</v>
      </c>
      <c r="K501" s="68">
        <v>5</v>
      </c>
      <c r="L501" s="10">
        <f>IFERROR(K501/K508,"-")</f>
        <v>0.10638297872340426</v>
      </c>
      <c r="M501" s="68">
        <v>9</v>
      </c>
      <c r="N501" s="10">
        <f>IFERROR(M501/M508,"-")</f>
        <v>6.8181818181818177E-2</v>
      </c>
      <c r="O501" s="68">
        <v>127</v>
      </c>
      <c r="P501" s="10">
        <f>IFERROR(O501/O508,"-")</f>
        <v>4.603117071402682E-2</v>
      </c>
      <c r="R501" s="78"/>
    </row>
    <row r="502" spans="2:18" s="8" customFormat="1">
      <c r="B502" s="406"/>
      <c r="C502" s="419"/>
      <c r="D502" s="274" t="s">
        <v>183</v>
      </c>
      <c r="E502" s="141">
        <v>49</v>
      </c>
      <c r="F502" s="10">
        <f>IFERROR(E502/E508,"-")</f>
        <v>6.9701280227596016E-2</v>
      </c>
      <c r="G502" s="68">
        <v>37</v>
      </c>
      <c r="H502" s="10">
        <f>IFERROR(G502/G508,"-")</f>
        <v>7.7568134171907763E-2</v>
      </c>
      <c r="I502" s="68">
        <v>7</v>
      </c>
      <c r="J502" s="10">
        <f>IFERROR(I502/I508,"-")</f>
        <v>0.1044776119402985</v>
      </c>
      <c r="K502" s="68">
        <v>7</v>
      </c>
      <c r="L502" s="10">
        <f>IFERROR(K502/K508,"-")</f>
        <v>0.14893617021276595</v>
      </c>
      <c r="M502" s="68">
        <v>8</v>
      </c>
      <c r="N502" s="10">
        <f>IFERROR(M502/M508,"-")</f>
        <v>6.0606060606060608E-2</v>
      </c>
      <c r="O502" s="68">
        <v>118</v>
      </c>
      <c r="P502" s="10">
        <f>IFERROR(O502/O508,"-")</f>
        <v>4.276911924610366E-2</v>
      </c>
      <c r="R502" s="78"/>
    </row>
    <row r="503" spans="2:18" s="8" customFormat="1">
      <c r="B503" s="406"/>
      <c r="C503" s="419"/>
      <c r="D503" s="274" t="s">
        <v>184</v>
      </c>
      <c r="E503" s="140">
        <v>17</v>
      </c>
      <c r="F503" s="138">
        <f>IFERROR(E503/E508,"-")</f>
        <v>2.4182076813655761E-2</v>
      </c>
      <c r="G503" s="139">
        <v>11</v>
      </c>
      <c r="H503" s="138">
        <f>IFERROR(G503/G508,"-")</f>
        <v>2.3060796645702306E-2</v>
      </c>
      <c r="I503" s="139">
        <v>2</v>
      </c>
      <c r="J503" s="138">
        <f>IFERROR(I503/I508,"-")</f>
        <v>2.9850746268656716E-2</v>
      </c>
      <c r="K503" s="139">
        <v>1</v>
      </c>
      <c r="L503" s="138">
        <f>IFERROR(K503/K508,"-")</f>
        <v>2.1276595744680851E-2</v>
      </c>
      <c r="M503" s="139">
        <v>5</v>
      </c>
      <c r="N503" s="138">
        <f>IFERROR(M503/M508,"-")</f>
        <v>3.787878787878788E-2</v>
      </c>
      <c r="O503" s="139">
        <v>64</v>
      </c>
      <c r="P503" s="138">
        <f>IFERROR(O503/O508,"-")</f>
        <v>2.3196810438564697E-2</v>
      </c>
      <c r="R503" s="78"/>
    </row>
    <row r="504" spans="2:18" s="8" customFormat="1">
      <c r="B504" s="406"/>
      <c r="C504" s="419"/>
      <c r="D504" s="274" t="s">
        <v>187</v>
      </c>
      <c r="E504" s="141">
        <v>29</v>
      </c>
      <c r="F504" s="10">
        <f>IFERROR(E504/E508,"-")</f>
        <v>4.1251778093883355E-2</v>
      </c>
      <c r="G504" s="68">
        <v>22</v>
      </c>
      <c r="H504" s="10">
        <f>IFERROR(G504/G508,"-")</f>
        <v>4.6121593291404611E-2</v>
      </c>
      <c r="I504" s="68">
        <v>10</v>
      </c>
      <c r="J504" s="10">
        <f>IFERROR(I504/I508,"-")</f>
        <v>0.14925373134328357</v>
      </c>
      <c r="K504" s="68">
        <v>10</v>
      </c>
      <c r="L504" s="10">
        <f>IFERROR(K504/K508,"-")</f>
        <v>0.21276595744680851</v>
      </c>
      <c r="M504" s="68">
        <v>15</v>
      </c>
      <c r="N504" s="10">
        <f>IFERROR(M504/M508,"-")</f>
        <v>0.11363636363636363</v>
      </c>
      <c r="O504" s="68">
        <v>72</v>
      </c>
      <c r="P504" s="10">
        <f>IFERROR(O504/O508,"-")</f>
        <v>2.6096411743385284E-2</v>
      </c>
      <c r="R504" s="78"/>
    </row>
    <row r="505" spans="2:18" s="8" customFormat="1">
      <c r="B505" s="406"/>
      <c r="C505" s="419"/>
      <c r="D505" s="274" t="s">
        <v>188</v>
      </c>
      <c r="E505" s="140">
        <v>6</v>
      </c>
      <c r="F505" s="138">
        <f>IFERROR(E505/E508,"-")</f>
        <v>8.5348506401137988E-3</v>
      </c>
      <c r="G505" s="139">
        <v>3</v>
      </c>
      <c r="H505" s="138">
        <f>IFERROR(G505/G508,"-")</f>
        <v>6.2893081761006293E-3</v>
      </c>
      <c r="I505" s="139">
        <v>0</v>
      </c>
      <c r="J505" s="138">
        <f>IFERROR(I505/I508,"-")</f>
        <v>0</v>
      </c>
      <c r="K505" s="139">
        <v>0</v>
      </c>
      <c r="L505" s="138">
        <f>IFERROR(K505/K508,"-")</f>
        <v>0</v>
      </c>
      <c r="M505" s="139">
        <v>4</v>
      </c>
      <c r="N505" s="138">
        <f>IFERROR(M505/M508,"-")</f>
        <v>3.0303030303030304E-2</v>
      </c>
      <c r="O505" s="139">
        <v>16</v>
      </c>
      <c r="P505" s="138">
        <f>IFERROR(O505/O508,"-")</f>
        <v>5.7992026096411742E-3</v>
      </c>
      <c r="R505" s="78"/>
    </row>
    <row r="506" spans="2:18" s="8" customFormat="1">
      <c r="B506" s="406"/>
      <c r="C506" s="419"/>
      <c r="D506" s="274" t="s">
        <v>189</v>
      </c>
      <c r="E506" s="141">
        <v>3</v>
      </c>
      <c r="F506" s="10">
        <f>IFERROR(E506/E508,"-")</f>
        <v>4.2674253200568994E-3</v>
      </c>
      <c r="G506" s="68">
        <v>2</v>
      </c>
      <c r="H506" s="10">
        <f>IFERROR(G506/G508,"-")</f>
        <v>4.1928721174004195E-3</v>
      </c>
      <c r="I506" s="68">
        <v>0</v>
      </c>
      <c r="J506" s="10">
        <f>IFERROR(I506/I508,"-")</f>
        <v>0</v>
      </c>
      <c r="K506" s="68">
        <v>0</v>
      </c>
      <c r="L506" s="10">
        <f>IFERROR(K506/K508,"-")</f>
        <v>0</v>
      </c>
      <c r="M506" s="68">
        <v>5</v>
      </c>
      <c r="N506" s="10">
        <f>IFERROR(M506/M508,"-")</f>
        <v>3.787878787878788E-2</v>
      </c>
      <c r="O506" s="68">
        <v>11</v>
      </c>
      <c r="P506" s="10">
        <f>IFERROR(O506/O508,"-")</f>
        <v>3.9869517941283072E-3</v>
      </c>
      <c r="R506" s="78"/>
    </row>
    <row r="507" spans="2:18" s="8" customFormat="1">
      <c r="B507" s="406"/>
      <c r="C507" s="419"/>
      <c r="D507" s="89" t="s">
        <v>190</v>
      </c>
      <c r="E507" s="142">
        <v>5</v>
      </c>
      <c r="F507" s="35">
        <f>IFERROR(E507/E508,"-")</f>
        <v>7.1123755334281651E-3</v>
      </c>
      <c r="G507" s="71">
        <v>4</v>
      </c>
      <c r="H507" s="35">
        <f>IFERROR(G507/G508,"-")</f>
        <v>8.385744234800839E-3</v>
      </c>
      <c r="I507" s="71">
        <v>0</v>
      </c>
      <c r="J507" s="35">
        <f>IFERROR(I507/I508,"-")</f>
        <v>0</v>
      </c>
      <c r="K507" s="71">
        <v>0</v>
      </c>
      <c r="L507" s="35">
        <f>IFERROR(K507/K508,"-")</f>
        <v>0</v>
      </c>
      <c r="M507" s="71">
        <v>3</v>
      </c>
      <c r="N507" s="35">
        <f>IFERROR(M507/M508,"-")</f>
        <v>2.2727272727272728E-2</v>
      </c>
      <c r="O507" s="71">
        <v>5</v>
      </c>
      <c r="P507" s="35">
        <f>IFERROR(O507/O508,"-")</f>
        <v>1.8122508155128669E-3</v>
      </c>
      <c r="R507" s="78"/>
    </row>
    <row r="508" spans="2:18" s="8" customFormat="1">
      <c r="B508" s="406"/>
      <c r="C508" s="419"/>
      <c r="D508" s="199" t="s">
        <v>71</v>
      </c>
      <c r="E508" s="143">
        <v>703</v>
      </c>
      <c r="F508" s="122">
        <f>IFERROR(E508/E508,"-")</f>
        <v>1</v>
      </c>
      <c r="G508" s="133">
        <v>477</v>
      </c>
      <c r="H508" s="122">
        <f>IFERROR(G508/G508,"-")</f>
        <v>1</v>
      </c>
      <c r="I508" s="133">
        <v>67</v>
      </c>
      <c r="J508" s="122">
        <f>IFERROR(I508/I508,"-")</f>
        <v>1</v>
      </c>
      <c r="K508" s="133">
        <v>47</v>
      </c>
      <c r="L508" s="122">
        <f>IFERROR(K508/K508,"-")</f>
        <v>1</v>
      </c>
      <c r="M508" s="133">
        <v>132</v>
      </c>
      <c r="N508" s="122">
        <f>IFERROR(M508/M508,"-")</f>
        <v>1</v>
      </c>
      <c r="O508" s="133">
        <v>2759</v>
      </c>
      <c r="P508" s="122">
        <f>IFERROR(O508/O508,"-")</f>
        <v>1</v>
      </c>
      <c r="R508" s="78"/>
    </row>
    <row r="509" spans="2:18" s="8" customFormat="1">
      <c r="B509" s="406">
        <v>43</v>
      </c>
      <c r="C509" s="419" t="s">
        <v>8</v>
      </c>
      <c r="D509" s="273" t="s">
        <v>185</v>
      </c>
      <c r="E509" s="153">
        <v>976</v>
      </c>
      <c r="F509" s="33">
        <f>IFERROR(E509/E520,"-")</f>
        <v>0.69664525339043537</v>
      </c>
      <c r="G509" s="67">
        <v>596</v>
      </c>
      <c r="H509" s="33">
        <f>IFERROR(G509/G520,"-")</f>
        <v>0.68427095292766937</v>
      </c>
      <c r="I509" s="67">
        <v>81</v>
      </c>
      <c r="J509" s="33">
        <f>IFERROR(I509/I520,"-")</f>
        <v>0.62307692307692308</v>
      </c>
      <c r="K509" s="67">
        <v>49</v>
      </c>
      <c r="L509" s="33">
        <f>IFERROR(K509/K520,"-")</f>
        <v>0.59036144578313254</v>
      </c>
      <c r="M509" s="67">
        <v>262</v>
      </c>
      <c r="N509" s="33">
        <f>IFERROR(M509/M520,"-")</f>
        <v>0.57964601769911506</v>
      </c>
      <c r="O509" s="67">
        <v>4391</v>
      </c>
      <c r="P509" s="33">
        <f>IFERROR(O509/O520,"-")</f>
        <v>0.81647452584603941</v>
      </c>
      <c r="R509" s="78"/>
    </row>
    <row r="510" spans="2:18" s="8" customFormat="1">
      <c r="B510" s="406"/>
      <c r="C510" s="419"/>
      <c r="D510" s="274" t="s">
        <v>186</v>
      </c>
      <c r="E510" s="140">
        <v>47</v>
      </c>
      <c r="F510" s="138">
        <f>IFERROR(E510/E520,"-")</f>
        <v>3.3547466095645968E-2</v>
      </c>
      <c r="G510" s="139">
        <v>30</v>
      </c>
      <c r="H510" s="138">
        <f>IFERROR(G510/G520,"-")</f>
        <v>3.4443168771526977E-2</v>
      </c>
      <c r="I510" s="139">
        <v>4</v>
      </c>
      <c r="J510" s="138">
        <f>IFERROR(I510/I520,"-")</f>
        <v>3.0769230769230771E-2</v>
      </c>
      <c r="K510" s="139">
        <v>2</v>
      </c>
      <c r="L510" s="138">
        <f>IFERROR(K510/K520,"-")</f>
        <v>2.4096385542168676E-2</v>
      </c>
      <c r="M510" s="139">
        <v>12</v>
      </c>
      <c r="N510" s="138">
        <f>IFERROR(M510/M520,"-")</f>
        <v>2.6548672566371681E-2</v>
      </c>
      <c r="O510" s="139">
        <v>143</v>
      </c>
      <c r="P510" s="138">
        <f>IFERROR(O510/O520,"-")</f>
        <v>2.658981033841577E-2</v>
      </c>
      <c r="R510" s="78"/>
    </row>
    <row r="511" spans="2:18" s="8" customFormat="1">
      <c r="B511" s="406"/>
      <c r="C511" s="419"/>
      <c r="D511" s="274" t="s">
        <v>340</v>
      </c>
      <c r="E511" s="140">
        <v>19</v>
      </c>
      <c r="F511" s="138">
        <f>IFERROR(E511/E520,"-")</f>
        <v>1.3561741613133477E-2</v>
      </c>
      <c r="G511" s="139">
        <v>8</v>
      </c>
      <c r="H511" s="138">
        <f>IFERROR(G511/G520,"-")</f>
        <v>9.1848450057405284E-3</v>
      </c>
      <c r="I511" s="139">
        <v>1</v>
      </c>
      <c r="J511" s="138">
        <f>IFERROR(I511/I520,"-")</f>
        <v>7.6923076923076927E-3</v>
      </c>
      <c r="K511" s="139">
        <v>0</v>
      </c>
      <c r="L511" s="138">
        <f>IFERROR(K511/K520,"-")</f>
        <v>0</v>
      </c>
      <c r="M511" s="139">
        <v>5</v>
      </c>
      <c r="N511" s="138">
        <f>IFERROR(M511/M520,"-")</f>
        <v>1.1061946902654867E-2</v>
      </c>
      <c r="O511" s="139">
        <v>50</v>
      </c>
      <c r="P511" s="138">
        <f>IFERROR(O511/O520,"-")</f>
        <v>9.2971364819635551E-3</v>
      </c>
      <c r="R511" s="78"/>
    </row>
    <row r="512" spans="2:18" s="8" customFormat="1">
      <c r="B512" s="406"/>
      <c r="C512" s="419"/>
      <c r="D512" s="274" t="s">
        <v>293</v>
      </c>
      <c r="E512" s="140">
        <v>0</v>
      </c>
      <c r="F512" s="138">
        <f>IFERROR(E512/E520,"-")</f>
        <v>0</v>
      </c>
      <c r="G512" s="139">
        <v>0</v>
      </c>
      <c r="H512" s="138">
        <f>IFERROR(G512/G520,"-")</f>
        <v>0</v>
      </c>
      <c r="I512" s="139">
        <v>0</v>
      </c>
      <c r="J512" s="138">
        <f>IFERROR(I512/I520,"-")</f>
        <v>0</v>
      </c>
      <c r="K512" s="139">
        <v>0</v>
      </c>
      <c r="L512" s="138">
        <f>IFERROR(K512/K520,"-")</f>
        <v>0</v>
      </c>
      <c r="M512" s="139">
        <v>0</v>
      </c>
      <c r="N512" s="138">
        <f>IFERROR(M512/M520,"-")</f>
        <v>0</v>
      </c>
      <c r="O512" s="139">
        <v>0</v>
      </c>
      <c r="P512" s="138">
        <f>IFERROR(O512/O520,"-")</f>
        <v>0</v>
      </c>
      <c r="R512" s="78"/>
    </row>
    <row r="513" spans="2:18" s="8" customFormat="1">
      <c r="B513" s="406"/>
      <c r="C513" s="419"/>
      <c r="D513" s="274" t="s">
        <v>182</v>
      </c>
      <c r="E513" s="141">
        <v>89</v>
      </c>
      <c r="F513" s="10">
        <f>IFERROR(E513/E520,"-")</f>
        <v>6.3526052819414702E-2</v>
      </c>
      <c r="G513" s="68">
        <v>58</v>
      </c>
      <c r="H513" s="10">
        <f>IFERROR(G513/G520,"-")</f>
        <v>6.6590126291618826E-2</v>
      </c>
      <c r="I513" s="68">
        <v>10</v>
      </c>
      <c r="J513" s="10">
        <f>IFERROR(I513/I520,"-")</f>
        <v>7.6923076923076927E-2</v>
      </c>
      <c r="K513" s="68">
        <v>7</v>
      </c>
      <c r="L513" s="10">
        <f>IFERROR(K513/K520,"-")</f>
        <v>8.4337349397590355E-2</v>
      </c>
      <c r="M513" s="68">
        <v>36</v>
      </c>
      <c r="N513" s="10">
        <f>IFERROR(M513/M520,"-")</f>
        <v>7.9646017699115043E-2</v>
      </c>
      <c r="O513" s="68">
        <v>220</v>
      </c>
      <c r="P513" s="10">
        <f>IFERROR(O513/O520,"-")</f>
        <v>4.0907400520639646E-2</v>
      </c>
      <c r="R513" s="78"/>
    </row>
    <row r="514" spans="2:18" s="8" customFormat="1">
      <c r="B514" s="406"/>
      <c r="C514" s="419"/>
      <c r="D514" s="274" t="s">
        <v>183</v>
      </c>
      <c r="E514" s="141">
        <v>81</v>
      </c>
      <c r="F514" s="10">
        <f>IFERROR(E514/E520,"-")</f>
        <v>5.7815845824411134E-2</v>
      </c>
      <c r="G514" s="68">
        <v>56</v>
      </c>
      <c r="H514" s="10">
        <f>IFERROR(G514/G520,"-")</f>
        <v>6.4293915040183697E-2</v>
      </c>
      <c r="I514" s="68">
        <v>11</v>
      </c>
      <c r="J514" s="10">
        <f>IFERROR(I514/I520,"-")</f>
        <v>8.461538461538462E-2</v>
      </c>
      <c r="K514" s="68">
        <v>8</v>
      </c>
      <c r="L514" s="10">
        <f>IFERROR(K514/K520,"-")</f>
        <v>9.6385542168674704E-2</v>
      </c>
      <c r="M514" s="68">
        <v>27</v>
      </c>
      <c r="N514" s="10">
        <f>IFERROR(M514/M520,"-")</f>
        <v>5.9734513274336286E-2</v>
      </c>
      <c r="O514" s="68">
        <v>168</v>
      </c>
      <c r="P514" s="10">
        <f>IFERROR(O514/O520,"-")</f>
        <v>3.1238378579397545E-2</v>
      </c>
      <c r="R514" s="78"/>
    </row>
    <row r="515" spans="2:18" s="8" customFormat="1">
      <c r="B515" s="406"/>
      <c r="C515" s="419"/>
      <c r="D515" s="274" t="s">
        <v>184</v>
      </c>
      <c r="E515" s="140">
        <v>82</v>
      </c>
      <c r="F515" s="138">
        <f>IFERROR(E515/E520,"-")</f>
        <v>5.8529621698786581E-2</v>
      </c>
      <c r="G515" s="139">
        <v>48</v>
      </c>
      <c r="H515" s="138">
        <f>IFERROR(G515/G520,"-")</f>
        <v>5.5109070034443167E-2</v>
      </c>
      <c r="I515" s="139">
        <v>10</v>
      </c>
      <c r="J515" s="138">
        <f>IFERROR(I515/I520,"-")</f>
        <v>7.6923076923076927E-2</v>
      </c>
      <c r="K515" s="139">
        <v>5</v>
      </c>
      <c r="L515" s="138">
        <f>IFERROR(K515/K520,"-")</f>
        <v>6.0240963855421686E-2</v>
      </c>
      <c r="M515" s="139">
        <v>35</v>
      </c>
      <c r="N515" s="138">
        <f>IFERROR(M515/M520,"-")</f>
        <v>7.7433628318584066E-2</v>
      </c>
      <c r="O515" s="139">
        <v>218</v>
      </c>
      <c r="P515" s="138">
        <f>IFERROR(O515/O520,"-")</f>
        <v>4.0535515061361098E-2</v>
      </c>
      <c r="R515" s="78"/>
    </row>
    <row r="516" spans="2:18" s="8" customFormat="1">
      <c r="B516" s="406"/>
      <c r="C516" s="419"/>
      <c r="D516" s="274" t="s">
        <v>187</v>
      </c>
      <c r="E516" s="141">
        <v>59</v>
      </c>
      <c r="F516" s="10">
        <f>IFERROR(E516/E520,"-")</f>
        <v>4.2112776588151324E-2</v>
      </c>
      <c r="G516" s="68">
        <v>39</v>
      </c>
      <c r="H516" s="10">
        <f>IFERROR(G516/G520,"-")</f>
        <v>4.4776119402985072E-2</v>
      </c>
      <c r="I516" s="68">
        <v>6</v>
      </c>
      <c r="J516" s="10">
        <f>IFERROR(I516/I520,"-")</f>
        <v>4.6153846153846156E-2</v>
      </c>
      <c r="K516" s="68">
        <v>6</v>
      </c>
      <c r="L516" s="10">
        <f>IFERROR(K516/K520,"-")</f>
        <v>7.2289156626506021E-2</v>
      </c>
      <c r="M516" s="68">
        <v>40</v>
      </c>
      <c r="N516" s="10">
        <f>IFERROR(M516/M520,"-")</f>
        <v>8.8495575221238937E-2</v>
      </c>
      <c r="O516" s="68">
        <v>116</v>
      </c>
      <c r="P516" s="10">
        <f>IFERROR(O516/O520,"-")</f>
        <v>2.1569356638155446E-2</v>
      </c>
      <c r="R516" s="78"/>
    </row>
    <row r="517" spans="2:18" s="8" customFormat="1">
      <c r="B517" s="406"/>
      <c r="C517" s="419"/>
      <c r="D517" s="274" t="s">
        <v>188</v>
      </c>
      <c r="E517" s="140">
        <v>25</v>
      </c>
      <c r="F517" s="138">
        <f>IFERROR(E517/E520,"-")</f>
        <v>1.7844396859386154E-2</v>
      </c>
      <c r="G517" s="139">
        <v>23</v>
      </c>
      <c r="H517" s="138">
        <f>IFERROR(G517/G520,"-")</f>
        <v>2.6406429391504019E-2</v>
      </c>
      <c r="I517" s="139">
        <v>2</v>
      </c>
      <c r="J517" s="138">
        <f>IFERROR(I517/I520,"-")</f>
        <v>1.5384615384615385E-2</v>
      </c>
      <c r="K517" s="139">
        <v>2</v>
      </c>
      <c r="L517" s="138">
        <f>IFERROR(K517/K520,"-")</f>
        <v>2.4096385542168676E-2</v>
      </c>
      <c r="M517" s="139">
        <v>20</v>
      </c>
      <c r="N517" s="138">
        <f>IFERROR(M517/M520,"-")</f>
        <v>4.4247787610619468E-2</v>
      </c>
      <c r="O517" s="139">
        <v>45</v>
      </c>
      <c r="P517" s="138">
        <f>IFERROR(O517/O520,"-")</f>
        <v>8.3674228337672005E-3</v>
      </c>
      <c r="R517" s="78"/>
    </row>
    <row r="518" spans="2:18" s="8" customFormat="1">
      <c r="B518" s="406"/>
      <c r="C518" s="419"/>
      <c r="D518" s="274" t="s">
        <v>189</v>
      </c>
      <c r="E518" s="141">
        <v>15</v>
      </c>
      <c r="F518" s="10">
        <f>IFERROR(E518/E520,"-")</f>
        <v>1.0706638115631691E-2</v>
      </c>
      <c r="G518" s="68">
        <v>8</v>
      </c>
      <c r="H518" s="10">
        <f>IFERROR(G518/G520,"-")</f>
        <v>9.1848450057405284E-3</v>
      </c>
      <c r="I518" s="68">
        <v>4</v>
      </c>
      <c r="J518" s="10">
        <f>IFERROR(I518/I520,"-")</f>
        <v>3.0769230769230771E-2</v>
      </c>
      <c r="K518" s="68">
        <v>3</v>
      </c>
      <c r="L518" s="10">
        <f>IFERROR(K518/K520,"-")</f>
        <v>3.614457831325301E-2</v>
      </c>
      <c r="M518" s="68">
        <v>9</v>
      </c>
      <c r="N518" s="10">
        <f>IFERROR(M518/M520,"-")</f>
        <v>1.9911504424778761E-2</v>
      </c>
      <c r="O518" s="68">
        <v>18</v>
      </c>
      <c r="P518" s="10">
        <f>IFERROR(O518/O520,"-")</f>
        <v>3.34696913350688E-3</v>
      </c>
      <c r="R518" s="78"/>
    </row>
    <row r="519" spans="2:18" s="8" customFormat="1">
      <c r="B519" s="406"/>
      <c r="C519" s="419"/>
      <c r="D519" s="89" t="s">
        <v>190</v>
      </c>
      <c r="E519" s="142">
        <v>8</v>
      </c>
      <c r="F519" s="35">
        <f>IFERROR(E519/E520,"-")</f>
        <v>5.7102069950035689E-3</v>
      </c>
      <c r="G519" s="71">
        <v>5</v>
      </c>
      <c r="H519" s="35">
        <f>IFERROR(G519/G520,"-")</f>
        <v>5.7405281285878304E-3</v>
      </c>
      <c r="I519" s="71">
        <v>1</v>
      </c>
      <c r="J519" s="35">
        <f>IFERROR(I519/I520,"-")</f>
        <v>7.6923076923076927E-3</v>
      </c>
      <c r="K519" s="71">
        <v>1</v>
      </c>
      <c r="L519" s="35">
        <f>IFERROR(K519/K520,"-")</f>
        <v>1.2048192771084338E-2</v>
      </c>
      <c r="M519" s="71">
        <v>6</v>
      </c>
      <c r="N519" s="35">
        <f>IFERROR(M519/M520,"-")</f>
        <v>1.3274336283185841E-2</v>
      </c>
      <c r="O519" s="71">
        <v>9</v>
      </c>
      <c r="P519" s="35">
        <f>IFERROR(O519/O520,"-")</f>
        <v>1.67348456675344E-3</v>
      </c>
      <c r="R519" s="78"/>
    </row>
    <row r="520" spans="2:18" s="8" customFormat="1">
      <c r="B520" s="406"/>
      <c r="C520" s="419"/>
      <c r="D520" s="199" t="s">
        <v>71</v>
      </c>
      <c r="E520" s="143">
        <v>1401</v>
      </c>
      <c r="F520" s="122">
        <f>IFERROR(E520/E520,"-")</f>
        <v>1</v>
      </c>
      <c r="G520" s="133">
        <v>871</v>
      </c>
      <c r="H520" s="122">
        <f>IFERROR(G520/G520,"-")</f>
        <v>1</v>
      </c>
      <c r="I520" s="133">
        <v>130</v>
      </c>
      <c r="J520" s="122">
        <f>IFERROR(I520/I520,"-")</f>
        <v>1</v>
      </c>
      <c r="K520" s="133">
        <v>83</v>
      </c>
      <c r="L520" s="122">
        <f>IFERROR(K520/K520,"-")</f>
        <v>1</v>
      </c>
      <c r="M520" s="133">
        <v>452</v>
      </c>
      <c r="N520" s="122">
        <f>IFERROR(M520/M520,"-")</f>
        <v>1</v>
      </c>
      <c r="O520" s="133">
        <v>5378</v>
      </c>
      <c r="P520" s="122">
        <f>IFERROR(O520/O520,"-")</f>
        <v>1</v>
      </c>
      <c r="R520" s="78"/>
    </row>
    <row r="521" spans="2:18" s="8" customFormat="1">
      <c r="B521" s="417">
        <v>44</v>
      </c>
      <c r="C521" s="415" t="s">
        <v>20</v>
      </c>
      <c r="D521" s="273" t="s">
        <v>185</v>
      </c>
      <c r="E521" s="153">
        <v>798</v>
      </c>
      <c r="F521" s="33">
        <f>IFERROR(E521/E532,"-")</f>
        <v>0.64147909967845662</v>
      </c>
      <c r="G521" s="67">
        <v>584</v>
      </c>
      <c r="H521" s="33">
        <f>IFERROR(G521/G532,"-")</f>
        <v>0.63478260869565217</v>
      </c>
      <c r="I521" s="67">
        <v>72</v>
      </c>
      <c r="J521" s="33">
        <f>IFERROR(I521/I532,"-")</f>
        <v>0.54545454545454541</v>
      </c>
      <c r="K521" s="67">
        <v>58</v>
      </c>
      <c r="L521" s="33">
        <f>IFERROR(K521/K532,"-")</f>
        <v>0.55769230769230771</v>
      </c>
      <c r="M521" s="67">
        <v>181</v>
      </c>
      <c r="N521" s="33">
        <f>IFERROR(M521/M532,"-")</f>
        <v>0.55182926829268297</v>
      </c>
      <c r="O521" s="67">
        <v>3711</v>
      </c>
      <c r="P521" s="33">
        <f>IFERROR(O521/O532,"-")</f>
        <v>0.7513666734156712</v>
      </c>
      <c r="R521" s="78"/>
    </row>
    <row r="522" spans="2:18" s="8" customFormat="1">
      <c r="B522" s="418"/>
      <c r="C522" s="416"/>
      <c r="D522" s="274" t="s">
        <v>186</v>
      </c>
      <c r="E522" s="140">
        <v>1</v>
      </c>
      <c r="F522" s="138">
        <f>IFERROR(E522/E532,"-")</f>
        <v>8.0385852090032153E-4</v>
      </c>
      <c r="G522" s="139">
        <v>1</v>
      </c>
      <c r="H522" s="138">
        <f>IFERROR(G522/G532,"-")</f>
        <v>1.0869565217391304E-3</v>
      </c>
      <c r="I522" s="139">
        <v>0</v>
      </c>
      <c r="J522" s="138">
        <f>IFERROR(I522/I532,"-")</f>
        <v>0</v>
      </c>
      <c r="K522" s="139">
        <v>0</v>
      </c>
      <c r="L522" s="138">
        <f>IFERROR(K522/K532,"-")</f>
        <v>0</v>
      </c>
      <c r="M522" s="139">
        <v>0</v>
      </c>
      <c r="N522" s="138">
        <f>IFERROR(M522/M532,"-")</f>
        <v>0</v>
      </c>
      <c r="O522" s="139">
        <v>4</v>
      </c>
      <c r="P522" s="138">
        <f>IFERROR(O522/O532,"-")</f>
        <v>8.0988054261996352E-4</v>
      </c>
      <c r="R522" s="78"/>
    </row>
    <row r="523" spans="2:18" s="8" customFormat="1">
      <c r="B523" s="418"/>
      <c r="C523" s="416"/>
      <c r="D523" s="274" t="s">
        <v>340</v>
      </c>
      <c r="E523" s="140">
        <v>3</v>
      </c>
      <c r="F523" s="138">
        <f>IFERROR(E523/E532,"-")</f>
        <v>2.4115755627009648E-3</v>
      </c>
      <c r="G523" s="139">
        <v>1</v>
      </c>
      <c r="H523" s="138">
        <f>IFERROR(G523/G532,"-")</f>
        <v>1.0869565217391304E-3</v>
      </c>
      <c r="I523" s="139">
        <v>0</v>
      </c>
      <c r="J523" s="138">
        <f>IFERROR(I523/I532,"-")</f>
        <v>0</v>
      </c>
      <c r="K523" s="139">
        <v>0</v>
      </c>
      <c r="L523" s="138">
        <f>IFERROR(K523/K532,"-")</f>
        <v>0</v>
      </c>
      <c r="M523" s="139">
        <v>0</v>
      </c>
      <c r="N523" s="138">
        <f>IFERROR(M523/M532,"-")</f>
        <v>0</v>
      </c>
      <c r="O523" s="139">
        <v>4</v>
      </c>
      <c r="P523" s="138">
        <f>IFERROR(O523/O532,"-")</f>
        <v>8.0988054261996352E-4</v>
      </c>
      <c r="R523" s="78"/>
    </row>
    <row r="524" spans="2:18" s="8" customFormat="1">
      <c r="B524" s="418"/>
      <c r="C524" s="416"/>
      <c r="D524" s="274" t="s">
        <v>293</v>
      </c>
      <c r="E524" s="140">
        <v>0</v>
      </c>
      <c r="F524" s="138">
        <f>IFERROR(E524/E532,"-")</f>
        <v>0</v>
      </c>
      <c r="G524" s="139">
        <v>0</v>
      </c>
      <c r="H524" s="138">
        <f>IFERROR(G524/G532,"-")</f>
        <v>0</v>
      </c>
      <c r="I524" s="139">
        <v>0</v>
      </c>
      <c r="J524" s="138">
        <f>IFERROR(I524/I532,"-")</f>
        <v>0</v>
      </c>
      <c r="K524" s="139">
        <v>0</v>
      </c>
      <c r="L524" s="138">
        <f>IFERROR(K524/K532,"-")</f>
        <v>0</v>
      </c>
      <c r="M524" s="139">
        <v>0</v>
      </c>
      <c r="N524" s="138">
        <f>IFERROR(M524/M532,"-")</f>
        <v>0</v>
      </c>
      <c r="O524" s="139">
        <v>0</v>
      </c>
      <c r="P524" s="138">
        <f>IFERROR(O524/O532,"-")</f>
        <v>0</v>
      </c>
      <c r="R524" s="78"/>
    </row>
    <row r="525" spans="2:18" s="8" customFormat="1">
      <c r="B525" s="418"/>
      <c r="C525" s="416"/>
      <c r="D525" s="274" t="s">
        <v>182</v>
      </c>
      <c r="E525" s="141">
        <v>175</v>
      </c>
      <c r="F525" s="10">
        <f>IFERROR(E525/E532,"-")</f>
        <v>0.14067524115755628</v>
      </c>
      <c r="G525" s="68">
        <v>127</v>
      </c>
      <c r="H525" s="10">
        <f>IFERROR(G525/G532,"-")</f>
        <v>0.13804347826086957</v>
      </c>
      <c r="I525" s="68">
        <v>18</v>
      </c>
      <c r="J525" s="10">
        <f>IFERROR(I525/I532,"-")</f>
        <v>0.13636363636363635</v>
      </c>
      <c r="K525" s="68">
        <v>12</v>
      </c>
      <c r="L525" s="10">
        <f>IFERROR(K525/K532,"-")</f>
        <v>0.11538461538461539</v>
      </c>
      <c r="M525" s="68">
        <v>44</v>
      </c>
      <c r="N525" s="10">
        <f>IFERROR(M525/M532,"-")</f>
        <v>0.13414634146341464</v>
      </c>
      <c r="O525" s="68">
        <v>495</v>
      </c>
      <c r="P525" s="10">
        <f>IFERROR(O525/O532,"-")</f>
        <v>0.10022271714922049</v>
      </c>
      <c r="R525" s="78"/>
    </row>
    <row r="526" spans="2:18" s="8" customFormat="1">
      <c r="B526" s="418"/>
      <c r="C526" s="416"/>
      <c r="D526" s="274" t="s">
        <v>183</v>
      </c>
      <c r="E526" s="141">
        <v>111</v>
      </c>
      <c r="F526" s="10">
        <f>IFERROR(E526/E532,"-")</f>
        <v>8.9228295819935688E-2</v>
      </c>
      <c r="G526" s="68">
        <v>89</v>
      </c>
      <c r="H526" s="10">
        <f>IFERROR(G526/G532,"-")</f>
        <v>9.6739130434782605E-2</v>
      </c>
      <c r="I526" s="68">
        <v>17</v>
      </c>
      <c r="J526" s="10">
        <f>IFERROR(I526/I532,"-")</f>
        <v>0.12878787878787878</v>
      </c>
      <c r="K526" s="68">
        <v>14</v>
      </c>
      <c r="L526" s="10">
        <f>IFERROR(K526/K532,"-")</f>
        <v>0.13461538461538461</v>
      </c>
      <c r="M526" s="68">
        <v>31</v>
      </c>
      <c r="N526" s="10">
        <f>IFERROR(M526/M532,"-")</f>
        <v>9.451219512195122E-2</v>
      </c>
      <c r="O526" s="68">
        <v>246</v>
      </c>
      <c r="P526" s="10">
        <f>IFERROR(O526/O532,"-")</f>
        <v>4.9807653371127761E-2</v>
      </c>
      <c r="R526" s="78"/>
    </row>
    <row r="527" spans="2:18" s="8" customFormat="1">
      <c r="B527" s="418"/>
      <c r="C527" s="416"/>
      <c r="D527" s="274" t="s">
        <v>184</v>
      </c>
      <c r="E527" s="140">
        <v>67</v>
      </c>
      <c r="F527" s="138">
        <f>IFERROR(E527/E532,"-")</f>
        <v>5.3858520900321546E-2</v>
      </c>
      <c r="G527" s="139">
        <v>50</v>
      </c>
      <c r="H527" s="138">
        <f>IFERROR(G527/G532,"-")</f>
        <v>5.434782608695652E-2</v>
      </c>
      <c r="I527" s="139">
        <v>16</v>
      </c>
      <c r="J527" s="138">
        <f>IFERROR(I527/I532,"-")</f>
        <v>0.12121212121212122</v>
      </c>
      <c r="K527" s="139">
        <v>12</v>
      </c>
      <c r="L527" s="138">
        <f>IFERROR(K527/K532,"-")</f>
        <v>0.11538461538461539</v>
      </c>
      <c r="M527" s="139">
        <v>16</v>
      </c>
      <c r="N527" s="138">
        <f>IFERROR(M527/M532,"-")</f>
        <v>4.878048780487805E-2</v>
      </c>
      <c r="O527" s="139">
        <v>202</v>
      </c>
      <c r="P527" s="138">
        <f>IFERROR(O527/O532,"-")</f>
        <v>4.089896740230816E-2</v>
      </c>
      <c r="R527" s="78"/>
    </row>
    <row r="528" spans="2:18" s="8" customFormat="1">
      <c r="B528" s="418"/>
      <c r="C528" s="416"/>
      <c r="D528" s="274" t="s">
        <v>187</v>
      </c>
      <c r="E528" s="141">
        <v>47</v>
      </c>
      <c r="F528" s="10">
        <f>IFERROR(E528/E532,"-")</f>
        <v>3.778135048231511E-2</v>
      </c>
      <c r="G528" s="68">
        <v>37</v>
      </c>
      <c r="H528" s="10">
        <f>IFERROR(G528/G532,"-")</f>
        <v>4.0217391304347823E-2</v>
      </c>
      <c r="I528" s="68">
        <v>6</v>
      </c>
      <c r="J528" s="10">
        <f>IFERROR(I528/I532,"-")</f>
        <v>4.5454545454545456E-2</v>
      </c>
      <c r="K528" s="68">
        <v>5</v>
      </c>
      <c r="L528" s="10">
        <f>IFERROR(K528/K532,"-")</f>
        <v>4.807692307692308E-2</v>
      </c>
      <c r="M528" s="68">
        <v>31</v>
      </c>
      <c r="N528" s="10">
        <f>IFERROR(M528/M532,"-")</f>
        <v>9.451219512195122E-2</v>
      </c>
      <c r="O528" s="68">
        <v>156</v>
      </c>
      <c r="P528" s="10">
        <f>IFERROR(O528/O532,"-")</f>
        <v>3.1585341162178579E-2</v>
      </c>
      <c r="R528" s="78"/>
    </row>
    <row r="529" spans="2:18" s="8" customFormat="1">
      <c r="B529" s="418"/>
      <c r="C529" s="416"/>
      <c r="D529" s="274" t="s">
        <v>188</v>
      </c>
      <c r="E529" s="140">
        <v>27</v>
      </c>
      <c r="F529" s="138">
        <f>IFERROR(E529/E532,"-")</f>
        <v>2.1704180064308683E-2</v>
      </c>
      <c r="G529" s="139">
        <v>22</v>
      </c>
      <c r="H529" s="138">
        <f>IFERROR(G529/G532,"-")</f>
        <v>2.391304347826087E-2</v>
      </c>
      <c r="I529" s="139">
        <v>3</v>
      </c>
      <c r="J529" s="138">
        <f>IFERROR(I529/I532,"-")</f>
        <v>2.2727272727272728E-2</v>
      </c>
      <c r="K529" s="139">
        <v>3</v>
      </c>
      <c r="L529" s="138">
        <f>IFERROR(K529/K532,"-")</f>
        <v>2.8846153846153848E-2</v>
      </c>
      <c r="M529" s="139">
        <v>16</v>
      </c>
      <c r="N529" s="138">
        <f>IFERROR(M529/M532,"-")</f>
        <v>4.878048780487805E-2</v>
      </c>
      <c r="O529" s="139">
        <v>70</v>
      </c>
      <c r="P529" s="138">
        <f>IFERROR(O529/O532,"-")</f>
        <v>1.4172909495849362E-2</v>
      </c>
      <c r="R529" s="78"/>
    </row>
    <row r="530" spans="2:18" s="8" customFormat="1">
      <c r="B530" s="418"/>
      <c r="C530" s="416"/>
      <c r="D530" s="274" t="s">
        <v>189</v>
      </c>
      <c r="E530" s="141">
        <v>12</v>
      </c>
      <c r="F530" s="10">
        <f>IFERROR(E530/E532,"-")</f>
        <v>9.6463022508038593E-3</v>
      </c>
      <c r="G530" s="68">
        <v>9</v>
      </c>
      <c r="H530" s="10">
        <f>IFERROR(G530/G532,"-")</f>
        <v>9.7826086956521747E-3</v>
      </c>
      <c r="I530" s="68">
        <v>0</v>
      </c>
      <c r="J530" s="10">
        <f>IFERROR(I530/I532,"-")</f>
        <v>0</v>
      </c>
      <c r="K530" s="68">
        <v>0</v>
      </c>
      <c r="L530" s="10">
        <f>IFERROR(K530/K532,"-")</f>
        <v>0</v>
      </c>
      <c r="M530" s="68">
        <v>6</v>
      </c>
      <c r="N530" s="10">
        <f>IFERROR(M530/M532,"-")</f>
        <v>1.8292682926829267E-2</v>
      </c>
      <c r="O530" s="68">
        <v>32</v>
      </c>
      <c r="P530" s="10">
        <f>IFERROR(O530/O532,"-")</f>
        <v>6.4790443409597082E-3</v>
      </c>
      <c r="R530" s="78"/>
    </row>
    <row r="531" spans="2:18" s="8" customFormat="1">
      <c r="B531" s="418"/>
      <c r="C531" s="416"/>
      <c r="D531" s="89" t="s">
        <v>190</v>
      </c>
      <c r="E531" s="142">
        <v>3</v>
      </c>
      <c r="F531" s="35">
        <f>IFERROR(E531/E532,"-")</f>
        <v>2.4115755627009648E-3</v>
      </c>
      <c r="G531" s="71">
        <v>0</v>
      </c>
      <c r="H531" s="35">
        <f>IFERROR(G531/G532,"-")</f>
        <v>0</v>
      </c>
      <c r="I531" s="71">
        <v>0</v>
      </c>
      <c r="J531" s="35">
        <f>IFERROR(I531/I532,"-")</f>
        <v>0</v>
      </c>
      <c r="K531" s="71">
        <v>0</v>
      </c>
      <c r="L531" s="35">
        <f>IFERROR(K531/K532,"-")</f>
        <v>0</v>
      </c>
      <c r="M531" s="71">
        <v>3</v>
      </c>
      <c r="N531" s="35">
        <f>IFERROR(M531/M532,"-")</f>
        <v>9.1463414634146336E-3</v>
      </c>
      <c r="O531" s="71">
        <v>19</v>
      </c>
      <c r="P531" s="35">
        <f>IFERROR(O531/O532,"-")</f>
        <v>3.8469325774448267E-3</v>
      </c>
      <c r="R531" s="78"/>
    </row>
    <row r="532" spans="2:18" s="8" customFormat="1">
      <c r="B532" s="418"/>
      <c r="C532" s="416"/>
      <c r="D532" s="199" t="s">
        <v>71</v>
      </c>
      <c r="E532" s="143">
        <v>1244</v>
      </c>
      <c r="F532" s="122">
        <f>IFERROR(E532/E532,"-")</f>
        <v>1</v>
      </c>
      <c r="G532" s="133">
        <v>920</v>
      </c>
      <c r="H532" s="122">
        <f>IFERROR(G532/G532,"-")</f>
        <v>1</v>
      </c>
      <c r="I532" s="133">
        <v>132</v>
      </c>
      <c r="J532" s="122">
        <f>IFERROR(I532/I532,"-")</f>
        <v>1</v>
      </c>
      <c r="K532" s="133">
        <v>104</v>
      </c>
      <c r="L532" s="122">
        <f>IFERROR(K532/K532,"-")</f>
        <v>1</v>
      </c>
      <c r="M532" s="133">
        <v>328</v>
      </c>
      <c r="N532" s="122">
        <f>IFERROR(M532/M532,"-")</f>
        <v>1</v>
      </c>
      <c r="O532" s="133">
        <v>4939</v>
      </c>
      <c r="P532" s="122">
        <f>IFERROR(O532/O532,"-")</f>
        <v>1</v>
      </c>
      <c r="R532" s="78"/>
    </row>
    <row r="533" spans="2:18" s="8" customFormat="1">
      <c r="B533" s="417">
        <v>45</v>
      </c>
      <c r="C533" s="415" t="s">
        <v>46</v>
      </c>
      <c r="D533" s="273" t="s">
        <v>185</v>
      </c>
      <c r="E533" s="153">
        <v>178</v>
      </c>
      <c r="F533" s="33">
        <f>IFERROR(E533/E544,"-")</f>
        <v>0.55451713395638624</v>
      </c>
      <c r="G533" s="67">
        <v>125</v>
      </c>
      <c r="H533" s="33">
        <f>IFERROR(G533/G544,"-")</f>
        <v>0.53648068669527893</v>
      </c>
      <c r="I533" s="67">
        <v>21</v>
      </c>
      <c r="J533" s="33">
        <f>IFERROR(I533/I544,"-")</f>
        <v>0.46666666666666667</v>
      </c>
      <c r="K533" s="67">
        <v>11</v>
      </c>
      <c r="L533" s="33">
        <f>IFERROR(K533/K544,"-")</f>
        <v>0.33333333333333331</v>
      </c>
      <c r="M533" s="67">
        <v>57</v>
      </c>
      <c r="N533" s="33">
        <f>IFERROR(M533/M544,"-")</f>
        <v>0.48305084745762711</v>
      </c>
      <c r="O533" s="67">
        <v>914</v>
      </c>
      <c r="P533" s="33">
        <f>IFERROR(O533/O544,"-")</f>
        <v>0.70524691358024694</v>
      </c>
      <c r="R533" s="78"/>
    </row>
    <row r="534" spans="2:18" s="8" customFormat="1">
      <c r="B534" s="418"/>
      <c r="C534" s="416"/>
      <c r="D534" s="274" t="s">
        <v>186</v>
      </c>
      <c r="E534" s="140">
        <v>2</v>
      </c>
      <c r="F534" s="138">
        <f>IFERROR(E534/E544,"-")</f>
        <v>6.2305295950155761E-3</v>
      </c>
      <c r="G534" s="139">
        <v>1</v>
      </c>
      <c r="H534" s="138">
        <f>IFERROR(G534/G544,"-")</f>
        <v>4.2918454935622317E-3</v>
      </c>
      <c r="I534" s="139">
        <v>0</v>
      </c>
      <c r="J534" s="138">
        <f>IFERROR(I534/I544,"-")</f>
        <v>0</v>
      </c>
      <c r="K534" s="139">
        <v>0</v>
      </c>
      <c r="L534" s="138">
        <f>IFERROR(K534/K544,"-")</f>
        <v>0</v>
      </c>
      <c r="M534" s="139">
        <v>1</v>
      </c>
      <c r="N534" s="138">
        <f>IFERROR(M534/M544,"-")</f>
        <v>8.4745762711864406E-3</v>
      </c>
      <c r="O534" s="139">
        <v>2</v>
      </c>
      <c r="P534" s="138">
        <f>IFERROR(O534/O544,"-")</f>
        <v>1.5432098765432098E-3</v>
      </c>
      <c r="R534" s="78"/>
    </row>
    <row r="535" spans="2:18" s="8" customFormat="1">
      <c r="B535" s="418"/>
      <c r="C535" s="416"/>
      <c r="D535" s="274" t="s">
        <v>340</v>
      </c>
      <c r="E535" s="140">
        <v>3</v>
      </c>
      <c r="F535" s="138">
        <f>IFERROR(E535/E544,"-")</f>
        <v>9.3457943925233638E-3</v>
      </c>
      <c r="G535" s="139">
        <v>0</v>
      </c>
      <c r="H535" s="138">
        <f>IFERROR(G535/G544,"-")</f>
        <v>0</v>
      </c>
      <c r="I535" s="139">
        <v>1</v>
      </c>
      <c r="J535" s="138">
        <f>IFERROR(I535/I544,"-")</f>
        <v>2.2222222222222223E-2</v>
      </c>
      <c r="K535" s="139">
        <v>0</v>
      </c>
      <c r="L535" s="138">
        <f>IFERROR(K535/K544,"-")</f>
        <v>0</v>
      </c>
      <c r="M535" s="139">
        <v>2</v>
      </c>
      <c r="N535" s="138">
        <f>IFERROR(M535/M544,"-")</f>
        <v>1.6949152542372881E-2</v>
      </c>
      <c r="O535" s="139">
        <v>12</v>
      </c>
      <c r="P535" s="138">
        <f>IFERROR(O535/O544,"-")</f>
        <v>9.2592592592592587E-3</v>
      </c>
      <c r="R535" s="78"/>
    </row>
    <row r="536" spans="2:18" s="8" customFormat="1">
      <c r="B536" s="418"/>
      <c r="C536" s="416"/>
      <c r="D536" s="274" t="s">
        <v>293</v>
      </c>
      <c r="E536" s="140">
        <v>0</v>
      </c>
      <c r="F536" s="138">
        <f>IFERROR(E536/E544,"-")</f>
        <v>0</v>
      </c>
      <c r="G536" s="139">
        <v>0</v>
      </c>
      <c r="H536" s="138">
        <f>IFERROR(G536/G544,"-")</f>
        <v>0</v>
      </c>
      <c r="I536" s="139">
        <v>0</v>
      </c>
      <c r="J536" s="138">
        <f>IFERROR(I536/I544,"-")</f>
        <v>0</v>
      </c>
      <c r="K536" s="139">
        <v>0</v>
      </c>
      <c r="L536" s="138">
        <f>IFERROR(K536/K544,"-")</f>
        <v>0</v>
      </c>
      <c r="M536" s="139">
        <v>0</v>
      </c>
      <c r="N536" s="138">
        <f>IFERROR(M536/M544,"-")</f>
        <v>0</v>
      </c>
      <c r="O536" s="139">
        <v>0</v>
      </c>
      <c r="P536" s="138">
        <f>IFERROR(O536/O544,"-")</f>
        <v>0</v>
      </c>
      <c r="R536" s="78"/>
    </row>
    <row r="537" spans="2:18" s="8" customFormat="1">
      <c r="B537" s="418"/>
      <c r="C537" s="416"/>
      <c r="D537" s="274" t="s">
        <v>182</v>
      </c>
      <c r="E537" s="141">
        <v>28</v>
      </c>
      <c r="F537" s="10">
        <f>IFERROR(E537/E544,"-")</f>
        <v>8.7227414330218064E-2</v>
      </c>
      <c r="G537" s="68">
        <v>13</v>
      </c>
      <c r="H537" s="10">
        <f>IFERROR(G537/G544,"-")</f>
        <v>5.5793991416309016E-2</v>
      </c>
      <c r="I537" s="68">
        <v>2</v>
      </c>
      <c r="J537" s="10">
        <f>IFERROR(I537/I544,"-")</f>
        <v>4.4444444444444446E-2</v>
      </c>
      <c r="K537" s="68">
        <v>2</v>
      </c>
      <c r="L537" s="10">
        <f>IFERROR(K537/K544,"-")</f>
        <v>6.0606060606060608E-2</v>
      </c>
      <c r="M537" s="68">
        <v>9</v>
      </c>
      <c r="N537" s="10">
        <f>IFERROR(M537/M544,"-")</f>
        <v>7.6271186440677971E-2</v>
      </c>
      <c r="O537" s="68">
        <v>126</v>
      </c>
      <c r="P537" s="10">
        <f>IFERROR(O537/O544,"-")</f>
        <v>9.7222222222222224E-2</v>
      </c>
      <c r="R537" s="78"/>
    </row>
    <row r="538" spans="2:18" s="8" customFormat="1">
      <c r="B538" s="418"/>
      <c r="C538" s="416"/>
      <c r="D538" s="274" t="s">
        <v>183</v>
      </c>
      <c r="E538" s="141">
        <v>38</v>
      </c>
      <c r="F538" s="10">
        <f>IFERROR(E538/E544,"-")</f>
        <v>0.11838006230529595</v>
      </c>
      <c r="G538" s="68">
        <v>33</v>
      </c>
      <c r="H538" s="10">
        <f>IFERROR(G538/G544,"-")</f>
        <v>0.14163090128755365</v>
      </c>
      <c r="I538" s="68">
        <v>9</v>
      </c>
      <c r="J538" s="10">
        <f>IFERROR(I538/I544,"-")</f>
        <v>0.2</v>
      </c>
      <c r="K538" s="68">
        <v>8</v>
      </c>
      <c r="L538" s="10">
        <f>IFERROR(K538/K544,"-")</f>
        <v>0.24242424242424243</v>
      </c>
      <c r="M538" s="68">
        <v>13</v>
      </c>
      <c r="N538" s="10">
        <f>IFERROR(M538/M544,"-")</f>
        <v>0.11016949152542373</v>
      </c>
      <c r="O538" s="68">
        <v>91</v>
      </c>
      <c r="P538" s="10">
        <f>IFERROR(O538/O544,"-")</f>
        <v>7.0216049382716056E-2</v>
      </c>
      <c r="R538" s="78"/>
    </row>
    <row r="539" spans="2:18" s="8" customFormat="1">
      <c r="B539" s="418"/>
      <c r="C539" s="416"/>
      <c r="D539" s="274" t="s">
        <v>184</v>
      </c>
      <c r="E539" s="140">
        <v>22</v>
      </c>
      <c r="F539" s="138">
        <f>IFERROR(E539/E544,"-")</f>
        <v>6.8535825545171333E-2</v>
      </c>
      <c r="G539" s="139">
        <v>20</v>
      </c>
      <c r="H539" s="138">
        <f>IFERROR(G539/G544,"-")</f>
        <v>8.5836909871244635E-2</v>
      </c>
      <c r="I539" s="139">
        <v>5</v>
      </c>
      <c r="J539" s="138">
        <f>IFERROR(I539/I544,"-")</f>
        <v>0.1111111111111111</v>
      </c>
      <c r="K539" s="139">
        <v>5</v>
      </c>
      <c r="L539" s="138">
        <f>IFERROR(K539/K544,"-")</f>
        <v>0.15151515151515152</v>
      </c>
      <c r="M539" s="139">
        <v>13</v>
      </c>
      <c r="N539" s="138">
        <f>IFERROR(M539/M544,"-")</f>
        <v>0.11016949152542373</v>
      </c>
      <c r="O539" s="139">
        <v>71</v>
      </c>
      <c r="P539" s="138">
        <f>IFERROR(O539/O544,"-")</f>
        <v>5.4783950617283951E-2</v>
      </c>
      <c r="R539" s="78"/>
    </row>
    <row r="540" spans="2:18" s="8" customFormat="1">
      <c r="B540" s="418"/>
      <c r="C540" s="416"/>
      <c r="D540" s="274" t="s">
        <v>187</v>
      </c>
      <c r="E540" s="141">
        <v>30</v>
      </c>
      <c r="F540" s="10">
        <f>IFERROR(E540/E544,"-")</f>
        <v>9.3457943925233641E-2</v>
      </c>
      <c r="G540" s="68">
        <v>24</v>
      </c>
      <c r="H540" s="10">
        <f>IFERROR(G540/G544,"-")</f>
        <v>0.10300429184549356</v>
      </c>
      <c r="I540" s="68">
        <v>4</v>
      </c>
      <c r="J540" s="10">
        <f>IFERROR(I540/I544,"-")</f>
        <v>8.8888888888888892E-2</v>
      </c>
      <c r="K540" s="68">
        <v>4</v>
      </c>
      <c r="L540" s="10">
        <f>IFERROR(K540/K544,"-")</f>
        <v>0.12121212121212122</v>
      </c>
      <c r="M540" s="68">
        <v>13</v>
      </c>
      <c r="N540" s="10">
        <f>IFERROR(M540/M544,"-")</f>
        <v>0.11016949152542373</v>
      </c>
      <c r="O540" s="68">
        <v>50</v>
      </c>
      <c r="P540" s="10">
        <f>IFERROR(O540/O544,"-")</f>
        <v>3.8580246913580245E-2</v>
      </c>
      <c r="R540" s="78"/>
    </row>
    <row r="541" spans="2:18" s="8" customFormat="1">
      <c r="B541" s="418"/>
      <c r="C541" s="416"/>
      <c r="D541" s="274" t="s">
        <v>188</v>
      </c>
      <c r="E541" s="140">
        <v>8</v>
      </c>
      <c r="F541" s="138">
        <f>IFERROR(E541/E544,"-")</f>
        <v>2.4922118380062305E-2</v>
      </c>
      <c r="G541" s="139">
        <v>6</v>
      </c>
      <c r="H541" s="138">
        <f>IFERROR(G541/G544,"-")</f>
        <v>2.575107296137339E-2</v>
      </c>
      <c r="I541" s="139">
        <v>2</v>
      </c>
      <c r="J541" s="138">
        <f>IFERROR(I541/I544,"-")</f>
        <v>4.4444444444444446E-2</v>
      </c>
      <c r="K541" s="139">
        <v>2</v>
      </c>
      <c r="L541" s="138">
        <f>IFERROR(K541/K544,"-")</f>
        <v>6.0606060606060608E-2</v>
      </c>
      <c r="M541" s="139">
        <v>3</v>
      </c>
      <c r="N541" s="138">
        <f>IFERROR(M541/M544,"-")</f>
        <v>2.5423728813559324E-2</v>
      </c>
      <c r="O541" s="139">
        <v>24</v>
      </c>
      <c r="P541" s="138">
        <f>IFERROR(O541/O544,"-")</f>
        <v>1.8518518518518517E-2</v>
      </c>
      <c r="R541" s="78"/>
    </row>
    <row r="542" spans="2:18" s="8" customFormat="1">
      <c r="B542" s="418"/>
      <c r="C542" s="416"/>
      <c r="D542" s="274" t="s">
        <v>189</v>
      </c>
      <c r="E542" s="141">
        <v>7</v>
      </c>
      <c r="F542" s="10">
        <f>IFERROR(E542/E544,"-")</f>
        <v>2.1806853582554516E-2</v>
      </c>
      <c r="G542" s="68">
        <v>7</v>
      </c>
      <c r="H542" s="10">
        <f>IFERROR(G542/G544,"-")</f>
        <v>3.0042918454935622E-2</v>
      </c>
      <c r="I542" s="68">
        <v>0</v>
      </c>
      <c r="J542" s="10">
        <f>IFERROR(I542/I544,"-")</f>
        <v>0</v>
      </c>
      <c r="K542" s="68">
        <v>0</v>
      </c>
      <c r="L542" s="10">
        <f>IFERROR(K542/K544,"-")</f>
        <v>0</v>
      </c>
      <c r="M542" s="68">
        <v>4</v>
      </c>
      <c r="N542" s="10">
        <f>IFERROR(M542/M544,"-")</f>
        <v>3.3898305084745763E-2</v>
      </c>
      <c r="O542" s="68">
        <v>4</v>
      </c>
      <c r="P542" s="10">
        <f>IFERROR(O542/O544,"-")</f>
        <v>3.0864197530864196E-3</v>
      </c>
      <c r="R542" s="78"/>
    </row>
    <row r="543" spans="2:18" s="8" customFormat="1">
      <c r="B543" s="418"/>
      <c r="C543" s="416"/>
      <c r="D543" s="89" t="s">
        <v>190</v>
      </c>
      <c r="E543" s="142">
        <v>5</v>
      </c>
      <c r="F543" s="35">
        <f>IFERROR(E543/E544,"-")</f>
        <v>1.5576323987538941E-2</v>
      </c>
      <c r="G543" s="71">
        <v>4</v>
      </c>
      <c r="H543" s="35">
        <f>IFERROR(G543/G544,"-")</f>
        <v>1.7167381974248927E-2</v>
      </c>
      <c r="I543" s="71">
        <v>1</v>
      </c>
      <c r="J543" s="35">
        <f>IFERROR(I543/I544,"-")</f>
        <v>2.2222222222222223E-2</v>
      </c>
      <c r="K543" s="71">
        <v>1</v>
      </c>
      <c r="L543" s="35">
        <f>IFERROR(K543/K544,"-")</f>
        <v>3.0303030303030304E-2</v>
      </c>
      <c r="M543" s="71">
        <v>3</v>
      </c>
      <c r="N543" s="35">
        <f>IFERROR(M543/M544,"-")</f>
        <v>2.5423728813559324E-2</v>
      </c>
      <c r="O543" s="71">
        <v>2</v>
      </c>
      <c r="P543" s="35">
        <f>IFERROR(O543/O544,"-")</f>
        <v>1.5432098765432098E-3</v>
      </c>
      <c r="R543" s="78"/>
    </row>
    <row r="544" spans="2:18" s="8" customFormat="1">
      <c r="B544" s="418"/>
      <c r="C544" s="416"/>
      <c r="D544" s="199" t="s">
        <v>71</v>
      </c>
      <c r="E544" s="143">
        <v>321</v>
      </c>
      <c r="F544" s="122">
        <f>IFERROR(E544/E544,"-")</f>
        <v>1</v>
      </c>
      <c r="G544" s="133">
        <v>233</v>
      </c>
      <c r="H544" s="122">
        <f>IFERROR(G544/G544,"-")</f>
        <v>1</v>
      </c>
      <c r="I544" s="133">
        <v>45</v>
      </c>
      <c r="J544" s="122">
        <f>IFERROR(I544/I544,"-")</f>
        <v>1</v>
      </c>
      <c r="K544" s="133">
        <v>33</v>
      </c>
      <c r="L544" s="122">
        <f>IFERROR(K544/K544,"-")</f>
        <v>1</v>
      </c>
      <c r="M544" s="133">
        <v>118</v>
      </c>
      <c r="N544" s="122">
        <f>IFERROR(M544/M544,"-")</f>
        <v>1</v>
      </c>
      <c r="O544" s="133">
        <v>1296</v>
      </c>
      <c r="P544" s="122">
        <f>IFERROR(O544/O544,"-")</f>
        <v>1</v>
      </c>
      <c r="R544" s="78"/>
    </row>
    <row r="545" spans="2:18" s="8" customFormat="1">
      <c r="B545" s="417">
        <v>46</v>
      </c>
      <c r="C545" s="415" t="s">
        <v>24</v>
      </c>
      <c r="D545" s="273" t="s">
        <v>185</v>
      </c>
      <c r="E545" s="153">
        <v>285</v>
      </c>
      <c r="F545" s="33">
        <f>IFERROR(E545/E556,"-")</f>
        <v>0.61158798283261806</v>
      </c>
      <c r="G545" s="67">
        <v>218</v>
      </c>
      <c r="H545" s="33">
        <f>IFERROR(G545/G556,"-")</f>
        <v>0.59562841530054644</v>
      </c>
      <c r="I545" s="67">
        <v>28</v>
      </c>
      <c r="J545" s="33">
        <f>IFERROR(I545/I556,"-")</f>
        <v>0.56000000000000005</v>
      </c>
      <c r="K545" s="67">
        <v>24</v>
      </c>
      <c r="L545" s="33">
        <f>IFERROR(K545/K556,"-")</f>
        <v>0.58536585365853655</v>
      </c>
      <c r="M545" s="67">
        <v>66</v>
      </c>
      <c r="N545" s="33">
        <f>IFERROR(M545/M556,"-")</f>
        <v>0.49624060150375937</v>
      </c>
      <c r="O545" s="67">
        <v>1273</v>
      </c>
      <c r="P545" s="33">
        <f>IFERROR(O545/O556,"-")</f>
        <v>0.77292046144505155</v>
      </c>
      <c r="R545" s="78"/>
    </row>
    <row r="546" spans="2:18" s="8" customFormat="1">
      <c r="B546" s="418"/>
      <c r="C546" s="416"/>
      <c r="D546" s="274" t="s">
        <v>186</v>
      </c>
      <c r="E546" s="140">
        <v>2</v>
      </c>
      <c r="F546" s="138">
        <f>IFERROR(E546/E556,"-")</f>
        <v>4.2918454935622317E-3</v>
      </c>
      <c r="G546" s="139">
        <v>1</v>
      </c>
      <c r="H546" s="138">
        <f>IFERROR(G546/G556,"-")</f>
        <v>2.7322404371584699E-3</v>
      </c>
      <c r="I546" s="139">
        <v>0</v>
      </c>
      <c r="J546" s="138">
        <f>IFERROR(I546/I556,"-")</f>
        <v>0</v>
      </c>
      <c r="K546" s="139">
        <v>0</v>
      </c>
      <c r="L546" s="138">
        <f>IFERROR(K546/K556,"-")</f>
        <v>0</v>
      </c>
      <c r="M546" s="139">
        <v>1</v>
      </c>
      <c r="N546" s="138">
        <f>IFERROR(M546/M556,"-")</f>
        <v>7.5187969924812026E-3</v>
      </c>
      <c r="O546" s="139">
        <v>5</v>
      </c>
      <c r="P546" s="138">
        <f>IFERROR(O546/O556,"-")</f>
        <v>3.0358227079538553E-3</v>
      </c>
      <c r="R546" s="78"/>
    </row>
    <row r="547" spans="2:18" s="8" customFormat="1">
      <c r="B547" s="418"/>
      <c r="C547" s="416"/>
      <c r="D547" s="274" t="s">
        <v>340</v>
      </c>
      <c r="E547" s="140">
        <v>13</v>
      </c>
      <c r="F547" s="138">
        <f>IFERROR(E547/E556,"-")</f>
        <v>2.7896995708154508E-2</v>
      </c>
      <c r="G547" s="139">
        <v>10</v>
      </c>
      <c r="H547" s="138">
        <f>IFERROR(G547/G556,"-")</f>
        <v>2.7322404371584699E-2</v>
      </c>
      <c r="I547" s="139">
        <v>1</v>
      </c>
      <c r="J547" s="138">
        <f>IFERROR(I547/I556,"-")</f>
        <v>0.02</v>
      </c>
      <c r="K547" s="139">
        <v>1</v>
      </c>
      <c r="L547" s="138">
        <f>IFERROR(K547/K556,"-")</f>
        <v>2.4390243902439025E-2</v>
      </c>
      <c r="M547" s="139">
        <v>2</v>
      </c>
      <c r="N547" s="138">
        <f>IFERROR(M547/M556,"-")</f>
        <v>1.5037593984962405E-2</v>
      </c>
      <c r="O547" s="139">
        <v>22</v>
      </c>
      <c r="P547" s="138">
        <f>IFERROR(O547/O556,"-")</f>
        <v>1.3357619914996965E-2</v>
      </c>
      <c r="R547" s="78"/>
    </row>
    <row r="548" spans="2:18" s="8" customFormat="1">
      <c r="B548" s="418"/>
      <c r="C548" s="416"/>
      <c r="D548" s="274" t="s">
        <v>293</v>
      </c>
      <c r="E548" s="140">
        <v>0</v>
      </c>
      <c r="F548" s="138">
        <f>IFERROR(E548/E556,"-")</f>
        <v>0</v>
      </c>
      <c r="G548" s="139">
        <v>0</v>
      </c>
      <c r="H548" s="138">
        <f>IFERROR(G548/G556,"-")</f>
        <v>0</v>
      </c>
      <c r="I548" s="139">
        <v>0</v>
      </c>
      <c r="J548" s="138">
        <f>IFERROR(I548/I556,"-")</f>
        <v>0</v>
      </c>
      <c r="K548" s="139">
        <v>0</v>
      </c>
      <c r="L548" s="138">
        <f>IFERROR(K548/K556,"-")</f>
        <v>0</v>
      </c>
      <c r="M548" s="139">
        <v>0</v>
      </c>
      <c r="N548" s="138">
        <f>IFERROR(M548/M556,"-")</f>
        <v>0</v>
      </c>
      <c r="O548" s="139">
        <v>0</v>
      </c>
      <c r="P548" s="138">
        <f>IFERROR(O548/O556,"-")</f>
        <v>0</v>
      </c>
      <c r="R548" s="78"/>
    </row>
    <row r="549" spans="2:18" s="8" customFormat="1">
      <c r="B549" s="418"/>
      <c r="C549" s="416"/>
      <c r="D549" s="274" t="s">
        <v>182</v>
      </c>
      <c r="E549" s="141">
        <v>60</v>
      </c>
      <c r="F549" s="10">
        <f>IFERROR(E549/E556,"-")</f>
        <v>0.12875536480686695</v>
      </c>
      <c r="G549" s="68">
        <v>50</v>
      </c>
      <c r="H549" s="10">
        <f>IFERROR(G549/G556,"-")</f>
        <v>0.13661202185792351</v>
      </c>
      <c r="I549" s="68">
        <v>7</v>
      </c>
      <c r="J549" s="10">
        <f>IFERROR(I549/I556,"-")</f>
        <v>0.14000000000000001</v>
      </c>
      <c r="K549" s="68">
        <v>5</v>
      </c>
      <c r="L549" s="10">
        <f>IFERROR(K549/K556,"-")</f>
        <v>0.12195121951219512</v>
      </c>
      <c r="M549" s="68">
        <v>13</v>
      </c>
      <c r="N549" s="10">
        <f>IFERROR(M549/M556,"-")</f>
        <v>9.7744360902255634E-2</v>
      </c>
      <c r="O549" s="68">
        <v>110</v>
      </c>
      <c r="P549" s="10">
        <f>IFERROR(O549/O556,"-")</f>
        <v>6.6788099574984827E-2</v>
      </c>
      <c r="R549" s="78"/>
    </row>
    <row r="550" spans="2:18" s="8" customFormat="1">
      <c r="B550" s="418"/>
      <c r="C550" s="416"/>
      <c r="D550" s="274" t="s">
        <v>183</v>
      </c>
      <c r="E550" s="141">
        <v>37</v>
      </c>
      <c r="F550" s="10">
        <f>IFERROR(E550/E556,"-")</f>
        <v>7.9399141630901282E-2</v>
      </c>
      <c r="G550" s="68">
        <v>33</v>
      </c>
      <c r="H550" s="10">
        <f>IFERROR(G550/G556,"-")</f>
        <v>9.0163934426229511E-2</v>
      </c>
      <c r="I550" s="68">
        <v>4</v>
      </c>
      <c r="J550" s="10">
        <f>IFERROR(I550/I556,"-")</f>
        <v>0.08</v>
      </c>
      <c r="K550" s="68">
        <v>4</v>
      </c>
      <c r="L550" s="10">
        <f>IFERROR(K550/K556,"-")</f>
        <v>9.7560975609756101E-2</v>
      </c>
      <c r="M550" s="68">
        <v>13</v>
      </c>
      <c r="N550" s="10">
        <f>IFERROR(M550/M556,"-")</f>
        <v>9.7744360902255634E-2</v>
      </c>
      <c r="O550" s="68">
        <v>93</v>
      </c>
      <c r="P550" s="10">
        <f>IFERROR(O550/O556,"-")</f>
        <v>5.6466302367941715E-2</v>
      </c>
      <c r="R550" s="78"/>
    </row>
    <row r="551" spans="2:18" s="8" customFormat="1">
      <c r="B551" s="418"/>
      <c r="C551" s="416"/>
      <c r="D551" s="274" t="s">
        <v>184</v>
      </c>
      <c r="E551" s="140">
        <v>38</v>
      </c>
      <c r="F551" s="138">
        <f>IFERROR(E551/E556,"-")</f>
        <v>8.15450643776824E-2</v>
      </c>
      <c r="G551" s="139">
        <v>32</v>
      </c>
      <c r="H551" s="138">
        <f>IFERROR(G551/G556,"-")</f>
        <v>8.7431693989071038E-2</v>
      </c>
      <c r="I551" s="139">
        <v>4</v>
      </c>
      <c r="J551" s="138">
        <f>IFERROR(I551/I556,"-")</f>
        <v>0.08</v>
      </c>
      <c r="K551" s="139">
        <v>2</v>
      </c>
      <c r="L551" s="138">
        <f>IFERROR(K551/K556,"-")</f>
        <v>4.878048780487805E-2</v>
      </c>
      <c r="M551" s="139">
        <v>13</v>
      </c>
      <c r="N551" s="138">
        <f>IFERROR(M551/M556,"-")</f>
        <v>9.7744360902255634E-2</v>
      </c>
      <c r="O551" s="139">
        <v>79</v>
      </c>
      <c r="P551" s="138">
        <f>IFERROR(O551/O556,"-")</f>
        <v>4.796599878567092E-2</v>
      </c>
      <c r="R551" s="78"/>
    </row>
    <row r="552" spans="2:18" s="8" customFormat="1">
      <c r="B552" s="418"/>
      <c r="C552" s="416"/>
      <c r="D552" s="274" t="s">
        <v>187</v>
      </c>
      <c r="E552" s="141">
        <v>20</v>
      </c>
      <c r="F552" s="10">
        <f>IFERROR(E552/E556,"-")</f>
        <v>4.2918454935622317E-2</v>
      </c>
      <c r="G552" s="68">
        <v>12</v>
      </c>
      <c r="H552" s="10">
        <f>IFERROR(G552/G556,"-")</f>
        <v>3.2786885245901641E-2</v>
      </c>
      <c r="I552" s="68">
        <v>4</v>
      </c>
      <c r="J552" s="10">
        <f>IFERROR(I552/I556,"-")</f>
        <v>0.08</v>
      </c>
      <c r="K552" s="68">
        <v>3</v>
      </c>
      <c r="L552" s="10">
        <f>IFERROR(K552/K556,"-")</f>
        <v>7.3170731707317069E-2</v>
      </c>
      <c r="M552" s="68">
        <v>14</v>
      </c>
      <c r="N552" s="10">
        <f>IFERROR(M552/M556,"-")</f>
        <v>0.10526315789473684</v>
      </c>
      <c r="O552" s="68">
        <v>39</v>
      </c>
      <c r="P552" s="10">
        <f>IFERROR(O552/O556,"-")</f>
        <v>2.3679417122040074E-2</v>
      </c>
      <c r="R552" s="78"/>
    </row>
    <row r="553" spans="2:18" s="8" customFormat="1">
      <c r="B553" s="418"/>
      <c r="C553" s="416"/>
      <c r="D553" s="274" t="s">
        <v>188</v>
      </c>
      <c r="E553" s="140">
        <v>7</v>
      </c>
      <c r="F553" s="138">
        <f>IFERROR(E553/E556,"-")</f>
        <v>1.5021459227467811E-2</v>
      </c>
      <c r="G553" s="139">
        <v>7</v>
      </c>
      <c r="H553" s="138">
        <f>IFERROR(G553/G556,"-")</f>
        <v>1.912568306010929E-2</v>
      </c>
      <c r="I553" s="139">
        <v>1</v>
      </c>
      <c r="J553" s="138">
        <f>IFERROR(I553/I556,"-")</f>
        <v>0.02</v>
      </c>
      <c r="K553" s="139">
        <v>1</v>
      </c>
      <c r="L553" s="138">
        <f>IFERROR(K553/K556,"-")</f>
        <v>2.4390243902439025E-2</v>
      </c>
      <c r="M553" s="139">
        <v>7</v>
      </c>
      <c r="N553" s="138">
        <f>IFERROR(M553/M556,"-")</f>
        <v>5.2631578947368418E-2</v>
      </c>
      <c r="O553" s="139">
        <v>16</v>
      </c>
      <c r="P553" s="138">
        <f>IFERROR(O553/O556,"-")</f>
        <v>9.7146326654523382E-3</v>
      </c>
      <c r="R553" s="78"/>
    </row>
    <row r="554" spans="2:18" s="8" customFormat="1">
      <c r="B554" s="418"/>
      <c r="C554" s="416"/>
      <c r="D554" s="274" t="s">
        <v>189</v>
      </c>
      <c r="E554" s="141">
        <v>2</v>
      </c>
      <c r="F554" s="10">
        <f>IFERROR(E554/E556,"-")</f>
        <v>4.2918454935622317E-3</v>
      </c>
      <c r="G554" s="68">
        <v>1</v>
      </c>
      <c r="H554" s="10">
        <f>IFERROR(G554/G556,"-")</f>
        <v>2.7322404371584699E-3</v>
      </c>
      <c r="I554" s="68">
        <v>0</v>
      </c>
      <c r="J554" s="10">
        <f>IFERROR(I554/I556,"-")</f>
        <v>0</v>
      </c>
      <c r="K554" s="68">
        <v>0</v>
      </c>
      <c r="L554" s="10">
        <f>IFERROR(K554/K556,"-")</f>
        <v>0</v>
      </c>
      <c r="M554" s="68">
        <v>2</v>
      </c>
      <c r="N554" s="10">
        <f>IFERROR(M554/M556,"-")</f>
        <v>1.5037593984962405E-2</v>
      </c>
      <c r="O554" s="68">
        <v>7</v>
      </c>
      <c r="P554" s="10">
        <f>IFERROR(O554/O556,"-")</f>
        <v>4.2501517911353974E-3</v>
      </c>
      <c r="R554" s="78"/>
    </row>
    <row r="555" spans="2:18" s="8" customFormat="1">
      <c r="B555" s="418"/>
      <c r="C555" s="416"/>
      <c r="D555" s="89" t="s">
        <v>190</v>
      </c>
      <c r="E555" s="142">
        <v>2</v>
      </c>
      <c r="F555" s="35">
        <f>IFERROR(E555/E556,"-")</f>
        <v>4.2918454935622317E-3</v>
      </c>
      <c r="G555" s="71">
        <v>2</v>
      </c>
      <c r="H555" s="35">
        <f>IFERROR(G555/G556,"-")</f>
        <v>5.4644808743169399E-3</v>
      </c>
      <c r="I555" s="71">
        <v>1</v>
      </c>
      <c r="J555" s="35">
        <f>IFERROR(I555/I556,"-")</f>
        <v>0.02</v>
      </c>
      <c r="K555" s="71">
        <v>1</v>
      </c>
      <c r="L555" s="35">
        <f>IFERROR(K555/K556,"-")</f>
        <v>2.4390243902439025E-2</v>
      </c>
      <c r="M555" s="71">
        <v>2</v>
      </c>
      <c r="N555" s="35">
        <f>IFERROR(M555/M556,"-")</f>
        <v>1.5037593984962405E-2</v>
      </c>
      <c r="O555" s="71">
        <v>3</v>
      </c>
      <c r="P555" s="35">
        <f>IFERROR(O555/O556,"-")</f>
        <v>1.8214936247723133E-3</v>
      </c>
      <c r="R555" s="78"/>
    </row>
    <row r="556" spans="2:18" s="8" customFormat="1">
      <c r="B556" s="418"/>
      <c r="C556" s="416"/>
      <c r="D556" s="199" t="s">
        <v>71</v>
      </c>
      <c r="E556" s="143">
        <v>466</v>
      </c>
      <c r="F556" s="122">
        <f>IFERROR(E556/E556,"-")</f>
        <v>1</v>
      </c>
      <c r="G556" s="133">
        <v>366</v>
      </c>
      <c r="H556" s="122">
        <f>IFERROR(G556/G556,"-")</f>
        <v>1</v>
      </c>
      <c r="I556" s="133">
        <v>50</v>
      </c>
      <c r="J556" s="122">
        <f>IFERROR(I556/I556,"-")</f>
        <v>1</v>
      </c>
      <c r="K556" s="133">
        <v>41</v>
      </c>
      <c r="L556" s="122">
        <f>IFERROR(K556/K556,"-")</f>
        <v>1</v>
      </c>
      <c r="M556" s="133">
        <v>133</v>
      </c>
      <c r="N556" s="122">
        <f>IFERROR(M556/M556,"-")</f>
        <v>1</v>
      </c>
      <c r="O556" s="133">
        <v>1647</v>
      </c>
      <c r="P556" s="122">
        <f>IFERROR(O556/O556,"-")</f>
        <v>1</v>
      </c>
      <c r="R556" s="78"/>
    </row>
    <row r="557" spans="2:18" s="8" customFormat="1">
      <c r="B557" s="417">
        <v>47</v>
      </c>
      <c r="C557" s="415" t="s">
        <v>14</v>
      </c>
      <c r="D557" s="273" t="s">
        <v>185</v>
      </c>
      <c r="E557" s="153">
        <v>636</v>
      </c>
      <c r="F557" s="33">
        <f>IFERROR(E557/E568,"-")</f>
        <v>0.71702367531003386</v>
      </c>
      <c r="G557" s="67">
        <v>475</v>
      </c>
      <c r="H557" s="33">
        <f>IFERROR(G557/G568,"-")</f>
        <v>0.7078986587183308</v>
      </c>
      <c r="I557" s="67">
        <v>56</v>
      </c>
      <c r="J557" s="33">
        <f>IFERROR(I557/I568,"-")</f>
        <v>0.58947368421052626</v>
      </c>
      <c r="K557" s="67">
        <v>43</v>
      </c>
      <c r="L557" s="33">
        <f>IFERROR(K557/K568,"-")</f>
        <v>0.58108108108108103</v>
      </c>
      <c r="M557" s="67">
        <v>145</v>
      </c>
      <c r="N557" s="33">
        <f>IFERROR(M557/M568,"-")</f>
        <v>0.60165975103734437</v>
      </c>
      <c r="O557" s="67">
        <v>2767</v>
      </c>
      <c r="P557" s="33">
        <f>IFERROR(O557/O568,"-")</f>
        <v>0.81238990017615975</v>
      </c>
      <c r="R557" s="78"/>
    </row>
    <row r="558" spans="2:18" s="8" customFormat="1">
      <c r="B558" s="418"/>
      <c r="C558" s="416"/>
      <c r="D558" s="274" t="s">
        <v>186</v>
      </c>
      <c r="E558" s="140">
        <v>4</v>
      </c>
      <c r="F558" s="138">
        <f>IFERROR(E558/E568,"-")</f>
        <v>4.5095828635851182E-3</v>
      </c>
      <c r="G558" s="139">
        <v>4</v>
      </c>
      <c r="H558" s="138">
        <f>IFERROR(G558/G568,"-")</f>
        <v>5.9612518628912071E-3</v>
      </c>
      <c r="I558" s="139">
        <v>0</v>
      </c>
      <c r="J558" s="138">
        <f>IFERROR(I558/I568,"-")</f>
        <v>0</v>
      </c>
      <c r="K558" s="139">
        <v>0</v>
      </c>
      <c r="L558" s="138">
        <f>IFERROR(K558/K568,"-")</f>
        <v>0</v>
      </c>
      <c r="M558" s="139">
        <v>0</v>
      </c>
      <c r="N558" s="138">
        <f>IFERROR(M558/M568,"-")</f>
        <v>0</v>
      </c>
      <c r="O558" s="139">
        <v>18</v>
      </c>
      <c r="P558" s="138">
        <f>IFERROR(O558/O568,"-")</f>
        <v>5.2847915443335293E-3</v>
      </c>
      <c r="R558" s="78"/>
    </row>
    <row r="559" spans="2:18" s="8" customFormat="1">
      <c r="B559" s="418"/>
      <c r="C559" s="416"/>
      <c r="D559" s="274" t="s">
        <v>340</v>
      </c>
      <c r="E559" s="140">
        <v>1</v>
      </c>
      <c r="F559" s="138">
        <f>IFERROR(E559/E568,"-")</f>
        <v>1.1273957158962795E-3</v>
      </c>
      <c r="G559" s="139">
        <v>1</v>
      </c>
      <c r="H559" s="138">
        <f>IFERROR(G559/G568,"-")</f>
        <v>1.4903129657228018E-3</v>
      </c>
      <c r="I559" s="139">
        <v>1</v>
      </c>
      <c r="J559" s="138">
        <f>IFERROR(I559/I568,"-")</f>
        <v>1.0526315789473684E-2</v>
      </c>
      <c r="K559" s="139">
        <v>1</v>
      </c>
      <c r="L559" s="138">
        <f>IFERROR(K559/K568,"-")</f>
        <v>1.3513513513513514E-2</v>
      </c>
      <c r="M559" s="139">
        <v>0</v>
      </c>
      <c r="N559" s="138">
        <f>IFERROR(M559/M568,"-")</f>
        <v>0</v>
      </c>
      <c r="O559" s="139">
        <v>3</v>
      </c>
      <c r="P559" s="138">
        <f>IFERROR(O559/O568,"-")</f>
        <v>8.8079859072225488E-4</v>
      </c>
      <c r="R559" s="78"/>
    </row>
    <row r="560" spans="2:18" s="8" customFormat="1">
      <c r="B560" s="418"/>
      <c r="C560" s="416"/>
      <c r="D560" s="274" t="s">
        <v>293</v>
      </c>
      <c r="E560" s="140">
        <v>0</v>
      </c>
      <c r="F560" s="138">
        <f>IFERROR(E560/E568,"-")</f>
        <v>0</v>
      </c>
      <c r="G560" s="139">
        <v>0</v>
      </c>
      <c r="H560" s="138">
        <f>IFERROR(G560/G568,"-")</f>
        <v>0</v>
      </c>
      <c r="I560" s="139">
        <v>0</v>
      </c>
      <c r="J560" s="138">
        <f>IFERROR(I560/I568,"-")</f>
        <v>0</v>
      </c>
      <c r="K560" s="139">
        <v>0</v>
      </c>
      <c r="L560" s="138">
        <f>IFERROR(K560/K568,"-")</f>
        <v>0</v>
      </c>
      <c r="M560" s="139">
        <v>0</v>
      </c>
      <c r="N560" s="138">
        <f>IFERROR(M560/M568,"-")</f>
        <v>0</v>
      </c>
      <c r="O560" s="139">
        <v>0</v>
      </c>
      <c r="P560" s="138">
        <f>IFERROR(O560/O568,"-")</f>
        <v>0</v>
      </c>
      <c r="R560" s="78"/>
    </row>
    <row r="561" spans="2:18" s="8" customFormat="1">
      <c r="B561" s="418"/>
      <c r="C561" s="416"/>
      <c r="D561" s="274" t="s">
        <v>182</v>
      </c>
      <c r="E561" s="141">
        <v>94</v>
      </c>
      <c r="F561" s="10">
        <f>IFERROR(E561/E568,"-")</f>
        <v>0.10597519729425028</v>
      </c>
      <c r="G561" s="68">
        <v>75</v>
      </c>
      <c r="H561" s="10">
        <f>IFERROR(G561/G568,"-")</f>
        <v>0.11177347242921014</v>
      </c>
      <c r="I561" s="68">
        <v>11</v>
      </c>
      <c r="J561" s="10">
        <f>IFERROR(I561/I568,"-")</f>
        <v>0.11578947368421053</v>
      </c>
      <c r="K561" s="68">
        <v>11</v>
      </c>
      <c r="L561" s="10">
        <f>IFERROR(K561/K568,"-")</f>
        <v>0.14864864864864866</v>
      </c>
      <c r="M561" s="68">
        <v>21</v>
      </c>
      <c r="N561" s="10">
        <f>IFERROR(M561/M568,"-")</f>
        <v>8.7136929460580909E-2</v>
      </c>
      <c r="O561" s="68">
        <v>237</v>
      </c>
      <c r="P561" s="10">
        <f>IFERROR(O561/O568,"-")</f>
        <v>6.9583088667058132E-2</v>
      </c>
      <c r="R561" s="78"/>
    </row>
    <row r="562" spans="2:18" s="8" customFormat="1">
      <c r="B562" s="418"/>
      <c r="C562" s="416"/>
      <c r="D562" s="274" t="s">
        <v>183</v>
      </c>
      <c r="E562" s="141">
        <v>69</v>
      </c>
      <c r="F562" s="10">
        <f>IFERROR(E562/E568,"-")</f>
        <v>7.7790304396843299E-2</v>
      </c>
      <c r="G562" s="68">
        <v>53</v>
      </c>
      <c r="H562" s="10">
        <f>IFERROR(G562/G568,"-")</f>
        <v>7.898658718330849E-2</v>
      </c>
      <c r="I562" s="68">
        <v>7</v>
      </c>
      <c r="J562" s="10">
        <f>IFERROR(I562/I568,"-")</f>
        <v>7.3684210526315783E-2</v>
      </c>
      <c r="K562" s="68">
        <v>5</v>
      </c>
      <c r="L562" s="10">
        <f>IFERROR(K562/K568,"-")</f>
        <v>6.7567567567567571E-2</v>
      </c>
      <c r="M562" s="68">
        <v>15</v>
      </c>
      <c r="N562" s="10">
        <f>IFERROR(M562/M568,"-")</f>
        <v>6.2240663900414939E-2</v>
      </c>
      <c r="O562" s="68">
        <v>147</v>
      </c>
      <c r="P562" s="10">
        <f>IFERROR(O562/O568,"-")</f>
        <v>4.3159130945390485E-2</v>
      </c>
      <c r="R562" s="78"/>
    </row>
    <row r="563" spans="2:18" s="8" customFormat="1">
      <c r="B563" s="418"/>
      <c r="C563" s="416"/>
      <c r="D563" s="274" t="s">
        <v>184</v>
      </c>
      <c r="E563" s="140">
        <v>33</v>
      </c>
      <c r="F563" s="138">
        <f>IFERROR(E563/E568,"-")</f>
        <v>3.7204058624577228E-2</v>
      </c>
      <c r="G563" s="139">
        <v>25</v>
      </c>
      <c r="H563" s="138">
        <f>IFERROR(G563/G568,"-")</f>
        <v>3.7257824143070044E-2</v>
      </c>
      <c r="I563" s="139">
        <v>10</v>
      </c>
      <c r="J563" s="138">
        <f>IFERROR(I563/I568,"-")</f>
        <v>0.10526315789473684</v>
      </c>
      <c r="K563" s="139">
        <v>6</v>
      </c>
      <c r="L563" s="138">
        <f>IFERROR(K563/K568,"-")</f>
        <v>8.1081081081081086E-2</v>
      </c>
      <c r="M563" s="139">
        <v>21</v>
      </c>
      <c r="N563" s="138">
        <f>IFERROR(M563/M568,"-")</f>
        <v>8.7136929460580909E-2</v>
      </c>
      <c r="O563" s="139">
        <v>100</v>
      </c>
      <c r="P563" s="138">
        <f>IFERROR(O563/O568,"-")</f>
        <v>2.9359953024075163E-2</v>
      </c>
      <c r="R563" s="78"/>
    </row>
    <row r="564" spans="2:18" s="8" customFormat="1">
      <c r="B564" s="418"/>
      <c r="C564" s="416"/>
      <c r="D564" s="274" t="s">
        <v>187</v>
      </c>
      <c r="E564" s="141">
        <v>23</v>
      </c>
      <c r="F564" s="10">
        <f>IFERROR(E564/E568,"-")</f>
        <v>2.5930101465614429E-2</v>
      </c>
      <c r="G564" s="68">
        <v>15</v>
      </c>
      <c r="H564" s="10">
        <f>IFERROR(G564/G568,"-")</f>
        <v>2.2354694485842028E-2</v>
      </c>
      <c r="I564" s="68">
        <v>3</v>
      </c>
      <c r="J564" s="10">
        <f>IFERROR(I564/I568,"-")</f>
        <v>3.1578947368421054E-2</v>
      </c>
      <c r="K564" s="68">
        <v>2</v>
      </c>
      <c r="L564" s="10">
        <f>IFERROR(K564/K568,"-")</f>
        <v>2.7027027027027029E-2</v>
      </c>
      <c r="M564" s="68">
        <v>17</v>
      </c>
      <c r="N564" s="10">
        <f>IFERROR(M564/M568,"-")</f>
        <v>7.0539419087136929E-2</v>
      </c>
      <c r="O564" s="68">
        <v>79</v>
      </c>
      <c r="P564" s="10">
        <f>IFERROR(O564/O568,"-")</f>
        <v>2.3194362889019379E-2</v>
      </c>
      <c r="R564" s="78"/>
    </row>
    <row r="565" spans="2:18" s="8" customFormat="1">
      <c r="B565" s="418"/>
      <c r="C565" s="416"/>
      <c r="D565" s="274" t="s">
        <v>188</v>
      </c>
      <c r="E565" s="140">
        <v>13</v>
      </c>
      <c r="F565" s="138">
        <f>IFERROR(E565/E568,"-")</f>
        <v>1.4656144306651634E-2</v>
      </c>
      <c r="G565" s="139">
        <v>12</v>
      </c>
      <c r="H565" s="138">
        <f>IFERROR(G565/G568,"-")</f>
        <v>1.7883755588673621E-2</v>
      </c>
      <c r="I565" s="139">
        <v>1</v>
      </c>
      <c r="J565" s="138">
        <f>IFERROR(I565/I568,"-")</f>
        <v>1.0526315789473684E-2</v>
      </c>
      <c r="K565" s="139">
        <v>1</v>
      </c>
      <c r="L565" s="138">
        <f>IFERROR(K565/K568,"-")</f>
        <v>1.3513513513513514E-2</v>
      </c>
      <c r="M565" s="139">
        <v>11</v>
      </c>
      <c r="N565" s="138">
        <f>IFERROR(M565/M568,"-")</f>
        <v>4.5643153526970952E-2</v>
      </c>
      <c r="O565" s="139">
        <v>33</v>
      </c>
      <c r="P565" s="138">
        <f>IFERROR(O565/O568,"-")</f>
        <v>9.6887844979448041E-3</v>
      </c>
      <c r="R565" s="78"/>
    </row>
    <row r="566" spans="2:18" s="8" customFormat="1">
      <c r="B566" s="418"/>
      <c r="C566" s="416"/>
      <c r="D566" s="274" t="s">
        <v>189</v>
      </c>
      <c r="E566" s="141">
        <v>11</v>
      </c>
      <c r="F566" s="10">
        <f>IFERROR(E566/E568,"-")</f>
        <v>1.2401352874859075E-2</v>
      </c>
      <c r="G566" s="68">
        <v>8</v>
      </c>
      <c r="H566" s="10">
        <f>IFERROR(G566/G568,"-")</f>
        <v>1.1922503725782414E-2</v>
      </c>
      <c r="I566" s="68">
        <v>5</v>
      </c>
      <c r="J566" s="10">
        <f>IFERROR(I566/I568,"-")</f>
        <v>5.2631578947368418E-2</v>
      </c>
      <c r="K566" s="68">
        <v>4</v>
      </c>
      <c r="L566" s="10">
        <f>IFERROR(K566/K568,"-")</f>
        <v>5.4054054054054057E-2</v>
      </c>
      <c r="M566" s="68">
        <v>7</v>
      </c>
      <c r="N566" s="10">
        <f>IFERROR(M566/M568,"-")</f>
        <v>2.9045643153526972E-2</v>
      </c>
      <c r="O566" s="68">
        <v>16</v>
      </c>
      <c r="P566" s="10">
        <f>IFERROR(O566/O568,"-")</f>
        <v>4.6975924838520257E-3</v>
      </c>
      <c r="R566" s="78"/>
    </row>
    <row r="567" spans="2:18" s="8" customFormat="1">
      <c r="B567" s="418"/>
      <c r="C567" s="416"/>
      <c r="D567" s="89" t="s">
        <v>190</v>
      </c>
      <c r="E567" s="142">
        <v>3</v>
      </c>
      <c r="F567" s="35">
        <f>IFERROR(E567/E568,"-")</f>
        <v>3.3821871476888386E-3</v>
      </c>
      <c r="G567" s="71">
        <v>3</v>
      </c>
      <c r="H567" s="35">
        <f>IFERROR(G567/G568,"-")</f>
        <v>4.4709388971684054E-3</v>
      </c>
      <c r="I567" s="71">
        <v>1</v>
      </c>
      <c r="J567" s="35">
        <f>IFERROR(I567/I568,"-")</f>
        <v>1.0526315789473684E-2</v>
      </c>
      <c r="K567" s="71">
        <v>1</v>
      </c>
      <c r="L567" s="35">
        <f>IFERROR(K567/K568,"-")</f>
        <v>1.3513513513513514E-2</v>
      </c>
      <c r="M567" s="71">
        <v>4</v>
      </c>
      <c r="N567" s="35">
        <f>IFERROR(M567/M568,"-")</f>
        <v>1.6597510373443983E-2</v>
      </c>
      <c r="O567" s="71">
        <v>6</v>
      </c>
      <c r="P567" s="35">
        <f>IFERROR(O567/O568,"-")</f>
        <v>1.7615971814445098E-3</v>
      </c>
      <c r="R567" s="78"/>
    </row>
    <row r="568" spans="2:18" s="8" customFormat="1">
      <c r="B568" s="418"/>
      <c r="C568" s="416"/>
      <c r="D568" s="199" t="s">
        <v>71</v>
      </c>
      <c r="E568" s="143">
        <v>887</v>
      </c>
      <c r="F568" s="122">
        <f>IFERROR(E568/E568,"-")</f>
        <v>1</v>
      </c>
      <c r="G568" s="133">
        <v>671</v>
      </c>
      <c r="H568" s="122">
        <f>IFERROR(G568/G568,"-")</f>
        <v>1</v>
      </c>
      <c r="I568" s="133">
        <v>95</v>
      </c>
      <c r="J568" s="122">
        <f>IFERROR(I568/I568,"-")</f>
        <v>1</v>
      </c>
      <c r="K568" s="133">
        <v>74</v>
      </c>
      <c r="L568" s="122">
        <f>IFERROR(K568/K568,"-")</f>
        <v>1</v>
      </c>
      <c r="M568" s="133">
        <v>241</v>
      </c>
      <c r="N568" s="122">
        <f>IFERROR(M568/M568,"-")</f>
        <v>1</v>
      </c>
      <c r="O568" s="133">
        <v>3406</v>
      </c>
      <c r="P568" s="122">
        <f>IFERROR(O568/O568,"-")</f>
        <v>1</v>
      </c>
      <c r="R568" s="78"/>
    </row>
    <row r="569" spans="2:18" s="8" customFormat="1">
      <c r="B569" s="417">
        <v>48</v>
      </c>
      <c r="C569" s="415" t="s">
        <v>25</v>
      </c>
      <c r="D569" s="273" t="s">
        <v>185</v>
      </c>
      <c r="E569" s="153">
        <v>320</v>
      </c>
      <c r="F569" s="33">
        <f>IFERROR(E569/E580,"-")</f>
        <v>0.60150375939849621</v>
      </c>
      <c r="G569" s="67">
        <v>231</v>
      </c>
      <c r="H569" s="33">
        <f>IFERROR(G569/G580,"-")</f>
        <v>0.57605985037406482</v>
      </c>
      <c r="I569" s="67">
        <v>24</v>
      </c>
      <c r="J569" s="33">
        <f>IFERROR(I569/I580,"-")</f>
        <v>0.4</v>
      </c>
      <c r="K569" s="67">
        <v>17</v>
      </c>
      <c r="L569" s="33">
        <f>IFERROR(K569/K580,"-")</f>
        <v>0.36956521739130432</v>
      </c>
      <c r="M569" s="67">
        <v>64</v>
      </c>
      <c r="N569" s="33">
        <f>IFERROR(M569/M580,"-")</f>
        <v>0.45714285714285713</v>
      </c>
      <c r="O569" s="67">
        <v>1715</v>
      </c>
      <c r="P569" s="33">
        <f>IFERROR(O569/O580,"-")</f>
        <v>0.76974865350089772</v>
      </c>
      <c r="R569" s="78"/>
    </row>
    <row r="570" spans="2:18" s="8" customFormat="1">
      <c r="B570" s="418"/>
      <c r="C570" s="416"/>
      <c r="D570" s="274" t="s">
        <v>186</v>
      </c>
      <c r="E570" s="140">
        <v>26</v>
      </c>
      <c r="F570" s="138">
        <f>IFERROR(E570/E580,"-")</f>
        <v>4.8872180451127817E-2</v>
      </c>
      <c r="G570" s="139">
        <v>19</v>
      </c>
      <c r="H570" s="138">
        <f>IFERROR(G570/G580,"-")</f>
        <v>4.738154613466334E-2</v>
      </c>
      <c r="I570" s="139">
        <v>1</v>
      </c>
      <c r="J570" s="138">
        <f>IFERROR(I570/I580,"-")</f>
        <v>1.6666666666666666E-2</v>
      </c>
      <c r="K570" s="139">
        <v>1</v>
      </c>
      <c r="L570" s="138">
        <f>IFERROR(K570/K580,"-")</f>
        <v>2.1739130434782608E-2</v>
      </c>
      <c r="M570" s="139">
        <v>11</v>
      </c>
      <c r="N570" s="138">
        <f>IFERROR(M570/M580,"-")</f>
        <v>7.857142857142857E-2</v>
      </c>
      <c r="O570" s="139">
        <v>93</v>
      </c>
      <c r="P570" s="138">
        <f>IFERROR(O570/O580,"-")</f>
        <v>4.1741472172351884E-2</v>
      </c>
      <c r="R570" s="78"/>
    </row>
    <row r="571" spans="2:18" s="8" customFormat="1">
      <c r="B571" s="418"/>
      <c r="C571" s="416"/>
      <c r="D571" s="274" t="s">
        <v>340</v>
      </c>
      <c r="E571" s="140">
        <v>16</v>
      </c>
      <c r="F571" s="138">
        <f>IFERROR(E571/E580,"-")</f>
        <v>3.007518796992481E-2</v>
      </c>
      <c r="G571" s="139">
        <v>13</v>
      </c>
      <c r="H571" s="138">
        <f>IFERROR(G571/G580,"-")</f>
        <v>3.2418952618453865E-2</v>
      </c>
      <c r="I571" s="139">
        <v>1</v>
      </c>
      <c r="J571" s="138">
        <f>IFERROR(I571/I580,"-")</f>
        <v>1.6666666666666666E-2</v>
      </c>
      <c r="K571" s="139">
        <v>1</v>
      </c>
      <c r="L571" s="138">
        <f>IFERROR(K571/K580,"-")</f>
        <v>2.1739130434782608E-2</v>
      </c>
      <c r="M571" s="139">
        <v>6</v>
      </c>
      <c r="N571" s="138">
        <f>IFERROR(M571/M580,"-")</f>
        <v>4.2857142857142858E-2</v>
      </c>
      <c r="O571" s="139">
        <v>35</v>
      </c>
      <c r="P571" s="138">
        <f>IFERROR(O571/O580,"-")</f>
        <v>1.570915619389587E-2</v>
      </c>
      <c r="R571" s="78"/>
    </row>
    <row r="572" spans="2:18" s="8" customFormat="1">
      <c r="B572" s="418"/>
      <c r="C572" s="416"/>
      <c r="D572" s="274" t="s">
        <v>293</v>
      </c>
      <c r="E572" s="140">
        <v>0</v>
      </c>
      <c r="F572" s="138">
        <f>IFERROR(E572/E580,"-")</f>
        <v>0</v>
      </c>
      <c r="G572" s="139">
        <v>0</v>
      </c>
      <c r="H572" s="138">
        <f>IFERROR(G572/G580,"-")</f>
        <v>0</v>
      </c>
      <c r="I572" s="139">
        <v>0</v>
      </c>
      <c r="J572" s="138">
        <f>IFERROR(I572/I580,"-")</f>
        <v>0</v>
      </c>
      <c r="K572" s="139">
        <v>0</v>
      </c>
      <c r="L572" s="138">
        <f>IFERROR(K572/K580,"-")</f>
        <v>0</v>
      </c>
      <c r="M572" s="139">
        <v>0</v>
      </c>
      <c r="N572" s="138">
        <f>IFERROR(M572/M580,"-")</f>
        <v>0</v>
      </c>
      <c r="O572" s="139">
        <v>0</v>
      </c>
      <c r="P572" s="138">
        <f>IFERROR(O572/O580,"-")</f>
        <v>0</v>
      </c>
      <c r="R572" s="78"/>
    </row>
    <row r="573" spans="2:18" s="8" customFormat="1">
      <c r="B573" s="418"/>
      <c r="C573" s="416"/>
      <c r="D573" s="274" t="s">
        <v>182</v>
      </c>
      <c r="E573" s="141">
        <v>53</v>
      </c>
      <c r="F573" s="10">
        <f>IFERROR(E573/E580,"-")</f>
        <v>9.9624060150375934E-2</v>
      </c>
      <c r="G573" s="68">
        <v>42</v>
      </c>
      <c r="H573" s="10">
        <f>IFERROR(G573/G580,"-")</f>
        <v>0.10473815461346633</v>
      </c>
      <c r="I573" s="68">
        <v>10</v>
      </c>
      <c r="J573" s="10">
        <f>IFERROR(I573/I580,"-")</f>
        <v>0.16666666666666666</v>
      </c>
      <c r="K573" s="68">
        <v>8</v>
      </c>
      <c r="L573" s="10">
        <f>IFERROR(K573/K580,"-")</f>
        <v>0.17391304347826086</v>
      </c>
      <c r="M573" s="68">
        <v>13</v>
      </c>
      <c r="N573" s="10">
        <f>IFERROR(M573/M580,"-")</f>
        <v>9.285714285714286E-2</v>
      </c>
      <c r="O573" s="68">
        <v>130</v>
      </c>
      <c r="P573" s="10">
        <f>IFERROR(O573/O580,"-")</f>
        <v>5.8348294434470378E-2</v>
      </c>
      <c r="R573" s="78"/>
    </row>
    <row r="574" spans="2:18" s="8" customFormat="1">
      <c r="B574" s="418"/>
      <c r="C574" s="416"/>
      <c r="D574" s="274" t="s">
        <v>183</v>
      </c>
      <c r="E574" s="141">
        <v>37</v>
      </c>
      <c r="F574" s="10">
        <f>IFERROR(E574/E580,"-")</f>
        <v>6.9548872180451124E-2</v>
      </c>
      <c r="G574" s="68">
        <v>28</v>
      </c>
      <c r="H574" s="10">
        <f>IFERROR(G574/G580,"-")</f>
        <v>6.9825436408977551E-2</v>
      </c>
      <c r="I574" s="68">
        <v>3</v>
      </c>
      <c r="J574" s="10">
        <f>IFERROR(I574/I580,"-")</f>
        <v>0.05</v>
      </c>
      <c r="K574" s="68">
        <v>2</v>
      </c>
      <c r="L574" s="10">
        <f>IFERROR(K574/K580,"-")</f>
        <v>4.3478260869565216E-2</v>
      </c>
      <c r="M574" s="68">
        <v>12</v>
      </c>
      <c r="N574" s="10">
        <f>IFERROR(M574/M580,"-")</f>
        <v>8.5714285714285715E-2</v>
      </c>
      <c r="O574" s="68">
        <v>84</v>
      </c>
      <c r="P574" s="10">
        <f>IFERROR(O574/O580,"-")</f>
        <v>3.7701974865350089E-2</v>
      </c>
      <c r="R574" s="78"/>
    </row>
    <row r="575" spans="2:18" s="8" customFormat="1">
      <c r="B575" s="418"/>
      <c r="C575" s="416"/>
      <c r="D575" s="274" t="s">
        <v>184</v>
      </c>
      <c r="E575" s="140">
        <v>36</v>
      </c>
      <c r="F575" s="138">
        <f>IFERROR(E575/E580,"-")</f>
        <v>6.7669172932330823E-2</v>
      </c>
      <c r="G575" s="139">
        <v>30</v>
      </c>
      <c r="H575" s="138">
        <f>IFERROR(G575/G580,"-")</f>
        <v>7.4812967581047385E-2</v>
      </c>
      <c r="I575" s="139">
        <v>11</v>
      </c>
      <c r="J575" s="138">
        <f>IFERROR(I575/I580,"-")</f>
        <v>0.18333333333333332</v>
      </c>
      <c r="K575" s="139">
        <v>9</v>
      </c>
      <c r="L575" s="138">
        <f>IFERROR(K575/K580,"-")</f>
        <v>0.19565217391304349</v>
      </c>
      <c r="M575" s="139">
        <v>15</v>
      </c>
      <c r="N575" s="138">
        <f>IFERROR(M575/M580,"-")</f>
        <v>0.10714285714285714</v>
      </c>
      <c r="O575" s="139">
        <v>86</v>
      </c>
      <c r="P575" s="138">
        <f>IFERROR(O575/O580,"-")</f>
        <v>3.859964093357271E-2</v>
      </c>
      <c r="R575" s="78"/>
    </row>
    <row r="576" spans="2:18" s="8" customFormat="1">
      <c r="B576" s="418"/>
      <c r="C576" s="416"/>
      <c r="D576" s="274" t="s">
        <v>187</v>
      </c>
      <c r="E576" s="141">
        <v>25</v>
      </c>
      <c r="F576" s="10">
        <f>IFERROR(E576/E580,"-")</f>
        <v>4.6992481203007516E-2</v>
      </c>
      <c r="G576" s="68">
        <v>22</v>
      </c>
      <c r="H576" s="10">
        <f>IFERROR(G576/G580,"-")</f>
        <v>5.4862842892768077E-2</v>
      </c>
      <c r="I576" s="68">
        <v>5</v>
      </c>
      <c r="J576" s="10">
        <f>IFERROR(I576/I580,"-")</f>
        <v>8.3333333333333329E-2</v>
      </c>
      <c r="K576" s="68">
        <v>4</v>
      </c>
      <c r="L576" s="10">
        <f>IFERROR(K576/K580,"-")</f>
        <v>8.6956521739130432E-2</v>
      </c>
      <c r="M576" s="68">
        <v>11</v>
      </c>
      <c r="N576" s="10">
        <f>IFERROR(M576/M580,"-")</f>
        <v>7.857142857142857E-2</v>
      </c>
      <c r="O576" s="68">
        <v>48</v>
      </c>
      <c r="P576" s="10">
        <f>IFERROR(O576/O580,"-")</f>
        <v>2.1543985637342909E-2</v>
      </c>
      <c r="R576" s="78"/>
    </row>
    <row r="577" spans="2:18" s="8" customFormat="1">
      <c r="B577" s="418"/>
      <c r="C577" s="416"/>
      <c r="D577" s="274" t="s">
        <v>188</v>
      </c>
      <c r="E577" s="140">
        <v>15</v>
      </c>
      <c r="F577" s="138">
        <f>IFERROR(E577/E580,"-")</f>
        <v>2.819548872180451E-2</v>
      </c>
      <c r="G577" s="139">
        <v>13</v>
      </c>
      <c r="H577" s="138">
        <f>IFERROR(G577/G580,"-")</f>
        <v>3.2418952618453865E-2</v>
      </c>
      <c r="I577" s="139">
        <v>5</v>
      </c>
      <c r="J577" s="138">
        <f>IFERROR(I577/I580,"-")</f>
        <v>8.3333333333333329E-2</v>
      </c>
      <c r="K577" s="139">
        <v>4</v>
      </c>
      <c r="L577" s="138">
        <f>IFERROR(K577/K580,"-")</f>
        <v>8.6956521739130432E-2</v>
      </c>
      <c r="M577" s="139">
        <v>5</v>
      </c>
      <c r="N577" s="138">
        <f>IFERROR(M577/M580,"-")</f>
        <v>3.5714285714285712E-2</v>
      </c>
      <c r="O577" s="139">
        <v>21</v>
      </c>
      <c r="P577" s="138">
        <f>IFERROR(O577/O580,"-")</f>
        <v>9.4254937163375224E-3</v>
      </c>
      <c r="R577" s="78"/>
    </row>
    <row r="578" spans="2:18" s="8" customFormat="1">
      <c r="B578" s="418"/>
      <c r="C578" s="416"/>
      <c r="D578" s="274" t="s">
        <v>189</v>
      </c>
      <c r="E578" s="141">
        <v>3</v>
      </c>
      <c r="F578" s="10">
        <f>IFERROR(E578/E580,"-")</f>
        <v>5.6390977443609019E-3</v>
      </c>
      <c r="G578" s="68">
        <v>3</v>
      </c>
      <c r="H578" s="10">
        <f>IFERROR(G578/G580,"-")</f>
        <v>7.481296758104738E-3</v>
      </c>
      <c r="I578" s="68">
        <v>0</v>
      </c>
      <c r="J578" s="10">
        <f>IFERROR(I578/I580,"-")</f>
        <v>0</v>
      </c>
      <c r="K578" s="68">
        <v>0</v>
      </c>
      <c r="L578" s="10">
        <f>IFERROR(K578/K580,"-")</f>
        <v>0</v>
      </c>
      <c r="M578" s="68">
        <v>2</v>
      </c>
      <c r="N578" s="10">
        <f>IFERROR(M578/M580,"-")</f>
        <v>1.4285714285714285E-2</v>
      </c>
      <c r="O578" s="68">
        <v>13</v>
      </c>
      <c r="P578" s="10">
        <f>IFERROR(O578/O580,"-")</f>
        <v>5.8348294434470375E-3</v>
      </c>
      <c r="R578" s="78"/>
    </row>
    <row r="579" spans="2:18" s="8" customFormat="1">
      <c r="B579" s="418"/>
      <c r="C579" s="416"/>
      <c r="D579" s="89" t="s">
        <v>190</v>
      </c>
      <c r="E579" s="142">
        <v>1</v>
      </c>
      <c r="F579" s="35">
        <f>IFERROR(E579/E580,"-")</f>
        <v>1.8796992481203006E-3</v>
      </c>
      <c r="G579" s="71">
        <v>0</v>
      </c>
      <c r="H579" s="35">
        <f>IFERROR(G579/G580,"-")</f>
        <v>0</v>
      </c>
      <c r="I579" s="71">
        <v>0</v>
      </c>
      <c r="J579" s="35">
        <f>IFERROR(I579/I580,"-")</f>
        <v>0</v>
      </c>
      <c r="K579" s="71">
        <v>0</v>
      </c>
      <c r="L579" s="35">
        <f>IFERROR(K579/K580,"-")</f>
        <v>0</v>
      </c>
      <c r="M579" s="71">
        <v>1</v>
      </c>
      <c r="N579" s="35">
        <f>IFERROR(M579/M580,"-")</f>
        <v>7.1428571428571426E-3</v>
      </c>
      <c r="O579" s="71">
        <v>3</v>
      </c>
      <c r="P579" s="35">
        <f>IFERROR(O579/O580,"-")</f>
        <v>1.3464991023339318E-3</v>
      </c>
      <c r="R579" s="78"/>
    </row>
    <row r="580" spans="2:18" s="8" customFormat="1">
      <c r="B580" s="420"/>
      <c r="C580" s="421"/>
      <c r="D580" s="199" t="s">
        <v>71</v>
      </c>
      <c r="E580" s="143">
        <v>532</v>
      </c>
      <c r="F580" s="122">
        <f>IFERROR(E580/E580,"-")</f>
        <v>1</v>
      </c>
      <c r="G580" s="133">
        <v>401</v>
      </c>
      <c r="H580" s="122">
        <f>IFERROR(G580/G580,"-")</f>
        <v>1</v>
      </c>
      <c r="I580" s="133">
        <v>60</v>
      </c>
      <c r="J580" s="122">
        <f>IFERROR(I580/I580,"-")</f>
        <v>1</v>
      </c>
      <c r="K580" s="133">
        <v>46</v>
      </c>
      <c r="L580" s="122">
        <f>IFERROR(K580/K580,"-")</f>
        <v>1</v>
      </c>
      <c r="M580" s="133">
        <v>140</v>
      </c>
      <c r="N580" s="122">
        <f>IFERROR(M580/M580,"-")</f>
        <v>1</v>
      </c>
      <c r="O580" s="133">
        <v>2228</v>
      </c>
      <c r="P580" s="122">
        <f>IFERROR(O580/O580,"-")</f>
        <v>1</v>
      </c>
      <c r="R580" s="78"/>
    </row>
    <row r="581" spans="2:18" s="8" customFormat="1">
      <c r="B581" s="406">
        <v>49</v>
      </c>
      <c r="C581" s="419" t="s">
        <v>26</v>
      </c>
      <c r="D581" s="273" t="s">
        <v>185</v>
      </c>
      <c r="E581" s="153">
        <v>193</v>
      </c>
      <c r="F581" s="33">
        <f>IFERROR(E581/E592,"-")</f>
        <v>0.63071895424836599</v>
      </c>
      <c r="G581" s="67">
        <v>136</v>
      </c>
      <c r="H581" s="33">
        <f>IFERROR(G581/G592,"-")</f>
        <v>0.61538461538461542</v>
      </c>
      <c r="I581" s="67">
        <v>14</v>
      </c>
      <c r="J581" s="33">
        <f>IFERROR(I581/I592,"-")</f>
        <v>0.4375</v>
      </c>
      <c r="K581" s="67">
        <v>11</v>
      </c>
      <c r="L581" s="33">
        <f>IFERROR(K581/K592,"-")</f>
        <v>0.44</v>
      </c>
      <c r="M581" s="67">
        <v>58</v>
      </c>
      <c r="N581" s="33">
        <f>IFERROR(M581/M592,"-")</f>
        <v>0.63043478260869568</v>
      </c>
      <c r="O581" s="67">
        <v>888</v>
      </c>
      <c r="P581" s="33">
        <f>IFERROR(O581/O592,"-")</f>
        <v>0.77622377622377625</v>
      </c>
      <c r="R581" s="78"/>
    </row>
    <row r="582" spans="2:18" s="8" customFormat="1">
      <c r="B582" s="406"/>
      <c r="C582" s="419"/>
      <c r="D582" s="274" t="s">
        <v>186</v>
      </c>
      <c r="E582" s="140">
        <v>1</v>
      </c>
      <c r="F582" s="138">
        <f>IFERROR(E582/E592,"-")</f>
        <v>3.2679738562091504E-3</v>
      </c>
      <c r="G582" s="139">
        <v>1</v>
      </c>
      <c r="H582" s="138">
        <f>IFERROR(G582/G592,"-")</f>
        <v>4.5248868778280547E-3</v>
      </c>
      <c r="I582" s="139">
        <v>0</v>
      </c>
      <c r="J582" s="138">
        <f>IFERROR(I582/I592,"-")</f>
        <v>0</v>
      </c>
      <c r="K582" s="139">
        <v>0</v>
      </c>
      <c r="L582" s="138">
        <f>IFERROR(K582/K592,"-")</f>
        <v>0</v>
      </c>
      <c r="M582" s="139">
        <v>0</v>
      </c>
      <c r="N582" s="138">
        <f>IFERROR(M582/M592,"-")</f>
        <v>0</v>
      </c>
      <c r="O582" s="139">
        <v>0</v>
      </c>
      <c r="P582" s="138">
        <f>IFERROR(O582/O592,"-")</f>
        <v>0</v>
      </c>
      <c r="R582" s="78"/>
    </row>
    <row r="583" spans="2:18" s="8" customFormat="1">
      <c r="B583" s="406"/>
      <c r="C583" s="419"/>
      <c r="D583" s="274" t="s">
        <v>340</v>
      </c>
      <c r="E583" s="140">
        <v>5</v>
      </c>
      <c r="F583" s="138">
        <f>IFERROR(E583/E592,"-")</f>
        <v>1.6339869281045753E-2</v>
      </c>
      <c r="G583" s="139">
        <v>4</v>
      </c>
      <c r="H583" s="138">
        <f>IFERROR(G583/G592,"-")</f>
        <v>1.8099547511312219E-2</v>
      </c>
      <c r="I583" s="139">
        <v>2</v>
      </c>
      <c r="J583" s="138">
        <f>IFERROR(I583/I592,"-")</f>
        <v>6.25E-2</v>
      </c>
      <c r="K583" s="139">
        <v>1</v>
      </c>
      <c r="L583" s="138">
        <f>IFERROR(K583/K592,"-")</f>
        <v>0.04</v>
      </c>
      <c r="M583" s="139">
        <v>1</v>
      </c>
      <c r="N583" s="138">
        <f>IFERROR(M583/M592,"-")</f>
        <v>1.0869565217391304E-2</v>
      </c>
      <c r="O583" s="139">
        <v>12</v>
      </c>
      <c r="P583" s="138">
        <f>IFERROR(O583/O592,"-")</f>
        <v>1.048951048951049E-2</v>
      </c>
      <c r="R583" s="78"/>
    </row>
    <row r="584" spans="2:18" s="8" customFormat="1">
      <c r="B584" s="406"/>
      <c r="C584" s="419"/>
      <c r="D584" s="274" t="s">
        <v>293</v>
      </c>
      <c r="E584" s="140">
        <v>0</v>
      </c>
      <c r="F584" s="138">
        <f>IFERROR(E584/E592,"-")</f>
        <v>0</v>
      </c>
      <c r="G584" s="139">
        <v>0</v>
      </c>
      <c r="H584" s="138">
        <f>IFERROR(G584/G592,"-")</f>
        <v>0</v>
      </c>
      <c r="I584" s="139">
        <v>0</v>
      </c>
      <c r="J584" s="138">
        <f>IFERROR(I584/I592,"-")</f>
        <v>0</v>
      </c>
      <c r="K584" s="139">
        <v>0</v>
      </c>
      <c r="L584" s="138">
        <f>IFERROR(K584/K592,"-")</f>
        <v>0</v>
      </c>
      <c r="M584" s="139">
        <v>0</v>
      </c>
      <c r="N584" s="138">
        <f>IFERROR(M584/M592,"-")</f>
        <v>0</v>
      </c>
      <c r="O584" s="139">
        <v>0</v>
      </c>
      <c r="P584" s="138">
        <f>IFERROR(O584/O592,"-")</f>
        <v>0</v>
      </c>
      <c r="R584" s="78"/>
    </row>
    <row r="585" spans="2:18" s="8" customFormat="1">
      <c r="B585" s="406"/>
      <c r="C585" s="419"/>
      <c r="D585" s="274" t="s">
        <v>182</v>
      </c>
      <c r="E585" s="141">
        <v>42</v>
      </c>
      <c r="F585" s="10">
        <f>IFERROR(E585/E592,"-")</f>
        <v>0.13725490196078433</v>
      </c>
      <c r="G585" s="68">
        <v>29</v>
      </c>
      <c r="H585" s="10">
        <f>IFERROR(G585/G592,"-")</f>
        <v>0.13122171945701358</v>
      </c>
      <c r="I585" s="68">
        <v>6</v>
      </c>
      <c r="J585" s="10">
        <f>IFERROR(I585/I592,"-")</f>
        <v>0.1875</v>
      </c>
      <c r="K585" s="68">
        <v>5</v>
      </c>
      <c r="L585" s="10">
        <f>IFERROR(K585/K592,"-")</f>
        <v>0.2</v>
      </c>
      <c r="M585" s="68">
        <v>6</v>
      </c>
      <c r="N585" s="10">
        <f>IFERROR(M585/M592,"-")</f>
        <v>6.5217391304347824E-2</v>
      </c>
      <c r="O585" s="68">
        <v>105</v>
      </c>
      <c r="P585" s="10">
        <f>IFERROR(O585/O592,"-")</f>
        <v>9.1783216783216784E-2</v>
      </c>
      <c r="R585" s="78"/>
    </row>
    <row r="586" spans="2:18" s="8" customFormat="1">
      <c r="B586" s="406"/>
      <c r="C586" s="419"/>
      <c r="D586" s="274" t="s">
        <v>183</v>
      </c>
      <c r="E586" s="141">
        <v>29</v>
      </c>
      <c r="F586" s="10">
        <f>IFERROR(E586/E592,"-")</f>
        <v>9.4771241830065356E-2</v>
      </c>
      <c r="G586" s="68">
        <v>21</v>
      </c>
      <c r="H586" s="10">
        <f>IFERROR(G586/G592,"-")</f>
        <v>9.5022624434389136E-2</v>
      </c>
      <c r="I586" s="68">
        <v>6</v>
      </c>
      <c r="J586" s="10">
        <f>IFERROR(I586/I592,"-")</f>
        <v>0.1875</v>
      </c>
      <c r="K586" s="68">
        <v>5</v>
      </c>
      <c r="L586" s="10">
        <f>IFERROR(K586/K592,"-")</f>
        <v>0.2</v>
      </c>
      <c r="M586" s="68">
        <v>6</v>
      </c>
      <c r="N586" s="10">
        <f>IFERROR(M586/M592,"-")</f>
        <v>6.5217391304347824E-2</v>
      </c>
      <c r="O586" s="68">
        <v>36</v>
      </c>
      <c r="P586" s="10">
        <f>IFERROR(O586/O592,"-")</f>
        <v>3.1468531468531472E-2</v>
      </c>
      <c r="R586" s="78"/>
    </row>
    <row r="587" spans="2:18" s="8" customFormat="1">
      <c r="B587" s="406"/>
      <c r="C587" s="419"/>
      <c r="D587" s="274" t="s">
        <v>184</v>
      </c>
      <c r="E587" s="140">
        <v>20</v>
      </c>
      <c r="F587" s="138">
        <f>IFERROR(E587/E592,"-")</f>
        <v>6.535947712418301E-2</v>
      </c>
      <c r="G587" s="139">
        <v>14</v>
      </c>
      <c r="H587" s="138">
        <f>IFERROR(G587/G592,"-")</f>
        <v>6.3348416289592757E-2</v>
      </c>
      <c r="I587" s="139">
        <v>3</v>
      </c>
      <c r="J587" s="138">
        <f>IFERROR(I587/I592,"-")</f>
        <v>9.375E-2</v>
      </c>
      <c r="K587" s="139">
        <v>2</v>
      </c>
      <c r="L587" s="138">
        <f>IFERROR(K587/K592,"-")</f>
        <v>0.08</v>
      </c>
      <c r="M587" s="139">
        <v>9</v>
      </c>
      <c r="N587" s="138">
        <f>IFERROR(M587/M592,"-")</f>
        <v>9.7826086956521743E-2</v>
      </c>
      <c r="O587" s="139">
        <v>68</v>
      </c>
      <c r="P587" s="138">
        <f>IFERROR(O587/O592,"-")</f>
        <v>5.944055944055944E-2</v>
      </c>
      <c r="R587" s="78"/>
    </row>
    <row r="588" spans="2:18" s="8" customFormat="1">
      <c r="B588" s="406"/>
      <c r="C588" s="419"/>
      <c r="D588" s="274" t="s">
        <v>187</v>
      </c>
      <c r="E588" s="141">
        <v>10</v>
      </c>
      <c r="F588" s="10">
        <f>IFERROR(E588/E592,"-")</f>
        <v>3.2679738562091505E-2</v>
      </c>
      <c r="G588" s="68">
        <v>10</v>
      </c>
      <c r="H588" s="10">
        <f>IFERROR(G588/G592,"-")</f>
        <v>4.5248868778280542E-2</v>
      </c>
      <c r="I588" s="68">
        <v>1</v>
      </c>
      <c r="J588" s="10">
        <f>IFERROR(I588/I592,"-")</f>
        <v>3.125E-2</v>
      </c>
      <c r="K588" s="68">
        <v>1</v>
      </c>
      <c r="L588" s="10">
        <f>IFERROR(K588/K592,"-")</f>
        <v>0.04</v>
      </c>
      <c r="M588" s="68">
        <v>11</v>
      </c>
      <c r="N588" s="10">
        <f>IFERROR(M588/M592,"-")</f>
        <v>0.11956521739130435</v>
      </c>
      <c r="O588" s="68">
        <v>20</v>
      </c>
      <c r="P588" s="10">
        <f>IFERROR(O588/O592,"-")</f>
        <v>1.7482517482517484E-2</v>
      </c>
      <c r="R588" s="78"/>
    </row>
    <row r="589" spans="2:18" s="8" customFormat="1">
      <c r="B589" s="406"/>
      <c r="C589" s="419"/>
      <c r="D589" s="274" t="s">
        <v>188</v>
      </c>
      <c r="E589" s="140">
        <v>4</v>
      </c>
      <c r="F589" s="138">
        <f>IFERROR(E589/E592,"-")</f>
        <v>1.3071895424836602E-2</v>
      </c>
      <c r="G589" s="139">
        <v>4</v>
      </c>
      <c r="H589" s="138">
        <f>IFERROR(G589/G592,"-")</f>
        <v>1.8099547511312219E-2</v>
      </c>
      <c r="I589" s="139">
        <v>0</v>
      </c>
      <c r="J589" s="138">
        <f>IFERROR(I589/I592,"-")</f>
        <v>0</v>
      </c>
      <c r="K589" s="139">
        <v>0</v>
      </c>
      <c r="L589" s="138">
        <f>IFERROR(K589/K592,"-")</f>
        <v>0</v>
      </c>
      <c r="M589" s="139">
        <v>0</v>
      </c>
      <c r="N589" s="138">
        <f>IFERROR(M589/M592,"-")</f>
        <v>0</v>
      </c>
      <c r="O589" s="139">
        <v>11</v>
      </c>
      <c r="P589" s="138">
        <f>IFERROR(O589/O592,"-")</f>
        <v>9.6153846153846159E-3</v>
      </c>
      <c r="R589" s="78"/>
    </row>
    <row r="590" spans="2:18" s="8" customFormat="1">
      <c r="B590" s="406"/>
      <c r="C590" s="419"/>
      <c r="D590" s="274" t="s">
        <v>189</v>
      </c>
      <c r="E590" s="141">
        <v>2</v>
      </c>
      <c r="F590" s="10">
        <f>IFERROR(E590/E592,"-")</f>
        <v>6.5359477124183009E-3</v>
      </c>
      <c r="G590" s="68">
        <v>2</v>
      </c>
      <c r="H590" s="10">
        <f>IFERROR(G590/G592,"-")</f>
        <v>9.0497737556561094E-3</v>
      </c>
      <c r="I590" s="68">
        <v>0</v>
      </c>
      <c r="J590" s="10">
        <f>IFERROR(I590/I592,"-")</f>
        <v>0</v>
      </c>
      <c r="K590" s="68">
        <v>0</v>
      </c>
      <c r="L590" s="10">
        <f>IFERROR(K590/K592,"-")</f>
        <v>0</v>
      </c>
      <c r="M590" s="68">
        <v>1</v>
      </c>
      <c r="N590" s="10">
        <f>IFERROR(M590/M592,"-")</f>
        <v>1.0869565217391304E-2</v>
      </c>
      <c r="O590" s="68">
        <v>4</v>
      </c>
      <c r="P590" s="10">
        <f>IFERROR(O590/O592,"-")</f>
        <v>3.4965034965034965E-3</v>
      </c>
      <c r="R590" s="78"/>
    </row>
    <row r="591" spans="2:18" s="8" customFormat="1">
      <c r="B591" s="406"/>
      <c r="C591" s="419"/>
      <c r="D591" s="89" t="s">
        <v>190</v>
      </c>
      <c r="E591" s="142">
        <v>0</v>
      </c>
      <c r="F591" s="35">
        <f>IFERROR(E591/E592,"-")</f>
        <v>0</v>
      </c>
      <c r="G591" s="71">
        <v>0</v>
      </c>
      <c r="H591" s="35">
        <f>IFERROR(G591/G592,"-")</f>
        <v>0</v>
      </c>
      <c r="I591" s="71">
        <v>0</v>
      </c>
      <c r="J591" s="35">
        <f>IFERROR(I591/I592,"-")</f>
        <v>0</v>
      </c>
      <c r="K591" s="71">
        <v>0</v>
      </c>
      <c r="L591" s="35">
        <f>IFERROR(K591/K592,"-")</f>
        <v>0</v>
      </c>
      <c r="M591" s="71">
        <v>0</v>
      </c>
      <c r="N591" s="35">
        <f>IFERROR(M591/M592,"-")</f>
        <v>0</v>
      </c>
      <c r="O591" s="71">
        <v>0</v>
      </c>
      <c r="P591" s="35">
        <f>IFERROR(O591/O592,"-")</f>
        <v>0</v>
      </c>
      <c r="R591" s="78"/>
    </row>
    <row r="592" spans="2:18" s="8" customFormat="1">
      <c r="B592" s="406"/>
      <c r="C592" s="419"/>
      <c r="D592" s="199" t="s">
        <v>71</v>
      </c>
      <c r="E592" s="143">
        <v>306</v>
      </c>
      <c r="F592" s="122">
        <f>IFERROR(E592/E592,"-")</f>
        <v>1</v>
      </c>
      <c r="G592" s="133">
        <v>221</v>
      </c>
      <c r="H592" s="122">
        <f>IFERROR(G592/G592,"-")</f>
        <v>1</v>
      </c>
      <c r="I592" s="133">
        <v>32</v>
      </c>
      <c r="J592" s="122">
        <f>IFERROR(I592/I592,"-")</f>
        <v>1</v>
      </c>
      <c r="K592" s="133">
        <v>25</v>
      </c>
      <c r="L592" s="122">
        <f>IFERROR(K592/K592,"-")</f>
        <v>1</v>
      </c>
      <c r="M592" s="133">
        <v>92</v>
      </c>
      <c r="N592" s="122">
        <f>IFERROR(M592/M592,"-")</f>
        <v>1</v>
      </c>
      <c r="O592" s="133">
        <v>1144</v>
      </c>
      <c r="P592" s="122">
        <f>IFERROR(O592/O592,"-")</f>
        <v>1</v>
      </c>
      <c r="R592" s="78"/>
    </row>
    <row r="593" spans="2:18" s="8" customFormat="1">
      <c r="B593" s="406">
        <v>50</v>
      </c>
      <c r="C593" s="419" t="s">
        <v>15</v>
      </c>
      <c r="D593" s="273" t="s">
        <v>185</v>
      </c>
      <c r="E593" s="153">
        <v>292</v>
      </c>
      <c r="F593" s="33">
        <f>IFERROR(E593/E604,"-")</f>
        <v>0.68384074941451989</v>
      </c>
      <c r="G593" s="67">
        <v>180</v>
      </c>
      <c r="H593" s="33">
        <f>IFERROR(G593/G604,"-")</f>
        <v>0.66914498141263945</v>
      </c>
      <c r="I593" s="67">
        <v>28</v>
      </c>
      <c r="J593" s="33">
        <f>IFERROR(I593/I604,"-")</f>
        <v>0.5714285714285714</v>
      </c>
      <c r="K593" s="67">
        <v>13</v>
      </c>
      <c r="L593" s="33">
        <f>IFERROR(K593/K604,"-")</f>
        <v>0.5</v>
      </c>
      <c r="M593" s="67">
        <v>81</v>
      </c>
      <c r="N593" s="33">
        <f>IFERROR(M593/M604,"-")</f>
        <v>0.58273381294964033</v>
      </c>
      <c r="O593" s="67">
        <v>1160</v>
      </c>
      <c r="P593" s="33">
        <f>IFERROR(O593/O604,"-")</f>
        <v>0.79779917469050898</v>
      </c>
      <c r="R593" s="78"/>
    </row>
    <row r="594" spans="2:18" s="8" customFormat="1">
      <c r="B594" s="406"/>
      <c r="C594" s="419"/>
      <c r="D594" s="274" t="s">
        <v>186</v>
      </c>
      <c r="E594" s="140">
        <v>1</v>
      </c>
      <c r="F594" s="138">
        <f>IFERROR(E594/E604,"-")</f>
        <v>2.34192037470726E-3</v>
      </c>
      <c r="G594" s="139">
        <v>1</v>
      </c>
      <c r="H594" s="138">
        <f>IFERROR(G594/G604,"-")</f>
        <v>3.7174721189591076E-3</v>
      </c>
      <c r="I594" s="139">
        <v>0</v>
      </c>
      <c r="J594" s="138">
        <f>IFERROR(I594/I604,"-")</f>
        <v>0</v>
      </c>
      <c r="K594" s="139">
        <v>0</v>
      </c>
      <c r="L594" s="138">
        <f>IFERROR(K594/K604,"-")</f>
        <v>0</v>
      </c>
      <c r="M594" s="139">
        <v>1</v>
      </c>
      <c r="N594" s="138">
        <f>IFERROR(M594/M604,"-")</f>
        <v>7.1942446043165471E-3</v>
      </c>
      <c r="O594" s="139">
        <v>2</v>
      </c>
      <c r="P594" s="138">
        <f>IFERROR(O594/O604,"-")</f>
        <v>1.375515818431912E-3</v>
      </c>
      <c r="R594" s="78"/>
    </row>
    <row r="595" spans="2:18" s="8" customFormat="1">
      <c r="B595" s="406"/>
      <c r="C595" s="419"/>
      <c r="D595" s="274" t="s">
        <v>340</v>
      </c>
      <c r="E595" s="140">
        <v>5</v>
      </c>
      <c r="F595" s="138">
        <f>IFERROR(E595/E604,"-")</f>
        <v>1.1709601873536301E-2</v>
      </c>
      <c r="G595" s="139">
        <v>4</v>
      </c>
      <c r="H595" s="138">
        <f>IFERROR(G595/G604,"-")</f>
        <v>1.4869888475836431E-2</v>
      </c>
      <c r="I595" s="139">
        <v>1</v>
      </c>
      <c r="J595" s="138">
        <f>IFERROR(I595/I604,"-")</f>
        <v>2.0408163265306121E-2</v>
      </c>
      <c r="K595" s="139">
        <v>0</v>
      </c>
      <c r="L595" s="138">
        <f>IFERROR(K595/K604,"-")</f>
        <v>0</v>
      </c>
      <c r="M595" s="139">
        <v>1</v>
      </c>
      <c r="N595" s="138">
        <f>IFERROR(M595/M604,"-")</f>
        <v>7.1942446043165471E-3</v>
      </c>
      <c r="O595" s="139">
        <v>20</v>
      </c>
      <c r="P595" s="138">
        <f>IFERROR(O595/O604,"-")</f>
        <v>1.3755158184319119E-2</v>
      </c>
      <c r="R595" s="78"/>
    </row>
    <row r="596" spans="2:18" s="8" customFormat="1">
      <c r="B596" s="406"/>
      <c r="C596" s="419"/>
      <c r="D596" s="274" t="s">
        <v>293</v>
      </c>
      <c r="E596" s="140">
        <v>0</v>
      </c>
      <c r="F596" s="138">
        <f>IFERROR(E596/E604,"-")</f>
        <v>0</v>
      </c>
      <c r="G596" s="139">
        <v>0</v>
      </c>
      <c r="H596" s="138">
        <f>IFERROR(G596/G604,"-")</f>
        <v>0</v>
      </c>
      <c r="I596" s="139">
        <v>0</v>
      </c>
      <c r="J596" s="138">
        <f>IFERROR(I596/I604,"-")</f>
        <v>0</v>
      </c>
      <c r="K596" s="139">
        <v>0</v>
      </c>
      <c r="L596" s="138">
        <f>IFERROR(K596/K604,"-")</f>
        <v>0</v>
      </c>
      <c r="M596" s="139">
        <v>0</v>
      </c>
      <c r="N596" s="138">
        <f>IFERROR(M596/M604,"-")</f>
        <v>0</v>
      </c>
      <c r="O596" s="139">
        <v>0</v>
      </c>
      <c r="P596" s="138">
        <f>IFERROR(O596/O604,"-")</f>
        <v>0</v>
      </c>
      <c r="R596" s="78"/>
    </row>
    <row r="597" spans="2:18" s="8" customFormat="1">
      <c r="B597" s="406"/>
      <c r="C597" s="419"/>
      <c r="D597" s="274" t="s">
        <v>182</v>
      </c>
      <c r="E597" s="141">
        <v>38</v>
      </c>
      <c r="F597" s="10">
        <f>IFERROR(E597/E604,"-")</f>
        <v>8.899297423887588E-2</v>
      </c>
      <c r="G597" s="68">
        <v>25</v>
      </c>
      <c r="H597" s="10">
        <f>IFERROR(G597/G604,"-")</f>
        <v>9.2936802973977689E-2</v>
      </c>
      <c r="I597" s="68">
        <v>3</v>
      </c>
      <c r="J597" s="10">
        <f>IFERROR(I597/I604,"-")</f>
        <v>6.1224489795918366E-2</v>
      </c>
      <c r="K597" s="68">
        <v>2</v>
      </c>
      <c r="L597" s="10">
        <f>IFERROR(K597/K604,"-")</f>
        <v>7.6923076923076927E-2</v>
      </c>
      <c r="M597" s="68">
        <v>12</v>
      </c>
      <c r="N597" s="10">
        <f>IFERROR(M597/M604,"-")</f>
        <v>8.6330935251798566E-2</v>
      </c>
      <c r="O597" s="68">
        <v>88</v>
      </c>
      <c r="P597" s="10">
        <f>IFERROR(O597/O604,"-")</f>
        <v>6.0522696011004129E-2</v>
      </c>
      <c r="R597" s="78"/>
    </row>
    <row r="598" spans="2:18" s="8" customFormat="1">
      <c r="B598" s="406"/>
      <c r="C598" s="419"/>
      <c r="D598" s="274" t="s">
        <v>183</v>
      </c>
      <c r="E598" s="141">
        <v>33</v>
      </c>
      <c r="F598" s="10">
        <f>IFERROR(E598/E604,"-")</f>
        <v>7.7283372365339581E-2</v>
      </c>
      <c r="G598" s="68">
        <v>20</v>
      </c>
      <c r="H598" s="10">
        <f>IFERROR(G598/G604,"-")</f>
        <v>7.434944237918216E-2</v>
      </c>
      <c r="I598" s="68">
        <v>6</v>
      </c>
      <c r="J598" s="10">
        <f>IFERROR(I598/I604,"-")</f>
        <v>0.12244897959183673</v>
      </c>
      <c r="K598" s="68">
        <v>4</v>
      </c>
      <c r="L598" s="10">
        <f>IFERROR(K598/K604,"-")</f>
        <v>0.15384615384615385</v>
      </c>
      <c r="M598" s="68">
        <v>14</v>
      </c>
      <c r="N598" s="10">
        <f>IFERROR(M598/M604,"-")</f>
        <v>0.10071942446043165</v>
      </c>
      <c r="O598" s="68">
        <v>65</v>
      </c>
      <c r="P598" s="10">
        <f>IFERROR(O598/O604,"-")</f>
        <v>4.470426409903714E-2</v>
      </c>
      <c r="R598" s="78"/>
    </row>
    <row r="599" spans="2:18" s="8" customFormat="1">
      <c r="B599" s="406"/>
      <c r="C599" s="419"/>
      <c r="D599" s="274" t="s">
        <v>184</v>
      </c>
      <c r="E599" s="140">
        <v>21</v>
      </c>
      <c r="F599" s="138">
        <f>IFERROR(E599/E604,"-")</f>
        <v>4.9180327868852458E-2</v>
      </c>
      <c r="G599" s="139">
        <v>15</v>
      </c>
      <c r="H599" s="138">
        <f>IFERROR(G599/G604,"-")</f>
        <v>5.5762081784386616E-2</v>
      </c>
      <c r="I599" s="139">
        <v>5</v>
      </c>
      <c r="J599" s="138">
        <f>IFERROR(I599/I604,"-")</f>
        <v>0.10204081632653061</v>
      </c>
      <c r="K599" s="139">
        <v>4</v>
      </c>
      <c r="L599" s="138">
        <f>IFERROR(K599/K604,"-")</f>
        <v>0.15384615384615385</v>
      </c>
      <c r="M599" s="139">
        <v>11</v>
      </c>
      <c r="N599" s="138">
        <f>IFERROR(M599/M604,"-")</f>
        <v>7.9136690647482008E-2</v>
      </c>
      <c r="O599" s="139">
        <v>46</v>
      </c>
      <c r="P599" s="138">
        <f>IFERROR(O599/O604,"-")</f>
        <v>3.1636863823933978E-2</v>
      </c>
      <c r="R599" s="78"/>
    </row>
    <row r="600" spans="2:18" s="8" customFormat="1">
      <c r="B600" s="406"/>
      <c r="C600" s="419"/>
      <c r="D600" s="274" t="s">
        <v>187</v>
      </c>
      <c r="E600" s="141">
        <v>23</v>
      </c>
      <c r="F600" s="10">
        <f>IFERROR(E600/E604,"-")</f>
        <v>5.3864168618266976E-2</v>
      </c>
      <c r="G600" s="68">
        <v>13</v>
      </c>
      <c r="H600" s="10">
        <f>IFERROR(G600/G604,"-")</f>
        <v>4.8327137546468404E-2</v>
      </c>
      <c r="I600" s="68">
        <v>3</v>
      </c>
      <c r="J600" s="10">
        <f>IFERROR(I600/I604,"-")</f>
        <v>6.1224489795918366E-2</v>
      </c>
      <c r="K600" s="68">
        <v>1</v>
      </c>
      <c r="L600" s="10">
        <f>IFERROR(K600/K604,"-")</f>
        <v>3.8461538461538464E-2</v>
      </c>
      <c r="M600" s="68">
        <v>8</v>
      </c>
      <c r="N600" s="10">
        <f>IFERROR(M600/M604,"-")</f>
        <v>5.7553956834532377E-2</v>
      </c>
      <c r="O600" s="68">
        <v>37</v>
      </c>
      <c r="P600" s="10">
        <f>IFERROR(O600/O604,"-")</f>
        <v>2.5447042640990371E-2</v>
      </c>
      <c r="R600" s="78"/>
    </row>
    <row r="601" spans="2:18" s="8" customFormat="1">
      <c r="B601" s="406"/>
      <c r="C601" s="419"/>
      <c r="D601" s="274" t="s">
        <v>188</v>
      </c>
      <c r="E601" s="140">
        <v>10</v>
      </c>
      <c r="F601" s="138">
        <f>IFERROR(E601/E604,"-")</f>
        <v>2.3419203747072601E-2</v>
      </c>
      <c r="G601" s="139">
        <v>8</v>
      </c>
      <c r="H601" s="138">
        <f>IFERROR(G601/G604,"-")</f>
        <v>2.9739776951672861E-2</v>
      </c>
      <c r="I601" s="139">
        <v>2</v>
      </c>
      <c r="J601" s="138">
        <f>IFERROR(I601/I604,"-")</f>
        <v>4.0816326530612242E-2</v>
      </c>
      <c r="K601" s="139">
        <v>2</v>
      </c>
      <c r="L601" s="138">
        <f>IFERROR(K601/K604,"-")</f>
        <v>7.6923076923076927E-2</v>
      </c>
      <c r="M601" s="139">
        <v>6</v>
      </c>
      <c r="N601" s="138">
        <f>IFERROR(M601/M604,"-")</f>
        <v>4.3165467625899283E-2</v>
      </c>
      <c r="O601" s="139">
        <v>26</v>
      </c>
      <c r="P601" s="138">
        <f>IFERROR(O601/O604,"-")</f>
        <v>1.7881705639614855E-2</v>
      </c>
      <c r="R601" s="78"/>
    </row>
    <row r="602" spans="2:18" s="8" customFormat="1">
      <c r="B602" s="406"/>
      <c r="C602" s="419"/>
      <c r="D602" s="274" t="s">
        <v>189</v>
      </c>
      <c r="E602" s="141">
        <v>3</v>
      </c>
      <c r="F602" s="10">
        <f>IFERROR(E602/E604,"-")</f>
        <v>7.0257611241217799E-3</v>
      </c>
      <c r="G602" s="68">
        <v>2</v>
      </c>
      <c r="H602" s="10">
        <f>IFERROR(G602/G604,"-")</f>
        <v>7.4349442379182153E-3</v>
      </c>
      <c r="I602" s="68">
        <v>1</v>
      </c>
      <c r="J602" s="10">
        <f>IFERROR(I602/I604,"-")</f>
        <v>2.0408163265306121E-2</v>
      </c>
      <c r="K602" s="68">
        <v>0</v>
      </c>
      <c r="L602" s="10">
        <f>IFERROR(K602/K604,"-")</f>
        <v>0</v>
      </c>
      <c r="M602" s="68">
        <v>2</v>
      </c>
      <c r="N602" s="10">
        <f>IFERROR(M602/M604,"-")</f>
        <v>1.4388489208633094E-2</v>
      </c>
      <c r="O602" s="68">
        <v>8</v>
      </c>
      <c r="P602" s="10">
        <f>IFERROR(O602/O604,"-")</f>
        <v>5.5020632737276479E-3</v>
      </c>
      <c r="R602" s="78"/>
    </row>
    <row r="603" spans="2:18" s="8" customFormat="1">
      <c r="B603" s="406"/>
      <c r="C603" s="419"/>
      <c r="D603" s="89" t="s">
        <v>190</v>
      </c>
      <c r="E603" s="142">
        <v>1</v>
      </c>
      <c r="F603" s="35">
        <f>IFERROR(E603/E604,"-")</f>
        <v>2.34192037470726E-3</v>
      </c>
      <c r="G603" s="71">
        <v>1</v>
      </c>
      <c r="H603" s="35">
        <f>IFERROR(G603/G604,"-")</f>
        <v>3.7174721189591076E-3</v>
      </c>
      <c r="I603" s="71">
        <v>0</v>
      </c>
      <c r="J603" s="35">
        <f>IFERROR(I603/I604,"-")</f>
        <v>0</v>
      </c>
      <c r="K603" s="71">
        <v>0</v>
      </c>
      <c r="L603" s="35">
        <f>IFERROR(K603/K604,"-")</f>
        <v>0</v>
      </c>
      <c r="M603" s="71">
        <v>3</v>
      </c>
      <c r="N603" s="35">
        <f>IFERROR(M603/M604,"-")</f>
        <v>2.1582733812949641E-2</v>
      </c>
      <c r="O603" s="71">
        <v>2</v>
      </c>
      <c r="P603" s="35">
        <f>IFERROR(O603/O604,"-")</f>
        <v>1.375515818431912E-3</v>
      </c>
      <c r="R603" s="78"/>
    </row>
    <row r="604" spans="2:18" s="8" customFormat="1">
      <c r="B604" s="406"/>
      <c r="C604" s="419"/>
      <c r="D604" s="199" t="s">
        <v>71</v>
      </c>
      <c r="E604" s="143">
        <v>427</v>
      </c>
      <c r="F604" s="122">
        <f>IFERROR(E604/E604,"-")</f>
        <v>1</v>
      </c>
      <c r="G604" s="133">
        <v>269</v>
      </c>
      <c r="H604" s="122">
        <f>IFERROR(G604/G604,"-")</f>
        <v>1</v>
      </c>
      <c r="I604" s="133">
        <v>49</v>
      </c>
      <c r="J604" s="122">
        <f>IFERROR(I604/I604,"-")</f>
        <v>1</v>
      </c>
      <c r="K604" s="133">
        <v>26</v>
      </c>
      <c r="L604" s="122">
        <f>IFERROR(K604/K604,"-")</f>
        <v>1</v>
      </c>
      <c r="M604" s="133">
        <v>139</v>
      </c>
      <c r="N604" s="122">
        <f>IFERROR(M604/M604,"-")</f>
        <v>1</v>
      </c>
      <c r="O604" s="133">
        <v>1454</v>
      </c>
      <c r="P604" s="122">
        <f>IFERROR(O604/O604,"-")</f>
        <v>1</v>
      </c>
      <c r="R604" s="78"/>
    </row>
    <row r="605" spans="2:18" s="8" customFormat="1">
      <c r="B605" s="417">
        <v>51</v>
      </c>
      <c r="C605" s="415" t="s">
        <v>47</v>
      </c>
      <c r="D605" s="273" t="s">
        <v>185</v>
      </c>
      <c r="E605" s="153">
        <v>597</v>
      </c>
      <c r="F605" s="33">
        <f>IFERROR(E605/E616,"-")</f>
        <v>0.69580419580419584</v>
      </c>
      <c r="G605" s="67">
        <v>446</v>
      </c>
      <c r="H605" s="33">
        <f>IFERROR(G605/G616,"-")</f>
        <v>0.70793650793650797</v>
      </c>
      <c r="I605" s="67">
        <v>53</v>
      </c>
      <c r="J605" s="33">
        <f>IFERROR(I605/I616,"-")</f>
        <v>0.53535353535353536</v>
      </c>
      <c r="K605" s="67">
        <v>32</v>
      </c>
      <c r="L605" s="33">
        <f>IFERROR(K605/K616,"-")</f>
        <v>0.50793650793650791</v>
      </c>
      <c r="M605" s="67">
        <v>149</v>
      </c>
      <c r="N605" s="33">
        <f>IFERROR(M605/M616,"-")</f>
        <v>0.57307692307692304</v>
      </c>
      <c r="O605" s="67">
        <v>2358</v>
      </c>
      <c r="P605" s="33">
        <f>IFERROR(O605/O616,"-")</f>
        <v>0.79340511440107675</v>
      </c>
      <c r="R605" s="78"/>
    </row>
    <row r="606" spans="2:18" s="8" customFormat="1">
      <c r="B606" s="418"/>
      <c r="C606" s="416"/>
      <c r="D606" s="274" t="s">
        <v>186</v>
      </c>
      <c r="E606" s="140">
        <v>2</v>
      </c>
      <c r="F606" s="138">
        <f>IFERROR(E606/E616,"-")</f>
        <v>2.331002331002331E-3</v>
      </c>
      <c r="G606" s="139">
        <v>1</v>
      </c>
      <c r="H606" s="138">
        <f>IFERROR(G606/G616,"-")</f>
        <v>1.5873015873015873E-3</v>
      </c>
      <c r="I606" s="139">
        <v>0</v>
      </c>
      <c r="J606" s="138">
        <f>IFERROR(I606/I616,"-")</f>
        <v>0</v>
      </c>
      <c r="K606" s="139">
        <v>0</v>
      </c>
      <c r="L606" s="138">
        <f>IFERROR(K606/K616,"-")</f>
        <v>0</v>
      </c>
      <c r="M606" s="139">
        <v>1</v>
      </c>
      <c r="N606" s="138">
        <f>IFERROR(M606/M616,"-")</f>
        <v>3.8461538461538464E-3</v>
      </c>
      <c r="O606" s="139">
        <v>4</v>
      </c>
      <c r="P606" s="138">
        <f>IFERROR(O606/O616,"-")</f>
        <v>1.3458950201884253E-3</v>
      </c>
      <c r="R606" s="78"/>
    </row>
    <row r="607" spans="2:18" s="8" customFormat="1">
      <c r="B607" s="418"/>
      <c r="C607" s="416"/>
      <c r="D607" s="274" t="s">
        <v>340</v>
      </c>
      <c r="E607" s="140">
        <v>7</v>
      </c>
      <c r="F607" s="138">
        <f>IFERROR(E607/E616,"-")</f>
        <v>8.1585081585081581E-3</v>
      </c>
      <c r="G607" s="139">
        <v>5</v>
      </c>
      <c r="H607" s="138">
        <f>IFERROR(G607/G616,"-")</f>
        <v>7.9365079365079361E-3</v>
      </c>
      <c r="I607" s="139">
        <v>2</v>
      </c>
      <c r="J607" s="138">
        <f>IFERROR(I607/I616,"-")</f>
        <v>2.0202020202020204E-2</v>
      </c>
      <c r="K607" s="139">
        <v>1</v>
      </c>
      <c r="L607" s="138">
        <f>IFERROR(K607/K616,"-")</f>
        <v>1.5873015873015872E-2</v>
      </c>
      <c r="M607" s="139">
        <v>1</v>
      </c>
      <c r="N607" s="138">
        <f>IFERROR(M607/M616,"-")</f>
        <v>3.8461538461538464E-3</v>
      </c>
      <c r="O607" s="139">
        <v>22</v>
      </c>
      <c r="P607" s="138">
        <f>IFERROR(O607/O616,"-")</f>
        <v>7.4024226110363392E-3</v>
      </c>
      <c r="R607" s="78"/>
    </row>
    <row r="608" spans="2:18" s="8" customFormat="1">
      <c r="B608" s="418"/>
      <c r="C608" s="416"/>
      <c r="D608" s="274" t="s">
        <v>293</v>
      </c>
      <c r="E608" s="140">
        <v>0</v>
      </c>
      <c r="F608" s="138">
        <f>IFERROR(E608/E616,"-")</f>
        <v>0</v>
      </c>
      <c r="G608" s="139">
        <v>0</v>
      </c>
      <c r="H608" s="138">
        <f>IFERROR(G608/G616,"-")</f>
        <v>0</v>
      </c>
      <c r="I608" s="139">
        <v>0</v>
      </c>
      <c r="J608" s="138">
        <f>IFERROR(I608/I616,"-")</f>
        <v>0</v>
      </c>
      <c r="K608" s="139">
        <v>0</v>
      </c>
      <c r="L608" s="138">
        <f>IFERROR(K608/K616,"-")</f>
        <v>0</v>
      </c>
      <c r="M608" s="139">
        <v>0</v>
      </c>
      <c r="N608" s="138">
        <f>IFERROR(M608/M616,"-")</f>
        <v>0</v>
      </c>
      <c r="O608" s="139">
        <v>0</v>
      </c>
      <c r="P608" s="138">
        <f>IFERROR(O608/O616,"-")</f>
        <v>0</v>
      </c>
      <c r="R608" s="78"/>
    </row>
    <row r="609" spans="2:18" s="8" customFormat="1">
      <c r="B609" s="418"/>
      <c r="C609" s="416"/>
      <c r="D609" s="274" t="s">
        <v>182</v>
      </c>
      <c r="E609" s="141">
        <v>89</v>
      </c>
      <c r="F609" s="10">
        <f>IFERROR(E609/E616,"-")</f>
        <v>0.10372960372960373</v>
      </c>
      <c r="G609" s="68">
        <v>62</v>
      </c>
      <c r="H609" s="10">
        <f>IFERROR(G609/G616,"-")</f>
        <v>9.841269841269841E-2</v>
      </c>
      <c r="I609" s="68">
        <v>11</v>
      </c>
      <c r="J609" s="10">
        <f>IFERROR(I609/I616,"-")</f>
        <v>0.1111111111111111</v>
      </c>
      <c r="K609" s="68">
        <v>7</v>
      </c>
      <c r="L609" s="10">
        <f>IFERROR(K609/K616,"-")</f>
        <v>0.1111111111111111</v>
      </c>
      <c r="M609" s="68">
        <v>29</v>
      </c>
      <c r="N609" s="10">
        <f>IFERROR(M609/M616,"-")</f>
        <v>0.11153846153846154</v>
      </c>
      <c r="O609" s="68">
        <v>258</v>
      </c>
      <c r="P609" s="10">
        <f>IFERROR(O609/O616,"-")</f>
        <v>8.681022880215343E-2</v>
      </c>
      <c r="R609" s="78"/>
    </row>
    <row r="610" spans="2:18" s="8" customFormat="1">
      <c r="B610" s="418"/>
      <c r="C610" s="416"/>
      <c r="D610" s="274" t="s">
        <v>183</v>
      </c>
      <c r="E610" s="141">
        <v>92</v>
      </c>
      <c r="F610" s="10">
        <f>IFERROR(E610/E616,"-")</f>
        <v>0.10722610722610723</v>
      </c>
      <c r="G610" s="68">
        <v>65</v>
      </c>
      <c r="H610" s="10">
        <f>IFERROR(G610/G616,"-")</f>
        <v>0.10317460317460317</v>
      </c>
      <c r="I610" s="68">
        <v>17</v>
      </c>
      <c r="J610" s="10">
        <f>IFERROR(I610/I616,"-")</f>
        <v>0.17171717171717171</v>
      </c>
      <c r="K610" s="68">
        <v>14</v>
      </c>
      <c r="L610" s="10">
        <f>IFERROR(K610/K616,"-")</f>
        <v>0.22222222222222221</v>
      </c>
      <c r="M610" s="68">
        <v>27</v>
      </c>
      <c r="N610" s="10">
        <f>IFERROR(M610/M616,"-")</f>
        <v>0.10384615384615385</v>
      </c>
      <c r="O610" s="68">
        <v>148</v>
      </c>
      <c r="P610" s="10">
        <f>IFERROR(O610/O616,"-")</f>
        <v>4.9798115746971738E-2</v>
      </c>
      <c r="R610" s="78"/>
    </row>
    <row r="611" spans="2:18" s="8" customFormat="1">
      <c r="B611" s="418"/>
      <c r="C611" s="416"/>
      <c r="D611" s="274" t="s">
        <v>184</v>
      </c>
      <c r="E611" s="140">
        <v>33</v>
      </c>
      <c r="F611" s="138">
        <f>IFERROR(E611/E616,"-")</f>
        <v>3.8461538461538464E-2</v>
      </c>
      <c r="G611" s="139">
        <v>22</v>
      </c>
      <c r="H611" s="138">
        <f>IFERROR(G611/G616,"-")</f>
        <v>3.4920634920634921E-2</v>
      </c>
      <c r="I611" s="139">
        <v>11</v>
      </c>
      <c r="J611" s="138">
        <f>IFERROR(I611/I616,"-")</f>
        <v>0.1111111111111111</v>
      </c>
      <c r="K611" s="139">
        <v>6</v>
      </c>
      <c r="L611" s="138">
        <f>IFERROR(K611/K616,"-")</f>
        <v>9.5238095238095233E-2</v>
      </c>
      <c r="M611" s="139">
        <v>23</v>
      </c>
      <c r="N611" s="138">
        <f>IFERROR(M611/M616,"-")</f>
        <v>8.8461538461538466E-2</v>
      </c>
      <c r="O611" s="139">
        <v>92</v>
      </c>
      <c r="P611" s="138">
        <f>IFERROR(O611/O616,"-")</f>
        <v>3.095558546433378E-2</v>
      </c>
      <c r="R611" s="78"/>
    </row>
    <row r="612" spans="2:18" s="8" customFormat="1">
      <c r="B612" s="418"/>
      <c r="C612" s="416"/>
      <c r="D612" s="274" t="s">
        <v>187</v>
      </c>
      <c r="E612" s="141">
        <v>17</v>
      </c>
      <c r="F612" s="10">
        <f>IFERROR(E612/E616,"-")</f>
        <v>1.9813519813519812E-2</v>
      </c>
      <c r="G612" s="68">
        <v>12</v>
      </c>
      <c r="H612" s="10">
        <f>IFERROR(G612/G616,"-")</f>
        <v>1.9047619047619049E-2</v>
      </c>
      <c r="I612" s="68">
        <v>0</v>
      </c>
      <c r="J612" s="10">
        <f>IFERROR(I612/I616,"-")</f>
        <v>0</v>
      </c>
      <c r="K612" s="68">
        <v>0</v>
      </c>
      <c r="L612" s="10">
        <f>IFERROR(K612/K616,"-")</f>
        <v>0</v>
      </c>
      <c r="M612" s="68">
        <v>14</v>
      </c>
      <c r="N612" s="10">
        <f>IFERROR(M612/M616,"-")</f>
        <v>5.3846153846153849E-2</v>
      </c>
      <c r="O612" s="68">
        <v>51</v>
      </c>
      <c r="P612" s="10">
        <f>IFERROR(O612/O616,"-")</f>
        <v>1.7160161507402422E-2</v>
      </c>
      <c r="R612" s="78"/>
    </row>
    <row r="613" spans="2:18" s="8" customFormat="1">
      <c r="B613" s="418"/>
      <c r="C613" s="416"/>
      <c r="D613" s="274" t="s">
        <v>188</v>
      </c>
      <c r="E613" s="140">
        <v>12</v>
      </c>
      <c r="F613" s="138">
        <f>IFERROR(E613/E616,"-")</f>
        <v>1.3986013986013986E-2</v>
      </c>
      <c r="G613" s="139">
        <v>10</v>
      </c>
      <c r="H613" s="138">
        <f>IFERROR(G613/G616,"-")</f>
        <v>1.5873015873015872E-2</v>
      </c>
      <c r="I613" s="139">
        <v>2</v>
      </c>
      <c r="J613" s="138">
        <f>IFERROR(I613/I616,"-")</f>
        <v>2.0202020202020204E-2</v>
      </c>
      <c r="K613" s="139">
        <v>0</v>
      </c>
      <c r="L613" s="138">
        <f>IFERROR(K613/K616,"-")</f>
        <v>0</v>
      </c>
      <c r="M613" s="139">
        <v>9</v>
      </c>
      <c r="N613" s="138">
        <f>IFERROR(M613/M616,"-")</f>
        <v>3.4615384615384617E-2</v>
      </c>
      <c r="O613" s="139">
        <v>26</v>
      </c>
      <c r="P613" s="138">
        <f>IFERROR(O613/O616,"-")</f>
        <v>8.7483176312247637E-3</v>
      </c>
      <c r="R613" s="78"/>
    </row>
    <row r="614" spans="2:18" s="8" customFormat="1">
      <c r="B614" s="418"/>
      <c r="C614" s="416"/>
      <c r="D614" s="274" t="s">
        <v>189</v>
      </c>
      <c r="E614" s="141">
        <v>5</v>
      </c>
      <c r="F614" s="10">
        <f>IFERROR(E614/E616,"-")</f>
        <v>5.8275058275058279E-3</v>
      </c>
      <c r="G614" s="68">
        <v>3</v>
      </c>
      <c r="H614" s="10">
        <f>IFERROR(G614/G616,"-")</f>
        <v>4.7619047619047623E-3</v>
      </c>
      <c r="I614" s="68">
        <v>2</v>
      </c>
      <c r="J614" s="10">
        <f>IFERROR(I614/I616,"-")</f>
        <v>2.0202020202020204E-2</v>
      </c>
      <c r="K614" s="68">
        <v>2</v>
      </c>
      <c r="L614" s="10">
        <f>IFERROR(K614/K616,"-")</f>
        <v>3.1746031746031744E-2</v>
      </c>
      <c r="M614" s="68">
        <v>4</v>
      </c>
      <c r="N614" s="10">
        <f>IFERROR(M614/M616,"-")</f>
        <v>1.5384615384615385E-2</v>
      </c>
      <c r="O614" s="68">
        <v>10</v>
      </c>
      <c r="P614" s="10">
        <f>IFERROR(O614/O616,"-")</f>
        <v>3.3647375504710633E-3</v>
      </c>
      <c r="R614" s="78"/>
    </row>
    <row r="615" spans="2:18" s="8" customFormat="1">
      <c r="B615" s="418"/>
      <c r="C615" s="416"/>
      <c r="D615" s="89" t="s">
        <v>190</v>
      </c>
      <c r="E615" s="142">
        <v>4</v>
      </c>
      <c r="F615" s="35">
        <f>IFERROR(E615/E616,"-")</f>
        <v>4.662004662004662E-3</v>
      </c>
      <c r="G615" s="71">
        <v>4</v>
      </c>
      <c r="H615" s="35">
        <f>IFERROR(G615/G616,"-")</f>
        <v>6.3492063492063492E-3</v>
      </c>
      <c r="I615" s="71">
        <v>1</v>
      </c>
      <c r="J615" s="35">
        <f>IFERROR(I615/I616,"-")</f>
        <v>1.0101010101010102E-2</v>
      </c>
      <c r="K615" s="71">
        <v>1</v>
      </c>
      <c r="L615" s="35">
        <f>IFERROR(K615/K616,"-")</f>
        <v>1.5873015873015872E-2</v>
      </c>
      <c r="M615" s="71">
        <v>3</v>
      </c>
      <c r="N615" s="35">
        <f>IFERROR(M615/M616,"-")</f>
        <v>1.1538461538461539E-2</v>
      </c>
      <c r="O615" s="71">
        <v>3</v>
      </c>
      <c r="P615" s="35">
        <f>IFERROR(O615/O616,"-")</f>
        <v>1.009421265141319E-3</v>
      </c>
      <c r="R615" s="78"/>
    </row>
    <row r="616" spans="2:18" s="8" customFormat="1">
      <c r="B616" s="418"/>
      <c r="C616" s="416"/>
      <c r="D616" s="199" t="s">
        <v>71</v>
      </c>
      <c r="E616" s="143">
        <v>858</v>
      </c>
      <c r="F616" s="122">
        <f>IFERROR(E616/E616,"-")</f>
        <v>1</v>
      </c>
      <c r="G616" s="133">
        <v>630</v>
      </c>
      <c r="H616" s="122">
        <f>IFERROR(G616/G616,"-")</f>
        <v>1</v>
      </c>
      <c r="I616" s="133">
        <v>99</v>
      </c>
      <c r="J616" s="122">
        <f>IFERROR(I616/I616,"-")</f>
        <v>1</v>
      </c>
      <c r="K616" s="133">
        <v>63</v>
      </c>
      <c r="L616" s="122">
        <f>IFERROR(K616/K616,"-")</f>
        <v>1</v>
      </c>
      <c r="M616" s="133">
        <v>260</v>
      </c>
      <c r="N616" s="122">
        <f>IFERROR(M616/M616,"-")</f>
        <v>1</v>
      </c>
      <c r="O616" s="133">
        <v>2972</v>
      </c>
      <c r="P616" s="122">
        <f>IFERROR(O616/O616,"-")</f>
        <v>1</v>
      </c>
      <c r="R616" s="78"/>
    </row>
    <row r="617" spans="2:18" s="8" customFormat="1">
      <c r="B617" s="417">
        <v>52</v>
      </c>
      <c r="C617" s="415" t="s">
        <v>3</v>
      </c>
      <c r="D617" s="273" t="s">
        <v>185</v>
      </c>
      <c r="E617" s="153">
        <v>515</v>
      </c>
      <c r="F617" s="33">
        <f>IFERROR(E617/E628,"-")</f>
        <v>0.72535211267605637</v>
      </c>
      <c r="G617" s="67">
        <v>291</v>
      </c>
      <c r="H617" s="33">
        <f>IFERROR(G617/G628,"-")</f>
        <v>0.71498771498771496</v>
      </c>
      <c r="I617" s="67">
        <v>51</v>
      </c>
      <c r="J617" s="33">
        <f>IFERROR(I617/I628,"-")</f>
        <v>0.62962962962962965</v>
      </c>
      <c r="K617" s="67">
        <v>25</v>
      </c>
      <c r="L617" s="33">
        <f>IFERROR(K617/K628,"-")</f>
        <v>0.54347826086956519</v>
      </c>
      <c r="M617" s="67">
        <v>60</v>
      </c>
      <c r="N617" s="33">
        <f>IFERROR(M617/M628,"-")</f>
        <v>0.41095890410958902</v>
      </c>
      <c r="O617" s="67">
        <v>2192</v>
      </c>
      <c r="P617" s="33">
        <f>IFERROR(O617/O628,"-")</f>
        <v>0.85658460336068776</v>
      </c>
      <c r="R617" s="78"/>
    </row>
    <row r="618" spans="2:18" s="8" customFormat="1">
      <c r="B618" s="418"/>
      <c r="C618" s="416"/>
      <c r="D618" s="274" t="s">
        <v>186</v>
      </c>
      <c r="E618" s="140">
        <v>18</v>
      </c>
      <c r="F618" s="138">
        <f>IFERROR(E618/E628,"-")</f>
        <v>2.5352112676056339E-2</v>
      </c>
      <c r="G618" s="139">
        <v>13</v>
      </c>
      <c r="H618" s="138">
        <f>IFERROR(G618/G628,"-")</f>
        <v>3.1941031941031942E-2</v>
      </c>
      <c r="I618" s="139">
        <v>2</v>
      </c>
      <c r="J618" s="138">
        <f>IFERROR(I618/I628,"-")</f>
        <v>2.4691358024691357E-2</v>
      </c>
      <c r="K618" s="139">
        <v>2</v>
      </c>
      <c r="L618" s="138">
        <f>IFERROR(K618/K628,"-")</f>
        <v>4.3478260869565216E-2</v>
      </c>
      <c r="M618" s="139">
        <v>7</v>
      </c>
      <c r="N618" s="138">
        <f>IFERROR(M618/M628,"-")</f>
        <v>4.7945205479452052E-2</v>
      </c>
      <c r="O618" s="139">
        <v>63</v>
      </c>
      <c r="P618" s="138">
        <f>IFERROR(O618/O628,"-")</f>
        <v>2.4618991793669401E-2</v>
      </c>
      <c r="R618" s="78"/>
    </row>
    <row r="619" spans="2:18" s="8" customFormat="1">
      <c r="B619" s="418"/>
      <c r="C619" s="416"/>
      <c r="D619" s="274" t="s">
        <v>340</v>
      </c>
      <c r="E619" s="140">
        <v>24</v>
      </c>
      <c r="F619" s="138">
        <f>IFERROR(E619/E628,"-")</f>
        <v>3.3802816901408447E-2</v>
      </c>
      <c r="G619" s="139">
        <v>14</v>
      </c>
      <c r="H619" s="138">
        <f>IFERROR(G619/G628,"-")</f>
        <v>3.4398034398034398E-2</v>
      </c>
      <c r="I619" s="139">
        <v>0</v>
      </c>
      <c r="J619" s="138">
        <f>IFERROR(I619/I628,"-")</f>
        <v>0</v>
      </c>
      <c r="K619" s="139">
        <v>0</v>
      </c>
      <c r="L619" s="138">
        <f>IFERROR(K619/K628,"-")</f>
        <v>0</v>
      </c>
      <c r="M619" s="139">
        <v>8</v>
      </c>
      <c r="N619" s="138">
        <f>IFERROR(M619/M628,"-")</f>
        <v>5.4794520547945202E-2</v>
      </c>
      <c r="O619" s="139">
        <v>53</v>
      </c>
      <c r="P619" s="138">
        <f>IFERROR(O619/O628,"-")</f>
        <v>2.0711215318483783E-2</v>
      </c>
      <c r="R619" s="78"/>
    </row>
    <row r="620" spans="2:18" s="8" customFormat="1">
      <c r="B620" s="418"/>
      <c r="C620" s="416"/>
      <c r="D620" s="274" t="s">
        <v>293</v>
      </c>
      <c r="E620" s="140">
        <v>0</v>
      </c>
      <c r="F620" s="138">
        <f>IFERROR(E620/E628,"-")</f>
        <v>0</v>
      </c>
      <c r="G620" s="139">
        <v>0</v>
      </c>
      <c r="H620" s="138">
        <f>IFERROR(G620/G628,"-")</f>
        <v>0</v>
      </c>
      <c r="I620" s="139">
        <v>0</v>
      </c>
      <c r="J620" s="138">
        <f>IFERROR(I620/I628,"-")</f>
        <v>0</v>
      </c>
      <c r="K620" s="139">
        <v>0</v>
      </c>
      <c r="L620" s="138">
        <f>IFERROR(K620/K628,"-")</f>
        <v>0</v>
      </c>
      <c r="M620" s="139">
        <v>0</v>
      </c>
      <c r="N620" s="138">
        <f>IFERROR(M620/M628,"-")</f>
        <v>0</v>
      </c>
      <c r="O620" s="139">
        <v>0</v>
      </c>
      <c r="P620" s="138">
        <f>IFERROR(O620/O628,"-")</f>
        <v>0</v>
      </c>
      <c r="R620" s="78"/>
    </row>
    <row r="621" spans="2:18" s="8" customFormat="1">
      <c r="B621" s="418"/>
      <c r="C621" s="416"/>
      <c r="D621" s="274" t="s">
        <v>182</v>
      </c>
      <c r="E621" s="141">
        <v>37</v>
      </c>
      <c r="F621" s="10">
        <f>IFERROR(E621/E628,"-")</f>
        <v>5.2112676056338028E-2</v>
      </c>
      <c r="G621" s="68">
        <v>19</v>
      </c>
      <c r="H621" s="10">
        <f>IFERROR(G621/G628,"-")</f>
        <v>4.6683046683046681E-2</v>
      </c>
      <c r="I621" s="68">
        <v>8</v>
      </c>
      <c r="J621" s="10">
        <f>IFERROR(I621/I628,"-")</f>
        <v>9.8765432098765427E-2</v>
      </c>
      <c r="K621" s="68">
        <v>2</v>
      </c>
      <c r="L621" s="10">
        <f>IFERROR(K621/K628,"-")</f>
        <v>4.3478260869565216E-2</v>
      </c>
      <c r="M621" s="68">
        <v>13</v>
      </c>
      <c r="N621" s="10">
        <f>IFERROR(M621/M628,"-")</f>
        <v>8.9041095890410954E-2</v>
      </c>
      <c r="O621" s="68">
        <v>61</v>
      </c>
      <c r="P621" s="10">
        <f>IFERROR(O621/O628,"-")</f>
        <v>2.3837436498632278E-2</v>
      </c>
      <c r="R621" s="78"/>
    </row>
    <row r="622" spans="2:18" s="8" customFormat="1">
      <c r="B622" s="418"/>
      <c r="C622" s="416"/>
      <c r="D622" s="274" t="s">
        <v>183</v>
      </c>
      <c r="E622" s="141">
        <v>42</v>
      </c>
      <c r="F622" s="10">
        <f>IFERROR(E622/E628,"-")</f>
        <v>5.9154929577464786E-2</v>
      </c>
      <c r="G622" s="68">
        <v>25</v>
      </c>
      <c r="H622" s="10">
        <f>IFERROR(G622/G628,"-")</f>
        <v>6.1425061425061427E-2</v>
      </c>
      <c r="I622" s="68">
        <v>5</v>
      </c>
      <c r="J622" s="10">
        <f>IFERROR(I622/I628,"-")</f>
        <v>6.1728395061728392E-2</v>
      </c>
      <c r="K622" s="68">
        <v>4</v>
      </c>
      <c r="L622" s="10">
        <f>IFERROR(K622/K628,"-")</f>
        <v>8.6956521739130432E-2</v>
      </c>
      <c r="M622" s="68">
        <v>16</v>
      </c>
      <c r="N622" s="10">
        <f>IFERROR(M622/M628,"-")</f>
        <v>0.1095890410958904</v>
      </c>
      <c r="O622" s="68">
        <v>57</v>
      </c>
      <c r="P622" s="10">
        <f>IFERROR(O622/O628,"-")</f>
        <v>2.2274325908558032E-2</v>
      </c>
      <c r="R622" s="78"/>
    </row>
    <row r="623" spans="2:18" s="8" customFormat="1">
      <c r="B623" s="418"/>
      <c r="C623" s="416"/>
      <c r="D623" s="274" t="s">
        <v>184</v>
      </c>
      <c r="E623" s="140">
        <v>32</v>
      </c>
      <c r="F623" s="138">
        <f>IFERROR(E623/E628,"-")</f>
        <v>4.507042253521127E-2</v>
      </c>
      <c r="G623" s="139">
        <v>17</v>
      </c>
      <c r="H623" s="138">
        <f>IFERROR(G623/G628,"-")</f>
        <v>4.1769041769041768E-2</v>
      </c>
      <c r="I623" s="139">
        <v>9</v>
      </c>
      <c r="J623" s="138">
        <f>IFERROR(I623/I628,"-")</f>
        <v>0.1111111111111111</v>
      </c>
      <c r="K623" s="139">
        <v>7</v>
      </c>
      <c r="L623" s="138">
        <f>IFERROR(K623/K628,"-")</f>
        <v>0.15217391304347827</v>
      </c>
      <c r="M623" s="139">
        <v>16</v>
      </c>
      <c r="N623" s="138">
        <f>IFERROR(M623/M628,"-")</f>
        <v>0.1095890410958904</v>
      </c>
      <c r="O623" s="139">
        <v>72</v>
      </c>
      <c r="P623" s="138">
        <f>IFERROR(O623/O628,"-")</f>
        <v>2.8135990621336461E-2</v>
      </c>
      <c r="R623" s="78"/>
    </row>
    <row r="624" spans="2:18" s="8" customFormat="1">
      <c r="B624" s="418"/>
      <c r="C624" s="416"/>
      <c r="D624" s="274" t="s">
        <v>187</v>
      </c>
      <c r="E624" s="141">
        <v>22</v>
      </c>
      <c r="F624" s="10">
        <f>IFERROR(E624/E628,"-")</f>
        <v>3.0985915492957747E-2</v>
      </c>
      <c r="G624" s="68">
        <v>12</v>
      </c>
      <c r="H624" s="10">
        <f>IFERROR(G624/G628,"-")</f>
        <v>2.9484029484029485E-2</v>
      </c>
      <c r="I624" s="68">
        <v>2</v>
      </c>
      <c r="J624" s="10">
        <f>IFERROR(I624/I628,"-")</f>
        <v>2.4691358024691357E-2</v>
      </c>
      <c r="K624" s="68">
        <v>2</v>
      </c>
      <c r="L624" s="10">
        <f>IFERROR(K624/K628,"-")</f>
        <v>4.3478260869565216E-2</v>
      </c>
      <c r="M624" s="68">
        <v>14</v>
      </c>
      <c r="N624" s="10">
        <f>IFERROR(M624/M628,"-")</f>
        <v>9.5890410958904104E-2</v>
      </c>
      <c r="O624" s="68">
        <v>32</v>
      </c>
      <c r="P624" s="10">
        <f>IFERROR(O624/O628,"-")</f>
        <v>1.2504884720593983E-2</v>
      </c>
      <c r="R624" s="78"/>
    </row>
    <row r="625" spans="2:18" s="8" customFormat="1">
      <c r="B625" s="418"/>
      <c r="C625" s="416"/>
      <c r="D625" s="274" t="s">
        <v>188</v>
      </c>
      <c r="E625" s="140">
        <v>14</v>
      </c>
      <c r="F625" s="138">
        <f>IFERROR(E625/E628,"-")</f>
        <v>1.9718309859154931E-2</v>
      </c>
      <c r="G625" s="139">
        <v>12</v>
      </c>
      <c r="H625" s="138">
        <f>IFERROR(G625/G628,"-")</f>
        <v>2.9484029484029485E-2</v>
      </c>
      <c r="I625" s="139">
        <v>2</v>
      </c>
      <c r="J625" s="138">
        <f>IFERROR(I625/I628,"-")</f>
        <v>2.4691358024691357E-2</v>
      </c>
      <c r="K625" s="139">
        <v>2</v>
      </c>
      <c r="L625" s="138">
        <f>IFERROR(K625/K628,"-")</f>
        <v>4.3478260869565216E-2</v>
      </c>
      <c r="M625" s="139">
        <v>9</v>
      </c>
      <c r="N625" s="138">
        <f>IFERROR(M625/M628,"-")</f>
        <v>6.1643835616438353E-2</v>
      </c>
      <c r="O625" s="139">
        <v>15</v>
      </c>
      <c r="P625" s="138">
        <f>IFERROR(O625/O628,"-")</f>
        <v>5.8616647127784291E-3</v>
      </c>
      <c r="R625" s="78"/>
    </row>
    <row r="626" spans="2:18" s="8" customFormat="1">
      <c r="B626" s="418"/>
      <c r="C626" s="416"/>
      <c r="D626" s="274" t="s">
        <v>189</v>
      </c>
      <c r="E626" s="141">
        <v>4</v>
      </c>
      <c r="F626" s="10">
        <f>IFERROR(E626/E628,"-")</f>
        <v>5.6338028169014088E-3</v>
      </c>
      <c r="G626" s="68">
        <v>2</v>
      </c>
      <c r="H626" s="10">
        <f>IFERROR(G626/G628,"-")</f>
        <v>4.9140049140049139E-3</v>
      </c>
      <c r="I626" s="68">
        <v>1</v>
      </c>
      <c r="J626" s="10">
        <f>IFERROR(I626/I628,"-")</f>
        <v>1.2345679012345678E-2</v>
      </c>
      <c r="K626" s="68">
        <v>1</v>
      </c>
      <c r="L626" s="10">
        <f>IFERROR(K626/K628,"-")</f>
        <v>2.1739130434782608E-2</v>
      </c>
      <c r="M626" s="68">
        <v>2</v>
      </c>
      <c r="N626" s="10">
        <f>IFERROR(M626/M628,"-")</f>
        <v>1.3698630136986301E-2</v>
      </c>
      <c r="O626" s="68">
        <v>9</v>
      </c>
      <c r="P626" s="10">
        <f>IFERROR(O626/O628,"-")</f>
        <v>3.5169988276670576E-3</v>
      </c>
      <c r="R626" s="78"/>
    </row>
    <row r="627" spans="2:18" s="8" customFormat="1">
      <c r="B627" s="418"/>
      <c r="C627" s="416"/>
      <c r="D627" s="89" t="s">
        <v>190</v>
      </c>
      <c r="E627" s="142">
        <v>2</v>
      </c>
      <c r="F627" s="35">
        <f>IFERROR(E627/E628,"-")</f>
        <v>2.8169014084507044E-3</v>
      </c>
      <c r="G627" s="71">
        <v>2</v>
      </c>
      <c r="H627" s="35">
        <f>IFERROR(G627/G628,"-")</f>
        <v>4.9140049140049139E-3</v>
      </c>
      <c r="I627" s="71">
        <v>1</v>
      </c>
      <c r="J627" s="35">
        <f>IFERROR(I627/I628,"-")</f>
        <v>1.2345679012345678E-2</v>
      </c>
      <c r="K627" s="71">
        <v>1</v>
      </c>
      <c r="L627" s="35">
        <f>IFERROR(K627/K628,"-")</f>
        <v>2.1739130434782608E-2</v>
      </c>
      <c r="M627" s="71">
        <v>1</v>
      </c>
      <c r="N627" s="35">
        <f>IFERROR(M627/M628,"-")</f>
        <v>6.8493150684931503E-3</v>
      </c>
      <c r="O627" s="71">
        <v>5</v>
      </c>
      <c r="P627" s="35">
        <f>IFERROR(O627/O628,"-")</f>
        <v>1.9538882375928096E-3</v>
      </c>
      <c r="R627" s="78"/>
    </row>
    <row r="628" spans="2:18" s="8" customFormat="1">
      <c r="B628" s="418"/>
      <c r="C628" s="416"/>
      <c r="D628" s="199" t="s">
        <v>71</v>
      </c>
      <c r="E628" s="143">
        <v>710</v>
      </c>
      <c r="F628" s="122">
        <f>IFERROR(E628/E628,"-")</f>
        <v>1</v>
      </c>
      <c r="G628" s="133">
        <v>407</v>
      </c>
      <c r="H628" s="122">
        <f>IFERROR(G628/G628,"-")</f>
        <v>1</v>
      </c>
      <c r="I628" s="133">
        <v>81</v>
      </c>
      <c r="J628" s="122">
        <f>IFERROR(I628/I628,"-")</f>
        <v>1</v>
      </c>
      <c r="K628" s="133">
        <v>46</v>
      </c>
      <c r="L628" s="122">
        <f>IFERROR(K628/K628,"-")</f>
        <v>1</v>
      </c>
      <c r="M628" s="133">
        <v>146</v>
      </c>
      <c r="N628" s="122">
        <f>IFERROR(M628/M628,"-")</f>
        <v>1</v>
      </c>
      <c r="O628" s="133">
        <v>2559</v>
      </c>
      <c r="P628" s="122">
        <f>IFERROR(O628/O628,"-")</f>
        <v>1</v>
      </c>
      <c r="R628" s="78"/>
    </row>
    <row r="629" spans="2:18" s="8" customFormat="1">
      <c r="B629" s="417">
        <v>53</v>
      </c>
      <c r="C629" s="415" t="s">
        <v>21</v>
      </c>
      <c r="D629" s="273" t="s">
        <v>185</v>
      </c>
      <c r="E629" s="153">
        <v>178</v>
      </c>
      <c r="F629" s="33">
        <f>IFERROR(E629/E640,"-")</f>
        <v>0.66917293233082709</v>
      </c>
      <c r="G629" s="67">
        <v>147</v>
      </c>
      <c r="H629" s="33">
        <f>IFERROR(G629/G640,"-")</f>
        <v>0.66818181818181821</v>
      </c>
      <c r="I629" s="67">
        <v>14</v>
      </c>
      <c r="J629" s="33">
        <f>IFERROR(I629/I640,"-")</f>
        <v>0.48275862068965519</v>
      </c>
      <c r="K629" s="67">
        <v>13</v>
      </c>
      <c r="L629" s="33">
        <f>IFERROR(K629/K640,"-")</f>
        <v>0.48148148148148145</v>
      </c>
      <c r="M629" s="67">
        <v>79</v>
      </c>
      <c r="N629" s="33">
        <f>IFERROR(M629/M640,"-")</f>
        <v>0.63709677419354838</v>
      </c>
      <c r="O629" s="67">
        <v>769</v>
      </c>
      <c r="P629" s="33">
        <f>IFERROR(O629/O640,"-")</f>
        <v>0.76365441906653431</v>
      </c>
      <c r="R629" s="78"/>
    </row>
    <row r="630" spans="2:18" s="8" customFormat="1">
      <c r="B630" s="418"/>
      <c r="C630" s="416"/>
      <c r="D630" s="274" t="s">
        <v>186</v>
      </c>
      <c r="E630" s="140">
        <v>2</v>
      </c>
      <c r="F630" s="138">
        <f>IFERROR(E630/E640,"-")</f>
        <v>7.5187969924812026E-3</v>
      </c>
      <c r="G630" s="139">
        <v>1</v>
      </c>
      <c r="H630" s="138">
        <f>IFERROR(G630/G640,"-")</f>
        <v>4.5454545454545452E-3</v>
      </c>
      <c r="I630" s="139">
        <v>0</v>
      </c>
      <c r="J630" s="138">
        <f>IFERROR(I630/I640,"-")</f>
        <v>0</v>
      </c>
      <c r="K630" s="139">
        <v>0</v>
      </c>
      <c r="L630" s="138">
        <f>IFERROR(K630/K640,"-")</f>
        <v>0</v>
      </c>
      <c r="M630" s="139">
        <v>0</v>
      </c>
      <c r="N630" s="138">
        <f>IFERROR(M630/M640,"-")</f>
        <v>0</v>
      </c>
      <c r="O630" s="139">
        <v>3</v>
      </c>
      <c r="P630" s="138">
        <f>IFERROR(O630/O640,"-")</f>
        <v>2.9791459781529296E-3</v>
      </c>
      <c r="R630" s="78"/>
    </row>
    <row r="631" spans="2:18" s="8" customFormat="1">
      <c r="B631" s="418"/>
      <c r="C631" s="416"/>
      <c r="D631" s="274" t="s">
        <v>340</v>
      </c>
      <c r="E631" s="140">
        <v>0</v>
      </c>
      <c r="F631" s="138">
        <f>IFERROR(E631/E640,"-")</f>
        <v>0</v>
      </c>
      <c r="G631" s="139">
        <v>0</v>
      </c>
      <c r="H631" s="138">
        <f>IFERROR(G631/G640,"-")</f>
        <v>0</v>
      </c>
      <c r="I631" s="139">
        <v>0</v>
      </c>
      <c r="J631" s="138">
        <f>IFERROR(I631/I640,"-")</f>
        <v>0</v>
      </c>
      <c r="K631" s="139">
        <v>0</v>
      </c>
      <c r="L631" s="138">
        <f>IFERROR(K631/K640,"-")</f>
        <v>0</v>
      </c>
      <c r="M631" s="139">
        <v>0</v>
      </c>
      <c r="N631" s="138">
        <f>IFERROR(M631/M640,"-")</f>
        <v>0</v>
      </c>
      <c r="O631" s="139">
        <v>0</v>
      </c>
      <c r="P631" s="138">
        <f>IFERROR(O631/O640,"-")</f>
        <v>0</v>
      </c>
      <c r="R631" s="78"/>
    </row>
    <row r="632" spans="2:18" s="8" customFormat="1">
      <c r="B632" s="418"/>
      <c r="C632" s="416"/>
      <c r="D632" s="274" t="s">
        <v>293</v>
      </c>
      <c r="E632" s="140">
        <v>0</v>
      </c>
      <c r="F632" s="138">
        <f>IFERROR(E632/E640,"-")</f>
        <v>0</v>
      </c>
      <c r="G632" s="139">
        <v>0</v>
      </c>
      <c r="H632" s="138">
        <f>IFERROR(G632/G640,"-")</f>
        <v>0</v>
      </c>
      <c r="I632" s="139">
        <v>0</v>
      </c>
      <c r="J632" s="138">
        <f>IFERROR(I632/I640,"-")</f>
        <v>0</v>
      </c>
      <c r="K632" s="139">
        <v>0</v>
      </c>
      <c r="L632" s="138">
        <f>IFERROR(K632/K640,"-")</f>
        <v>0</v>
      </c>
      <c r="M632" s="139">
        <v>0</v>
      </c>
      <c r="N632" s="138">
        <f>IFERROR(M632/M640,"-")</f>
        <v>0</v>
      </c>
      <c r="O632" s="139">
        <v>0</v>
      </c>
      <c r="P632" s="138">
        <f>IFERROR(O632/O640,"-")</f>
        <v>0</v>
      </c>
      <c r="R632" s="78"/>
    </row>
    <row r="633" spans="2:18" s="8" customFormat="1">
      <c r="B633" s="418"/>
      <c r="C633" s="416"/>
      <c r="D633" s="274" t="s">
        <v>182</v>
      </c>
      <c r="E633" s="141">
        <v>26</v>
      </c>
      <c r="F633" s="10">
        <f>IFERROR(E633/E640,"-")</f>
        <v>9.7744360902255634E-2</v>
      </c>
      <c r="G633" s="68">
        <v>22</v>
      </c>
      <c r="H633" s="10">
        <f>IFERROR(G633/G640,"-")</f>
        <v>0.1</v>
      </c>
      <c r="I633" s="68">
        <v>2</v>
      </c>
      <c r="J633" s="10">
        <f>IFERROR(I633/I640,"-")</f>
        <v>6.8965517241379309E-2</v>
      </c>
      <c r="K633" s="68">
        <v>2</v>
      </c>
      <c r="L633" s="10">
        <f>IFERROR(K633/K640,"-")</f>
        <v>7.407407407407407E-2</v>
      </c>
      <c r="M633" s="68">
        <v>13</v>
      </c>
      <c r="N633" s="10">
        <f>IFERROR(M633/M640,"-")</f>
        <v>0.10483870967741936</v>
      </c>
      <c r="O633" s="68">
        <v>99</v>
      </c>
      <c r="P633" s="10">
        <f>IFERROR(O633/O640,"-")</f>
        <v>9.831181727904667E-2</v>
      </c>
      <c r="R633" s="78"/>
    </row>
    <row r="634" spans="2:18" s="8" customFormat="1">
      <c r="B634" s="418"/>
      <c r="C634" s="416"/>
      <c r="D634" s="274" t="s">
        <v>183</v>
      </c>
      <c r="E634" s="141">
        <v>27</v>
      </c>
      <c r="F634" s="10">
        <f>IFERROR(E634/E640,"-")</f>
        <v>0.10150375939849623</v>
      </c>
      <c r="G634" s="68">
        <v>22</v>
      </c>
      <c r="H634" s="10">
        <f>IFERROR(G634/G640,"-")</f>
        <v>0.1</v>
      </c>
      <c r="I634" s="68">
        <v>5</v>
      </c>
      <c r="J634" s="10">
        <f>IFERROR(I634/I640,"-")</f>
        <v>0.17241379310344829</v>
      </c>
      <c r="K634" s="68">
        <v>5</v>
      </c>
      <c r="L634" s="10">
        <f>IFERROR(K634/K640,"-")</f>
        <v>0.18518518518518517</v>
      </c>
      <c r="M634" s="68">
        <v>10</v>
      </c>
      <c r="N634" s="10">
        <f>IFERROR(M634/M640,"-")</f>
        <v>8.0645161290322578E-2</v>
      </c>
      <c r="O634" s="68">
        <v>43</v>
      </c>
      <c r="P634" s="10">
        <f>IFERROR(O634/O640,"-")</f>
        <v>4.2701092353525323E-2</v>
      </c>
      <c r="R634" s="78"/>
    </row>
    <row r="635" spans="2:18" s="8" customFormat="1">
      <c r="B635" s="418"/>
      <c r="C635" s="416"/>
      <c r="D635" s="274" t="s">
        <v>184</v>
      </c>
      <c r="E635" s="140">
        <v>18</v>
      </c>
      <c r="F635" s="138">
        <f>IFERROR(E635/E640,"-")</f>
        <v>6.7669172932330823E-2</v>
      </c>
      <c r="G635" s="139">
        <v>16</v>
      </c>
      <c r="H635" s="138">
        <f>IFERROR(G635/G640,"-")</f>
        <v>7.2727272727272724E-2</v>
      </c>
      <c r="I635" s="139">
        <v>3</v>
      </c>
      <c r="J635" s="138">
        <f>IFERROR(I635/I640,"-")</f>
        <v>0.10344827586206896</v>
      </c>
      <c r="K635" s="139">
        <v>3</v>
      </c>
      <c r="L635" s="138">
        <f>IFERROR(K635/K640,"-")</f>
        <v>0.1111111111111111</v>
      </c>
      <c r="M635" s="139">
        <v>12</v>
      </c>
      <c r="N635" s="138">
        <f>IFERROR(M635/M640,"-")</f>
        <v>9.6774193548387094E-2</v>
      </c>
      <c r="O635" s="139">
        <v>59</v>
      </c>
      <c r="P635" s="138">
        <f>IFERROR(O635/O640,"-")</f>
        <v>5.8589870903674283E-2</v>
      </c>
      <c r="R635" s="78"/>
    </row>
    <row r="636" spans="2:18" s="8" customFormat="1">
      <c r="B636" s="418"/>
      <c r="C636" s="416"/>
      <c r="D636" s="274" t="s">
        <v>187</v>
      </c>
      <c r="E636" s="141">
        <v>9</v>
      </c>
      <c r="F636" s="10">
        <f>IFERROR(E636/E640,"-")</f>
        <v>3.3834586466165412E-2</v>
      </c>
      <c r="G636" s="68">
        <v>7</v>
      </c>
      <c r="H636" s="10">
        <f>IFERROR(G636/G640,"-")</f>
        <v>3.1818181818181815E-2</v>
      </c>
      <c r="I636" s="68">
        <v>4</v>
      </c>
      <c r="J636" s="10">
        <f>IFERROR(I636/I640,"-")</f>
        <v>0.13793103448275862</v>
      </c>
      <c r="K636" s="68">
        <v>3</v>
      </c>
      <c r="L636" s="10">
        <f>IFERROR(K636/K640,"-")</f>
        <v>0.1111111111111111</v>
      </c>
      <c r="M636" s="68">
        <v>6</v>
      </c>
      <c r="N636" s="10">
        <f>IFERROR(M636/M640,"-")</f>
        <v>4.8387096774193547E-2</v>
      </c>
      <c r="O636" s="68">
        <v>17</v>
      </c>
      <c r="P636" s="10">
        <f>IFERROR(O636/O640,"-")</f>
        <v>1.6881827209533268E-2</v>
      </c>
      <c r="R636" s="78"/>
    </row>
    <row r="637" spans="2:18" s="8" customFormat="1">
      <c r="B637" s="418"/>
      <c r="C637" s="416"/>
      <c r="D637" s="274" t="s">
        <v>188</v>
      </c>
      <c r="E637" s="140">
        <v>2</v>
      </c>
      <c r="F637" s="138">
        <f>IFERROR(E637/E640,"-")</f>
        <v>7.5187969924812026E-3</v>
      </c>
      <c r="G637" s="139">
        <v>1</v>
      </c>
      <c r="H637" s="138">
        <f>IFERROR(G637/G640,"-")</f>
        <v>4.5454545454545452E-3</v>
      </c>
      <c r="I637" s="139">
        <v>0</v>
      </c>
      <c r="J637" s="138">
        <f>IFERROR(I637/I640,"-")</f>
        <v>0</v>
      </c>
      <c r="K637" s="139">
        <v>0</v>
      </c>
      <c r="L637" s="138">
        <f>IFERROR(K637/K640,"-")</f>
        <v>0</v>
      </c>
      <c r="M637" s="139">
        <v>1</v>
      </c>
      <c r="N637" s="138">
        <f>IFERROR(M637/M640,"-")</f>
        <v>8.0645161290322578E-3</v>
      </c>
      <c r="O637" s="139">
        <v>5</v>
      </c>
      <c r="P637" s="138">
        <f>IFERROR(O637/O640,"-")</f>
        <v>4.9652432969215492E-3</v>
      </c>
      <c r="R637" s="78"/>
    </row>
    <row r="638" spans="2:18" s="8" customFormat="1">
      <c r="B638" s="418"/>
      <c r="C638" s="416"/>
      <c r="D638" s="274" t="s">
        <v>189</v>
      </c>
      <c r="E638" s="141">
        <v>3</v>
      </c>
      <c r="F638" s="10">
        <f>IFERROR(E638/E640,"-")</f>
        <v>1.1278195488721804E-2</v>
      </c>
      <c r="G638" s="68">
        <v>3</v>
      </c>
      <c r="H638" s="10">
        <f>IFERROR(G638/G640,"-")</f>
        <v>1.3636363636363636E-2</v>
      </c>
      <c r="I638" s="68">
        <v>1</v>
      </c>
      <c r="J638" s="10">
        <f>IFERROR(I638/I640,"-")</f>
        <v>3.4482758620689655E-2</v>
      </c>
      <c r="K638" s="68">
        <v>1</v>
      </c>
      <c r="L638" s="10">
        <f>IFERROR(K638/K640,"-")</f>
        <v>3.7037037037037035E-2</v>
      </c>
      <c r="M638" s="68">
        <v>3</v>
      </c>
      <c r="N638" s="10">
        <f>IFERROR(M638/M640,"-")</f>
        <v>2.4193548387096774E-2</v>
      </c>
      <c r="O638" s="68">
        <v>7</v>
      </c>
      <c r="P638" s="10">
        <f>IFERROR(O638/O640,"-")</f>
        <v>6.9513406156901684E-3</v>
      </c>
      <c r="R638" s="78"/>
    </row>
    <row r="639" spans="2:18" s="8" customFormat="1">
      <c r="B639" s="418"/>
      <c r="C639" s="416"/>
      <c r="D639" s="89" t="s">
        <v>190</v>
      </c>
      <c r="E639" s="142">
        <v>1</v>
      </c>
      <c r="F639" s="35">
        <f>IFERROR(E639/E640,"-")</f>
        <v>3.7593984962406013E-3</v>
      </c>
      <c r="G639" s="71">
        <v>1</v>
      </c>
      <c r="H639" s="35">
        <f>IFERROR(G639/G640,"-")</f>
        <v>4.5454545454545452E-3</v>
      </c>
      <c r="I639" s="71">
        <v>0</v>
      </c>
      <c r="J639" s="35">
        <f>IFERROR(I639/I640,"-")</f>
        <v>0</v>
      </c>
      <c r="K639" s="71">
        <v>0</v>
      </c>
      <c r="L639" s="35">
        <f>IFERROR(K639/K640,"-")</f>
        <v>0</v>
      </c>
      <c r="M639" s="71">
        <v>0</v>
      </c>
      <c r="N639" s="35">
        <f>IFERROR(M639/M640,"-")</f>
        <v>0</v>
      </c>
      <c r="O639" s="71">
        <v>5</v>
      </c>
      <c r="P639" s="35">
        <f>IFERROR(O639/O640,"-")</f>
        <v>4.9652432969215492E-3</v>
      </c>
      <c r="R639" s="78"/>
    </row>
    <row r="640" spans="2:18" s="8" customFormat="1">
      <c r="B640" s="418"/>
      <c r="C640" s="416"/>
      <c r="D640" s="199" t="s">
        <v>71</v>
      </c>
      <c r="E640" s="143">
        <v>266</v>
      </c>
      <c r="F640" s="122">
        <f>IFERROR(E640/E640,"-")</f>
        <v>1</v>
      </c>
      <c r="G640" s="133">
        <v>220</v>
      </c>
      <c r="H640" s="122">
        <f>IFERROR(G640/G640,"-")</f>
        <v>1</v>
      </c>
      <c r="I640" s="133">
        <v>29</v>
      </c>
      <c r="J640" s="122">
        <f>IFERROR(I640/I640,"-")</f>
        <v>1</v>
      </c>
      <c r="K640" s="133">
        <v>27</v>
      </c>
      <c r="L640" s="122">
        <f>IFERROR(K640/K640,"-")</f>
        <v>1</v>
      </c>
      <c r="M640" s="133">
        <v>124</v>
      </c>
      <c r="N640" s="122">
        <f>IFERROR(M640/M640,"-")</f>
        <v>1</v>
      </c>
      <c r="O640" s="133">
        <v>1007</v>
      </c>
      <c r="P640" s="122">
        <f>IFERROR(O640/O640,"-")</f>
        <v>1</v>
      </c>
      <c r="R640" s="78"/>
    </row>
    <row r="641" spans="2:18" s="8" customFormat="1">
      <c r="B641" s="417">
        <v>54</v>
      </c>
      <c r="C641" s="415" t="s">
        <v>27</v>
      </c>
      <c r="D641" s="273" t="s">
        <v>185</v>
      </c>
      <c r="E641" s="153">
        <v>279</v>
      </c>
      <c r="F641" s="33">
        <f>IFERROR(E641/E652,"-")</f>
        <v>0.66587112171837703</v>
      </c>
      <c r="G641" s="67">
        <v>202</v>
      </c>
      <c r="H641" s="33">
        <f>IFERROR(G641/G652,"-")</f>
        <v>0.67333333333333334</v>
      </c>
      <c r="I641" s="67">
        <v>25</v>
      </c>
      <c r="J641" s="33">
        <f>IFERROR(I641/I652,"-")</f>
        <v>0.58139534883720934</v>
      </c>
      <c r="K641" s="67">
        <v>20</v>
      </c>
      <c r="L641" s="33">
        <f>IFERROR(K641/K652,"-")</f>
        <v>0.5714285714285714</v>
      </c>
      <c r="M641" s="67">
        <v>54</v>
      </c>
      <c r="N641" s="33">
        <f>IFERROR(M641/M652,"-")</f>
        <v>0.54</v>
      </c>
      <c r="O641" s="67">
        <v>1151</v>
      </c>
      <c r="P641" s="33">
        <f>IFERROR(O641/O652,"-")</f>
        <v>0.78673957621326041</v>
      </c>
      <c r="R641" s="78"/>
    </row>
    <row r="642" spans="2:18" s="8" customFormat="1">
      <c r="B642" s="418"/>
      <c r="C642" s="416"/>
      <c r="D642" s="274" t="s">
        <v>186</v>
      </c>
      <c r="E642" s="140">
        <v>2</v>
      </c>
      <c r="F642" s="138">
        <f>IFERROR(E642/E652,"-")</f>
        <v>4.7732696897374704E-3</v>
      </c>
      <c r="G642" s="139">
        <v>2</v>
      </c>
      <c r="H642" s="138">
        <f>IFERROR(G642/G652,"-")</f>
        <v>6.6666666666666671E-3</v>
      </c>
      <c r="I642" s="139">
        <v>1</v>
      </c>
      <c r="J642" s="138">
        <f>IFERROR(I642/I652,"-")</f>
        <v>2.3255813953488372E-2</v>
      </c>
      <c r="K642" s="139">
        <v>1</v>
      </c>
      <c r="L642" s="138">
        <f>IFERROR(K642/K652,"-")</f>
        <v>2.8571428571428571E-2</v>
      </c>
      <c r="M642" s="139">
        <v>0</v>
      </c>
      <c r="N642" s="138">
        <f>IFERROR(M642/M652,"-")</f>
        <v>0</v>
      </c>
      <c r="O642" s="139">
        <v>4</v>
      </c>
      <c r="P642" s="138">
        <f>IFERROR(O642/O652,"-")</f>
        <v>2.7341079972658922E-3</v>
      </c>
      <c r="R642" s="78"/>
    </row>
    <row r="643" spans="2:18" s="8" customFormat="1">
      <c r="B643" s="418"/>
      <c r="C643" s="416"/>
      <c r="D643" s="274" t="s">
        <v>340</v>
      </c>
      <c r="E643" s="140">
        <v>2</v>
      </c>
      <c r="F643" s="138">
        <f>IFERROR(E643/E652,"-")</f>
        <v>4.7732696897374704E-3</v>
      </c>
      <c r="G643" s="139">
        <v>1</v>
      </c>
      <c r="H643" s="138">
        <f>IFERROR(G643/G652,"-")</f>
        <v>3.3333333333333335E-3</v>
      </c>
      <c r="I643" s="139">
        <v>0</v>
      </c>
      <c r="J643" s="138">
        <f>IFERROR(I643/I652,"-")</f>
        <v>0</v>
      </c>
      <c r="K643" s="139">
        <v>0</v>
      </c>
      <c r="L643" s="138">
        <f>IFERROR(K643/K652,"-")</f>
        <v>0</v>
      </c>
      <c r="M643" s="139">
        <v>0</v>
      </c>
      <c r="N643" s="138">
        <f>IFERROR(M643/M652,"-")</f>
        <v>0</v>
      </c>
      <c r="O643" s="139">
        <v>5</v>
      </c>
      <c r="P643" s="138">
        <f>IFERROR(O643/O652,"-")</f>
        <v>3.4176349965823649E-3</v>
      </c>
      <c r="R643" s="78"/>
    </row>
    <row r="644" spans="2:18" s="8" customFormat="1">
      <c r="B644" s="418"/>
      <c r="C644" s="416"/>
      <c r="D644" s="274" t="s">
        <v>293</v>
      </c>
      <c r="E644" s="140">
        <v>0</v>
      </c>
      <c r="F644" s="138">
        <f>IFERROR(E644/E652,"-")</f>
        <v>0</v>
      </c>
      <c r="G644" s="139">
        <v>0</v>
      </c>
      <c r="H644" s="138">
        <f>IFERROR(G644/G652,"-")</f>
        <v>0</v>
      </c>
      <c r="I644" s="139">
        <v>0</v>
      </c>
      <c r="J644" s="138">
        <f>IFERROR(I644/I652,"-")</f>
        <v>0</v>
      </c>
      <c r="K644" s="139">
        <v>0</v>
      </c>
      <c r="L644" s="138">
        <f>IFERROR(K644/K652,"-")</f>
        <v>0</v>
      </c>
      <c r="M644" s="139">
        <v>0</v>
      </c>
      <c r="N644" s="138">
        <f>IFERROR(M644/M652,"-")</f>
        <v>0</v>
      </c>
      <c r="O644" s="139">
        <v>0</v>
      </c>
      <c r="P644" s="138">
        <f>IFERROR(O644/O652,"-")</f>
        <v>0</v>
      </c>
      <c r="R644" s="78"/>
    </row>
    <row r="645" spans="2:18" s="8" customFormat="1">
      <c r="B645" s="418"/>
      <c r="C645" s="416"/>
      <c r="D645" s="274" t="s">
        <v>182</v>
      </c>
      <c r="E645" s="141">
        <v>63</v>
      </c>
      <c r="F645" s="10">
        <f>IFERROR(E645/E652,"-")</f>
        <v>0.15035799522673032</v>
      </c>
      <c r="G645" s="68">
        <v>46</v>
      </c>
      <c r="H645" s="10">
        <f>IFERROR(G645/G652,"-")</f>
        <v>0.15333333333333332</v>
      </c>
      <c r="I645" s="68">
        <v>8</v>
      </c>
      <c r="J645" s="10">
        <f>IFERROR(I645/I652,"-")</f>
        <v>0.18604651162790697</v>
      </c>
      <c r="K645" s="68">
        <v>7</v>
      </c>
      <c r="L645" s="10">
        <f>IFERROR(K645/K652,"-")</f>
        <v>0.2</v>
      </c>
      <c r="M645" s="68">
        <v>16</v>
      </c>
      <c r="N645" s="10">
        <f>IFERROR(M645/M652,"-")</f>
        <v>0.16</v>
      </c>
      <c r="O645" s="68">
        <v>173</v>
      </c>
      <c r="P645" s="10">
        <f>IFERROR(O645/O652,"-")</f>
        <v>0.11825017088174983</v>
      </c>
      <c r="R645" s="78"/>
    </row>
    <row r="646" spans="2:18" s="8" customFormat="1">
      <c r="B646" s="418"/>
      <c r="C646" s="416"/>
      <c r="D646" s="274" t="s">
        <v>183</v>
      </c>
      <c r="E646" s="141">
        <v>36</v>
      </c>
      <c r="F646" s="10">
        <f>IFERROR(E646/E652,"-")</f>
        <v>8.5918854415274457E-2</v>
      </c>
      <c r="G646" s="68">
        <v>23</v>
      </c>
      <c r="H646" s="10">
        <f>IFERROR(G646/G652,"-")</f>
        <v>7.6666666666666661E-2</v>
      </c>
      <c r="I646" s="68">
        <v>4</v>
      </c>
      <c r="J646" s="10">
        <f>IFERROR(I646/I652,"-")</f>
        <v>9.3023255813953487E-2</v>
      </c>
      <c r="K646" s="68">
        <v>3</v>
      </c>
      <c r="L646" s="10">
        <f>IFERROR(K646/K652,"-")</f>
        <v>8.5714285714285715E-2</v>
      </c>
      <c r="M646" s="68">
        <v>11</v>
      </c>
      <c r="N646" s="10">
        <f>IFERROR(M646/M652,"-")</f>
        <v>0.11</v>
      </c>
      <c r="O646" s="68">
        <v>47</v>
      </c>
      <c r="P646" s="10">
        <f>IFERROR(O646/O652,"-")</f>
        <v>3.2125768967874231E-2</v>
      </c>
      <c r="R646" s="78"/>
    </row>
    <row r="647" spans="2:18" s="8" customFormat="1">
      <c r="B647" s="418"/>
      <c r="C647" s="416"/>
      <c r="D647" s="274" t="s">
        <v>184</v>
      </c>
      <c r="E647" s="140">
        <v>19</v>
      </c>
      <c r="F647" s="138">
        <f>IFERROR(E647/E652,"-")</f>
        <v>4.5346062052505964E-2</v>
      </c>
      <c r="G647" s="139">
        <v>14</v>
      </c>
      <c r="H647" s="138">
        <f>IFERROR(G647/G652,"-")</f>
        <v>4.6666666666666669E-2</v>
      </c>
      <c r="I647" s="139">
        <v>2</v>
      </c>
      <c r="J647" s="138">
        <f>IFERROR(I647/I652,"-")</f>
        <v>4.6511627906976744E-2</v>
      </c>
      <c r="K647" s="139">
        <v>2</v>
      </c>
      <c r="L647" s="138">
        <f>IFERROR(K647/K652,"-")</f>
        <v>5.7142857142857141E-2</v>
      </c>
      <c r="M647" s="139">
        <v>7</v>
      </c>
      <c r="N647" s="138">
        <f>IFERROR(M647/M652,"-")</f>
        <v>7.0000000000000007E-2</v>
      </c>
      <c r="O647" s="139">
        <v>38</v>
      </c>
      <c r="P647" s="138">
        <f>IFERROR(O647/O652,"-")</f>
        <v>2.5974025974025976E-2</v>
      </c>
      <c r="R647" s="78"/>
    </row>
    <row r="648" spans="2:18" s="8" customFormat="1">
      <c r="B648" s="418"/>
      <c r="C648" s="416"/>
      <c r="D648" s="274" t="s">
        <v>187</v>
      </c>
      <c r="E648" s="141">
        <v>13</v>
      </c>
      <c r="F648" s="10">
        <f>IFERROR(E648/E652,"-")</f>
        <v>3.1026252983293555E-2</v>
      </c>
      <c r="G648" s="68">
        <v>10</v>
      </c>
      <c r="H648" s="10">
        <f>IFERROR(G648/G652,"-")</f>
        <v>3.3333333333333333E-2</v>
      </c>
      <c r="I648" s="68">
        <v>3</v>
      </c>
      <c r="J648" s="10">
        <f>IFERROR(I648/I652,"-")</f>
        <v>6.9767441860465115E-2</v>
      </c>
      <c r="K648" s="68">
        <v>2</v>
      </c>
      <c r="L648" s="10">
        <f>IFERROR(K648/K652,"-")</f>
        <v>5.7142857142857141E-2</v>
      </c>
      <c r="M648" s="68">
        <v>8</v>
      </c>
      <c r="N648" s="10">
        <f>IFERROR(M648/M652,"-")</f>
        <v>0.08</v>
      </c>
      <c r="O648" s="68">
        <v>30</v>
      </c>
      <c r="P648" s="10">
        <f>IFERROR(O648/O652,"-")</f>
        <v>2.050580997949419E-2</v>
      </c>
      <c r="R648" s="78"/>
    </row>
    <row r="649" spans="2:18" s="8" customFormat="1">
      <c r="B649" s="418"/>
      <c r="C649" s="416"/>
      <c r="D649" s="274" t="s">
        <v>188</v>
      </c>
      <c r="E649" s="140">
        <v>3</v>
      </c>
      <c r="F649" s="138">
        <f>IFERROR(E649/E652,"-")</f>
        <v>7.1599045346062056E-3</v>
      </c>
      <c r="G649" s="139">
        <v>2</v>
      </c>
      <c r="H649" s="138">
        <f>IFERROR(G649/G652,"-")</f>
        <v>6.6666666666666671E-3</v>
      </c>
      <c r="I649" s="139">
        <v>0</v>
      </c>
      <c r="J649" s="138">
        <f>IFERROR(I649/I652,"-")</f>
        <v>0</v>
      </c>
      <c r="K649" s="139">
        <v>0</v>
      </c>
      <c r="L649" s="138">
        <f>IFERROR(K649/K652,"-")</f>
        <v>0</v>
      </c>
      <c r="M649" s="139">
        <v>2</v>
      </c>
      <c r="N649" s="138">
        <f>IFERROR(M649/M652,"-")</f>
        <v>0.02</v>
      </c>
      <c r="O649" s="139">
        <v>6</v>
      </c>
      <c r="P649" s="138">
        <f>IFERROR(O649/O652,"-")</f>
        <v>4.1011619958988381E-3</v>
      </c>
      <c r="R649" s="78"/>
    </row>
    <row r="650" spans="2:18" s="8" customFormat="1">
      <c r="B650" s="418"/>
      <c r="C650" s="416"/>
      <c r="D650" s="274" t="s">
        <v>189</v>
      </c>
      <c r="E650" s="141">
        <v>2</v>
      </c>
      <c r="F650" s="10">
        <f>IFERROR(E650/E652,"-")</f>
        <v>4.7732696897374704E-3</v>
      </c>
      <c r="G650" s="68">
        <v>0</v>
      </c>
      <c r="H650" s="10">
        <f>IFERROR(G650/G652,"-")</f>
        <v>0</v>
      </c>
      <c r="I650" s="68">
        <v>0</v>
      </c>
      <c r="J650" s="10">
        <f>IFERROR(I650/I652,"-")</f>
        <v>0</v>
      </c>
      <c r="K650" s="68">
        <v>0</v>
      </c>
      <c r="L650" s="10">
        <f>IFERROR(K650/K652,"-")</f>
        <v>0</v>
      </c>
      <c r="M650" s="68">
        <v>2</v>
      </c>
      <c r="N650" s="10">
        <f>IFERROR(M650/M652,"-")</f>
        <v>0.02</v>
      </c>
      <c r="O650" s="68">
        <v>5</v>
      </c>
      <c r="P650" s="10">
        <f>IFERROR(O650/O652,"-")</f>
        <v>3.4176349965823649E-3</v>
      </c>
      <c r="R650" s="78"/>
    </row>
    <row r="651" spans="2:18" s="8" customFormat="1">
      <c r="B651" s="418"/>
      <c r="C651" s="416"/>
      <c r="D651" s="89" t="s">
        <v>190</v>
      </c>
      <c r="E651" s="142">
        <v>0</v>
      </c>
      <c r="F651" s="35">
        <f>IFERROR(E651/E652,"-")</f>
        <v>0</v>
      </c>
      <c r="G651" s="71">
        <v>0</v>
      </c>
      <c r="H651" s="35">
        <f>IFERROR(G651/G652,"-")</f>
        <v>0</v>
      </c>
      <c r="I651" s="71">
        <v>0</v>
      </c>
      <c r="J651" s="35">
        <f>IFERROR(I651/I652,"-")</f>
        <v>0</v>
      </c>
      <c r="K651" s="71">
        <v>0</v>
      </c>
      <c r="L651" s="35">
        <f>IFERROR(K651/K652,"-")</f>
        <v>0</v>
      </c>
      <c r="M651" s="71">
        <v>0</v>
      </c>
      <c r="N651" s="35">
        <f>IFERROR(M651/M652,"-")</f>
        <v>0</v>
      </c>
      <c r="O651" s="71">
        <v>4</v>
      </c>
      <c r="P651" s="35">
        <f>IFERROR(O651/O652,"-")</f>
        <v>2.7341079972658922E-3</v>
      </c>
      <c r="R651" s="78"/>
    </row>
    <row r="652" spans="2:18" s="8" customFormat="1">
      <c r="B652" s="420"/>
      <c r="C652" s="421"/>
      <c r="D652" s="199" t="s">
        <v>71</v>
      </c>
      <c r="E652" s="143">
        <v>419</v>
      </c>
      <c r="F652" s="122">
        <f>IFERROR(E652/E652,"-")</f>
        <v>1</v>
      </c>
      <c r="G652" s="133">
        <v>300</v>
      </c>
      <c r="H652" s="122">
        <f>IFERROR(G652/G652,"-")</f>
        <v>1</v>
      </c>
      <c r="I652" s="133">
        <v>43</v>
      </c>
      <c r="J652" s="122">
        <f>IFERROR(I652/I652,"-")</f>
        <v>1</v>
      </c>
      <c r="K652" s="133">
        <v>35</v>
      </c>
      <c r="L652" s="122">
        <f>IFERROR(K652/K652,"-")</f>
        <v>1</v>
      </c>
      <c r="M652" s="133">
        <v>100</v>
      </c>
      <c r="N652" s="122">
        <f>IFERROR(M652/M652,"-")</f>
        <v>1</v>
      </c>
      <c r="O652" s="133">
        <v>1463</v>
      </c>
      <c r="P652" s="122">
        <f>IFERROR(O652/O652,"-")</f>
        <v>1</v>
      </c>
      <c r="R652" s="78"/>
    </row>
    <row r="653" spans="2:18" s="8" customFormat="1">
      <c r="B653" s="417">
        <v>55</v>
      </c>
      <c r="C653" s="415" t="s">
        <v>16</v>
      </c>
      <c r="D653" s="273" t="s">
        <v>185</v>
      </c>
      <c r="E653" s="153">
        <v>212</v>
      </c>
      <c r="F653" s="33">
        <f>IFERROR(E653/E664,"-")</f>
        <v>0.59217877094972071</v>
      </c>
      <c r="G653" s="67">
        <v>152</v>
      </c>
      <c r="H653" s="33">
        <f>IFERROR(G653/G664,"-")</f>
        <v>0.56928838951310856</v>
      </c>
      <c r="I653" s="67">
        <v>18</v>
      </c>
      <c r="J653" s="33">
        <f>IFERROR(I653/I664,"-")</f>
        <v>0.45</v>
      </c>
      <c r="K653" s="67">
        <v>14</v>
      </c>
      <c r="L653" s="33">
        <f>IFERROR(K653/K664,"-")</f>
        <v>0.48275862068965519</v>
      </c>
      <c r="M653" s="67">
        <v>48</v>
      </c>
      <c r="N653" s="33">
        <f>IFERROR(M653/M664,"-")</f>
        <v>0.51063829787234039</v>
      </c>
      <c r="O653" s="67">
        <v>1021</v>
      </c>
      <c r="P653" s="33">
        <f>IFERROR(O653/O664,"-")</f>
        <v>0.73825018076644977</v>
      </c>
      <c r="R653" s="78"/>
    </row>
    <row r="654" spans="2:18" s="8" customFormat="1">
      <c r="B654" s="418"/>
      <c r="C654" s="416"/>
      <c r="D654" s="274" t="s">
        <v>186</v>
      </c>
      <c r="E654" s="140">
        <v>0</v>
      </c>
      <c r="F654" s="138">
        <f>IFERROR(E654/E664,"-")</f>
        <v>0</v>
      </c>
      <c r="G654" s="139">
        <v>0</v>
      </c>
      <c r="H654" s="138">
        <f>IFERROR(G654/G664,"-")</f>
        <v>0</v>
      </c>
      <c r="I654" s="139">
        <v>0</v>
      </c>
      <c r="J654" s="138">
        <f>IFERROR(I654/I664,"-")</f>
        <v>0</v>
      </c>
      <c r="K654" s="139">
        <v>0</v>
      </c>
      <c r="L654" s="138">
        <f>IFERROR(K654/K664,"-")</f>
        <v>0</v>
      </c>
      <c r="M654" s="139">
        <v>0</v>
      </c>
      <c r="N654" s="138">
        <f>IFERROR(M654/M664,"-")</f>
        <v>0</v>
      </c>
      <c r="O654" s="139">
        <v>3</v>
      </c>
      <c r="P654" s="138">
        <f>IFERROR(O654/O664,"-")</f>
        <v>2.1691973969631237E-3</v>
      </c>
      <c r="R654" s="78"/>
    </row>
    <row r="655" spans="2:18" s="8" customFormat="1">
      <c r="B655" s="418"/>
      <c r="C655" s="416"/>
      <c r="D655" s="274" t="s">
        <v>340</v>
      </c>
      <c r="E655" s="140">
        <v>7</v>
      </c>
      <c r="F655" s="138">
        <f>IFERROR(E655/E664,"-")</f>
        <v>1.9553072625698324E-2</v>
      </c>
      <c r="G655" s="139">
        <v>6</v>
      </c>
      <c r="H655" s="138">
        <f>IFERROR(G655/G664,"-")</f>
        <v>2.247191011235955E-2</v>
      </c>
      <c r="I655" s="139">
        <v>0</v>
      </c>
      <c r="J655" s="138">
        <f>IFERROR(I655/I664,"-")</f>
        <v>0</v>
      </c>
      <c r="K655" s="139">
        <v>0</v>
      </c>
      <c r="L655" s="138">
        <f>IFERROR(K655/K664,"-")</f>
        <v>0</v>
      </c>
      <c r="M655" s="139">
        <v>0</v>
      </c>
      <c r="N655" s="138">
        <f>IFERROR(M655/M664,"-")</f>
        <v>0</v>
      </c>
      <c r="O655" s="139">
        <v>12</v>
      </c>
      <c r="P655" s="138">
        <f>IFERROR(O655/O664,"-")</f>
        <v>8.6767895878524948E-3</v>
      </c>
      <c r="R655" s="78"/>
    </row>
    <row r="656" spans="2:18" s="8" customFormat="1">
      <c r="B656" s="418"/>
      <c r="C656" s="416"/>
      <c r="D656" s="274" t="s">
        <v>293</v>
      </c>
      <c r="E656" s="140">
        <v>0</v>
      </c>
      <c r="F656" s="138">
        <f>IFERROR(E656/E664,"-")</f>
        <v>0</v>
      </c>
      <c r="G656" s="139">
        <v>0</v>
      </c>
      <c r="H656" s="138">
        <f>IFERROR(G656/G664,"-")</f>
        <v>0</v>
      </c>
      <c r="I656" s="139">
        <v>0</v>
      </c>
      <c r="J656" s="138">
        <f>IFERROR(I656/I664,"-")</f>
        <v>0</v>
      </c>
      <c r="K656" s="139">
        <v>0</v>
      </c>
      <c r="L656" s="138">
        <f>IFERROR(K656/K664,"-")</f>
        <v>0</v>
      </c>
      <c r="M656" s="139">
        <v>0</v>
      </c>
      <c r="N656" s="138">
        <f>IFERROR(M656/M664,"-")</f>
        <v>0</v>
      </c>
      <c r="O656" s="139">
        <v>0</v>
      </c>
      <c r="P656" s="138">
        <f>IFERROR(O656/O664,"-")</f>
        <v>0</v>
      </c>
      <c r="R656" s="78"/>
    </row>
    <row r="657" spans="2:18" s="8" customFormat="1">
      <c r="B657" s="418"/>
      <c r="C657" s="416"/>
      <c r="D657" s="274" t="s">
        <v>182</v>
      </c>
      <c r="E657" s="141">
        <v>30</v>
      </c>
      <c r="F657" s="10">
        <f>IFERROR(E657/E664,"-")</f>
        <v>8.3798882681564241E-2</v>
      </c>
      <c r="G657" s="68">
        <v>22</v>
      </c>
      <c r="H657" s="10">
        <f>IFERROR(G657/G664,"-")</f>
        <v>8.2397003745318345E-2</v>
      </c>
      <c r="I657" s="68">
        <v>3</v>
      </c>
      <c r="J657" s="10">
        <f>IFERROR(I657/I664,"-")</f>
        <v>7.4999999999999997E-2</v>
      </c>
      <c r="K657" s="68">
        <v>2</v>
      </c>
      <c r="L657" s="10">
        <f>IFERROR(K657/K664,"-")</f>
        <v>6.8965517241379309E-2</v>
      </c>
      <c r="M657" s="68">
        <v>6</v>
      </c>
      <c r="N657" s="10">
        <f>IFERROR(M657/M664,"-")</f>
        <v>6.3829787234042548E-2</v>
      </c>
      <c r="O657" s="68">
        <v>103</v>
      </c>
      <c r="P657" s="10">
        <f>IFERROR(O657/O664,"-")</f>
        <v>7.4475777295733916E-2</v>
      </c>
      <c r="R657" s="78"/>
    </row>
    <row r="658" spans="2:18" s="8" customFormat="1">
      <c r="B658" s="418"/>
      <c r="C658" s="416"/>
      <c r="D658" s="274" t="s">
        <v>183</v>
      </c>
      <c r="E658" s="141">
        <v>33</v>
      </c>
      <c r="F658" s="10">
        <f>IFERROR(E658/E664,"-")</f>
        <v>9.217877094972067E-2</v>
      </c>
      <c r="G658" s="68">
        <v>26</v>
      </c>
      <c r="H658" s="10">
        <f>IFERROR(G658/G664,"-")</f>
        <v>9.7378277153558054E-2</v>
      </c>
      <c r="I658" s="68">
        <v>5</v>
      </c>
      <c r="J658" s="10">
        <f>IFERROR(I658/I664,"-")</f>
        <v>0.125</v>
      </c>
      <c r="K658" s="68">
        <v>3</v>
      </c>
      <c r="L658" s="10">
        <f>IFERROR(K658/K664,"-")</f>
        <v>0.10344827586206896</v>
      </c>
      <c r="M658" s="68">
        <v>6</v>
      </c>
      <c r="N658" s="10">
        <f>IFERROR(M658/M664,"-")</f>
        <v>6.3829787234042548E-2</v>
      </c>
      <c r="O658" s="68">
        <v>84</v>
      </c>
      <c r="P658" s="10">
        <f>IFERROR(O658/O664,"-")</f>
        <v>6.0737527114967459E-2</v>
      </c>
      <c r="R658" s="78"/>
    </row>
    <row r="659" spans="2:18" s="8" customFormat="1">
      <c r="B659" s="418"/>
      <c r="C659" s="416"/>
      <c r="D659" s="274" t="s">
        <v>184</v>
      </c>
      <c r="E659" s="140">
        <v>29</v>
      </c>
      <c r="F659" s="138">
        <f>IFERROR(E659/E664,"-")</f>
        <v>8.1005586592178769E-2</v>
      </c>
      <c r="G659" s="139">
        <v>26</v>
      </c>
      <c r="H659" s="138">
        <f>IFERROR(G659/G664,"-")</f>
        <v>9.7378277153558054E-2</v>
      </c>
      <c r="I659" s="139">
        <v>7</v>
      </c>
      <c r="J659" s="138">
        <f>IFERROR(I659/I664,"-")</f>
        <v>0.17499999999999999</v>
      </c>
      <c r="K659" s="139">
        <v>6</v>
      </c>
      <c r="L659" s="138">
        <f>IFERROR(K659/K664,"-")</f>
        <v>0.20689655172413793</v>
      </c>
      <c r="M659" s="139">
        <v>11</v>
      </c>
      <c r="N659" s="138">
        <f>IFERROR(M659/M664,"-")</f>
        <v>0.11702127659574468</v>
      </c>
      <c r="O659" s="139">
        <v>65</v>
      </c>
      <c r="P659" s="138">
        <f>IFERROR(O659/O664,"-")</f>
        <v>4.6999276934201015E-2</v>
      </c>
      <c r="R659" s="78"/>
    </row>
    <row r="660" spans="2:18" s="8" customFormat="1">
      <c r="B660" s="418"/>
      <c r="C660" s="416"/>
      <c r="D660" s="274" t="s">
        <v>187</v>
      </c>
      <c r="E660" s="141">
        <v>30</v>
      </c>
      <c r="F660" s="10">
        <f>IFERROR(E660/E664,"-")</f>
        <v>8.3798882681564241E-2</v>
      </c>
      <c r="G660" s="68">
        <v>21</v>
      </c>
      <c r="H660" s="10">
        <f>IFERROR(G660/G664,"-")</f>
        <v>7.8651685393258425E-2</v>
      </c>
      <c r="I660" s="68">
        <v>3</v>
      </c>
      <c r="J660" s="10">
        <f>IFERROR(I660/I664,"-")</f>
        <v>7.4999999999999997E-2</v>
      </c>
      <c r="K660" s="68">
        <v>1</v>
      </c>
      <c r="L660" s="10">
        <f>IFERROR(K660/K664,"-")</f>
        <v>3.4482758620689655E-2</v>
      </c>
      <c r="M660" s="68">
        <v>8</v>
      </c>
      <c r="N660" s="10">
        <f>IFERROR(M660/M664,"-")</f>
        <v>8.5106382978723402E-2</v>
      </c>
      <c r="O660" s="68">
        <v>64</v>
      </c>
      <c r="P660" s="10">
        <f>IFERROR(O660/O664,"-")</f>
        <v>4.6276211135213303E-2</v>
      </c>
      <c r="R660" s="78"/>
    </row>
    <row r="661" spans="2:18" s="8" customFormat="1">
      <c r="B661" s="418"/>
      <c r="C661" s="416"/>
      <c r="D661" s="274" t="s">
        <v>188</v>
      </c>
      <c r="E661" s="140">
        <v>7</v>
      </c>
      <c r="F661" s="138">
        <f>IFERROR(E661/E664,"-")</f>
        <v>1.9553072625698324E-2</v>
      </c>
      <c r="G661" s="139">
        <v>6</v>
      </c>
      <c r="H661" s="138">
        <f>IFERROR(G661/G664,"-")</f>
        <v>2.247191011235955E-2</v>
      </c>
      <c r="I661" s="139">
        <v>2</v>
      </c>
      <c r="J661" s="138">
        <f>IFERROR(I661/I664,"-")</f>
        <v>0.05</v>
      </c>
      <c r="K661" s="139">
        <v>2</v>
      </c>
      <c r="L661" s="138">
        <f>IFERROR(K661/K664,"-")</f>
        <v>6.8965517241379309E-2</v>
      </c>
      <c r="M661" s="139">
        <v>8</v>
      </c>
      <c r="N661" s="138">
        <f>IFERROR(M661/M664,"-")</f>
        <v>8.5106382978723402E-2</v>
      </c>
      <c r="O661" s="139">
        <v>16</v>
      </c>
      <c r="P661" s="138">
        <f>IFERROR(O661/O664,"-")</f>
        <v>1.1569052783803326E-2</v>
      </c>
      <c r="R661" s="78"/>
    </row>
    <row r="662" spans="2:18" s="8" customFormat="1">
      <c r="B662" s="418"/>
      <c r="C662" s="416"/>
      <c r="D662" s="274" t="s">
        <v>189</v>
      </c>
      <c r="E662" s="141">
        <v>7</v>
      </c>
      <c r="F662" s="10">
        <f>IFERROR(E662/E664,"-")</f>
        <v>1.9553072625698324E-2</v>
      </c>
      <c r="G662" s="68">
        <v>6</v>
      </c>
      <c r="H662" s="10">
        <f>IFERROR(G662/G664,"-")</f>
        <v>2.247191011235955E-2</v>
      </c>
      <c r="I662" s="68">
        <v>2</v>
      </c>
      <c r="J662" s="10">
        <f>IFERROR(I662/I664,"-")</f>
        <v>0.05</v>
      </c>
      <c r="K662" s="68">
        <v>1</v>
      </c>
      <c r="L662" s="10">
        <f>IFERROR(K662/K664,"-")</f>
        <v>3.4482758620689655E-2</v>
      </c>
      <c r="M662" s="68">
        <v>2</v>
      </c>
      <c r="N662" s="10">
        <f>IFERROR(M662/M664,"-")</f>
        <v>2.1276595744680851E-2</v>
      </c>
      <c r="O662" s="68">
        <v>8</v>
      </c>
      <c r="P662" s="10">
        <f>IFERROR(O662/O664,"-")</f>
        <v>5.7845263919016629E-3</v>
      </c>
      <c r="R662" s="78"/>
    </row>
    <row r="663" spans="2:18" s="8" customFormat="1">
      <c r="B663" s="418"/>
      <c r="C663" s="416"/>
      <c r="D663" s="89" t="s">
        <v>190</v>
      </c>
      <c r="E663" s="142">
        <v>3</v>
      </c>
      <c r="F663" s="35">
        <f>IFERROR(E663/E664,"-")</f>
        <v>8.3798882681564244E-3</v>
      </c>
      <c r="G663" s="71">
        <v>2</v>
      </c>
      <c r="H663" s="35">
        <f>IFERROR(G663/G664,"-")</f>
        <v>7.4906367041198503E-3</v>
      </c>
      <c r="I663" s="71">
        <v>0</v>
      </c>
      <c r="J663" s="35">
        <f>IFERROR(I663/I664,"-")</f>
        <v>0</v>
      </c>
      <c r="K663" s="71">
        <v>0</v>
      </c>
      <c r="L663" s="35">
        <f>IFERROR(K663/K664,"-")</f>
        <v>0</v>
      </c>
      <c r="M663" s="71">
        <v>5</v>
      </c>
      <c r="N663" s="35">
        <f>IFERROR(M663/M664,"-")</f>
        <v>5.3191489361702128E-2</v>
      </c>
      <c r="O663" s="71">
        <v>7</v>
      </c>
      <c r="P663" s="35">
        <f>IFERROR(O663/O664,"-")</f>
        <v>5.0614605929139552E-3</v>
      </c>
      <c r="R663" s="78"/>
    </row>
    <row r="664" spans="2:18" s="8" customFormat="1">
      <c r="B664" s="418"/>
      <c r="C664" s="416"/>
      <c r="D664" s="199" t="s">
        <v>71</v>
      </c>
      <c r="E664" s="143">
        <v>358</v>
      </c>
      <c r="F664" s="122">
        <f>IFERROR(E664/E664,"-")</f>
        <v>1</v>
      </c>
      <c r="G664" s="133">
        <v>267</v>
      </c>
      <c r="H664" s="122">
        <f>IFERROR(G664/G664,"-")</f>
        <v>1</v>
      </c>
      <c r="I664" s="133">
        <v>40</v>
      </c>
      <c r="J664" s="122">
        <f>IFERROR(I664/I664,"-")</f>
        <v>1</v>
      </c>
      <c r="K664" s="133">
        <v>29</v>
      </c>
      <c r="L664" s="122">
        <f>IFERROR(K664/K664,"-")</f>
        <v>1</v>
      </c>
      <c r="M664" s="133">
        <v>94</v>
      </c>
      <c r="N664" s="122">
        <f>IFERROR(M664/M664,"-")</f>
        <v>1</v>
      </c>
      <c r="O664" s="133">
        <v>1383</v>
      </c>
      <c r="P664" s="122">
        <f>IFERROR(O664/O664,"-")</f>
        <v>1</v>
      </c>
      <c r="R664" s="78"/>
    </row>
    <row r="665" spans="2:18" s="8" customFormat="1">
      <c r="B665" s="406">
        <v>56</v>
      </c>
      <c r="C665" s="419" t="s">
        <v>9</v>
      </c>
      <c r="D665" s="273" t="s">
        <v>185</v>
      </c>
      <c r="E665" s="153">
        <v>201</v>
      </c>
      <c r="F665" s="33">
        <f>IFERROR(E665/E676,"-")</f>
        <v>0.76717557251908397</v>
      </c>
      <c r="G665" s="67">
        <v>141</v>
      </c>
      <c r="H665" s="33">
        <f>IFERROR(G665/G676,"-")</f>
        <v>0.734375</v>
      </c>
      <c r="I665" s="67">
        <v>12</v>
      </c>
      <c r="J665" s="33">
        <f>IFERROR(I665/I676,"-")</f>
        <v>0.5714285714285714</v>
      </c>
      <c r="K665" s="67">
        <v>9</v>
      </c>
      <c r="L665" s="33">
        <f>IFERROR(K665/K676,"-")</f>
        <v>0.5625</v>
      </c>
      <c r="M665" s="67">
        <v>66</v>
      </c>
      <c r="N665" s="33">
        <f>IFERROR(M665/M676,"-")</f>
        <v>0.7415730337078652</v>
      </c>
      <c r="O665" s="67">
        <v>851</v>
      </c>
      <c r="P665" s="33">
        <f>IFERROR(O665/O676,"-")</f>
        <v>0.88738269030239836</v>
      </c>
      <c r="R665" s="78"/>
    </row>
    <row r="666" spans="2:18" s="8" customFormat="1">
      <c r="B666" s="406"/>
      <c r="C666" s="419"/>
      <c r="D666" s="274" t="s">
        <v>186</v>
      </c>
      <c r="E666" s="140">
        <v>7</v>
      </c>
      <c r="F666" s="138">
        <f>IFERROR(E666/E676,"-")</f>
        <v>2.6717557251908396E-2</v>
      </c>
      <c r="G666" s="139">
        <v>7</v>
      </c>
      <c r="H666" s="138">
        <f>IFERROR(G666/G676,"-")</f>
        <v>3.6458333333333336E-2</v>
      </c>
      <c r="I666" s="139">
        <v>0</v>
      </c>
      <c r="J666" s="138">
        <f>IFERROR(I666/I676,"-")</f>
        <v>0</v>
      </c>
      <c r="K666" s="139">
        <v>0</v>
      </c>
      <c r="L666" s="138">
        <f>IFERROR(K666/K676,"-")</f>
        <v>0</v>
      </c>
      <c r="M666" s="139">
        <v>3</v>
      </c>
      <c r="N666" s="138">
        <f>IFERROR(M666/M676,"-")</f>
        <v>3.3707865168539325E-2</v>
      </c>
      <c r="O666" s="139">
        <v>26</v>
      </c>
      <c r="P666" s="138">
        <f>IFERROR(O666/O676,"-")</f>
        <v>2.7111574556830033E-2</v>
      </c>
      <c r="R666" s="78"/>
    </row>
    <row r="667" spans="2:18" s="8" customFormat="1">
      <c r="B667" s="406"/>
      <c r="C667" s="419"/>
      <c r="D667" s="274" t="s">
        <v>340</v>
      </c>
      <c r="E667" s="140">
        <v>3</v>
      </c>
      <c r="F667" s="138">
        <f>IFERROR(E667/E676,"-")</f>
        <v>1.1450381679389313E-2</v>
      </c>
      <c r="G667" s="139">
        <v>3</v>
      </c>
      <c r="H667" s="138">
        <f>IFERROR(G667/G676,"-")</f>
        <v>1.5625E-2</v>
      </c>
      <c r="I667" s="139">
        <v>0</v>
      </c>
      <c r="J667" s="138">
        <f>IFERROR(I667/I676,"-")</f>
        <v>0</v>
      </c>
      <c r="K667" s="139">
        <v>0</v>
      </c>
      <c r="L667" s="138">
        <f>IFERROR(K667/K676,"-")</f>
        <v>0</v>
      </c>
      <c r="M667" s="139">
        <v>0</v>
      </c>
      <c r="N667" s="138">
        <f>IFERROR(M667/M676,"-")</f>
        <v>0</v>
      </c>
      <c r="O667" s="139">
        <v>2</v>
      </c>
      <c r="P667" s="138">
        <f>IFERROR(O667/O676,"-")</f>
        <v>2.0855057351407717E-3</v>
      </c>
      <c r="R667" s="78"/>
    </row>
    <row r="668" spans="2:18" s="8" customFormat="1">
      <c r="B668" s="406"/>
      <c r="C668" s="419"/>
      <c r="D668" s="274" t="s">
        <v>293</v>
      </c>
      <c r="E668" s="140">
        <v>0</v>
      </c>
      <c r="F668" s="138">
        <f>IFERROR(E668/E676,"-")</f>
        <v>0</v>
      </c>
      <c r="G668" s="139">
        <v>0</v>
      </c>
      <c r="H668" s="138">
        <f>IFERROR(G668/G676,"-")</f>
        <v>0</v>
      </c>
      <c r="I668" s="139">
        <v>0</v>
      </c>
      <c r="J668" s="138">
        <f>IFERROR(I668/I676,"-")</f>
        <v>0</v>
      </c>
      <c r="K668" s="139">
        <v>0</v>
      </c>
      <c r="L668" s="138">
        <f>IFERROR(K668/K676,"-")</f>
        <v>0</v>
      </c>
      <c r="M668" s="139">
        <v>0</v>
      </c>
      <c r="N668" s="138">
        <f>IFERROR(M668/M676,"-")</f>
        <v>0</v>
      </c>
      <c r="O668" s="139">
        <v>0</v>
      </c>
      <c r="P668" s="138">
        <f>IFERROR(O668/O676,"-")</f>
        <v>0</v>
      </c>
      <c r="R668" s="78"/>
    </row>
    <row r="669" spans="2:18" s="8" customFormat="1">
      <c r="B669" s="406"/>
      <c r="C669" s="419"/>
      <c r="D669" s="274" t="s">
        <v>182</v>
      </c>
      <c r="E669" s="141">
        <v>14</v>
      </c>
      <c r="F669" s="10">
        <f>IFERROR(E669/E676,"-")</f>
        <v>5.3435114503816793E-2</v>
      </c>
      <c r="G669" s="68">
        <v>11</v>
      </c>
      <c r="H669" s="10">
        <f>IFERROR(G669/G676,"-")</f>
        <v>5.7291666666666664E-2</v>
      </c>
      <c r="I669" s="68">
        <v>3</v>
      </c>
      <c r="J669" s="10">
        <f>IFERROR(I669/I676,"-")</f>
        <v>0.14285714285714285</v>
      </c>
      <c r="K669" s="68">
        <v>2</v>
      </c>
      <c r="L669" s="10">
        <f>IFERROR(K669/K676,"-")</f>
        <v>0.125</v>
      </c>
      <c r="M669" s="68">
        <v>4</v>
      </c>
      <c r="N669" s="10">
        <f>IFERROR(M669/M676,"-")</f>
        <v>4.49438202247191E-2</v>
      </c>
      <c r="O669" s="68">
        <v>26</v>
      </c>
      <c r="P669" s="10">
        <f>IFERROR(O669/O676,"-")</f>
        <v>2.7111574556830033E-2</v>
      </c>
      <c r="R669" s="78"/>
    </row>
    <row r="670" spans="2:18" s="8" customFormat="1">
      <c r="B670" s="406"/>
      <c r="C670" s="419"/>
      <c r="D670" s="274" t="s">
        <v>183</v>
      </c>
      <c r="E670" s="141">
        <v>18</v>
      </c>
      <c r="F670" s="10">
        <f>IFERROR(E670/E676,"-")</f>
        <v>6.8702290076335881E-2</v>
      </c>
      <c r="G670" s="68">
        <v>13</v>
      </c>
      <c r="H670" s="10">
        <f>IFERROR(G670/G676,"-")</f>
        <v>6.7708333333333329E-2</v>
      </c>
      <c r="I670" s="68">
        <v>1</v>
      </c>
      <c r="J670" s="10">
        <f>IFERROR(I670/I676,"-")</f>
        <v>4.7619047619047616E-2</v>
      </c>
      <c r="K670" s="68">
        <v>0</v>
      </c>
      <c r="L670" s="10">
        <f>IFERROR(K670/K676,"-")</f>
        <v>0</v>
      </c>
      <c r="M670" s="68">
        <v>4</v>
      </c>
      <c r="N670" s="10">
        <f>IFERROR(M670/M676,"-")</f>
        <v>4.49438202247191E-2</v>
      </c>
      <c r="O670" s="68">
        <v>25</v>
      </c>
      <c r="P670" s="10">
        <f>IFERROR(O670/O676,"-")</f>
        <v>2.6068821689259645E-2</v>
      </c>
      <c r="R670" s="78"/>
    </row>
    <row r="671" spans="2:18" s="8" customFormat="1">
      <c r="B671" s="406"/>
      <c r="C671" s="419"/>
      <c r="D671" s="274" t="s">
        <v>184</v>
      </c>
      <c r="E671" s="140">
        <v>7</v>
      </c>
      <c r="F671" s="138">
        <f>IFERROR(E671/E676,"-")</f>
        <v>2.6717557251908396E-2</v>
      </c>
      <c r="G671" s="139">
        <v>7</v>
      </c>
      <c r="H671" s="138">
        <f>IFERROR(G671/G676,"-")</f>
        <v>3.6458333333333336E-2</v>
      </c>
      <c r="I671" s="139">
        <v>1</v>
      </c>
      <c r="J671" s="138">
        <f>IFERROR(I671/I676,"-")</f>
        <v>4.7619047619047616E-2</v>
      </c>
      <c r="K671" s="139">
        <v>1</v>
      </c>
      <c r="L671" s="138">
        <f>IFERROR(K671/K676,"-")</f>
        <v>6.25E-2</v>
      </c>
      <c r="M671" s="139">
        <v>4</v>
      </c>
      <c r="N671" s="138">
        <f>IFERROR(M671/M676,"-")</f>
        <v>4.49438202247191E-2</v>
      </c>
      <c r="O671" s="139">
        <v>17</v>
      </c>
      <c r="P671" s="138">
        <f>IFERROR(O671/O676,"-")</f>
        <v>1.7726798748696558E-2</v>
      </c>
      <c r="R671" s="78"/>
    </row>
    <row r="672" spans="2:18" s="8" customFormat="1">
      <c r="B672" s="406"/>
      <c r="C672" s="419"/>
      <c r="D672" s="274" t="s">
        <v>187</v>
      </c>
      <c r="E672" s="141">
        <v>10</v>
      </c>
      <c r="F672" s="10">
        <f>IFERROR(E672/E676,"-")</f>
        <v>3.8167938931297711E-2</v>
      </c>
      <c r="G672" s="68">
        <v>8</v>
      </c>
      <c r="H672" s="10">
        <f>IFERROR(G672/G676,"-")</f>
        <v>4.1666666666666664E-2</v>
      </c>
      <c r="I672" s="68">
        <v>3</v>
      </c>
      <c r="J672" s="10">
        <f>IFERROR(I672/I676,"-")</f>
        <v>0.14285714285714285</v>
      </c>
      <c r="K672" s="68">
        <v>3</v>
      </c>
      <c r="L672" s="10">
        <f>IFERROR(K672/K676,"-")</f>
        <v>0.1875</v>
      </c>
      <c r="M672" s="68">
        <v>7</v>
      </c>
      <c r="N672" s="10">
        <f>IFERROR(M672/M676,"-")</f>
        <v>7.8651685393258425E-2</v>
      </c>
      <c r="O672" s="68">
        <v>9</v>
      </c>
      <c r="P672" s="10">
        <f>IFERROR(O672/O676,"-")</f>
        <v>9.384775808133473E-3</v>
      </c>
      <c r="R672" s="78"/>
    </row>
    <row r="673" spans="2:18" s="8" customFormat="1">
      <c r="B673" s="406"/>
      <c r="C673" s="419"/>
      <c r="D673" s="274" t="s">
        <v>188</v>
      </c>
      <c r="E673" s="140">
        <v>2</v>
      </c>
      <c r="F673" s="138">
        <f>IFERROR(E673/E676,"-")</f>
        <v>7.6335877862595417E-3</v>
      </c>
      <c r="G673" s="139">
        <v>2</v>
      </c>
      <c r="H673" s="138">
        <f>IFERROR(G673/G676,"-")</f>
        <v>1.0416666666666666E-2</v>
      </c>
      <c r="I673" s="139">
        <v>1</v>
      </c>
      <c r="J673" s="138">
        <f>IFERROR(I673/I676,"-")</f>
        <v>4.7619047619047616E-2</v>
      </c>
      <c r="K673" s="139">
        <v>1</v>
      </c>
      <c r="L673" s="138">
        <f>IFERROR(K673/K676,"-")</f>
        <v>6.25E-2</v>
      </c>
      <c r="M673" s="139">
        <v>1</v>
      </c>
      <c r="N673" s="138">
        <f>IFERROR(M673/M676,"-")</f>
        <v>1.1235955056179775E-2</v>
      </c>
      <c r="O673" s="139">
        <v>2</v>
      </c>
      <c r="P673" s="138">
        <f>IFERROR(O673/O676,"-")</f>
        <v>2.0855057351407717E-3</v>
      </c>
      <c r="R673" s="78"/>
    </row>
    <row r="674" spans="2:18" s="8" customFormat="1">
      <c r="B674" s="406"/>
      <c r="C674" s="419"/>
      <c r="D674" s="274" t="s">
        <v>189</v>
      </c>
      <c r="E674" s="141">
        <v>0</v>
      </c>
      <c r="F674" s="10">
        <f>IFERROR(E674/E676,"-")</f>
        <v>0</v>
      </c>
      <c r="G674" s="68">
        <v>0</v>
      </c>
      <c r="H674" s="10">
        <f>IFERROR(G674/G676,"-")</f>
        <v>0</v>
      </c>
      <c r="I674" s="68">
        <v>0</v>
      </c>
      <c r="J674" s="10">
        <f>IFERROR(I674/I676,"-")</f>
        <v>0</v>
      </c>
      <c r="K674" s="68">
        <v>0</v>
      </c>
      <c r="L674" s="10">
        <f>IFERROR(K674/K676,"-")</f>
        <v>0</v>
      </c>
      <c r="M674" s="68">
        <v>0</v>
      </c>
      <c r="N674" s="10">
        <f>IFERROR(M674/M676,"-")</f>
        <v>0</v>
      </c>
      <c r="O674" s="68">
        <v>0</v>
      </c>
      <c r="P674" s="10">
        <f>IFERROR(O674/O676,"-")</f>
        <v>0</v>
      </c>
      <c r="R674" s="78"/>
    </row>
    <row r="675" spans="2:18" s="8" customFormat="1">
      <c r="B675" s="406"/>
      <c r="C675" s="419"/>
      <c r="D675" s="89" t="s">
        <v>190</v>
      </c>
      <c r="E675" s="142">
        <v>0</v>
      </c>
      <c r="F675" s="35">
        <f>IFERROR(E675/E676,"-")</f>
        <v>0</v>
      </c>
      <c r="G675" s="71">
        <v>0</v>
      </c>
      <c r="H675" s="35">
        <f>IFERROR(G675/G676,"-")</f>
        <v>0</v>
      </c>
      <c r="I675" s="71">
        <v>0</v>
      </c>
      <c r="J675" s="35">
        <f>IFERROR(I675/I676,"-")</f>
        <v>0</v>
      </c>
      <c r="K675" s="71">
        <v>0</v>
      </c>
      <c r="L675" s="35">
        <f>IFERROR(K675/K676,"-")</f>
        <v>0</v>
      </c>
      <c r="M675" s="71">
        <v>0</v>
      </c>
      <c r="N675" s="35">
        <f>IFERROR(M675/M676,"-")</f>
        <v>0</v>
      </c>
      <c r="O675" s="71">
        <v>1</v>
      </c>
      <c r="P675" s="35">
        <f>IFERROR(O675/O676,"-")</f>
        <v>1.0427528675703858E-3</v>
      </c>
      <c r="R675" s="78"/>
    </row>
    <row r="676" spans="2:18" s="8" customFormat="1">
      <c r="B676" s="406"/>
      <c r="C676" s="419"/>
      <c r="D676" s="199" t="s">
        <v>71</v>
      </c>
      <c r="E676" s="143">
        <v>262</v>
      </c>
      <c r="F676" s="122">
        <f>IFERROR(E676/E676,"-")</f>
        <v>1</v>
      </c>
      <c r="G676" s="133">
        <v>192</v>
      </c>
      <c r="H676" s="122">
        <f>IFERROR(G676/G676,"-")</f>
        <v>1</v>
      </c>
      <c r="I676" s="133">
        <v>21</v>
      </c>
      <c r="J676" s="122">
        <f>IFERROR(I676/I676,"-")</f>
        <v>1</v>
      </c>
      <c r="K676" s="133">
        <v>16</v>
      </c>
      <c r="L676" s="122">
        <f>IFERROR(K676/K676,"-")</f>
        <v>1</v>
      </c>
      <c r="M676" s="133">
        <v>89</v>
      </c>
      <c r="N676" s="122">
        <f>IFERROR(M676/M676,"-")</f>
        <v>1</v>
      </c>
      <c r="O676" s="133">
        <v>959</v>
      </c>
      <c r="P676" s="122">
        <f>IFERROR(O676/O676,"-")</f>
        <v>1</v>
      </c>
      <c r="R676" s="78"/>
    </row>
    <row r="677" spans="2:18" s="8" customFormat="1">
      <c r="B677" s="406">
        <v>57</v>
      </c>
      <c r="C677" s="419" t="s">
        <v>48</v>
      </c>
      <c r="D677" s="273" t="s">
        <v>185</v>
      </c>
      <c r="E677" s="153">
        <v>138</v>
      </c>
      <c r="F677" s="33">
        <f>IFERROR(E677/E688,"-")</f>
        <v>0.64186046511627903</v>
      </c>
      <c r="G677" s="67">
        <v>119</v>
      </c>
      <c r="H677" s="33">
        <f>IFERROR(G677/G688,"-")</f>
        <v>0.63636363636363635</v>
      </c>
      <c r="I677" s="67">
        <v>11</v>
      </c>
      <c r="J677" s="33">
        <f>IFERROR(I677/I688,"-")</f>
        <v>0.55000000000000004</v>
      </c>
      <c r="K677" s="67">
        <v>10</v>
      </c>
      <c r="L677" s="33">
        <f>IFERROR(K677/K688,"-")</f>
        <v>0.52631578947368418</v>
      </c>
      <c r="M677" s="67">
        <v>28</v>
      </c>
      <c r="N677" s="33">
        <f>IFERROR(M677/M688,"-")</f>
        <v>0.51851851851851849</v>
      </c>
      <c r="O677" s="67">
        <v>641</v>
      </c>
      <c r="P677" s="33">
        <f>IFERROR(O677/O688,"-")</f>
        <v>0.72022471910112362</v>
      </c>
      <c r="R677" s="78"/>
    </row>
    <row r="678" spans="2:18" s="8" customFormat="1">
      <c r="B678" s="406"/>
      <c r="C678" s="419"/>
      <c r="D678" s="274" t="s">
        <v>186</v>
      </c>
      <c r="E678" s="140">
        <v>0</v>
      </c>
      <c r="F678" s="138">
        <f>IFERROR(E678/E688,"-")</f>
        <v>0</v>
      </c>
      <c r="G678" s="139">
        <v>0</v>
      </c>
      <c r="H678" s="138">
        <f>IFERROR(G678/G688,"-")</f>
        <v>0</v>
      </c>
      <c r="I678" s="139">
        <v>0</v>
      </c>
      <c r="J678" s="138">
        <f>IFERROR(I678/I688,"-")</f>
        <v>0</v>
      </c>
      <c r="K678" s="139">
        <v>0</v>
      </c>
      <c r="L678" s="138">
        <f>IFERROR(K678/K688,"-")</f>
        <v>0</v>
      </c>
      <c r="M678" s="139">
        <v>0</v>
      </c>
      <c r="N678" s="138">
        <f>IFERROR(M678/M688,"-")</f>
        <v>0</v>
      </c>
      <c r="O678" s="139">
        <v>3</v>
      </c>
      <c r="P678" s="138">
        <f>IFERROR(O678/O688,"-")</f>
        <v>3.3707865168539327E-3</v>
      </c>
      <c r="R678" s="78"/>
    </row>
    <row r="679" spans="2:18" s="8" customFormat="1">
      <c r="B679" s="406"/>
      <c r="C679" s="419"/>
      <c r="D679" s="274" t="s">
        <v>340</v>
      </c>
      <c r="E679" s="140">
        <v>0</v>
      </c>
      <c r="F679" s="138">
        <f>IFERROR(E679/E688,"-")</f>
        <v>0</v>
      </c>
      <c r="G679" s="139">
        <v>0</v>
      </c>
      <c r="H679" s="138">
        <f>IFERROR(G679/G688,"-")</f>
        <v>0</v>
      </c>
      <c r="I679" s="139">
        <v>0</v>
      </c>
      <c r="J679" s="138">
        <f>IFERROR(I679/I688,"-")</f>
        <v>0</v>
      </c>
      <c r="K679" s="139">
        <v>0</v>
      </c>
      <c r="L679" s="138">
        <f>IFERROR(K679/K688,"-")</f>
        <v>0</v>
      </c>
      <c r="M679" s="139">
        <v>0</v>
      </c>
      <c r="N679" s="138">
        <f>IFERROR(M679/M688,"-")</f>
        <v>0</v>
      </c>
      <c r="O679" s="139">
        <v>4</v>
      </c>
      <c r="P679" s="138">
        <f>IFERROR(O679/O688,"-")</f>
        <v>4.4943820224719105E-3</v>
      </c>
      <c r="R679" s="78"/>
    </row>
    <row r="680" spans="2:18" s="8" customFormat="1">
      <c r="B680" s="406"/>
      <c r="C680" s="419"/>
      <c r="D680" s="274" t="s">
        <v>293</v>
      </c>
      <c r="E680" s="140">
        <v>0</v>
      </c>
      <c r="F680" s="138">
        <f>IFERROR(E680/E688,"-")</f>
        <v>0</v>
      </c>
      <c r="G680" s="139">
        <v>0</v>
      </c>
      <c r="H680" s="138">
        <f>IFERROR(G680/G688,"-")</f>
        <v>0</v>
      </c>
      <c r="I680" s="139">
        <v>0</v>
      </c>
      <c r="J680" s="138">
        <f>IFERROR(I680/I688,"-")</f>
        <v>0</v>
      </c>
      <c r="K680" s="139">
        <v>0</v>
      </c>
      <c r="L680" s="138">
        <f>IFERROR(K680/K688,"-")</f>
        <v>0</v>
      </c>
      <c r="M680" s="139">
        <v>0</v>
      </c>
      <c r="N680" s="138">
        <f>IFERROR(M680/M688,"-")</f>
        <v>0</v>
      </c>
      <c r="O680" s="139">
        <v>0</v>
      </c>
      <c r="P680" s="138">
        <f>IFERROR(O680/O688,"-")</f>
        <v>0</v>
      </c>
      <c r="R680" s="78"/>
    </row>
    <row r="681" spans="2:18" s="8" customFormat="1">
      <c r="B681" s="406"/>
      <c r="C681" s="419"/>
      <c r="D681" s="274" t="s">
        <v>182</v>
      </c>
      <c r="E681" s="141">
        <v>37</v>
      </c>
      <c r="F681" s="10">
        <f>IFERROR(E681/E688,"-")</f>
        <v>0.17209302325581396</v>
      </c>
      <c r="G681" s="68">
        <v>33</v>
      </c>
      <c r="H681" s="10">
        <f>IFERROR(G681/G688,"-")</f>
        <v>0.17647058823529413</v>
      </c>
      <c r="I681" s="68">
        <v>3</v>
      </c>
      <c r="J681" s="10">
        <f>IFERROR(I681/I688,"-")</f>
        <v>0.15</v>
      </c>
      <c r="K681" s="68">
        <v>3</v>
      </c>
      <c r="L681" s="10">
        <f>IFERROR(K681/K688,"-")</f>
        <v>0.15789473684210525</v>
      </c>
      <c r="M681" s="68">
        <v>12</v>
      </c>
      <c r="N681" s="10">
        <f>IFERROR(M681/M688,"-")</f>
        <v>0.22222222222222221</v>
      </c>
      <c r="O681" s="68">
        <v>108</v>
      </c>
      <c r="P681" s="10">
        <f>IFERROR(O681/O688,"-")</f>
        <v>0.12134831460674157</v>
      </c>
      <c r="R681" s="78"/>
    </row>
    <row r="682" spans="2:18" s="8" customFormat="1">
      <c r="B682" s="406"/>
      <c r="C682" s="419"/>
      <c r="D682" s="274" t="s">
        <v>183</v>
      </c>
      <c r="E682" s="141">
        <v>15</v>
      </c>
      <c r="F682" s="10">
        <f>IFERROR(E682/E688,"-")</f>
        <v>6.9767441860465115E-2</v>
      </c>
      <c r="G682" s="68">
        <v>13</v>
      </c>
      <c r="H682" s="10">
        <f>IFERROR(G682/G688,"-")</f>
        <v>6.9518716577540107E-2</v>
      </c>
      <c r="I682" s="68">
        <v>2</v>
      </c>
      <c r="J682" s="10">
        <f>IFERROR(I682/I688,"-")</f>
        <v>0.1</v>
      </c>
      <c r="K682" s="68">
        <v>2</v>
      </c>
      <c r="L682" s="10">
        <f>IFERROR(K682/K688,"-")</f>
        <v>0.10526315789473684</v>
      </c>
      <c r="M682" s="68">
        <v>2</v>
      </c>
      <c r="N682" s="10">
        <f>IFERROR(M682/M688,"-")</f>
        <v>3.7037037037037035E-2</v>
      </c>
      <c r="O682" s="68">
        <v>59</v>
      </c>
      <c r="P682" s="10">
        <f>IFERROR(O682/O688,"-")</f>
        <v>6.6292134831460681E-2</v>
      </c>
      <c r="R682" s="78"/>
    </row>
    <row r="683" spans="2:18" s="8" customFormat="1">
      <c r="B683" s="406"/>
      <c r="C683" s="419"/>
      <c r="D683" s="274" t="s">
        <v>184</v>
      </c>
      <c r="E683" s="140">
        <v>14</v>
      </c>
      <c r="F683" s="138">
        <f>IFERROR(E683/E688,"-")</f>
        <v>6.5116279069767441E-2</v>
      </c>
      <c r="G683" s="139">
        <v>12</v>
      </c>
      <c r="H683" s="138">
        <f>IFERROR(G683/G688,"-")</f>
        <v>6.4171122994652413E-2</v>
      </c>
      <c r="I683" s="139">
        <v>2</v>
      </c>
      <c r="J683" s="138">
        <f>IFERROR(I683/I688,"-")</f>
        <v>0.1</v>
      </c>
      <c r="K683" s="139">
        <v>2</v>
      </c>
      <c r="L683" s="138">
        <f>IFERROR(K683/K688,"-")</f>
        <v>0.10526315789473684</v>
      </c>
      <c r="M683" s="139">
        <v>4</v>
      </c>
      <c r="N683" s="138">
        <f>IFERROR(M683/M688,"-")</f>
        <v>7.407407407407407E-2</v>
      </c>
      <c r="O683" s="139">
        <v>44</v>
      </c>
      <c r="P683" s="138">
        <f>IFERROR(O683/O688,"-")</f>
        <v>4.9438202247191011E-2</v>
      </c>
      <c r="R683" s="78"/>
    </row>
    <row r="684" spans="2:18" s="8" customFormat="1">
      <c r="B684" s="406"/>
      <c r="C684" s="419"/>
      <c r="D684" s="274" t="s">
        <v>187</v>
      </c>
      <c r="E684" s="141">
        <v>6</v>
      </c>
      <c r="F684" s="10">
        <f>IFERROR(E684/E688,"-")</f>
        <v>2.7906976744186046E-2</v>
      </c>
      <c r="G684" s="68">
        <v>6</v>
      </c>
      <c r="H684" s="10">
        <f>IFERROR(G684/G688,"-")</f>
        <v>3.2085561497326207E-2</v>
      </c>
      <c r="I684" s="68">
        <v>0</v>
      </c>
      <c r="J684" s="10">
        <f>IFERROR(I684/I688,"-")</f>
        <v>0</v>
      </c>
      <c r="K684" s="68">
        <v>0</v>
      </c>
      <c r="L684" s="10">
        <f>IFERROR(K684/K688,"-")</f>
        <v>0</v>
      </c>
      <c r="M684" s="68">
        <v>3</v>
      </c>
      <c r="N684" s="10">
        <f>IFERROR(M684/M688,"-")</f>
        <v>5.5555555555555552E-2</v>
      </c>
      <c r="O684" s="68">
        <v>16</v>
      </c>
      <c r="P684" s="10">
        <f>IFERROR(O684/O688,"-")</f>
        <v>1.7977528089887642E-2</v>
      </c>
      <c r="R684" s="78"/>
    </row>
    <row r="685" spans="2:18" s="8" customFormat="1">
      <c r="B685" s="406"/>
      <c r="C685" s="419"/>
      <c r="D685" s="274" t="s">
        <v>188</v>
      </c>
      <c r="E685" s="140">
        <v>1</v>
      </c>
      <c r="F685" s="138">
        <f>IFERROR(E685/E688,"-")</f>
        <v>4.6511627906976744E-3</v>
      </c>
      <c r="G685" s="139">
        <v>1</v>
      </c>
      <c r="H685" s="138">
        <f>IFERROR(G685/G688,"-")</f>
        <v>5.3475935828877002E-3</v>
      </c>
      <c r="I685" s="139">
        <v>1</v>
      </c>
      <c r="J685" s="138">
        <f>IFERROR(I685/I688,"-")</f>
        <v>0.05</v>
      </c>
      <c r="K685" s="139">
        <v>1</v>
      </c>
      <c r="L685" s="138">
        <f>IFERROR(K685/K688,"-")</f>
        <v>5.2631578947368418E-2</v>
      </c>
      <c r="M685" s="139">
        <v>2</v>
      </c>
      <c r="N685" s="138">
        <f>IFERROR(M685/M688,"-")</f>
        <v>3.7037037037037035E-2</v>
      </c>
      <c r="O685" s="139">
        <v>11</v>
      </c>
      <c r="P685" s="138">
        <f>IFERROR(O685/O688,"-")</f>
        <v>1.2359550561797753E-2</v>
      </c>
      <c r="R685" s="78"/>
    </row>
    <row r="686" spans="2:18" s="8" customFormat="1">
      <c r="B686" s="406"/>
      <c r="C686" s="419"/>
      <c r="D686" s="274" t="s">
        <v>189</v>
      </c>
      <c r="E686" s="141">
        <v>3</v>
      </c>
      <c r="F686" s="10">
        <f>IFERROR(E686/E688,"-")</f>
        <v>1.3953488372093023E-2</v>
      </c>
      <c r="G686" s="68">
        <v>2</v>
      </c>
      <c r="H686" s="10">
        <f>IFERROR(G686/G688,"-")</f>
        <v>1.06951871657754E-2</v>
      </c>
      <c r="I686" s="68">
        <v>0</v>
      </c>
      <c r="J686" s="10">
        <f>IFERROR(I686/I688,"-")</f>
        <v>0</v>
      </c>
      <c r="K686" s="68">
        <v>0</v>
      </c>
      <c r="L686" s="10">
        <f>IFERROR(K686/K688,"-")</f>
        <v>0</v>
      </c>
      <c r="M686" s="68">
        <v>2</v>
      </c>
      <c r="N686" s="10">
        <f>IFERROR(M686/M688,"-")</f>
        <v>3.7037037037037035E-2</v>
      </c>
      <c r="O686" s="68">
        <v>3</v>
      </c>
      <c r="P686" s="10">
        <f>IFERROR(O686/O688,"-")</f>
        <v>3.3707865168539327E-3</v>
      </c>
      <c r="R686" s="78"/>
    </row>
    <row r="687" spans="2:18" s="8" customFormat="1">
      <c r="B687" s="406"/>
      <c r="C687" s="419"/>
      <c r="D687" s="89" t="s">
        <v>190</v>
      </c>
      <c r="E687" s="142">
        <v>1</v>
      </c>
      <c r="F687" s="35">
        <f>IFERROR(E687/E688,"-")</f>
        <v>4.6511627906976744E-3</v>
      </c>
      <c r="G687" s="71">
        <v>1</v>
      </c>
      <c r="H687" s="35">
        <f>IFERROR(G687/G688,"-")</f>
        <v>5.3475935828877002E-3</v>
      </c>
      <c r="I687" s="71">
        <v>1</v>
      </c>
      <c r="J687" s="35">
        <f>IFERROR(I687/I688,"-")</f>
        <v>0.05</v>
      </c>
      <c r="K687" s="71">
        <v>1</v>
      </c>
      <c r="L687" s="35">
        <f>IFERROR(K687/K688,"-")</f>
        <v>5.2631578947368418E-2</v>
      </c>
      <c r="M687" s="71">
        <v>1</v>
      </c>
      <c r="N687" s="35">
        <f>IFERROR(M687/M688,"-")</f>
        <v>1.8518518518518517E-2</v>
      </c>
      <c r="O687" s="71">
        <v>1</v>
      </c>
      <c r="P687" s="35">
        <f>IFERROR(O687/O688,"-")</f>
        <v>1.1235955056179776E-3</v>
      </c>
      <c r="R687" s="78"/>
    </row>
    <row r="688" spans="2:18" s="8" customFormat="1">
      <c r="B688" s="406"/>
      <c r="C688" s="419"/>
      <c r="D688" s="199" t="s">
        <v>71</v>
      </c>
      <c r="E688" s="143">
        <v>215</v>
      </c>
      <c r="F688" s="122">
        <f>IFERROR(E688/E688,"-")</f>
        <v>1</v>
      </c>
      <c r="G688" s="133">
        <v>187</v>
      </c>
      <c r="H688" s="122">
        <f>IFERROR(G688/G688,"-")</f>
        <v>1</v>
      </c>
      <c r="I688" s="133">
        <v>20</v>
      </c>
      <c r="J688" s="122">
        <f>IFERROR(I688/I688,"-")</f>
        <v>1</v>
      </c>
      <c r="K688" s="133">
        <v>19</v>
      </c>
      <c r="L688" s="122">
        <f>IFERROR(K688/K688,"-")</f>
        <v>1</v>
      </c>
      <c r="M688" s="133">
        <v>54</v>
      </c>
      <c r="N688" s="122">
        <f>IFERROR(M688/M688,"-")</f>
        <v>1</v>
      </c>
      <c r="O688" s="133">
        <v>890</v>
      </c>
      <c r="P688" s="122">
        <f>IFERROR(O688/O688,"-")</f>
        <v>1</v>
      </c>
      <c r="R688" s="78"/>
    </row>
    <row r="689" spans="2:18" s="8" customFormat="1">
      <c r="B689" s="417">
        <v>58</v>
      </c>
      <c r="C689" s="415" t="s">
        <v>28</v>
      </c>
      <c r="D689" s="273" t="s">
        <v>185</v>
      </c>
      <c r="E689" s="153">
        <v>202</v>
      </c>
      <c r="F689" s="33">
        <f>IFERROR(E689/E700,"-")</f>
        <v>0.67333333333333334</v>
      </c>
      <c r="G689" s="67">
        <v>163</v>
      </c>
      <c r="H689" s="33">
        <f>IFERROR(G689/G700,"-")</f>
        <v>0.67078189300411528</v>
      </c>
      <c r="I689" s="67">
        <v>16</v>
      </c>
      <c r="J689" s="33">
        <f>IFERROR(I689/I700,"-")</f>
        <v>0.48484848484848486</v>
      </c>
      <c r="K689" s="67">
        <v>13</v>
      </c>
      <c r="L689" s="33">
        <f>IFERROR(K689/K700,"-")</f>
        <v>0.48148148148148145</v>
      </c>
      <c r="M689" s="67">
        <v>40</v>
      </c>
      <c r="N689" s="33">
        <f>IFERROR(M689/M700,"-")</f>
        <v>0.51948051948051943</v>
      </c>
      <c r="O689" s="67">
        <v>823</v>
      </c>
      <c r="P689" s="33">
        <f>IFERROR(O689/O700,"-")</f>
        <v>0.80607247796278159</v>
      </c>
      <c r="R689" s="78"/>
    </row>
    <row r="690" spans="2:18" s="8" customFormat="1">
      <c r="B690" s="418"/>
      <c r="C690" s="416"/>
      <c r="D690" s="274" t="s">
        <v>186</v>
      </c>
      <c r="E690" s="140">
        <v>1</v>
      </c>
      <c r="F690" s="138">
        <f>IFERROR(E690/E700,"-")</f>
        <v>3.3333333333333335E-3</v>
      </c>
      <c r="G690" s="139">
        <v>1</v>
      </c>
      <c r="H690" s="138">
        <f>IFERROR(G690/G700,"-")</f>
        <v>4.11522633744856E-3</v>
      </c>
      <c r="I690" s="139">
        <v>0</v>
      </c>
      <c r="J690" s="138">
        <f>IFERROR(I690/I700,"-")</f>
        <v>0</v>
      </c>
      <c r="K690" s="139">
        <v>0</v>
      </c>
      <c r="L690" s="138">
        <f>IFERROR(K690/K700,"-")</f>
        <v>0</v>
      </c>
      <c r="M690" s="139">
        <v>0</v>
      </c>
      <c r="N690" s="138">
        <f>IFERROR(M690/M700,"-")</f>
        <v>0</v>
      </c>
      <c r="O690" s="139">
        <v>10</v>
      </c>
      <c r="P690" s="138">
        <f>IFERROR(O690/O700,"-")</f>
        <v>9.7943192948090115E-3</v>
      </c>
      <c r="R690" s="78"/>
    </row>
    <row r="691" spans="2:18" s="8" customFormat="1">
      <c r="B691" s="418"/>
      <c r="C691" s="416"/>
      <c r="D691" s="274" t="s">
        <v>340</v>
      </c>
      <c r="E691" s="140">
        <v>0</v>
      </c>
      <c r="F691" s="138">
        <f>IFERROR(E691/E700,"-")</f>
        <v>0</v>
      </c>
      <c r="G691" s="139">
        <v>0</v>
      </c>
      <c r="H691" s="138">
        <f>IFERROR(G691/G700,"-")</f>
        <v>0</v>
      </c>
      <c r="I691" s="139">
        <v>0</v>
      </c>
      <c r="J691" s="138">
        <f>IFERROR(I691/I700,"-")</f>
        <v>0</v>
      </c>
      <c r="K691" s="139">
        <v>0</v>
      </c>
      <c r="L691" s="138">
        <f>IFERROR(K691/K700,"-")</f>
        <v>0</v>
      </c>
      <c r="M691" s="139">
        <v>0</v>
      </c>
      <c r="N691" s="138">
        <f>IFERROR(M691/M700,"-")</f>
        <v>0</v>
      </c>
      <c r="O691" s="139">
        <v>0</v>
      </c>
      <c r="P691" s="138">
        <f>IFERROR(O691/O700,"-")</f>
        <v>0</v>
      </c>
      <c r="R691" s="78"/>
    </row>
    <row r="692" spans="2:18" s="8" customFormat="1">
      <c r="B692" s="418"/>
      <c r="C692" s="416"/>
      <c r="D692" s="274" t="s">
        <v>293</v>
      </c>
      <c r="E692" s="140">
        <v>0</v>
      </c>
      <c r="F692" s="138">
        <f>IFERROR(E692/E700,"-")</f>
        <v>0</v>
      </c>
      <c r="G692" s="139">
        <v>0</v>
      </c>
      <c r="H692" s="138">
        <f>IFERROR(G692/G700,"-")</f>
        <v>0</v>
      </c>
      <c r="I692" s="139">
        <v>0</v>
      </c>
      <c r="J692" s="138">
        <f>IFERROR(I692/I700,"-")</f>
        <v>0</v>
      </c>
      <c r="K692" s="139">
        <v>0</v>
      </c>
      <c r="L692" s="138">
        <f>IFERROR(K692/K700,"-")</f>
        <v>0</v>
      </c>
      <c r="M692" s="139">
        <v>0</v>
      </c>
      <c r="N692" s="138">
        <f>IFERROR(M692/M700,"-")</f>
        <v>0</v>
      </c>
      <c r="O692" s="139">
        <v>0</v>
      </c>
      <c r="P692" s="138">
        <f>IFERROR(O692/O700,"-")</f>
        <v>0</v>
      </c>
      <c r="R692" s="78"/>
    </row>
    <row r="693" spans="2:18" s="8" customFormat="1">
      <c r="B693" s="418"/>
      <c r="C693" s="416"/>
      <c r="D693" s="274" t="s">
        <v>182</v>
      </c>
      <c r="E693" s="141">
        <v>44</v>
      </c>
      <c r="F693" s="10">
        <f>IFERROR(E693/E700,"-")</f>
        <v>0.14666666666666667</v>
      </c>
      <c r="G693" s="68">
        <v>35</v>
      </c>
      <c r="H693" s="10">
        <f>IFERROR(G693/G700,"-")</f>
        <v>0.1440329218106996</v>
      </c>
      <c r="I693" s="68">
        <v>7</v>
      </c>
      <c r="J693" s="10">
        <f>IFERROR(I693/I700,"-")</f>
        <v>0.21212121212121213</v>
      </c>
      <c r="K693" s="68">
        <v>6</v>
      </c>
      <c r="L693" s="10">
        <f>IFERROR(K693/K700,"-")</f>
        <v>0.22222222222222221</v>
      </c>
      <c r="M693" s="68">
        <v>10</v>
      </c>
      <c r="N693" s="10">
        <f>IFERROR(M693/M700,"-")</f>
        <v>0.12987012987012986</v>
      </c>
      <c r="O693" s="68">
        <v>83</v>
      </c>
      <c r="P693" s="10">
        <f>IFERROR(O693/O700,"-")</f>
        <v>8.1292850146914786E-2</v>
      </c>
      <c r="R693" s="78"/>
    </row>
    <row r="694" spans="2:18" s="8" customFormat="1">
      <c r="B694" s="418"/>
      <c r="C694" s="416"/>
      <c r="D694" s="274" t="s">
        <v>183</v>
      </c>
      <c r="E694" s="141">
        <v>16</v>
      </c>
      <c r="F694" s="10">
        <f>IFERROR(E694/E700,"-")</f>
        <v>5.3333333333333337E-2</v>
      </c>
      <c r="G694" s="68">
        <v>12</v>
      </c>
      <c r="H694" s="10">
        <f>IFERROR(G694/G700,"-")</f>
        <v>4.9382716049382713E-2</v>
      </c>
      <c r="I694" s="68">
        <v>3</v>
      </c>
      <c r="J694" s="10">
        <f>IFERROR(I694/I700,"-")</f>
        <v>9.0909090909090912E-2</v>
      </c>
      <c r="K694" s="68">
        <v>3</v>
      </c>
      <c r="L694" s="10">
        <f>IFERROR(K694/K700,"-")</f>
        <v>0.1111111111111111</v>
      </c>
      <c r="M694" s="68">
        <v>6</v>
      </c>
      <c r="N694" s="10">
        <f>IFERROR(M694/M700,"-")</f>
        <v>7.792207792207792E-2</v>
      </c>
      <c r="O694" s="68">
        <v>40</v>
      </c>
      <c r="P694" s="10">
        <f>IFERROR(O694/O700,"-")</f>
        <v>3.9177277179236046E-2</v>
      </c>
      <c r="R694" s="78"/>
    </row>
    <row r="695" spans="2:18" s="8" customFormat="1">
      <c r="B695" s="418"/>
      <c r="C695" s="416"/>
      <c r="D695" s="274" t="s">
        <v>184</v>
      </c>
      <c r="E695" s="140">
        <v>12</v>
      </c>
      <c r="F695" s="138">
        <f>IFERROR(E695/E700,"-")</f>
        <v>0.04</v>
      </c>
      <c r="G695" s="139">
        <v>12</v>
      </c>
      <c r="H695" s="138">
        <f>IFERROR(G695/G700,"-")</f>
        <v>4.9382716049382713E-2</v>
      </c>
      <c r="I695" s="139">
        <v>2</v>
      </c>
      <c r="J695" s="138">
        <f>IFERROR(I695/I700,"-")</f>
        <v>6.0606060606060608E-2</v>
      </c>
      <c r="K695" s="139">
        <v>2</v>
      </c>
      <c r="L695" s="138">
        <f>IFERROR(K695/K700,"-")</f>
        <v>7.407407407407407E-2</v>
      </c>
      <c r="M695" s="139">
        <v>8</v>
      </c>
      <c r="N695" s="138">
        <f>IFERROR(M695/M700,"-")</f>
        <v>0.1038961038961039</v>
      </c>
      <c r="O695" s="139">
        <v>40</v>
      </c>
      <c r="P695" s="138">
        <f>IFERROR(O695/O700,"-")</f>
        <v>3.9177277179236046E-2</v>
      </c>
      <c r="R695" s="78"/>
    </row>
    <row r="696" spans="2:18" s="8" customFormat="1">
      <c r="B696" s="418"/>
      <c r="C696" s="416"/>
      <c r="D696" s="274" t="s">
        <v>187</v>
      </c>
      <c r="E696" s="141">
        <v>16</v>
      </c>
      <c r="F696" s="10">
        <f>IFERROR(E696/E700,"-")</f>
        <v>5.3333333333333337E-2</v>
      </c>
      <c r="G696" s="68">
        <v>12</v>
      </c>
      <c r="H696" s="10">
        <f>IFERROR(G696/G700,"-")</f>
        <v>4.9382716049382713E-2</v>
      </c>
      <c r="I696" s="68">
        <v>3</v>
      </c>
      <c r="J696" s="10">
        <f>IFERROR(I696/I700,"-")</f>
        <v>9.0909090909090912E-2</v>
      </c>
      <c r="K696" s="68">
        <v>2</v>
      </c>
      <c r="L696" s="10">
        <f>IFERROR(K696/K700,"-")</f>
        <v>7.407407407407407E-2</v>
      </c>
      <c r="M696" s="68">
        <v>1</v>
      </c>
      <c r="N696" s="10">
        <f>IFERROR(M696/M700,"-")</f>
        <v>1.2987012987012988E-2</v>
      </c>
      <c r="O696" s="68">
        <v>12</v>
      </c>
      <c r="P696" s="10">
        <f>IFERROR(O696/O700,"-")</f>
        <v>1.1753183153770812E-2</v>
      </c>
      <c r="R696" s="78"/>
    </row>
    <row r="697" spans="2:18" s="8" customFormat="1">
      <c r="B697" s="418"/>
      <c r="C697" s="416"/>
      <c r="D697" s="274" t="s">
        <v>188</v>
      </c>
      <c r="E697" s="140">
        <v>4</v>
      </c>
      <c r="F697" s="138">
        <f>IFERROR(E697/E700,"-")</f>
        <v>1.3333333333333334E-2</v>
      </c>
      <c r="G697" s="139">
        <v>4</v>
      </c>
      <c r="H697" s="138">
        <f>IFERROR(G697/G700,"-")</f>
        <v>1.646090534979424E-2</v>
      </c>
      <c r="I697" s="139">
        <v>1</v>
      </c>
      <c r="J697" s="138">
        <f>IFERROR(I697/I700,"-")</f>
        <v>3.0303030303030304E-2</v>
      </c>
      <c r="K697" s="139">
        <v>1</v>
      </c>
      <c r="L697" s="138">
        <f>IFERROR(K697/K700,"-")</f>
        <v>3.7037037037037035E-2</v>
      </c>
      <c r="M697" s="139">
        <v>5</v>
      </c>
      <c r="N697" s="138">
        <f>IFERROR(M697/M700,"-")</f>
        <v>6.4935064935064929E-2</v>
      </c>
      <c r="O697" s="139">
        <v>7</v>
      </c>
      <c r="P697" s="138">
        <f>IFERROR(O697/O700,"-")</f>
        <v>6.8560235063663075E-3</v>
      </c>
      <c r="R697" s="78"/>
    </row>
    <row r="698" spans="2:18" s="8" customFormat="1">
      <c r="B698" s="418"/>
      <c r="C698" s="416"/>
      <c r="D698" s="274" t="s">
        <v>189</v>
      </c>
      <c r="E698" s="141">
        <v>4</v>
      </c>
      <c r="F698" s="10">
        <f>IFERROR(E698/E700,"-")</f>
        <v>1.3333333333333334E-2</v>
      </c>
      <c r="G698" s="68">
        <v>3</v>
      </c>
      <c r="H698" s="10">
        <f>IFERROR(G698/G700,"-")</f>
        <v>1.2345679012345678E-2</v>
      </c>
      <c r="I698" s="68">
        <v>1</v>
      </c>
      <c r="J698" s="10">
        <f>IFERROR(I698/I700,"-")</f>
        <v>3.0303030303030304E-2</v>
      </c>
      <c r="K698" s="68">
        <v>0</v>
      </c>
      <c r="L698" s="10">
        <f>IFERROR(K698/K700,"-")</f>
        <v>0</v>
      </c>
      <c r="M698" s="68">
        <v>5</v>
      </c>
      <c r="N698" s="10">
        <f>IFERROR(M698/M700,"-")</f>
        <v>6.4935064935064929E-2</v>
      </c>
      <c r="O698" s="68">
        <v>6</v>
      </c>
      <c r="P698" s="10">
        <f>IFERROR(O698/O700,"-")</f>
        <v>5.8765915768854062E-3</v>
      </c>
      <c r="R698" s="78"/>
    </row>
    <row r="699" spans="2:18" s="8" customFormat="1">
      <c r="B699" s="418"/>
      <c r="C699" s="416"/>
      <c r="D699" s="89" t="s">
        <v>190</v>
      </c>
      <c r="E699" s="142">
        <v>1</v>
      </c>
      <c r="F699" s="35">
        <f>IFERROR(E699/E700,"-")</f>
        <v>3.3333333333333335E-3</v>
      </c>
      <c r="G699" s="71">
        <v>1</v>
      </c>
      <c r="H699" s="35">
        <f>IFERROR(G699/G700,"-")</f>
        <v>4.11522633744856E-3</v>
      </c>
      <c r="I699" s="71">
        <v>0</v>
      </c>
      <c r="J699" s="35">
        <f>IFERROR(I699/I700,"-")</f>
        <v>0</v>
      </c>
      <c r="K699" s="71">
        <v>0</v>
      </c>
      <c r="L699" s="35">
        <f>IFERROR(K699/K700,"-")</f>
        <v>0</v>
      </c>
      <c r="M699" s="71">
        <v>2</v>
      </c>
      <c r="N699" s="35">
        <f>IFERROR(M699/M700,"-")</f>
        <v>2.5974025974025976E-2</v>
      </c>
      <c r="O699" s="71">
        <v>0</v>
      </c>
      <c r="P699" s="35">
        <f>IFERROR(O699/O700,"-")</f>
        <v>0</v>
      </c>
      <c r="R699" s="78"/>
    </row>
    <row r="700" spans="2:18" s="8" customFormat="1">
      <c r="B700" s="418"/>
      <c r="C700" s="416"/>
      <c r="D700" s="199" t="s">
        <v>71</v>
      </c>
      <c r="E700" s="143">
        <v>300</v>
      </c>
      <c r="F700" s="122">
        <f>IFERROR(E700/E700,"-")</f>
        <v>1</v>
      </c>
      <c r="G700" s="133">
        <v>243</v>
      </c>
      <c r="H700" s="122">
        <f>IFERROR(G700/G700,"-")</f>
        <v>1</v>
      </c>
      <c r="I700" s="133">
        <v>33</v>
      </c>
      <c r="J700" s="122">
        <f>IFERROR(I700/I700,"-")</f>
        <v>1</v>
      </c>
      <c r="K700" s="133">
        <v>27</v>
      </c>
      <c r="L700" s="122">
        <f>IFERROR(K700/K700,"-")</f>
        <v>1</v>
      </c>
      <c r="M700" s="133">
        <v>77</v>
      </c>
      <c r="N700" s="122">
        <f>IFERROR(M700/M700,"-")</f>
        <v>1</v>
      </c>
      <c r="O700" s="133">
        <v>1021</v>
      </c>
      <c r="P700" s="122">
        <f>IFERROR(O700/O700,"-")</f>
        <v>1</v>
      </c>
      <c r="R700" s="78"/>
    </row>
    <row r="701" spans="2:18" s="8" customFormat="1">
      <c r="B701" s="417">
        <v>59</v>
      </c>
      <c r="C701" s="415" t="s">
        <v>22</v>
      </c>
      <c r="D701" s="273" t="s">
        <v>185</v>
      </c>
      <c r="E701" s="153">
        <v>933</v>
      </c>
      <c r="F701" s="33">
        <f>IFERROR(E701/E712,"-")</f>
        <v>0.61020274689339438</v>
      </c>
      <c r="G701" s="67">
        <v>757</v>
      </c>
      <c r="H701" s="33">
        <f>IFERROR(G701/G712,"-")</f>
        <v>0.60901045856798064</v>
      </c>
      <c r="I701" s="67">
        <v>76</v>
      </c>
      <c r="J701" s="33">
        <f>IFERROR(I701/I712,"-")</f>
        <v>0.48101265822784811</v>
      </c>
      <c r="K701" s="67">
        <v>63</v>
      </c>
      <c r="L701" s="33">
        <f>IFERROR(K701/K712,"-")</f>
        <v>0.51219512195121952</v>
      </c>
      <c r="M701" s="67">
        <v>308</v>
      </c>
      <c r="N701" s="33">
        <f>IFERROR(M701/M712,"-")</f>
        <v>0.5124792013311148</v>
      </c>
      <c r="O701" s="67">
        <v>4524</v>
      </c>
      <c r="P701" s="33">
        <f>IFERROR(O701/O712,"-")</f>
        <v>0.74212598425196852</v>
      </c>
      <c r="R701" s="78"/>
    </row>
    <row r="702" spans="2:18" s="8" customFormat="1">
      <c r="B702" s="418"/>
      <c r="C702" s="416"/>
      <c r="D702" s="274" t="s">
        <v>186</v>
      </c>
      <c r="E702" s="140">
        <v>7</v>
      </c>
      <c r="F702" s="138">
        <f>IFERROR(E702/E712,"-")</f>
        <v>4.5781556572923477E-3</v>
      </c>
      <c r="G702" s="139">
        <v>6</v>
      </c>
      <c r="H702" s="138">
        <f>IFERROR(G702/G712,"-")</f>
        <v>4.8270313757039418E-3</v>
      </c>
      <c r="I702" s="139">
        <v>0</v>
      </c>
      <c r="J702" s="138">
        <f>IFERROR(I702/I712,"-")</f>
        <v>0</v>
      </c>
      <c r="K702" s="139">
        <v>0</v>
      </c>
      <c r="L702" s="138">
        <f>IFERROR(K702/K712,"-")</f>
        <v>0</v>
      </c>
      <c r="M702" s="139">
        <v>1</v>
      </c>
      <c r="N702" s="138">
        <f>IFERROR(M702/M712,"-")</f>
        <v>1.6638935108153079E-3</v>
      </c>
      <c r="O702" s="139">
        <v>18</v>
      </c>
      <c r="P702" s="138">
        <f>IFERROR(O702/O712,"-")</f>
        <v>2.952755905511811E-3</v>
      </c>
      <c r="R702" s="78"/>
    </row>
    <row r="703" spans="2:18" s="8" customFormat="1">
      <c r="B703" s="418"/>
      <c r="C703" s="416"/>
      <c r="D703" s="274" t="s">
        <v>340</v>
      </c>
      <c r="E703" s="140">
        <v>15</v>
      </c>
      <c r="F703" s="138">
        <f>IFERROR(E703/E712,"-")</f>
        <v>9.8103335513407448E-3</v>
      </c>
      <c r="G703" s="139">
        <v>13</v>
      </c>
      <c r="H703" s="138">
        <f>IFERROR(G703/G712,"-")</f>
        <v>1.0458567980691875E-2</v>
      </c>
      <c r="I703" s="139">
        <v>1</v>
      </c>
      <c r="J703" s="138">
        <f>IFERROR(I703/I712,"-")</f>
        <v>6.3291139240506328E-3</v>
      </c>
      <c r="K703" s="139">
        <v>1</v>
      </c>
      <c r="L703" s="138">
        <f>IFERROR(K703/K712,"-")</f>
        <v>8.130081300813009E-3</v>
      </c>
      <c r="M703" s="139">
        <v>4</v>
      </c>
      <c r="N703" s="138">
        <f>IFERROR(M703/M712,"-")</f>
        <v>6.6555740432612314E-3</v>
      </c>
      <c r="O703" s="139">
        <v>28</v>
      </c>
      <c r="P703" s="138">
        <f>IFERROR(O703/O712,"-")</f>
        <v>4.5931758530183726E-3</v>
      </c>
      <c r="R703" s="78"/>
    </row>
    <row r="704" spans="2:18" s="8" customFormat="1">
      <c r="B704" s="418"/>
      <c r="C704" s="416"/>
      <c r="D704" s="274" t="s">
        <v>293</v>
      </c>
      <c r="E704" s="140">
        <v>0</v>
      </c>
      <c r="F704" s="138">
        <f>IFERROR(E704/E712,"-")</f>
        <v>0</v>
      </c>
      <c r="G704" s="139">
        <v>0</v>
      </c>
      <c r="H704" s="138">
        <f>IFERROR(G704/G712,"-")</f>
        <v>0</v>
      </c>
      <c r="I704" s="139">
        <v>0</v>
      </c>
      <c r="J704" s="138">
        <f>IFERROR(I704/I712,"-")</f>
        <v>0</v>
      </c>
      <c r="K704" s="139">
        <v>0</v>
      </c>
      <c r="L704" s="138">
        <f>IFERROR(K704/K712,"-")</f>
        <v>0</v>
      </c>
      <c r="M704" s="139">
        <v>0</v>
      </c>
      <c r="N704" s="138">
        <f>IFERROR(M704/M712,"-")</f>
        <v>0</v>
      </c>
      <c r="O704" s="139">
        <v>0</v>
      </c>
      <c r="P704" s="138">
        <f>IFERROR(O704/O712,"-")</f>
        <v>0</v>
      </c>
      <c r="R704" s="78"/>
    </row>
    <row r="705" spans="2:18" s="8" customFormat="1">
      <c r="B705" s="418"/>
      <c r="C705" s="416"/>
      <c r="D705" s="274" t="s">
        <v>182</v>
      </c>
      <c r="E705" s="141">
        <v>204</v>
      </c>
      <c r="F705" s="10">
        <f>IFERROR(E705/E712,"-")</f>
        <v>0.13342053629823414</v>
      </c>
      <c r="G705" s="68">
        <v>169</v>
      </c>
      <c r="H705" s="10">
        <f>IFERROR(G705/G712,"-")</f>
        <v>0.13596138374899436</v>
      </c>
      <c r="I705" s="68">
        <v>20</v>
      </c>
      <c r="J705" s="10">
        <f>IFERROR(I705/I712,"-")</f>
        <v>0.12658227848101267</v>
      </c>
      <c r="K705" s="68">
        <v>14</v>
      </c>
      <c r="L705" s="10">
        <f>IFERROR(K705/K712,"-")</f>
        <v>0.11382113821138211</v>
      </c>
      <c r="M705" s="68">
        <v>81</v>
      </c>
      <c r="N705" s="10">
        <f>IFERROR(M705/M712,"-")</f>
        <v>0.13477537437603992</v>
      </c>
      <c r="O705" s="68">
        <v>606</v>
      </c>
      <c r="P705" s="10">
        <f>IFERROR(O705/O712,"-")</f>
        <v>9.9409448818897642E-2</v>
      </c>
      <c r="R705" s="78"/>
    </row>
    <row r="706" spans="2:18" s="8" customFormat="1">
      <c r="B706" s="418"/>
      <c r="C706" s="416"/>
      <c r="D706" s="274" t="s">
        <v>183</v>
      </c>
      <c r="E706" s="141">
        <v>142</v>
      </c>
      <c r="F706" s="10">
        <f>IFERROR(E706/E712,"-")</f>
        <v>9.287115761935906E-2</v>
      </c>
      <c r="G706" s="68">
        <v>119</v>
      </c>
      <c r="H706" s="10">
        <f>IFERROR(G706/G712,"-")</f>
        <v>9.5736122284794847E-2</v>
      </c>
      <c r="I706" s="68">
        <v>21</v>
      </c>
      <c r="J706" s="10">
        <f>IFERROR(I706/I712,"-")</f>
        <v>0.13291139240506328</v>
      </c>
      <c r="K706" s="68">
        <v>16</v>
      </c>
      <c r="L706" s="10">
        <f>IFERROR(K706/K712,"-")</f>
        <v>0.13008130081300814</v>
      </c>
      <c r="M706" s="68">
        <v>67</v>
      </c>
      <c r="N706" s="10">
        <f>IFERROR(M706/M712,"-")</f>
        <v>0.11148086522462562</v>
      </c>
      <c r="O706" s="68">
        <v>340</v>
      </c>
      <c r="P706" s="10">
        <f>IFERROR(O706/O712,"-")</f>
        <v>5.57742782152231E-2</v>
      </c>
      <c r="R706" s="78"/>
    </row>
    <row r="707" spans="2:18" s="8" customFormat="1">
      <c r="B707" s="418"/>
      <c r="C707" s="416"/>
      <c r="D707" s="274" t="s">
        <v>184</v>
      </c>
      <c r="E707" s="140">
        <v>124</v>
      </c>
      <c r="F707" s="138">
        <f>IFERROR(E707/E712,"-")</f>
        <v>8.109875735775017E-2</v>
      </c>
      <c r="G707" s="139">
        <v>95</v>
      </c>
      <c r="H707" s="138">
        <f>IFERROR(G707/G712,"-")</f>
        <v>7.6427996781979077E-2</v>
      </c>
      <c r="I707" s="139">
        <v>19</v>
      </c>
      <c r="J707" s="138">
        <f>IFERROR(I707/I712,"-")</f>
        <v>0.12025316455696203</v>
      </c>
      <c r="K707" s="139">
        <v>15</v>
      </c>
      <c r="L707" s="138">
        <f>IFERROR(K707/K712,"-")</f>
        <v>0.12195121951219512</v>
      </c>
      <c r="M707" s="139">
        <v>70</v>
      </c>
      <c r="N707" s="138">
        <f>IFERROR(M707/M712,"-")</f>
        <v>0.11647254575707154</v>
      </c>
      <c r="O707" s="139">
        <v>318</v>
      </c>
      <c r="P707" s="138">
        <f>IFERROR(O707/O712,"-")</f>
        <v>5.2165354330708659E-2</v>
      </c>
      <c r="R707" s="78"/>
    </row>
    <row r="708" spans="2:18" s="8" customFormat="1">
      <c r="B708" s="418"/>
      <c r="C708" s="416"/>
      <c r="D708" s="274" t="s">
        <v>187</v>
      </c>
      <c r="E708" s="141">
        <v>60</v>
      </c>
      <c r="F708" s="10">
        <f>IFERROR(E708/E712,"-")</f>
        <v>3.9241334205362979E-2</v>
      </c>
      <c r="G708" s="68">
        <v>46</v>
      </c>
      <c r="H708" s="10">
        <f>IFERROR(G708/G712,"-")</f>
        <v>3.7007240547063558E-2</v>
      </c>
      <c r="I708" s="68">
        <v>12</v>
      </c>
      <c r="J708" s="10">
        <f>IFERROR(I708/I712,"-")</f>
        <v>7.5949367088607597E-2</v>
      </c>
      <c r="K708" s="68">
        <v>9</v>
      </c>
      <c r="L708" s="10">
        <f>IFERROR(K708/K712,"-")</f>
        <v>7.3170731707317069E-2</v>
      </c>
      <c r="M708" s="68">
        <v>37</v>
      </c>
      <c r="N708" s="10">
        <f>IFERROR(M708/M712,"-")</f>
        <v>6.156405990016639E-2</v>
      </c>
      <c r="O708" s="68">
        <v>164</v>
      </c>
      <c r="P708" s="10">
        <f>IFERROR(O708/O712,"-")</f>
        <v>2.6902887139107611E-2</v>
      </c>
      <c r="R708" s="78"/>
    </row>
    <row r="709" spans="2:18" s="8" customFormat="1">
      <c r="B709" s="418"/>
      <c r="C709" s="416"/>
      <c r="D709" s="274" t="s">
        <v>188</v>
      </c>
      <c r="E709" s="140">
        <v>24</v>
      </c>
      <c r="F709" s="138">
        <f>IFERROR(E709/E712,"-")</f>
        <v>1.5696533682145193E-2</v>
      </c>
      <c r="G709" s="139">
        <v>20</v>
      </c>
      <c r="H709" s="138">
        <f>IFERROR(G709/G712,"-")</f>
        <v>1.6090104585679808E-2</v>
      </c>
      <c r="I709" s="139">
        <v>4</v>
      </c>
      <c r="J709" s="138">
        <f>IFERROR(I709/I712,"-")</f>
        <v>2.5316455696202531E-2</v>
      </c>
      <c r="K709" s="139">
        <v>2</v>
      </c>
      <c r="L709" s="138">
        <f>IFERROR(K709/K712,"-")</f>
        <v>1.6260162601626018E-2</v>
      </c>
      <c r="M709" s="139">
        <v>16</v>
      </c>
      <c r="N709" s="138">
        <f>IFERROR(M709/M712,"-")</f>
        <v>2.6622296173044926E-2</v>
      </c>
      <c r="O709" s="139">
        <v>54</v>
      </c>
      <c r="P709" s="138">
        <f>IFERROR(O709/O712,"-")</f>
        <v>8.8582677165354329E-3</v>
      </c>
      <c r="R709" s="78"/>
    </row>
    <row r="710" spans="2:18" s="8" customFormat="1">
      <c r="B710" s="418"/>
      <c r="C710" s="416"/>
      <c r="D710" s="274" t="s">
        <v>189</v>
      </c>
      <c r="E710" s="141">
        <v>11</v>
      </c>
      <c r="F710" s="10">
        <f>IFERROR(E710/E712,"-")</f>
        <v>7.1942446043165471E-3</v>
      </c>
      <c r="G710" s="68">
        <v>10</v>
      </c>
      <c r="H710" s="10">
        <f>IFERROR(G710/G712,"-")</f>
        <v>8.0450522928399038E-3</v>
      </c>
      <c r="I710" s="68">
        <v>3</v>
      </c>
      <c r="J710" s="10">
        <f>IFERROR(I710/I712,"-")</f>
        <v>1.8987341772151899E-2</v>
      </c>
      <c r="K710" s="68">
        <v>2</v>
      </c>
      <c r="L710" s="10">
        <f>IFERROR(K710/K712,"-")</f>
        <v>1.6260162601626018E-2</v>
      </c>
      <c r="M710" s="68">
        <v>9</v>
      </c>
      <c r="N710" s="10">
        <f>IFERROR(M710/M712,"-")</f>
        <v>1.4975041597337771E-2</v>
      </c>
      <c r="O710" s="68">
        <v>29</v>
      </c>
      <c r="P710" s="10">
        <f>IFERROR(O710/O712,"-")</f>
        <v>4.7572178477690288E-3</v>
      </c>
      <c r="R710" s="78"/>
    </row>
    <row r="711" spans="2:18" s="8" customFormat="1">
      <c r="B711" s="418"/>
      <c r="C711" s="416"/>
      <c r="D711" s="89" t="s">
        <v>190</v>
      </c>
      <c r="E711" s="142">
        <v>9</v>
      </c>
      <c r="F711" s="35">
        <f>IFERROR(E711/E712,"-")</f>
        <v>5.8862001308044474E-3</v>
      </c>
      <c r="G711" s="71">
        <v>8</v>
      </c>
      <c r="H711" s="35">
        <f>IFERROR(G711/G712,"-")</f>
        <v>6.4360418342719224E-3</v>
      </c>
      <c r="I711" s="71">
        <v>2</v>
      </c>
      <c r="J711" s="35">
        <f>IFERROR(I711/I712,"-")</f>
        <v>1.2658227848101266E-2</v>
      </c>
      <c r="K711" s="71">
        <v>1</v>
      </c>
      <c r="L711" s="35">
        <f>IFERROR(K711/K712,"-")</f>
        <v>8.130081300813009E-3</v>
      </c>
      <c r="M711" s="71">
        <v>8</v>
      </c>
      <c r="N711" s="35">
        <f>IFERROR(M711/M712,"-")</f>
        <v>1.3311148086522463E-2</v>
      </c>
      <c r="O711" s="71">
        <v>15</v>
      </c>
      <c r="P711" s="35">
        <f>IFERROR(O711/O712,"-")</f>
        <v>2.4606299212598425E-3</v>
      </c>
      <c r="R711" s="78"/>
    </row>
    <row r="712" spans="2:18" s="8" customFormat="1">
      <c r="B712" s="418"/>
      <c r="C712" s="416"/>
      <c r="D712" s="199" t="s">
        <v>71</v>
      </c>
      <c r="E712" s="143">
        <v>1529</v>
      </c>
      <c r="F712" s="122">
        <f>IFERROR(E712/E712,"-")</f>
        <v>1</v>
      </c>
      <c r="G712" s="133">
        <v>1243</v>
      </c>
      <c r="H712" s="122">
        <f>IFERROR(G712/G712,"-")</f>
        <v>1</v>
      </c>
      <c r="I712" s="133">
        <v>158</v>
      </c>
      <c r="J712" s="122">
        <f>IFERROR(I712/I712,"-")</f>
        <v>1</v>
      </c>
      <c r="K712" s="133">
        <v>123</v>
      </c>
      <c r="L712" s="122">
        <f>IFERROR(K712/K712,"-")</f>
        <v>1</v>
      </c>
      <c r="M712" s="133">
        <v>601</v>
      </c>
      <c r="N712" s="122">
        <f>IFERROR(M712/M712,"-")</f>
        <v>1</v>
      </c>
      <c r="O712" s="133">
        <v>6096</v>
      </c>
      <c r="P712" s="122">
        <f>IFERROR(O712/O712,"-")</f>
        <v>1</v>
      </c>
      <c r="R712" s="78"/>
    </row>
    <row r="713" spans="2:18" s="8" customFormat="1">
      <c r="B713" s="417">
        <v>60</v>
      </c>
      <c r="C713" s="415" t="s">
        <v>49</v>
      </c>
      <c r="D713" s="273" t="s">
        <v>185</v>
      </c>
      <c r="E713" s="153">
        <v>115</v>
      </c>
      <c r="F713" s="33">
        <f>IFERROR(E713/E724,"-")</f>
        <v>0.63535911602209949</v>
      </c>
      <c r="G713" s="67">
        <v>67</v>
      </c>
      <c r="H713" s="33">
        <f>IFERROR(G713/G724,"-")</f>
        <v>0.62037037037037035</v>
      </c>
      <c r="I713" s="67">
        <v>12</v>
      </c>
      <c r="J713" s="33">
        <f>IFERROR(I713/I724,"-")</f>
        <v>0.54545454545454541</v>
      </c>
      <c r="K713" s="67">
        <v>6</v>
      </c>
      <c r="L713" s="33">
        <f>IFERROR(K713/K724,"-")</f>
        <v>0.46153846153846156</v>
      </c>
      <c r="M713" s="67">
        <v>31</v>
      </c>
      <c r="N713" s="33">
        <f>IFERROR(M713/M724,"-")</f>
        <v>0.5636363636363636</v>
      </c>
      <c r="O713" s="67">
        <v>507</v>
      </c>
      <c r="P713" s="33">
        <f>IFERROR(O713/O724,"-")</f>
        <v>0.78240740740740744</v>
      </c>
      <c r="R713" s="78"/>
    </row>
    <row r="714" spans="2:18" s="8" customFormat="1">
      <c r="B714" s="418"/>
      <c r="C714" s="416"/>
      <c r="D714" s="274" t="s">
        <v>186</v>
      </c>
      <c r="E714" s="140">
        <v>0</v>
      </c>
      <c r="F714" s="138">
        <f>IFERROR(E714/E724,"-")</f>
        <v>0</v>
      </c>
      <c r="G714" s="139">
        <v>0</v>
      </c>
      <c r="H714" s="138">
        <f>IFERROR(G714/G724,"-")</f>
        <v>0</v>
      </c>
      <c r="I714" s="139">
        <v>0</v>
      </c>
      <c r="J714" s="138">
        <f>IFERROR(I714/I724,"-")</f>
        <v>0</v>
      </c>
      <c r="K714" s="139">
        <v>0</v>
      </c>
      <c r="L714" s="138">
        <f>IFERROR(K714/K724,"-")</f>
        <v>0</v>
      </c>
      <c r="M714" s="139">
        <v>1</v>
      </c>
      <c r="N714" s="138">
        <f>IFERROR(M714/M724,"-")</f>
        <v>1.8181818181818181E-2</v>
      </c>
      <c r="O714" s="139">
        <v>2</v>
      </c>
      <c r="P714" s="138">
        <f>IFERROR(O714/O724,"-")</f>
        <v>3.0864197530864196E-3</v>
      </c>
      <c r="R714" s="78"/>
    </row>
    <row r="715" spans="2:18" s="8" customFormat="1">
      <c r="B715" s="418"/>
      <c r="C715" s="416"/>
      <c r="D715" s="274" t="s">
        <v>340</v>
      </c>
      <c r="E715" s="140">
        <v>4</v>
      </c>
      <c r="F715" s="138">
        <f>IFERROR(E715/E724,"-")</f>
        <v>2.2099447513812154E-2</v>
      </c>
      <c r="G715" s="139">
        <v>2</v>
      </c>
      <c r="H715" s="138">
        <f>IFERROR(G715/G724,"-")</f>
        <v>1.8518518518518517E-2</v>
      </c>
      <c r="I715" s="139">
        <v>0</v>
      </c>
      <c r="J715" s="138">
        <f>IFERROR(I715/I724,"-")</f>
        <v>0</v>
      </c>
      <c r="K715" s="139">
        <v>0</v>
      </c>
      <c r="L715" s="138">
        <f>IFERROR(K715/K724,"-")</f>
        <v>0</v>
      </c>
      <c r="M715" s="139">
        <v>1</v>
      </c>
      <c r="N715" s="138">
        <f>IFERROR(M715/M724,"-")</f>
        <v>1.8181818181818181E-2</v>
      </c>
      <c r="O715" s="139">
        <v>5</v>
      </c>
      <c r="P715" s="138">
        <f>IFERROR(O715/O724,"-")</f>
        <v>7.716049382716049E-3</v>
      </c>
      <c r="R715" s="78"/>
    </row>
    <row r="716" spans="2:18" s="8" customFormat="1">
      <c r="B716" s="418"/>
      <c r="C716" s="416"/>
      <c r="D716" s="274" t="s">
        <v>293</v>
      </c>
      <c r="E716" s="140">
        <v>0</v>
      </c>
      <c r="F716" s="138">
        <f>IFERROR(E716/E724,"-")</f>
        <v>0</v>
      </c>
      <c r="G716" s="139">
        <v>0</v>
      </c>
      <c r="H716" s="138">
        <f>IFERROR(G716/G724,"-")</f>
        <v>0</v>
      </c>
      <c r="I716" s="139">
        <v>0</v>
      </c>
      <c r="J716" s="138">
        <f>IFERROR(I716/I724,"-")</f>
        <v>0</v>
      </c>
      <c r="K716" s="139">
        <v>0</v>
      </c>
      <c r="L716" s="138">
        <f>IFERROR(K716/K724,"-")</f>
        <v>0</v>
      </c>
      <c r="M716" s="139">
        <v>0</v>
      </c>
      <c r="N716" s="138">
        <f>IFERROR(M716/M724,"-")</f>
        <v>0</v>
      </c>
      <c r="O716" s="139">
        <v>0</v>
      </c>
      <c r="P716" s="138">
        <f>IFERROR(O716/O724,"-")</f>
        <v>0</v>
      </c>
      <c r="R716" s="78"/>
    </row>
    <row r="717" spans="2:18" s="8" customFormat="1">
      <c r="B717" s="418"/>
      <c r="C717" s="416"/>
      <c r="D717" s="274" t="s">
        <v>182</v>
      </c>
      <c r="E717" s="141">
        <v>11</v>
      </c>
      <c r="F717" s="10">
        <f>IFERROR(E717/E724,"-")</f>
        <v>6.0773480662983423E-2</v>
      </c>
      <c r="G717" s="68">
        <v>8</v>
      </c>
      <c r="H717" s="10">
        <f>IFERROR(G717/G724,"-")</f>
        <v>7.407407407407407E-2</v>
      </c>
      <c r="I717" s="68">
        <v>2</v>
      </c>
      <c r="J717" s="10">
        <f>IFERROR(I717/I724,"-")</f>
        <v>9.0909090909090912E-2</v>
      </c>
      <c r="K717" s="68">
        <v>2</v>
      </c>
      <c r="L717" s="10">
        <f>IFERROR(K717/K724,"-")</f>
        <v>0.15384615384615385</v>
      </c>
      <c r="M717" s="68">
        <v>4</v>
      </c>
      <c r="N717" s="10">
        <f>IFERROR(M717/M724,"-")</f>
        <v>7.2727272727272724E-2</v>
      </c>
      <c r="O717" s="68">
        <v>38</v>
      </c>
      <c r="P717" s="10">
        <f>IFERROR(O717/O724,"-")</f>
        <v>5.8641975308641972E-2</v>
      </c>
      <c r="R717" s="78"/>
    </row>
    <row r="718" spans="2:18" s="8" customFormat="1">
      <c r="B718" s="418"/>
      <c r="C718" s="416"/>
      <c r="D718" s="274" t="s">
        <v>183</v>
      </c>
      <c r="E718" s="141">
        <v>22</v>
      </c>
      <c r="F718" s="10">
        <f>IFERROR(E718/E724,"-")</f>
        <v>0.12154696132596685</v>
      </c>
      <c r="G718" s="68">
        <v>15</v>
      </c>
      <c r="H718" s="10">
        <f>IFERROR(G718/G724,"-")</f>
        <v>0.1388888888888889</v>
      </c>
      <c r="I718" s="68">
        <v>4</v>
      </c>
      <c r="J718" s="10">
        <f>IFERROR(I718/I724,"-")</f>
        <v>0.18181818181818182</v>
      </c>
      <c r="K718" s="68">
        <v>3</v>
      </c>
      <c r="L718" s="10">
        <f>IFERROR(K718/K724,"-")</f>
        <v>0.23076923076923078</v>
      </c>
      <c r="M718" s="68">
        <v>6</v>
      </c>
      <c r="N718" s="10">
        <f>IFERROR(M718/M724,"-")</f>
        <v>0.10909090909090909</v>
      </c>
      <c r="O718" s="68">
        <v>36</v>
      </c>
      <c r="P718" s="10">
        <f>IFERROR(O718/O724,"-")</f>
        <v>5.5555555555555552E-2</v>
      </c>
      <c r="R718" s="78"/>
    </row>
    <row r="719" spans="2:18" s="8" customFormat="1">
      <c r="B719" s="418"/>
      <c r="C719" s="416"/>
      <c r="D719" s="274" t="s">
        <v>184</v>
      </c>
      <c r="E719" s="140">
        <v>12</v>
      </c>
      <c r="F719" s="138">
        <f>IFERROR(E719/E724,"-")</f>
        <v>6.6298342541436461E-2</v>
      </c>
      <c r="G719" s="139">
        <v>7</v>
      </c>
      <c r="H719" s="138">
        <f>IFERROR(G719/G724,"-")</f>
        <v>6.4814814814814811E-2</v>
      </c>
      <c r="I719" s="139">
        <v>1</v>
      </c>
      <c r="J719" s="138">
        <f>IFERROR(I719/I724,"-")</f>
        <v>4.5454545454545456E-2</v>
      </c>
      <c r="K719" s="139">
        <v>1</v>
      </c>
      <c r="L719" s="138">
        <f>IFERROR(K719/K724,"-")</f>
        <v>7.6923076923076927E-2</v>
      </c>
      <c r="M719" s="139">
        <v>5</v>
      </c>
      <c r="N719" s="138">
        <f>IFERROR(M719/M724,"-")</f>
        <v>9.0909090909090912E-2</v>
      </c>
      <c r="O719" s="139">
        <v>28</v>
      </c>
      <c r="P719" s="138">
        <f>IFERROR(O719/O724,"-")</f>
        <v>4.3209876543209874E-2</v>
      </c>
      <c r="R719" s="78"/>
    </row>
    <row r="720" spans="2:18" s="8" customFormat="1">
      <c r="B720" s="418"/>
      <c r="C720" s="416"/>
      <c r="D720" s="274" t="s">
        <v>187</v>
      </c>
      <c r="E720" s="141">
        <v>12</v>
      </c>
      <c r="F720" s="10">
        <f>IFERROR(E720/E724,"-")</f>
        <v>6.6298342541436461E-2</v>
      </c>
      <c r="G720" s="68">
        <v>5</v>
      </c>
      <c r="H720" s="10">
        <f>IFERROR(G720/G724,"-")</f>
        <v>4.6296296296296294E-2</v>
      </c>
      <c r="I720" s="68">
        <v>3</v>
      </c>
      <c r="J720" s="10">
        <f>IFERROR(I720/I724,"-")</f>
        <v>0.13636363636363635</v>
      </c>
      <c r="K720" s="68">
        <v>1</v>
      </c>
      <c r="L720" s="10">
        <f>IFERROR(K720/K724,"-")</f>
        <v>7.6923076923076927E-2</v>
      </c>
      <c r="M720" s="68">
        <v>5</v>
      </c>
      <c r="N720" s="10">
        <f>IFERROR(M720/M724,"-")</f>
        <v>9.0909090909090912E-2</v>
      </c>
      <c r="O720" s="68">
        <v>20</v>
      </c>
      <c r="P720" s="10">
        <f>IFERROR(O720/O724,"-")</f>
        <v>3.0864197530864196E-2</v>
      </c>
      <c r="R720" s="78"/>
    </row>
    <row r="721" spans="2:18" s="8" customFormat="1">
      <c r="B721" s="418"/>
      <c r="C721" s="416"/>
      <c r="D721" s="274" t="s">
        <v>188</v>
      </c>
      <c r="E721" s="140">
        <v>2</v>
      </c>
      <c r="F721" s="138">
        <f>IFERROR(E721/E724,"-")</f>
        <v>1.1049723756906077E-2</v>
      </c>
      <c r="G721" s="139">
        <v>2</v>
      </c>
      <c r="H721" s="138">
        <f>IFERROR(G721/G724,"-")</f>
        <v>1.8518518518518517E-2</v>
      </c>
      <c r="I721" s="139">
        <v>0</v>
      </c>
      <c r="J721" s="138">
        <f>IFERROR(I721/I724,"-")</f>
        <v>0</v>
      </c>
      <c r="K721" s="139">
        <v>0</v>
      </c>
      <c r="L721" s="138">
        <f>IFERROR(K721/K724,"-")</f>
        <v>0</v>
      </c>
      <c r="M721" s="139">
        <v>1</v>
      </c>
      <c r="N721" s="138">
        <f>IFERROR(M721/M724,"-")</f>
        <v>1.8181818181818181E-2</v>
      </c>
      <c r="O721" s="139">
        <v>6</v>
      </c>
      <c r="P721" s="138">
        <f>IFERROR(O721/O724,"-")</f>
        <v>9.2592592592592587E-3</v>
      </c>
      <c r="R721" s="78"/>
    </row>
    <row r="722" spans="2:18" s="8" customFormat="1">
      <c r="B722" s="418"/>
      <c r="C722" s="416"/>
      <c r="D722" s="274" t="s">
        <v>189</v>
      </c>
      <c r="E722" s="141">
        <v>3</v>
      </c>
      <c r="F722" s="10">
        <f>IFERROR(E722/E724,"-")</f>
        <v>1.6574585635359115E-2</v>
      </c>
      <c r="G722" s="68">
        <v>2</v>
      </c>
      <c r="H722" s="10">
        <f>IFERROR(G722/G724,"-")</f>
        <v>1.8518518518518517E-2</v>
      </c>
      <c r="I722" s="68">
        <v>0</v>
      </c>
      <c r="J722" s="10">
        <f>IFERROR(I722/I724,"-")</f>
        <v>0</v>
      </c>
      <c r="K722" s="68">
        <v>0</v>
      </c>
      <c r="L722" s="10">
        <f>IFERROR(K722/K724,"-")</f>
        <v>0</v>
      </c>
      <c r="M722" s="68">
        <v>1</v>
      </c>
      <c r="N722" s="10">
        <f>IFERROR(M722/M724,"-")</f>
        <v>1.8181818181818181E-2</v>
      </c>
      <c r="O722" s="68">
        <v>5</v>
      </c>
      <c r="P722" s="10">
        <f>IFERROR(O722/O724,"-")</f>
        <v>7.716049382716049E-3</v>
      </c>
      <c r="R722" s="78"/>
    </row>
    <row r="723" spans="2:18" s="8" customFormat="1">
      <c r="B723" s="418"/>
      <c r="C723" s="416"/>
      <c r="D723" s="89" t="s">
        <v>190</v>
      </c>
      <c r="E723" s="142">
        <v>0</v>
      </c>
      <c r="F723" s="35">
        <f>IFERROR(E723/E724,"-")</f>
        <v>0</v>
      </c>
      <c r="G723" s="71">
        <v>0</v>
      </c>
      <c r="H723" s="35">
        <f>IFERROR(G723/G724,"-")</f>
        <v>0</v>
      </c>
      <c r="I723" s="71">
        <v>0</v>
      </c>
      <c r="J723" s="35">
        <f>IFERROR(I723/I724,"-")</f>
        <v>0</v>
      </c>
      <c r="K723" s="71">
        <v>0</v>
      </c>
      <c r="L723" s="35">
        <f>IFERROR(K723/K724,"-")</f>
        <v>0</v>
      </c>
      <c r="M723" s="71">
        <v>0</v>
      </c>
      <c r="N723" s="35">
        <f>IFERROR(M723/M724,"-")</f>
        <v>0</v>
      </c>
      <c r="O723" s="71">
        <v>1</v>
      </c>
      <c r="P723" s="35">
        <f>IFERROR(O723/O724,"-")</f>
        <v>1.5432098765432098E-3</v>
      </c>
      <c r="R723" s="78"/>
    </row>
    <row r="724" spans="2:18" s="8" customFormat="1">
      <c r="B724" s="420"/>
      <c r="C724" s="421"/>
      <c r="D724" s="199" t="s">
        <v>71</v>
      </c>
      <c r="E724" s="143">
        <v>181</v>
      </c>
      <c r="F724" s="122">
        <f>IFERROR(E724/E724,"-")</f>
        <v>1</v>
      </c>
      <c r="G724" s="133">
        <v>108</v>
      </c>
      <c r="H724" s="122">
        <f>IFERROR(G724/G724,"-")</f>
        <v>1</v>
      </c>
      <c r="I724" s="133">
        <v>22</v>
      </c>
      <c r="J724" s="122">
        <f>IFERROR(I724/I724,"-")</f>
        <v>1</v>
      </c>
      <c r="K724" s="133">
        <v>13</v>
      </c>
      <c r="L724" s="122">
        <f>IFERROR(K724/K724,"-")</f>
        <v>1</v>
      </c>
      <c r="M724" s="133">
        <v>55</v>
      </c>
      <c r="N724" s="122">
        <f>IFERROR(M724/M724,"-")</f>
        <v>1</v>
      </c>
      <c r="O724" s="133">
        <v>648</v>
      </c>
      <c r="P724" s="122">
        <f>IFERROR(O724/O724,"-")</f>
        <v>1</v>
      </c>
      <c r="R724" s="78"/>
    </row>
    <row r="725" spans="2:18" s="8" customFormat="1">
      <c r="B725" s="417">
        <v>61</v>
      </c>
      <c r="C725" s="415" t="s">
        <v>17</v>
      </c>
      <c r="D725" s="273" t="s">
        <v>185</v>
      </c>
      <c r="E725" s="153">
        <v>106</v>
      </c>
      <c r="F725" s="33">
        <f>IFERROR(E725/E736,"-")</f>
        <v>0.70198675496688745</v>
      </c>
      <c r="G725" s="67">
        <v>74</v>
      </c>
      <c r="H725" s="33">
        <f>IFERROR(G725/G736,"-")</f>
        <v>0.67889908256880738</v>
      </c>
      <c r="I725" s="67">
        <v>9</v>
      </c>
      <c r="J725" s="33">
        <f>IFERROR(I725/I736,"-")</f>
        <v>0.69230769230769229</v>
      </c>
      <c r="K725" s="67">
        <v>5</v>
      </c>
      <c r="L725" s="33">
        <f>IFERROR(K725/K736,"-")</f>
        <v>0.55555555555555558</v>
      </c>
      <c r="M725" s="67">
        <v>24</v>
      </c>
      <c r="N725" s="33">
        <f>IFERROR(M725/M736,"-")</f>
        <v>0.6</v>
      </c>
      <c r="O725" s="67">
        <v>537</v>
      </c>
      <c r="P725" s="33">
        <f>IFERROR(O725/O736,"-")</f>
        <v>0.83385093167701863</v>
      </c>
      <c r="R725" s="78"/>
    </row>
    <row r="726" spans="2:18" s="8" customFormat="1">
      <c r="B726" s="418"/>
      <c r="C726" s="416"/>
      <c r="D726" s="274" t="s">
        <v>186</v>
      </c>
      <c r="E726" s="140">
        <v>0</v>
      </c>
      <c r="F726" s="138">
        <f>IFERROR(E726/E736,"-")</f>
        <v>0</v>
      </c>
      <c r="G726" s="139">
        <v>0</v>
      </c>
      <c r="H726" s="138">
        <f>IFERROR(G726/G736,"-")</f>
        <v>0</v>
      </c>
      <c r="I726" s="139">
        <v>0</v>
      </c>
      <c r="J726" s="138">
        <f>IFERROR(I726/I736,"-")</f>
        <v>0</v>
      </c>
      <c r="K726" s="139">
        <v>0</v>
      </c>
      <c r="L726" s="138">
        <f>IFERROR(K726/K736,"-")</f>
        <v>0</v>
      </c>
      <c r="M726" s="139">
        <v>0</v>
      </c>
      <c r="N726" s="138">
        <f>IFERROR(M726/M736,"-")</f>
        <v>0</v>
      </c>
      <c r="O726" s="139">
        <v>1</v>
      </c>
      <c r="P726" s="138">
        <f>IFERROR(O726/O736,"-")</f>
        <v>1.5527950310559005E-3</v>
      </c>
      <c r="R726" s="78"/>
    </row>
    <row r="727" spans="2:18" s="8" customFormat="1">
      <c r="B727" s="418"/>
      <c r="C727" s="416"/>
      <c r="D727" s="274" t="s">
        <v>340</v>
      </c>
      <c r="E727" s="140">
        <v>1</v>
      </c>
      <c r="F727" s="138">
        <f>IFERROR(E727/E736,"-")</f>
        <v>6.6225165562913907E-3</v>
      </c>
      <c r="G727" s="139">
        <v>1</v>
      </c>
      <c r="H727" s="138">
        <f>IFERROR(G727/G736,"-")</f>
        <v>9.1743119266055051E-3</v>
      </c>
      <c r="I727" s="139">
        <v>1</v>
      </c>
      <c r="J727" s="138">
        <f>IFERROR(I727/I736,"-")</f>
        <v>7.6923076923076927E-2</v>
      </c>
      <c r="K727" s="139">
        <v>1</v>
      </c>
      <c r="L727" s="138">
        <f>IFERROR(K727/K736,"-")</f>
        <v>0.1111111111111111</v>
      </c>
      <c r="M727" s="139">
        <v>0</v>
      </c>
      <c r="N727" s="138">
        <f>IFERROR(M727/M736,"-")</f>
        <v>0</v>
      </c>
      <c r="O727" s="139">
        <v>2</v>
      </c>
      <c r="P727" s="138">
        <f>IFERROR(O727/O736,"-")</f>
        <v>3.105590062111801E-3</v>
      </c>
      <c r="R727" s="78"/>
    </row>
    <row r="728" spans="2:18" s="8" customFormat="1">
      <c r="B728" s="418"/>
      <c r="C728" s="416"/>
      <c r="D728" s="274" t="s">
        <v>293</v>
      </c>
      <c r="E728" s="140">
        <v>0</v>
      </c>
      <c r="F728" s="138">
        <f>IFERROR(E728/E736,"-")</f>
        <v>0</v>
      </c>
      <c r="G728" s="139">
        <v>0</v>
      </c>
      <c r="H728" s="138">
        <f>IFERROR(G728/G736,"-")</f>
        <v>0</v>
      </c>
      <c r="I728" s="139">
        <v>0</v>
      </c>
      <c r="J728" s="138">
        <f>IFERROR(I728/I736,"-")</f>
        <v>0</v>
      </c>
      <c r="K728" s="139">
        <v>0</v>
      </c>
      <c r="L728" s="138">
        <f>IFERROR(K728/K736,"-")</f>
        <v>0</v>
      </c>
      <c r="M728" s="139">
        <v>0</v>
      </c>
      <c r="N728" s="138">
        <f>IFERROR(M728/M736,"-")</f>
        <v>0</v>
      </c>
      <c r="O728" s="139">
        <v>0</v>
      </c>
      <c r="P728" s="138">
        <f>IFERROR(O728/O736,"-")</f>
        <v>0</v>
      </c>
      <c r="R728" s="78"/>
    </row>
    <row r="729" spans="2:18" s="8" customFormat="1">
      <c r="B729" s="418"/>
      <c r="C729" s="416"/>
      <c r="D729" s="274" t="s">
        <v>182</v>
      </c>
      <c r="E729" s="141">
        <v>25</v>
      </c>
      <c r="F729" s="10">
        <f>IFERROR(E729/E736,"-")</f>
        <v>0.16556291390728478</v>
      </c>
      <c r="G729" s="68">
        <v>20</v>
      </c>
      <c r="H729" s="10">
        <f>IFERROR(G729/G736,"-")</f>
        <v>0.1834862385321101</v>
      </c>
      <c r="I729" s="68">
        <v>2</v>
      </c>
      <c r="J729" s="10">
        <f>IFERROR(I729/I736,"-")</f>
        <v>0.15384615384615385</v>
      </c>
      <c r="K729" s="68">
        <v>2</v>
      </c>
      <c r="L729" s="10">
        <f>IFERROR(K729/K736,"-")</f>
        <v>0.22222222222222221</v>
      </c>
      <c r="M729" s="68">
        <v>8</v>
      </c>
      <c r="N729" s="10">
        <f>IFERROR(M729/M736,"-")</f>
        <v>0.2</v>
      </c>
      <c r="O729" s="68">
        <v>43</v>
      </c>
      <c r="P729" s="10">
        <f>IFERROR(O729/O736,"-")</f>
        <v>6.6770186335403728E-2</v>
      </c>
      <c r="R729" s="78"/>
    </row>
    <row r="730" spans="2:18" s="8" customFormat="1">
      <c r="B730" s="418"/>
      <c r="C730" s="416"/>
      <c r="D730" s="274" t="s">
        <v>183</v>
      </c>
      <c r="E730" s="141">
        <v>5</v>
      </c>
      <c r="F730" s="10">
        <f>IFERROR(E730/E736,"-")</f>
        <v>3.3112582781456956E-2</v>
      </c>
      <c r="G730" s="68">
        <v>5</v>
      </c>
      <c r="H730" s="10">
        <f>IFERROR(G730/G736,"-")</f>
        <v>4.5871559633027525E-2</v>
      </c>
      <c r="I730" s="68">
        <v>0</v>
      </c>
      <c r="J730" s="10">
        <f>IFERROR(I730/I736,"-")</f>
        <v>0</v>
      </c>
      <c r="K730" s="68">
        <v>0</v>
      </c>
      <c r="L730" s="10">
        <f>IFERROR(K730/K736,"-")</f>
        <v>0</v>
      </c>
      <c r="M730" s="68">
        <v>1</v>
      </c>
      <c r="N730" s="10">
        <f>IFERROR(M730/M736,"-")</f>
        <v>2.5000000000000001E-2</v>
      </c>
      <c r="O730" s="68">
        <v>18</v>
      </c>
      <c r="P730" s="10">
        <f>IFERROR(O730/O736,"-")</f>
        <v>2.7950310559006212E-2</v>
      </c>
      <c r="R730" s="78"/>
    </row>
    <row r="731" spans="2:18" s="8" customFormat="1">
      <c r="B731" s="418"/>
      <c r="C731" s="416"/>
      <c r="D731" s="274" t="s">
        <v>184</v>
      </c>
      <c r="E731" s="140">
        <v>4</v>
      </c>
      <c r="F731" s="138">
        <f>IFERROR(E731/E736,"-")</f>
        <v>2.6490066225165563E-2</v>
      </c>
      <c r="G731" s="139">
        <v>2</v>
      </c>
      <c r="H731" s="138">
        <f>IFERROR(G731/G736,"-")</f>
        <v>1.834862385321101E-2</v>
      </c>
      <c r="I731" s="139">
        <v>0</v>
      </c>
      <c r="J731" s="138">
        <f>IFERROR(I731/I736,"-")</f>
        <v>0</v>
      </c>
      <c r="K731" s="139">
        <v>0</v>
      </c>
      <c r="L731" s="138">
        <f>IFERROR(K731/K736,"-")</f>
        <v>0</v>
      </c>
      <c r="M731" s="139">
        <v>0</v>
      </c>
      <c r="N731" s="138">
        <f>IFERROR(M731/M736,"-")</f>
        <v>0</v>
      </c>
      <c r="O731" s="139">
        <v>27</v>
      </c>
      <c r="P731" s="138">
        <f>IFERROR(O731/O736,"-")</f>
        <v>4.192546583850932E-2</v>
      </c>
      <c r="R731" s="78"/>
    </row>
    <row r="732" spans="2:18" s="8" customFormat="1">
      <c r="B732" s="418"/>
      <c r="C732" s="416"/>
      <c r="D732" s="274" t="s">
        <v>187</v>
      </c>
      <c r="E732" s="141">
        <v>8</v>
      </c>
      <c r="F732" s="10">
        <f>IFERROR(E732/E736,"-")</f>
        <v>5.2980132450331126E-2</v>
      </c>
      <c r="G732" s="68">
        <v>5</v>
      </c>
      <c r="H732" s="10">
        <f>IFERROR(G732/G736,"-")</f>
        <v>4.5871559633027525E-2</v>
      </c>
      <c r="I732" s="68">
        <v>1</v>
      </c>
      <c r="J732" s="10">
        <f>IFERROR(I732/I736,"-")</f>
        <v>7.6923076923076927E-2</v>
      </c>
      <c r="K732" s="68">
        <v>1</v>
      </c>
      <c r="L732" s="10">
        <f>IFERROR(K732/K736,"-")</f>
        <v>0.1111111111111111</v>
      </c>
      <c r="M732" s="68">
        <v>6</v>
      </c>
      <c r="N732" s="10">
        <f>IFERROR(M732/M736,"-")</f>
        <v>0.15</v>
      </c>
      <c r="O732" s="68">
        <v>8</v>
      </c>
      <c r="P732" s="10">
        <f>IFERROR(O732/O736,"-")</f>
        <v>1.2422360248447204E-2</v>
      </c>
      <c r="R732" s="78"/>
    </row>
    <row r="733" spans="2:18" s="8" customFormat="1">
      <c r="B733" s="418"/>
      <c r="C733" s="416"/>
      <c r="D733" s="274" t="s">
        <v>188</v>
      </c>
      <c r="E733" s="140">
        <v>1</v>
      </c>
      <c r="F733" s="138">
        <f>IFERROR(E733/E736,"-")</f>
        <v>6.6225165562913907E-3</v>
      </c>
      <c r="G733" s="139">
        <v>1</v>
      </c>
      <c r="H733" s="138">
        <f>IFERROR(G733/G736,"-")</f>
        <v>9.1743119266055051E-3</v>
      </c>
      <c r="I733" s="139">
        <v>0</v>
      </c>
      <c r="J733" s="138">
        <f>IFERROR(I733/I736,"-")</f>
        <v>0</v>
      </c>
      <c r="K733" s="139">
        <v>0</v>
      </c>
      <c r="L733" s="138">
        <f>IFERROR(K733/K736,"-")</f>
        <v>0</v>
      </c>
      <c r="M733" s="139">
        <v>1</v>
      </c>
      <c r="N733" s="138">
        <f>IFERROR(M733/M736,"-")</f>
        <v>2.5000000000000001E-2</v>
      </c>
      <c r="O733" s="139">
        <v>3</v>
      </c>
      <c r="P733" s="138">
        <f>IFERROR(O733/O736,"-")</f>
        <v>4.658385093167702E-3</v>
      </c>
      <c r="R733" s="78"/>
    </row>
    <row r="734" spans="2:18" s="8" customFormat="1">
      <c r="B734" s="418"/>
      <c r="C734" s="416"/>
      <c r="D734" s="274" t="s">
        <v>189</v>
      </c>
      <c r="E734" s="141">
        <v>1</v>
      </c>
      <c r="F734" s="10">
        <f>IFERROR(E734/E736,"-")</f>
        <v>6.6225165562913907E-3</v>
      </c>
      <c r="G734" s="68">
        <v>1</v>
      </c>
      <c r="H734" s="10">
        <f>IFERROR(G734/G736,"-")</f>
        <v>9.1743119266055051E-3</v>
      </c>
      <c r="I734" s="68">
        <v>0</v>
      </c>
      <c r="J734" s="10">
        <f>IFERROR(I734/I736,"-")</f>
        <v>0</v>
      </c>
      <c r="K734" s="68">
        <v>0</v>
      </c>
      <c r="L734" s="10">
        <f>IFERROR(K734/K736,"-")</f>
        <v>0</v>
      </c>
      <c r="M734" s="68">
        <v>0</v>
      </c>
      <c r="N734" s="10">
        <f>IFERROR(M734/M736,"-")</f>
        <v>0</v>
      </c>
      <c r="O734" s="68">
        <v>3</v>
      </c>
      <c r="P734" s="10">
        <f>IFERROR(O734/O736,"-")</f>
        <v>4.658385093167702E-3</v>
      </c>
      <c r="R734" s="78"/>
    </row>
    <row r="735" spans="2:18" s="8" customFormat="1">
      <c r="B735" s="418"/>
      <c r="C735" s="416"/>
      <c r="D735" s="89" t="s">
        <v>190</v>
      </c>
      <c r="E735" s="142">
        <v>0</v>
      </c>
      <c r="F735" s="35">
        <f>IFERROR(E735/E736,"-")</f>
        <v>0</v>
      </c>
      <c r="G735" s="71">
        <v>0</v>
      </c>
      <c r="H735" s="35">
        <f>IFERROR(G735/G736,"-")</f>
        <v>0</v>
      </c>
      <c r="I735" s="71">
        <v>0</v>
      </c>
      <c r="J735" s="35">
        <f>IFERROR(I735/I736,"-")</f>
        <v>0</v>
      </c>
      <c r="K735" s="71">
        <v>0</v>
      </c>
      <c r="L735" s="35">
        <f>IFERROR(K735/K736,"-")</f>
        <v>0</v>
      </c>
      <c r="M735" s="71">
        <v>0</v>
      </c>
      <c r="N735" s="35">
        <f>IFERROR(M735/M736,"-")</f>
        <v>0</v>
      </c>
      <c r="O735" s="71">
        <v>2</v>
      </c>
      <c r="P735" s="35">
        <f>IFERROR(O735/O736,"-")</f>
        <v>3.105590062111801E-3</v>
      </c>
      <c r="R735" s="78"/>
    </row>
    <row r="736" spans="2:18" s="8" customFormat="1">
      <c r="B736" s="418"/>
      <c r="C736" s="416"/>
      <c r="D736" s="199" t="s">
        <v>71</v>
      </c>
      <c r="E736" s="143">
        <v>151</v>
      </c>
      <c r="F736" s="122">
        <f>IFERROR(E736/E736,"-")</f>
        <v>1</v>
      </c>
      <c r="G736" s="133">
        <v>109</v>
      </c>
      <c r="H736" s="122">
        <f>IFERROR(G736/G736,"-")</f>
        <v>1</v>
      </c>
      <c r="I736" s="133">
        <v>13</v>
      </c>
      <c r="J736" s="122">
        <f>IFERROR(I736/I736,"-")</f>
        <v>1</v>
      </c>
      <c r="K736" s="133">
        <v>9</v>
      </c>
      <c r="L736" s="122">
        <f>IFERROR(K736/K736,"-")</f>
        <v>1</v>
      </c>
      <c r="M736" s="133">
        <v>40</v>
      </c>
      <c r="N736" s="122">
        <f>IFERROR(M736/M736,"-")</f>
        <v>1</v>
      </c>
      <c r="O736" s="133">
        <v>644</v>
      </c>
      <c r="P736" s="122">
        <f>IFERROR(O736/O736,"-")</f>
        <v>1</v>
      </c>
      <c r="R736" s="78"/>
    </row>
    <row r="737" spans="2:18" s="8" customFormat="1">
      <c r="B737" s="417">
        <v>62</v>
      </c>
      <c r="C737" s="415" t="s">
        <v>18</v>
      </c>
      <c r="D737" s="273" t="s">
        <v>185</v>
      </c>
      <c r="E737" s="153">
        <v>116</v>
      </c>
      <c r="F737" s="33">
        <f>IFERROR(E737/E748,"-")</f>
        <v>0.72049689440993792</v>
      </c>
      <c r="G737" s="67">
        <v>83</v>
      </c>
      <c r="H737" s="33">
        <f>IFERROR(G737/G748,"-")</f>
        <v>0.68595041322314054</v>
      </c>
      <c r="I737" s="67">
        <v>11</v>
      </c>
      <c r="J737" s="33">
        <f>IFERROR(I737/I748,"-")</f>
        <v>0.55000000000000004</v>
      </c>
      <c r="K737" s="67">
        <v>9</v>
      </c>
      <c r="L737" s="33">
        <f>IFERROR(K737/K748,"-")</f>
        <v>0.5625</v>
      </c>
      <c r="M737" s="67">
        <v>9</v>
      </c>
      <c r="N737" s="33">
        <f>IFERROR(M737/M748,"-")</f>
        <v>0.40909090909090912</v>
      </c>
      <c r="O737" s="67">
        <v>637</v>
      </c>
      <c r="P737" s="33">
        <f>IFERROR(O737/O748,"-")</f>
        <v>0.81043256997455471</v>
      </c>
      <c r="R737" s="78"/>
    </row>
    <row r="738" spans="2:18" s="8" customFormat="1">
      <c r="B738" s="418"/>
      <c r="C738" s="416"/>
      <c r="D738" s="274" t="s">
        <v>186</v>
      </c>
      <c r="E738" s="140">
        <v>0</v>
      </c>
      <c r="F738" s="138">
        <f>IFERROR(E738/E748,"-")</f>
        <v>0</v>
      </c>
      <c r="G738" s="139">
        <v>0</v>
      </c>
      <c r="H738" s="138">
        <f>IFERROR(G738/G748,"-")</f>
        <v>0</v>
      </c>
      <c r="I738" s="139">
        <v>0</v>
      </c>
      <c r="J738" s="138">
        <f>IFERROR(I738/I748,"-")</f>
        <v>0</v>
      </c>
      <c r="K738" s="139">
        <v>0</v>
      </c>
      <c r="L738" s="138">
        <f>IFERROR(K738/K748,"-")</f>
        <v>0</v>
      </c>
      <c r="M738" s="139">
        <v>0</v>
      </c>
      <c r="N738" s="138">
        <f>IFERROR(M738/M748,"-")</f>
        <v>0</v>
      </c>
      <c r="O738" s="139">
        <v>5</v>
      </c>
      <c r="P738" s="138">
        <f>IFERROR(O738/O748,"-")</f>
        <v>6.3613231552162846E-3</v>
      </c>
      <c r="R738" s="78"/>
    </row>
    <row r="739" spans="2:18" s="8" customFormat="1">
      <c r="B739" s="418"/>
      <c r="C739" s="416"/>
      <c r="D739" s="274" t="s">
        <v>340</v>
      </c>
      <c r="E739" s="140">
        <v>2</v>
      </c>
      <c r="F739" s="138">
        <f>IFERROR(E739/E748,"-")</f>
        <v>1.2422360248447204E-2</v>
      </c>
      <c r="G739" s="139">
        <v>2</v>
      </c>
      <c r="H739" s="138">
        <f>IFERROR(G739/G748,"-")</f>
        <v>1.6528925619834711E-2</v>
      </c>
      <c r="I739" s="139">
        <v>0</v>
      </c>
      <c r="J739" s="138">
        <f>IFERROR(I739/I748,"-")</f>
        <v>0</v>
      </c>
      <c r="K739" s="139">
        <v>0</v>
      </c>
      <c r="L739" s="138">
        <f>IFERROR(K739/K748,"-")</f>
        <v>0</v>
      </c>
      <c r="M739" s="139">
        <v>0</v>
      </c>
      <c r="N739" s="138">
        <f>IFERROR(M739/M748,"-")</f>
        <v>0</v>
      </c>
      <c r="O739" s="139">
        <v>3</v>
      </c>
      <c r="P739" s="138">
        <f>IFERROR(O739/O748,"-")</f>
        <v>3.8167938931297708E-3</v>
      </c>
      <c r="R739" s="78"/>
    </row>
    <row r="740" spans="2:18" s="8" customFormat="1">
      <c r="B740" s="418"/>
      <c r="C740" s="416"/>
      <c r="D740" s="274" t="s">
        <v>293</v>
      </c>
      <c r="E740" s="140">
        <v>0</v>
      </c>
      <c r="F740" s="138">
        <f>IFERROR(E740/E748,"-")</f>
        <v>0</v>
      </c>
      <c r="G740" s="139">
        <v>0</v>
      </c>
      <c r="H740" s="138">
        <f>IFERROR(G740/G748,"-")</f>
        <v>0</v>
      </c>
      <c r="I740" s="139">
        <v>0</v>
      </c>
      <c r="J740" s="138">
        <f>IFERROR(I740/I748,"-")</f>
        <v>0</v>
      </c>
      <c r="K740" s="139">
        <v>0</v>
      </c>
      <c r="L740" s="138">
        <f>IFERROR(K740/K748,"-")</f>
        <v>0</v>
      </c>
      <c r="M740" s="139">
        <v>0</v>
      </c>
      <c r="N740" s="138">
        <f>IFERROR(M740/M748,"-")</f>
        <v>0</v>
      </c>
      <c r="O740" s="139">
        <v>0</v>
      </c>
      <c r="P740" s="138">
        <f>IFERROR(O740/O748,"-")</f>
        <v>0</v>
      </c>
      <c r="R740" s="78"/>
    </row>
    <row r="741" spans="2:18" s="8" customFormat="1">
      <c r="B741" s="418"/>
      <c r="C741" s="416"/>
      <c r="D741" s="274" t="s">
        <v>182</v>
      </c>
      <c r="E741" s="141">
        <v>22</v>
      </c>
      <c r="F741" s="10">
        <f>IFERROR(E741/E748,"-")</f>
        <v>0.13664596273291926</v>
      </c>
      <c r="G741" s="68">
        <v>18</v>
      </c>
      <c r="H741" s="10">
        <f>IFERROR(G741/G748,"-")</f>
        <v>0.1487603305785124</v>
      </c>
      <c r="I741" s="68">
        <v>6</v>
      </c>
      <c r="J741" s="10">
        <f>IFERROR(I741/I748,"-")</f>
        <v>0.3</v>
      </c>
      <c r="K741" s="68">
        <v>5</v>
      </c>
      <c r="L741" s="10">
        <f>IFERROR(K741/K748,"-")</f>
        <v>0.3125</v>
      </c>
      <c r="M741" s="68">
        <v>5</v>
      </c>
      <c r="N741" s="10">
        <f>IFERROR(M741/M748,"-")</f>
        <v>0.22727272727272727</v>
      </c>
      <c r="O741" s="68">
        <v>77</v>
      </c>
      <c r="P741" s="10">
        <f>IFERROR(O741/O748,"-")</f>
        <v>9.796437659033079E-2</v>
      </c>
      <c r="R741" s="78"/>
    </row>
    <row r="742" spans="2:18" s="8" customFormat="1">
      <c r="B742" s="418"/>
      <c r="C742" s="416"/>
      <c r="D742" s="274" t="s">
        <v>183</v>
      </c>
      <c r="E742" s="141">
        <v>8</v>
      </c>
      <c r="F742" s="10">
        <f>IFERROR(E742/E748,"-")</f>
        <v>4.9689440993788817E-2</v>
      </c>
      <c r="G742" s="68">
        <v>7</v>
      </c>
      <c r="H742" s="10">
        <f>IFERROR(G742/G748,"-")</f>
        <v>5.7851239669421489E-2</v>
      </c>
      <c r="I742" s="68">
        <v>1</v>
      </c>
      <c r="J742" s="10">
        <f>IFERROR(I742/I748,"-")</f>
        <v>0.05</v>
      </c>
      <c r="K742" s="68">
        <v>1</v>
      </c>
      <c r="L742" s="10">
        <f>IFERROR(K742/K748,"-")</f>
        <v>6.25E-2</v>
      </c>
      <c r="M742" s="68">
        <v>3</v>
      </c>
      <c r="N742" s="10">
        <f>IFERROR(M742/M748,"-")</f>
        <v>0.13636363636363635</v>
      </c>
      <c r="O742" s="68">
        <v>24</v>
      </c>
      <c r="P742" s="10">
        <f>IFERROR(O742/O748,"-")</f>
        <v>3.0534351145038167E-2</v>
      </c>
      <c r="R742" s="78"/>
    </row>
    <row r="743" spans="2:18" s="8" customFormat="1">
      <c r="B743" s="418"/>
      <c r="C743" s="416"/>
      <c r="D743" s="274" t="s">
        <v>184</v>
      </c>
      <c r="E743" s="140">
        <v>9</v>
      </c>
      <c r="F743" s="138">
        <f>IFERROR(E743/E748,"-")</f>
        <v>5.5900621118012424E-2</v>
      </c>
      <c r="G743" s="139">
        <v>8</v>
      </c>
      <c r="H743" s="138">
        <f>IFERROR(G743/G748,"-")</f>
        <v>6.6115702479338845E-2</v>
      </c>
      <c r="I743" s="139">
        <v>1</v>
      </c>
      <c r="J743" s="138">
        <f>IFERROR(I743/I748,"-")</f>
        <v>0.05</v>
      </c>
      <c r="K743" s="139">
        <v>1</v>
      </c>
      <c r="L743" s="138">
        <f>IFERROR(K743/K748,"-")</f>
        <v>6.25E-2</v>
      </c>
      <c r="M743" s="139">
        <v>2</v>
      </c>
      <c r="N743" s="138">
        <f>IFERROR(M743/M748,"-")</f>
        <v>9.0909090909090912E-2</v>
      </c>
      <c r="O743" s="139">
        <v>21</v>
      </c>
      <c r="P743" s="138">
        <f>IFERROR(O743/O748,"-")</f>
        <v>2.6717557251908396E-2</v>
      </c>
      <c r="R743" s="78"/>
    </row>
    <row r="744" spans="2:18" s="8" customFormat="1">
      <c r="B744" s="418"/>
      <c r="C744" s="416"/>
      <c r="D744" s="274" t="s">
        <v>187</v>
      </c>
      <c r="E744" s="141">
        <v>1</v>
      </c>
      <c r="F744" s="10">
        <f>IFERROR(E744/E748,"-")</f>
        <v>6.2111801242236021E-3</v>
      </c>
      <c r="G744" s="68">
        <v>1</v>
      </c>
      <c r="H744" s="10">
        <f>IFERROR(G744/G748,"-")</f>
        <v>8.2644628099173556E-3</v>
      </c>
      <c r="I744" s="68">
        <v>0</v>
      </c>
      <c r="J744" s="10">
        <f>IFERROR(I744/I748,"-")</f>
        <v>0</v>
      </c>
      <c r="K744" s="68">
        <v>0</v>
      </c>
      <c r="L744" s="10">
        <f>IFERROR(K744/K748,"-")</f>
        <v>0</v>
      </c>
      <c r="M744" s="68">
        <v>1</v>
      </c>
      <c r="N744" s="10">
        <f>IFERROR(M744/M748,"-")</f>
        <v>4.5454545454545456E-2</v>
      </c>
      <c r="O744" s="68">
        <v>13</v>
      </c>
      <c r="P744" s="10">
        <f>IFERROR(O744/O748,"-")</f>
        <v>1.653944020356234E-2</v>
      </c>
      <c r="R744" s="78"/>
    </row>
    <row r="745" spans="2:18" s="8" customFormat="1">
      <c r="B745" s="418"/>
      <c r="C745" s="416"/>
      <c r="D745" s="274" t="s">
        <v>188</v>
      </c>
      <c r="E745" s="140">
        <v>2</v>
      </c>
      <c r="F745" s="138">
        <f>IFERROR(E745/E748,"-")</f>
        <v>1.2422360248447204E-2</v>
      </c>
      <c r="G745" s="139">
        <v>1</v>
      </c>
      <c r="H745" s="138">
        <f>IFERROR(G745/G748,"-")</f>
        <v>8.2644628099173556E-3</v>
      </c>
      <c r="I745" s="139">
        <v>1</v>
      </c>
      <c r="J745" s="138">
        <f>IFERROR(I745/I748,"-")</f>
        <v>0.05</v>
      </c>
      <c r="K745" s="139">
        <v>0</v>
      </c>
      <c r="L745" s="138">
        <f>IFERROR(K745/K748,"-")</f>
        <v>0</v>
      </c>
      <c r="M745" s="139">
        <v>2</v>
      </c>
      <c r="N745" s="138">
        <f>IFERROR(M745/M748,"-")</f>
        <v>9.0909090909090912E-2</v>
      </c>
      <c r="O745" s="139">
        <v>3</v>
      </c>
      <c r="P745" s="138">
        <f>IFERROR(O745/O748,"-")</f>
        <v>3.8167938931297708E-3</v>
      </c>
      <c r="R745" s="78"/>
    </row>
    <row r="746" spans="2:18" s="8" customFormat="1">
      <c r="B746" s="418"/>
      <c r="C746" s="416"/>
      <c r="D746" s="274" t="s">
        <v>189</v>
      </c>
      <c r="E746" s="141">
        <v>1</v>
      </c>
      <c r="F746" s="10">
        <f>IFERROR(E746/E748,"-")</f>
        <v>6.2111801242236021E-3</v>
      </c>
      <c r="G746" s="68">
        <v>1</v>
      </c>
      <c r="H746" s="10">
        <f>IFERROR(G746/G748,"-")</f>
        <v>8.2644628099173556E-3</v>
      </c>
      <c r="I746" s="68">
        <v>0</v>
      </c>
      <c r="J746" s="10">
        <f>IFERROR(I746/I748,"-")</f>
        <v>0</v>
      </c>
      <c r="K746" s="68">
        <v>0</v>
      </c>
      <c r="L746" s="10">
        <f>IFERROR(K746/K748,"-")</f>
        <v>0</v>
      </c>
      <c r="M746" s="68">
        <v>0</v>
      </c>
      <c r="N746" s="10">
        <f>IFERROR(M746/M748,"-")</f>
        <v>0</v>
      </c>
      <c r="O746" s="68">
        <v>1</v>
      </c>
      <c r="P746" s="10">
        <f>IFERROR(O746/O748,"-")</f>
        <v>1.2722646310432571E-3</v>
      </c>
      <c r="R746" s="78"/>
    </row>
    <row r="747" spans="2:18" s="8" customFormat="1">
      <c r="B747" s="418"/>
      <c r="C747" s="416"/>
      <c r="D747" s="89" t="s">
        <v>190</v>
      </c>
      <c r="E747" s="142">
        <v>0</v>
      </c>
      <c r="F747" s="35">
        <f>IFERROR(E747/E748,"-")</f>
        <v>0</v>
      </c>
      <c r="G747" s="71">
        <v>0</v>
      </c>
      <c r="H747" s="35">
        <f>IFERROR(G747/G748,"-")</f>
        <v>0</v>
      </c>
      <c r="I747" s="71">
        <v>0</v>
      </c>
      <c r="J747" s="35">
        <f>IFERROR(I747/I748,"-")</f>
        <v>0</v>
      </c>
      <c r="K747" s="71">
        <v>0</v>
      </c>
      <c r="L747" s="35">
        <f>IFERROR(K747/K748,"-")</f>
        <v>0</v>
      </c>
      <c r="M747" s="71">
        <v>0</v>
      </c>
      <c r="N747" s="35">
        <f>IFERROR(M747/M748,"-")</f>
        <v>0</v>
      </c>
      <c r="O747" s="71">
        <v>2</v>
      </c>
      <c r="P747" s="35">
        <f>IFERROR(O747/O748,"-")</f>
        <v>2.5445292620865142E-3</v>
      </c>
      <c r="R747" s="78"/>
    </row>
    <row r="748" spans="2:18" s="8" customFormat="1">
      <c r="B748" s="418"/>
      <c r="C748" s="416"/>
      <c r="D748" s="199" t="s">
        <v>71</v>
      </c>
      <c r="E748" s="143">
        <v>161</v>
      </c>
      <c r="F748" s="122">
        <f>IFERROR(E748/E748,"-")</f>
        <v>1</v>
      </c>
      <c r="G748" s="133">
        <v>121</v>
      </c>
      <c r="H748" s="122">
        <f>IFERROR(G748/G748,"-")</f>
        <v>1</v>
      </c>
      <c r="I748" s="133">
        <v>20</v>
      </c>
      <c r="J748" s="122">
        <f>IFERROR(I748/I748,"-")</f>
        <v>1</v>
      </c>
      <c r="K748" s="133">
        <v>16</v>
      </c>
      <c r="L748" s="122">
        <f>IFERROR(K748/K748,"-")</f>
        <v>1</v>
      </c>
      <c r="M748" s="133">
        <v>22</v>
      </c>
      <c r="N748" s="122">
        <f>IFERROR(M748/M748,"-")</f>
        <v>1</v>
      </c>
      <c r="O748" s="133">
        <v>786</v>
      </c>
      <c r="P748" s="122">
        <f>IFERROR(O748/O748,"-")</f>
        <v>1</v>
      </c>
      <c r="R748" s="78"/>
    </row>
    <row r="749" spans="2:18" s="8" customFormat="1">
      <c r="B749" s="406">
        <v>63</v>
      </c>
      <c r="C749" s="419" t="s">
        <v>29</v>
      </c>
      <c r="D749" s="273" t="s">
        <v>185</v>
      </c>
      <c r="E749" s="153">
        <v>101</v>
      </c>
      <c r="F749" s="33">
        <f>IFERROR(E749/E760,"-")</f>
        <v>0.68243243243243246</v>
      </c>
      <c r="G749" s="67">
        <v>86</v>
      </c>
      <c r="H749" s="33">
        <f>IFERROR(G749/G760,"-")</f>
        <v>0.72268907563025209</v>
      </c>
      <c r="I749" s="67">
        <v>6</v>
      </c>
      <c r="J749" s="33">
        <f>IFERROR(I749/I760,"-")</f>
        <v>0.375</v>
      </c>
      <c r="K749" s="67">
        <v>6</v>
      </c>
      <c r="L749" s="33">
        <f>IFERROR(K749/K760,"-")</f>
        <v>0.54545454545454541</v>
      </c>
      <c r="M749" s="67">
        <v>21</v>
      </c>
      <c r="N749" s="33">
        <f>IFERROR(M749/M760,"-")</f>
        <v>0.47727272727272729</v>
      </c>
      <c r="O749" s="67">
        <v>413</v>
      </c>
      <c r="P749" s="33">
        <f>IFERROR(O749/O760,"-")</f>
        <v>0.75779816513761467</v>
      </c>
      <c r="R749" s="78"/>
    </row>
    <row r="750" spans="2:18" s="8" customFormat="1">
      <c r="B750" s="406"/>
      <c r="C750" s="419"/>
      <c r="D750" s="274" t="s">
        <v>186</v>
      </c>
      <c r="E750" s="140">
        <v>0</v>
      </c>
      <c r="F750" s="138">
        <f>IFERROR(E750/E760,"-")</f>
        <v>0</v>
      </c>
      <c r="G750" s="139">
        <v>0</v>
      </c>
      <c r="H750" s="138">
        <f>IFERROR(G750/G760,"-")</f>
        <v>0</v>
      </c>
      <c r="I750" s="139">
        <v>0</v>
      </c>
      <c r="J750" s="138">
        <f>IFERROR(I750/I760,"-")</f>
        <v>0</v>
      </c>
      <c r="K750" s="139">
        <v>0</v>
      </c>
      <c r="L750" s="138">
        <f>IFERROR(K750/K760,"-")</f>
        <v>0</v>
      </c>
      <c r="M750" s="139">
        <v>0</v>
      </c>
      <c r="N750" s="138">
        <f>IFERROR(M750/M760,"-")</f>
        <v>0</v>
      </c>
      <c r="O750" s="139">
        <v>1</v>
      </c>
      <c r="P750" s="138">
        <f>IFERROR(O750/O760,"-")</f>
        <v>1.834862385321101E-3</v>
      </c>
      <c r="R750" s="78"/>
    </row>
    <row r="751" spans="2:18" s="8" customFormat="1">
      <c r="B751" s="406"/>
      <c r="C751" s="419"/>
      <c r="D751" s="274" t="s">
        <v>340</v>
      </c>
      <c r="E751" s="140">
        <v>8</v>
      </c>
      <c r="F751" s="138">
        <f>IFERROR(E751/E760,"-")</f>
        <v>5.4054054054054057E-2</v>
      </c>
      <c r="G751" s="139">
        <v>5</v>
      </c>
      <c r="H751" s="138">
        <f>IFERROR(G751/G760,"-")</f>
        <v>4.2016806722689079E-2</v>
      </c>
      <c r="I751" s="139">
        <v>1</v>
      </c>
      <c r="J751" s="138">
        <f>IFERROR(I751/I760,"-")</f>
        <v>6.25E-2</v>
      </c>
      <c r="K751" s="139">
        <v>1</v>
      </c>
      <c r="L751" s="138">
        <f>IFERROR(K751/K760,"-")</f>
        <v>9.0909090909090912E-2</v>
      </c>
      <c r="M751" s="139">
        <v>1</v>
      </c>
      <c r="N751" s="138">
        <f>IFERROR(M751/M760,"-")</f>
        <v>2.2727272727272728E-2</v>
      </c>
      <c r="O751" s="139">
        <v>27</v>
      </c>
      <c r="P751" s="138">
        <f>IFERROR(O751/O760,"-")</f>
        <v>4.9541284403669728E-2</v>
      </c>
      <c r="R751" s="78"/>
    </row>
    <row r="752" spans="2:18" s="8" customFormat="1">
      <c r="B752" s="406"/>
      <c r="C752" s="419"/>
      <c r="D752" s="274" t="s">
        <v>293</v>
      </c>
      <c r="E752" s="140">
        <v>0</v>
      </c>
      <c r="F752" s="138">
        <f>IFERROR(E752/E760,"-")</f>
        <v>0</v>
      </c>
      <c r="G752" s="139">
        <v>0</v>
      </c>
      <c r="H752" s="138">
        <f>IFERROR(G752/G760,"-")</f>
        <v>0</v>
      </c>
      <c r="I752" s="139">
        <v>0</v>
      </c>
      <c r="J752" s="138">
        <f>IFERROR(I752/I760,"-")</f>
        <v>0</v>
      </c>
      <c r="K752" s="139">
        <v>0</v>
      </c>
      <c r="L752" s="138">
        <f>IFERROR(K752/K760,"-")</f>
        <v>0</v>
      </c>
      <c r="M752" s="139">
        <v>0</v>
      </c>
      <c r="N752" s="138">
        <f>IFERROR(M752/M760,"-")</f>
        <v>0</v>
      </c>
      <c r="O752" s="139">
        <v>0</v>
      </c>
      <c r="P752" s="138">
        <f>IFERROR(O752/O760,"-")</f>
        <v>0</v>
      </c>
      <c r="R752" s="78"/>
    </row>
    <row r="753" spans="2:18" s="8" customFormat="1">
      <c r="B753" s="406"/>
      <c r="C753" s="419"/>
      <c r="D753" s="274" t="s">
        <v>182</v>
      </c>
      <c r="E753" s="141">
        <v>11</v>
      </c>
      <c r="F753" s="10">
        <f>IFERROR(E753/E760,"-")</f>
        <v>7.4324324324324328E-2</v>
      </c>
      <c r="G753" s="68">
        <v>5</v>
      </c>
      <c r="H753" s="10">
        <f>IFERROR(G753/G760,"-")</f>
        <v>4.2016806722689079E-2</v>
      </c>
      <c r="I753" s="68">
        <v>2</v>
      </c>
      <c r="J753" s="10">
        <f>IFERROR(I753/I760,"-")</f>
        <v>0.125</v>
      </c>
      <c r="K753" s="68">
        <v>0</v>
      </c>
      <c r="L753" s="10">
        <f>IFERROR(K753/K760,"-")</f>
        <v>0</v>
      </c>
      <c r="M753" s="68">
        <v>6</v>
      </c>
      <c r="N753" s="10">
        <f>IFERROR(M753/M760,"-")</f>
        <v>0.13636363636363635</v>
      </c>
      <c r="O753" s="68">
        <v>30</v>
      </c>
      <c r="P753" s="10">
        <f>IFERROR(O753/O760,"-")</f>
        <v>5.5045871559633031E-2</v>
      </c>
      <c r="R753" s="78"/>
    </row>
    <row r="754" spans="2:18" s="8" customFormat="1">
      <c r="B754" s="406"/>
      <c r="C754" s="419"/>
      <c r="D754" s="274" t="s">
        <v>183</v>
      </c>
      <c r="E754" s="141">
        <v>8</v>
      </c>
      <c r="F754" s="10">
        <f>IFERROR(E754/E760,"-")</f>
        <v>5.4054054054054057E-2</v>
      </c>
      <c r="G754" s="68">
        <v>8</v>
      </c>
      <c r="H754" s="10">
        <f>IFERROR(G754/G760,"-")</f>
        <v>6.7226890756302518E-2</v>
      </c>
      <c r="I754" s="68">
        <v>3</v>
      </c>
      <c r="J754" s="10">
        <f>IFERROR(I754/I760,"-")</f>
        <v>0.1875</v>
      </c>
      <c r="K754" s="68">
        <v>3</v>
      </c>
      <c r="L754" s="10">
        <f>IFERROR(K754/K760,"-")</f>
        <v>0.27272727272727271</v>
      </c>
      <c r="M754" s="68">
        <v>8</v>
      </c>
      <c r="N754" s="10">
        <f>IFERROR(M754/M760,"-")</f>
        <v>0.18181818181818182</v>
      </c>
      <c r="O754" s="68">
        <v>29</v>
      </c>
      <c r="P754" s="10">
        <f>IFERROR(O754/O760,"-")</f>
        <v>5.321100917431193E-2</v>
      </c>
      <c r="R754" s="78"/>
    </row>
    <row r="755" spans="2:18" s="8" customFormat="1">
      <c r="B755" s="406"/>
      <c r="C755" s="419"/>
      <c r="D755" s="274" t="s">
        <v>184</v>
      </c>
      <c r="E755" s="140">
        <v>6</v>
      </c>
      <c r="F755" s="138">
        <f>IFERROR(E755/E760,"-")</f>
        <v>4.0540540540540543E-2</v>
      </c>
      <c r="G755" s="139">
        <v>3</v>
      </c>
      <c r="H755" s="138">
        <f>IFERROR(G755/G760,"-")</f>
        <v>2.5210084033613446E-2</v>
      </c>
      <c r="I755" s="139">
        <v>2</v>
      </c>
      <c r="J755" s="138">
        <f>IFERROR(I755/I760,"-")</f>
        <v>0.125</v>
      </c>
      <c r="K755" s="139">
        <v>0</v>
      </c>
      <c r="L755" s="138">
        <f>IFERROR(K755/K760,"-")</f>
        <v>0</v>
      </c>
      <c r="M755" s="139">
        <v>3</v>
      </c>
      <c r="N755" s="138">
        <f>IFERROR(M755/M760,"-")</f>
        <v>6.8181818181818177E-2</v>
      </c>
      <c r="O755" s="139">
        <v>18</v>
      </c>
      <c r="P755" s="138">
        <f>IFERROR(O755/O760,"-")</f>
        <v>3.3027522935779818E-2</v>
      </c>
      <c r="R755" s="78"/>
    </row>
    <row r="756" spans="2:18" s="8" customFormat="1">
      <c r="B756" s="406"/>
      <c r="C756" s="419"/>
      <c r="D756" s="274" t="s">
        <v>187</v>
      </c>
      <c r="E756" s="141">
        <v>6</v>
      </c>
      <c r="F756" s="10">
        <f>IFERROR(E756/E760,"-")</f>
        <v>4.0540540540540543E-2</v>
      </c>
      <c r="G756" s="68">
        <v>4</v>
      </c>
      <c r="H756" s="10">
        <f>IFERROR(G756/G760,"-")</f>
        <v>3.3613445378151259E-2</v>
      </c>
      <c r="I756" s="68">
        <v>1</v>
      </c>
      <c r="J756" s="10">
        <f>IFERROR(I756/I760,"-")</f>
        <v>6.25E-2</v>
      </c>
      <c r="K756" s="68">
        <v>0</v>
      </c>
      <c r="L756" s="10">
        <f>IFERROR(K756/K760,"-")</f>
        <v>0</v>
      </c>
      <c r="M756" s="68">
        <v>3</v>
      </c>
      <c r="N756" s="10">
        <f>IFERROR(M756/M760,"-")</f>
        <v>6.8181818181818177E-2</v>
      </c>
      <c r="O756" s="68">
        <v>14</v>
      </c>
      <c r="P756" s="10">
        <f>IFERROR(O756/O760,"-")</f>
        <v>2.5688073394495414E-2</v>
      </c>
      <c r="R756" s="78"/>
    </row>
    <row r="757" spans="2:18" s="8" customFormat="1">
      <c r="B757" s="406"/>
      <c r="C757" s="419"/>
      <c r="D757" s="274" t="s">
        <v>188</v>
      </c>
      <c r="E757" s="140">
        <v>4</v>
      </c>
      <c r="F757" s="138">
        <f>IFERROR(E757/E760,"-")</f>
        <v>2.7027027027027029E-2</v>
      </c>
      <c r="G757" s="139">
        <v>4</v>
      </c>
      <c r="H757" s="138">
        <f>IFERROR(G757/G760,"-")</f>
        <v>3.3613445378151259E-2</v>
      </c>
      <c r="I757" s="139">
        <v>0</v>
      </c>
      <c r="J757" s="138">
        <f>IFERROR(I757/I760,"-")</f>
        <v>0</v>
      </c>
      <c r="K757" s="139">
        <v>0</v>
      </c>
      <c r="L757" s="138">
        <f>IFERROR(K757/K760,"-")</f>
        <v>0</v>
      </c>
      <c r="M757" s="139">
        <v>1</v>
      </c>
      <c r="N757" s="138">
        <f>IFERROR(M757/M760,"-")</f>
        <v>2.2727272727272728E-2</v>
      </c>
      <c r="O757" s="139">
        <v>9</v>
      </c>
      <c r="P757" s="138">
        <f>IFERROR(O757/O760,"-")</f>
        <v>1.6513761467889909E-2</v>
      </c>
      <c r="R757" s="78"/>
    </row>
    <row r="758" spans="2:18" s="8" customFormat="1">
      <c r="B758" s="406"/>
      <c r="C758" s="419"/>
      <c r="D758" s="274" t="s">
        <v>189</v>
      </c>
      <c r="E758" s="141">
        <v>2</v>
      </c>
      <c r="F758" s="10">
        <f>IFERROR(E758/E760,"-")</f>
        <v>1.3513513513513514E-2</v>
      </c>
      <c r="G758" s="68">
        <v>2</v>
      </c>
      <c r="H758" s="10">
        <f>IFERROR(G758/G760,"-")</f>
        <v>1.680672268907563E-2</v>
      </c>
      <c r="I758" s="68">
        <v>0</v>
      </c>
      <c r="J758" s="10">
        <f>IFERROR(I758/I760,"-")</f>
        <v>0</v>
      </c>
      <c r="K758" s="68">
        <v>0</v>
      </c>
      <c r="L758" s="10">
        <f>IFERROR(K758/K760,"-")</f>
        <v>0</v>
      </c>
      <c r="M758" s="68">
        <v>0</v>
      </c>
      <c r="N758" s="10">
        <f>IFERROR(M758/M760,"-")</f>
        <v>0</v>
      </c>
      <c r="O758" s="68">
        <v>3</v>
      </c>
      <c r="P758" s="10">
        <f>IFERROR(O758/O760,"-")</f>
        <v>5.5045871559633031E-3</v>
      </c>
      <c r="R758" s="78"/>
    </row>
    <row r="759" spans="2:18" s="8" customFormat="1">
      <c r="B759" s="406"/>
      <c r="C759" s="419"/>
      <c r="D759" s="89" t="s">
        <v>190</v>
      </c>
      <c r="E759" s="142">
        <v>2</v>
      </c>
      <c r="F759" s="35">
        <f>IFERROR(E759/E760,"-")</f>
        <v>1.3513513513513514E-2</v>
      </c>
      <c r="G759" s="71">
        <v>2</v>
      </c>
      <c r="H759" s="35">
        <f>IFERROR(G759/G760,"-")</f>
        <v>1.680672268907563E-2</v>
      </c>
      <c r="I759" s="71">
        <v>1</v>
      </c>
      <c r="J759" s="35">
        <f>IFERROR(I759/I760,"-")</f>
        <v>6.25E-2</v>
      </c>
      <c r="K759" s="71">
        <v>1</v>
      </c>
      <c r="L759" s="35">
        <f>IFERROR(K759/K760,"-")</f>
        <v>9.0909090909090912E-2</v>
      </c>
      <c r="M759" s="71">
        <v>1</v>
      </c>
      <c r="N759" s="35">
        <f>IFERROR(M759/M760,"-")</f>
        <v>2.2727272727272728E-2</v>
      </c>
      <c r="O759" s="71">
        <v>1</v>
      </c>
      <c r="P759" s="35">
        <f>IFERROR(O759/O760,"-")</f>
        <v>1.834862385321101E-3</v>
      </c>
      <c r="R759" s="78"/>
    </row>
    <row r="760" spans="2:18" s="8" customFormat="1">
      <c r="B760" s="406"/>
      <c r="C760" s="419"/>
      <c r="D760" s="199" t="s">
        <v>71</v>
      </c>
      <c r="E760" s="143">
        <v>148</v>
      </c>
      <c r="F760" s="122">
        <f>IFERROR(E760/E760,"-")</f>
        <v>1</v>
      </c>
      <c r="G760" s="133">
        <v>119</v>
      </c>
      <c r="H760" s="122">
        <f>IFERROR(G760/G760,"-")</f>
        <v>1</v>
      </c>
      <c r="I760" s="133">
        <v>16</v>
      </c>
      <c r="J760" s="122">
        <f>IFERROR(I760/I760,"-")</f>
        <v>1</v>
      </c>
      <c r="K760" s="133">
        <v>11</v>
      </c>
      <c r="L760" s="122">
        <f>IFERROR(K760/K760,"-")</f>
        <v>1</v>
      </c>
      <c r="M760" s="133">
        <v>44</v>
      </c>
      <c r="N760" s="122">
        <f>IFERROR(M760/M760,"-")</f>
        <v>1</v>
      </c>
      <c r="O760" s="133">
        <v>545</v>
      </c>
      <c r="P760" s="122">
        <f>IFERROR(O760/O760,"-")</f>
        <v>1</v>
      </c>
      <c r="R760" s="78"/>
    </row>
    <row r="761" spans="2:18" s="8" customFormat="1">
      <c r="B761" s="406">
        <v>64</v>
      </c>
      <c r="C761" s="419" t="s">
        <v>50</v>
      </c>
      <c r="D761" s="273" t="s">
        <v>185</v>
      </c>
      <c r="E761" s="153">
        <v>73</v>
      </c>
      <c r="F761" s="33">
        <f>IFERROR(E761/E772,"-")</f>
        <v>0.65765765765765771</v>
      </c>
      <c r="G761" s="67">
        <v>49</v>
      </c>
      <c r="H761" s="33">
        <f>IFERROR(G761/G772,"-")</f>
        <v>0.67123287671232879</v>
      </c>
      <c r="I761" s="67">
        <v>5</v>
      </c>
      <c r="J761" s="33">
        <f>IFERROR(I761/I772,"-")</f>
        <v>0.55555555555555558</v>
      </c>
      <c r="K761" s="67">
        <v>3</v>
      </c>
      <c r="L761" s="33">
        <f>IFERROR(K761/K772,"-")</f>
        <v>0.5</v>
      </c>
      <c r="M761" s="67">
        <v>14</v>
      </c>
      <c r="N761" s="33">
        <f>IFERROR(M761/M772,"-")</f>
        <v>0.51851851851851849</v>
      </c>
      <c r="O761" s="67">
        <v>342</v>
      </c>
      <c r="P761" s="33">
        <f>IFERROR(O761/O772,"-")</f>
        <v>0.77375565610859731</v>
      </c>
      <c r="R761" s="78"/>
    </row>
    <row r="762" spans="2:18" s="8" customFormat="1">
      <c r="B762" s="406"/>
      <c r="C762" s="419"/>
      <c r="D762" s="274" t="s">
        <v>186</v>
      </c>
      <c r="E762" s="140">
        <v>0</v>
      </c>
      <c r="F762" s="138">
        <f>IFERROR(E762/E772,"-")</f>
        <v>0</v>
      </c>
      <c r="G762" s="139">
        <v>0</v>
      </c>
      <c r="H762" s="138">
        <f>IFERROR(G762/G772,"-")</f>
        <v>0</v>
      </c>
      <c r="I762" s="139">
        <v>0</v>
      </c>
      <c r="J762" s="138">
        <f>IFERROR(I762/I772,"-")</f>
        <v>0</v>
      </c>
      <c r="K762" s="139">
        <v>0</v>
      </c>
      <c r="L762" s="138">
        <f>IFERROR(K762/K772,"-")</f>
        <v>0</v>
      </c>
      <c r="M762" s="139">
        <v>0</v>
      </c>
      <c r="N762" s="138">
        <f>IFERROR(M762/M772,"-")</f>
        <v>0</v>
      </c>
      <c r="O762" s="139">
        <v>0</v>
      </c>
      <c r="P762" s="138">
        <f>IFERROR(O762/O772,"-")</f>
        <v>0</v>
      </c>
      <c r="R762" s="78"/>
    </row>
    <row r="763" spans="2:18" s="8" customFormat="1">
      <c r="B763" s="406"/>
      <c r="C763" s="419"/>
      <c r="D763" s="274" t="s">
        <v>340</v>
      </c>
      <c r="E763" s="140">
        <v>1</v>
      </c>
      <c r="F763" s="138">
        <f>IFERROR(E763/E772,"-")</f>
        <v>9.0090090090090089E-3</v>
      </c>
      <c r="G763" s="139">
        <v>1</v>
      </c>
      <c r="H763" s="138">
        <f>IFERROR(G763/G772,"-")</f>
        <v>1.3698630136986301E-2</v>
      </c>
      <c r="I763" s="139">
        <v>0</v>
      </c>
      <c r="J763" s="138">
        <f>IFERROR(I763/I772,"-")</f>
        <v>0</v>
      </c>
      <c r="K763" s="139">
        <v>0</v>
      </c>
      <c r="L763" s="138">
        <f>IFERROR(K763/K772,"-")</f>
        <v>0</v>
      </c>
      <c r="M763" s="139">
        <v>1</v>
      </c>
      <c r="N763" s="138">
        <f>IFERROR(M763/M772,"-")</f>
        <v>3.7037037037037035E-2</v>
      </c>
      <c r="O763" s="139">
        <v>10</v>
      </c>
      <c r="P763" s="138">
        <f>IFERROR(O763/O772,"-")</f>
        <v>2.2624434389140271E-2</v>
      </c>
      <c r="R763" s="78"/>
    </row>
    <row r="764" spans="2:18" s="8" customFormat="1">
      <c r="B764" s="406"/>
      <c r="C764" s="419"/>
      <c r="D764" s="274" t="s">
        <v>293</v>
      </c>
      <c r="E764" s="140">
        <v>0</v>
      </c>
      <c r="F764" s="138">
        <f>IFERROR(E764/E772,"-")</f>
        <v>0</v>
      </c>
      <c r="G764" s="139">
        <v>0</v>
      </c>
      <c r="H764" s="138">
        <f>IFERROR(G764/G772,"-")</f>
        <v>0</v>
      </c>
      <c r="I764" s="139">
        <v>0</v>
      </c>
      <c r="J764" s="138">
        <f>IFERROR(I764/I772,"-")</f>
        <v>0</v>
      </c>
      <c r="K764" s="139">
        <v>0</v>
      </c>
      <c r="L764" s="138">
        <f>IFERROR(K764/K772,"-")</f>
        <v>0</v>
      </c>
      <c r="M764" s="139">
        <v>0</v>
      </c>
      <c r="N764" s="138">
        <f>IFERROR(M764/M772,"-")</f>
        <v>0</v>
      </c>
      <c r="O764" s="139">
        <v>0</v>
      </c>
      <c r="P764" s="138">
        <f>IFERROR(O764/O772,"-")</f>
        <v>0</v>
      </c>
      <c r="R764" s="78"/>
    </row>
    <row r="765" spans="2:18" s="8" customFormat="1">
      <c r="B765" s="406"/>
      <c r="C765" s="419"/>
      <c r="D765" s="274" t="s">
        <v>182</v>
      </c>
      <c r="E765" s="141">
        <v>19</v>
      </c>
      <c r="F765" s="10">
        <f>IFERROR(E765/E772,"-")</f>
        <v>0.17117117117117117</v>
      </c>
      <c r="G765" s="68">
        <v>13</v>
      </c>
      <c r="H765" s="10">
        <f>IFERROR(G765/G772,"-")</f>
        <v>0.17808219178082191</v>
      </c>
      <c r="I765" s="68">
        <v>3</v>
      </c>
      <c r="J765" s="10">
        <f>IFERROR(I765/I772,"-")</f>
        <v>0.33333333333333331</v>
      </c>
      <c r="K765" s="68">
        <v>2</v>
      </c>
      <c r="L765" s="10">
        <f>IFERROR(K765/K772,"-")</f>
        <v>0.33333333333333331</v>
      </c>
      <c r="M765" s="68">
        <v>7</v>
      </c>
      <c r="N765" s="10">
        <f>IFERROR(M765/M772,"-")</f>
        <v>0.25925925925925924</v>
      </c>
      <c r="O765" s="68">
        <v>48</v>
      </c>
      <c r="P765" s="10">
        <f>IFERROR(O765/O772,"-")</f>
        <v>0.10859728506787331</v>
      </c>
      <c r="R765" s="78"/>
    </row>
    <row r="766" spans="2:18" s="8" customFormat="1">
      <c r="B766" s="406"/>
      <c r="C766" s="419"/>
      <c r="D766" s="274" t="s">
        <v>183</v>
      </c>
      <c r="E766" s="141">
        <v>8</v>
      </c>
      <c r="F766" s="10">
        <f>IFERROR(E766/E772,"-")</f>
        <v>7.2072072072072071E-2</v>
      </c>
      <c r="G766" s="68">
        <v>4</v>
      </c>
      <c r="H766" s="10">
        <f>IFERROR(G766/G772,"-")</f>
        <v>5.4794520547945202E-2</v>
      </c>
      <c r="I766" s="68">
        <v>0</v>
      </c>
      <c r="J766" s="10">
        <f>IFERROR(I766/I772,"-")</f>
        <v>0</v>
      </c>
      <c r="K766" s="68">
        <v>0</v>
      </c>
      <c r="L766" s="10">
        <f>IFERROR(K766/K772,"-")</f>
        <v>0</v>
      </c>
      <c r="M766" s="68">
        <v>1</v>
      </c>
      <c r="N766" s="10">
        <f>IFERROR(M766/M772,"-")</f>
        <v>3.7037037037037035E-2</v>
      </c>
      <c r="O766" s="68">
        <v>13</v>
      </c>
      <c r="P766" s="10">
        <f>IFERROR(O766/O772,"-")</f>
        <v>2.9411764705882353E-2</v>
      </c>
      <c r="R766" s="78"/>
    </row>
    <row r="767" spans="2:18" s="8" customFormat="1">
      <c r="B767" s="406"/>
      <c r="C767" s="419"/>
      <c r="D767" s="274" t="s">
        <v>184</v>
      </c>
      <c r="E767" s="140">
        <v>5</v>
      </c>
      <c r="F767" s="138">
        <f>IFERROR(E767/E772,"-")</f>
        <v>4.5045045045045043E-2</v>
      </c>
      <c r="G767" s="139">
        <v>3</v>
      </c>
      <c r="H767" s="138">
        <f>IFERROR(G767/G772,"-")</f>
        <v>4.1095890410958902E-2</v>
      </c>
      <c r="I767" s="139">
        <v>1</v>
      </c>
      <c r="J767" s="138">
        <f>IFERROR(I767/I772,"-")</f>
        <v>0.1111111111111111</v>
      </c>
      <c r="K767" s="139">
        <v>1</v>
      </c>
      <c r="L767" s="138">
        <f>IFERROR(K767/K772,"-")</f>
        <v>0.16666666666666666</v>
      </c>
      <c r="M767" s="139">
        <v>3</v>
      </c>
      <c r="N767" s="138">
        <f>IFERROR(M767/M772,"-")</f>
        <v>0.1111111111111111</v>
      </c>
      <c r="O767" s="139">
        <v>20</v>
      </c>
      <c r="P767" s="138">
        <f>IFERROR(O767/O772,"-")</f>
        <v>4.5248868778280542E-2</v>
      </c>
      <c r="R767" s="78"/>
    </row>
    <row r="768" spans="2:18" s="8" customFormat="1">
      <c r="B768" s="406"/>
      <c r="C768" s="419"/>
      <c r="D768" s="274" t="s">
        <v>187</v>
      </c>
      <c r="E768" s="141">
        <v>2</v>
      </c>
      <c r="F768" s="10">
        <f>IFERROR(E768/E772,"-")</f>
        <v>1.8018018018018018E-2</v>
      </c>
      <c r="G768" s="68">
        <v>1</v>
      </c>
      <c r="H768" s="10">
        <f>IFERROR(G768/G772,"-")</f>
        <v>1.3698630136986301E-2</v>
      </c>
      <c r="I768" s="68">
        <v>0</v>
      </c>
      <c r="J768" s="10">
        <f>IFERROR(I768/I772,"-")</f>
        <v>0</v>
      </c>
      <c r="K768" s="68">
        <v>0</v>
      </c>
      <c r="L768" s="10">
        <f>IFERROR(K768/K772,"-")</f>
        <v>0</v>
      </c>
      <c r="M768" s="68">
        <v>0</v>
      </c>
      <c r="N768" s="10">
        <f>IFERROR(M768/M772,"-")</f>
        <v>0</v>
      </c>
      <c r="O768" s="68">
        <v>7</v>
      </c>
      <c r="P768" s="10">
        <f>IFERROR(O768/O772,"-")</f>
        <v>1.5837104072398189E-2</v>
      </c>
      <c r="R768" s="78"/>
    </row>
    <row r="769" spans="2:18" s="8" customFormat="1">
      <c r="B769" s="406"/>
      <c r="C769" s="419"/>
      <c r="D769" s="274" t="s">
        <v>188</v>
      </c>
      <c r="E769" s="140">
        <v>1</v>
      </c>
      <c r="F769" s="138">
        <f>IFERROR(E769/E772,"-")</f>
        <v>9.0090090090090089E-3</v>
      </c>
      <c r="G769" s="139">
        <v>1</v>
      </c>
      <c r="H769" s="138">
        <f>IFERROR(G769/G772,"-")</f>
        <v>1.3698630136986301E-2</v>
      </c>
      <c r="I769" s="139">
        <v>0</v>
      </c>
      <c r="J769" s="138">
        <f>IFERROR(I769/I772,"-")</f>
        <v>0</v>
      </c>
      <c r="K769" s="139">
        <v>0</v>
      </c>
      <c r="L769" s="138">
        <f>IFERROR(K769/K772,"-")</f>
        <v>0</v>
      </c>
      <c r="M769" s="139">
        <v>0</v>
      </c>
      <c r="N769" s="138">
        <f>IFERROR(M769/M772,"-")</f>
        <v>0</v>
      </c>
      <c r="O769" s="139">
        <v>2</v>
      </c>
      <c r="P769" s="138">
        <f>IFERROR(O769/O772,"-")</f>
        <v>4.5248868778280547E-3</v>
      </c>
      <c r="R769" s="78"/>
    </row>
    <row r="770" spans="2:18" s="8" customFormat="1">
      <c r="B770" s="406"/>
      <c r="C770" s="419"/>
      <c r="D770" s="274" t="s">
        <v>189</v>
      </c>
      <c r="E770" s="141">
        <v>1</v>
      </c>
      <c r="F770" s="10">
        <f>IFERROR(E770/E772,"-")</f>
        <v>9.0090090090090089E-3</v>
      </c>
      <c r="G770" s="68">
        <v>1</v>
      </c>
      <c r="H770" s="10">
        <f>IFERROR(G770/G772,"-")</f>
        <v>1.3698630136986301E-2</v>
      </c>
      <c r="I770" s="68">
        <v>0</v>
      </c>
      <c r="J770" s="10">
        <f>IFERROR(I770/I772,"-")</f>
        <v>0</v>
      </c>
      <c r="K770" s="68">
        <v>0</v>
      </c>
      <c r="L770" s="10">
        <f>IFERROR(K770/K772,"-")</f>
        <v>0</v>
      </c>
      <c r="M770" s="68">
        <v>0</v>
      </c>
      <c r="N770" s="10">
        <f>IFERROR(M770/M772,"-")</f>
        <v>0</v>
      </c>
      <c r="O770" s="68">
        <v>0</v>
      </c>
      <c r="P770" s="10">
        <f>IFERROR(O770/O772,"-")</f>
        <v>0</v>
      </c>
      <c r="R770" s="78"/>
    </row>
    <row r="771" spans="2:18" s="8" customFormat="1">
      <c r="B771" s="406"/>
      <c r="C771" s="419"/>
      <c r="D771" s="89" t="s">
        <v>190</v>
      </c>
      <c r="E771" s="142">
        <v>1</v>
      </c>
      <c r="F771" s="35">
        <f>IFERROR(E771/E772,"-")</f>
        <v>9.0090090090090089E-3</v>
      </c>
      <c r="G771" s="71">
        <v>0</v>
      </c>
      <c r="H771" s="35">
        <f>IFERROR(G771/G772,"-")</f>
        <v>0</v>
      </c>
      <c r="I771" s="71">
        <v>0</v>
      </c>
      <c r="J771" s="35">
        <f>IFERROR(I771/I772,"-")</f>
        <v>0</v>
      </c>
      <c r="K771" s="71">
        <v>0</v>
      </c>
      <c r="L771" s="35">
        <f>IFERROR(K771/K772,"-")</f>
        <v>0</v>
      </c>
      <c r="M771" s="71">
        <v>1</v>
      </c>
      <c r="N771" s="35">
        <f>IFERROR(M771/M772,"-")</f>
        <v>3.7037037037037035E-2</v>
      </c>
      <c r="O771" s="71">
        <v>0</v>
      </c>
      <c r="P771" s="35">
        <f>IFERROR(O771/O772,"-")</f>
        <v>0</v>
      </c>
      <c r="R771" s="78"/>
    </row>
    <row r="772" spans="2:18" s="8" customFormat="1">
      <c r="B772" s="406"/>
      <c r="C772" s="419"/>
      <c r="D772" s="199" t="s">
        <v>71</v>
      </c>
      <c r="E772" s="143">
        <v>111</v>
      </c>
      <c r="F772" s="122">
        <f>IFERROR(E772/E772,"-")</f>
        <v>1</v>
      </c>
      <c r="G772" s="133">
        <v>73</v>
      </c>
      <c r="H772" s="122">
        <f>IFERROR(G772/G772,"-")</f>
        <v>1</v>
      </c>
      <c r="I772" s="133">
        <v>9</v>
      </c>
      <c r="J772" s="122">
        <f>IFERROR(I772/I772,"-")</f>
        <v>1</v>
      </c>
      <c r="K772" s="133">
        <v>6</v>
      </c>
      <c r="L772" s="122">
        <f>IFERROR(K772/K772,"-")</f>
        <v>1</v>
      </c>
      <c r="M772" s="133">
        <v>27</v>
      </c>
      <c r="N772" s="122">
        <f>IFERROR(M772/M772,"-")</f>
        <v>1</v>
      </c>
      <c r="O772" s="133">
        <v>442</v>
      </c>
      <c r="P772" s="122">
        <f>IFERROR(O772/O772,"-")</f>
        <v>1</v>
      </c>
      <c r="R772" s="78"/>
    </row>
    <row r="773" spans="2:18" s="8" customFormat="1">
      <c r="B773" s="417">
        <v>65</v>
      </c>
      <c r="C773" s="415" t="s">
        <v>10</v>
      </c>
      <c r="D773" s="273" t="s">
        <v>185</v>
      </c>
      <c r="E773" s="153">
        <v>78</v>
      </c>
      <c r="F773" s="33">
        <f>IFERROR(E773/E784,"-")</f>
        <v>0.62903225806451613</v>
      </c>
      <c r="G773" s="67">
        <v>48</v>
      </c>
      <c r="H773" s="33">
        <f>IFERROR(G773/G784,"-")</f>
        <v>0.6</v>
      </c>
      <c r="I773" s="67">
        <v>3</v>
      </c>
      <c r="J773" s="33">
        <f>IFERROR(I773/I784,"-")</f>
        <v>0.375</v>
      </c>
      <c r="K773" s="67">
        <v>3</v>
      </c>
      <c r="L773" s="33">
        <f>IFERROR(K773/K784,"-")</f>
        <v>0.42857142857142855</v>
      </c>
      <c r="M773" s="67">
        <v>19</v>
      </c>
      <c r="N773" s="33">
        <f>IFERROR(M773/M784,"-")</f>
        <v>0.73076923076923073</v>
      </c>
      <c r="O773" s="67">
        <v>317</v>
      </c>
      <c r="P773" s="33">
        <f>IFERROR(O773/O784,"-")</f>
        <v>0.81912144702842382</v>
      </c>
      <c r="R773" s="78"/>
    </row>
    <row r="774" spans="2:18" s="8" customFormat="1">
      <c r="B774" s="418"/>
      <c r="C774" s="416"/>
      <c r="D774" s="274" t="s">
        <v>186</v>
      </c>
      <c r="E774" s="140">
        <v>0</v>
      </c>
      <c r="F774" s="138">
        <f>IFERROR(E774/E784,"-")</f>
        <v>0</v>
      </c>
      <c r="G774" s="139">
        <v>0</v>
      </c>
      <c r="H774" s="138">
        <f>IFERROR(G774/G784,"-")</f>
        <v>0</v>
      </c>
      <c r="I774" s="139">
        <v>0</v>
      </c>
      <c r="J774" s="138">
        <f>IFERROR(I774/I784,"-")</f>
        <v>0</v>
      </c>
      <c r="K774" s="139">
        <v>0</v>
      </c>
      <c r="L774" s="138">
        <f>IFERROR(K774/K784,"-")</f>
        <v>0</v>
      </c>
      <c r="M774" s="139">
        <v>0</v>
      </c>
      <c r="N774" s="138">
        <f>IFERROR(M774/M784,"-")</f>
        <v>0</v>
      </c>
      <c r="O774" s="139">
        <v>1</v>
      </c>
      <c r="P774" s="138">
        <f>IFERROR(O774/O784,"-")</f>
        <v>2.5839793281653748E-3</v>
      </c>
      <c r="R774" s="78"/>
    </row>
    <row r="775" spans="2:18" s="8" customFormat="1">
      <c r="B775" s="418"/>
      <c r="C775" s="416"/>
      <c r="D775" s="274" t="s">
        <v>340</v>
      </c>
      <c r="E775" s="140">
        <v>6</v>
      </c>
      <c r="F775" s="138">
        <f>IFERROR(E775/E784,"-")</f>
        <v>4.8387096774193547E-2</v>
      </c>
      <c r="G775" s="139">
        <v>3</v>
      </c>
      <c r="H775" s="138">
        <f>IFERROR(G775/G784,"-")</f>
        <v>3.7499999999999999E-2</v>
      </c>
      <c r="I775" s="139">
        <v>0</v>
      </c>
      <c r="J775" s="138">
        <f>IFERROR(I775/I784,"-")</f>
        <v>0</v>
      </c>
      <c r="K775" s="139">
        <v>0</v>
      </c>
      <c r="L775" s="138">
        <f>IFERROR(K775/K784,"-")</f>
        <v>0</v>
      </c>
      <c r="M775" s="139">
        <v>0</v>
      </c>
      <c r="N775" s="138">
        <f>IFERROR(M775/M784,"-")</f>
        <v>0</v>
      </c>
      <c r="O775" s="139">
        <v>5</v>
      </c>
      <c r="P775" s="138">
        <f>IFERROR(O775/O784,"-")</f>
        <v>1.2919896640826873E-2</v>
      </c>
      <c r="R775" s="78"/>
    </row>
    <row r="776" spans="2:18" s="8" customFormat="1">
      <c r="B776" s="418"/>
      <c r="C776" s="416"/>
      <c r="D776" s="274" t="s">
        <v>293</v>
      </c>
      <c r="E776" s="140">
        <v>0</v>
      </c>
      <c r="F776" s="138">
        <f>IFERROR(E776/E784,"-")</f>
        <v>0</v>
      </c>
      <c r="G776" s="139">
        <v>0</v>
      </c>
      <c r="H776" s="138">
        <f>IFERROR(G776/G784,"-")</f>
        <v>0</v>
      </c>
      <c r="I776" s="139">
        <v>0</v>
      </c>
      <c r="J776" s="138">
        <f>IFERROR(I776/I784,"-")</f>
        <v>0</v>
      </c>
      <c r="K776" s="139">
        <v>0</v>
      </c>
      <c r="L776" s="138">
        <f>IFERROR(K776/K784,"-")</f>
        <v>0</v>
      </c>
      <c r="M776" s="139">
        <v>0</v>
      </c>
      <c r="N776" s="138">
        <f>IFERROR(M776/M784,"-")</f>
        <v>0</v>
      </c>
      <c r="O776" s="139">
        <v>0</v>
      </c>
      <c r="P776" s="138">
        <f>IFERROR(O776/O784,"-")</f>
        <v>0</v>
      </c>
      <c r="R776" s="78"/>
    </row>
    <row r="777" spans="2:18" s="8" customFormat="1">
      <c r="B777" s="418"/>
      <c r="C777" s="416"/>
      <c r="D777" s="274" t="s">
        <v>182</v>
      </c>
      <c r="E777" s="141">
        <v>15</v>
      </c>
      <c r="F777" s="10">
        <f>IFERROR(E777/E784,"-")</f>
        <v>0.12096774193548387</v>
      </c>
      <c r="G777" s="68">
        <v>9</v>
      </c>
      <c r="H777" s="10">
        <f>IFERROR(G777/G784,"-")</f>
        <v>0.1125</v>
      </c>
      <c r="I777" s="68">
        <v>0</v>
      </c>
      <c r="J777" s="10">
        <f>IFERROR(I777/I784,"-")</f>
        <v>0</v>
      </c>
      <c r="K777" s="68">
        <v>0</v>
      </c>
      <c r="L777" s="10">
        <f>IFERROR(K777/K784,"-")</f>
        <v>0</v>
      </c>
      <c r="M777" s="68">
        <v>1</v>
      </c>
      <c r="N777" s="10">
        <f>IFERROR(M777/M784,"-")</f>
        <v>3.8461538461538464E-2</v>
      </c>
      <c r="O777" s="68">
        <v>25</v>
      </c>
      <c r="P777" s="10">
        <f>IFERROR(O777/O784,"-")</f>
        <v>6.4599483204134361E-2</v>
      </c>
      <c r="R777" s="78"/>
    </row>
    <row r="778" spans="2:18" s="8" customFormat="1">
      <c r="B778" s="418"/>
      <c r="C778" s="416"/>
      <c r="D778" s="274" t="s">
        <v>183</v>
      </c>
      <c r="E778" s="141">
        <v>10</v>
      </c>
      <c r="F778" s="10">
        <f>IFERROR(E778/E784,"-")</f>
        <v>8.0645161290322578E-2</v>
      </c>
      <c r="G778" s="68">
        <v>7</v>
      </c>
      <c r="H778" s="10">
        <f>IFERROR(G778/G784,"-")</f>
        <v>8.7499999999999994E-2</v>
      </c>
      <c r="I778" s="68">
        <v>1</v>
      </c>
      <c r="J778" s="10">
        <f>IFERROR(I778/I784,"-")</f>
        <v>0.125</v>
      </c>
      <c r="K778" s="68">
        <v>0</v>
      </c>
      <c r="L778" s="10">
        <f>IFERROR(K778/K784,"-")</f>
        <v>0</v>
      </c>
      <c r="M778" s="68">
        <v>3</v>
      </c>
      <c r="N778" s="10">
        <f>IFERROR(M778/M784,"-")</f>
        <v>0.11538461538461539</v>
      </c>
      <c r="O778" s="68">
        <v>13</v>
      </c>
      <c r="P778" s="10">
        <f>IFERROR(O778/O784,"-")</f>
        <v>3.3591731266149873E-2</v>
      </c>
      <c r="R778" s="78"/>
    </row>
    <row r="779" spans="2:18" s="8" customFormat="1">
      <c r="B779" s="418"/>
      <c r="C779" s="416"/>
      <c r="D779" s="274" t="s">
        <v>184</v>
      </c>
      <c r="E779" s="140">
        <v>6</v>
      </c>
      <c r="F779" s="138">
        <f>IFERROR(E779/E784,"-")</f>
        <v>4.8387096774193547E-2</v>
      </c>
      <c r="G779" s="139">
        <v>6</v>
      </c>
      <c r="H779" s="138">
        <f>IFERROR(G779/G784,"-")</f>
        <v>7.4999999999999997E-2</v>
      </c>
      <c r="I779" s="139">
        <v>0</v>
      </c>
      <c r="J779" s="138">
        <f>IFERROR(I779/I784,"-")</f>
        <v>0</v>
      </c>
      <c r="K779" s="139">
        <v>0</v>
      </c>
      <c r="L779" s="138">
        <f>IFERROR(K779/K784,"-")</f>
        <v>0</v>
      </c>
      <c r="M779" s="139">
        <v>1</v>
      </c>
      <c r="N779" s="138">
        <f>IFERROR(M779/M784,"-")</f>
        <v>3.8461538461538464E-2</v>
      </c>
      <c r="O779" s="139">
        <v>15</v>
      </c>
      <c r="P779" s="138">
        <f>IFERROR(O779/O784,"-")</f>
        <v>3.875968992248062E-2</v>
      </c>
      <c r="R779" s="78"/>
    </row>
    <row r="780" spans="2:18" s="8" customFormat="1">
      <c r="B780" s="418"/>
      <c r="C780" s="416"/>
      <c r="D780" s="274" t="s">
        <v>187</v>
      </c>
      <c r="E780" s="141">
        <v>6</v>
      </c>
      <c r="F780" s="10">
        <f>IFERROR(E780/E784,"-")</f>
        <v>4.8387096774193547E-2</v>
      </c>
      <c r="G780" s="68">
        <v>5</v>
      </c>
      <c r="H780" s="10">
        <f>IFERROR(G780/G784,"-")</f>
        <v>6.25E-2</v>
      </c>
      <c r="I780" s="68">
        <v>3</v>
      </c>
      <c r="J780" s="10">
        <f>IFERROR(I780/I784,"-")</f>
        <v>0.375</v>
      </c>
      <c r="K780" s="68">
        <v>3</v>
      </c>
      <c r="L780" s="10">
        <f>IFERROR(K780/K784,"-")</f>
        <v>0.42857142857142855</v>
      </c>
      <c r="M780" s="68">
        <v>1</v>
      </c>
      <c r="N780" s="10">
        <f>IFERROR(M780/M784,"-")</f>
        <v>3.8461538461538464E-2</v>
      </c>
      <c r="O780" s="68">
        <v>5</v>
      </c>
      <c r="P780" s="10">
        <f>IFERROR(O780/O784,"-")</f>
        <v>1.2919896640826873E-2</v>
      </c>
      <c r="R780" s="78"/>
    </row>
    <row r="781" spans="2:18" s="8" customFormat="1">
      <c r="B781" s="418"/>
      <c r="C781" s="416"/>
      <c r="D781" s="274" t="s">
        <v>188</v>
      </c>
      <c r="E781" s="140">
        <v>2</v>
      </c>
      <c r="F781" s="138">
        <f>IFERROR(E781/E784,"-")</f>
        <v>1.6129032258064516E-2</v>
      </c>
      <c r="G781" s="139">
        <v>1</v>
      </c>
      <c r="H781" s="138">
        <f>IFERROR(G781/G784,"-")</f>
        <v>1.2500000000000001E-2</v>
      </c>
      <c r="I781" s="139">
        <v>0</v>
      </c>
      <c r="J781" s="138">
        <f>IFERROR(I781/I784,"-")</f>
        <v>0</v>
      </c>
      <c r="K781" s="139">
        <v>0</v>
      </c>
      <c r="L781" s="138">
        <f>IFERROR(K781/K784,"-")</f>
        <v>0</v>
      </c>
      <c r="M781" s="139">
        <v>1</v>
      </c>
      <c r="N781" s="138">
        <f>IFERROR(M781/M784,"-")</f>
        <v>3.8461538461538464E-2</v>
      </c>
      <c r="O781" s="139">
        <v>4</v>
      </c>
      <c r="P781" s="138">
        <f>IFERROR(O781/O784,"-")</f>
        <v>1.0335917312661499E-2</v>
      </c>
      <c r="R781" s="78"/>
    </row>
    <row r="782" spans="2:18" s="8" customFormat="1">
      <c r="B782" s="418"/>
      <c r="C782" s="416"/>
      <c r="D782" s="274" t="s">
        <v>189</v>
      </c>
      <c r="E782" s="141">
        <v>0</v>
      </c>
      <c r="F782" s="10">
        <f>IFERROR(E782/E784,"-")</f>
        <v>0</v>
      </c>
      <c r="G782" s="68">
        <v>0</v>
      </c>
      <c r="H782" s="10">
        <f>IFERROR(G782/G784,"-")</f>
        <v>0</v>
      </c>
      <c r="I782" s="68">
        <v>0</v>
      </c>
      <c r="J782" s="10">
        <f>IFERROR(I782/I784,"-")</f>
        <v>0</v>
      </c>
      <c r="K782" s="68">
        <v>0</v>
      </c>
      <c r="L782" s="10">
        <f>IFERROR(K782/K784,"-")</f>
        <v>0</v>
      </c>
      <c r="M782" s="68">
        <v>0</v>
      </c>
      <c r="N782" s="10">
        <f>IFERROR(M782/M784,"-")</f>
        <v>0</v>
      </c>
      <c r="O782" s="68">
        <v>2</v>
      </c>
      <c r="P782" s="10">
        <f>IFERROR(O782/O784,"-")</f>
        <v>5.1679586563307496E-3</v>
      </c>
      <c r="R782" s="78"/>
    </row>
    <row r="783" spans="2:18" s="8" customFormat="1">
      <c r="B783" s="418"/>
      <c r="C783" s="416"/>
      <c r="D783" s="89" t="s">
        <v>190</v>
      </c>
      <c r="E783" s="142">
        <v>1</v>
      </c>
      <c r="F783" s="35">
        <f>IFERROR(E783/E784,"-")</f>
        <v>8.0645161290322578E-3</v>
      </c>
      <c r="G783" s="71">
        <v>1</v>
      </c>
      <c r="H783" s="35">
        <f>IFERROR(G783/G784,"-")</f>
        <v>1.2500000000000001E-2</v>
      </c>
      <c r="I783" s="71">
        <v>1</v>
      </c>
      <c r="J783" s="35">
        <f>IFERROR(I783/I784,"-")</f>
        <v>0.125</v>
      </c>
      <c r="K783" s="71">
        <v>1</v>
      </c>
      <c r="L783" s="35">
        <f>IFERROR(K783/K784,"-")</f>
        <v>0.14285714285714285</v>
      </c>
      <c r="M783" s="71">
        <v>0</v>
      </c>
      <c r="N783" s="35">
        <f>IFERROR(M783/M784,"-")</f>
        <v>0</v>
      </c>
      <c r="O783" s="71">
        <v>0</v>
      </c>
      <c r="P783" s="35">
        <f>IFERROR(O783/O784,"-")</f>
        <v>0</v>
      </c>
      <c r="R783" s="78"/>
    </row>
    <row r="784" spans="2:18" s="8" customFormat="1">
      <c r="B784" s="418"/>
      <c r="C784" s="416"/>
      <c r="D784" s="199" t="s">
        <v>71</v>
      </c>
      <c r="E784" s="143">
        <v>124</v>
      </c>
      <c r="F784" s="122">
        <f>IFERROR(E784/E784,"-")</f>
        <v>1</v>
      </c>
      <c r="G784" s="133">
        <v>80</v>
      </c>
      <c r="H784" s="122">
        <f>IFERROR(G784/G784,"-")</f>
        <v>1</v>
      </c>
      <c r="I784" s="133">
        <v>8</v>
      </c>
      <c r="J784" s="122">
        <f>IFERROR(I784/I784,"-")</f>
        <v>1</v>
      </c>
      <c r="K784" s="133">
        <v>7</v>
      </c>
      <c r="L784" s="122">
        <f>IFERROR(K784/K784,"-")</f>
        <v>1</v>
      </c>
      <c r="M784" s="133">
        <v>26</v>
      </c>
      <c r="N784" s="122">
        <f>IFERROR(M784/M784,"-")</f>
        <v>1</v>
      </c>
      <c r="O784" s="133">
        <v>387</v>
      </c>
      <c r="P784" s="122">
        <f>IFERROR(O784/O784,"-")</f>
        <v>1</v>
      </c>
      <c r="R784" s="78"/>
    </row>
    <row r="785" spans="2:18" s="8" customFormat="1">
      <c r="B785" s="417">
        <v>66</v>
      </c>
      <c r="C785" s="415" t="s">
        <v>4</v>
      </c>
      <c r="D785" s="273" t="s">
        <v>185</v>
      </c>
      <c r="E785" s="153">
        <v>78</v>
      </c>
      <c r="F785" s="33">
        <f>IFERROR(E785/E796,"-")</f>
        <v>0.5864661654135338</v>
      </c>
      <c r="G785" s="67">
        <v>46</v>
      </c>
      <c r="H785" s="33">
        <f>IFERROR(G785/G796,"-")</f>
        <v>0.5168539325842697</v>
      </c>
      <c r="I785" s="67">
        <v>8</v>
      </c>
      <c r="J785" s="33">
        <f>IFERROR(I785/I796,"-")</f>
        <v>0.47058823529411764</v>
      </c>
      <c r="K785" s="67">
        <v>4</v>
      </c>
      <c r="L785" s="33">
        <f>IFERROR(K785/K796,"-")</f>
        <v>0.36363636363636365</v>
      </c>
      <c r="M785" s="67">
        <v>12</v>
      </c>
      <c r="N785" s="33">
        <f>IFERROR(M785/M796,"-")</f>
        <v>0.46153846153846156</v>
      </c>
      <c r="O785" s="67">
        <v>414</v>
      </c>
      <c r="P785" s="33">
        <f>IFERROR(O785/O796,"-")</f>
        <v>0.77383177570093453</v>
      </c>
      <c r="R785" s="78"/>
    </row>
    <row r="786" spans="2:18" s="8" customFormat="1">
      <c r="B786" s="418"/>
      <c r="C786" s="416"/>
      <c r="D786" s="274" t="s">
        <v>186</v>
      </c>
      <c r="E786" s="140">
        <v>1</v>
      </c>
      <c r="F786" s="138">
        <f>IFERROR(E786/E796,"-")</f>
        <v>7.5187969924812026E-3</v>
      </c>
      <c r="G786" s="139">
        <v>0</v>
      </c>
      <c r="H786" s="138">
        <f>IFERROR(G786/G796,"-")</f>
        <v>0</v>
      </c>
      <c r="I786" s="139">
        <v>0</v>
      </c>
      <c r="J786" s="138">
        <f>IFERROR(I786/I796,"-")</f>
        <v>0</v>
      </c>
      <c r="K786" s="139">
        <v>0</v>
      </c>
      <c r="L786" s="138">
        <f>IFERROR(K786/K796,"-")</f>
        <v>0</v>
      </c>
      <c r="M786" s="139">
        <v>0</v>
      </c>
      <c r="N786" s="138">
        <f>IFERROR(M786/M796,"-")</f>
        <v>0</v>
      </c>
      <c r="O786" s="139">
        <v>3</v>
      </c>
      <c r="P786" s="138">
        <f>IFERROR(O786/O796,"-")</f>
        <v>5.6074766355140183E-3</v>
      </c>
      <c r="R786" s="78"/>
    </row>
    <row r="787" spans="2:18" s="8" customFormat="1">
      <c r="B787" s="418"/>
      <c r="C787" s="416"/>
      <c r="D787" s="274" t="s">
        <v>340</v>
      </c>
      <c r="E787" s="140">
        <v>2</v>
      </c>
      <c r="F787" s="138">
        <f>IFERROR(E787/E796,"-")</f>
        <v>1.5037593984962405E-2</v>
      </c>
      <c r="G787" s="139">
        <v>1</v>
      </c>
      <c r="H787" s="138">
        <f>IFERROR(G787/G796,"-")</f>
        <v>1.1235955056179775E-2</v>
      </c>
      <c r="I787" s="139">
        <v>0</v>
      </c>
      <c r="J787" s="138">
        <f>IFERROR(I787/I796,"-")</f>
        <v>0</v>
      </c>
      <c r="K787" s="139">
        <v>0</v>
      </c>
      <c r="L787" s="138">
        <f>IFERROR(K787/K796,"-")</f>
        <v>0</v>
      </c>
      <c r="M787" s="139">
        <v>0</v>
      </c>
      <c r="N787" s="138">
        <f>IFERROR(M787/M796,"-")</f>
        <v>0</v>
      </c>
      <c r="O787" s="139">
        <v>3</v>
      </c>
      <c r="P787" s="138">
        <f>IFERROR(O787/O796,"-")</f>
        <v>5.6074766355140183E-3</v>
      </c>
      <c r="R787" s="78"/>
    </row>
    <row r="788" spans="2:18" s="8" customFormat="1">
      <c r="B788" s="418"/>
      <c r="C788" s="416"/>
      <c r="D788" s="274" t="s">
        <v>293</v>
      </c>
      <c r="E788" s="140">
        <v>0</v>
      </c>
      <c r="F788" s="138">
        <f>IFERROR(E788/E796,"-")</f>
        <v>0</v>
      </c>
      <c r="G788" s="139">
        <v>0</v>
      </c>
      <c r="H788" s="138">
        <f>IFERROR(G788/G796,"-")</f>
        <v>0</v>
      </c>
      <c r="I788" s="139">
        <v>0</v>
      </c>
      <c r="J788" s="138">
        <f>IFERROR(I788/I796,"-")</f>
        <v>0</v>
      </c>
      <c r="K788" s="139">
        <v>0</v>
      </c>
      <c r="L788" s="138">
        <f>IFERROR(K788/K796,"-")</f>
        <v>0</v>
      </c>
      <c r="M788" s="139">
        <v>0</v>
      </c>
      <c r="N788" s="138">
        <f>IFERROR(M788/M796,"-")</f>
        <v>0</v>
      </c>
      <c r="O788" s="139">
        <v>1</v>
      </c>
      <c r="P788" s="138">
        <f>IFERROR(O788/O796,"-")</f>
        <v>1.869158878504673E-3</v>
      </c>
      <c r="R788" s="78"/>
    </row>
    <row r="789" spans="2:18" s="8" customFormat="1">
      <c r="B789" s="418"/>
      <c r="C789" s="416"/>
      <c r="D789" s="274" t="s">
        <v>182</v>
      </c>
      <c r="E789" s="141">
        <v>22</v>
      </c>
      <c r="F789" s="10">
        <f>IFERROR(E789/E796,"-")</f>
        <v>0.16541353383458646</v>
      </c>
      <c r="G789" s="68">
        <v>17</v>
      </c>
      <c r="H789" s="10">
        <f>IFERROR(G789/G796,"-")</f>
        <v>0.19101123595505617</v>
      </c>
      <c r="I789" s="68">
        <v>2</v>
      </c>
      <c r="J789" s="10">
        <f>IFERROR(I789/I796,"-")</f>
        <v>0.11764705882352941</v>
      </c>
      <c r="K789" s="68">
        <v>1</v>
      </c>
      <c r="L789" s="10">
        <f>IFERROR(K789/K796,"-")</f>
        <v>9.0909090909090912E-2</v>
      </c>
      <c r="M789" s="68">
        <v>0</v>
      </c>
      <c r="N789" s="10">
        <f>IFERROR(M789/M796,"-")</f>
        <v>0</v>
      </c>
      <c r="O789" s="68">
        <v>63</v>
      </c>
      <c r="P789" s="10">
        <f>IFERROR(O789/O796,"-")</f>
        <v>0.11775700934579439</v>
      </c>
      <c r="R789" s="78"/>
    </row>
    <row r="790" spans="2:18" s="8" customFormat="1">
      <c r="B790" s="418"/>
      <c r="C790" s="416"/>
      <c r="D790" s="274" t="s">
        <v>183</v>
      </c>
      <c r="E790" s="141">
        <v>15</v>
      </c>
      <c r="F790" s="10">
        <f>IFERROR(E790/E796,"-")</f>
        <v>0.11278195488721804</v>
      </c>
      <c r="G790" s="68">
        <v>13</v>
      </c>
      <c r="H790" s="10">
        <f>IFERROR(G790/G796,"-")</f>
        <v>0.14606741573033707</v>
      </c>
      <c r="I790" s="68">
        <v>3</v>
      </c>
      <c r="J790" s="10">
        <f>IFERROR(I790/I796,"-")</f>
        <v>0.17647058823529413</v>
      </c>
      <c r="K790" s="68">
        <v>3</v>
      </c>
      <c r="L790" s="10">
        <f>IFERROR(K790/K796,"-")</f>
        <v>0.27272727272727271</v>
      </c>
      <c r="M790" s="68">
        <v>2</v>
      </c>
      <c r="N790" s="10">
        <f>IFERROR(M790/M796,"-")</f>
        <v>7.6923076923076927E-2</v>
      </c>
      <c r="O790" s="68">
        <v>16</v>
      </c>
      <c r="P790" s="10">
        <f>IFERROR(O790/O796,"-")</f>
        <v>2.9906542056074768E-2</v>
      </c>
      <c r="R790" s="78"/>
    </row>
    <row r="791" spans="2:18" s="8" customFormat="1">
      <c r="B791" s="418"/>
      <c r="C791" s="416"/>
      <c r="D791" s="274" t="s">
        <v>184</v>
      </c>
      <c r="E791" s="140">
        <v>11</v>
      </c>
      <c r="F791" s="138">
        <f>IFERROR(E791/E796,"-")</f>
        <v>8.2706766917293228E-2</v>
      </c>
      <c r="G791" s="139">
        <v>9</v>
      </c>
      <c r="H791" s="138">
        <f>IFERROR(G791/G796,"-")</f>
        <v>0.10112359550561797</v>
      </c>
      <c r="I791" s="139">
        <v>3</v>
      </c>
      <c r="J791" s="138">
        <f>IFERROR(I791/I796,"-")</f>
        <v>0.17647058823529413</v>
      </c>
      <c r="K791" s="139">
        <v>2</v>
      </c>
      <c r="L791" s="138">
        <f>IFERROR(K791/K796,"-")</f>
        <v>0.18181818181818182</v>
      </c>
      <c r="M791" s="139">
        <v>9</v>
      </c>
      <c r="N791" s="138">
        <f>IFERROR(M791/M796,"-")</f>
        <v>0.34615384615384615</v>
      </c>
      <c r="O791" s="139">
        <v>17</v>
      </c>
      <c r="P791" s="138">
        <f>IFERROR(O791/O796,"-")</f>
        <v>3.1775700934579439E-2</v>
      </c>
      <c r="R791" s="78"/>
    </row>
    <row r="792" spans="2:18" s="8" customFormat="1">
      <c r="B792" s="418"/>
      <c r="C792" s="416"/>
      <c r="D792" s="274" t="s">
        <v>187</v>
      </c>
      <c r="E792" s="141">
        <v>2</v>
      </c>
      <c r="F792" s="10">
        <f>IFERROR(E792/E796,"-")</f>
        <v>1.5037593984962405E-2</v>
      </c>
      <c r="G792" s="68">
        <v>1</v>
      </c>
      <c r="H792" s="10">
        <f>IFERROR(G792/G796,"-")</f>
        <v>1.1235955056179775E-2</v>
      </c>
      <c r="I792" s="68">
        <v>1</v>
      </c>
      <c r="J792" s="10">
        <f>IFERROR(I792/I796,"-")</f>
        <v>5.8823529411764705E-2</v>
      </c>
      <c r="K792" s="68">
        <v>1</v>
      </c>
      <c r="L792" s="10">
        <f>IFERROR(K792/K796,"-")</f>
        <v>9.0909090909090912E-2</v>
      </c>
      <c r="M792" s="68">
        <v>1</v>
      </c>
      <c r="N792" s="10">
        <f>IFERROR(M792/M796,"-")</f>
        <v>3.8461538461538464E-2</v>
      </c>
      <c r="O792" s="68">
        <v>13</v>
      </c>
      <c r="P792" s="10">
        <f>IFERROR(O792/O796,"-")</f>
        <v>2.4299065420560748E-2</v>
      </c>
      <c r="R792" s="78"/>
    </row>
    <row r="793" spans="2:18" s="8" customFormat="1">
      <c r="B793" s="418"/>
      <c r="C793" s="416"/>
      <c r="D793" s="274" t="s">
        <v>188</v>
      </c>
      <c r="E793" s="140">
        <v>2</v>
      </c>
      <c r="F793" s="138">
        <f>IFERROR(E793/E796,"-")</f>
        <v>1.5037593984962405E-2</v>
      </c>
      <c r="G793" s="139">
        <v>2</v>
      </c>
      <c r="H793" s="138">
        <f>IFERROR(G793/G796,"-")</f>
        <v>2.247191011235955E-2</v>
      </c>
      <c r="I793" s="139">
        <v>0</v>
      </c>
      <c r="J793" s="138">
        <f>IFERROR(I793/I796,"-")</f>
        <v>0</v>
      </c>
      <c r="K793" s="139">
        <v>0</v>
      </c>
      <c r="L793" s="138">
        <f>IFERROR(K793/K796,"-")</f>
        <v>0</v>
      </c>
      <c r="M793" s="139">
        <v>2</v>
      </c>
      <c r="N793" s="138">
        <f>IFERROR(M793/M796,"-")</f>
        <v>7.6923076923076927E-2</v>
      </c>
      <c r="O793" s="139">
        <v>4</v>
      </c>
      <c r="P793" s="138">
        <f>IFERROR(O793/O796,"-")</f>
        <v>7.4766355140186919E-3</v>
      </c>
      <c r="R793" s="78"/>
    </row>
    <row r="794" spans="2:18" s="8" customFormat="1">
      <c r="B794" s="418"/>
      <c r="C794" s="416"/>
      <c r="D794" s="274" t="s">
        <v>189</v>
      </c>
      <c r="E794" s="141">
        <v>0</v>
      </c>
      <c r="F794" s="10">
        <f>IFERROR(E794/E796,"-")</f>
        <v>0</v>
      </c>
      <c r="G794" s="68">
        <v>0</v>
      </c>
      <c r="H794" s="10">
        <f>IFERROR(G794/G796,"-")</f>
        <v>0</v>
      </c>
      <c r="I794" s="68">
        <v>0</v>
      </c>
      <c r="J794" s="10">
        <f>IFERROR(I794/I796,"-")</f>
        <v>0</v>
      </c>
      <c r="K794" s="68">
        <v>0</v>
      </c>
      <c r="L794" s="10">
        <f>IFERROR(K794/K796,"-")</f>
        <v>0</v>
      </c>
      <c r="M794" s="68">
        <v>0</v>
      </c>
      <c r="N794" s="10">
        <f>IFERROR(M794/M796,"-")</f>
        <v>0</v>
      </c>
      <c r="O794" s="68">
        <v>1</v>
      </c>
      <c r="P794" s="10">
        <f>IFERROR(O794/O796,"-")</f>
        <v>1.869158878504673E-3</v>
      </c>
      <c r="R794" s="78"/>
    </row>
    <row r="795" spans="2:18" s="8" customFormat="1">
      <c r="B795" s="418"/>
      <c r="C795" s="416"/>
      <c r="D795" s="89" t="s">
        <v>190</v>
      </c>
      <c r="E795" s="142">
        <v>0</v>
      </c>
      <c r="F795" s="35">
        <f>IFERROR(E795/E796,"-")</f>
        <v>0</v>
      </c>
      <c r="G795" s="71">
        <v>0</v>
      </c>
      <c r="H795" s="35">
        <f>IFERROR(G795/G796,"-")</f>
        <v>0</v>
      </c>
      <c r="I795" s="71">
        <v>0</v>
      </c>
      <c r="J795" s="35">
        <f>IFERROR(I795/I796,"-")</f>
        <v>0</v>
      </c>
      <c r="K795" s="71">
        <v>0</v>
      </c>
      <c r="L795" s="35">
        <f>IFERROR(K795/K796,"-")</f>
        <v>0</v>
      </c>
      <c r="M795" s="71">
        <v>0</v>
      </c>
      <c r="N795" s="35">
        <f>IFERROR(M795/M796,"-")</f>
        <v>0</v>
      </c>
      <c r="O795" s="71">
        <v>0</v>
      </c>
      <c r="P795" s="35">
        <f>IFERROR(O795/O796,"-")</f>
        <v>0</v>
      </c>
      <c r="R795" s="78"/>
    </row>
    <row r="796" spans="2:18" s="8" customFormat="1">
      <c r="B796" s="420"/>
      <c r="C796" s="421"/>
      <c r="D796" s="199" t="s">
        <v>71</v>
      </c>
      <c r="E796" s="143">
        <v>133</v>
      </c>
      <c r="F796" s="122">
        <f>IFERROR(E796/E796,"-")</f>
        <v>1</v>
      </c>
      <c r="G796" s="133">
        <v>89</v>
      </c>
      <c r="H796" s="122">
        <f>IFERROR(G796/G796,"-")</f>
        <v>1</v>
      </c>
      <c r="I796" s="133">
        <v>17</v>
      </c>
      <c r="J796" s="122">
        <f>IFERROR(I796/I796,"-")</f>
        <v>1</v>
      </c>
      <c r="K796" s="133">
        <v>11</v>
      </c>
      <c r="L796" s="122">
        <f>IFERROR(K796/K796,"-")</f>
        <v>1</v>
      </c>
      <c r="M796" s="133">
        <v>26</v>
      </c>
      <c r="N796" s="122">
        <f>IFERROR(M796/M796,"-")</f>
        <v>1</v>
      </c>
      <c r="O796" s="133">
        <v>535</v>
      </c>
      <c r="P796" s="122">
        <f>IFERROR(O796/O796,"-")</f>
        <v>1</v>
      </c>
      <c r="R796" s="78"/>
    </row>
    <row r="797" spans="2:18" s="8" customFormat="1">
      <c r="B797" s="417">
        <v>67</v>
      </c>
      <c r="C797" s="415" t="s">
        <v>5</v>
      </c>
      <c r="D797" s="273" t="s">
        <v>185</v>
      </c>
      <c r="E797" s="153">
        <v>31</v>
      </c>
      <c r="F797" s="33">
        <f>IFERROR(E797/E808,"-")</f>
        <v>0.58490566037735847</v>
      </c>
      <c r="G797" s="67">
        <v>8</v>
      </c>
      <c r="H797" s="33">
        <f>IFERROR(G797/G808,"-")</f>
        <v>0.5714285714285714</v>
      </c>
      <c r="I797" s="67">
        <v>2</v>
      </c>
      <c r="J797" s="33">
        <f>IFERROR(I797/I808,"-")</f>
        <v>0.4</v>
      </c>
      <c r="K797" s="67">
        <v>1</v>
      </c>
      <c r="L797" s="33">
        <f>IFERROR(K797/K808,"-")</f>
        <v>0.33333333333333331</v>
      </c>
      <c r="M797" s="67">
        <v>7</v>
      </c>
      <c r="N797" s="33">
        <f>IFERROR(M797/M808,"-")</f>
        <v>0.46666666666666667</v>
      </c>
      <c r="O797" s="67">
        <v>95</v>
      </c>
      <c r="P797" s="33">
        <f>IFERROR(O797/O808,"-")</f>
        <v>0.81196581196581197</v>
      </c>
      <c r="R797" s="78"/>
    </row>
    <row r="798" spans="2:18" s="8" customFormat="1">
      <c r="B798" s="418"/>
      <c r="C798" s="416"/>
      <c r="D798" s="274" t="s">
        <v>186</v>
      </c>
      <c r="E798" s="140">
        <v>1</v>
      </c>
      <c r="F798" s="138">
        <f>IFERROR(E798/E808,"-")</f>
        <v>1.8867924528301886E-2</v>
      </c>
      <c r="G798" s="139">
        <v>0</v>
      </c>
      <c r="H798" s="138">
        <f>IFERROR(G798/G808,"-")</f>
        <v>0</v>
      </c>
      <c r="I798" s="139">
        <v>0</v>
      </c>
      <c r="J798" s="138">
        <f>IFERROR(I798/I808,"-")</f>
        <v>0</v>
      </c>
      <c r="K798" s="139">
        <v>0</v>
      </c>
      <c r="L798" s="138">
        <f>IFERROR(K798/K808,"-")</f>
        <v>0</v>
      </c>
      <c r="M798" s="139">
        <v>0</v>
      </c>
      <c r="N798" s="138">
        <f>IFERROR(M798/M808,"-")</f>
        <v>0</v>
      </c>
      <c r="O798" s="139">
        <v>0</v>
      </c>
      <c r="P798" s="138">
        <f>IFERROR(O798/O808,"-")</f>
        <v>0</v>
      </c>
      <c r="R798" s="78"/>
    </row>
    <row r="799" spans="2:18" s="8" customFormat="1">
      <c r="B799" s="418"/>
      <c r="C799" s="416"/>
      <c r="D799" s="274" t="s">
        <v>340</v>
      </c>
      <c r="E799" s="140">
        <v>2</v>
      </c>
      <c r="F799" s="138">
        <f>IFERROR(E799/E808,"-")</f>
        <v>3.7735849056603772E-2</v>
      </c>
      <c r="G799" s="139">
        <v>0</v>
      </c>
      <c r="H799" s="138">
        <f>IFERROR(G799/G808,"-")</f>
        <v>0</v>
      </c>
      <c r="I799" s="139">
        <v>0</v>
      </c>
      <c r="J799" s="138">
        <f>IFERROR(I799/I808,"-")</f>
        <v>0</v>
      </c>
      <c r="K799" s="139">
        <v>0</v>
      </c>
      <c r="L799" s="138">
        <f>IFERROR(K799/K808,"-")</f>
        <v>0</v>
      </c>
      <c r="M799" s="139">
        <v>0</v>
      </c>
      <c r="N799" s="138">
        <f>IFERROR(M799/M808,"-")</f>
        <v>0</v>
      </c>
      <c r="O799" s="139">
        <v>0</v>
      </c>
      <c r="P799" s="138">
        <f>IFERROR(O799/O808,"-")</f>
        <v>0</v>
      </c>
      <c r="R799" s="78"/>
    </row>
    <row r="800" spans="2:18" s="8" customFormat="1">
      <c r="B800" s="418"/>
      <c r="C800" s="416"/>
      <c r="D800" s="274" t="s">
        <v>293</v>
      </c>
      <c r="E800" s="140">
        <v>0</v>
      </c>
      <c r="F800" s="138">
        <f>IFERROR(E800/E808,"-")</f>
        <v>0</v>
      </c>
      <c r="G800" s="139">
        <v>0</v>
      </c>
      <c r="H800" s="138">
        <f>IFERROR(G800/G808,"-")</f>
        <v>0</v>
      </c>
      <c r="I800" s="139">
        <v>0</v>
      </c>
      <c r="J800" s="138">
        <f>IFERROR(I800/I808,"-")</f>
        <v>0</v>
      </c>
      <c r="K800" s="139">
        <v>0</v>
      </c>
      <c r="L800" s="138">
        <f>IFERROR(K800/K808,"-")</f>
        <v>0</v>
      </c>
      <c r="M800" s="139">
        <v>0</v>
      </c>
      <c r="N800" s="138">
        <f>IFERROR(M800/M808,"-")</f>
        <v>0</v>
      </c>
      <c r="O800" s="139">
        <v>0</v>
      </c>
      <c r="P800" s="138">
        <f>IFERROR(O800/O808,"-")</f>
        <v>0</v>
      </c>
      <c r="R800" s="78"/>
    </row>
    <row r="801" spans="2:18" s="8" customFormat="1">
      <c r="B801" s="418"/>
      <c r="C801" s="416"/>
      <c r="D801" s="274" t="s">
        <v>182</v>
      </c>
      <c r="E801" s="141">
        <v>7</v>
      </c>
      <c r="F801" s="10">
        <f>IFERROR(E801/E808,"-")</f>
        <v>0.13207547169811321</v>
      </c>
      <c r="G801" s="68">
        <v>1</v>
      </c>
      <c r="H801" s="10">
        <f>IFERROR(G801/G808,"-")</f>
        <v>7.1428571428571425E-2</v>
      </c>
      <c r="I801" s="68">
        <v>1</v>
      </c>
      <c r="J801" s="10">
        <f>IFERROR(I801/I808,"-")</f>
        <v>0.2</v>
      </c>
      <c r="K801" s="68">
        <v>0</v>
      </c>
      <c r="L801" s="10">
        <f>IFERROR(K801/K808,"-")</f>
        <v>0</v>
      </c>
      <c r="M801" s="68">
        <v>0</v>
      </c>
      <c r="N801" s="10">
        <f>IFERROR(M801/M808,"-")</f>
        <v>0</v>
      </c>
      <c r="O801" s="68">
        <v>5</v>
      </c>
      <c r="P801" s="10">
        <f>IFERROR(O801/O808,"-")</f>
        <v>4.2735042735042736E-2</v>
      </c>
      <c r="R801" s="78"/>
    </row>
    <row r="802" spans="2:18" s="8" customFormat="1">
      <c r="B802" s="418"/>
      <c r="C802" s="416"/>
      <c r="D802" s="274" t="s">
        <v>183</v>
      </c>
      <c r="E802" s="141">
        <v>3</v>
      </c>
      <c r="F802" s="10">
        <f>IFERROR(E802/E808,"-")</f>
        <v>5.6603773584905662E-2</v>
      </c>
      <c r="G802" s="68">
        <v>1</v>
      </c>
      <c r="H802" s="10">
        <f>IFERROR(G802/G808,"-")</f>
        <v>7.1428571428571425E-2</v>
      </c>
      <c r="I802" s="68">
        <v>0</v>
      </c>
      <c r="J802" s="10">
        <f>IFERROR(I802/I808,"-")</f>
        <v>0</v>
      </c>
      <c r="K802" s="68">
        <v>0</v>
      </c>
      <c r="L802" s="10">
        <f>IFERROR(K802/K808,"-")</f>
        <v>0</v>
      </c>
      <c r="M802" s="68">
        <v>2</v>
      </c>
      <c r="N802" s="10">
        <f>IFERROR(M802/M808,"-")</f>
        <v>0.13333333333333333</v>
      </c>
      <c r="O802" s="68">
        <v>4</v>
      </c>
      <c r="P802" s="10">
        <f>IFERROR(O802/O808,"-")</f>
        <v>3.4188034188034191E-2</v>
      </c>
      <c r="R802" s="78"/>
    </row>
    <row r="803" spans="2:18" s="8" customFormat="1">
      <c r="B803" s="418"/>
      <c r="C803" s="416"/>
      <c r="D803" s="274" t="s">
        <v>184</v>
      </c>
      <c r="E803" s="140">
        <v>3</v>
      </c>
      <c r="F803" s="138">
        <f>IFERROR(E803/E808,"-")</f>
        <v>5.6603773584905662E-2</v>
      </c>
      <c r="G803" s="139">
        <v>2</v>
      </c>
      <c r="H803" s="138">
        <f>IFERROR(G803/G808,"-")</f>
        <v>0.14285714285714285</v>
      </c>
      <c r="I803" s="139">
        <v>1</v>
      </c>
      <c r="J803" s="138">
        <f>IFERROR(I803/I808,"-")</f>
        <v>0.2</v>
      </c>
      <c r="K803" s="139">
        <v>1</v>
      </c>
      <c r="L803" s="138">
        <f>IFERROR(K803/K808,"-")</f>
        <v>0.33333333333333331</v>
      </c>
      <c r="M803" s="139">
        <v>1</v>
      </c>
      <c r="N803" s="138">
        <f>IFERROR(M803/M808,"-")</f>
        <v>6.6666666666666666E-2</v>
      </c>
      <c r="O803" s="139">
        <v>7</v>
      </c>
      <c r="P803" s="138">
        <f>IFERROR(O803/O808,"-")</f>
        <v>5.9829059829059832E-2</v>
      </c>
      <c r="R803" s="78"/>
    </row>
    <row r="804" spans="2:18" s="8" customFormat="1">
      <c r="B804" s="418"/>
      <c r="C804" s="416"/>
      <c r="D804" s="274" t="s">
        <v>187</v>
      </c>
      <c r="E804" s="141">
        <v>2</v>
      </c>
      <c r="F804" s="10">
        <f>IFERROR(E804/E808,"-")</f>
        <v>3.7735849056603772E-2</v>
      </c>
      <c r="G804" s="68">
        <v>0</v>
      </c>
      <c r="H804" s="10">
        <f>IFERROR(G804/G808,"-")</f>
        <v>0</v>
      </c>
      <c r="I804" s="68">
        <v>0</v>
      </c>
      <c r="J804" s="10">
        <f>IFERROR(I804/I808,"-")</f>
        <v>0</v>
      </c>
      <c r="K804" s="68">
        <v>0</v>
      </c>
      <c r="L804" s="10">
        <f>IFERROR(K804/K808,"-")</f>
        <v>0</v>
      </c>
      <c r="M804" s="68">
        <v>2</v>
      </c>
      <c r="N804" s="10">
        <f>IFERROR(M804/M808,"-")</f>
        <v>0.13333333333333333</v>
      </c>
      <c r="O804" s="68">
        <v>2</v>
      </c>
      <c r="P804" s="10">
        <f>IFERROR(O804/O808,"-")</f>
        <v>1.7094017094017096E-2</v>
      </c>
      <c r="R804" s="78"/>
    </row>
    <row r="805" spans="2:18" s="8" customFormat="1">
      <c r="B805" s="418"/>
      <c r="C805" s="416"/>
      <c r="D805" s="274" t="s">
        <v>188</v>
      </c>
      <c r="E805" s="140">
        <v>3</v>
      </c>
      <c r="F805" s="138">
        <f>IFERROR(E805/E808,"-")</f>
        <v>5.6603773584905662E-2</v>
      </c>
      <c r="G805" s="139">
        <v>1</v>
      </c>
      <c r="H805" s="138">
        <f>IFERROR(G805/G808,"-")</f>
        <v>7.1428571428571425E-2</v>
      </c>
      <c r="I805" s="139">
        <v>0</v>
      </c>
      <c r="J805" s="138">
        <f>IFERROR(I805/I808,"-")</f>
        <v>0</v>
      </c>
      <c r="K805" s="139">
        <v>0</v>
      </c>
      <c r="L805" s="138">
        <f>IFERROR(K805/K808,"-")</f>
        <v>0</v>
      </c>
      <c r="M805" s="139">
        <v>2</v>
      </c>
      <c r="N805" s="138">
        <f>IFERROR(M805/M808,"-")</f>
        <v>0.13333333333333333</v>
      </c>
      <c r="O805" s="139">
        <v>4</v>
      </c>
      <c r="P805" s="138">
        <f>IFERROR(O805/O808,"-")</f>
        <v>3.4188034188034191E-2</v>
      </c>
      <c r="R805" s="78"/>
    </row>
    <row r="806" spans="2:18" s="8" customFormat="1">
      <c r="B806" s="418"/>
      <c r="C806" s="416"/>
      <c r="D806" s="274" t="s">
        <v>189</v>
      </c>
      <c r="E806" s="141">
        <v>1</v>
      </c>
      <c r="F806" s="10">
        <f>IFERROR(E806/E808,"-")</f>
        <v>1.8867924528301886E-2</v>
      </c>
      <c r="G806" s="68">
        <v>1</v>
      </c>
      <c r="H806" s="10">
        <f>IFERROR(G806/G808,"-")</f>
        <v>7.1428571428571425E-2</v>
      </c>
      <c r="I806" s="68">
        <v>1</v>
      </c>
      <c r="J806" s="10">
        <f>IFERROR(I806/I808,"-")</f>
        <v>0.2</v>
      </c>
      <c r="K806" s="68">
        <v>1</v>
      </c>
      <c r="L806" s="10">
        <f>IFERROR(K806/K808,"-")</f>
        <v>0.33333333333333331</v>
      </c>
      <c r="M806" s="68">
        <v>1</v>
      </c>
      <c r="N806" s="10">
        <f>IFERROR(M806/M808,"-")</f>
        <v>6.6666666666666666E-2</v>
      </c>
      <c r="O806" s="68">
        <v>0</v>
      </c>
      <c r="P806" s="10">
        <f>IFERROR(O806/O808,"-")</f>
        <v>0</v>
      </c>
      <c r="R806" s="78"/>
    </row>
    <row r="807" spans="2:18" s="8" customFormat="1">
      <c r="B807" s="418"/>
      <c r="C807" s="416"/>
      <c r="D807" s="89" t="s">
        <v>190</v>
      </c>
      <c r="E807" s="142">
        <v>0</v>
      </c>
      <c r="F807" s="35">
        <f>IFERROR(E807/E808,"-")</f>
        <v>0</v>
      </c>
      <c r="G807" s="71">
        <v>0</v>
      </c>
      <c r="H807" s="35">
        <f>IFERROR(G807/G808,"-")</f>
        <v>0</v>
      </c>
      <c r="I807" s="71">
        <v>0</v>
      </c>
      <c r="J807" s="35">
        <f>IFERROR(I807/I808,"-")</f>
        <v>0</v>
      </c>
      <c r="K807" s="71">
        <v>0</v>
      </c>
      <c r="L807" s="35">
        <f>IFERROR(K807/K808,"-")</f>
        <v>0</v>
      </c>
      <c r="M807" s="71">
        <v>0</v>
      </c>
      <c r="N807" s="35">
        <f>IFERROR(M807/M808,"-")</f>
        <v>0</v>
      </c>
      <c r="O807" s="71">
        <v>0</v>
      </c>
      <c r="P807" s="35">
        <f>IFERROR(O807/O808,"-")</f>
        <v>0</v>
      </c>
      <c r="R807" s="78"/>
    </row>
    <row r="808" spans="2:18" s="8" customFormat="1">
      <c r="B808" s="418"/>
      <c r="C808" s="416"/>
      <c r="D808" s="199" t="s">
        <v>71</v>
      </c>
      <c r="E808" s="143">
        <v>53</v>
      </c>
      <c r="F808" s="122">
        <f>IFERROR(E808/E808,"-")</f>
        <v>1</v>
      </c>
      <c r="G808" s="133">
        <v>14</v>
      </c>
      <c r="H808" s="122">
        <f>IFERROR(G808/G808,"-")</f>
        <v>1</v>
      </c>
      <c r="I808" s="133">
        <v>5</v>
      </c>
      <c r="J808" s="122">
        <f>IFERROR(I808/I808,"-")</f>
        <v>1</v>
      </c>
      <c r="K808" s="133">
        <v>3</v>
      </c>
      <c r="L808" s="122">
        <f>IFERROR(K808/K808,"-")</f>
        <v>1</v>
      </c>
      <c r="M808" s="133">
        <v>15</v>
      </c>
      <c r="N808" s="122">
        <f>IFERROR(M808/M808,"-")</f>
        <v>1</v>
      </c>
      <c r="O808" s="133">
        <v>117</v>
      </c>
      <c r="P808" s="122">
        <f>IFERROR(O808/O808,"-")</f>
        <v>1</v>
      </c>
      <c r="R808" s="78"/>
    </row>
    <row r="809" spans="2:18" s="8" customFormat="1">
      <c r="B809" s="417">
        <v>68</v>
      </c>
      <c r="C809" s="415" t="s">
        <v>51</v>
      </c>
      <c r="D809" s="273" t="s">
        <v>185</v>
      </c>
      <c r="E809" s="153">
        <v>47</v>
      </c>
      <c r="F809" s="33">
        <f>IFERROR(E809/E820,"-")</f>
        <v>1</v>
      </c>
      <c r="G809" s="67">
        <v>34</v>
      </c>
      <c r="H809" s="33">
        <f>IFERROR(G809/G820,"-")</f>
        <v>1</v>
      </c>
      <c r="I809" s="67">
        <v>7</v>
      </c>
      <c r="J809" s="33">
        <f>IFERROR(I809/I820,"-")</f>
        <v>1</v>
      </c>
      <c r="K809" s="67">
        <v>5</v>
      </c>
      <c r="L809" s="33">
        <f>IFERROR(K809/K820,"-")</f>
        <v>1</v>
      </c>
      <c r="M809" s="67">
        <v>12</v>
      </c>
      <c r="N809" s="33">
        <f>IFERROR(M809/M820,"-")</f>
        <v>1</v>
      </c>
      <c r="O809" s="67">
        <v>218</v>
      </c>
      <c r="P809" s="33">
        <f>IFERROR(O809/O820,"-")</f>
        <v>0.99543378995433784</v>
      </c>
      <c r="R809" s="78"/>
    </row>
    <row r="810" spans="2:18" s="8" customFormat="1">
      <c r="B810" s="418"/>
      <c r="C810" s="416"/>
      <c r="D810" s="274" t="s">
        <v>186</v>
      </c>
      <c r="E810" s="140">
        <v>0</v>
      </c>
      <c r="F810" s="138">
        <f>IFERROR(E810/E820,"-")</f>
        <v>0</v>
      </c>
      <c r="G810" s="139">
        <v>0</v>
      </c>
      <c r="H810" s="138">
        <f>IFERROR(G810/G820,"-")</f>
        <v>0</v>
      </c>
      <c r="I810" s="139">
        <v>0</v>
      </c>
      <c r="J810" s="138">
        <f>IFERROR(I810/I820,"-")</f>
        <v>0</v>
      </c>
      <c r="K810" s="139">
        <v>0</v>
      </c>
      <c r="L810" s="138">
        <f>IFERROR(K810/K820,"-")</f>
        <v>0</v>
      </c>
      <c r="M810" s="139">
        <v>0</v>
      </c>
      <c r="N810" s="138">
        <f>IFERROR(M810/M820,"-")</f>
        <v>0</v>
      </c>
      <c r="O810" s="139">
        <v>0</v>
      </c>
      <c r="P810" s="138">
        <f>IFERROR(O810/O820,"-")</f>
        <v>0</v>
      </c>
      <c r="R810" s="78"/>
    </row>
    <row r="811" spans="2:18" s="8" customFormat="1">
      <c r="B811" s="418"/>
      <c r="C811" s="416"/>
      <c r="D811" s="274" t="s">
        <v>340</v>
      </c>
      <c r="E811" s="140">
        <v>0</v>
      </c>
      <c r="F811" s="138">
        <f>IFERROR(E811/E820,"-")</f>
        <v>0</v>
      </c>
      <c r="G811" s="139">
        <v>0</v>
      </c>
      <c r="H811" s="138">
        <f>IFERROR(G811/G820,"-")</f>
        <v>0</v>
      </c>
      <c r="I811" s="139">
        <v>0</v>
      </c>
      <c r="J811" s="138">
        <f>IFERROR(I811/I820,"-")</f>
        <v>0</v>
      </c>
      <c r="K811" s="139">
        <v>0</v>
      </c>
      <c r="L811" s="138">
        <f>IFERROR(K811/K820,"-")</f>
        <v>0</v>
      </c>
      <c r="M811" s="139">
        <v>0</v>
      </c>
      <c r="N811" s="138">
        <f>IFERROR(M811/M820,"-")</f>
        <v>0</v>
      </c>
      <c r="O811" s="139">
        <v>0</v>
      </c>
      <c r="P811" s="138">
        <f>IFERROR(O811/O820,"-")</f>
        <v>0</v>
      </c>
      <c r="R811" s="78"/>
    </row>
    <row r="812" spans="2:18" s="8" customFormat="1">
      <c r="B812" s="418"/>
      <c r="C812" s="416"/>
      <c r="D812" s="274" t="s">
        <v>293</v>
      </c>
      <c r="E812" s="140">
        <v>0</v>
      </c>
      <c r="F812" s="138">
        <f>IFERROR(E812/E820,"-")</f>
        <v>0</v>
      </c>
      <c r="G812" s="139">
        <v>0</v>
      </c>
      <c r="H812" s="138">
        <f>IFERROR(G812/G820,"-")</f>
        <v>0</v>
      </c>
      <c r="I812" s="139">
        <v>0</v>
      </c>
      <c r="J812" s="138">
        <f>IFERROR(I812/I820,"-")</f>
        <v>0</v>
      </c>
      <c r="K812" s="139">
        <v>0</v>
      </c>
      <c r="L812" s="138">
        <f>IFERROR(K812/K820,"-")</f>
        <v>0</v>
      </c>
      <c r="M812" s="139">
        <v>0</v>
      </c>
      <c r="N812" s="138">
        <f>IFERROR(M812/M820,"-")</f>
        <v>0</v>
      </c>
      <c r="O812" s="139">
        <v>0</v>
      </c>
      <c r="P812" s="138">
        <f>IFERROR(O812/O820,"-")</f>
        <v>0</v>
      </c>
      <c r="R812" s="78"/>
    </row>
    <row r="813" spans="2:18" s="8" customFormat="1">
      <c r="B813" s="418"/>
      <c r="C813" s="416"/>
      <c r="D813" s="274" t="s">
        <v>182</v>
      </c>
      <c r="E813" s="141">
        <v>0</v>
      </c>
      <c r="F813" s="10">
        <f>IFERROR(E813/E820,"-")</f>
        <v>0</v>
      </c>
      <c r="G813" s="68">
        <v>0</v>
      </c>
      <c r="H813" s="10">
        <f>IFERROR(G813/G820,"-")</f>
        <v>0</v>
      </c>
      <c r="I813" s="68">
        <v>0</v>
      </c>
      <c r="J813" s="10">
        <f>IFERROR(I813/I820,"-")</f>
        <v>0</v>
      </c>
      <c r="K813" s="68">
        <v>0</v>
      </c>
      <c r="L813" s="10">
        <f>IFERROR(K813/K820,"-")</f>
        <v>0</v>
      </c>
      <c r="M813" s="68">
        <v>0</v>
      </c>
      <c r="N813" s="10">
        <f>IFERROR(M813/M820,"-")</f>
        <v>0</v>
      </c>
      <c r="O813" s="68">
        <v>0</v>
      </c>
      <c r="P813" s="10">
        <f>IFERROR(O813/O820,"-")</f>
        <v>0</v>
      </c>
      <c r="R813" s="78"/>
    </row>
    <row r="814" spans="2:18" s="8" customFormat="1">
      <c r="B814" s="418"/>
      <c r="C814" s="416"/>
      <c r="D814" s="274" t="s">
        <v>183</v>
      </c>
      <c r="E814" s="141">
        <v>0</v>
      </c>
      <c r="F814" s="10">
        <f>IFERROR(E814/E820,"-")</f>
        <v>0</v>
      </c>
      <c r="G814" s="68">
        <v>0</v>
      </c>
      <c r="H814" s="10">
        <f>IFERROR(G814/G820,"-")</f>
        <v>0</v>
      </c>
      <c r="I814" s="68">
        <v>0</v>
      </c>
      <c r="J814" s="10">
        <f>IFERROR(I814/I820,"-")</f>
        <v>0</v>
      </c>
      <c r="K814" s="68">
        <v>0</v>
      </c>
      <c r="L814" s="10">
        <f>IFERROR(K814/K820,"-")</f>
        <v>0</v>
      </c>
      <c r="M814" s="68">
        <v>0</v>
      </c>
      <c r="N814" s="10">
        <f>IFERROR(M814/M820,"-")</f>
        <v>0</v>
      </c>
      <c r="O814" s="68">
        <v>1</v>
      </c>
      <c r="P814" s="10">
        <f>IFERROR(O814/O820,"-")</f>
        <v>4.5662100456621002E-3</v>
      </c>
      <c r="R814" s="78"/>
    </row>
    <row r="815" spans="2:18" s="8" customFormat="1">
      <c r="B815" s="418"/>
      <c r="C815" s="416"/>
      <c r="D815" s="274" t="s">
        <v>184</v>
      </c>
      <c r="E815" s="140">
        <v>0</v>
      </c>
      <c r="F815" s="138">
        <f>IFERROR(E815/E820,"-")</f>
        <v>0</v>
      </c>
      <c r="G815" s="139">
        <v>0</v>
      </c>
      <c r="H815" s="138">
        <f>IFERROR(G815/G820,"-")</f>
        <v>0</v>
      </c>
      <c r="I815" s="139">
        <v>0</v>
      </c>
      <c r="J815" s="138">
        <f>IFERROR(I815/I820,"-")</f>
        <v>0</v>
      </c>
      <c r="K815" s="139">
        <v>0</v>
      </c>
      <c r="L815" s="138">
        <f>IFERROR(K815/K820,"-")</f>
        <v>0</v>
      </c>
      <c r="M815" s="139">
        <v>0</v>
      </c>
      <c r="N815" s="138">
        <f>IFERROR(M815/M820,"-")</f>
        <v>0</v>
      </c>
      <c r="O815" s="139">
        <v>0</v>
      </c>
      <c r="P815" s="138">
        <f>IFERROR(O815/O820,"-")</f>
        <v>0</v>
      </c>
      <c r="R815" s="78"/>
    </row>
    <row r="816" spans="2:18" s="8" customFormat="1">
      <c r="B816" s="418"/>
      <c r="C816" s="416"/>
      <c r="D816" s="274" t="s">
        <v>187</v>
      </c>
      <c r="E816" s="141">
        <v>0</v>
      </c>
      <c r="F816" s="10">
        <f>IFERROR(E816/E820,"-")</f>
        <v>0</v>
      </c>
      <c r="G816" s="68">
        <v>0</v>
      </c>
      <c r="H816" s="10">
        <f>IFERROR(G816/G820,"-")</f>
        <v>0</v>
      </c>
      <c r="I816" s="68">
        <v>0</v>
      </c>
      <c r="J816" s="10">
        <f>IFERROR(I816/I820,"-")</f>
        <v>0</v>
      </c>
      <c r="K816" s="68">
        <v>0</v>
      </c>
      <c r="L816" s="10">
        <f>IFERROR(K816/K820,"-")</f>
        <v>0</v>
      </c>
      <c r="M816" s="68">
        <v>0</v>
      </c>
      <c r="N816" s="10">
        <f>IFERROR(M816/M820,"-")</f>
        <v>0</v>
      </c>
      <c r="O816" s="68">
        <v>0</v>
      </c>
      <c r="P816" s="10">
        <f>IFERROR(O816/O820,"-")</f>
        <v>0</v>
      </c>
      <c r="R816" s="78"/>
    </row>
    <row r="817" spans="2:18" s="8" customFormat="1">
      <c r="B817" s="418"/>
      <c r="C817" s="416"/>
      <c r="D817" s="274" t="s">
        <v>188</v>
      </c>
      <c r="E817" s="140">
        <v>0</v>
      </c>
      <c r="F817" s="138">
        <f>IFERROR(E817/E820,"-")</f>
        <v>0</v>
      </c>
      <c r="G817" s="139">
        <v>0</v>
      </c>
      <c r="H817" s="138">
        <f>IFERROR(G817/G820,"-")</f>
        <v>0</v>
      </c>
      <c r="I817" s="139">
        <v>0</v>
      </c>
      <c r="J817" s="138">
        <f>IFERROR(I817/I820,"-")</f>
        <v>0</v>
      </c>
      <c r="K817" s="139">
        <v>0</v>
      </c>
      <c r="L817" s="138">
        <f>IFERROR(K817/K820,"-")</f>
        <v>0</v>
      </c>
      <c r="M817" s="139">
        <v>0</v>
      </c>
      <c r="N817" s="138">
        <f>IFERROR(M817/M820,"-")</f>
        <v>0</v>
      </c>
      <c r="O817" s="139">
        <v>0</v>
      </c>
      <c r="P817" s="138">
        <f>IFERROR(O817/O820,"-")</f>
        <v>0</v>
      </c>
      <c r="R817" s="78"/>
    </row>
    <row r="818" spans="2:18" s="8" customFormat="1">
      <c r="B818" s="418"/>
      <c r="C818" s="416"/>
      <c r="D818" s="274" t="s">
        <v>189</v>
      </c>
      <c r="E818" s="141">
        <v>0</v>
      </c>
      <c r="F818" s="10">
        <f>IFERROR(E818/E820,"-")</f>
        <v>0</v>
      </c>
      <c r="G818" s="68">
        <v>0</v>
      </c>
      <c r="H818" s="10">
        <f>IFERROR(G818/G820,"-")</f>
        <v>0</v>
      </c>
      <c r="I818" s="68">
        <v>0</v>
      </c>
      <c r="J818" s="10">
        <f>IFERROR(I818/I820,"-")</f>
        <v>0</v>
      </c>
      <c r="K818" s="68">
        <v>0</v>
      </c>
      <c r="L818" s="10">
        <f>IFERROR(K818/K820,"-")</f>
        <v>0</v>
      </c>
      <c r="M818" s="68">
        <v>0</v>
      </c>
      <c r="N818" s="10">
        <f>IFERROR(M818/M820,"-")</f>
        <v>0</v>
      </c>
      <c r="O818" s="68">
        <v>0</v>
      </c>
      <c r="P818" s="10">
        <f>IFERROR(O818/O820,"-")</f>
        <v>0</v>
      </c>
      <c r="R818" s="78"/>
    </row>
    <row r="819" spans="2:18" s="8" customFormat="1">
      <c r="B819" s="418"/>
      <c r="C819" s="416"/>
      <c r="D819" s="89" t="s">
        <v>190</v>
      </c>
      <c r="E819" s="142">
        <v>0</v>
      </c>
      <c r="F819" s="35">
        <f>IFERROR(E819/E820,"-")</f>
        <v>0</v>
      </c>
      <c r="G819" s="71">
        <v>0</v>
      </c>
      <c r="H819" s="35">
        <f>IFERROR(G819/G820,"-")</f>
        <v>0</v>
      </c>
      <c r="I819" s="71">
        <v>0</v>
      </c>
      <c r="J819" s="35">
        <f>IFERROR(I819/I820,"-")</f>
        <v>0</v>
      </c>
      <c r="K819" s="71">
        <v>0</v>
      </c>
      <c r="L819" s="35">
        <f>IFERROR(K819/K820,"-")</f>
        <v>0</v>
      </c>
      <c r="M819" s="71">
        <v>0</v>
      </c>
      <c r="N819" s="35">
        <f>IFERROR(M819/M820,"-")</f>
        <v>0</v>
      </c>
      <c r="O819" s="71">
        <v>0</v>
      </c>
      <c r="P819" s="35">
        <f>IFERROR(O819/O820,"-")</f>
        <v>0</v>
      </c>
      <c r="R819" s="78"/>
    </row>
    <row r="820" spans="2:18" s="8" customFormat="1">
      <c r="B820" s="418"/>
      <c r="C820" s="416"/>
      <c r="D820" s="199" t="s">
        <v>71</v>
      </c>
      <c r="E820" s="143">
        <v>47</v>
      </c>
      <c r="F820" s="122">
        <f>IFERROR(E820/E820,"-")</f>
        <v>1</v>
      </c>
      <c r="G820" s="133">
        <v>34</v>
      </c>
      <c r="H820" s="122">
        <f>IFERROR(G820/G820,"-")</f>
        <v>1</v>
      </c>
      <c r="I820" s="133">
        <v>7</v>
      </c>
      <c r="J820" s="122">
        <f>IFERROR(I820/I820,"-")</f>
        <v>1</v>
      </c>
      <c r="K820" s="133">
        <v>5</v>
      </c>
      <c r="L820" s="122">
        <f>IFERROR(K820/K820,"-")</f>
        <v>1</v>
      </c>
      <c r="M820" s="133">
        <v>12</v>
      </c>
      <c r="N820" s="122">
        <f>IFERROR(M820/M820,"-")</f>
        <v>1</v>
      </c>
      <c r="O820" s="133">
        <v>219</v>
      </c>
      <c r="P820" s="122">
        <f>IFERROR(O820/O820,"-")</f>
        <v>1</v>
      </c>
      <c r="R820" s="78"/>
    </row>
    <row r="821" spans="2:18" s="8" customFormat="1">
      <c r="B821" s="417">
        <v>69</v>
      </c>
      <c r="C821" s="415" t="s">
        <v>52</v>
      </c>
      <c r="D821" s="273" t="s">
        <v>185</v>
      </c>
      <c r="E821" s="153">
        <v>80</v>
      </c>
      <c r="F821" s="33">
        <f>IFERROR(E821/E832,"-")</f>
        <v>0.58823529411764708</v>
      </c>
      <c r="G821" s="67">
        <v>52</v>
      </c>
      <c r="H821" s="33">
        <f>IFERROR(G821/G832,"-")</f>
        <v>0.54736842105263162</v>
      </c>
      <c r="I821" s="67">
        <v>7</v>
      </c>
      <c r="J821" s="33">
        <f>IFERROR(I821/I832,"-")</f>
        <v>0.41176470588235292</v>
      </c>
      <c r="K821" s="67">
        <v>5</v>
      </c>
      <c r="L821" s="33">
        <f>IFERROR(K821/K832,"-")</f>
        <v>0.33333333333333331</v>
      </c>
      <c r="M821" s="67">
        <v>15</v>
      </c>
      <c r="N821" s="33">
        <f>IFERROR(M821/M832,"-")</f>
        <v>0.5</v>
      </c>
      <c r="O821" s="67">
        <v>389</v>
      </c>
      <c r="P821" s="33">
        <f>IFERROR(O821/O832,"-")</f>
        <v>0.73258003766478341</v>
      </c>
      <c r="R821" s="78"/>
    </row>
    <row r="822" spans="2:18" s="8" customFormat="1">
      <c r="B822" s="418"/>
      <c r="C822" s="416"/>
      <c r="D822" s="274" t="s">
        <v>186</v>
      </c>
      <c r="E822" s="140">
        <v>0</v>
      </c>
      <c r="F822" s="138">
        <f>IFERROR(E822/E832,"-")</f>
        <v>0</v>
      </c>
      <c r="G822" s="139">
        <v>0</v>
      </c>
      <c r="H822" s="138">
        <f>IFERROR(G822/G832,"-")</f>
        <v>0</v>
      </c>
      <c r="I822" s="139">
        <v>0</v>
      </c>
      <c r="J822" s="138">
        <f>IFERROR(I822/I832,"-")</f>
        <v>0</v>
      </c>
      <c r="K822" s="139">
        <v>0</v>
      </c>
      <c r="L822" s="138">
        <f>IFERROR(K822/K832,"-")</f>
        <v>0</v>
      </c>
      <c r="M822" s="139">
        <v>0</v>
      </c>
      <c r="N822" s="138">
        <f>IFERROR(M822/M832,"-")</f>
        <v>0</v>
      </c>
      <c r="O822" s="139">
        <v>0</v>
      </c>
      <c r="P822" s="138">
        <f>IFERROR(O822/O832,"-")</f>
        <v>0</v>
      </c>
      <c r="R822" s="78"/>
    </row>
    <row r="823" spans="2:18" s="8" customFormat="1">
      <c r="B823" s="418"/>
      <c r="C823" s="416"/>
      <c r="D823" s="274" t="s">
        <v>340</v>
      </c>
      <c r="E823" s="140">
        <v>5</v>
      </c>
      <c r="F823" s="138">
        <f>IFERROR(E823/E832,"-")</f>
        <v>3.6764705882352942E-2</v>
      </c>
      <c r="G823" s="139">
        <v>3</v>
      </c>
      <c r="H823" s="138">
        <f>IFERROR(G823/G832,"-")</f>
        <v>3.1578947368421054E-2</v>
      </c>
      <c r="I823" s="139">
        <v>0</v>
      </c>
      <c r="J823" s="138">
        <f>IFERROR(I823/I832,"-")</f>
        <v>0</v>
      </c>
      <c r="K823" s="139">
        <v>0</v>
      </c>
      <c r="L823" s="138">
        <f>IFERROR(K823/K832,"-")</f>
        <v>0</v>
      </c>
      <c r="M823" s="139">
        <v>0</v>
      </c>
      <c r="N823" s="138">
        <f>IFERROR(M823/M832,"-")</f>
        <v>0</v>
      </c>
      <c r="O823" s="139">
        <v>9</v>
      </c>
      <c r="P823" s="138">
        <f>IFERROR(O823/O832,"-")</f>
        <v>1.6949152542372881E-2</v>
      </c>
      <c r="R823" s="78"/>
    </row>
    <row r="824" spans="2:18" s="8" customFormat="1">
      <c r="B824" s="418"/>
      <c r="C824" s="416"/>
      <c r="D824" s="274" t="s">
        <v>293</v>
      </c>
      <c r="E824" s="140">
        <v>0</v>
      </c>
      <c r="F824" s="138">
        <f>IFERROR(E824/E832,"-")</f>
        <v>0</v>
      </c>
      <c r="G824" s="139">
        <v>0</v>
      </c>
      <c r="H824" s="138">
        <f>IFERROR(G824/G832,"-")</f>
        <v>0</v>
      </c>
      <c r="I824" s="139">
        <v>0</v>
      </c>
      <c r="J824" s="138">
        <f>IFERROR(I824/I832,"-")</f>
        <v>0</v>
      </c>
      <c r="K824" s="139">
        <v>0</v>
      </c>
      <c r="L824" s="138">
        <f>IFERROR(K824/K832,"-")</f>
        <v>0</v>
      </c>
      <c r="M824" s="139">
        <v>0</v>
      </c>
      <c r="N824" s="138">
        <f>IFERROR(M824/M832,"-")</f>
        <v>0</v>
      </c>
      <c r="O824" s="139">
        <v>0</v>
      </c>
      <c r="P824" s="138">
        <f>IFERROR(O824/O832,"-")</f>
        <v>0</v>
      </c>
      <c r="R824" s="78"/>
    </row>
    <row r="825" spans="2:18" s="8" customFormat="1">
      <c r="B825" s="418"/>
      <c r="C825" s="416"/>
      <c r="D825" s="274" t="s">
        <v>182</v>
      </c>
      <c r="E825" s="141">
        <v>21</v>
      </c>
      <c r="F825" s="10">
        <f>IFERROR(E825/E832,"-")</f>
        <v>0.15441176470588236</v>
      </c>
      <c r="G825" s="68">
        <v>19</v>
      </c>
      <c r="H825" s="10">
        <f>IFERROR(G825/G832,"-")</f>
        <v>0.2</v>
      </c>
      <c r="I825" s="68">
        <v>2</v>
      </c>
      <c r="J825" s="10">
        <f>IFERROR(I825/I832,"-")</f>
        <v>0.11764705882352941</v>
      </c>
      <c r="K825" s="68">
        <v>2</v>
      </c>
      <c r="L825" s="10">
        <f>IFERROR(K825/K832,"-")</f>
        <v>0.13333333333333333</v>
      </c>
      <c r="M825" s="68">
        <v>3</v>
      </c>
      <c r="N825" s="10">
        <f>IFERROR(M825/M832,"-")</f>
        <v>0.1</v>
      </c>
      <c r="O825" s="68">
        <v>39</v>
      </c>
      <c r="P825" s="10">
        <f>IFERROR(O825/O832,"-")</f>
        <v>7.3446327683615822E-2</v>
      </c>
      <c r="R825" s="78"/>
    </row>
    <row r="826" spans="2:18" s="8" customFormat="1">
      <c r="B826" s="418"/>
      <c r="C826" s="416"/>
      <c r="D826" s="274" t="s">
        <v>183</v>
      </c>
      <c r="E826" s="141">
        <v>8</v>
      </c>
      <c r="F826" s="10">
        <f>IFERROR(E826/E832,"-")</f>
        <v>5.8823529411764705E-2</v>
      </c>
      <c r="G826" s="68">
        <v>6</v>
      </c>
      <c r="H826" s="10">
        <f>IFERROR(G826/G832,"-")</f>
        <v>6.3157894736842107E-2</v>
      </c>
      <c r="I826" s="68">
        <v>0</v>
      </c>
      <c r="J826" s="10">
        <f>IFERROR(I826/I832,"-")</f>
        <v>0</v>
      </c>
      <c r="K826" s="68">
        <v>0</v>
      </c>
      <c r="L826" s="10">
        <f>IFERROR(K826/K832,"-")</f>
        <v>0</v>
      </c>
      <c r="M826" s="68">
        <v>4</v>
      </c>
      <c r="N826" s="10">
        <f>IFERROR(M826/M832,"-")</f>
        <v>0.13333333333333333</v>
      </c>
      <c r="O826" s="68">
        <v>35</v>
      </c>
      <c r="P826" s="10">
        <f>IFERROR(O826/O832,"-")</f>
        <v>6.5913370998116755E-2</v>
      </c>
      <c r="R826" s="78"/>
    </row>
    <row r="827" spans="2:18" s="8" customFormat="1">
      <c r="B827" s="418"/>
      <c r="C827" s="416"/>
      <c r="D827" s="274" t="s">
        <v>184</v>
      </c>
      <c r="E827" s="140">
        <v>8</v>
      </c>
      <c r="F827" s="138">
        <f>IFERROR(E827/E832,"-")</f>
        <v>5.8823529411764705E-2</v>
      </c>
      <c r="G827" s="139">
        <v>4</v>
      </c>
      <c r="H827" s="138">
        <f>IFERROR(G827/G832,"-")</f>
        <v>4.2105263157894736E-2</v>
      </c>
      <c r="I827" s="139">
        <v>1</v>
      </c>
      <c r="J827" s="138">
        <f>IFERROR(I827/I832,"-")</f>
        <v>5.8823529411764705E-2</v>
      </c>
      <c r="K827" s="139">
        <v>1</v>
      </c>
      <c r="L827" s="138">
        <f>IFERROR(K827/K832,"-")</f>
        <v>6.6666666666666666E-2</v>
      </c>
      <c r="M827" s="139">
        <v>3</v>
      </c>
      <c r="N827" s="138">
        <f>IFERROR(M827/M832,"-")</f>
        <v>0.1</v>
      </c>
      <c r="O827" s="139">
        <v>26</v>
      </c>
      <c r="P827" s="138">
        <f>IFERROR(O827/O832,"-")</f>
        <v>4.8964218455743877E-2</v>
      </c>
      <c r="R827" s="78"/>
    </row>
    <row r="828" spans="2:18" s="8" customFormat="1">
      <c r="B828" s="418"/>
      <c r="C828" s="416"/>
      <c r="D828" s="274" t="s">
        <v>187</v>
      </c>
      <c r="E828" s="141">
        <v>8</v>
      </c>
      <c r="F828" s="10">
        <f>IFERROR(E828/E832,"-")</f>
        <v>5.8823529411764705E-2</v>
      </c>
      <c r="G828" s="68">
        <v>7</v>
      </c>
      <c r="H828" s="10">
        <f>IFERROR(G828/G832,"-")</f>
        <v>7.3684210526315783E-2</v>
      </c>
      <c r="I828" s="68">
        <v>5</v>
      </c>
      <c r="J828" s="10">
        <f>IFERROR(I828/I832,"-")</f>
        <v>0.29411764705882354</v>
      </c>
      <c r="K828" s="68">
        <v>5</v>
      </c>
      <c r="L828" s="10">
        <f>IFERROR(K828/K832,"-")</f>
        <v>0.33333333333333331</v>
      </c>
      <c r="M828" s="68">
        <v>3</v>
      </c>
      <c r="N828" s="10">
        <f>IFERROR(M828/M832,"-")</f>
        <v>0.1</v>
      </c>
      <c r="O828" s="68">
        <v>23</v>
      </c>
      <c r="P828" s="10">
        <f>IFERROR(O828/O832,"-")</f>
        <v>4.3314500941619587E-2</v>
      </c>
      <c r="R828" s="78"/>
    </row>
    <row r="829" spans="2:18" s="8" customFormat="1">
      <c r="B829" s="418"/>
      <c r="C829" s="416"/>
      <c r="D829" s="274" t="s">
        <v>188</v>
      </c>
      <c r="E829" s="140">
        <v>4</v>
      </c>
      <c r="F829" s="138">
        <f>IFERROR(E829/E832,"-")</f>
        <v>2.9411764705882353E-2</v>
      </c>
      <c r="G829" s="139">
        <v>2</v>
      </c>
      <c r="H829" s="138">
        <f>IFERROR(G829/G832,"-")</f>
        <v>2.1052631578947368E-2</v>
      </c>
      <c r="I829" s="139">
        <v>1</v>
      </c>
      <c r="J829" s="138">
        <f>IFERROR(I829/I832,"-")</f>
        <v>5.8823529411764705E-2</v>
      </c>
      <c r="K829" s="139">
        <v>1</v>
      </c>
      <c r="L829" s="138">
        <f>IFERROR(K829/K832,"-")</f>
        <v>6.6666666666666666E-2</v>
      </c>
      <c r="M829" s="139">
        <v>1</v>
      </c>
      <c r="N829" s="138">
        <f>IFERROR(M829/M832,"-")</f>
        <v>3.3333333333333333E-2</v>
      </c>
      <c r="O829" s="139">
        <v>4</v>
      </c>
      <c r="P829" s="138">
        <f>IFERROR(O829/O832,"-")</f>
        <v>7.5329566854990581E-3</v>
      </c>
      <c r="R829" s="78"/>
    </row>
    <row r="830" spans="2:18" s="8" customFormat="1">
      <c r="B830" s="418"/>
      <c r="C830" s="416"/>
      <c r="D830" s="274" t="s">
        <v>189</v>
      </c>
      <c r="E830" s="141">
        <v>1</v>
      </c>
      <c r="F830" s="10">
        <f>IFERROR(E830/E832,"-")</f>
        <v>7.3529411764705881E-3</v>
      </c>
      <c r="G830" s="68">
        <v>1</v>
      </c>
      <c r="H830" s="10">
        <f>IFERROR(G830/G832,"-")</f>
        <v>1.0526315789473684E-2</v>
      </c>
      <c r="I830" s="68">
        <v>0</v>
      </c>
      <c r="J830" s="10">
        <f>IFERROR(I830/I832,"-")</f>
        <v>0</v>
      </c>
      <c r="K830" s="68">
        <v>0</v>
      </c>
      <c r="L830" s="10">
        <f>IFERROR(K830/K832,"-")</f>
        <v>0</v>
      </c>
      <c r="M830" s="68">
        <v>0</v>
      </c>
      <c r="N830" s="10">
        <f>IFERROR(M830/M832,"-")</f>
        <v>0</v>
      </c>
      <c r="O830" s="68">
        <v>3</v>
      </c>
      <c r="P830" s="10">
        <f>IFERROR(O830/O832,"-")</f>
        <v>5.6497175141242938E-3</v>
      </c>
      <c r="R830" s="78"/>
    </row>
    <row r="831" spans="2:18" s="8" customFormat="1">
      <c r="B831" s="418"/>
      <c r="C831" s="416"/>
      <c r="D831" s="89" t="s">
        <v>190</v>
      </c>
      <c r="E831" s="142">
        <v>1</v>
      </c>
      <c r="F831" s="35">
        <f>IFERROR(E831/E832,"-")</f>
        <v>7.3529411764705881E-3</v>
      </c>
      <c r="G831" s="71">
        <v>1</v>
      </c>
      <c r="H831" s="35">
        <f>IFERROR(G831/G832,"-")</f>
        <v>1.0526315789473684E-2</v>
      </c>
      <c r="I831" s="71">
        <v>1</v>
      </c>
      <c r="J831" s="35">
        <f>IFERROR(I831/I832,"-")</f>
        <v>5.8823529411764705E-2</v>
      </c>
      <c r="K831" s="71">
        <v>1</v>
      </c>
      <c r="L831" s="35">
        <f>IFERROR(K831/K832,"-")</f>
        <v>6.6666666666666666E-2</v>
      </c>
      <c r="M831" s="71">
        <v>1</v>
      </c>
      <c r="N831" s="35">
        <f>IFERROR(M831/M832,"-")</f>
        <v>3.3333333333333333E-2</v>
      </c>
      <c r="O831" s="71">
        <v>3</v>
      </c>
      <c r="P831" s="35">
        <f>IFERROR(O831/O832,"-")</f>
        <v>5.6497175141242938E-3</v>
      </c>
      <c r="R831" s="78"/>
    </row>
    <row r="832" spans="2:18" s="8" customFormat="1">
      <c r="B832" s="418"/>
      <c r="C832" s="416"/>
      <c r="D832" s="199" t="s">
        <v>71</v>
      </c>
      <c r="E832" s="143">
        <v>136</v>
      </c>
      <c r="F832" s="122">
        <f>IFERROR(E832/E832,"-")</f>
        <v>1</v>
      </c>
      <c r="G832" s="133">
        <v>95</v>
      </c>
      <c r="H832" s="122">
        <f>IFERROR(G832/G832,"-")</f>
        <v>1</v>
      </c>
      <c r="I832" s="133">
        <v>17</v>
      </c>
      <c r="J832" s="122">
        <f>IFERROR(I832/I832,"-")</f>
        <v>1</v>
      </c>
      <c r="K832" s="133">
        <v>15</v>
      </c>
      <c r="L832" s="122">
        <f>IFERROR(K832/K832,"-")</f>
        <v>1</v>
      </c>
      <c r="M832" s="133">
        <v>30</v>
      </c>
      <c r="N832" s="122">
        <f>IFERROR(M832/M832,"-")</f>
        <v>1</v>
      </c>
      <c r="O832" s="133">
        <v>531</v>
      </c>
      <c r="P832" s="122">
        <f>IFERROR(O832/O832,"-")</f>
        <v>1</v>
      </c>
      <c r="R832" s="78"/>
    </row>
    <row r="833" spans="2:18" s="8" customFormat="1">
      <c r="B833" s="406">
        <v>70</v>
      </c>
      <c r="C833" s="419" t="s">
        <v>53</v>
      </c>
      <c r="D833" s="273" t="s">
        <v>185</v>
      </c>
      <c r="E833" s="153">
        <v>15</v>
      </c>
      <c r="F833" s="33">
        <f>IFERROR(E833/E844,"-")</f>
        <v>0.75</v>
      </c>
      <c r="G833" s="67">
        <v>11</v>
      </c>
      <c r="H833" s="33">
        <f>IFERROR(G833/G844,"-")</f>
        <v>0.7857142857142857</v>
      </c>
      <c r="I833" s="67">
        <v>0</v>
      </c>
      <c r="J833" s="33" t="str">
        <f>IFERROR(I833/I844,"-")</f>
        <v>-</v>
      </c>
      <c r="K833" s="67">
        <v>0</v>
      </c>
      <c r="L833" s="33" t="str">
        <f>IFERROR(K833/K844,"-")</f>
        <v>-</v>
      </c>
      <c r="M833" s="67">
        <v>5</v>
      </c>
      <c r="N833" s="33">
        <f>IFERROR(M833/M844,"-")</f>
        <v>0.7142857142857143</v>
      </c>
      <c r="O833" s="67">
        <v>95</v>
      </c>
      <c r="P833" s="33">
        <f>IFERROR(O833/O844,"-")</f>
        <v>0.75396825396825395</v>
      </c>
      <c r="R833" s="78"/>
    </row>
    <row r="834" spans="2:18" s="8" customFormat="1">
      <c r="B834" s="406"/>
      <c r="C834" s="419"/>
      <c r="D834" s="274" t="s">
        <v>186</v>
      </c>
      <c r="E834" s="140">
        <v>0</v>
      </c>
      <c r="F834" s="138">
        <f>IFERROR(E834/E844,"-")</f>
        <v>0</v>
      </c>
      <c r="G834" s="139">
        <v>0</v>
      </c>
      <c r="H834" s="138">
        <f>IFERROR(G834/G844,"-")</f>
        <v>0</v>
      </c>
      <c r="I834" s="139">
        <v>0</v>
      </c>
      <c r="J834" s="138" t="str">
        <f>IFERROR(I834/I844,"-")</f>
        <v>-</v>
      </c>
      <c r="K834" s="139">
        <v>0</v>
      </c>
      <c r="L834" s="138" t="str">
        <f>IFERROR(K834/K844,"-")</f>
        <v>-</v>
      </c>
      <c r="M834" s="139">
        <v>1</v>
      </c>
      <c r="N834" s="138">
        <f>IFERROR(M834/M844,"-")</f>
        <v>0.14285714285714285</v>
      </c>
      <c r="O834" s="139">
        <v>4</v>
      </c>
      <c r="P834" s="138">
        <f>IFERROR(O834/O844,"-")</f>
        <v>3.1746031746031744E-2</v>
      </c>
      <c r="R834" s="78"/>
    </row>
    <row r="835" spans="2:18" s="8" customFormat="1">
      <c r="B835" s="406"/>
      <c r="C835" s="419"/>
      <c r="D835" s="274" t="s">
        <v>340</v>
      </c>
      <c r="E835" s="140">
        <v>0</v>
      </c>
      <c r="F835" s="138">
        <f>IFERROR(E835/E844,"-")</f>
        <v>0</v>
      </c>
      <c r="G835" s="139">
        <v>0</v>
      </c>
      <c r="H835" s="138">
        <f>IFERROR(G835/G844,"-")</f>
        <v>0</v>
      </c>
      <c r="I835" s="139">
        <v>0</v>
      </c>
      <c r="J835" s="138" t="str">
        <f>IFERROR(I835/I844,"-")</f>
        <v>-</v>
      </c>
      <c r="K835" s="139">
        <v>0</v>
      </c>
      <c r="L835" s="138" t="str">
        <f>IFERROR(K835/K844,"-")</f>
        <v>-</v>
      </c>
      <c r="M835" s="139">
        <v>0</v>
      </c>
      <c r="N835" s="138">
        <f>IFERROR(M835/M844,"-")</f>
        <v>0</v>
      </c>
      <c r="O835" s="139">
        <v>3</v>
      </c>
      <c r="P835" s="138">
        <f>IFERROR(O835/O844,"-")</f>
        <v>2.3809523809523808E-2</v>
      </c>
      <c r="R835" s="78"/>
    </row>
    <row r="836" spans="2:18" s="8" customFormat="1">
      <c r="B836" s="406"/>
      <c r="C836" s="419"/>
      <c r="D836" s="274" t="s">
        <v>293</v>
      </c>
      <c r="E836" s="140">
        <v>0</v>
      </c>
      <c r="F836" s="138">
        <f>IFERROR(E836/E844,"-")</f>
        <v>0</v>
      </c>
      <c r="G836" s="139">
        <v>0</v>
      </c>
      <c r="H836" s="138">
        <f>IFERROR(G836/G844,"-")</f>
        <v>0</v>
      </c>
      <c r="I836" s="139">
        <v>0</v>
      </c>
      <c r="J836" s="138" t="str">
        <f>IFERROR(I836/I844,"-")</f>
        <v>-</v>
      </c>
      <c r="K836" s="139">
        <v>0</v>
      </c>
      <c r="L836" s="138" t="str">
        <f>IFERROR(K836/K844,"-")</f>
        <v>-</v>
      </c>
      <c r="M836" s="139">
        <v>0</v>
      </c>
      <c r="N836" s="138">
        <f>IFERROR(M836/M844,"-")</f>
        <v>0</v>
      </c>
      <c r="O836" s="139">
        <v>0</v>
      </c>
      <c r="P836" s="138">
        <f>IFERROR(O836/O844,"-")</f>
        <v>0</v>
      </c>
      <c r="R836" s="78"/>
    </row>
    <row r="837" spans="2:18" s="8" customFormat="1">
      <c r="B837" s="406"/>
      <c r="C837" s="419"/>
      <c r="D837" s="274" t="s">
        <v>182</v>
      </c>
      <c r="E837" s="141">
        <v>0</v>
      </c>
      <c r="F837" s="10">
        <f>IFERROR(E837/E844,"-")</f>
        <v>0</v>
      </c>
      <c r="G837" s="68">
        <v>0</v>
      </c>
      <c r="H837" s="10">
        <f>IFERROR(G837/G844,"-")</f>
        <v>0</v>
      </c>
      <c r="I837" s="68">
        <v>0</v>
      </c>
      <c r="J837" s="10" t="str">
        <f>IFERROR(I837/I844,"-")</f>
        <v>-</v>
      </c>
      <c r="K837" s="68">
        <v>0</v>
      </c>
      <c r="L837" s="10" t="str">
        <f>IFERROR(K837/K844,"-")</f>
        <v>-</v>
      </c>
      <c r="M837" s="68">
        <v>0</v>
      </c>
      <c r="N837" s="10">
        <f>IFERROR(M837/M844,"-")</f>
        <v>0</v>
      </c>
      <c r="O837" s="68">
        <v>9</v>
      </c>
      <c r="P837" s="10">
        <f>IFERROR(O837/O844,"-")</f>
        <v>7.1428571428571425E-2</v>
      </c>
      <c r="R837" s="78"/>
    </row>
    <row r="838" spans="2:18" s="8" customFormat="1">
      <c r="B838" s="406"/>
      <c r="C838" s="419"/>
      <c r="D838" s="274" t="s">
        <v>183</v>
      </c>
      <c r="E838" s="141">
        <v>2</v>
      </c>
      <c r="F838" s="10">
        <f>IFERROR(E838/E844,"-")</f>
        <v>0.1</v>
      </c>
      <c r="G838" s="68">
        <v>0</v>
      </c>
      <c r="H838" s="10">
        <f>IFERROR(G838/G844,"-")</f>
        <v>0</v>
      </c>
      <c r="I838" s="68">
        <v>0</v>
      </c>
      <c r="J838" s="10" t="str">
        <f>IFERROR(I838/I844,"-")</f>
        <v>-</v>
      </c>
      <c r="K838" s="68">
        <v>0</v>
      </c>
      <c r="L838" s="10" t="str">
        <f>IFERROR(K838/K844,"-")</f>
        <v>-</v>
      </c>
      <c r="M838" s="68">
        <v>0</v>
      </c>
      <c r="N838" s="10">
        <f>IFERROR(M838/M844,"-")</f>
        <v>0</v>
      </c>
      <c r="O838" s="68">
        <v>2</v>
      </c>
      <c r="P838" s="10">
        <f>IFERROR(O838/O844,"-")</f>
        <v>1.5873015873015872E-2</v>
      </c>
      <c r="R838" s="78"/>
    </row>
    <row r="839" spans="2:18" s="8" customFormat="1">
      <c r="B839" s="406"/>
      <c r="C839" s="419"/>
      <c r="D839" s="274" t="s">
        <v>184</v>
      </c>
      <c r="E839" s="140">
        <v>1</v>
      </c>
      <c r="F839" s="138">
        <f>IFERROR(E839/E844,"-")</f>
        <v>0.05</v>
      </c>
      <c r="G839" s="139">
        <v>1</v>
      </c>
      <c r="H839" s="138">
        <f>IFERROR(G839/G844,"-")</f>
        <v>7.1428571428571425E-2</v>
      </c>
      <c r="I839" s="139">
        <v>0</v>
      </c>
      <c r="J839" s="138" t="str">
        <f>IFERROR(I839/I844,"-")</f>
        <v>-</v>
      </c>
      <c r="K839" s="139">
        <v>0</v>
      </c>
      <c r="L839" s="138" t="str">
        <f>IFERROR(K839/K844,"-")</f>
        <v>-</v>
      </c>
      <c r="M839" s="139">
        <v>0</v>
      </c>
      <c r="N839" s="138">
        <f>IFERROR(M839/M844,"-")</f>
        <v>0</v>
      </c>
      <c r="O839" s="139">
        <v>8</v>
      </c>
      <c r="P839" s="138">
        <f>IFERROR(O839/O844,"-")</f>
        <v>6.3492063492063489E-2</v>
      </c>
      <c r="R839" s="78"/>
    </row>
    <row r="840" spans="2:18" s="8" customFormat="1">
      <c r="B840" s="406"/>
      <c r="C840" s="419"/>
      <c r="D840" s="274" t="s">
        <v>187</v>
      </c>
      <c r="E840" s="141">
        <v>2</v>
      </c>
      <c r="F840" s="10">
        <f>IFERROR(E840/E844,"-")</f>
        <v>0.1</v>
      </c>
      <c r="G840" s="68">
        <v>2</v>
      </c>
      <c r="H840" s="10">
        <f>IFERROR(G840/G844,"-")</f>
        <v>0.14285714285714285</v>
      </c>
      <c r="I840" s="68">
        <v>0</v>
      </c>
      <c r="J840" s="10" t="str">
        <f>IFERROR(I840/I844,"-")</f>
        <v>-</v>
      </c>
      <c r="K840" s="68">
        <v>0</v>
      </c>
      <c r="L840" s="10" t="str">
        <f>IFERROR(K840/K844,"-")</f>
        <v>-</v>
      </c>
      <c r="M840" s="68">
        <v>0</v>
      </c>
      <c r="N840" s="10">
        <f>IFERROR(M840/M844,"-")</f>
        <v>0</v>
      </c>
      <c r="O840" s="68">
        <v>1</v>
      </c>
      <c r="P840" s="10">
        <f>IFERROR(O840/O844,"-")</f>
        <v>7.9365079365079361E-3</v>
      </c>
      <c r="R840" s="78"/>
    </row>
    <row r="841" spans="2:18" s="8" customFormat="1">
      <c r="B841" s="406"/>
      <c r="C841" s="419"/>
      <c r="D841" s="274" t="s">
        <v>188</v>
      </c>
      <c r="E841" s="140">
        <v>0</v>
      </c>
      <c r="F841" s="138">
        <f>IFERROR(E841/E844,"-")</f>
        <v>0</v>
      </c>
      <c r="G841" s="139">
        <v>0</v>
      </c>
      <c r="H841" s="138">
        <f>IFERROR(G841/G844,"-")</f>
        <v>0</v>
      </c>
      <c r="I841" s="139">
        <v>0</v>
      </c>
      <c r="J841" s="138" t="str">
        <f>IFERROR(I841/I844,"-")</f>
        <v>-</v>
      </c>
      <c r="K841" s="139">
        <v>0</v>
      </c>
      <c r="L841" s="138" t="str">
        <f>IFERROR(K841/K844,"-")</f>
        <v>-</v>
      </c>
      <c r="M841" s="139">
        <v>1</v>
      </c>
      <c r="N841" s="138">
        <f>IFERROR(M841/M844,"-")</f>
        <v>0.14285714285714285</v>
      </c>
      <c r="O841" s="139">
        <v>2</v>
      </c>
      <c r="P841" s="138">
        <f>IFERROR(O841/O844,"-")</f>
        <v>1.5873015873015872E-2</v>
      </c>
      <c r="R841" s="78"/>
    </row>
    <row r="842" spans="2:18" s="8" customFormat="1">
      <c r="B842" s="406"/>
      <c r="C842" s="419"/>
      <c r="D842" s="274" t="s">
        <v>189</v>
      </c>
      <c r="E842" s="141">
        <v>0</v>
      </c>
      <c r="F842" s="10">
        <f>IFERROR(E842/E844,"-")</f>
        <v>0</v>
      </c>
      <c r="G842" s="68">
        <v>0</v>
      </c>
      <c r="H842" s="10">
        <f>IFERROR(G842/G844,"-")</f>
        <v>0</v>
      </c>
      <c r="I842" s="68">
        <v>0</v>
      </c>
      <c r="J842" s="10" t="str">
        <f>IFERROR(I842/I844,"-")</f>
        <v>-</v>
      </c>
      <c r="K842" s="68">
        <v>0</v>
      </c>
      <c r="L842" s="10" t="str">
        <f>IFERROR(K842/K844,"-")</f>
        <v>-</v>
      </c>
      <c r="M842" s="68">
        <v>0</v>
      </c>
      <c r="N842" s="10">
        <f>IFERROR(M842/M844,"-")</f>
        <v>0</v>
      </c>
      <c r="O842" s="68">
        <v>2</v>
      </c>
      <c r="P842" s="10">
        <f>IFERROR(O842/O844,"-")</f>
        <v>1.5873015873015872E-2</v>
      </c>
      <c r="R842" s="78"/>
    </row>
    <row r="843" spans="2:18" s="8" customFormat="1">
      <c r="B843" s="406"/>
      <c r="C843" s="419"/>
      <c r="D843" s="89" t="s">
        <v>190</v>
      </c>
      <c r="E843" s="142">
        <v>0</v>
      </c>
      <c r="F843" s="35">
        <f>IFERROR(E843/E844,"-")</f>
        <v>0</v>
      </c>
      <c r="G843" s="71">
        <v>0</v>
      </c>
      <c r="H843" s="35">
        <f>IFERROR(G843/G844,"-")</f>
        <v>0</v>
      </c>
      <c r="I843" s="71">
        <v>0</v>
      </c>
      <c r="J843" s="35" t="str">
        <f>IFERROR(I843/I844,"-")</f>
        <v>-</v>
      </c>
      <c r="K843" s="71">
        <v>0</v>
      </c>
      <c r="L843" s="35" t="str">
        <f>IFERROR(K843/K844,"-")</f>
        <v>-</v>
      </c>
      <c r="M843" s="71">
        <v>0</v>
      </c>
      <c r="N843" s="35">
        <f>IFERROR(M843/M844,"-")</f>
        <v>0</v>
      </c>
      <c r="O843" s="71">
        <v>0</v>
      </c>
      <c r="P843" s="35">
        <f>IFERROR(O843/O844,"-")</f>
        <v>0</v>
      </c>
      <c r="R843" s="78"/>
    </row>
    <row r="844" spans="2:18" s="8" customFormat="1">
      <c r="B844" s="406"/>
      <c r="C844" s="419"/>
      <c r="D844" s="199" t="s">
        <v>71</v>
      </c>
      <c r="E844" s="143">
        <v>20</v>
      </c>
      <c r="F844" s="122">
        <f>IFERROR(E844/E844,"-")</f>
        <v>1</v>
      </c>
      <c r="G844" s="133">
        <v>14</v>
      </c>
      <c r="H844" s="122">
        <f>IFERROR(G844/G844,"-")</f>
        <v>1</v>
      </c>
      <c r="I844" s="133">
        <v>0</v>
      </c>
      <c r="J844" s="122" t="str">
        <f>IFERROR(I844/I844,"-")</f>
        <v>-</v>
      </c>
      <c r="K844" s="133">
        <v>0</v>
      </c>
      <c r="L844" s="122" t="str">
        <f>IFERROR(K844/K844,"-")</f>
        <v>-</v>
      </c>
      <c r="M844" s="133">
        <v>7</v>
      </c>
      <c r="N844" s="122">
        <f>IFERROR(M844/M844,"-")</f>
        <v>1</v>
      </c>
      <c r="O844" s="133">
        <v>126</v>
      </c>
      <c r="P844" s="122">
        <f>IFERROR(O844/O844,"-")</f>
        <v>1</v>
      </c>
      <c r="R844" s="78"/>
    </row>
    <row r="845" spans="2:18" s="8" customFormat="1">
      <c r="B845" s="406">
        <v>71</v>
      </c>
      <c r="C845" s="419" t="s">
        <v>54</v>
      </c>
      <c r="D845" s="273" t="s">
        <v>185</v>
      </c>
      <c r="E845" s="153">
        <v>20</v>
      </c>
      <c r="F845" s="33">
        <f>IFERROR(E845/E856,"-")</f>
        <v>0.8</v>
      </c>
      <c r="G845" s="67">
        <v>13</v>
      </c>
      <c r="H845" s="33">
        <f>IFERROR(G845/G856,"-")</f>
        <v>0.8125</v>
      </c>
      <c r="I845" s="67">
        <v>1</v>
      </c>
      <c r="J845" s="33">
        <f>IFERROR(I845/I856,"-")</f>
        <v>0.5</v>
      </c>
      <c r="K845" s="67">
        <v>1</v>
      </c>
      <c r="L845" s="33">
        <f>IFERROR(K845/K856,"-")</f>
        <v>1</v>
      </c>
      <c r="M845" s="67">
        <v>0</v>
      </c>
      <c r="N845" s="33">
        <f>IFERROR(M845/M856,"-")</f>
        <v>0</v>
      </c>
      <c r="O845" s="67">
        <v>68</v>
      </c>
      <c r="P845" s="33">
        <f>IFERROR(O845/O856,"-")</f>
        <v>0.7816091954022989</v>
      </c>
      <c r="R845" s="78"/>
    </row>
    <row r="846" spans="2:18" s="8" customFormat="1">
      <c r="B846" s="406"/>
      <c r="C846" s="419"/>
      <c r="D846" s="274" t="s">
        <v>186</v>
      </c>
      <c r="E846" s="140">
        <v>0</v>
      </c>
      <c r="F846" s="138">
        <f>IFERROR(E846/E856,"-")</f>
        <v>0</v>
      </c>
      <c r="G846" s="139">
        <v>0</v>
      </c>
      <c r="H846" s="138">
        <f>IFERROR(G846/G856,"-")</f>
        <v>0</v>
      </c>
      <c r="I846" s="139">
        <v>0</v>
      </c>
      <c r="J846" s="138">
        <f>IFERROR(I846/I856,"-")</f>
        <v>0</v>
      </c>
      <c r="K846" s="139">
        <v>0</v>
      </c>
      <c r="L846" s="138">
        <f>IFERROR(K846/K856,"-")</f>
        <v>0</v>
      </c>
      <c r="M846" s="139">
        <v>0</v>
      </c>
      <c r="N846" s="138">
        <f>IFERROR(M846/M856,"-")</f>
        <v>0</v>
      </c>
      <c r="O846" s="139">
        <v>0</v>
      </c>
      <c r="P846" s="138">
        <f>IFERROR(O846/O856,"-")</f>
        <v>0</v>
      </c>
      <c r="R846" s="78"/>
    </row>
    <row r="847" spans="2:18" s="8" customFormat="1">
      <c r="B847" s="406"/>
      <c r="C847" s="419"/>
      <c r="D847" s="274" t="s">
        <v>340</v>
      </c>
      <c r="E847" s="140">
        <v>0</v>
      </c>
      <c r="F847" s="138">
        <f>IFERROR(E847/E856,"-")</f>
        <v>0</v>
      </c>
      <c r="G847" s="139">
        <v>0</v>
      </c>
      <c r="H847" s="138">
        <f>IFERROR(G847/G856,"-")</f>
        <v>0</v>
      </c>
      <c r="I847" s="139">
        <v>0</v>
      </c>
      <c r="J847" s="138">
        <f>IFERROR(I847/I856,"-")</f>
        <v>0</v>
      </c>
      <c r="K847" s="139">
        <v>0</v>
      </c>
      <c r="L847" s="138">
        <f>IFERROR(K847/K856,"-")</f>
        <v>0</v>
      </c>
      <c r="M847" s="139">
        <v>0</v>
      </c>
      <c r="N847" s="138">
        <f>IFERROR(M847/M856,"-")</f>
        <v>0</v>
      </c>
      <c r="O847" s="139">
        <v>0</v>
      </c>
      <c r="P847" s="138">
        <f>IFERROR(O847/O856,"-")</f>
        <v>0</v>
      </c>
      <c r="R847" s="78"/>
    </row>
    <row r="848" spans="2:18" s="8" customFormat="1">
      <c r="B848" s="406"/>
      <c r="C848" s="419"/>
      <c r="D848" s="274" t="s">
        <v>293</v>
      </c>
      <c r="E848" s="140">
        <v>0</v>
      </c>
      <c r="F848" s="138">
        <f>IFERROR(E848/E856,"-")</f>
        <v>0</v>
      </c>
      <c r="G848" s="139">
        <v>0</v>
      </c>
      <c r="H848" s="138">
        <f>IFERROR(G848/G856,"-")</f>
        <v>0</v>
      </c>
      <c r="I848" s="139">
        <v>0</v>
      </c>
      <c r="J848" s="138">
        <f>IFERROR(I848/I856,"-")</f>
        <v>0</v>
      </c>
      <c r="K848" s="139">
        <v>0</v>
      </c>
      <c r="L848" s="138">
        <f>IFERROR(K848/K856,"-")</f>
        <v>0</v>
      </c>
      <c r="M848" s="139">
        <v>0</v>
      </c>
      <c r="N848" s="138">
        <f>IFERROR(M848/M856,"-")</f>
        <v>0</v>
      </c>
      <c r="O848" s="139">
        <v>0</v>
      </c>
      <c r="P848" s="138">
        <f>IFERROR(O848/O856,"-")</f>
        <v>0</v>
      </c>
      <c r="R848" s="78"/>
    </row>
    <row r="849" spans="2:18" s="8" customFormat="1">
      <c r="B849" s="406"/>
      <c r="C849" s="419"/>
      <c r="D849" s="274" t="s">
        <v>182</v>
      </c>
      <c r="E849" s="141">
        <v>2</v>
      </c>
      <c r="F849" s="10">
        <f>IFERROR(E849/E856,"-")</f>
        <v>0.08</v>
      </c>
      <c r="G849" s="68">
        <v>2</v>
      </c>
      <c r="H849" s="10">
        <f>IFERROR(G849/G856,"-")</f>
        <v>0.125</v>
      </c>
      <c r="I849" s="68">
        <v>0</v>
      </c>
      <c r="J849" s="10">
        <f>IFERROR(I849/I856,"-")</f>
        <v>0</v>
      </c>
      <c r="K849" s="68">
        <v>0</v>
      </c>
      <c r="L849" s="10">
        <f>IFERROR(K849/K856,"-")</f>
        <v>0</v>
      </c>
      <c r="M849" s="68">
        <v>1</v>
      </c>
      <c r="N849" s="10">
        <f>IFERROR(M849/M856,"-")</f>
        <v>0.5</v>
      </c>
      <c r="O849" s="68">
        <v>6</v>
      </c>
      <c r="P849" s="10">
        <f>IFERROR(O849/O856,"-")</f>
        <v>6.8965517241379309E-2</v>
      </c>
      <c r="R849" s="78"/>
    </row>
    <row r="850" spans="2:18" s="8" customFormat="1">
      <c r="B850" s="406"/>
      <c r="C850" s="419"/>
      <c r="D850" s="274" t="s">
        <v>183</v>
      </c>
      <c r="E850" s="141">
        <v>2</v>
      </c>
      <c r="F850" s="10">
        <f>IFERROR(E850/E856,"-")</f>
        <v>0.08</v>
      </c>
      <c r="G850" s="68">
        <v>1</v>
      </c>
      <c r="H850" s="10">
        <f>IFERROR(G850/G856,"-")</f>
        <v>6.25E-2</v>
      </c>
      <c r="I850" s="68">
        <v>0</v>
      </c>
      <c r="J850" s="10">
        <f>IFERROR(I850/I856,"-")</f>
        <v>0</v>
      </c>
      <c r="K850" s="68">
        <v>0</v>
      </c>
      <c r="L850" s="10">
        <f>IFERROR(K850/K856,"-")</f>
        <v>0</v>
      </c>
      <c r="M850" s="68">
        <v>0</v>
      </c>
      <c r="N850" s="10">
        <f>IFERROR(M850/M856,"-")</f>
        <v>0</v>
      </c>
      <c r="O850" s="68">
        <v>5</v>
      </c>
      <c r="P850" s="10">
        <f>IFERROR(O850/O856,"-")</f>
        <v>5.7471264367816091E-2</v>
      </c>
      <c r="R850" s="78"/>
    </row>
    <row r="851" spans="2:18" s="8" customFormat="1">
      <c r="B851" s="406"/>
      <c r="C851" s="419"/>
      <c r="D851" s="274" t="s">
        <v>184</v>
      </c>
      <c r="E851" s="140">
        <v>1</v>
      </c>
      <c r="F851" s="138">
        <f>IFERROR(E851/E856,"-")</f>
        <v>0.04</v>
      </c>
      <c r="G851" s="139">
        <v>0</v>
      </c>
      <c r="H851" s="138">
        <f>IFERROR(G851/G856,"-")</f>
        <v>0</v>
      </c>
      <c r="I851" s="139">
        <v>1</v>
      </c>
      <c r="J851" s="138">
        <f>IFERROR(I851/I856,"-")</f>
        <v>0.5</v>
      </c>
      <c r="K851" s="139">
        <v>0</v>
      </c>
      <c r="L851" s="138">
        <f>IFERROR(K851/K856,"-")</f>
        <v>0</v>
      </c>
      <c r="M851" s="139">
        <v>1</v>
      </c>
      <c r="N851" s="138">
        <f>IFERROR(M851/M856,"-")</f>
        <v>0.5</v>
      </c>
      <c r="O851" s="139">
        <v>4</v>
      </c>
      <c r="P851" s="138">
        <f>IFERROR(O851/O856,"-")</f>
        <v>4.5977011494252873E-2</v>
      </c>
      <c r="R851" s="78"/>
    </row>
    <row r="852" spans="2:18" s="8" customFormat="1">
      <c r="B852" s="406"/>
      <c r="C852" s="419"/>
      <c r="D852" s="274" t="s">
        <v>187</v>
      </c>
      <c r="E852" s="141">
        <v>0</v>
      </c>
      <c r="F852" s="10">
        <f>IFERROR(E852/E856,"-")</f>
        <v>0</v>
      </c>
      <c r="G852" s="68">
        <v>0</v>
      </c>
      <c r="H852" s="10">
        <f>IFERROR(G852/G856,"-")</f>
        <v>0</v>
      </c>
      <c r="I852" s="68">
        <v>0</v>
      </c>
      <c r="J852" s="10">
        <f>IFERROR(I852/I856,"-")</f>
        <v>0</v>
      </c>
      <c r="K852" s="68">
        <v>0</v>
      </c>
      <c r="L852" s="10">
        <f>IFERROR(K852/K856,"-")</f>
        <v>0</v>
      </c>
      <c r="M852" s="68">
        <v>0</v>
      </c>
      <c r="N852" s="10">
        <f>IFERROR(M852/M856,"-")</f>
        <v>0</v>
      </c>
      <c r="O852" s="68">
        <v>2</v>
      </c>
      <c r="P852" s="10">
        <f>IFERROR(O852/O856,"-")</f>
        <v>2.2988505747126436E-2</v>
      </c>
      <c r="R852" s="78"/>
    </row>
    <row r="853" spans="2:18" s="8" customFormat="1">
      <c r="B853" s="406"/>
      <c r="C853" s="419"/>
      <c r="D853" s="274" t="s">
        <v>188</v>
      </c>
      <c r="E853" s="140">
        <v>0</v>
      </c>
      <c r="F853" s="138">
        <f>IFERROR(E853/E856,"-")</f>
        <v>0</v>
      </c>
      <c r="G853" s="139">
        <v>0</v>
      </c>
      <c r="H853" s="138">
        <f>IFERROR(G853/G856,"-")</f>
        <v>0</v>
      </c>
      <c r="I853" s="139">
        <v>0</v>
      </c>
      <c r="J853" s="138">
        <f>IFERROR(I853/I856,"-")</f>
        <v>0</v>
      </c>
      <c r="K853" s="139">
        <v>0</v>
      </c>
      <c r="L853" s="138">
        <f>IFERROR(K853/K856,"-")</f>
        <v>0</v>
      </c>
      <c r="M853" s="139">
        <v>0</v>
      </c>
      <c r="N853" s="138">
        <f>IFERROR(M853/M856,"-")</f>
        <v>0</v>
      </c>
      <c r="O853" s="139">
        <v>0</v>
      </c>
      <c r="P853" s="138">
        <f>IFERROR(O853/O856,"-")</f>
        <v>0</v>
      </c>
      <c r="R853" s="78"/>
    </row>
    <row r="854" spans="2:18" s="8" customFormat="1">
      <c r="B854" s="406"/>
      <c r="C854" s="419"/>
      <c r="D854" s="274" t="s">
        <v>189</v>
      </c>
      <c r="E854" s="141">
        <v>0</v>
      </c>
      <c r="F854" s="10">
        <f>IFERROR(E854/E856,"-")</f>
        <v>0</v>
      </c>
      <c r="G854" s="68">
        <v>0</v>
      </c>
      <c r="H854" s="10">
        <f>IFERROR(G854/G856,"-")</f>
        <v>0</v>
      </c>
      <c r="I854" s="68">
        <v>0</v>
      </c>
      <c r="J854" s="10">
        <f>IFERROR(I854/I856,"-")</f>
        <v>0</v>
      </c>
      <c r="K854" s="68">
        <v>0</v>
      </c>
      <c r="L854" s="10">
        <f>IFERROR(K854/K856,"-")</f>
        <v>0</v>
      </c>
      <c r="M854" s="68">
        <v>0</v>
      </c>
      <c r="N854" s="10">
        <f>IFERROR(M854/M856,"-")</f>
        <v>0</v>
      </c>
      <c r="O854" s="68">
        <v>2</v>
      </c>
      <c r="P854" s="10">
        <f>IFERROR(O854/O856,"-")</f>
        <v>2.2988505747126436E-2</v>
      </c>
      <c r="R854" s="78"/>
    </row>
    <row r="855" spans="2:18" s="8" customFormat="1">
      <c r="B855" s="406"/>
      <c r="C855" s="419"/>
      <c r="D855" s="89" t="s">
        <v>190</v>
      </c>
      <c r="E855" s="142">
        <v>0</v>
      </c>
      <c r="F855" s="35">
        <f>IFERROR(E855/E856,"-")</f>
        <v>0</v>
      </c>
      <c r="G855" s="71">
        <v>0</v>
      </c>
      <c r="H855" s="35">
        <f>IFERROR(G855/G856,"-")</f>
        <v>0</v>
      </c>
      <c r="I855" s="71">
        <v>0</v>
      </c>
      <c r="J855" s="35">
        <f>IFERROR(I855/I856,"-")</f>
        <v>0</v>
      </c>
      <c r="K855" s="71">
        <v>0</v>
      </c>
      <c r="L855" s="35">
        <f>IFERROR(K855/K856,"-")</f>
        <v>0</v>
      </c>
      <c r="M855" s="71">
        <v>0</v>
      </c>
      <c r="N855" s="35">
        <f>IFERROR(M855/M856,"-")</f>
        <v>0</v>
      </c>
      <c r="O855" s="71">
        <v>0</v>
      </c>
      <c r="P855" s="35">
        <f>IFERROR(O855/O856,"-")</f>
        <v>0</v>
      </c>
      <c r="R855" s="78"/>
    </row>
    <row r="856" spans="2:18" s="8" customFormat="1">
      <c r="B856" s="406"/>
      <c r="C856" s="419"/>
      <c r="D856" s="199" t="s">
        <v>71</v>
      </c>
      <c r="E856" s="143">
        <v>25</v>
      </c>
      <c r="F856" s="122">
        <f>IFERROR(E856/E856,"-")</f>
        <v>1</v>
      </c>
      <c r="G856" s="133">
        <v>16</v>
      </c>
      <c r="H856" s="122">
        <f>IFERROR(G856/G856,"-")</f>
        <v>1</v>
      </c>
      <c r="I856" s="133">
        <v>2</v>
      </c>
      <c r="J856" s="122">
        <f>IFERROR(I856/I856,"-")</f>
        <v>1</v>
      </c>
      <c r="K856" s="133">
        <v>1</v>
      </c>
      <c r="L856" s="122">
        <f>IFERROR(K856/K856,"-")</f>
        <v>1</v>
      </c>
      <c r="M856" s="133">
        <v>2</v>
      </c>
      <c r="N856" s="122">
        <f>IFERROR(M856/M856,"-")</f>
        <v>1</v>
      </c>
      <c r="O856" s="133">
        <v>87</v>
      </c>
      <c r="P856" s="122">
        <f>IFERROR(O856/O856,"-")</f>
        <v>1</v>
      </c>
      <c r="R856" s="78"/>
    </row>
    <row r="857" spans="2:18" s="8" customFormat="1">
      <c r="B857" s="417">
        <v>72</v>
      </c>
      <c r="C857" s="415" t="s">
        <v>30</v>
      </c>
      <c r="D857" s="273" t="s">
        <v>185</v>
      </c>
      <c r="E857" s="153">
        <v>18</v>
      </c>
      <c r="F857" s="33">
        <f>IFERROR(E857/E868,"-")</f>
        <v>0.78260869565217395</v>
      </c>
      <c r="G857" s="67">
        <v>14</v>
      </c>
      <c r="H857" s="33">
        <f>IFERROR(G857/G868,"-")</f>
        <v>0.73684210526315785</v>
      </c>
      <c r="I857" s="67">
        <v>3</v>
      </c>
      <c r="J857" s="33">
        <f>IFERROR(I857/I868,"-")</f>
        <v>1</v>
      </c>
      <c r="K857" s="67">
        <v>2</v>
      </c>
      <c r="L857" s="33">
        <f>IFERROR(K857/K868,"-")</f>
        <v>1</v>
      </c>
      <c r="M857" s="67">
        <v>6</v>
      </c>
      <c r="N857" s="33">
        <f>IFERROR(M857/M868,"-")</f>
        <v>0.66666666666666663</v>
      </c>
      <c r="O857" s="67">
        <v>84</v>
      </c>
      <c r="P857" s="33">
        <f>IFERROR(O857/O868,"-")</f>
        <v>0.84</v>
      </c>
      <c r="R857" s="78"/>
    </row>
    <row r="858" spans="2:18" s="8" customFormat="1">
      <c r="B858" s="418"/>
      <c r="C858" s="416"/>
      <c r="D858" s="274" t="s">
        <v>186</v>
      </c>
      <c r="E858" s="140">
        <v>0</v>
      </c>
      <c r="F858" s="138">
        <f>IFERROR(E858/E868,"-")</f>
        <v>0</v>
      </c>
      <c r="G858" s="139">
        <v>0</v>
      </c>
      <c r="H858" s="138">
        <f>IFERROR(G858/G868,"-")</f>
        <v>0</v>
      </c>
      <c r="I858" s="139">
        <v>0</v>
      </c>
      <c r="J858" s="138">
        <f>IFERROR(I858/I868,"-")</f>
        <v>0</v>
      </c>
      <c r="K858" s="139">
        <v>0</v>
      </c>
      <c r="L858" s="138">
        <f>IFERROR(K858/K868,"-")</f>
        <v>0</v>
      </c>
      <c r="M858" s="139">
        <v>0</v>
      </c>
      <c r="N858" s="138">
        <f>IFERROR(M858/M868,"-")</f>
        <v>0</v>
      </c>
      <c r="O858" s="139">
        <v>0</v>
      </c>
      <c r="P858" s="138">
        <f>IFERROR(O858/O868,"-")</f>
        <v>0</v>
      </c>
      <c r="R858" s="78"/>
    </row>
    <row r="859" spans="2:18" s="8" customFormat="1">
      <c r="B859" s="418"/>
      <c r="C859" s="416"/>
      <c r="D859" s="274" t="s">
        <v>340</v>
      </c>
      <c r="E859" s="140">
        <v>1</v>
      </c>
      <c r="F859" s="138">
        <f>IFERROR(E859/E868,"-")</f>
        <v>4.3478260869565216E-2</v>
      </c>
      <c r="G859" s="139">
        <v>1</v>
      </c>
      <c r="H859" s="138">
        <f>IFERROR(G859/G868,"-")</f>
        <v>5.2631578947368418E-2</v>
      </c>
      <c r="I859" s="139">
        <v>0</v>
      </c>
      <c r="J859" s="138">
        <f>IFERROR(I859/I868,"-")</f>
        <v>0</v>
      </c>
      <c r="K859" s="139">
        <v>0</v>
      </c>
      <c r="L859" s="138">
        <f>IFERROR(K859/K868,"-")</f>
        <v>0</v>
      </c>
      <c r="M859" s="139">
        <v>0</v>
      </c>
      <c r="N859" s="138">
        <f>IFERROR(M859/M868,"-")</f>
        <v>0</v>
      </c>
      <c r="O859" s="139">
        <v>2</v>
      </c>
      <c r="P859" s="138">
        <f>IFERROR(O859/O868,"-")</f>
        <v>0.02</v>
      </c>
      <c r="R859" s="78"/>
    </row>
    <row r="860" spans="2:18" s="8" customFormat="1">
      <c r="B860" s="418"/>
      <c r="C860" s="416"/>
      <c r="D860" s="274" t="s">
        <v>293</v>
      </c>
      <c r="E860" s="140">
        <v>0</v>
      </c>
      <c r="F860" s="138">
        <f>IFERROR(E860/E868,"-")</f>
        <v>0</v>
      </c>
      <c r="G860" s="139">
        <v>0</v>
      </c>
      <c r="H860" s="138">
        <f>IFERROR(G860/G868,"-")</f>
        <v>0</v>
      </c>
      <c r="I860" s="139">
        <v>0</v>
      </c>
      <c r="J860" s="138">
        <f>IFERROR(I860/I868,"-")</f>
        <v>0</v>
      </c>
      <c r="K860" s="139">
        <v>0</v>
      </c>
      <c r="L860" s="138">
        <f>IFERROR(K860/K868,"-")</f>
        <v>0</v>
      </c>
      <c r="M860" s="139">
        <v>0</v>
      </c>
      <c r="N860" s="138">
        <f>IFERROR(M860/M868,"-")</f>
        <v>0</v>
      </c>
      <c r="O860" s="139">
        <v>1</v>
      </c>
      <c r="P860" s="138">
        <f>IFERROR(O860/O868,"-")</f>
        <v>0.01</v>
      </c>
      <c r="R860" s="78"/>
    </row>
    <row r="861" spans="2:18" s="8" customFormat="1">
      <c r="B861" s="418"/>
      <c r="C861" s="416"/>
      <c r="D861" s="274" t="s">
        <v>182</v>
      </c>
      <c r="E861" s="141">
        <v>2</v>
      </c>
      <c r="F861" s="10">
        <f>IFERROR(E861/E868,"-")</f>
        <v>8.6956521739130432E-2</v>
      </c>
      <c r="G861" s="68">
        <v>2</v>
      </c>
      <c r="H861" s="10">
        <f>IFERROR(G861/G868,"-")</f>
        <v>0.10526315789473684</v>
      </c>
      <c r="I861" s="68">
        <v>0</v>
      </c>
      <c r="J861" s="10">
        <f>IFERROR(I861/I868,"-")</f>
        <v>0</v>
      </c>
      <c r="K861" s="68">
        <v>0</v>
      </c>
      <c r="L861" s="10">
        <f>IFERROR(K861/K868,"-")</f>
        <v>0</v>
      </c>
      <c r="M861" s="68">
        <v>0</v>
      </c>
      <c r="N861" s="10">
        <f>IFERROR(M861/M868,"-")</f>
        <v>0</v>
      </c>
      <c r="O861" s="68">
        <v>3</v>
      </c>
      <c r="P861" s="10">
        <f>IFERROR(O861/O868,"-")</f>
        <v>0.03</v>
      </c>
      <c r="R861" s="78"/>
    </row>
    <row r="862" spans="2:18" s="8" customFormat="1">
      <c r="B862" s="418"/>
      <c r="C862" s="416"/>
      <c r="D862" s="274" t="s">
        <v>183</v>
      </c>
      <c r="E862" s="141">
        <v>0</v>
      </c>
      <c r="F862" s="10">
        <f>IFERROR(E862/E868,"-")</f>
        <v>0</v>
      </c>
      <c r="G862" s="68">
        <v>0</v>
      </c>
      <c r="H862" s="10">
        <f>IFERROR(G862/G868,"-")</f>
        <v>0</v>
      </c>
      <c r="I862" s="68">
        <v>0</v>
      </c>
      <c r="J862" s="10">
        <f>IFERROR(I862/I868,"-")</f>
        <v>0</v>
      </c>
      <c r="K862" s="68">
        <v>0</v>
      </c>
      <c r="L862" s="10">
        <f>IFERROR(K862/K868,"-")</f>
        <v>0</v>
      </c>
      <c r="M862" s="68">
        <v>1</v>
      </c>
      <c r="N862" s="10">
        <f>IFERROR(M862/M868,"-")</f>
        <v>0.1111111111111111</v>
      </c>
      <c r="O862" s="68">
        <v>3</v>
      </c>
      <c r="P862" s="10">
        <f>IFERROR(O862/O868,"-")</f>
        <v>0.03</v>
      </c>
      <c r="R862" s="78"/>
    </row>
    <row r="863" spans="2:18" s="8" customFormat="1">
      <c r="B863" s="418"/>
      <c r="C863" s="416"/>
      <c r="D863" s="274" t="s">
        <v>184</v>
      </c>
      <c r="E863" s="140">
        <v>0</v>
      </c>
      <c r="F863" s="138">
        <f>IFERROR(E863/E868,"-")</f>
        <v>0</v>
      </c>
      <c r="G863" s="139">
        <v>0</v>
      </c>
      <c r="H863" s="138">
        <f>IFERROR(G863/G868,"-")</f>
        <v>0</v>
      </c>
      <c r="I863" s="139">
        <v>0</v>
      </c>
      <c r="J863" s="138">
        <f>IFERROR(I863/I868,"-")</f>
        <v>0</v>
      </c>
      <c r="K863" s="139">
        <v>0</v>
      </c>
      <c r="L863" s="138">
        <f>IFERROR(K863/K868,"-")</f>
        <v>0</v>
      </c>
      <c r="M863" s="139">
        <v>2</v>
      </c>
      <c r="N863" s="138">
        <f>IFERROR(M863/M868,"-")</f>
        <v>0.22222222222222221</v>
      </c>
      <c r="O863" s="139">
        <v>4</v>
      </c>
      <c r="P863" s="138">
        <f>IFERROR(O863/O868,"-")</f>
        <v>0.04</v>
      </c>
      <c r="R863" s="78"/>
    </row>
    <row r="864" spans="2:18" s="8" customFormat="1">
      <c r="B864" s="418"/>
      <c r="C864" s="416"/>
      <c r="D864" s="274" t="s">
        <v>187</v>
      </c>
      <c r="E864" s="141">
        <v>2</v>
      </c>
      <c r="F864" s="10">
        <f>IFERROR(E864/E868,"-")</f>
        <v>8.6956521739130432E-2</v>
      </c>
      <c r="G864" s="68">
        <v>2</v>
      </c>
      <c r="H864" s="10">
        <f>IFERROR(G864/G868,"-")</f>
        <v>0.10526315789473684</v>
      </c>
      <c r="I864" s="68">
        <v>0</v>
      </c>
      <c r="J864" s="10">
        <f>IFERROR(I864/I868,"-")</f>
        <v>0</v>
      </c>
      <c r="K864" s="68">
        <v>0</v>
      </c>
      <c r="L864" s="10">
        <f>IFERROR(K864/K868,"-")</f>
        <v>0</v>
      </c>
      <c r="M864" s="68">
        <v>0</v>
      </c>
      <c r="N864" s="10">
        <f>IFERROR(M864/M868,"-")</f>
        <v>0</v>
      </c>
      <c r="O864" s="68">
        <v>2</v>
      </c>
      <c r="P864" s="10">
        <f>IFERROR(O864/O868,"-")</f>
        <v>0.02</v>
      </c>
      <c r="R864" s="78"/>
    </row>
    <row r="865" spans="2:18" s="8" customFormat="1">
      <c r="B865" s="418"/>
      <c r="C865" s="416"/>
      <c r="D865" s="274" t="s">
        <v>188</v>
      </c>
      <c r="E865" s="140">
        <v>0</v>
      </c>
      <c r="F865" s="138">
        <f>IFERROR(E865/E868,"-")</f>
        <v>0</v>
      </c>
      <c r="G865" s="139">
        <v>0</v>
      </c>
      <c r="H865" s="138">
        <f>IFERROR(G865/G868,"-")</f>
        <v>0</v>
      </c>
      <c r="I865" s="139">
        <v>0</v>
      </c>
      <c r="J865" s="138">
        <f>IFERROR(I865/I868,"-")</f>
        <v>0</v>
      </c>
      <c r="K865" s="139">
        <v>0</v>
      </c>
      <c r="L865" s="138">
        <f>IFERROR(K865/K868,"-")</f>
        <v>0</v>
      </c>
      <c r="M865" s="139">
        <v>0</v>
      </c>
      <c r="N865" s="138">
        <f>IFERROR(M865/M868,"-")</f>
        <v>0</v>
      </c>
      <c r="O865" s="139">
        <v>1</v>
      </c>
      <c r="P865" s="138">
        <f>IFERROR(O865/O868,"-")</f>
        <v>0.01</v>
      </c>
      <c r="R865" s="78"/>
    </row>
    <row r="866" spans="2:18" s="8" customFormat="1">
      <c r="B866" s="418"/>
      <c r="C866" s="416"/>
      <c r="D866" s="274" t="s">
        <v>189</v>
      </c>
      <c r="E866" s="141">
        <v>0</v>
      </c>
      <c r="F866" s="10">
        <f>IFERROR(E866/E868,"-")</f>
        <v>0</v>
      </c>
      <c r="G866" s="68">
        <v>0</v>
      </c>
      <c r="H866" s="10">
        <f>IFERROR(G866/G868,"-")</f>
        <v>0</v>
      </c>
      <c r="I866" s="68">
        <v>0</v>
      </c>
      <c r="J866" s="10">
        <f>IFERROR(I866/I868,"-")</f>
        <v>0</v>
      </c>
      <c r="K866" s="68">
        <v>0</v>
      </c>
      <c r="L866" s="10">
        <f>IFERROR(K866/K868,"-")</f>
        <v>0</v>
      </c>
      <c r="M866" s="68">
        <v>0</v>
      </c>
      <c r="N866" s="10">
        <f>IFERROR(M866/M868,"-")</f>
        <v>0</v>
      </c>
      <c r="O866" s="68">
        <v>0</v>
      </c>
      <c r="P866" s="10">
        <f>IFERROR(O866/O868,"-")</f>
        <v>0</v>
      </c>
      <c r="R866" s="78"/>
    </row>
    <row r="867" spans="2:18" s="8" customFormat="1">
      <c r="B867" s="418"/>
      <c r="C867" s="416"/>
      <c r="D867" s="89" t="s">
        <v>190</v>
      </c>
      <c r="E867" s="142">
        <v>0</v>
      </c>
      <c r="F867" s="35">
        <f>IFERROR(E867/E868,"-")</f>
        <v>0</v>
      </c>
      <c r="G867" s="71">
        <v>0</v>
      </c>
      <c r="H867" s="35">
        <f>IFERROR(G867/G868,"-")</f>
        <v>0</v>
      </c>
      <c r="I867" s="71">
        <v>0</v>
      </c>
      <c r="J867" s="35">
        <f>IFERROR(I867/I868,"-")</f>
        <v>0</v>
      </c>
      <c r="K867" s="71">
        <v>0</v>
      </c>
      <c r="L867" s="35">
        <f>IFERROR(K867/K868,"-")</f>
        <v>0</v>
      </c>
      <c r="M867" s="71">
        <v>0</v>
      </c>
      <c r="N867" s="35">
        <f>IFERROR(M867/M868,"-")</f>
        <v>0</v>
      </c>
      <c r="O867" s="71">
        <v>0</v>
      </c>
      <c r="P867" s="35">
        <f>IFERROR(O867/O868,"-")</f>
        <v>0</v>
      </c>
      <c r="R867" s="78"/>
    </row>
    <row r="868" spans="2:18" s="8" customFormat="1">
      <c r="B868" s="420"/>
      <c r="C868" s="421"/>
      <c r="D868" s="199" t="s">
        <v>71</v>
      </c>
      <c r="E868" s="143">
        <v>23</v>
      </c>
      <c r="F868" s="122">
        <f>IFERROR(E868/E868,"-")</f>
        <v>1</v>
      </c>
      <c r="G868" s="133">
        <v>19</v>
      </c>
      <c r="H868" s="122">
        <f>IFERROR(G868/G868,"-")</f>
        <v>1</v>
      </c>
      <c r="I868" s="133">
        <v>3</v>
      </c>
      <c r="J868" s="122">
        <f>IFERROR(I868/I868,"-")</f>
        <v>1</v>
      </c>
      <c r="K868" s="133">
        <v>2</v>
      </c>
      <c r="L868" s="122">
        <f>IFERROR(K868/K868,"-")</f>
        <v>1</v>
      </c>
      <c r="M868" s="133">
        <v>9</v>
      </c>
      <c r="N868" s="122">
        <f>IFERROR(M868/M868,"-")</f>
        <v>1</v>
      </c>
      <c r="O868" s="133">
        <v>100</v>
      </c>
      <c r="P868" s="122">
        <f>IFERROR(O868/O868,"-")</f>
        <v>1</v>
      </c>
      <c r="R868" s="78"/>
    </row>
    <row r="869" spans="2:18" s="8" customFormat="1">
      <c r="B869" s="417">
        <v>73</v>
      </c>
      <c r="C869" s="415" t="s">
        <v>31</v>
      </c>
      <c r="D869" s="273" t="s">
        <v>185</v>
      </c>
      <c r="E869" s="153">
        <v>31</v>
      </c>
      <c r="F869" s="33">
        <f>IFERROR(E869/E880,"-")</f>
        <v>0.64583333333333337</v>
      </c>
      <c r="G869" s="67">
        <v>20</v>
      </c>
      <c r="H869" s="33">
        <f>IFERROR(G869/G880,"-")</f>
        <v>0.58823529411764708</v>
      </c>
      <c r="I869" s="67">
        <v>7</v>
      </c>
      <c r="J869" s="33">
        <f>IFERROR(I869/I880,"-")</f>
        <v>1</v>
      </c>
      <c r="K869" s="67">
        <v>6</v>
      </c>
      <c r="L869" s="33">
        <f>IFERROR(K869/K880,"-")</f>
        <v>1</v>
      </c>
      <c r="M869" s="67">
        <v>9</v>
      </c>
      <c r="N869" s="33">
        <f>IFERROR(M869/M880,"-")</f>
        <v>0.47368421052631576</v>
      </c>
      <c r="O869" s="67">
        <v>143</v>
      </c>
      <c r="P869" s="33">
        <f>IFERROR(O869/O880,"-")</f>
        <v>0.73333333333333328</v>
      </c>
      <c r="R869" s="78"/>
    </row>
    <row r="870" spans="2:18" s="8" customFormat="1">
      <c r="B870" s="418"/>
      <c r="C870" s="416"/>
      <c r="D870" s="274" t="s">
        <v>186</v>
      </c>
      <c r="E870" s="140">
        <v>1</v>
      </c>
      <c r="F870" s="138">
        <f>IFERROR(E870/E880,"-")</f>
        <v>2.0833333333333332E-2</v>
      </c>
      <c r="G870" s="139">
        <v>1</v>
      </c>
      <c r="H870" s="138">
        <f>IFERROR(G870/G880,"-")</f>
        <v>2.9411764705882353E-2</v>
      </c>
      <c r="I870" s="139">
        <v>0</v>
      </c>
      <c r="J870" s="138">
        <f>IFERROR(I870/I880,"-")</f>
        <v>0</v>
      </c>
      <c r="K870" s="139">
        <v>0</v>
      </c>
      <c r="L870" s="138">
        <f>IFERROR(K870/K880,"-")</f>
        <v>0</v>
      </c>
      <c r="M870" s="139">
        <v>0</v>
      </c>
      <c r="N870" s="138">
        <f>IFERROR(M870/M880,"-")</f>
        <v>0</v>
      </c>
      <c r="O870" s="139">
        <v>1</v>
      </c>
      <c r="P870" s="138">
        <f>IFERROR(O870/O880,"-")</f>
        <v>5.1282051282051282E-3</v>
      </c>
      <c r="R870" s="78"/>
    </row>
    <row r="871" spans="2:18" s="8" customFormat="1">
      <c r="B871" s="418"/>
      <c r="C871" s="416"/>
      <c r="D871" s="274" t="s">
        <v>340</v>
      </c>
      <c r="E871" s="140">
        <v>0</v>
      </c>
      <c r="F871" s="138">
        <f>IFERROR(E871/E880,"-")</f>
        <v>0</v>
      </c>
      <c r="G871" s="139">
        <v>0</v>
      </c>
      <c r="H871" s="138">
        <f>IFERROR(G871/G880,"-")</f>
        <v>0</v>
      </c>
      <c r="I871" s="139">
        <v>0</v>
      </c>
      <c r="J871" s="138">
        <f>IFERROR(I871/I880,"-")</f>
        <v>0</v>
      </c>
      <c r="K871" s="139">
        <v>0</v>
      </c>
      <c r="L871" s="138">
        <f>IFERROR(K871/K880,"-")</f>
        <v>0</v>
      </c>
      <c r="M871" s="139">
        <v>0</v>
      </c>
      <c r="N871" s="138">
        <f>IFERROR(M871/M880,"-")</f>
        <v>0</v>
      </c>
      <c r="O871" s="139">
        <v>1</v>
      </c>
      <c r="P871" s="138">
        <f>IFERROR(O871/O880,"-")</f>
        <v>5.1282051282051282E-3</v>
      </c>
      <c r="R871" s="78"/>
    </row>
    <row r="872" spans="2:18" s="8" customFormat="1">
      <c r="B872" s="418"/>
      <c r="C872" s="416"/>
      <c r="D872" s="274" t="s">
        <v>293</v>
      </c>
      <c r="E872" s="140">
        <v>0</v>
      </c>
      <c r="F872" s="138">
        <f>IFERROR(E872/E880,"-")</f>
        <v>0</v>
      </c>
      <c r="G872" s="139">
        <v>0</v>
      </c>
      <c r="H872" s="138">
        <f>IFERROR(G872/G880,"-")</f>
        <v>0</v>
      </c>
      <c r="I872" s="139">
        <v>0</v>
      </c>
      <c r="J872" s="138">
        <f>IFERROR(I872/I880,"-")</f>
        <v>0</v>
      </c>
      <c r="K872" s="139">
        <v>0</v>
      </c>
      <c r="L872" s="138">
        <f>IFERROR(K872/K880,"-")</f>
        <v>0</v>
      </c>
      <c r="M872" s="139">
        <v>0</v>
      </c>
      <c r="N872" s="138">
        <f>IFERROR(M872/M880,"-")</f>
        <v>0</v>
      </c>
      <c r="O872" s="139">
        <v>0</v>
      </c>
      <c r="P872" s="138">
        <f>IFERROR(O872/O880,"-")</f>
        <v>0</v>
      </c>
      <c r="R872" s="78"/>
    </row>
    <row r="873" spans="2:18" s="8" customFormat="1">
      <c r="B873" s="418"/>
      <c r="C873" s="416"/>
      <c r="D873" s="274" t="s">
        <v>182</v>
      </c>
      <c r="E873" s="141">
        <v>4</v>
      </c>
      <c r="F873" s="10">
        <f>IFERROR(E873/E880,"-")</f>
        <v>8.3333333333333329E-2</v>
      </c>
      <c r="G873" s="68">
        <v>4</v>
      </c>
      <c r="H873" s="10">
        <f>IFERROR(G873/G880,"-")</f>
        <v>0.11764705882352941</v>
      </c>
      <c r="I873" s="68">
        <v>0</v>
      </c>
      <c r="J873" s="10">
        <f>IFERROR(I873/I880,"-")</f>
        <v>0</v>
      </c>
      <c r="K873" s="68">
        <v>0</v>
      </c>
      <c r="L873" s="10">
        <f>IFERROR(K873/K880,"-")</f>
        <v>0</v>
      </c>
      <c r="M873" s="68">
        <v>2</v>
      </c>
      <c r="N873" s="10">
        <f>IFERROR(M873/M880,"-")</f>
        <v>0.10526315789473684</v>
      </c>
      <c r="O873" s="68">
        <v>18</v>
      </c>
      <c r="P873" s="10">
        <f>IFERROR(O873/O880,"-")</f>
        <v>9.2307692307692313E-2</v>
      </c>
      <c r="R873" s="78"/>
    </row>
    <row r="874" spans="2:18" s="8" customFormat="1">
      <c r="B874" s="418"/>
      <c r="C874" s="416"/>
      <c r="D874" s="274" t="s">
        <v>183</v>
      </c>
      <c r="E874" s="141">
        <v>4</v>
      </c>
      <c r="F874" s="10">
        <f>IFERROR(E874/E880,"-")</f>
        <v>8.3333333333333329E-2</v>
      </c>
      <c r="G874" s="68">
        <v>3</v>
      </c>
      <c r="H874" s="10">
        <f>IFERROR(G874/G880,"-")</f>
        <v>8.8235294117647065E-2</v>
      </c>
      <c r="I874" s="68">
        <v>0</v>
      </c>
      <c r="J874" s="10">
        <f>IFERROR(I874/I880,"-")</f>
        <v>0</v>
      </c>
      <c r="K874" s="68">
        <v>0</v>
      </c>
      <c r="L874" s="10">
        <f>IFERROR(K874/K880,"-")</f>
        <v>0</v>
      </c>
      <c r="M874" s="68">
        <v>0</v>
      </c>
      <c r="N874" s="10">
        <f>IFERROR(M874/M880,"-")</f>
        <v>0</v>
      </c>
      <c r="O874" s="68">
        <v>12</v>
      </c>
      <c r="P874" s="10">
        <f>IFERROR(O874/O880,"-")</f>
        <v>6.1538461538461542E-2</v>
      </c>
      <c r="R874" s="78"/>
    </row>
    <row r="875" spans="2:18" s="8" customFormat="1">
      <c r="B875" s="418"/>
      <c r="C875" s="416"/>
      <c r="D875" s="274" t="s">
        <v>184</v>
      </c>
      <c r="E875" s="140">
        <v>4</v>
      </c>
      <c r="F875" s="138">
        <f>IFERROR(E875/E880,"-")</f>
        <v>8.3333333333333329E-2</v>
      </c>
      <c r="G875" s="139">
        <v>4</v>
      </c>
      <c r="H875" s="138">
        <f>IFERROR(G875/G880,"-")</f>
        <v>0.11764705882352941</v>
      </c>
      <c r="I875" s="139">
        <v>0</v>
      </c>
      <c r="J875" s="138">
        <f>IFERROR(I875/I880,"-")</f>
        <v>0</v>
      </c>
      <c r="K875" s="139">
        <v>0</v>
      </c>
      <c r="L875" s="138">
        <f>IFERROR(K875/K880,"-")</f>
        <v>0</v>
      </c>
      <c r="M875" s="139">
        <v>2</v>
      </c>
      <c r="N875" s="138">
        <f>IFERROR(M875/M880,"-")</f>
        <v>0.10526315789473684</v>
      </c>
      <c r="O875" s="139">
        <v>10</v>
      </c>
      <c r="P875" s="138">
        <f>IFERROR(O875/O880,"-")</f>
        <v>5.128205128205128E-2</v>
      </c>
      <c r="R875" s="78"/>
    </row>
    <row r="876" spans="2:18" s="8" customFormat="1">
      <c r="B876" s="418"/>
      <c r="C876" s="416"/>
      <c r="D876" s="274" t="s">
        <v>187</v>
      </c>
      <c r="E876" s="141">
        <v>3</v>
      </c>
      <c r="F876" s="10">
        <f>IFERROR(E876/E880,"-")</f>
        <v>6.25E-2</v>
      </c>
      <c r="G876" s="68">
        <v>2</v>
      </c>
      <c r="H876" s="10">
        <f>IFERROR(G876/G880,"-")</f>
        <v>5.8823529411764705E-2</v>
      </c>
      <c r="I876" s="68">
        <v>0</v>
      </c>
      <c r="J876" s="10">
        <f>IFERROR(I876/I880,"-")</f>
        <v>0</v>
      </c>
      <c r="K876" s="68">
        <v>0</v>
      </c>
      <c r="L876" s="10">
        <f>IFERROR(K876/K880,"-")</f>
        <v>0</v>
      </c>
      <c r="M876" s="68">
        <v>2</v>
      </c>
      <c r="N876" s="10">
        <f>IFERROR(M876/M880,"-")</f>
        <v>0.10526315789473684</v>
      </c>
      <c r="O876" s="68">
        <v>8</v>
      </c>
      <c r="P876" s="10">
        <f>IFERROR(O876/O880,"-")</f>
        <v>4.1025641025641026E-2</v>
      </c>
      <c r="R876" s="78"/>
    </row>
    <row r="877" spans="2:18" s="8" customFormat="1">
      <c r="B877" s="418"/>
      <c r="C877" s="416"/>
      <c r="D877" s="274" t="s">
        <v>188</v>
      </c>
      <c r="E877" s="140">
        <v>1</v>
      </c>
      <c r="F877" s="138">
        <f>IFERROR(E877/E880,"-")</f>
        <v>2.0833333333333332E-2</v>
      </c>
      <c r="G877" s="139">
        <v>0</v>
      </c>
      <c r="H877" s="138">
        <f>IFERROR(G877/G880,"-")</f>
        <v>0</v>
      </c>
      <c r="I877" s="139">
        <v>0</v>
      </c>
      <c r="J877" s="138">
        <f>IFERROR(I877/I880,"-")</f>
        <v>0</v>
      </c>
      <c r="K877" s="139">
        <v>0</v>
      </c>
      <c r="L877" s="138">
        <f>IFERROR(K877/K880,"-")</f>
        <v>0</v>
      </c>
      <c r="M877" s="139">
        <v>3</v>
      </c>
      <c r="N877" s="138">
        <f>IFERROR(M877/M880,"-")</f>
        <v>0.15789473684210525</v>
      </c>
      <c r="O877" s="139">
        <v>1</v>
      </c>
      <c r="P877" s="138">
        <f>IFERROR(O877/O880,"-")</f>
        <v>5.1282051282051282E-3</v>
      </c>
      <c r="R877" s="78"/>
    </row>
    <row r="878" spans="2:18" s="8" customFormat="1">
      <c r="B878" s="418"/>
      <c r="C878" s="416"/>
      <c r="D878" s="274" t="s">
        <v>189</v>
      </c>
      <c r="E878" s="141">
        <v>0</v>
      </c>
      <c r="F878" s="10">
        <f>IFERROR(E878/E880,"-")</f>
        <v>0</v>
      </c>
      <c r="G878" s="68">
        <v>0</v>
      </c>
      <c r="H878" s="10">
        <f>IFERROR(G878/G880,"-")</f>
        <v>0</v>
      </c>
      <c r="I878" s="68">
        <v>0</v>
      </c>
      <c r="J878" s="10">
        <f>IFERROR(I878/I880,"-")</f>
        <v>0</v>
      </c>
      <c r="K878" s="68">
        <v>0</v>
      </c>
      <c r="L878" s="10">
        <f>IFERROR(K878/K880,"-")</f>
        <v>0</v>
      </c>
      <c r="M878" s="68">
        <v>1</v>
      </c>
      <c r="N878" s="10">
        <f>IFERROR(M878/M880,"-")</f>
        <v>5.2631578947368418E-2</v>
      </c>
      <c r="O878" s="68">
        <v>1</v>
      </c>
      <c r="P878" s="10">
        <f>IFERROR(O878/O880,"-")</f>
        <v>5.1282051282051282E-3</v>
      </c>
      <c r="R878" s="78"/>
    </row>
    <row r="879" spans="2:18" s="8" customFormat="1">
      <c r="B879" s="418"/>
      <c r="C879" s="416"/>
      <c r="D879" s="89" t="s">
        <v>190</v>
      </c>
      <c r="E879" s="142">
        <v>0</v>
      </c>
      <c r="F879" s="35">
        <f>IFERROR(E879/E880,"-")</f>
        <v>0</v>
      </c>
      <c r="G879" s="71">
        <v>0</v>
      </c>
      <c r="H879" s="35">
        <f>IFERROR(G879/G880,"-")</f>
        <v>0</v>
      </c>
      <c r="I879" s="71">
        <v>0</v>
      </c>
      <c r="J879" s="35">
        <f>IFERROR(I879/I880,"-")</f>
        <v>0</v>
      </c>
      <c r="K879" s="71">
        <v>0</v>
      </c>
      <c r="L879" s="35">
        <f>IFERROR(K879/K880,"-")</f>
        <v>0</v>
      </c>
      <c r="M879" s="71">
        <v>0</v>
      </c>
      <c r="N879" s="35">
        <f>IFERROR(M879/M880,"-")</f>
        <v>0</v>
      </c>
      <c r="O879" s="71">
        <v>0</v>
      </c>
      <c r="P879" s="35">
        <f>IFERROR(O879/O880,"-")</f>
        <v>0</v>
      </c>
      <c r="R879" s="78"/>
    </row>
    <row r="880" spans="2:18" s="8" customFormat="1">
      <c r="B880" s="418"/>
      <c r="C880" s="416"/>
      <c r="D880" s="199" t="s">
        <v>71</v>
      </c>
      <c r="E880" s="143">
        <v>48</v>
      </c>
      <c r="F880" s="122">
        <f>IFERROR(E880/E880,"-")</f>
        <v>1</v>
      </c>
      <c r="G880" s="133">
        <v>34</v>
      </c>
      <c r="H880" s="122">
        <f>IFERROR(G880/G880,"-")</f>
        <v>1</v>
      </c>
      <c r="I880" s="133">
        <v>7</v>
      </c>
      <c r="J880" s="122">
        <f>IFERROR(I880/I880,"-")</f>
        <v>1</v>
      </c>
      <c r="K880" s="133">
        <v>6</v>
      </c>
      <c r="L880" s="122">
        <f>IFERROR(K880/K880,"-")</f>
        <v>1</v>
      </c>
      <c r="M880" s="133">
        <v>19</v>
      </c>
      <c r="N880" s="122">
        <f>IFERROR(M880/M880,"-")</f>
        <v>1</v>
      </c>
      <c r="O880" s="133">
        <v>195</v>
      </c>
      <c r="P880" s="122">
        <f>IFERROR(O880/O880,"-")</f>
        <v>1</v>
      </c>
      <c r="R880" s="78"/>
    </row>
    <row r="881" spans="2:18" s="8" customFormat="1">
      <c r="B881" s="417">
        <v>74</v>
      </c>
      <c r="C881" s="415" t="s">
        <v>32</v>
      </c>
      <c r="D881" s="273" t="s">
        <v>185</v>
      </c>
      <c r="E881" s="153">
        <v>11</v>
      </c>
      <c r="F881" s="33">
        <f>IFERROR(E881/E892,"-")</f>
        <v>0.55000000000000004</v>
      </c>
      <c r="G881" s="67">
        <v>8</v>
      </c>
      <c r="H881" s="33">
        <f>IFERROR(G881/G892,"-")</f>
        <v>0.5</v>
      </c>
      <c r="I881" s="67">
        <v>2</v>
      </c>
      <c r="J881" s="33">
        <f>IFERROR(I881/I892,"-")</f>
        <v>1</v>
      </c>
      <c r="K881" s="67">
        <v>2</v>
      </c>
      <c r="L881" s="33">
        <f>IFERROR(K881/K892,"-")</f>
        <v>1</v>
      </c>
      <c r="M881" s="67">
        <v>9</v>
      </c>
      <c r="N881" s="33">
        <f>IFERROR(M881/M892,"-")</f>
        <v>0.75</v>
      </c>
      <c r="O881" s="67">
        <v>84</v>
      </c>
      <c r="P881" s="33">
        <f>IFERROR(O881/O892,"-")</f>
        <v>0.84</v>
      </c>
      <c r="R881" s="78"/>
    </row>
    <row r="882" spans="2:18" s="8" customFormat="1">
      <c r="B882" s="418"/>
      <c r="C882" s="416"/>
      <c r="D882" s="274" t="s">
        <v>186</v>
      </c>
      <c r="E882" s="140">
        <v>0</v>
      </c>
      <c r="F882" s="138">
        <f>IFERROR(E882/E892,"-")</f>
        <v>0</v>
      </c>
      <c r="G882" s="139">
        <v>0</v>
      </c>
      <c r="H882" s="138">
        <f>IFERROR(G882/G892,"-")</f>
        <v>0</v>
      </c>
      <c r="I882" s="139">
        <v>0</v>
      </c>
      <c r="J882" s="138">
        <f>IFERROR(I882/I892,"-")</f>
        <v>0</v>
      </c>
      <c r="K882" s="139">
        <v>0</v>
      </c>
      <c r="L882" s="138">
        <f>IFERROR(K882/K892,"-")</f>
        <v>0</v>
      </c>
      <c r="M882" s="139">
        <v>0</v>
      </c>
      <c r="N882" s="138">
        <f>IFERROR(M882/M892,"-")</f>
        <v>0</v>
      </c>
      <c r="O882" s="139">
        <v>0</v>
      </c>
      <c r="P882" s="138">
        <f>IFERROR(O882/O892,"-")</f>
        <v>0</v>
      </c>
      <c r="R882" s="78"/>
    </row>
    <row r="883" spans="2:18" s="8" customFormat="1">
      <c r="B883" s="418"/>
      <c r="C883" s="416"/>
      <c r="D883" s="274" t="s">
        <v>340</v>
      </c>
      <c r="E883" s="140">
        <v>0</v>
      </c>
      <c r="F883" s="138">
        <f>IFERROR(E883/E892,"-")</f>
        <v>0</v>
      </c>
      <c r="G883" s="139">
        <v>0</v>
      </c>
      <c r="H883" s="138">
        <f>IFERROR(G883/G892,"-")</f>
        <v>0</v>
      </c>
      <c r="I883" s="139">
        <v>0</v>
      </c>
      <c r="J883" s="138">
        <f>IFERROR(I883/I892,"-")</f>
        <v>0</v>
      </c>
      <c r="K883" s="139">
        <v>0</v>
      </c>
      <c r="L883" s="138">
        <f>IFERROR(K883/K892,"-")</f>
        <v>0</v>
      </c>
      <c r="M883" s="139">
        <v>0</v>
      </c>
      <c r="N883" s="138">
        <f>IFERROR(M883/M892,"-")</f>
        <v>0</v>
      </c>
      <c r="O883" s="139">
        <v>1</v>
      </c>
      <c r="P883" s="138">
        <f>IFERROR(O883/O892,"-")</f>
        <v>0.01</v>
      </c>
      <c r="R883" s="78"/>
    </row>
    <row r="884" spans="2:18" s="8" customFormat="1">
      <c r="B884" s="418"/>
      <c r="C884" s="416"/>
      <c r="D884" s="274" t="s">
        <v>293</v>
      </c>
      <c r="E884" s="140">
        <v>0</v>
      </c>
      <c r="F884" s="138">
        <f>IFERROR(E884/E892,"-")</f>
        <v>0</v>
      </c>
      <c r="G884" s="139">
        <v>0</v>
      </c>
      <c r="H884" s="138">
        <f>IFERROR(G884/G892,"-")</f>
        <v>0</v>
      </c>
      <c r="I884" s="139">
        <v>0</v>
      </c>
      <c r="J884" s="138">
        <f>IFERROR(I884/I892,"-")</f>
        <v>0</v>
      </c>
      <c r="K884" s="139">
        <v>0</v>
      </c>
      <c r="L884" s="138">
        <f>IFERROR(K884/K892,"-")</f>
        <v>0</v>
      </c>
      <c r="M884" s="139">
        <v>0</v>
      </c>
      <c r="N884" s="138">
        <f>IFERROR(M884/M892,"-")</f>
        <v>0</v>
      </c>
      <c r="O884" s="139">
        <v>0</v>
      </c>
      <c r="P884" s="138">
        <f>IFERROR(O884/O892,"-")</f>
        <v>0</v>
      </c>
      <c r="R884" s="78"/>
    </row>
    <row r="885" spans="2:18" s="8" customFormat="1">
      <c r="B885" s="418"/>
      <c r="C885" s="416"/>
      <c r="D885" s="274" t="s">
        <v>182</v>
      </c>
      <c r="E885" s="141">
        <v>4</v>
      </c>
      <c r="F885" s="10">
        <f>IFERROR(E885/E892,"-")</f>
        <v>0.2</v>
      </c>
      <c r="G885" s="68">
        <v>3</v>
      </c>
      <c r="H885" s="10">
        <f>IFERROR(G885/G892,"-")</f>
        <v>0.1875</v>
      </c>
      <c r="I885" s="68">
        <v>0</v>
      </c>
      <c r="J885" s="10">
        <f>IFERROR(I885/I892,"-")</f>
        <v>0</v>
      </c>
      <c r="K885" s="68">
        <v>0</v>
      </c>
      <c r="L885" s="10">
        <f>IFERROR(K885/K892,"-")</f>
        <v>0</v>
      </c>
      <c r="M885" s="68">
        <v>2</v>
      </c>
      <c r="N885" s="10">
        <f>IFERROR(M885/M892,"-")</f>
        <v>0.16666666666666666</v>
      </c>
      <c r="O885" s="68">
        <v>7</v>
      </c>
      <c r="P885" s="10">
        <f>IFERROR(O885/O892,"-")</f>
        <v>7.0000000000000007E-2</v>
      </c>
      <c r="R885" s="78"/>
    </row>
    <row r="886" spans="2:18" s="8" customFormat="1">
      <c r="B886" s="418"/>
      <c r="C886" s="416"/>
      <c r="D886" s="274" t="s">
        <v>183</v>
      </c>
      <c r="E886" s="141">
        <v>0</v>
      </c>
      <c r="F886" s="10">
        <f>IFERROR(E886/E892,"-")</f>
        <v>0</v>
      </c>
      <c r="G886" s="68">
        <v>0</v>
      </c>
      <c r="H886" s="10">
        <f>IFERROR(G886/G892,"-")</f>
        <v>0</v>
      </c>
      <c r="I886" s="68">
        <v>0</v>
      </c>
      <c r="J886" s="10">
        <f>IFERROR(I886/I892,"-")</f>
        <v>0</v>
      </c>
      <c r="K886" s="68">
        <v>0</v>
      </c>
      <c r="L886" s="10">
        <f>IFERROR(K886/K892,"-")</f>
        <v>0</v>
      </c>
      <c r="M886" s="68">
        <v>0</v>
      </c>
      <c r="N886" s="10">
        <f>IFERROR(M886/M892,"-")</f>
        <v>0</v>
      </c>
      <c r="O886" s="68">
        <v>3</v>
      </c>
      <c r="P886" s="10">
        <f>IFERROR(O886/O892,"-")</f>
        <v>0.03</v>
      </c>
      <c r="R886" s="78"/>
    </row>
    <row r="887" spans="2:18" s="8" customFormat="1">
      <c r="B887" s="418"/>
      <c r="C887" s="416"/>
      <c r="D887" s="274" t="s">
        <v>184</v>
      </c>
      <c r="E887" s="140">
        <v>3</v>
      </c>
      <c r="F887" s="138">
        <f>IFERROR(E887/E892,"-")</f>
        <v>0.15</v>
      </c>
      <c r="G887" s="139">
        <v>3</v>
      </c>
      <c r="H887" s="138">
        <f>IFERROR(G887/G892,"-")</f>
        <v>0.1875</v>
      </c>
      <c r="I887" s="139">
        <v>0</v>
      </c>
      <c r="J887" s="138">
        <f>IFERROR(I887/I892,"-")</f>
        <v>0</v>
      </c>
      <c r="K887" s="139">
        <v>0</v>
      </c>
      <c r="L887" s="138">
        <f>IFERROR(K887/K892,"-")</f>
        <v>0</v>
      </c>
      <c r="M887" s="139">
        <v>0</v>
      </c>
      <c r="N887" s="138">
        <f>IFERROR(M887/M892,"-")</f>
        <v>0</v>
      </c>
      <c r="O887" s="139">
        <v>4</v>
      </c>
      <c r="P887" s="138">
        <f>IFERROR(O887/O892,"-")</f>
        <v>0.04</v>
      </c>
      <c r="R887" s="78"/>
    </row>
    <row r="888" spans="2:18" s="8" customFormat="1">
      <c r="B888" s="418"/>
      <c r="C888" s="416"/>
      <c r="D888" s="274" t="s">
        <v>187</v>
      </c>
      <c r="E888" s="141">
        <v>1</v>
      </c>
      <c r="F888" s="10">
        <f>IFERROR(E888/E892,"-")</f>
        <v>0.05</v>
      </c>
      <c r="G888" s="68">
        <v>1</v>
      </c>
      <c r="H888" s="10">
        <f>IFERROR(G888/G892,"-")</f>
        <v>6.25E-2</v>
      </c>
      <c r="I888" s="68">
        <v>0</v>
      </c>
      <c r="J888" s="10">
        <f>IFERROR(I888/I892,"-")</f>
        <v>0</v>
      </c>
      <c r="K888" s="68">
        <v>0</v>
      </c>
      <c r="L888" s="10">
        <f>IFERROR(K888/K892,"-")</f>
        <v>0</v>
      </c>
      <c r="M888" s="68">
        <v>0</v>
      </c>
      <c r="N888" s="10">
        <f>IFERROR(M888/M892,"-")</f>
        <v>0</v>
      </c>
      <c r="O888" s="68">
        <v>1</v>
      </c>
      <c r="P888" s="10">
        <f>IFERROR(O888/O892,"-")</f>
        <v>0.01</v>
      </c>
      <c r="R888" s="78"/>
    </row>
    <row r="889" spans="2:18" s="8" customFormat="1">
      <c r="B889" s="418"/>
      <c r="C889" s="416"/>
      <c r="D889" s="274" t="s">
        <v>188</v>
      </c>
      <c r="E889" s="140">
        <v>0</v>
      </c>
      <c r="F889" s="138">
        <f>IFERROR(E889/E892,"-")</f>
        <v>0</v>
      </c>
      <c r="G889" s="139">
        <v>0</v>
      </c>
      <c r="H889" s="138">
        <f>IFERROR(G889/G892,"-")</f>
        <v>0</v>
      </c>
      <c r="I889" s="139">
        <v>0</v>
      </c>
      <c r="J889" s="138">
        <f>IFERROR(I889/I892,"-")</f>
        <v>0</v>
      </c>
      <c r="K889" s="139">
        <v>0</v>
      </c>
      <c r="L889" s="138">
        <f>IFERROR(K889/K892,"-")</f>
        <v>0</v>
      </c>
      <c r="M889" s="139">
        <v>1</v>
      </c>
      <c r="N889" s="138">
        <f>IFERROR(M889/M892,"-")</f>
        <v>8.3333333333333329E-2</v>
      </c>
      <c r="O889" s="139">
        <v>0</v>
      </c>
      <c r="P889" s="138">
        <f>IFERROR(O889/O892,"-")</f>
        <v>0</v>
      </c>
      <c r="R889" s="78"/>
    </row>
    <row r="890" spans="2:18" s="8" customFormat="1">
      <c r="B890" s="418"/>
      <c r="C890" s="416"/>
      <c r="D890" s="274" t="s">
        <v>189</v>
      </c>
      <c r="E890" s="141">
        <v>1</v>
      </c>
      <c r="F890" s="10">
        <f>IFERROR(E890/E892,"-")</f>
        <v>0.05</v>
      </c>
      <c r="G890" s="68">
        <v>1</v>
      </c>
      <c r="H890" s="10">
        <f>IFERROR(G890/G892,"-")</f>
        <v>6.25E-2</v>
      </c>
      <c r="I890" s="68">
        <v>0</v>
      </c>
      <c r="J890" s="10">
        <f>IFERROR(I890/I892,"-")</f>
        <v>0</v>
      </c>
      <c r="K890" s="68">
        <v>0</v>
      </c>
      <c r="L890" s="10">
        <f>IFERROR(K890/K892,"-")</f>
        <v>0</v>
      </c>
      <c r="M890" s="68">
        <v>0</v>
      </c>
      <c r="N890" s="10">
        <f>IFERROR(M890/M892,"-")</f>
        <v>0</v>
      </c>
      <c r="O890" s="68">
        <v>0</v>
      </c>
      <c r="P890" s="10">
        <f>IFERROR(O890/O892,"-")</f>
        <v>0</v>
      </c>
      <c r="R890" s="78"/>
    </row>
    <row r="891" spans="2:18" s="8" customFormat="1">
      <c r="B891" s="418"/>
      <c r="C891" s="416"/>
      <c r="D891" s="89" t="s">
        <v>190</v>
      </c>
      <c r="E891" s="142">
        <v>0</v>
      </c>
      <c r="F891" s="35">
        <f>IFERROR(E891/E892,"-")</f>
        <v>0</v>
      </c>
      <c r="G891" s="71">
        <v>0</v>
      </c>
      <c r="H891" s="35">
        <f>IFERROR(G891/G892,"-")</f>
        <v>0</v>
      </c>
      <c r="I891" s="71">
        <v>0</v>
      </c>
      <c r="J891" s="35">
        <f>IFERROR(I891/I892,"-")</f>
        <v>0</v>
      </c>
      <c r="K891" s="71">
        <v>0</v>
      </c>
      <c r="L891" s="35">
        <f>IFERROR(K891/K892,"-")</f>
        <v>0</v>
      </c>
      <c r="M891" s="71">
        <v>0</v>
      </c>
      <c r="N891" s="35">
        <f>IFERROR(M891/M892,"-")</f>
        <v>0</v>
      </c>
      <c r="O891" s="71">
        <v>0</v>
      </c>
      <c r="P891" s="35">
        <f>IFERROR(O891/O892,"-")</f>
        <v>0</v>
      </c>
      <c r="R891" s="78"/>
    </row>
    <row r="892" spans="2:18" s="8" customFormat="1" ht="14.25" thickBot="1">
      <c r="B892" s="418"/>
      <c r="C892" s="416"/>
      <c r="D892" s="199" t="s">
        <v>71</v>
      </c>
      <c r="E892" s="143">
        <v>20</v>
      </c>
      <c r="F892" s="122">
        <f>IFERROR(E892/E892,"-")</f>
        <v>1</v>
      </c>
      <c r="G892" s="133">
        <v>16</v>
      </c>
      <c r="H892" s="122">
        <f>IFERROR(G892/G892,"-")</f>
        <v>1</v>
      </c>
      <c r="I892" s="133">
        <v>2</v>
      </c>
      <c r="J892" s="122">
        <f>IFERROR(I892/I892,"-")</f>
        <v>1</v>
      </c>
      <c r="K892" s="133">
        <v>2</v>
      </c>
      <c r="L892" s="122">
        <f>IFERROR(K892/K892,"-")</f>
        <v>1</v>
      </c>
      <c r="M892" s="133">
        <v>12</v>
      </c>
      <c r="N892" s="122">
        <f>IFERROR(M892/M892,"-")</f>
        <v>1</v>
      </c>
      <c r="O892" s="133">
        <v>100</v>
      </c>
      <c r="P892" s="122">
        <f>IFERROR(O892/O892,"-")</f>
        <v>1</v>
      </c>
      <c r="R892" s="78"/>
    </row>
    <row r="893" spans="2:18" s="8" customFormat="1" ht="14.25" thickTop="1">
      <c r="B893" s="409" t="s">
        <v>143</v>
      </c>
      <c r="C893" s="410"/>
      <c r="D893" s="279" t="s">
        <v>185</v>
      </c>
      <c r="E893" s="108">
        <f>地区別_オーラルフレイル区分別_要介護度別人数･割合!E101</f>
        <v>19647</v>
      </c>
      <c r="F893" s="9">
        <f>地区別_オーラルフレイル区分別_要介護度別人数･割合!F101</f>
        <v>0.75131931166347987</v>
      </c>
      <c r="G893" s="70">
        <f>地区別_オーラルフレイル区分別_要介護度別人数･割合!G101</f>
        <v>14402</v>
      </c>
      <c r="H893" s="9">
        <f>地区別_オーラルフレイル区分別_要介護度別人数･割合!H101</f>
        <v>0.74850579491710412</v>
      </c>
      <c r="I893" s="70">
        <f>地区別_オーラルフレイル区分別_要介護度別人数･割合!I101</f>
        <v>1852</v>
      </c>
      <c r="J893" s="9">
        <f>地区別_オーラルフレイル区分別_要介護度別人数･割合!J101</f>
        <v>0.66379928315412184</v>
      </c>
      <c r="K893" s="70">
        <f>地区別_オーラルフレイル区分別_要介護度別人数･割合!K101</f>
        <v>1360</v>
      </c>
      <c r="L893" s="9">
        <f>地区別_オーラルフレイル区分別_要介護度別人数･割合!L101</f>
        <v>0.65923412506059142</v>
      </c>
      <c r="M893" s="70">
        <f>地区別_オーラルフレイル区分別_要介護度別人数･割合!M101</f>
        <v>5419</v>
      </c>
      <c r="N893" s="9">
        <f>地区別_オーラルフレイル区分別_要介護度別人数･割合!N101</f>
        <v>0.68026613105699218</v>
      </c>
      <c r="O893" s="70">
        <f>地区別_オーラルフレイル区分別_要介護度別人数･割合!O101</f>
        <v>83717</v>
      </c>
      <c r="P893" s="9">
        <f>地区別_オーラルフレイル区分別_要介護度別人数･割合!P101</f>
        <v>0.84324133763094278</v>
      </c>
      <c r="R893" s="78"/>
    </row>
    <row r="894" spans="2:18" s="8" customFormat="1">
      <c r="B894" s="411"/>
      <c r="C894" s="412"/>
      <c r="D894" s="274" t="s">
        <v>186</v>
      </c>
      <c r="E894" s="140">
        <f>地区別_オーラルフレイル区分別_要介護度別人数･割合!E102</f>
        <v>214</v>
      </c>
      <c r="F894" s="138">
        <f>地区別_オーラルフレイル区分別_要介護度別人数･割合!F102</f>
        <v>8.1835564053537278E-3</v>
      </c>
      <c r="G894" s="139">
        <f>地区別_オーラルフレイル区分別_要介護度別人数･割合!G102</f>
        <v>152</v>
      </c>
      <c r="H894" s="138">
        <f>地区別_オーラルフレイル区分別_要介護度別人数･割合!H102</f>
        <v>7.8997973078322337E-3</v>
      </c>
      <c r="I894" s="139">
        <f>地区別_オーラルフレイル区分別_要介護度別人数･割合!I102</f>
        <v>15</v>
      </c>
      <c r="J894" s="138">
        <f>地区別_オーラルフレイル区分別_要介護度別人数･割合!J102</f>
        <v>5.3763440860215058E-3</v>
      </c>
      <c r="K894" s="139">
        <f>地区別_オーラルフレイル区分別_要介護度別人数･割合!K102</f>
        <v>13</v>
      </c>
      <c r="L894" s="138">
        <f>地区別_オーラルフレイル区分別_要介護度別人数･割合!L102</f>
        <v>6.3015026660203583E-3</v>
      </c>
      <c r="M894" s="139">
        <f>地区別_オーラルフレイル区分別_要介護度別人数･割合!M102</f>
        <v>72</v>
      </c>
      <c r="N894" s="138">
        <f>地区別_オーラルフレイル区分別_要介護度別人数･割合!N102</f>
        <v>9.0384132563394431E-3</v>
      </c>
      <c r="O894" s="139">
        <f>地区別_オーラルフレイル区分別_要介護度別人数･割合!O102</f>
        <v>761</v>
      </c>
      <c r="P894" s="138">
        <f>地区別_オーラルフレイル区分別_要介護度別人数･割合!P102</f>
        <v>7.6651893634165991E-3</v>
      </c>
      <c r="R894" s="78"/>
    </row>
    <row r="895" spans="2:18" s="8" customFormat="1">
      <c r="B895" s="411"/>
      <c r="C895" s="412"/>
      <c r="D895" s="274" t="s">
        <v>339</v>
      </c>
      <c r="E895" s="140">
        <f>地区別_オーラルフレイル区分別_要介護度別人数･割合!E103</f>
        <v>249</v>
      </c>
      <c r="F895" s="138">
        <f>地区別_オーラルフレイル区分別_要介護度別人数･割合!F103</f>
        <v>9.5219885277246646E-3</v>
      </c>
      <c r="G895" s="139">
        <f>地区別_オーラルフレイル区分別_要介護度別人数･割合!G103</f>
        <v>165</v>
      </c>
      <c r="H895" s="138">
        <f>地区別_オーラルフレイル区分別_要介護度別人数･割合!H103</f>
        <v>8.5754378670547266E-3</v>
      </c>
      <c r="I895" s="139">
        <f>地区別_オーラルフレイル区分別_要介護度別人数･割合!I103</f>
        <v>19</v>
      </c>
      <c r="J895" s="138">
        <f>地区別_オーラルフレイル区分別_要介護度別人数･割合!J103</f>
        <v>6.8100358422939072E-3</v>
      </c>
      <c r="K895" s="139">
        <f>地区別_オーラルフレイル区分別_要介護度別人数･割合!K103</f>
        <v>11</v>
      </c>
      <c r="L895" s="138">
        <f>地区別_オーラルフレイル区分別_要介護度別人数･割合!L103</f>
        <v>5.3320407174018416E-3</v>
      </c>
      <c r="M895" s="139">
        <f>地区別_オーラルフレイル区分別_要介護度別人数･割合!M103</f>
        <v>47</v>
      </c>
      <c r="N895" s="138">
        <f>地区別_オーラルフレイル区分別_要介護度別人数･割合!N103</f>
        <v>5.9000753201104697E-3</v>
      </c>
      <c r="O895" s="139">
        <f>地区別_オーラルフレイル区分別_要介護度別人数･割合!O103</f>
        <v>530</v>
      </c>
      <c r="P895" s="138">
        <f>地区別_オーラルフレイル区分別_要介護度別人数･割合!P103</f>
        <v>5.3384367445608377E-3</v>
      </c>
      <c r="R895" s="78"/>
    </row>
    <row r="896" spans="2:18" s="8" customFormat="1">
      <c r="B896" s="411"/>
      <c r="C896" s="412"/>
      <c r="D896" s="274" t="s">
        <v>293</v>
      </c>
      <c r="E896" s="140">
        <f>地区別_オーラルフレイル区分別_要介護度別人数･割合!E104</f>
        <v>0</v>
      </c>
      <c r="F896" s="138">
        <f>地区別_オーラルフレイル区分別_要介護度別人数･割合!F104</f>
        <v>0</v>
      </c>
      <c r="G896" s="139">
        <f>地区別_オーラルフレイル区分別_要介護度別人数･割合!G104</f>
        <v>0</v>
      </c>
      <c r="H896" s="138">
        <f>地区別_オーラルフレイル区分別_要介護度別人数･割合!H104</f>
        <v>0</v>
      </c>
      <c r="I896" s="139">
        <f>地区別_オーラルフレイル区分別_要介護度別人数･割合!I104</f>
        <v>0</v>
      </c>
      <c r="J896" s="138">
        <f>地区別_オーラルフレイル区分別_要介護度別人数･割合!J104</f>
        <v>0</v>
      </c>
      <c r="K896" s="139">
        <f>地区別_オーラルフレイル区分別_要介護度別人数･割合!K104</f>
        <v>0</v>
      </c>
      <c r="L896" s="138">
        <f>地区別_オーラルフレイル区分別_要介護度別人数･割合!L104</f>
        <v>0</v>
      </c>
      <c r="M896" s="139">
        <f>地区別_オーラルフレイル区分別_要介護度別人数･割合!M104</f>
        <v>0</v>
      </c>
      <c r="N896" s="138">
        <f>地区別_オーラルフレイル区分別_要介護度別人数･割合!N104</f>
        <v>0</v>
      </c>
      <c r="O896" s="139">
        <f>地区別_オーラルフレイル区分別_要介護度別人数･割合!O104</f>
        <v>3</v>
      </c>
      <c r="P896" s="138">
        <f>地区別_オーラルフレイル区分別_要介護度別人数･割合!P104</f>
        <v>3.0217566478646254E-5</v>
      </c>
      <c r="R896" s="78"/>
    </row>
    <row r="897" spans="1:18" s="8" customFormat="1">
      <c r="B897" s="411"/>
      <c r="C897" s="412"/>
      <c r="D897" s="274" t="s">
        <v>182</v>
      </c>
      <c r="E897" s="141">
        <f>地区別_オーラルフレイル区分別_要介護度別人数･割合!E105</f>
        <v>2158</v>
      </c>
      <c r="F897" s="10">
        <f>地区別_オーラルフレイル区分別_要介護度別人数･割合!F105</f>
        <v>8.2523900573613765E-2</v>
      </c>
      <c r="G897" s="68">
        <f>地区別_オーラルフレイル区分別_要介護度別人数･割合!G105</f>
        <v>1609</v>
      </c>
      <c r="H897" s="10">
        <f>地区別_オーラルフレイル区分別_要介護度別人数･割合!H105</f>
        <v>8.362351229146095E-2</v>
      </c>
      <c r="I897" s="68">
        <f>地区別_オーラルフレイル区分別_要介護度別人数･割合!I105</f>
        <v>277</v>
      </c>
      <c r="J897" s="10">
        <f>地区別_オーラルフレイル区分別_要介護度別人数･割合!J105</f>
        <v>9.9283154121863795E-2</v>
      </c>
      <c r="K897" s="68">
        <f>地区別_オーラルフレイル区分別_要介護度別人数･割合!K105</f>
        <v>193</v>
      </c>
      <c r="L897" s="10">
        <f>地区別_オーラルフレイル区分別_要介護度別人数･割合!L105</f>
        <v>9.355307804168686E-2</v>
      </c>
      <c r="M897" s="68">
        <f>地区別_オーラルフレイル区分別_要介護度別人数･割合!M105</f>
        <v>632</v>
      </c>
      <c r="N897" s="10">
        <f>地区別_オーラルフレイル区分別_要介護度別人数･割合!N105</f>
        <v>7.9337183027868435E-2</v>
      </c>
      <c r="O897" s="68">
        <f>地区別_オーラルフレイル区分別_要介護度別人数･割合!O105</f>
        <v>5568</v>
      </c>
      <c r="P897" s="10">
        <f>地区別_オーラルフレイル区分別_要介護度別人数･割合!P105</f>
        <v>5.6083803384367442E-2</v>
      </c>
      <c r="R897" s="78"/>
    </row>
    <row r="898" spans="1:18" s="8" customFormat="1">
      <c r="B898" s="411"/>
      <c r="C898" s="412"/>
      <c r="D898" s="274" t="s">
        <v>183</v>
      </c>
      <c r="E898" s="141">
        <f>地区別_オーラルフレイル区分別_要介護度別人数･割合!E106</f>
        <v>1555</v>
      </c>
      <c r="F898" s="10">
        <f>地区別_オーラルフレイル区分別_要介護度別人数･割合!F106</f>
        <v>5.9464627151051629E-2</v>
      </c>
      <c r="G898" s="68">
        <f>地区別_オーラルフレイル区分別_要介護度別人数･割合!G106</f>
        <v>1169</v>
      </c>
      <c r="H898" s="10">
        <f>地区別_オーラルフレイル区分別_要介護度別人数･割合!H106</f>
        <v>6.0755677979315005E-2</v>
      </c>
      <c r="I898" s="68">
        <f>地区別_オーラルフレイル区分別_要介護度別人数･割合!I106</f>
        <v>217</v>
      </c>
      <c r="J898" s="10">
        <f>地区別_オーラルフレイル区分別_要介護度別人数･割合!J106</f>
        <v>7.7777777777777779E-2</v>
      </c>
      <c r="K898" s="68">
        <f>地区別_オーラルフレイル区分別_要介護度別人数･割合!K106</f>
        <v>170</v>
      </c>
      <c r="L898" s="10">
        <f>地区別_オーラルフレイル区分別_要介護度別人数･割合!L106</f>
        <v>8.2404265632573928E-2</v>
      </c>
      <c r="M898" s="68">
        <f>地区別_オーラルフレイル区分別_要介護度別人数･割合!M106</f>
        <v>487</v>
      </c>
      <c r="N898" s="10">
        <f>地区別_オーラルフレイル区分別_要介護度別人数･割合!N106</f>
        <v>6.1134822997740396E-2</v>
      </c>
      <c r="O898" s="68">
        <f>地区別_オーラルフレイル区分別_要介護度別人数･割合!O106</f>
        <v>3107</v>
      </c>
      <c r="P898" s="10">
        <f>地区別_オーラルフレイル区分別_要介護度別人数･割合!P106</f>
        <v>3.1295326349717968E-2</v>
      </c>
      <c r="R898" s="78"/>
    </row>
    <row r="899" spans="1:18" s="8" customFormat="1">
      <c r="B899" s="411"/>
      <c r="C899" s="412"/>
      <c r="D899" s="274" t="s">
        <v>184</v>
      </c>
      <c r="E899" s="140">
        <f>地区別_オーラルフレイル区分別_要介護度別人数･割合!E107</f>
        <v>1030</v>
      </c>
      <c r="F899" s="138">
        <f>地区別_オーラルフレイル区分別_要介護度別人数･割合!F107</f>
        <v>3.9388145315487573E-2</v>
      </c>
      <c r="G899" s="139">
        <f>地区別_オーラルフレイル区分別_要介護度別人数･割合!G107</f>
        <v>773</v>
      </c>
      <c r="H899" s="138">
        <f>地区別_オーラルフレイル区分別_要介護度別人数･割合!H107</f>
        <v>4.017462709838366E-2</v>
      </c>
      <c r="I899" s="139">
        <f>地区別_オーラルフレイル区分別_要介護度別人数･割合!I107</f>
        <v>182</v>
      </c>
      <c r="J899" s="138">
        <f>地区別_オーラルフレイル区分別_要介護度別人数･割合!J107</f>
        <v>6.5232974910394259E-2</v>
      </c>
      <c r="K899" s="139">
        <f>地区別_オーラルフレイル区分別_要介護度別人数･割合!K107</f>
        <v>137</v>
      </c>
      <c r="L899" s="138">
        <f>地区別_オーラルフレイル区分別_要介護度別人数･割合!L107</f>
        <v>6.6408143480368401E-2</v>
      </c>
      <c r="M899" s="139">
        <f>地区別_オーラルフレイル区分別_要介護度別人数･割合!M107</f>
        <v>489</v>
      </c>
      <c r="N899" s="138">
        <f>地区別_オーラルフレイル区分別_要介護度別人数･割合!N107</f>
        <v>6.1385890032638717E-2</v>
      </c>
      <c r="O899" s="139">
        <f>地区別_オーラルフレイル区分別_要介護度別人数･割合!O107</f>
        <v>2853</v>
      </c>
      <c r="P899" s="138">
        <f>地区別_オーラルフレイル区分別_要介護度別人数･割合!P107</f>
        <v>2.8736905721192585E-2</v>
      </c>
    </row>
    <row r="900" spans="1:18" s="8" customFormat="1">
      <c r="B900" s="411"/>
      <c r="C900" s="412"/>
      <c r="D900" s="274" t="s">
        <v>187</v>
      </c>
      <c r="E900" s="141">
        <f>地区別_オーラルフレイル区分別_要介護度別人数･割合!E108</f>
        <v>744</v>
      </c>
      <c r="F900" s="10">
        <f>地区別_オーラルフレイル区分別_要介護度別人数･割合!F108</f>
        <v>2.8451242829827916E-2</v>
      </c>
      <c r="G900" s="68">
        <f>地区別_オーラルフレイル区分別_要介護度別人数･割合!G108</f>
        <v>542</v>
      </c>
      <c r="H900" s="10">
        <f>地区別_オーラルフレイル区分別_要介護度別人数･割合!H108</f>
        <v>2.8169014084507043E-2</v>
      </c>
      <c r="I900" s="68">
        <f>地区別_オーラルフレイル区分別_要介護度別人数･割合!I108</f>
        <v>131</v>
      </c>
      <c r="J900" s="10">
        <f>地区別_オーラルフレイル区分別_要介護度別人数･割合!J108</f>
        <v>4.6953405017921147E-2</v>
      </c>
      <c r="K900" s="68">
        <f>地区別_オーラルフレイル区分別_要介護度別人数･割合!K108</f>
        <v>108</v>
      </c>
      <c r="L900" s="10">
        <f>地区別_オーラルフレイル区分別_要介護度別人数･割合!L108</f>
        <v>5.2350945225399903E-2</v>
      </c>
      <c r="M900" s="68">
        <f>地区別_オーラルフレイル区分別_要介護度別人数･割合!M108</f>
        <v>424</v>
      </c>
      <c r="N900" s="10">
        <f>地区別_オーラルフレイル区分別_要介護度別人数･割合!N108</f>
        <v>5.3226211398443385E-2</v>
      </c>
      <c r="O900" s="68">
        <f>地区別_オーラルフレイル区分別_要介護度別人数･割合!O108</f>
        <v>1635</v>
      </c>
      <c r="P900" s="10">
        <f>地区別_オーラルフレイル区分別_要介護度別人数･割合!P108</f>
        <v>1.6468573730862208E-2</v>
      </c>
    </row>
    <row r="901" spans="1:18" s="8" customFormat="1">
      <c r="B901" s="411"/>
      <c r="C901" s="412"/>
      <c r="D901" s="274" t="s">
        <v>188</v>
      </c>
      <c r="E901" s="140">
        <f>地区別_オーラルフレイル区分別_要介護度別人数･割合!E109</f>
        <v>318</v>
      </c>
      <c r="F901" s="138">
        <f>地区別_オーラルフレイル区分別_要介護度別人数･割合!F109</f>
        <v>1.2160611854684512E-2</v>
      </c>
      <c r="G901" s="139">
        <f>地区別_オーラルフレイル区分別_要介護度別人数･割合!G109</f>
        <v>255</v>
      </c>
      <c r="H901" s="138">
        <f>地区別_オーラルフレイル区分別_要介護度別人数･割合!H109</f>
        <v>1.325294943090276E-2</v>
      </c>
      <c r="I901" s="139">
        <f>地区別_オーラルフレイル区分別_要介護度別人数･割合!I109</f>
        <v>51</v>
      </c>
      <c r="J901" s="138">
        <f>地区別_オーラルフレイル区分別_要介護度別人数･割合!J109</f>
        <v>1.8279569892473119E-2</v>
      </c>
      <c r="K901" s="139">
        <f>地区別_オーラルフレイル区分別_要介護度別人数･割合!K109</f>
        <v>39</v>
      </c>
      <c r="L901" s="138">
        <f>地区別_オーラルフレイル区分別_要介護度別人数･割合!L109</f>
        <v>1.8904507998061076E-2</v>
      </c>
      <c r="M901" s="139">
        <f>地区別_オーラルフレイル区分別_要介護度別人数･割合!M109</f>
        <v>223</v>
      </c>
      <c r="N901" s="138">
        <f>地区別_オーラルフレイル区分別_要介護度別人数･割合!N109</f>
        <v>2.7993974391162441E-2</v>
      </c>
      <c r="O901" s="139">
        <f>地区別_オーラルフレイル区分別_要介護度別人数･割合!O109</f>
        <v>634</v>
      </c>
      <c r="P901" s="138">
        <f>地区別_オーラルフレイル区分別_要介護度別人数･割合!P109</f>
        <v>6.3859790491539083E-3</v>
      </c>
    </row>
    <row r="902" spans="1:18" s="8" customFormat="1">
      <c r="B902" s="411"/>
      <c r="C902" s="412"/>
      <c r="D902" s="274" t="s">
        <v>189</v>
      </c>
      <c r="E902" s="141">
        <f>地区別_オーラルフレイル区分別_要介護度別人数･割合!E110</f>
        <v>157</v>
      </c>
      <c r="F902" s="10">
        <f>地区別_オーラルフレイル区分別_要介護度別人数･割合!F110</f>
        <v>6.0038240917782027E-3</v>
      </c>
      <c r="G902" s="68">
        <f>地区別_オーラルフレイル区分別_要介護度別人数･割合!G110</f>
        <v>116</v>
      </c>
      <c r="H902" s="10">
        <f>地区別_オーラルフレイル区分別_要介護度別人数･割合!H110</f>
        <v>6.0287926822930205E-3</v>
      </c>
      <c r="I902" s="68">
        <f>地区別_オーラルフレイル区分別_要介護度別人数･割合!I110</f>
        <v>29</v>
      </c>
      <c r="J902" s="10">
        <f>地区別_オーラルフレイル区分別_要介護度別人数･割合!J110</f>
        <v>1.039426523297491E-2</v>
      </c>
      <c r="K902" s="68">
        <f>地区別_オーラルフレイル区分別_要介護度別人数･割合!K110</f>
        <v>21</v>
      </c>
      <c r="L902" s="10">
        <f>地区別_オーラルフレイル区分別_要介護度別人数･割合!L110</f>
        <v>1.0179350460494426E-2</v>
      </c>
      <c r="M902" s="68">
        <f>地区別_オーラルフレイル区分別_要介護度別人数･割合!M110</f>
        <v>111</v>
      </c>
      <c r="N902" s="10">
        <f>地区別_オーラルフレイル区分別_要介護度別人数･割合!N110</f>
        <v>1.393422043685664E-2</v>
      </c>
      <c r="O902" s="68">
        <f>地区別_オーラルフレイル区分別_要介護度別人数･割合!O110</f>
        <v>329</v>
      </c>
      <c r="P902" s="10">
        <f>地区別_オーラルフレイル区分別_要介護度別人数･割合!P110</f>
        <v>3.3138597904915391E-3</v>
      </c>
    </row>
    <row r="903" spans="1:18" s="8" customFormat="1">
      <c r="B903" s="411"/>
      <c r="C903" s="412"/>
      <c r="D903" s="89" t="s">
        <v>190</v>
      </c>
      <c r="E903" s="142">
        <f>地区別_オーラルフレイル区分別_要介護度別人数･割合!E111</f>
        <v>78</v>
      </c>
      <c r="F903" s="35">
        <f>地区別_オーラルフレイル区分別_要介護度別人数･割合!F111</f>
        <v>2.982791586998088E-3</v>
      </c>
      <c r="G903" s="71">
        <f>地区別_オーラルフレイル区分別_要介護度別人数･割合!G111</f>
        <v>58</v>
      </c>
      <c r="H903" s="35">
        <f>地区別_オーラルフレイル区分別_要介護度別人数･割合!H111</f>
        <v>3.0143963411465103E-3</v>
      </c>
      <c r="I903" s="71">
        <f>地区別_オーラルフレイル区分別_要介護度別人数･割合!I111</f>
        <v>17</v>
      </c>
      <c r="J903" s="35">
        <f>地区別_オーラルフレイル区分別_要介護度別人数･割合!J111</f>
        <v>6.0931899641577065E-3</v>
      </c>
      <c r="K903" s="71">
        <f>地区別_オーラルフレイル区分別_要介護度別人数･割合!K111</f>
        <v>11</v>
      </c>
      <c r="L903" s="35">
        <f>地区別_オーラルフレイル区分別_要介護度別人数･割合!L111</f>
        <v>5.3320407174018416E-3</v>
      </c>
      <c r="M903" s="71">
        <f>地区別_オーラルフレイル区分別_要介護度別人数･割合!M111</f>
        <v>62</v>
      </c>
      <c r="N903" s="35">
        <f>地区別_オーラルフレイル区分別_要介護度別人数･割合!N111</f>
        <v>7.7830780818478537E-3</v>
      </c>
      <c r="O903" s="71">
        <f>地区別_オーラルフレイル区分別_要介護度別人数･割合!O111</f>
        <v>143</v>
      </c>
      <c r="P903" s="35">
        <f>地区別_オーラルフレイル区分別_要介護度別人数･割合!P111</f>
        <v>1.4403706688154714E-3</v>
      </c>
    </row>
    <row r="904" spans="1:18" s="8" customFormat="1">
      <c r="B904" s="413"/>
      <c r="C904" s="414"/>
      <c r="D904" s="199" t="s">
        <v>71</v>
      </c>
      <c r="E904" s="143">
        <f>地区別_オーラルフレイル区分別_要介護度別人数･割合!E112</f>
        <v>26150</v>
      </c>
      <c r="F904" s="122">
        <f>地区別_オーラルフレイル区分別_要介護度別人数･割合!F112</f>
        <v>1</v>
      </c>
      <c r="G904" s="133">
        <f>地区別_オーラルフレイル区分別_要介護度別人数･割合!G112</f>
        <v>19241</v>
      </c>
      <c r="H904" s="122">
        <f>地区別_オーラルフレイル区分別_要介護度別人数･割合!H112</f>
        <v>1</v>
      </c>
      <c r="I904" s="133">
        <f>地区別_オーラルフレイル区分別_要介護度別人数･割合!I112</f>
        <v>2790</v>
      </c>
      <c r="J904" s="122">
        <f>地区別_オーラルフレイル区分別_要介護度別人数･割合!J112</f>
        <v>1</v>
      </c>
      <c r="K904" s="133">
        <f>地区別_オーラルフレイル区分別_要介護度別人数･割合!K112</f>
        <v>2063</v>
      </c>
      <c r="L904" s="122">
        <f>地区別_オーラルフレイル区分別_要介護度別人数･割合!L112</f>
        <v>1</v>
      </c>
      <c r="M904" s="133">
        <f>地区別_オーラルフレイル区分別_要介護度別人数･割合!M112</f>
        <v>7966</v>
      </c>
      <c r="N904" s="122">
        <f>地区別_オーラルフレイル区分別_要介護度別人数･割合!N112</f>
        <v>1</v>
      </c>
      <c r="O904" s="133">
        <f>地区別_オーラルフレイル区分別_要介護度別人数･割合!O112</f>
        <v>99280</v>
      </c>
      <c r="P904" s="122">
        <f>地区別_オーラルフレイル区分別_要介護度別人数･割合!P112</f>
        <v>1</v>
      </c>
    </row>
    <row r="905" spans="1:18">
      <c r="A905" s="8"/>
      <c r="B905" s="217"/>
      <c r="C905" s="217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</row>
  </sheetData>
  <mergeCells count="158">
    <mergeCell ref="C761:C772"/>
    <mergeCell ref="C773:C784"/>
    <mergeCell ref="C785:C796"/>
    <mergeCell ref="C797:C808"/>
    <mergeCell ref="C809:C820"/>
    <mergeCell ref="C821:C832"/>
    <mergeCell ref="C833:C844"/>
    <mergeCell ref="C845:C856"/>
    <mergeCell ref="C857:C868"/>
    <mergeCell ref="C749:C760"/>
    <mergeCell ref="C617:C628"/>
    <mergeCell ref="C629:C640"/>
    <mergeCell ref="C641:C652"/>
    <mergeCell ref="C653:C664"/>
    <mergeCell ref="C665:C676"/>
    <mergeCell ref="C677:C688"/>
    <mergeCell ref="C689:C700"/>
    <mergeCell ref="C701:C712"/>
    <mergeCell ref="C713:C724"/>
    <mergeCell ref="C725:C736"/>
    <mergeCell ref="C737:C748"/>
    <mergeCell ref="C605:C616"/>
    <mergeCell ref="C473:C484"/>
    <mergeCell ref="C485:C496"/>
    <mergeCell ref="C497:C508"/>
    <mergeCell ref="C509:C520"/>
    <mergeCell ref="C521:C532"/>
    <mergeCell ref="C533:C544"/>
    <mergeCell ref="C545:C556"/>
    <mergeCell ref="C557:C568"/>
    <mergeCell ref="C569:C580"/>
    <mergeCell ref="C581:C592"/>
    <mergeCell ref="C593:C604"/>
    <mergeCell ref="C461:C472"/>
    <mergeCell ref="C329:C340"/>
    <mergeCell ref="C341:C352"/>
    <mergeCell ref="C353:C364"/>
    <mergeCell ref="C365:C376"/>
    <mergeCell ref="C377:C388"/>
    <mergeCell ref="C389:C400"/>
    <mergeCell ref="C401:C412"/>
    <mergeCell ref="C413:C424"/>
    <mergeCell ref="C425:C436"/>
    <mergeCell ref="C437:C448"/>
    <mergeCell ref="C449:C460"/>
    <mergeCell ref="C317:C328"/>
    <mergeCell ref="C185:C196"/>
    <mergeCell ref="C197:C208"/>
    <mergeCell ref="C209:C220"/>
    <mergeCell ref="C221:C232"/>
    <mergeCell ref="C233:C244"/>
    <mergeCell ref="C245:C256"/>
    <mergeCell ref="C257:C268"/>
    <mergeCell ref="C269:C280"/>
    <mergeCell ref="C281:C292"/>
    <mergeCell ref="C293:C304"/>
    <mergeCell ref="C305:C316"/>
    <mergeCell ref="C173:C184"/>
    <mergeCell ref="C41:C52"/>
    <mergeCell ref="C53:C64"/>
    <mergeCell ref="C65:C76"/>
    <mergeCell ref="C77:C88"/>
    <mergeCell ref="C89:C100"/>
    <mergeCell ref="C101:C112"/>
    <mergeCell ref="C113:C124"/>
    <mergeCell ref="C125:C136"/>
    <mergeCell ref="C137:C148"/>
    <mergeCell ref="C149:C160"/>
    <mergeCell ref="C161:C172"/>
    <mergeCell ref="B3:B4"/>
    <mergeCell ref="B5:B16"/>
    <mergeCell ref="B17:B28"/>
    <mergeCell ref="B29:B40"/>
    <mergeCell ref="B41:B52"/>
    <mergeCell ref="O3:P3"/>
    <mergeCell ref="C5:C16"/>
    <mergeCell ref="C17:C28"/>
    <mergeCell ref="C29:C40"/>
    <mergeCell ref="C3:C4"/>
    <mergeCell ref="E3:F3"/>
    <mergeCell ref="G3:H3"/>
    <mergeCell ref="I3:J3"/>
    <mergeCell ref="K3:L3"/>
    <mergeCell ref="M3:N3"/>
    <mergeCell ref="D3:D4"/>
    <mergeCell ref="B113:B124"/>
    <mergeCell ref="B125:B136"/>
    <mergeCell ref="B137:B148"/>
    <mergeCell ref="B149:B160"/>
    <mergeCell ref="B161:B172"/>
    <mergeCell ref="B53:B64"/>
    <mergeCell ref="B65:B76"/>
    <mergeCell ref="B77:B88"/>
    <mergeCell ref="B89:B100"/>
    <mergeCell ref="B101:B112"/>
    <mergeCell ref="B233:B244"/>
    <mergeCell ref="B245:B256"/>
    <mergeCell ref="B257:B268"/>
    <mergeCell ref="B269:B280"/>
    <mergeCell ref="B281:B292"/>
    <mergeCell ref="B173:B184"/>
    <mergeCell ref="B185:B196"/>
    <mergeCell ref="B197:B208"/>
    <mergeCell ref="B209:B220"/>
    <mergeCell ref="B221:B232"/>
    <mergeCell ref="B353:B364"/>
    <mergeCell ref="B365:B376"/>
    <mergeCell ref="B377:B388"/>
    <mergeCell ref="B389:B400"/>
    <mergeCell ref="B401:B412"/>
    <mergeCell ref="B293:B304"/>
    <mergeCell ref="B305:B316"/>
    <mergeCell ref="B317:B328"/>
    <mergeCell ref="B329:B340"/>
    <mergeCell ref="B341:B352"/>
    <mergeCell ref="B473:B484"/>
    <mergeCell ref="B485:B496"/>
    <mergeCell ref="B497:B508"/>
    <mergeCell ref="B509:B520"/>
    <mergeCell ref="B521:B532"/>
    <mergeCell ref="B413:B424"/>
    <mergeCell ref="B425:B436"/>
    <mergeCell ref="B437:B448"/>
    <mergeCell ref="B449:B460"/>
    <mergeCell ref="B461:B472"/>
    <mergeCell ref="B593:B604"/>
    <mergeCell ref="B605:B616"/>
    <mergeCell ref="B617:B628"/>
    <mergeCell ref="B629:B640"/>
    <mergeCell ref="B641:B652"/>
    <mergeCell ref="B533:B544"/>
    <mergeCell ref="B545:B556"/>
    <mergeCell ref="B557:B568"/>
    <mergeCell ref="B569:B580"/>
    <mergeCell ref="B581:B592"/>
    <mergeCell ref="B713:B724"/>
    <mergeCell ref="B725:B736"/>
    <mergeCell ref="B737:B748"/>
    <mergeCell ref="B749:B760"/>
    <mergeCell ref="B761:B772"/>
    <mergeCell ref="B653:B664"/>
    <mergeCell ref="B665:B676"/>
    <mergeCell ref="B677:B688"/>
    <mergeCell ref="B689:B700"/>
    <mergeCell ref="B701:B712"/>
    <mergeCell ref="B893:C904"/>
    <mergeCell ref="B833:B844"/>
    <mergeCell ref="B845:B856"/>
    <mergeCell ref="B857:B868"/>
    <mergeCell ref="B869:B880"/>
    <mergeCell ref="B881:B892"/>
    <mergeCell ref="B773:B784"/>
    <mergeCell ref="B785:B796"/>
    <mergeCell ref="B797:B808"/>
    <mergeCell ref="B809:B820"/>
    <mergeCell ref="B821:B832"/>
    <mergeCell ref="C869:C880"/>
    <mergeCell ref="C881:C892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2-12.②口腔フレイルに係る分析(歯科)</oddHeader>
  </headerFooter>
  <rowBreaks count="12" manualBreakCount="12">
    <brk id="76" max="15" man="1"/>
    <brk id="148" max="15" man="1"/>
    <brk id="220" max="15" man="1"/>
    <brk id="292" max="15" man="1"/>
    <brk id="364" max="15" man="1"/>
    <brk id="436" max="15" man="1"/>
    <brk id="508" max="19" man="1"/>
    <brk id="580" max="15" man="1"/>
    <brk id="652" max="15" man="1"/>
    <brk id="724" max="15" man="1"/>
    <brk id="796" max="15" man="1"/>
    <brk id="868" max="1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90FA3-8C21-4860-9A54-D34FB15126E6}">
  <sheetPr codeName="Sheet49"/>
  <dimension ref="A1:M60"/>
  <sheetViews>
    <sheetView showGridLines="0" zoomScaleNormal="100" zoomScaleSheetLayoutView="100" workbookViewId="0"/>
  </sheetViews>
  <sheetFormatPr defaultColWidth="9" defaultRowHeight="13.5"/>
  <cols>
    <col min="1" max="1" width="4.625" style="13" customWidth="1"/>
    <col min="2" max="2" width="11.625" style="13" customWidth="1"/>
    <col min="3" max="5" width="16.625" style="13" customWidth="1"/>
    <col min="6" max="9" width="9" style="13"/>
    <col min="10" max="10" width="4.625" style="13" customWidth="1"/>
    <col min="11" max="12" width="9" style="13"/>
    <col min="13" max="13" width="13.125" style="13" customWidth="1"/>
    <col min="14" max="15" width="9" style="13"/>
    <col min="16" max="16" width="12.375" style="13" customWidth="1"/>
    <col min="17" max="21" width="9" style="13"/>
    <col min="22" max="22" width="12.375" style="13" customWidth="1"/>
    <col min="23" max="24" width="9" style="13"/>
    <col min="25" max="25" width="12.375" style="13" customWidth="1"/>
    <col min="26" max="27" width="9" style="13"/>
    <col min="28" max="28" width="12.375" style="13" customWidth="1"/>
    <col min="29" max="30" width="9" style="13"/>
    <col min="31" max="31" width="12.375" style="13" customWidth="1"/>
    <col min="32" max="33" width="9" style="13"/>
    <col min="34" max="34" width="12.375" style="13" customWidth="1"/>
    <col min="35" max="36" width="9" style="13"/>
    <col min="37" max="37" width="12.375" style="13" customWidth="1"/>
    <col min="38" max="39" width="9" style="13"/>
    <col min="40" max="40" width="12.375" style="13" customWidth="1"/>
    <col min="41" max="42" width="9" style="13"/>
    <col min="43" max="43" width="12.375" style="13" customWidth="1"/>
    <col min="44" max="44" width="9.5" style="13" bestFit="1" customWidth="1"/>
    <col min="45" max="16384" width="9" style="13"/>
  </cols>
  <sheetData>
    <row r="1" spans="1:13" ht="16.5" customHeight="1">
      <c r="A1" s="52" t="s">
        <v>261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ht="16.5" customHeight="1">
      <c r="A2" s="52" t="s">
        <v>139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</row>
    <row r="3" spans="1:13" ht="16.5" customHeight="1">
      <c r="A3" s="52"/>
      <c r="B3" s="282"/>
      <c r="C3" s="282" t="s">
        <v>297</v>
      </c>
      <c r="D3" s="297" t="s">
        <v>208</v>
      </c>
      <c r="E3" s="282"/>
      <c r="F3" s="198"/>
      <c r="G3" s="198"/>
      <c r="H3" s="198"/>
      <c r="I3" s="198"/>
      <c r="J3" s="198"/>
      <c r="K3" s="198"/>
      <c r="L3" s="198"/>
      <c r="M3" s="198"/>
    </row>
    <row r="4" spans="1:13" ht="42" customHeight="1">
      <c r="A4" s="198"/>
      <c r="B4" s="282"/>
      <c r="C4" s="282"/>
      <c r="D4" s="16" t="s">
        <v>144</v>
      </c>
      <c r="E4" s="80" t="s">
        <v>370</v>
      </c>
      <c r="F4" s="198"/>
      <c r="G4" s="198"/>
      <c r="H4" s="198"/>
      <c r="I4" s="198"/>
      <c r="J4" s="90"/>
      <c r="K4" s="198"/>
      <c r="L4" s="198"/>
      <c r="M4" s="198"/>
    </row>
    <row r="5" spans="1:13" ht="30" customHeight="1">
      <c r="A5" s="198"/>
      <c r="B5" s="199" t="s">
        <v>63</v>
      </c>
      <c r="C5" s="219">
        <v>187</v>
      </c>
      <c r="D5" s="64">
        <v>18</v>
      </c>
      <c r="E5" s="53">
        <f t="shared" ref="E5:E7" si="0">IFERROR(D5/C5,"-")</f>
        <v>9.6256684491978606E-2</v>
      </c>
      <c r="F5" s="198"/>
      <c r="G5" s="93"/>
      <c r="H5" s="198"/>
      <c r="I5" s="198"/>
      <c r="J5" s="90"/>
      <c r="K5" s="198"/>
      <c r="L5" s="198"/>
      <c r="M5" s="198"/>
    </row>
    <row r="6" spans="1:13" ht="30" customHeight="1">
      <c r="A6" s="198"/>
      <c r="B6" s="199" t="s">
        <v>64</v>
      </c>
      <c r="C6" s="219">
        <v>522</v>
      </c>
      <c r="D6" s="64">
        <v>80</v>
      </c>
      <c r="E6" s="53">
        <f t="shared" si="0"/>
        <v>0.1532567049808429</v>
      </c>
      <c r="F6" s="198"/>
      <c r="G6" s="198"/>
      <c r="H6" s="198"/>
      <c r="I6" s="198"/>
      <c r="J6" s="90"/>
      <c r="K6" s="198"/>
      <c r="L6" s="198"/>
      <c r="M6" s="198"/>
    </row>
    <row r="7" spans="1:13" ht="30" customHeight="1">
      <c r="A7" s="198"/>
      <c r="B7" s="199" t="s">
        <v>65</v>
      </c>
      <c r="C7" s="219">
        <v>59667</v>
      </c>
      <c r="D7" s="201">
        <v>4272</v>
      </c>
      <c r="E7" s="83">
        <f t="shared" si="0"/>
        <v>7.1597365377847055E-2</v>
      </c>
      <c r="F7" s="198"/>
      <c r="G7" s="198"/>
      <c r="H7" s="198"/>
      <c r="I7" s="198"/>
      <c r="J7" s="90"/>
      <c r="K7" s="198"/>
      <c r="L7" s="198"/>
      <c r="M7" s="198"/>
    </row>
    <row r="8" spans="1:13" ht="30" customHeight="1">
      <c r="A8" s="198"/>
      <c r="B8" s="199" t="s">
        <v>66</v>
      </c>
      <c r="C8" s="220">
        <v>43375</v>
      </c>
      <c r="D8" s="220">
        <v>4462</v>
      </c>
      <c r="E8" s="83">
        <f>IFERROR(D8/C8,"-")</f>
        <v>0.10287031700288185</v>
      </c>
      <c r="F8" s="198"/>
      <c r="G8" s="198"/>
      <c r="H8" s="198"/>
      <c r="I8" s="198"/>
      <c r="J8" s="90"/>
      <c r="K8" s="198"/>
      <c r="L8" s="198"/>
      <c r="M8" s="198"/>
    </row>
    <row r="9" spans="1:13" ht="30" customHeight="1">
      <c r="A9" s="198"/>
      <c r="B9" s="199" t="s">
        <v>67</v>
      </c>
      <c r="C9" s="220">
        <v>20289</v>
      </c>
      <c r="D9" s="220">
        <v>3203</v>
      </c>
      <c r="E9" s="83">
        <f>IFERROR(D9/C9,"-")</f>
        <v>0.15786879589925576</v>
      </c>
      <c r="F9" s="198"/>
      <c r="G9" s="198"/>
      <c r="H9" s="198"/>
      <c r="I9" s="198"/>
      <c r="J9" s="90"/>
      <c r="K9" s="198"/>
      <c r="L9" s="198"/>
      <c r="M9" s="198"/>
    </row>
    <row r="10" spans="1:13" ht="30" customHeight="1">
      <c r="A10" s="198"/>
      <c r="B10" s="199" t="s">
        <v>68</v>
      </c>
      <c r="C10" s="164">
        <v>5061</v>
      </c>
      <c r="D10" s="164">
        <v>1134</v>
      </c>
      <c r="E10" s="83">
        <f>IFERROR(D10/C10,"-")</f>
        <v>0.22406639004149378</v>
      </c>
      <c r="F10" s="198"/>
      <c r="G10" s="198"/>
      <c r="H10" s="198"/>
      <c r="I10" s="198"/>
      <c r="J10" s="90"/>
      <c r="K10" s="198"/>
      <c r="L10" s="198"/>
      <c r="M10" s="198"/>
    </row>
    <row r="11" spans="1:13" ht="30" customHeight="1" thickBot="1">
      <c r="A11" s="198"/>
      <c r="B11" s="221" t="s">
        <v>158</v>
      </c>
      <c r="C11" s="164">
        <v>720</v>
      </c>
      <c r="D11" s="164">
        <v>224</v>
      </c>
      <c r="E11" s="53">
        <f>IFERROR(D11/C11,"-")</f>
        <v>0.31111111111111112</v>
      </c>
      <c r="F11" s="198"/>
      <c r="G11" s="198"/>
      <c r="H11" s="198"/>
      <c r="I11" s="198"/>
      <c r="J11" s="90"/>
      <c r="K11" s="198"/>
      <c r="L11" s="198"/>
      <c r="M11" s="198"/>
    </row>
    <row r="12" spans="1:13" ht="30" customHeight="1" thickTop="1">
      <c r="A12" s="198"/>
      <c r="B12" s="222" t="s">
        <v>148</v>
      </c>
      <c r="C12" s="94">
        <f>地区別_歯科健診3項目以上該当人数･割合!D13</f>
        <v>129821</v>
      </c>
      <c r="D12" s="94">
        <f>地区別_歯科健診3項目以上該当人数･割合!E13</f>
        <v>13393</v>
      </c>
      <c r="E12" s="55">
        <f>地区別_歯科健診3項目以上該当人数･割合!F13</f>
        <v>0.1031651273676832</v>
      </c>
      <c r="F12" s="198"/>
      <c r="G12" s="198"/>
      <c r="H12" s="198"/>
      <c r="I12" s="198"/>
      <c r="J12" s="223"/>
      <c r="K12" s="198"/>
      <c r="L12" s="198"/>
      <c r="M12" s="198"/>
    </row>
    <row r="13" spans="1:13" ht="13.5" customHeight="1">
      <c r="A13" s="198"/>
      <c r="B13" s="22" t="s">
        <v>146</v>
      </c>
      <c r="C13" s="206"/>
      <c r="D13" s="20"/>
      <c r="E13" s="21"/>
      <c r="F13" s="198"/>
      <c r="G13" s="198"/>
      <c r="H13" s="198"/>
      <c r="I13" s="198"/>
      <c r="J13" s="198"/>
      <c r="K13" s="198"/>
      <c r="L13" s="198"/>
      <c r="M13" s="198"/>
    </row>
    <row r="14" spans="1:13" ht="13.5" customHeight="1">
      <c r="A14" s="198"/>
      <c r="B14" s="82" t="s">
        <v>152</v>
      </c>
      <c r="C14" s="206"/>
      <c r="D14" s="20"/>
      <c r="E14" s="21"/>
      <c r="F14" s="198"/>
      <c r="G14" s="198"/>
      <c r="H14" s="198"/>
      <c r="I14" s="198"/>
      <c r="J14" s="198"/>
      <c r="K14" s="198"/>
      <c r="L14" s="198"/>
      <c r="M14" s="198"/>
    </row>
    <row r="15" spans="1:13" ht="13.5" customHeight="1">
      <c r="A15" s="198"/>
      <c r="B15" s="82" t="s">
        <v>251</v>
      </c>
      <c r="C15" s="206"/>
      <c r="D15" s="20"/>
      <c r="E15" s="21"/>
      <c r="F15" s="198"/>
      <c r="G15" s="198"/>
      <c r="H15" s="198"/>
      <c r="I15" s="198"/>
      <c r="J15" s="198"/>
      <c r="K15" s="198"/>
      <c r="L15" s="198"/>
      <c r="M15" s="198"/>
    </row>
    <row r="16" spans="1:13" ht="13.5" customHeight="1">
      <c r="A16" s="198"/>
      <c r="B16" s="84" t="s">
        <v>337</v>
      </c>
      <c r="C16" s="198"/>
      <c r="D16" s="198"/>
      <c r="E16" s="198"/>
      <c r="F16" s="198"/>
      <c r="G16" s="198"/>
      <c r="H16" s="198"/>
      <c r="I16" s="198"/>
      <c r="J16" s="198"/>
      <c r="K16" s="198"/>
      <c r="L16" s="198"/>
      <c r="M16" s="198"/>
    </row>
    <row r="17" spans="1:13" ht="13.5" customHeight="1">
      <c r="A17" s="198"/>
      <c r="B17" s="207" t="s">
        <v>304</v>
      </c>
      <c r="C17" s="198"/>
      <c r="D17" s="208"/>
      <c r="E17" s="198"/>
      <c r="F17" s="198"/>
      <c r="G17" s="198"/>
      <c r="H17" s="198"/>
      <c r="I17" s="198"/>
      <c r="J17" s="198"/>
      <c r="K17" s="198"/>
      <c r="L17" s="198"/>
      <c r="M17" s="198"/>
    </row>
    <row r="18" spans="1:13" ht="13.5" customHeight="1">
      <c r="A18" s="198"/>
      <c r="B18" s="208" t="s">
        <v>194</v>
      </c>
      <c r="C18" s="198"/>
      <c r="D18" s="208" t="s">
        <v>197</v>
      </c>
      <c r="E18" s="198"/>
      <c r="F18" s="198"/>
      <c r="G18" s="198"/>
      <c r="H18" s="198"/>
      <c r="I18" s="198"/>
      <c r="J18" s="198"/>
      <c r="K18" s="198"/>
      <c r="L18" s="198"/>
      <c r="M18" s="198"/>
    </row>
    <row r="19" spans="1:13" ht="13.5" customHeight="1">
      <c r="A19" s="198"/>
      <c r="B19" s="208" t="s">
        <v>195</v>
      </c>
      <c r="C19" s="93"/>
      <c r="D19" s="208" t="s">
        <v>198</v>
      </c>
      <c r="E19" s="198"/>
      <c r="F19" s="198"/>
      <c r="G19" s="198"/>
      <c r="H19" s="198"/>
      <c r="I19" s="198"/>
      <c r="J19" s="198"/>
      <c r="K19" s="198"/>
      <c r="L19" s="198"/>
      <c r="M19" s="198"/>
    </row>
    <row r="20" spans="1:13">
      <c r="A20" s="198"/>
      <c r="B20" s="19" t="s">
        <v>196</v>
      </c>
      <c r="C20" s="93"/>
      <c r="D20" s="208" t="s">
        <v>398</v>
      </c>
      <c r="E20" s="198"/>
      <c r="F20" s="198"/>
      <c r="G20" s="198"/>
      <c r="H20" s="198"/>
      <c r="I20" s="198"/>
      <c r="J20" s="198"/>
      <c r="K20" s="198"/>
      <c r="L20" s="198"/>
      <c r="M20" s="198"/>
    </row>
    <row r="21" spans="1:13">
      <c r="A21" s="198"/>
      <c r="B21" s="19" t="s">
        <v>395</v>
      </c>
      <c r="C21" s="209"/>
      <c r="D21" s="18"/>
      <c r="E21" s="198"/>
      <c r="F21" s="198"/>
      <c r="G21" s="198"/>
      <c r="H21" s="198"/>
      <c r="I21" s="198"/>
      <c r="J21" s="198"/>
      <c r="K21" s="198"/>
      <c r="L21" s="198"/>
      <c r="M21" s="198"/>
    </row>
    <row r="22" spans="1:13">
      <c r="A22" s="198"/>
      <c r="B22" s="19"/>
      <c r="C22" s="209"/>
      <c r="D22" s="18"/>
      <c r="E22" s="198"/>
      <c r="F22" s="198"/>
      <c r="G22" s="198"/>
      <c r="H22" s="198"/>
      <c r="I22" s="198"/>
      <c r="J22" s="198"/>
      <c r="K22" s="198"/>
      <c r="L22" s="198"/>
      <c r="M22" s="198"/>
    </row>
    <row r="23" spans="1:13">
      <c r="A23" s="198"/>
      <c r="B23" s="210"/>
      <c r="C23" s="211"/>
      <c r="D23" s="198"/>
      <c r="E23" s="198"/>
      <c r="F23" s="198"/>
      <c r="G23" s="198"/>
      <c r="H23" s="198"/>
      <c r="I23" s="198"/>
      <c r="J23" s="198"/>
      <c r="K23" s="198"/>
      <c r="L23" s="198"/>
      <c r="M23" s="198"/>
    </row>
    <row r="24" spans="1:13" ht="16.5" customHeight="1">
      <c r="A24" s="52" t="s">
        <v>264</v>
      </c>
      <c r="B24" s="198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</row>
    <row r="25" spans="1:13" ht="16.5" customHeight="1">
      <c r="A25" s="52" t="s">
        <v>139</v>
      </c>
      <c r="B25" s="198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</row>
    <row r="26" spans="1:13">
      <c r="A26" s="198"/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212"/>
    </row>
    <row r="27" spans="1:13">
      <c r="A27" s="198"/>
      <c r="B27" s="198"/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212"/>
    </row>
    <row r="28" spans="1:13">
      <c r="A28" s="198"/>
      <c r="B28" s="198"/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212"/>
    </row>
    <row r="29" spans="1:13">
      <c r="A29" s="198"/>
      <c r="B29" s="198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212"/>
    </row>
    <row r="30" spans="1:13">
      <c r="A30" s="198"/>
      <c r="B30" s="198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212"/>
    </row>
    <row r="31" spans="1:13">
      <c r="A31" s="198"/>
      <c r="B31" s="198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212"/>
    </row>
    <row r="32" spans="1:13">
      <c r="A32" s="198"/>
      <c r="B32" s="198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</row>
    <row r="33" spans="1:13">
      <c r="A33" s="198"/>
      <c r="B33" s="198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</row>
    <row r="34" spans="1:13">
      <c r="A34" s="198"/>
      <c r="B34" s="198"/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198"/>
    </row>
    <row r="35" spans="1:13">
      <c r="A35" s="198"/>
      <c r="B35" s="198"/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</row>
    <row r="36" spans="1:13">
      <c r="A36" s="198"/>
      <c r="B36" s="198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</row>
    <row r="37" spans="1:13">
      <c r="A37" s="198"/>
      <c r="B37" s="198"/>
      <c r="C37" s="198"/>
      <c r="D37" s="198"/>
      <c r="E37" s="198"/>
      <c r="F37" s="198"/>
      <c r="G37" s="198"/>
      <c r="H37" s="198"/>
      <c r="I37" s="198"/>
      <c r="J37" s="198"/>
      <c r="K37" s="198"/>
      <c r="L37" s="198"/>
      <c r="M37" s="198"/>
    </row>
    <row r="38" spans="1:13">
      <c r="A38" s="198"/>
      <c r="B38" s="198"/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</row>
    <row r="39" spans="1:13">
      <c r="A39" s="198"/>
      <c r="B39" s="198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</row>
    <row r="40" spans="1:13">
      <c r="A40" s="198"/>
      <c r="B40" s="198"/>
      <c r="C40" s="198"/>
      <c r="D40" s="198"/>
      <c r="E40" s="198"/>
      <c r="F40" s="198"/>
      <c r="G40" s="198"/>
      <c r="H40" s="198"/>
      <c r="I40" s="198"/>
      <c r="J40" s="198"/>
      <c r="K40" s="198"/>
      <c r="L40" s="198"/>
      <c r="M40" s="198"/>
    </row>
    <row r="41" spans="1:13">
      <c r="A41" s="198"/>
      <c r="B41" s="198"/>
      <c r="C41" s="198"/>
      <c r="D41" s="198"/>
      <c r="E41" s="198"/>
      <c r="F41" s="198"/>
      <c r="G41" s="198"/>
      <c r="H41" s="198"/>
      <c r="I41" s="198"/>
      <c r="J41" s="198"/>
      <c r="K41" s="198"/>
      <c r="L41" s="198"/>
      <c r="M41" s="198"/>
    </row>
    <row r="42" spans="1:13">
      <c r="A42" s="198"/>
      <c r="B42" s="198"/>
      <c r="C42" s="198"/>
      <c r="D42" s="198"/>
      <c r="E42" s="198"/>
      <c r="F42" s="198"/>
      <c r="G42" s="198"/>
      <c r="H42" s="198"/>
      <c r="I42" s="198"/>
      <c r="J42" s="198"/>
      <c r="K42" s="198"/>
      <c r="L42" s="198"/>
      <c r="M42" s="198"/>
    </row>
    <row r="43" spans="1:13">
      <c r="A43" s="198"/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L43" s="198"/>
      <c r="M43" s="198"/>
    </row>
    <row r="44" spans="1:13">
      <c r="A44" s="198"/>
      <c r="B44" s="198"/>
      <c r="C44" s="198"/>
      <c r="D44" s="198"/>
      <c r="E44" s="198"/>
      <c r="F44" s="198"/>
      <c r="G44" s="198"/>
      <c r="H44" s="198"/>
      <c r="I44" s="198"/>
      <c r="J44" s="198"/>
      <c r="K44" s="198"/>
      <c r="L44" s="198"/>
      <c r="M44" s="198"/>
    </row>
    <row r="45" spans="1:13">
      <c r="A45" s="198"/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</row>
    <row r="46" spans="1:13">
      <c r="A46" s="198"/>
      <c r="B46" s="198"/>
      <c r="C46" s="198"/>
      <c r="D46" s="198"/>
      <c r="E46" s="198"/>
      <c r="F46" s="198"/>
      <c r="G46" s="198"/>
      <c r="H46" s="198"/>
      <c r="I46" s="198"/>
      <c r="J46" s="198"/>
      <c r="K46" s="198"/>
      <c r="L46" s="198"/>
      <c r="M46" s="198"/>
    </row>
    <row r="47" spans="1:13">
      <c r="A47" s="198"/>
      <c r="B47" s="198"/>
      <c r="C47" s="198"/>
      <c r="D47" s="198"/>
      <c r="E47" s="198"/>
      <c r="F47" s="198"/>
      <c r="G47" s="198"/>
      <c r="H47" s="198"/>
      <c r="I47" s="198"/>
      <c r="J47" s="198"/>
      <c r="K47" s="198"/>
      <c r="L47" s="198"/>
      <c r="M47" s="198"/>
    </row>
    <row r="48" spans="1:13">
      <c r="A48" s="198"/>
      <c r="B48" s="198"/>
      <c r="C48" s="198"/>
      <c r="D48" s="198"/>
      <c r="E48" s="198"/>
      <c r="F48" s="198"/>
      <c r="G48" s="198"/>
      <c r="H48" s="198"/>
      <c r="I48" s="198"/>
      <c r="J48" s="198"/>
      <c r="K48" s="198"/>
      <c r="L48" s="198"/>
      <c r="M48" s="198"/>
    </row>
    <row r="49" spans="1:13">
      <c r="A49" s="198"/>
      <c r="B49" s="198"/>
      <c r="C49" s="198"/>
      <c r="D49" s="198"/>
      <c r="E49" s="198"/>
      <c r="F49" s="198"/>
      <c r="G49" s="198"/>
      <c r="H49" s="198"/>
      <c r="I49" s="198"/>
      <c r="J49" s="198"/>
      <c r="K49" s="198"/>
      <c r="L49" s="198"/>
      <c r="M49" s="198"/>
    </row>
    <row r="50" spans="1:13">
      <c r="A50" s="198"/>
      <c r="B50" s="198"/>
      <c r="C50" s="198"/>
      <c r="D50" s="198"/>
      <c r="E50" s="198"/>
      <c r="F50" s="198"/>
      <c r="G50" s="198"/>
      <c r="H50" s="198"/>
      <c r="I50" s="198"/>
      <c r="J50" s="198"/>
      <c r="K50" s="198"/>
      <c r="L50" s="198"/>
      <c r="M50" s="198"/>
    </row>
    <row r="51" spans="1:13">
      <c r="A51" s="198"/>
      <c r="B51" s="198"/>
      <c r="C51" s="198"/>
      <c r="D51" s="198"/>
      <c r="E51" s="198"/>
      <c r="F51" s="198"/>
      <c r="G51" s="198"/>
      <c r="H51" s="198"/>
      <c r="I51" s="198"/>
      <c r="J51" s="198"/>
      <c r="K51" s="198"/>
      <c r="L51" s="198"/>
      <c r="M51" s="198"/>
    </row>
    <row r="52" spans="1:13">
      <c r="A52" s="198"/>
      <c r="B52" s="198"/>
      <c r="C52" s="198"/>
      <c r="D52" s="198"/>
      <c r="E52" s="198"/>
      <c r="F52" s="198"/>
      <c r="G52" s="198"/>
      <c r="H52" s="198"/>
      <c r="I52" s="198"/>
      <c r="J52" s="198"/>
      <c r="K52" s="198"/>
      <c r="L52" s="198"/>
      <c r="M52" s="198"/>
    </row>
    <row r="53" spans="1:13">
      <c r="A53" s="198"/>
      <c r="B53" s="198"/>
      <c r="C53" s="198"/>
      <c r="D53" s="198"/>
      <c r="E53" s="198"/>
      <c r="F53" s="198"/>
      <c r="G53" s="198"/>
      <c r="H53" s="198"/>
      <c r="I53" s="198"/>
      <c r="J53" s="198"/>
      <c r="K53" s="198"/>
      <c r="L53" s="198"/>
      <c r="M53" s="198"/>
    </row>
    <row r="54" spans="1:13">
      <c r="A54" s="198"/>
      <c r="B54" s="198"/>
      <c r="C54" s="198"/>
      <c r="D54" s="198"/>
      <c r="E54" s="198"/>
      <c r="F54" s="198"/>
      <c r="G54" s="198"/>
      <c r="H54" s="198"/>
      <c r="I54" s="198"/>
      <c r="J54" s="198"/>
      <c r="K54" s="198"/>
      <c r="L54" s="198"/>
      <c r="M54" s="198"/>
    </row>
    <row r="55" spans="1:13">
      <c r="A55" s="198"/>
      <c r="B55" s="198"/>
      <c r="C55" s="198"/>
      <c r="D55" s="198"/>
      <c r="E55" s="198"/>
      <c r="F55" s="198"/>
      <c r="G55" s="198"/>
      <c r="H55" s="198"/>
      <c r="I55" s="198"/>
      <c r="J55" s="198"/>
      <c r="K55" s="198"/>
      <c r="L55" s="198"/>
      <c r="M55" s="198"/>
    </row>
    <row r="56" spans="1:13">
      <c r="A56" s="198"/>
      <c r="B56" s="198"/>
      <c r="C56" s="198"/>
      <c r="D56" s="198"/>
      <c r="E56" s="198"/>
      <c r="F56" s="198"/>
      <c r="G56" s="198"/>
      <c r="H56" s="198"/>
      <c r="I56" s="198"/>
      <c r="J56" s="198"/>
      <c r="K56" s="198"/>
      <c r="L56" s="198"/>
      <c r="M56" s="198"/>
    </row>
    <row r="57" spans="1:13">
      <c r="A57" s="198"/>
      <c r="B57" s="198"/>
      <c r="C57" s="198"/>
      <c r="D57" s="198"/>
      <c r="E57" s="198"/>
      <c r="F57" s="198"/>
      <c r="G57" s="198"/>
      <c r="H57" s="198"/>
      <c r="I57" s="198"/>
      <c r="J57" s="198"/>
      <c r="K57" s="198"/>
      <c r="L57" s="198"/>
      <c r="M57" s="198"/>
    </row>
    <row r="58" spans="1:13" ht="13.5" customHeight="1">
      <c r="A58" s="198"/>
      <c r="B58" s="22" t="s">
        <v>146</v>
      </c>
      <c r="C58" s="206"/>
      <c r="D58" s="198"/>
      <c r="E58" s="21"/>
      <c r="F58" s="198"/>
      <c r="G58" s="198"/>
      <c r="H58" s="198"/>
      <c r="I58" s="198"/>
      <c r="J58" s="198"/>
      <c r="K58" s="198"/>
      <c r="L58" s="198"/>
      <c r="M58" s="198"/>
    </row>
    <row r="59" spans="1:13" ht="13.5" customHeight="1">
      <c r="A59" s="198"/>
      <c r="B59" s="82" t="s">
        <v>152</v>
      </c>
      <c r="C59" s="206"/>
      <c r="D59" s="20"/>
      <c r="E59" s="21"/>
      <c r="F59" s="198"/>
      <c r="G59" s="198"/>
      <c r="H59" s="198"/>
      <c r="I59" s="198"/>
      <c r="J59" s="198"/>
      <c r="K59" s="198"/>
      <c r="L59" s="198"/>
      <c r="M59" s="198"/>
    </row>
    <row r="60" spans="1:13">
      <c r="A60" s="198"/>
      <c r="B60" s="224" t="s">
        <v>250</v>
      </c>
      <c r="C60" s="198"/>
      <c r="D60" s="20"/>
      <c r="E60" s="198"/>
      <c r="F60" s="198"/>
      <c r="G60" s="198"/>
      <c r="H60" s="198"/>
      <c r="I60" s="198"/>
      <c r="J60" s="198"/>
      <c r="K60" s="198"/>
      <c r="L60" s="198"/>
      <c r="M60" s="198"/>
    </row>
  </sheetData>
  <mergeCells count="3">
    <mergeCell ref="B3:B4"/>
    <mergeCell ref="C3:C4"/>
    <mergeCell ref="D3:E3"/>
  </mergeCells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2-12.②口腔フレイルに係る分析(歯科)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1E575-131E-4344-844E-80CAAB576A0F}">
  <sheetPr codeName="Sheet50"/>
  <dimension ref="A1:J25"/>
  <sheetViews>
    <sheetView showGridLines="0" zoomScaleNormal="100" zoomScaleSheetLayoutView="100" workbookViewId="0"/>
  </sheetViews>
  <sheetFormatPr defaultColWidth="9" defaultRowHeight="13.5"/>
  <cols>
    <col min="1" max="1" width="4.625" style="13" customWidth="1"/>
    <col min="2" max="2" width="9.125" style="13" customWidth="1"/>
    <col min="3" max="5" width="16.625" style="13" customWidth="1"/>
    <col min="6" max="9" width="9" style="13"/>
    <col min="10" max="10" width="4.625" style="13" customWidth="1"/>
    <col min="11" max="12" width="9" style="13"/>
    <col min="13" max="13" width="13.125" style="13" customWidth="1"/>
    <col min="14" max="15" width="9" style="13"/>
    <col min="16" max="16" width="12.375" style="13" customWidth="1"/>
    <col min="17" max="21" width="9" style="13"/>
    <col min="22" max="22" width="12.375" style="13" customWidth="1"/>
    <col min="23" max="24" width="9" style="13"/>
    <col min="25" max="25" width="12.375" style="13" customWidth="1"/>
    <col min="26" max="27" width="9" style="13"/>
    <col min="28" max="28" width="12.375" style="13" customWidth="1"/>
    <col min="29" max="30" width="9" style="13"/>
    <col min="31" max="31" width="12.375" style="13" customWidth="1"/>
    <col min="32" max="33" width="9" style="13"/>
    <col min="34" max="34" width="12.375" style="13" customWidth="1"/>
    <col min="35" max="36" width="9" style="13"/>
    <col min="37" max="37" width="12.375" style="13" customWidth="1"/>
    <col min="38" max="39" width="9" style="13"/>
    <col min="40" max="40" width="12.375" style="13" customWidth="1"/>
    <col min="41" max="42" width="9" style="13"/>
    <col min="43" max="43" width="12.375" style="13" customWidth="1"/>
    <col min="44" max="44" width="9.5" style="13" bestFit="1" customWidth="1"/>
    <col min="45" max="16384" width="9" style="13"/>
  </cols>
  <sheetData>
    <row r="1" spans="1:10" ht="16.5" customHeight="1">
      <c r="A1" s="52" t="s">
        <v>262</v>
      </c>
      <c r="B1" s="198"/>
      <c r="C1" s="198"/>
      <c r="D1" s="198"/>
      <c r="E1" s="198"/>
      <c r="F1" s="198"/>
      <c r="G1" s="198"/>
      <c r="H1" s="198"/>
      <c r="I1" s="198"/>
      <c r="J1" s="198"/>
    </row>
    <row r="2" spans="1:10" ht="16.5" customHeight="1">
      <c r="A2" s="52" t="s">
        <v>139</v>
      </c>
      <c r="B2" s="198"/>
      <c r="C2" s="198"/>
      <c r="D2" s="198"/>
      <c r="E2" s="198"/>
      <c r="F2" s="198"/>
      <c r="G2" s="198"/>
      <c r="H2" s="198"/>
      <c r="I2" s="198"/>
      <c r="J2" s="198"/>
    </row>
    <row r="3" spans="1:10" ht="16.5" customHeight="1">
      <c r="A3" s="52"/>
      <c r="B3" s="282"/>
      <c r="C3" s="282" t="s">
        <v>387</v>
      </c>
      <c r="D3" s="297" t="s">
        <v>208</v>
      </c>
      <c r="E3" s="282"/>
      <c r="F3" s="198"/>
      <c r="G3" s="198"/>
      <c r="H3" s="198"/>
      <c r="I3" s="198"/>
      <c r="J3" s="198"/>
    </row>
    <row r="4" spans="1:10" ht="42" customHeight="1">
      <c r="A4" s="198"/>
      <c r="B4" s="282"/>
      <c r="C4" s="282"/>
      <c r="D4" s="16" t="s">
        <v>70</v>
      </c>
      <c r="E4" s="80" t="s">
        <v>370</v>
      </c>
      <c r="F4" s="198"/>
      <c r="G4" s="198"/>
      <c r="H4" s="198"/>
      <c r="I4" s="198"/>
      <c r="J4" s="90"/>
    </row>
    <row r="5" spans="1:10" ht="30" customHeight="1">
      <c r="A5" s="198"/>
      <c r="B5" s="199" t="s">
        <v>75</v>
      </c>
      <c r="C5" s="219">
        <v>124</v>
      </c>
      <c r="D5" s="64">
        <v>17</v>
      </c>
      <c r="E5" s="53">
        <f t="shared" ref="E5:E15" si="0">IFERROR(D5/C5,"-")</f>
        <v>0.13709677419354838</v>
      </c>
      <c r="F5" s="198"/>
      <c r="G5" s="93"/>
      <c r="H5" s="198"/>
      <c r="I5" s="198"/>
      <c r="J5" s="90"/>
    </row>
    <row r="6" spans="1:10" ht="30" customHeight="1">
      <c r="A6" s="198"/>
      <c r="B6" s="199" t="s">
        <v>76</v>
      </c>
      <c r="C6" s="219">
        <v>7643</v>
      </c>
      <c r="D6" s="64">
        <v>451</v>
      </c>
      <c r="E6" s="53">
        <f t="shared" si="0"/>
        <v>5.9008242836582493E-2</v>
      </c>
      <c r="F6" s="198"/>
      <c r="G6" s="93"/>
      <c r="H6" s="198"/>
      <c r="I6" s="198"/>
      <c r="J6" s="90"/>
    </row>
    <row r="7" spans="1:10" ht="30" customHeight="1">
      <c r="A7" s="198"/>
      <c r="B7" s="199" t="s">
        <v>77</v>
      </c>
      <c r="C7" s="219">
        <v>11998</v>
      </c>
      <c r="D7" s="64">
        <v>780</v>
      </c>
      <c r="E7" s="53">
        <f t="shared" si="0"/>
        <v>6.5010835139189871E-2</v>
      </c>
      <c r="F7" s="198"/>
      <c r="G7" s="93"/>
      <c r="H7" s="198"/>
      <c r="I7" s="198"/>
      <c r="J7" s="90"/>
    </row>
    <row r="8" spans="1:10" ht="30" customHeight="1">
      <c r="A8" s="198"/>
      <c r="B8" s="199" t="s">
        <v>78</v>
      </c>
      <c r="C8" s="219">
        <v>13740</v>
      </c>
      <c r="D8" s="64">
        <v>965</v>
      </c>
      <c r="E8" s="53">
        <f t="shared" si="0"/>
        <v>7.0232896652110632E-2</v>
      </c>
      <c r="F8" s="198"/>
      <c r="G8" s="93"/>
      <c r="H8" s="198"/>
      <c r="I8" s="198"/>
      <c r="J8" s="90"/>
    </row>
    <row r="9" spans="1:10" ht="30" customHeight="1">
      <c r="A9" s="198"/>
      <c r="B9" s="199" t="s">
        <v>79</v>
      </c>
      <c r="C9" s="219">
        <v>12915</v>
      </c>
      <c r="D9" s="64">
        <v>951</v>
      </c>
      <c r="E9" s="53">
        <f t="shared" si="0"/>
        <v>7.3635307781649242E-2</v>
      </c>
      <c r="F9" s="198"/>
      <c r="G9" s="93"/>
      <c r="H9" s="198"/>
      <c r="I9" s="198"/>
      <c r="J9" s="90"/>
    </row>
    <row r="10" spans="1:10" ht="30" customHeight="1">
      <c r="A10" s="198"/>
      <c r="B10" s="199" t="s">
        <v>80</v>
      </c>
      <c r="C10" s="219">
        <v>13371</v>
      </c>
      <c r="D10" s="64">
        <v>1125</v>
      </c>
      <c r="E10" s="53">
        <f t="shared" si="0"/>
        <v>8.4137312093336331E-2</v>
      </c>
      <c r="F10" s="198"/>
      <c r="G10" s="93"/>
      <c r="H10" s="198"/>
      <c r="I10" s="198"/>
      <c r="J10" s="90"/>
    </row>
    <row r="11" spans="1:10" ht="30" customHeight="1">
      <c r="A11" s="198"/>
      <c r="B11" s="199" t="s">
        <v>81</v>
      </c>
      <c r="C11" s="219">
        <v>11514</v>
      </c>
      <c r="D11" s="64">
        <v>993</v>
      </c>
      <c r="E11" s="53">
        <f t="shared" si="0"/>
        <v>8.6242834809796776E-2</v>
      </c>
      <c r="F11" s="198"/>
      <c r="G11" s="93"/>
      <c r="H11" s="198"/>
      <c r="I11" s="198"/>
      <c r="J11" s="90"/>
    </row>
    <row r="12" spans="1:10" ht="30" customHeight="1">
      <c r="A12" s="198"/>
      <c r="B12" s="199" t="s">
        <v>82</v>
      </c>
      <c r="C12" s="219">
        <v>9356</v>
      </c>
      <c r="D12" s="64">
        <v>876</v>
      </c>
      <c r="E12" s="53">
        <f t="shared" si="0"/>
        <v>9.3629756306113726E-2</v>
      </c>
      <c r="F12" s="198"/>
      <c r="G12" s="93"/>
      <c r="H12" s="198"/>
      <c r="I12" s="198"/>
      <c r="J12" s="90"/>
    </row>
    <row r="13" spans="1:10" ht="30" customHeight="1">
      <c r="A13" s="198"/>
      <c r="B13" s="199" t="s">
        <v>83</v>
      </c>
      <c r="C13" s="219">
        <v>7744</v>
      </c>
      <c r="D13" s="64">
        <v>802</v>
      </c>
      <c r="E13" s="53">
        <f t="shared" si="0"/>
        <v>0.10356404958677685</v>
      </c>
      <c r="F13" s="198"/>
      <c r="G13" s="198"/>
      <c r="H13" s="198"/>
      <c r="I13" s="198"/>
      <c r="J13" s="90"/>
    </row>
    <row r="14" spans="1:10" ht="30" customHeight="1">
      <c r="A14" s="198"/>
      <c r="B14" s="199" t="s">
        <v>84</v>
      </c>
      <c r="C14" s="219">
        <v>8005</v>
      </c>
      <c r="D14" s="201">
        <v>929</v>
      </c>
      <c r="E14" s="83">
        <f t="shared" si="0"/>
        <v>0.116052467207995</v>
      </c>
      <c r="F14" s="198"/>
      <c r="G14" s="198"/>
      <c r="H14" s="198"/>
      <c r="I14" s="198"/>
      <c r="J14" s="90"/>
    </row>
    <row r="15" spans="1:10" ht="30" customHeight="1" thickBot="1">
      <c r="A15" s="198"/>
      <c r="B15" s="199" t="s">
        <v>85</v>
      </c>
      <c r="C15" s="164">
        <v>6756</v>
      </c>
      <c r="D15" s="164">
        <v>862</v>
      </c>
      <c r="E15" s="53">
        <f t="shared" si="0"/>
        <v>0.12759029011249259</v>
      </c>
      <c r="F15" s="198"/>
      <c r="G15" s="198"/>
      <c r="H15" s="198"/>
      <c r="I15" s="198"/>
      <c r="J15" s="90"/>
    </row>
    <row r="16" spans="1:10" ht="30" customHeight="1" thickTop="1">
      <c r="A16" s="198"/>
      <c r="B16" s="204" t="s">
        <v>148</v>
      </c>
      <c r="C16" s="94">
        <f>地区別_歯科健診3項目以上該当人数･割合!D13</f>
        <v>129821</v>
      </c>
      <c r="D16" s="94">
        <f>地区別_歯科健診3項目以上該当人数･割合!E13</f>
        <v>13393</v>
      </c>
      <c r="E16" s="55">
        <f>地区別_歯科健診3項目以上該当人数･割合!F13</f>
        <v>0.1031651273676832</v>
      </c>
      <c r="F16" s="198"/>
      <c r="G16" s="198"/>
      <c r="H16" s="198"/>
      <c r="I16" s="198"/>
      <c r="J16" s="90"/>
    </row>
    <row r="17" spans="1:10" ht="13.5" customHeight="1">
      <c r="A17" s="198"/>
      <c r="B17" s="22"/>
      <c r="C17" s="206"/>
      <c r="D17" s="20"/>
      <c r="E17" s="21"/>
      <c r="F17" s="198"/>
      <c r="G17" s="198"/>
      <c r="H17" s="198"/>
      <c r="I17" s="198"/>
      <c r="J17" s="198"/>
    </row>
    <row r="18" spans="1:10" ht="13.5" customHeight="1">
      <c r="A18" s="198"/>
      <c r="B18" s="82"/>
      <c r="C18" s="206"/>
      <c r="D18" s="20"/>
      <c r="E18" s="21"/>
      <c r="F18" s="198"/>
      <c r="G18" s="198"/>
      <c r="H18" s="198"/>
      <c r="I18" s="198"/>
      <c r="J18" s="198"/>
    </row>
    <row r="19" spans="1:10" ht="13.5" customHeight="1">
      <c r="A19" s="198"/>
      <c r="B19" s="82"/>
      <c r="C19" s="206"/>
      <c r="D19" s="20"/>
      <c r="E19" s="21"/>
      <c r="F19" s="198"/>
      <c r="G19" s="198"/>
      <c r="H19" s="198"/>
      <c r="I19" s="198"/>
      <c r="J19" s="198"/>
    </row>
    <row r="20" spans="1:10" ht="13.5" customHeight="1">
      <c r="A20" s="198"/>
      <c r="B20" s="84"/>
      <c r="C20" s="198"/>
      <c r="D20" s="198"/>
      <c r="E20" s="198"/>
      <c r="F20" s="198"/>
      <c r="G20" s="198"/>
      <c r="H20" s="198"/>
      <c r="I20" s="198"/>
      <c r="J20" s="198"/>
    </row>
    <row r="21" spans="1:10">
      <c r="A21" s="198"/>
      <c r="B21" s="207"/>
      <c r="C21" s="198"/>
      <c r="D21" s="208"/>
      <c r="E21" s="198"/>
      <c r="F21" s="198"/>
      <c r="G21" s="198"/>
      <c r="H21" s="198"/>
      <c r="I21" s="198"/>
      <c r="J21" s="198"/>
    </row>
    <row r="22" spans="1:10">
      <c r="A22" s="198"/>
      <c r="B22" s="208"/>
      <c r="C22" s="198"/>
      <c r="D22" s="208"/>
      <c r="E22" s="198"/>
      <c r="F22" s="198"/>
      <c r="G22" s="198"/>
      <c r="H22" s="198"/>
      <c r="I22" s="198"/>
      <c r="J22" s="198"/>
    </row>
    <row r="23" spans="1:10">
      <c r="A23" s="198"/>
      <c r="B23" s="208"/>
      <c r="C23" s="93"/>
      <c r="D23" s="208"/>
      <c r="E23" s="198"/>
      <c r="F23" s="198"/>
      <c r="G23" s="198"/>
      <c r="H23" s="198"/>
      <c r="I23" s="198"/>
      <c r="J23" s="198"/>
    </row>
    <row r="24" spans="1:10">
      <c r="A24" s="198"/>
      <c r="B24" s="19"/>
      <c r="C24" s="93"/>
      <c r="D24" s="208"/>
      <c r="E24" s="198"/>
      <c r="F24" s="198"/>
      <c r="G24" s="198"/>
      <c r="H24" s="198"/>
      <c r="I24" s="198"/>
      <c r="J24" s="198"/>
    </row>
    <row r="25" spans="1:10">
      <c r="A25" s="198"/>
      <c r="B25" s="19"/>
      <c r="C25" s="209"/>
      <c r="D25" s="18"/>
      <c r="E25" s="198"/>
      <c r="F25" s="198"/>
      <c r="G25" s="198"/>
      <c r="H25" s="198"/>
      <c r="I25" s="198"/>
      <c r="J25" s="198"/>
    </row>
  </sheetData>
  <mergeCells count="3">
    <mergeCell ref="B3:B4"/>
    <mergeCell ref="C3:C4"/>
    <mergeCell ref="D3:E3"/>
  </mergeCells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2-12.②口腔フレイルに係る分析(歯科)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B1766-AFCA-44A4-8B6D-95BC66FDC136}">
  <sheetPr codeName="Sheet51"/>
  <dimension ref="A1:N41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125" style="1" customWidth="1"/>
    <col min="3" max="3" width="11.375" style="1" bestFit="1" customWidth="1"/>
    <col min="4" max="6" width="16.625" style="1" customWidth="1"/>
    <col min="7" max="8" width="9" style="1"/>
    <col min="9" max="9" width="12.25" style="4" customWidth="1"/>
    <col min="10" max="11" width="9" style="4"/>
    <col min="12" max="12" width="12.25" style="4" customWidth="1"/>
    <col min="13" max="13" width="9.375" style="4" bestFit="1" customWidth="1"/>
    <col min="14" max="14" width="9.375" style="4" customWidth="1"/>
    <col min="15" max="16384" width="9" style="1"/>
  </cols>
  <sheetData>
    <row r="1" spans="1:14" ht="16.5" customHeight="1">
      <c r="A1" s="52" t="s">
        <v>263</v>
      </c>
      <c r="B1" s="8"/>
      <c r="C1" s="8"/>
      <c r="D1" s="8"/>
      <c r="E1" s="8"/>
      <c r="F1" s="8"/>
      <c r="G1" s="8"/>
      <c r="H1" s="8"/>
      <c r="I1" s="34"/>
      <c r="J1" s="34"/>
      <c r="K1" s="34"/>
      <c r="L1" s="34"/>
      <c r="M1" s="34"/>
      <c r="N1" s="34"/>
    </row>
    <row r="2" spans="1:14" ht="16.5" customHeight="1">
      <c r="A2" s="52" t="s">
        <v>128</v>
      </c>
      <c r="B2" s="8"/>
      <c r="C2" s="8"/>
      <c r="D2" s="212"/>
      <c r="E2" s="8"/>
      <c r="F2" s="8"/>
      <c r="G2" s="8"/>
      <c r="H2" s="8"/>
      <c r="I2" s="34"/>
      <c r="J2" s="34"/>
      <c r="K2" s="34"/>
      <c r="L2" s="34"/>
      <c r="M2" s="34"/>
      <c r="N2" s="34"/>
    </row>
    <row r="3" spans="1:14" ht="16.5" customHeight="1">
      <c r="A3" s="8"/>
      <c r="B3" s="285"/>
      <c r="C3" s="285" t="s">
        <v>86</v>
      </c>
      <c r="D3" s="302" t="s">
        <v>131</v>
      </c>
      <c r="E3" s="289" t="s">
        <v>257</v>
      </c>
      <c r="F3" s="291"/>
      <c r="G3" s="8"/>
      <c r="H3" s="8"/>
      <c r="I3" s="36" t="s">
        <v>140</v>
      </c>
      <c r="J3" s="34"/>
      <c r="K3" s="34"/>
      <c r="L3" s="34"/>
      <c r="M3" s="34"/>
      <c r="N3" s="34"/>
    </row>
    <row r="4" spans="1:14" ht="42" customHeight="1">
      <c r="A4" s="8"/>
      <c r="B4" s="286"/>
      <c r="C4" s="286"/>
      <c r="D4" s="303"/>
      <c r="E4" s="5" t="s">
        <v>70</v>
      </c>
      <c r="F4" s="181" t="s">
        <v>367</v>
      </c>
      <c r="G4" s="8"/>
      <c r="H4" s="8"/>
      <c r="I4" s="300" t="s">
        <v>255</v>
      </c>
      <c r="J4" s="301"/>
      <c r="K4" s="34"/>
      <c r="L4" s="298"/>
      <c r="M4" s="299"/>
      <c r="N4" s="11"/>
    </row>
    <row r="5" spans="1:14" s="8" customFormat="1" ht="30" customHeight="1">
      <c r="B5" s="195">
        <v>1</v>
      </c>
      <c r="C5" s="193" t="s">
        <v>133</v>
      </c>
      <c r="D5" s="225">
        <v>17239</v>
      </c>
      <c r="E5" s="67">
        <v>1539</v>
      </c>
      <c r="F5" s="33">
        <f t="shared" ref="F5:F13" si="0">IFERROR(E5/D5,"-")</f>
        <v>8.927431985614015E-2</v>
      </c>
      <c r="H5" s="78"/>
      <c r="I5" s="49" t="str">
        <f>INDEX($C$5:$C$12,MATCH(J5,F$5:F$12,0))</f>
        <v>大阪市医療圏</v>
      </c>
      <c r="J5" s="50">
        <f t="shared" ref="J5:J12" si="1">LARGE(F$5:F$12,ROW(A1))</f>
        <v>0.11847507331378299</v>
      </c>
      <c r="K5" s="7"/>
      <c r="L5" s="167">
        <f>$F$13</f>
        <v>0.1031651273676832</v>
      </c>
      <c r="M5" s="51">
        <v>0</v>
      </c>
      <c r="N5" s="24"/>
    </row>
    <row r="6" spans="1:14" s="8" customFormat="1" ht="30" customHeight="1">
      <c r="B6" s="195">
        <v>2</v>
      </c>
      <c r="C6" s="193" t="s">
        <v>72</v>
      </c>
      <c r="D6" s="225">
        <v>14949</v>
      </c>
      <c r="E6" s="67">
        <v>1387</v>
      </c>
      <c r="F6" s="33">
        <f t="shared" si="0"/>
        <v>9.2782125894708675E-2</v>
      </c>
      <c r="H6" s="78"/>
      <c r="I6" s="49" t="str">
        <f t="shared" ref="I6:I12" si="2">INDEX($C$5:$C$12,MATCH(J6,F$5:F$12,0))</f>
        <v>中河内医療圏</v>
      </c>
      <c r="J6" s="50">
        <f t="shared" si="1"/>
        <v>0.11276758409785932</v>
      </c>
      <c r="K6" s="7"/>
      <c r="L6" s="167">
        <f t="shared" ref="L6:L12" si="3">$F$13</f>
        <v>0.1031651273676832</v>
      </c>
      <c r="M6" s="51">
        <v>0</v>
      </c>
      <c r="N6" s="24"/>
    </row>
    <row r="7" spans="1:14" s="8" customFormat="1" ht="30" customHeight="1">
      <c r="B7" s="195">
        <v>3</v>
      </c>
      <c r="C7" s="193" t="s">
        <v>73</v>
      </c>
      <c r="D7" s="225">
        <v>16080</v>
      </c>
      <c r="E7" s="67">
        <v>1390</v>
      </c>
      <c r="F7" s="33">
        <f t="shared" si="0"/>
        <v>8.6442786069651736E-2</v>
      </c>
      <c r="H7" s="78"/>
      <c r="I7" s="49" t="str">
        <f t="shared" si="2"/>
        <v>堺市医療圏</v>
      </c>
      <c r="J7" s="50">
        <f t="shared" si="1"/>
        <v>0.10799952735436606</v>
      </c>
      <c r="K7" s="7"/>
      <c r="L7" s="167">
        <f t="shared" si="3"/>
        <v>0.1031651273676832</v>
      </c>
      <c r="M7" s="51">
        <v>0</v>
      </c>
      <c r="N7" s="24"/>
    </row>
    <row r="8" spans="1:14" s="8" customFormat="1" ht="30" customHeight="1">
      <c r="B8" s="195">
        <v>4</v>
      </c>
      <c r="C8" s="193" t="s">
        <v>74</v>
      </c>
      <c r="D8" s="225">
        <v>15696</v>
      </c>
      <c r="E8" s="67">
        <v>1770</v>
      </c>
      <c r="F8" s="33">
        <f t="shared" si="0"/>
        <v>0.11276758409785932</v>
      </c>
      <c r="H8" s="52"/>
      <c r="I8" s="49" t="str">
        <f t="shared" si="2"/>
        <v>南河内医療圏</v>
      </c>
      <c r="J8" s="50">
        <f t="shared" si="1"/>
        <v>0.10286128214415068</v>
      </c>
      <c r="K8" s="7"/>
      <c r="L8" s="167">
        <f t="shared" si="3"/>
        <v>0.1031651273676832</v>
      </c>
      <c r="M8" s="51">
        <v>0</v>
      </c>
      <c r="N8" s="24"/>
    </row>
    <row r="9" spans="1:14" s="8" customFormat="1" ht="30" customHeight="1">
      <c r="B9" s="195">
        <v>5</v>
      </c>
      <c r="C9" s="193" t="s">
        <v>124</v>
      </c>
      <c r="D9" s="225">
        <v>11044</v>
      </c>
      <c r="E9" s="67">
        <v>1136</v>
      </c>
      <c r="F9" s="33">
        <f t="shared" si="0"/>
        <v>0.10286128214415068</v>
      </c>
      <c r="H9" s="78"/>
      <c r="I9" s="49" t="str">
        <f t="shared" si="2"/>
        <v>泉州医療圏</v>
      </c>
      <c r="J9" s="50">
        <f t="shared" si="1"/>
        <v>0.1016839842350412</v>
      </c>
      <c r="K9" s="7"/>
      <c r="L9" s="167">
        <f t="shared" si="3"/>
        <v>0.1031651273676832</v>
      </c>
      <c r="M9" s="51">
        <v>0</v>
      </c>
      <c r="N9" s="24"/>
    </row>
    <row r="10" spans="1:14" s="8" customFormat="1" ht="30" customHeight="1">
      <c r="B10" s="195">
        <v>6</v>
      </c>
      <c r="C10" s="193" t="s">
        <v>125</v>
      </c>
      <c r="D10" s="225">
        <v>8463</v>
      </c>
      <c r="E10" s="67">
        <v>914</v>
      </c>
      <c r="F10" s="33">
        <f t="shared" si="0"/>
        <v>0.10799952735436606</v>
      </c>
      <c r="H10" s="78"/>
      <c r="I10" s="49" t="str">
        <f t="shared" si="2"/>
        <v>三島医療圏</v>
      </c>
      <c r="J10" s="50">
        <f t="shared" si="1"/>
        <v>9.2782125894708675E-2</v>
      </c>
      <c r="K10" s="7"/>
      <c r="L10" s="167">
        <f t="shared" si="3"/>
        <v>0.1031651273676832</v>
      </c>
      <c r="M10" s="51">
        <v>0</v>
      </c>
      <c r="N10" s="24"/>
    </row>
    <row r="11" spans="1:14" s="8" customFormat="1" ht="30" customHeight="1">
      <c r="B11" s="195">
        <v>7</v>
      </c>
      <c r="C11" s="193" t="s">
        <v>126</v>
      </c>
      <c r="D11" s="225">
        <v>13955</v>
      </c>
      <c r="E11" s="67">
        <v>1419</v>
      </c>
      <c r="F11" s="33">
        <f t="shared" si="0"/>
        <v>0.1016839842350412</v>
      </c>
      <c r="H11" s="78"/>
      <c r="I11" s="49" t="str">
        <f t="shared" si="2"/>
        <v>豊能医療圏</v>
      </c>
      <c r="J11" s="50">
        <f t="shared" si="1"/>
        <v>8.927431985614015E-2</v>
      </c>
      <c r="K11" s="7"/>
      <c r="L11" s="167">
        <f t="shared" si="3"/>
        <v>0.1031651273676832</v>
      </c>
      <c r="M11" s="51">
        <v>0</v>
      </c>
      <c r="N11" s="24"/>
    </row>
    <row r="12" spans="1:14" s="8" customFormat="1" ht="30" customHeight="1" thickBot="1">
      <c r="B12" s="195">
        <v>8</v>
      </c>
      <c r="C12" s="193" t="s">
        <v>127</v>
      </c>
      <c r="D12" s="225">
        <v>32395</v>
      </c>
      <c r="E12" s="67">
        <v>3838</v>
      </c>
      <c r="F12" s="33">
        <f t="shared" si="0"/>
        <v>0.11847507331378299</v>
      </c>
      <c r="H12" s="78"/>
      <c r="I12" s="49" t="str">
        <f t="shared" si="2"/>
        <v>北河内医療圏</v>
      </c>
      <c r="J12" s="50">
        <f t="shared" si="1"/>
        <v>8.6442786069651736E-2</v>
      </c>
      <c r="K12" s="7"/>
      <c r="L12" s="167">
        <f t="shared" si="3"/>
        <v>0.1031651273676832</v>
      </c>
      <c r="M12" s="51">
        <v>999</v>
      </c>
      <c r="N12" s="24"/>
    </row>
    <row r="13" spans="1:14" s="8" customFormat="1" ht="30" customHeight="1" thickTop="1">
      <c r="B13" s="287" t="s">
        <v>105</v>
      </c>
      <c r="C13" s="288"/>
      <c r="D13" s="170">
        <f>SUM(D5:D12)</f>
        <v>129821</v>
      </c>
      <c r="E13" s="79">
        <f>SUM(E5:E12)</f>
        <v>13393</v>
      </c>
      <c r="F13" s="31">
        <f t="shared" si="0"/>
        <v>0.1031651273676832</v>
      </c>
      <c r="N13" s="24"/>
    </row>
    <row r="14" spans="1:14" s="8" customFormat="1">
      <c r="B14" s="226"/>
      <c r="C14" s="226"/>
      <c r="D14" s="226"/>
      <c r="E14" s="226"/>
      <c r="F14" s="226"/>
    </row>
    <row r="15" spans="1:14" s="8" customFormat="1"/>
    <row r="16" spans="1:14" s="8" customFormat="1">
      <c r="H16" s="180"/>
    </row>
    <row r="17" s="8" customFormat="1"/>
    <row r="18" s="8" customFormat="1"/>
    <row r="19" s="8" customFormat="1"/>
    <row r="20" s="8" customFormat="1"/>
    <row r="21" s="8" customFormat="1"/>
    <row r="22" s="8" customFormat="1"/>
    <row r="23" s="8" customFormat="1"/>
    <row r="24" s="8" customFormat="1"/>
    <row r="25" s="8" customFormat="1"/>
    <row r="26" s="8" customFormat="1"/>
    <row r="27" s="8" customFormat="1"/>
    <row r="28" s="8" customFormat="1"/>
    <row r="29" s="8" customFormat="1"/>
    <row r="30" s="8" customFormat="1"/>
    <row r="31" s="8" customFormat="1"/>
    <row r="32" s="8" customFormat="1"/>
    <row r="33" s="8" customFormat="1"/>
    <row r="34" s="8" customFormat="1"/>
    <row r="35" s="8" customFormat="1"/>
    <row r="36" s="8" customFormat="1"/>
    <row r="37" s="8" customFormat="1"/>
    <row r="38" s="8" customFormat="1"/>
    <row r="39" s="8" customFormat="1"/>
    <row r="40" s="8" customFormat="1"/>
    <row r="41" s="8" customFormat="1"/>
  </sheetData>
  <mergeCells count="7">
    <mergeCell ref="B3:B4"/>
    <mergeCell ref="B13:C13"/>
    <mergeCell ref="L4:M4"/>
    <mergeCell ref="C3:C4"/>
    <mergeCell ref="I4:J4"/>
    <mergeCell ref="D3:D4"/>
    <mergeCell ref="E3:F3"/>
  </mergeCells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2-12.②口腔フレイルに係る分析(歯科)</oddHeader>
  </headerFooter>
  <ignoredErrors>
    <ignoredError sqref="J7:J12" emptyCellReferenc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DFDED-8DFE-4BA2-B7A9-8AD5046276AE}">
  <sheetPr codeName="Sheet52"/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25" style="2" customWidth="1"/>
    <col min="3" max="3" width="9.625" style="2" customWidth="1"/>
    <col min="4" max="9" width="13.125" style="2" customWidth="1"/>
    <col min="10" max="12" width="20.625" style="2" customWidth="1"/>
    <col min="13" max="13" width="5.625" style="2" customWidth="1"/>
    <col min="14" max="16384" width="9" style="2"/>
  </cols>
  <sheetData>
    <row r="1" spans="1:1" ht="16.5" customHeight="1">
      <c r="A1" s="52" t="s">
        <v>264</v>
      </c>
    </row>
    <row r="2" spans="1:1" ht="16.5" customHeight="1">
      <c r="A2" s="52" t="s">
        <v>128</v>
      </c>
    </row>
  </sheetData>
  <phoneticPr fontId="3"/>
  <pageMargins left="0.70866141732283472" right="0.19685039370078741" top="0.59055118110236227" bottom="0.59055118110236227" header="0.31496062992125984" footer="0.31496062992125984"/>
  <pageSetup paperSize="9" scale="75" fitToHeight="0" orientation="portrait" r:id="rId1"/>
  <headerFooter>
    <oddHeader>&amp;R&amp;"ＭＳ 明朝,標準"&amp;12 2-12.②口腔フレイルに係る分析(歯科)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76774-6956-4A83-B7BE-A37B8631666B}">
  <sheetPr codeName="Sheet53"/>
  <dimension ref="A1:N80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125" style="1" customWidth="1"/>
    <col min="3" max="3" width="11.375" style="1" bestFit="1" customWidth="1"/>
    <col min="4" max="6" width="16.625" style="1" customWidth="1"/>
    <col min="7" max="8" width="9" style="1"/>
    <col min="9" max="9" width="12.25" style="4" customWidth="1"/>
    <col min="10" max="11" width="9" style="4"/>
    <col min="12" max="12" width="12.25" style="4" customWidth="1"/>
    <col min="13" max="13" width="9.375" style="4" bestFit="1" customWidth="1"/>
    <col min="14" max="14" width="9.375" style="4" customWidth="1"/>
    <col min="15" max="16384" width="9" style="1"/>
  </cols>
  <sheetData>
    <row r="1" spans="1:14" ht="16.5" customHeight="1">
      <c r="A1" s="52" t="s">
        <v>263</v>
      </c>
      <c r="B1" s="8"/>
      <c r="C1" s="8"/>
      <c r="D1" s="8"/>
      <c r="E1" s="8"/>
      <c r="F1" s="8"/>
      <c r="G1" s="8"/>
      <c r="H1" s="8"/>
      <c r="I1" s="34"/>
      <c r="J1" s="34"/>
      <c r="K1" s="34"/>
      <c r="L1" s="34"/>
      <c r="M1" s="34"/>
      <c r="N1" s="34"/>
    </row>
    <row r="2" spans="1:14" ht="16.5" customHeight="1">
      <c r="A2" s="52" t="s">
        <v>226</v>
      </c>
      <c r="B2" s="8"/>
      <c r="C2" s="8"/>
      <c r="D2" s="212"/>
      <c r="E2" s="8"/>
      <c r="F2" s="8"/>
      <c r="G2" s="8"/>
      <c r="H2" s="8"/>
      <c r="I2" s="34"/>
      <c r="J2" s="34"/>
      <c r="K2" s="34"/>
      <c r="L2" s="34"/>
      <c r="M2" s="34"/>
      <c r="N2" s="34"/>
    </row>
    <row r="3" spans="1:14" ht="16.5" customHeight="1">
      <c r="A3" s="8"/>
      <c r="B3" s="285"/>
      <c r="C3" s="285" t="s">
        <v>130</v>
      </c>
      <c r="D3" s="302" t="s">
        <v>131</v>
      </c>
      <c r="E3" s="289" t="s">
        <v>257</v>
      </c>
      <c r="F3" s="291"/>
      <c r="G3" s="8"/>
      <c r="H3" s="8"/>
      <c r="I3" s="36" t="s">
        <v>140</v>
      </c>
      <c r="J3" s="34"/>
      <c r="K3" s="34"/>
      <c r="L3" s="34"/>
      <c r="M3" s="34"/>
      <c r="N3" s="34"/>
    </row>
    <row r="4" spans="1:14" ht="42" customHeight="1">
      <c r="A4" s="8"/>
      <c r="B4" s="286"/>
      <c r="C4" s="286"/>
      <c r="D4" s="303"/>
      <c r="E4" s="5" t="s">
        <v>70</v>
      </c>
      <c r="F4" s="181" t="s">
        <v>367</v>
      </c>
      <c r="G4" s="8"/>
      <c r="H4" s="8"/>
      <c r="I4" s="300" t="s">
        <v>255</v>
      </c>
      <c r="J4" s="301"/>
      <c r="K4" s="34"/>
      <c r="L4" s="298" t="s">
        <v>256</v>
      </c>
      <c r="M4" s="299"/>
      <c r="N4" s="11"/>
    </row>
    <row r="5" spans="1:14" s="8" customFormat="1" ht="30" customHeight="1">
      <c r="B5" s="195">
        <v>1</v>
      </c>
      <c r="C5" s="193" t="s">
        <v>56</v>
      </c>
      <c r="D5" s="225">
        <v>32395</v>
      </c>
      <c r="E5" s="67">
        <v>3838</v>
      </c>
      <c r="F5" s="33">
        <f t="shared" ref="F5:F68" si="0">IFERROR(E5/D5,"-")</f>
        <v>0.11847507331378299</v>
      </c>
      <c r="H5" s="78"/>
      <c r="I5" s="197" t="str">
        <f>INDEX($C$5:$C$78,MATCH(J5,F$5:F$78,0))</f>
        <v>浪速区</v>
      </c>
      <c r="J5" s="163">
        <f t="shared" ref="J5:J36" si="1">LARGE(F$5:F$78,ROW(A1))</f>
        <v>0.18021978021978022</v>
      </c>
      <c r="K5" s="7"/>
      <c r="L5" s="47">
        <f>$F$79</f>
        <v>0.1031651273676832</v>
      </c>
      <c r="M5" s="48">
        <v>0</v>
      </c>
      <c r="N5" s="24"/>
    </row>
    <row r="6" spans="1:14" s="8" customFormat="1" ht="30" customHeight="1">
      <c r="B6" s="195">
        <v>2</v>
      </c>
      <c r="C6" s="193" t="s">
        <v>87</v>
      </c>
      <c r="D6" s="225">
        <v>1474</v>
      </c>
      <c r="E6" s="67">
        <v>206</v>
      </c>
      <c r="F6" s="33">
        <f t="shared" si="0"/>
        <v>0.13975576662143827</v>
      </c>
      <c r="H6" s="78"/>
      <c r="I6" s="197" t="str">
        <f t="shared" ref="I6:I69" si="2">INDEX($C$5:$C$78,MATCH(J6,F$5:F$78,0))</f>
        <v>東成区</v>
      </c>
      <c r="J6" s="163">
        <f t="shared" si="1"/>
        <v>0.16019760056457305</v>
      </c>
      <c r="K6" s="7"/>
      <c r="L6" s="47">
        <f t="shared" ref="L6:L69" si="3">$F$79</f>
        <v>0.1031651273676832</v>
      </c>
      <c r="M6" s="48">
        <v>0</v>
      </c>
      <c r="N6" s="24"/>
    </row>
    <row r="7" spans="1:14" s="8" customFormat="1" ht="30" customHeight="1">
      <c r="B7" s="195">
        <v>3</v>
      </c>
      <c r="C7" s="193" t="s">
        <v>88</v>
      </c>
      <c r="D7" s="225">
        <v>532</v>
      </c>
      <c r="E7" s="67">
        <v>47</v>
      </c>
      <c r="F7" s="33">
        <f t="shared" si="0"/>
        <v>8.834586466165413E-2</v>
      </c>
      <c r="H7" s="78"/>
      <c r="I7" s="197" t="str">
        <f t="shared" si="2"/>
        <v>柏原市</v>
      </c>
      <c r="J7" s="163">
        <f t="shared" si="1"/>
        <v>0.15527488855869243</v>
      </c>
      <c r="K7" s="7"/>
      <c r="L7" s="47">
        <f t="shared" si="3"/>
        <v>0.1031651273676832</v>
      </c>
      <c r="M7" s="48">
        <v>0</v>
      </c>
      <c r="N7" s="24"/>
    </row>
    <row r="8" spans="1:14" s="8" customFormat="1" ht="30" customHeight="1">
      <c r="B8" s="195">
        <v>4</v>
      </c>
      <c r="C8" s="193" t="s">
        <v>89</v>
      </c>
      <c r="D8" s="225">
        <v>586</v>
      </c>
      <c r="E8" s="67">
        <v>49</v>
      </c>
      <c r="F8" s="33">
        <f t="shared" si="0"/>
        <v>8.3617747440273033E-2</v>
      </c>
      <c r="H8" s="78"/>
      <c r="I8" s="197" t="str">
        <f t="shared" si="2"/>
        <v>鶴見区</v>
      </c>
      <c r="J8" s="163">
        <f t="shared" si="1"/>
        <v>0.14596003475238922</v>
      </c>
      <c r="K8" s="7"/>
      <c r="L8" s="47">
        <f t="shared" si="3"/>
        <v>0.1031651273676832</v>
      </c>
      <c r="M8" s="48">
        <v>0</v>
      </c>
      <c r="N8" s="24"/>
    </row>
    <row r="9" spans="1:14" s="8" customFormat="1" ht="30" customHeight="1">
      <c r="B9" s="195">
        <v>5</v>
      </c>
      <c r="C9" s="193" t="s">
        <v>90</v>
      </c>
      <c r="D9" s="225">
        <v>861</v>
      </c>
      <c r="E9" s="67">
        <v>52</v>
      </c>
      <c r="F9" s="33">
        <f t="shared" si="0"/>
        <v>6.039488966318235E-2</v>
      </c>
      <c r="H9" s="78"/>
      <c r="I9" s="197" t="str">
        <f t="shared" si="2"/>
        <v>都島区</v>
      </c>
      <c r="J9" s="163">
        <f t="shared" si="1"/>
        <v>0.13975576662143827</v>
      </c>
      <c r="K9" s="7"/>
      <c r="L9" s="47">
        <f t="shared" si="3"/>
        <v>0.1031651273676832</v>
      </c>
      <c r="M9" s="48">
        <v>0</v>
      </c>
      <c r="N9" s="24"/>
    </row>
    <row r="10" spans="1:14" s="8" customFormat="1" ht="30" customHeight="1">
      <c r="B10" s="195">
        <v>6</v>
      </c>
      <c r="C10" s="193" t="s">
        <v>91</v>
      </c>
      <c r="D10" s="225">
        <v>1574</v>
      </c>
      <c r="E10" s="67">
        <v>153</v>
      </c>
      <c r="F10" s="33">
        <f t="shared" si="0"/>
        <v>9.7204574332909785E-2</v>
      </c>
      <c r="H10" s="78"/>
      <c r="I10" s="197" t="str">
        <f t="shared" si="2"/>
        <v>能勢町</v>
      </c>
      <c r="J10" s="163">
        <f t="shared" si="1"/>
        <v>0.13966480446927373</v>
      </c>
      <c r="K10" s="7"/>
      <c r="L10" s="47">
        <f t="shared" si="3"/>
        <v>0.1031651273676832</v>
      </c>
      <c r="M10" s="48">
        <v>0</v>
      </c>
      <c r="N10" s="24"/>
    </row>
    <row r="11" spans="1:14" s="8" customFormat="1" ht="30" customHeight="1">
      <c r="B11" s="195">
        <v>7</v>
      </c>
      <c r="C11" s="193" t="s">
        <v>92</v>
      </c>
      <c r="D11" s="225">
        <v>1196</v>
      </c>
      <c r="E11" s="67">
        <v>164</v>
      </c>
      <c r="F11" s="33">
        <f t="shared" si="0"/>
        <v>0.13712374581939799</v>
      </c>
      <c r="H11" s="78"/>
      <c r="I11" s="197" t="str">
        <f t="shared" si="2"/>
        <v>堺市中区</v>
      </c>
      <c r="J11" s="163">
        <f t="shared" si="1"/>
        <v>0.13870541611624834</v>
      </c>
      <c r="K11" s="7"/>
      <c r="L11" s="47">
        <f t="shared" si="3"/>
        <v>0.1031651273676832</v>
      </c>
      <c r="M11" s="48">
        <v>0</v>
      </c>
      <c r="N11" s="24"/>
    </row>
    <row r="12" spans="1:14" s="8" customFormat="1" ht="30" customHeight="1">
      <c r="B12" s="195">
        <v>8</v>
      </c>
      <c r="C12" s="193" t="s">
        <v>57</v>
      </c>
      <c r="D12" s="225">
        <v>444</v>
      </c>
      <c r="E12" s="67">
        <v>51</v>
      </c>
      <c r="F12" s="33">
        <f t="shared" si="0"/>
        <v>0.11486486486486487</v>
      </c>
      <c r="H12" s="78"/>
      <c r="I12" s="197" t="str">
        <f t="shared" si="2"/>
        <v>大正区</v>
      </c>
      <c r="J12" s="163">
        <f t="shared" si="1"/>
        <v>0.13712374581939799</v>
      </c>
      <c r="K12" s="7"/>
      <c r="L12" s="47">
        <f t="shared" si="3"/>
        <v>0.1031651273676832</v>
      </c>
      <c r="M12" s="48">
        <v>0</v>
      </c>
      <c r="N12" s="24"/>
    </row>
    <row r="13" spans="1:14" s="8" customFormat="1" ht="30" customHeight="1">
      <c r="B13" s="195">
        <v>9</v>
      </c>
      <c r="C13" s="193" t="s">
        <v>93</v>
      </c>
      <c r="D13" s="225">
        <v>455</v>
      </c>
      <c r="E13" s="67">
        <v>82</v>
      </c>
      <c r="F13" s="33">
        <f t="shared" si="0"/>
        <v>0.18021978021978022</v>
      </c>
      <c r="I13" s="38" t="str">
        <f t="shared" si="2"/>
        <v>堺市東区</v>
      </c>
      <c r="J13" s="47">
        <f t="shared" si="1"/>
        <v>0.1368421052631579</v>
      </c>
      <c r="L13" s="47">
        <f t="shared" si="3"/>
        <v>0.1031651273676832</v>
      </c>
      <c r="M13" s="48">
        <v>0</v>
      </c>
      <c r="N13" s="24"/>
    </row>
    <row r="14" spans="1:14" s="8" customFormat="1" ht="30" customHeight="1">
      <c r="B14" s="195">
        <v>10</v>
      </c>
      <c r="C14" s="193" t="s">
        <v>58</v>
      </c>
      <c r="D14" s="225">
        <v>1387</v>
      </c>
      <c r="E14" s="67">
        <v>143</v>
      </c>
      <c r="F14" s="33">
        <f t="shared" si="0"/>
        <v>0.10310021629416005</v>
      </c>
      <c r="I14" s="38" t="str">
        <f t="shared" si="2"/>
        <v>東淀川区</v>
      </c>
      <c r="J14" s="47">
        <f t="shared" si="1"/>
        <v>0.13470757430488975</v>
      </c>
      <c r="L14" s="47">
        <f t="shared" si="3"/>
        <v>0.1031651273676832</v>
      </c>
      <c r="M14" s="48">
        <v>0</v>
      </c>
    </row>
    <row r="15" spans="1:14" s="8" customFormat="1" ht="30" customHeight="1">
      <c r="B15" s="195">
        <v>11</v>
      </c>
      <c r="C15" s="193" t="s">
        <v>59</v>
      </c>
      <c r="D15" s="225">
        <v>2086</v>
      </c>
      <c r="E15" s="67">
        <v>281</v>
      </c>
      <c r="F15" s="33">
        <f t="shared" si="0"/>
        <v>0.13470757430488975</v>
      </c>
      <c r="I15" s="38" t="str">
        <f t="shared" si="2"/>
        <v>千早赤阪村</v>
      </c>
      <c r="J15" s="47">
        <f t="shared" si="1"/>
        <v>0.1328125</v>
      </c>
      <c r="L15" s="47">
        <f t="shared" si="3"/>
        <v>0.1031651273676832</v>
      </c>
      <c r="M15" s="48">
        <v>0</v>
      </c>
    </row>
    <row r="16" spans="1:14" s="8" customFormat="1" ht="30" customHeight="1">
      <c r="B16" s="195">
        <v>12</v>
      </c>
      <c r="C16" s="193" t="s">
        <v>94</v>
      </c>
      <c r="D16" s="225">
        <v>1417</v>
      </c>
      <c r="E16" s="67">
        <v>227</v>
      </c>
      <c r="F16" s="33">
        <f t="shared" si="0"/>
        <v>0.16019760056457305</v>
      </c>
      <c r="I16" s="38" t="str">
        <f t="shared" si="2"/>
        <v>西成区</v>
      </c>
      <c r="J16" s="47">
        <f t="shared" si="1"/>
        <v>0.1306179775280899</v>
      </c>
      <c r="L16" s="47">
        <f t="shared" si="3"/>
        <v>0.1031651273676832</v>
      </c>
      <c r="M16" s="48">
        <v>0</v>
      </c>
    </row>
    <row r="17" spans="2:13" s="8" customFormat="1" ht="30" customHeight="1">
      <c r="B17" s="195">
        <v>13</v>
      </c>
      <c r="C17" s="193" t="s">
        <v>95</v>
      </c>
      <c r="D17" s="225">
        <v>1519</v>
      </c>
      <c r="E17" s="67">
        <v>187</v>
      </c>
      <c r="F17" s="33">
        <f t="shared" si="0"/>
        <v>0.12310730743910467</v>
      </c>
      <c r="I17" s="38" t="str">
        <f t="shared" si="2"/>
        <v>東住吉区</v>
      </c>
      <c r="J17" s="47">
        <f t="shared" si="1"/>
        <v>0.12997224791859391</v>
      </c>
      <c r="L17" s="47">
        <f t="shared" si="3"/>
        <v>0.1031651273676832</v>
      </c>
      <c r="M17" s="48">
        <v>0</v>
      </c>
    </row>
    <row r="18" spans="2:13" s="8" customFormat="1" ht="30" customHeight="1">
      <c r="B18" s="195">
        <v>14</v>
      </c>
      <c r="C18" s="193" t="s">
        <v>96</v>
      </c>
      <c r="D18" s="225">
        <v>1407</v>
      </c>
      <c r="E18" s="67">
        <v>168</v>
      </c>
      <c r="F18" s="33">
        <f t="shared" si="0"/>
        <v>0.11940298507462686</v>
      </c>
      <c r="I18" s="38" t="str">
        <f t="shared" si="2"/>
        <v>住之江区</v>
      </c>
      <c r="J18" s="47">
        <f t="shared" si="1"/>
        <v>0.12848551120831056</v>
      </c>
      <c r="L18" s="47">
        <f t="shared" si="3"/>
        <v>0.1031651273676832</v>
      </c>
      <c r="M18" s="48">
        <v>0</v>
      </c>
    </row>
    <row r="19" spans="2:13" s="8" customFormat="1" ht="30" customHeight="1">
      <c r="B19" s="195">
        <v>15</v>
      </c>
      <c r="C19" s="193" t="s">
        <v>97</v>
      </c>
      <c r="D19" s="225">
        <v>1844</v>
      </c>
      <c r="E19" s="67">
        <v>231</v>
      </c>
      <c r="F19" s="33">
        <f t="shared" si="0"/>
        <v>0.12527114967462039</v>
      </c>
      <c r="I19" s="38" t="str">
        <f t="shared" si="2"/>
        <v>住吉区</v>
      </c>
      <c r="J19" s="47">
        <f t="shared" si="1"/>
        <v>0.12702305051495832</v>
      </c>
      <c r="L19" s="47">
        <f t="shared" si="3"/>
        <v>0.1031651273676832</v>
      </c>
      <c r="M19" s="48">
        <v>0</v>
      </c>
    </row>
    <row r="20" spans="2:13" s="8" customFormat="1" ht="30" customHeight="1">
      <c r="B20" s="195">
        <v>16</v>
      </c>
      <c r="C20" s="193" t="s">
        <v>60</v>
      </c>
      <c r="D20" s="225">
        <v>1377</v>
      </c>
      <c r="E20" s="67">
        <v>163</v>
      </c>
      <c r="F20" s="33">
        <f t="shared" si="0"/>
        <v>0.11837327523602033</v>
      </c>
      <c r="I20" s="38" t="str">
        <f t="shared" si="2"/>
        <v>城東区</v>
      </c>
      <c r="J20" s="47">
        <f t="shared" si="1"/>
        <v>0.12527114967462039</v>
      </c>
      <c r="L20" s="47">
        <f t="shared" si="3"/>
        <v>0.1031651273676832</v>
      </c>
      <c r="M20" s="48">
        <v>0</v>
      </c>
    </row>
    <row r="21" spans="2:13" s="8" customFormat="1" ht="30" customHeight="1">
      <c r="B21" s="195">
        <v>17</v>
      </c>
      <c r="C21" s="193" t="s">
        <v>98</v>
      </c>
      <c r="D21" s="225">
        <v>2039</v>
      </c>
      <c r="E21" s="67">
        <v>259</v>
      </c>
      <c r="F21" s="33">
        <f t="shared" si="0"/>
        <v>0.12702305051495832</v>
      </c>
      <c r="I21" s="38" t="str">
        <f t="shared" si="2"/>
        <v>生野区</v>
      </c>
      <c r="J21" s="47">
        <f t="shared" si="1"/>
        <v>0.12310730743910467</v>
      </c>
      <c r="L21" s="47">
        <f t="shared" si="3"/>
        <v>0.1031651273676832</v>
      </c>
      <c r="M21" s="48">
        <v>0</v>
      </c>
    </row>
    <row r="22" spans="2:13" s="8" customFormat="1" ht="30" customHeight="1">
      <c r="B22" s="195">
        <v>18</v>
      </c>
      <c r="C22" s="193" t="s">
        <v>61</v>
      </c>
      <c r="D22" s="225">
        <v>2162</v>
      </c>
      <c r="E22" s="67">
        <v>281</v>
      </c>
      <c r="F22" s="33">
        <f t="shared" si="0"/>
        <v>0.12997224791859391</v>
      </c>
      <c r="I22" s="38" t="str">
        <f t="shared" si="2"/>
        <v>東大阪市</v>
      </c>
      <c r="J22" s="47">
        <f t="shared" si="1"/>
        <v>0.12307499686991361</v>
      </c>
      <c r="L22" s="47">
        <f t="shared" si="3"/>
        <v>0.1031651273676832</v>
      </c>
      <c r="M22" s="48">
        <v>0</v>
      </c>
    </row>
    <row r="23" spans="2:13" s="8" customFormat="1" ht="30" customHeight="1">
      <c r="B23" s="195">
        <v>19</v>
      </c>
      <c r="C23" s="193" t="s">
        <v>99</v>
      </c>
      <c r="D23" s="225">
        <v>712</v>
      </c>
      <c r="E23" s="67">
        <v>93</v>
      </c>
      <c r="F23" s="33">
        <f t="shared" si="0"/>
        <v>0.1306179775280899</v>
      </c>
      <c r="I23" s="38" t="str">
        <f t="shared" si="2"/>
        <v>松原市</v>
      </c>
      <c r="J23" s="47">
        <f t="shared" si="1"/>
        <v>0.12082777036048065</v>
      </c>
      <c r="L23" s="47">
        <f t="shared" si="3"/>
        <v>0.1031651273676832</v>
      </c>
      <c r="M23" s="48">
        <v>0</v>
      </c>
    </row>
    <row r="24" spans="2:13" s="8" customFormat="1" ht="30" customHeight="1">
      <c r="B24" s="195">
        <v>20</v>
      </c>
      <c r="C24" s="193" t="s">
        <v>100</v>
      </c>
      <c r="D24" s="225">
        <v>1862</v>
      </c>
      <c r="E24" s="67">
        <v>155</v>
      </c>
      <c r="F24" s="33">
        <f t="shared" si="0"/>
        <v>8.3243823845327608E-2</v>
      </c>
      <c r="I24" s="38" t="str">
        <f t="shared" si="2"/>
        <v>旭区</v>
      </c>
      <c r="J24" s="47">
        <f t="shared" si="1"/>
        <v>0.11940298507462686</v>
      </c>
      <c r="L24" s="47">
        <f t="shared" si="3"/>
        <v>0.1031651273676832</v>
      </c>
      <c r="M24" s="48">
        <v>0</v>
      </c>
    </row>
    <row r="25" spans="2:13" s="8" customFormat="1" ht="30" customHeight="1">
      <c r="B25" s="195">
        <v>21</v>
      </c>
      <c r="C25" s="193" t="s">
        <v>101</v>
      </c>
      <c r="D25" s="225">
        <v>1151</v>
      </c>
      <c r="E25" s="67">
        <v>168</v>
      </c>
      <c r="F25" s="33">
        <f t="shared" si="0"/>
        <v>0.14596003475238922</v>
      </c>
      <c r="I25" s="38" t="str">
        <f t="shared" si="2"/>
        <v>富田林市</v>
      </c>
      <c r="J25" s="47">
        <f t="shared" si="1"/>
        <v>0.11882998171846434</v>
      </c>
      <c r="L25" s="47">
        <f t="shared" si="3"/>
        <v>0.1031651273676832</v>
      </c>
      <c r="M25" s="48">
        <v>0</v>
      </c>
    </row>
    <row r="26" spans="2:13" s="8" customFormat="1" ht="30" customHeight="1">
      <c r="B26" s="195">
        <v>22</v>
      </c>
      <c r="C26" s="193" t="s">
        <v>62</v>
      </c>
      <c r="D26" s="225">
        <v>1829</v>
      </c>
      <c r="E26" s="67">
        <v>235</v>
      </c>
      <c r="F26" s="33">
        <f t="shared" si="0"/>
        <v>0.12848551120831056</v>
      </c>
      <c r="I26" s="38" t="str">
        <f t="shared" si="2"/>
        <v>大阪市</v>
      </c>
      <c r="J26" s="47">
        <f t="shared" si="1"/>
        <v>0.11847507331378299</v>
      </c>
      <c r="L26" s="47">
        <f t="shared" si="3"/>
        <v>0.1031651273676832</v>
      </c>
      <c r="M26" s="48">
        <v>0</v>
      </c>
    </row>
    <row r="27" spans="2:13" s="8" customFormat="1" ht="30" customHeight="1">
      <c r="B27" s="195">
        <v>23</v>
      </c>
      <c r="C27" s="193" t="s">
        <v>102</v>
      </c>
      <c r="D27" s="225">
        <v>2557</v>
      </c>
      <c r="E27" s="67">
        <v>266</v>
      </c>
      <c r="F27" s="33">
        <f t="shared" si="0"/>
        <v>0.1040281579976535</v>
      </c>
      <c r="I27" s="38" t="str">
        <f t="shared" si="2"/>
        <v>阿倍野区</v>
      </c>
      <c r="J27" s="47">
        <f t="shared" si="1"/>
        <v>0.11837327523602033</v>
      </c>
      <c r="L27" s="47">
        <f t="shared" si="3"/>
        <v>0.1031651273676832</v>
      </c>
      <c r="M27" s="48">
        <v>0</v>
      </c>
    </row>
    <row r="28" spans="2:13" s="8" customFormat="1" ht="30" customHeight="1">
      <c r="B28" s="195">
        <v>24</v>
      </c>
      <c r="C28" s="193" t="s">
        <v>103</v>
      </c>
      <c r="D28" s="225">
        <v>1299</v>
      </c>
      <c r="E28" s="67">
        <v>108</v>
      </c>
      <c r="F28" s="33">
        <f t="shared" si="0"/>
        <v>8.3140877598152418E-2</v>
      </c>
      <c r="I28" s="38" t="str">
        <f t="shared" si="2"/>
        <v>岸和田市</v>
      </c>
      <c r="J28" s="47">
        <f t="shared" si="1"/>
        <v>0.11801845556095192</v>
      </c>
      <c r="L28" s="47">
        <f t="shared" si="3"/>
        <v>0.1031651273676832</v>
      </c>
      <c r="M28" s="48">
        <v>0</v>
      </c>
    </row>
    <row r="29" spans="2:13" s="8" customFormat="1" ht="30" customHeight="1">
      <c r="B29" s="195">
        <v>25</v>
      </c>
      <c r="C29" s="193" t="s">
        <v>104</v>
      </c>
      <c r="D29" s="225">
        <v>625</v>
      </c>
      <c r="E29" s="67">
        <v>69</v>
      </c>
      <c r="F29" s="33">
        <f t="shared" si="0"/>
        <v>0.1104</v>
      </c>
      <c r="I29" s="38" t="str">
        <f t="shared" si="2"/>
        <v>摂津市</v>
      </c>
      <c r="J29" s="47">
        <f t="shared" si="1"/>
        <v>0.11801730920535011</v>
      </c>
      <c r="L29" s="47">
        <f t="shared" si="3"/>
        <v>0.1031651273676832</v>
      </c>
      <c r="M29" s="48">
        <v>0</v>
      </c>
    </row>
    <row r="30" spans="2:13" s="8" customFormat="1" ht="30" customHeight="1">
      <c r="B30" s="195">
        <v>26</v>
      </c>
      <c r="C30" s="193" t="s">
        <v>34</v>
      </c>
      <c r="D30" s="225">
        <v>8463</v>
      </c>
      <c r="E30" s="67">
        <v>914</v>
      </c>
      <c r="F30" s="33">
        <f t="shared" si="0"/>
        <v>0.10799952735436606</v>
      </c>
      <c r="I30" s="38" t="str">
        <f t="shared" si="2"/>
        <v>泉大津市</v>
      </c>
      <c r="J30" s="47">
        <f t="shared" si="1"/>
        <v>0.11659192825112108</v>
      </c>
      <c r="L30" s="47">
        <f t="shared" si="3"/>
        <v>0.1031651273676832</v>
      </c>
      <c r="M30" s="48">
        <v>0</v>
      </c>
    </row>
    <row r="31" spans="2:13" s="8" customFormat="1" ht="30" customHeight="1">
      <c r="B31" s="195">
        <v>27</v>
      </c>
      <c r="C31" s="193" t="s">
        <v>35</v>
      </c>
      <c r="D31" s="225">
        <v>1288</v>
      </c>
      <c r="E31" s="67">
        <v>94</v>
      </c>
      <c r="F31" s="33">
        <f t="shared" si="0"/>
        <v>7.2981366459627328E-2</v>
      </c>
      <c r="I31" s="38" t="str">
        <f t="shared" si="2"/>
        <v>堺市南区</v>
      </c>
      <c r="J31" s="47">
        <f t="shared" si="1"/>
        <v>0.11645708037178787</v>
      </c>
      <c r="L31" s="47">
        <f t="shared" si="3"/>
        <v>0.1031651273676832</v>
      </c>
      <c r="M31" s="48">
        <v>0</v>
      </c>
    </row>
    <row r="32" spans="2:13" s="8" customFormat="1" ht="30" customHeight="1">
      <c r="B32" s="195">
        <v>28</v>
      </c>
      <c r="C32" s="193" t="s">
        <v>36</v>
      </c>
      <c r="D32" s="225">
        <v>757</v>
      </c>
      <c r="E32" s="67">
        <v>105</v>
      </c>
      <c r="F32" s="33">
        <f t="shared" si="0"/>
        <v>0.13870541611624834</v>
      </c>
      <c r="I32" s="38" t="str">
        <f t="shared" si="2"/>
        <v>堺市北区</v>
      </c>
      <c r="J32" s="47">
        <f t="shared" si="1"/>
        <v>0.11629098360655737</v>
      </c>
      <c r="L32" s="47">
        <f t="shared" si="3"/>
        <v>0.1031651273676832</v>
      </c>
      <c r="M32" s="48">
        <v>0</v>
      </c>
    </row>
    <row r="33" spans="1:14" s="8" customFormat="1" ht="30" customHeight="1">
      <c r="B33" s="195">
        <v>29</v>
      </c>
      <c r="C33" s="193" t="s">
        <v>37</v>
      </c>
      <c r="D33" s="225">
        <v>855</v>
      </c>
      <c r="E33" s="67">
        <v>117</v>
      </c>
      <c r="F33" s="33">
        <f t="shared" si="0"/>
        <v>0.1368421052631579</v>
      </c>
      <c r="I33" s="38" t="str">
        <f t="shared" si="2"/>
        <v>太子町</v>
      </c>
      <c r="J33" s="47">
        <f t="shared" si="1"/>
        <v>0.11627906976744186</v>
      </c>
      <c r="L33" s="47">
        <f t="shared" si="3"/>
        <v>0.1031651273676832</v>
      </c>
      <c r="M33" s="48">
        <v>0</v>
      </c>
    </row>
    <row r="34" spans="1:14" s="8" customFormat="1" ht="30" customHeight="1">
      <c r="B34" s="192">
        <v>30</v>
      </c>
      <c r="C34" s="197" t="s">
        <v>38</v>
      </c>
      <c r="D34" s="227">
        <v>1342</v>
      </c>
      <c r="E34" s="133">
        <v>115</v>
      </c>
      <c r="F34" s="122">
        <f t="shared" si="0"/>
        <v>8.5692995529061108E-2</v>
      </c>
      <c r="I34" s="38" t="str">
        <f t="shared" si="2"/>
        <v>泉佐野市</v>
      </c>
      <c r="J34" s="47">
        <f t="shared" si="1"/>
        <v>0.11513353115727003</v>
      </c>
      <c r="L34" s="47">
        <f t="shared" si="3"/>
        <v>0.1031651273676832</v>
      </c>
      <c r="M34" s="48">
        <v>0</v>
      </c>
    </row>
    <row r="35" spans="1:14" s="8" customFormat="1" ht="30" customHeight="1">
      <c r="B35" s="195">
        <v>31</v>
      </c>
      <c r="C35" s="193" t="s">
        <v>39</v>
      </c>
      <c r="D35" s="225">
        <v>1829</v>
      </c>
      <c r="E35" s="67">
        <v>213</v>
      </c>
      <c r="F35" s="33">
        <f t="shared" si="0"/>
        <v>0.11645708037178787</v>
      </c>
      <c r="I35" s="38" t="str">
        <f t="shared" si="2"/>
        <v>天王寺区</v>
      </c>
      <c r="J35" s="47">
        <f t="shared" si="1"/>
        <v>0.11486486486486487</v>
      </c>
      <c r="L35" s="47">
        <f t="shared" si="3"/>
        <v>0.1031651273676832</v>
      </c>
      <c r="M35" s="48">
        <v>0</v>
      </c>
    </row>
    <row r="36" spans="1:14" s="8" customFormat="1" ht="30" customHeight="1">
      <c r="B36" s="195">
        <v>32</v>
      </c>
      <c r="C36" s="193" t="s">
        <v>40</v>
      </c>
      <c r="D36" s="225">
        <v>1952</v>
      </c>
      <c r="E36" s="67">
        <v>227</v>
      </c>
      <c r="F36" s="33">
        <f t="shared" si="0"/>
        <v>0.11629098360655737</v>
      </c>
      <c r="I36" s="38" t="str">
        <f t="shared" si="2"/>
        <v>豊中市</v>
      </c>
      <c r="J36" s="47">
        <f t="shared" si="1"/>
        <v>0.1136499105901053</v>
      </c>
      <c r="L36" s="47">
        <f t="shared" si="3"/>
        <v>0.1031651273676832</v>
      </c>
      <c r="M36" s="48">
        <v>0</v>
      </c>
    </row>
    <row r="37" spans="1:14" s="8" customFormat="1" ht="30" customHeight="1">
      <c r="B37" s="195">
        <v>33</v>
      </c>
      <c r="C37" s="193" t="s">
        <v>41</v>
      </c>
      <c r="D37" s="225">
        <v>440</v>
      </c>
      <c r="E37" s="67">
        <v>43</v>
      </c>
      <c r="F37" s="33">
        <f t="shared" si="0"/>
        <v>9.7727272727272732E-2</v>
      </c>
      <c r="I37" s="38" t="str">
        <f t="shared" si="2"/>
        <v>河南町</v>
      </c>
      <c r="J37" s="47">
        <f t="shared" ref="J37:J68" si="4">LARGE(F$5:F$78,ROW(A33))</f>
        <v>0.1111111111111111</v>
      </c>
      <c r="L37" s="47">
        <f t="shared" si="3"/>
        <v>0.1031651273676832</v>
      </c>
      <c r="M37" s="48">
        <v>0</v>
      </c>
    </row>
    <row r="38" spans="1:14" s="8" customFormat="1" ht="30" customHeight="1">
      <c r="B38" s="195">
        <v>34</v>
      </c>
      <c r="C38" s="193" t="s">
        <v>43</v>
      </c>
      <c r="D38" s="225">
        <v>2059</v>
      </c>
      <c r="E38" s="67">
        <v>243</v>
      </c>
      <c r="F38" s="33">
        <f t="shared" si="0"/>
        <v>0.11801845556095192</v>
      </c>
      <c r="I38" s="38" t="str">
        <f t="shared" si="2"/>
        <v>中央区</v>
      </c>
      <c r="J38" s="47">
        <f t="shared" si="4"/>
        <v>0.1104</v>
      </c>
      <c r="L38" s="47">
        <f t="shared" si="3"/>
        <v>0.1031651273676832</v>
      </c>
      <c r="M38" s="48">
        <v>0</v>
      </c>
    </row>
    <row r="39" spans="1:14" s="8" customFormat="1" ht="30" customHeight="1">
      <c r="B39" s="195">
        <v>35</v>
      </c>
      <c r="C39" s="193" t="s">
        <v>0</v>
      </c>
      <c r="D39" s="225">
        <v>5033</v>
      </c>
      <c r="E39" s="67">
        <v>572</v>
      </c>
      <c r="F39" s="33">
        <f t="shared" si="0"/>
        <v>0.1136499105901053</v>
      </c>
      <c r="I39" s="38" t="str">
        <f t="shared" si="2"/>
        <v>大阪狭山市</v>
      </c>
      <c r="J39" s="47">
        <f t="shared" si="4"/>
        <v>0.10957004160887657</v>
      </c>
      <c r="L39" s="47">
        <f t="shared" si="3"/>
        <v>0.1031651273676832</v>
      </c>
      <c r="M39" s="48">
        <v>0</v>
      </c>
    </row>
    <row r="40" spans="1:14" s="8" customFormat="1" ht="30" customHeight="1">
      <c r="B40" s="195">
        <v>36</v>
      </c>
      <c r="C40" s="193" t="s">
        <v>1</v>
      </c>
      <c r="D40" s="225">
        <v>1371</v>
      </c>
      <c r="E40" s="67">
        <v>88</v>
      </c>
      <c r="F40" s="33">
        <f t="shared" si="0"/>
        <v>6.4186725018234872E-2</v>
      </c>
      <c r="I40" s="38" t="str">
        <f t="shared" si="2"/>
        <v>堺市</v>
      </c>
      <c r="J40" s="47">
        <f t="shared" si="4"/>
        <v>0.10799952735436606</v>
      </c>
      <c r="L40" s="47">
        <f t="shared" si="3"/>
        <v>0.1031651273676832</v>
      </c>
      <c r="M40" s="48">
        <v>0</v>
      </c>
    </row>
    <row r="41" spans="1:14" s="8" customFormat="1" ht="30" customHeight="1">
      <c r="B41" s="195">
        <v>37</v>
      </c>
      <c r="C41" s="193" t="s">
        <v>2</v>
      </c>
      <c r="D41" s="225">
        <v>6630</v>
      </c>
      <c r="E41" s="67">
        <v>561</v>
      </c>
      <c r="F41" s="33">
        <f t="shared" si="0"/>
        <v>8.461538461538462E-2</v>
      </c>
      <c r="I41" s="38" t="str">
        <f t="shared" si="2"/>
        <v>泉南市</v>
      </c>
      <c r="J41" s="47">
        <f t="shared" si="4"/>
        <v>0.10630841121495327</v>
      </c>
      <c r="L41" s="47">
        <f t="shared" si="3"/>
        <v>0.1031651273676832</v>
      </c>
      <c r="M41" s="48">
        <v>0</v>
      </c>
    </row>
    <row r="42" spans="1:14" ht="30" customHeight="1">
      <c r="A42" s="8"/>
      <c r="B42" s="195">
        <v>38</v>
      </c>
      <c r="C42" s="193" t="s">
        <v>44</v>
      </c>
      <c r="D42" s="225">
        <v>1115</v>
      </c>
      <c r="E42" s="67">
        <v>130</v>
      </c>
      <c r="F42" s="33">
        <f t="shared" si="0"/>
        <v>0.11659192825112108</v>
      </c>
      <c r="G42" s="8"/>
      <c r="H42" s="8"/>
      <c r="I42" s="38" t="str">
        <f t="shared" si="2"/>
        <v>和泉市</v>
      </c>
      <c r="J42" s="47">
        <f t="shared" si="4"/>
        <v>0.10422960725075529</v>
      </c>
      <c r="K42" s="34"/>
      <c r="L42" s="47">
        <f t="shared" si="3"/>
        <v>0.1031651273676832</v>
      </c>
      <c r="M42" s="48">
        <v>0</v>
      </c>
      <c r="N42" s="34"/>
    </row>
    <row r="43" spans="1:14" ht="30" customHeight="1">
      <c r="A43" s="8"/>
      <c r="B43" s="195">
        <v>39</v>
      </c>
      <c r="C43" s="193" t="s">
        <v>7</v>
      </c>
      <c r="D43" s="225">
        <v>6122</v>
      </c>
      <c r="E43" s="67">
        <v>486</v>
      </c>
      <c r="F43" s="33">
        <f t="shared" si="0"/>
        <v>7.9385821626919303E-2</v>
      </c>
      <c r="G43" s="8"/>
      <c r="H43" s="8"/>
      <c r="I43" s="38" t="str">
        <f t="shared" si="2"/>
        <v>守口市</v>
      </c>
      <c r="J43" s="47">
        <f t="shared" si="4"/>
        <v>0.1040863531225906</v>
      </c>
      <c r="K43" s="34"/>
      <c r="L43" s="47">
        <f t="shared" si="3"/>
        <v>0.1031651273676832</v>
      </c>
      <c r="M43" s="48">
        <v>0</v>
      </c>
      <c r="N43" s="34"/>
    </row>
    <row r="44" spans="1:14" ht="30" customHeight="1">
      <c r="A44" s="8"/>
      <c r="B44" s="195">
        <v>40</v>
      </c>
      <c r="C44" s="193" t="s">
        <v>45</v>
      </c>
      <c r="D44" s="225">
        <v>1352</v>
      </c>
      <c r="E44" s="67">
        <v>134</v>
      </c>
      <c r="F44" s="33">
        <f t="shared" si="0"/>
        <v>9.9112426035502965E-2</v>
      </c>
      <c r="G44" s="8"/>
      <c r="H44" s="8"/>
      <c r="I44" s="38" t="str">
        <f t="shared" si="2"/>
        <v>平野区</v>
      </c>
      <c r="J44" s="47">
        <f t="shared" si="4"/>
        <v>0.1040281579976535</v>
      </c>
      <c r="K44" s="34"/>
      <c r="L44" s="47">
        <f t="shared" si="3"/>
        <v>0.1031651273676832</v>
      </c>
      <c r="M44" s="48">
        <v>0</v>
      </c>
      <c r="N44" s="34"/>
    </row>
    <row r="45" spans="1:14" ht="30" customHeight="1">
      <c r="A45" s="8"/>
      <c r="B45" s="195">
        <v>41</v>
      </c>
      <c r="C45" s="193" t="s">
        <v>12</v>
      </c>
      <c r="D45" s="225">
        <v>2594</v>
      </c>
      <c r="E45" s="67">
        <v>270</v>
      </c>
      <c r="F45" s="33">
        <f t="shared" si="0"/>
        <v>0.1040863531225906</v>
      </c>
      <c r="G45" s="8"/>
      <c r="H45" s="8"/>
      <c r="I45" s="38" t="str">
        <f t="shared" si="2"/>
        <v>西淀川区</v>
      </c>
      <c r="J45" s="47">
        <f t="shared" si="4"/>
        <v>0.10310021629416005</v>
      </c>
      <c r="K45" s="34"/>
      <c r="L45" s="47">
        <f t="shared" si="3"/>
        <v>0.1031651273676832</v>
      </c>
      <c r="M45" s="48">
        <v>0</v>
      </c>
      <c r="N45" s="34"/>
    </row>
    <row r="46" spans="1:14" ht="30" customHeight="1">
      <c r="A46" s="8"/>
      <c r="B46" s="195">
        <v>42</v>
      </c>
      <c r="C46" s="193" t="s">
        <v>13</v>
      </c>
      <c r="D46" s="225">
        <v>3529</v>
      </c>
      <c r="E46" s="67">
        <v>236</v>
      </c>
      <c r="F46" s="33">
        <f t="shared" si="0"/>
        <v>6.6874468688013597E-2</v>
      </c>
      <c r="G46" s="8"/>
      <c r="H46" s="8"/>
      <c r="I46" s="38" t="str">
        <f t="shared" si="2"/>
        <v>大東市</v>
      </c>
      <c r="J46" s="47">
        <f t="shared" si="4"/>
        <v>0.10127226463104326</v>
      </c>
      <c r="K46" s="34"/>
      <c r="L46" s="47">
        <f t="shared" si="3"/>
        <v>0.1031651273676832</v>
      </c>
      <c r="M46" s="48">
        <v>0</v>
      </c>
      <c r="N46" s="34"/>
    </row>
    <row r="47" spans="1:14" ht="30" customHeight="1">
      <c r="A47" s="8"/>
      <c r="B47" s="195">
        <v>43</v>
      </c>
      <c r="C47" s="193" t="s">
        <v>8</v>
      </c>
      <c r="D47" s="225">
        <v>7029</v>
      </c>
      <c r="E47" s="67">
        <v>708</v>
      </c>
      <c r="F47" s="33">
        <f t="shared" si="0"/>
        <v>0.10072556551429791</v>
      </c>
      <c r="G47" s="8"/>
      <c r="H47" s="8"/>
      <c r="I47" s="38" t="str">
        <f t="shared" si="2"/>
        <v>茨木市</v>
      </c>
      <c r="J47" s="47">
        <f t="shared" si="4"/>
        <v>0.10072556551429791</v>
      </c>
      <c r="K47" s="34"/>
      <c r="L47" s="47">
        <f t="shared" si="3"/>
        <v>0.1031651273676832</v>
      </c>
      <c r="M47" s="48">
        <v>0</v>
      </c>
      <c r="N47" s="34"/>
    </row>
    <row r="48" spans="1:14" ht="30" customHeight="1">
      <c r="A48" s="8"/>
      <c r="B48" s="195">
        <v>44</v>
      </c>
      <c r="C48" s="193" t="s">
        <v>20</v>
      </c>
      <c r="D48" s="225">
        <v>6363</v>
      </c>
      <c r="E48" s="67">
        <v>578</v>
      </c>
      <c r="F48" s="33">
        <f t="shared" si="0"/>
        <v>9.0837655194090844E-2</v>
      </c>
      <c r="G48" s="8"/>
      <c r="H48" s="8"/>
      <c r="I48" s="38" t="str">
        <f t="shared" si="2"/>
        <v>藤井寺市</v>
      </c>
      <c r="J48" s="47">
        <f t="shared" si="4"/>
        <v>0.10036630036630037</v>
      </c>
      <c r="K48" s="34"/>
      <c r="L48" s="47">
        <f t="shared" si="3"/>
        <v>0.1031651273676832</v>
      </c>
      <c r="M48" s="48">
        <v>0</v>
      </c>
      <c r="N48" s="34"/>
    </row>
    <row r="49" spans="1:14" ht="30" customHeight="1">
      <c r="A49" s="8"/>
      <c r="B49" s="195">
        <v>45</v>
      </c>
      <c r="C49" s="193" t="s">
        <v>46</v>
      </c>
      <c r="D49" s="225">
        <v>1685</v>
      </c>
      <c r="E49" s="67">
        <v>194</v>
      </c>
      <c r="F49" s="33">
        <f t="shared" si="0"/>
        <v>0.11513353115727003</v>
      </c>
      <c r="G49" s="8"/>
      <c r="H49" s="8"/>
      <c r="I49" s="38" t="str">
        <f t="shared" si="2"/>
        <v>貝塚市</v>
      </c>
      <c r="J49" s="47">
        <f t="shared" si="4"/>
        <v>9.9112426035502965E-2</v>
      </c>
      <c r="K49" s="34"/>
      <c r="L49" s="47">
        <f t="shared" si="3"/>
        <v>0.1031651273676832</v>
      </c>
      <c r="M49" s="48">
        <v>0</v>
      </c>
      <c r="N49" s="34"/>
    </row>
    <row r="50" spans="1:14" ht="30" customHeight="1">
      <c r="A50" s="8"/>
      <c r="B50" s="195">
        <v>46</v>
      </c>
      <c r="C50" s="193" t="s">
        <v>24</v>
      </c>
      <c r="D50" s="225">
        <v>2188</v>
      </c>
      <c r="E50" s="67">
        <v>260</v>
      </c>
      <c r="F50" s="33">
        <f t="shared" si="0"/>
        <v>0.11882998171846434</v>
      </c>
      <c r="G50" s="8"/>
      <c r="H50" s="8"/>
      <c r="I50" s="38" t="str">
        <f t="shared" si="2"/>
        <v>堺市美原区</v>
      </c>
      <c r="J50" s="47">
        <f t="shared" si="4"/>
        <v>9.7727272727272732E-2</v>
      </c>
      <c r="K50" s="34"/>
      <c r="L50" s="47">
        <f t="shared" si="3"/>
        <v>0.1031651273676832</v>
      </c>
      <c r="M50" s="48">
        <v>0</v>
      </c>
      <c r="N50" s="34"/>
    </row>
    <row r="51" spans="1:14" ht="30" customHeight="1">
      <c r="A51" s="8"/>
      <c r="B51" s="195">
        <v>47</v>
      </c>
      <c r="C51" s="193" t="s">
        <v>14</v>
      </c>
      <c r="D51" s="225">
        <v>4426</v>
      </c>
      <c r="E51" s="67">
        <v>418</v>
      </c>
      <c r="F51" s="33">
        <f t="shared" si="0"/>
        <v>9.4441934026208763E-2</v>
      </c>
      <c r="G51" s="8"/>
      <c r="H51" s="8"/>
      <c r="I51" s="38" t="str">
        <f t="shared" si="2"/>
        <v>岬町</v>
      </c>
      <c r="J51" s="47">
        <f t="shared" si="4"/>
        <v>9.7345132743362831E-2</v>
      </c>
      <c r="K51" s="34"/>
      <c r="L51" s="47">
        <f t="shared" si="3"/>
        <v>0.1031651273676832</v>
      </c>
      <c r="M51" s="48">
        <v>0</v>
      </c>
      <c r="N51" s="34"/>
    </row>
    <row r="52" spans="1:14" ht="30" customHeight="1">
      <c r="A52" s="8"/>
      <c r="B52" s="195">
        <v>48</v>
      </c>
      <c r="C52" s="193" t="s">
        <v>25</v>
      </c>
      <c r="D52" s="225">
        <v>2836</v>
      </c>
      <c r="E52" s="67">
        <v>245</v>
      </c>
      <c r="F52" s="33">
        <f t="shared" si="0"/>
        <v>8.6389280677009878E-2</v>
      </c>
      <c r="G52" s="8"/>
      <c r="H52" s="8"/>
      <c r="I52" s="38" t="str">
        <f t="shared" si="2"/>
        <v>港区</v>
      </c>
      <c r="J52" s="47">
        <f t="shared" si="4"/>
        <v>9.7204574332909785E-2</v>
      </c>
      <c r="K52" s="34"/>
      <c r="L52" s="47">
        <f t="shared" si="3"/>
        <v>0.1031651273676832</v>
      </c>
      <c r="M52" s="48">
        <v>0</v>
      </c>
      <c r="N52" s="34"/>
    </row>
    <row r="53" spans="1:14" ht="30" customHeight="1">
      <c r="A53" s="8"/>
      <c r="B53" s="195">
        <v>49</v>
      </c>
      <c r="C53" s="193" t="s">
        <v>26</v>
      </c>
      <c r="D53" s="225">
        <v>1498</v>
      </c>
      <c r="E53" s="67">
        <v>181</v>
      </c>
      <c r="F53" s="33">
        <f t="shared" si="0"/>
        <v>0.12082777036048065</v>
      </c>
      <c r="G53" s="8"/>
      <c r="H53" s="8"/>
      <c r="I53" s="38" t="str">
        <f t="shared" si="2"/>
        <v>寝屋川市</v>
      </c>
      <c r="J53" s="47">
        <f t="shared" si="4"/>
        <v>9.4441934026208763E-2</v>
      </c>
      <c r="K53" s="34"/>
      <c r="L53" s="47">
        <f t="shared" si="3"/>
        <v>0.1031651273676832</v>
      </c>
      <c r="M53" s="48">
        <v>0</v>
      </c>
      <c r="N53" s="34"/>
    </row>
    <row r="54" spans="1:14" ht="30" customHeight="1">
      <c r="A54" s="8"/>
      <c r="B54" s="195">
        <v>50</v>
      </c>
      <c r="C54" s="193" t="s">
        <v>15</v>
      </c>
      <c r="D54" s="225">
        <v>1965</v>
      </c>
      <c r="E54" s="67">
        <v>199</v>
      </c>
      <c r="F54" s="33">
        <f t="shared" si="0"/>
        <v>0.10127226463104326</v>
      </c>
      <c r="G54" s="8"/>
      <c r="H54" s="8"/>
      <c r="I54" s="38" t="str">
        <f t="shared" si="2"/>
        <v>門真市</v>
      </c>
      <c r="J54" s="47">
        <f t="shared" si="4"/>
        <v>9.2333519865696698E-2</v>
      </c>
      <c r="K54" s="34"/>
      <c r="L54" s="47">
        <f t="shared" si="3"/>
        <v>0.1031651273676832</v>
      </c>
      <c r="M54" s="48">
        <v>0</v>
      </c>
      <c r="N54" s="34"/>
    </row>
    <row r="55" spans="1:14" ht="30" customHeight="1">
      <c r="A55" s="8"/>
      <c r="B55" s="195">
        <v>51</v>
      </c>
      <c r="C55" s="193" t="s">
        <v>47</v>
      </c>
      <c r="D55" s="225">
        <v>3972</v>
      </c>
      <c r="E55" s="67">
        <v>414</v>
      </c>
      <c r="F55" s="33">
        <f t="shared" si="0"/>
        <v>0.10422960725075529</v>
      </c>
      <c r="G55" s="8"/>
      <c r="H55" s="8"/>
      <c r="I55" s="38" t="str">
        <f t="shared" si="2"/>
        <v>八尾市</v>
      </c>
      <c r="J55" s="47">
        <f t="shared" si="4"/>
        <v>9.0837655194090844E-2</v>
      </c>
      <c r="K55" s="34"/>
      <c r="L55" s="47">
        <f t="shared" si="3"/>
        <v>0.1031651273676832</v>
      </c>
      <c r="M55" s="48">
        <v>0</v>
      </c>
      <c r="N55" s="34"/>
    </row>
    <row r="56" spans="1:14" ht="30" customHeight="1">
      <c r="A56" s="8"/>
      <c r="B56" s="195">
        <v>52</v>
      </c>
      <c r="C56" s="193" t="s">
        <v>3</v>
      </c>
      <c r="D56" s="225">
        <v>3343</v>
      </c>
      <c r="E56" s="67">
        <v>250</v>
      </c>
      <c r="F56" s="33">
        <f t="shared" si="0"/>
        <v>7.4783128926114273E-2</v>
      </c>
      <c r="G56" s="8"/>
      <c r="H56" s="8"/>
      <c r="I56" s="38" t="str">
        <f t="shared" si="2"/>
        <v>羽曳野市</v>
      </c>
      <c r="J56" s="47">
        <f t="shared" si="4"/>
        <v>9.0295796574987028E-2</v>
      </c>
      <c r="K56" s="34"/>
      <c r="L56" s="47">
        <f t="shared" si="3"/>
        <v>0.1031651273676832</v>
      </c>
      <c r="M56" s="48">
        <v>0</v>
      </c>
      <c r="N56" s="34"/>
    </row>
    <row r="57" spans="1:14" ht="30" customHeight="1">
      <c r="A57" s="8"/>
      <c r="B57" s="195">
        <v>53</v>
      </c>
      <c r="C57" s="193" t="s">
        <v>21</v>
      </c>
      <c r="D57" s="225">
        <v>1346</v>
      </c>
      <c r="E57" s="67">
        <v>209</v>
      </c>
      <c r="F57" s="33">
        <f t="shared" si="0"/>
        <v>0.15527488855869243</v>
      </c>
      <c r="G57" s="8"/>
      <c r="H57" s="8"/>
      <c r="I57" s="38" t="str">
        <f t="shared" si="2"/>
        <v>福島区</v>
      </c>
      <c r="J57" s="47">
        <f t="shared" si="4"/>
        <v>8.834586466165413E-2</v>
      </c>
      <c r="K57" s="34"/>
      <c r="L57" s="47">
        <f t="shared" si="3"/>
        <v>0.1031651273676832</v>
      </c>
      <c r="M57" s="48">
        <v>0</v>
      </c>
      <c r="N57" s="34"/>
    </row>
    <row r="58" spans="1:14" ht="30" customHeight="1">
      <c r="A58" s="8"/>
      <c r="B58" s="195">
        <v>54</v>
      </c>
      <c r="C58" s="193" t="s">
        <v>27</v>
      </c>
      <c r="D58" s="225">
        <v>1927</v>
      </c>
      <c r="E58" s="67">
        <v>174</v>
      </c>
      <c r="F58" s="33">
        <f t="shared" si="0"/>
        <v>9.0295796574987028E-2</v>
      </c>
      <c r="G58" s="8"/>
      <c r="H58" s="8"/>
      <c r="I58" s="38" t="str">
        <f t="shared" si="2"/>
        <v>河内長野市</v>
      </c>
      <c r="J58" s="47">
        <f t="shared" si="4"/>
        <v>8.6389280677009878E-2</v>
      </c>
      <c r="K58" s="34"/>
      <c r="L58" s="47">
        <f t="shared" si="3"/>
        <v>0.1031651273676832</v>
      </c>
      <c r="M58" s="48">
        <v>0</v>
      </c>
      <c r="N58" s="34"/>
    </row>
    <row r="59" spans="1:14" ht="30" customHeight="1">
      <c r="A59" s="8"/>
      <c r="B59" s="195">
        <v>55</v>
      </c>
      <c r="C59" s="193" t="s">
        <v>16</v>
      </c>
      <c r="D59" s="225">
        <v>1787</v>
      </c>
      <c r="E59" s="67">
        <v>165</v>
      </c>
      <c r="F59" s="33">
        <f t="shared" si="0"/>
        <v>9.2333519865696698E-2</v>
      </c>
      <c r="G59" s="8"/>
      <c r="H59" s="8"/>
      <c r="I59" s="38" t="str">
        <f t="shared" si="2"/>
        <v>堺市西区</v>
      </c>
      <c r="J59" s="47">
        <f t="shared" si="4"/>
        <v>8.5692995529061108E-2</v>
      </c>
      <c r="K59" s="34"/>
      <c r="L59" s="47">
        <f t="shared" si="3"/>
        <v>0.1031651273676832</v>
      </c>
      <c r="M59" s="48">
        <v>0</v>
      </c>
      <c r="N59" s="34"/>
    </row>
    <row r="60" spans="1:14" ht="30" customHeight="1">
      <c r="A60" s="8"/>
      <c r="B60" s="195">
        <v>56</v>
      </c>
      <c r="C60" s="193" t="s">
        <v>9</v>
      </c>
      <c r="D60" s="225">
        <v>1271</v>
      </c>
      <c r="E60" s="67">
        <v>150</v>
      </c>
      <c r="F60" s="33">
        <f t="shared" si="0"/>
        <v>0.11801730920535011</v>
      </c>
      <c r="G60" s="8"/>
      <c r="H60" s="8"/>
      <c r="I60" s="38" t="str">
        <f t="shared" si="2"/>
        <v>吹田市</v>
      </c>
      <c r="J60" s="47">
        <f t="shared" si="4"/>
        <v>8.461538461538462E-2</v>
      </c>
      <c r="K60" s="34"/>
      <c r="L60" s="47">
        <f t="shared" si="3"/>
        <v>0.1031651273676832</v>
      </c>
      <c r="M60" s="48">
        <v>0</v>
      </c>
      <c r="N60" s="34"/>
    </row>
    <row r="61" spans="1:14" ht="30" customHeight="1">
      <c r="A61" s="8"/>
      <c r="B61" s="195">
        <v>57</v>
      </c>
      <c r="C61" s="193" t="s">
        <v>48</v>
      </c>
      <c r="D61" s="225">
        <v>1134</v>
      </c>
      <c r="E61" s="67">
        <v>88</v>
      </c>
      <c r="F61" s="33">
        <f t="shared" si="0"/>
        <v>7.7601410934744264E-2</v>
      </c>
      <c r="G61" s="8"/>
      <c r="H61" s="8"/>
      <c r="I61" s="38" t="str">
        <f t="shared" si="2"/>
        <v>此花区</v>
      </c>
      <c r="J61" s="47">
        <f t="shared" si="4"/>
        <v>8.3617747440273033E-2</v>
      </c>
      <c r="K61" s="34"/>
      <c r="L61" s="47">
        <f t="shared" si="3"/>
        <v>0.1031651273676832</v>
      </c>
      <c r="M61" s="48">
        <v>0</v>
      </c>
      <c r="N61" s="34"/>
    </row>
    <row r="62" spans="1:14" ht="30" customHeight="1">
      <c r="A62" s="8"/>
      <c r="B62" s="195">
        <v>58</v>
      </c>
      <c r="C62" s="193" t="s">
        <v>28</v>
      </c>
      <c r="D62" s="225">
        <v>1365</v>
      </c>
      <c r="E62" s="67">
        <v>137</v>
      </c>
      <c r="F62" s="33">
        <f t="shared" si="0"/>
        <v>0.10036630036630037</v>
      </c>
      <c r="G62" s="8"/>
      <c r="H62" s="8"/>
      <c r="I62" s="38" t="str">
        <f t="shared" si="2"/>
        <v>淀川区</v>
      </c>
      <c r="J62" s="47">
        <f t="shared" si="4"/>
        <v>8.3243823845327608E-2</v>
      </c>
      <c r="K62" s="34"/>
      <c r="L62" s="47">
        <f t="shared" si="3"/>
        <v>0.1031651273676832</v>
      </c>
      <c r="M62" s="48">
        <v>0</v>
      </c>
      <c r="N62" s="34"/>
    </row>
    <row r="63" spans="1:14" ht="30" customHeight="1">
      <c r="A63" s="8"/>
      <c r="B63" s="195">
        <v>59</v>
      </c>
      <c r="C63" s="193" t="s">
        <v>22</v>
      </c>
      <c r="D63" s="225">
        <v>7987</v>
      </c>
      <c r="E63" s="67">
        <v>983</v>
      </c>
      <c r="F63" s="33">
        <f t="shared" si="0"/>
        <v>0.12307499686991361</v>
      </c>
      <c r="G63" s="8"/>
      <c r="H63" s="8"/>
      <c r="I63" s="38" t="str">
        <f t="shared" si="2"/>
        <v>北区</v>
      </c>
      <c r="J63" s="47">
        <f t="shared" si="4"/>
        <v>8.3140877598152418E-2</v>
      </c>
      <c r="K63" s="34"/>
      <c r="L63" s="47">
        <f t="shared" si="3"/>
        <v>0.1031651273676832</v>
      </c>
      <c r="M63" s="48">
        <v>0</v>
      </c>
      <c r="N63" s="34"/>
    </row>
    <row r="64" spans="1:14" ht="30" customHeight="1">
      <c r="A64" s="8"/>
      <c r="B64" s="192">
        <v>60</v>
      </c>
      <c r="C64" s="197" t="s">
        <v>49</v>
      </c>
      <c r="D64" s="227">
        <v>856</v>
      </c>
      <c r="E64" s="133">
        <v>91</v>
      </c>
      <c r="F64" s="122">
        <f t="shared" si="0"/>
        <v>0.10630841121495327</v>
      </c>
      <c r="G64" s="8"/>
      <c r="H64" s="8"/>
      <c r="I64" s="38" t="str">
        <f t="shared" si="2"/>
        <v>島本町</v>
      </c>
      <c r="J64" s="47">
        <f t="shared" si="4"/>
        <v>8.1593927893738136E-2</v>
      </c>
      <c r="K64" s="34"/>
      <c r="L64" s="47">
        <f t="shared" si="3"/>
        <v>0.1031651273676832</v>
      </c>
      <c r="M64" s="48">
        <v>0</v>
      </c>
      <c r="N64" s="34"/>
    </row>
    <row r="65" spans="1:14" ht="30" customHeight="1">
      <c r="A65" s="8"/>
      <c r="B65" s="195">
        <v>61</v>
      </c>
      <c r="C65" s="193" t="s">
        <v>17</v>
      </c>
      <c r="D65" s="225">
        <v>816</v>
      </c>
      <c r="E65" s="67">
        <v>62</v>
      </c>
      <c r="F65" s="33">
        <f t="shared" si="0"/>
        <v>7.5980392156862739E-2</v>
      </c>
      <c r="G65" s="8"/>
      <c r="H65" s="8"/>
      <c r="I65" s="38" t="str">
        <f t="shared" si="2"/>
        <v>高槻市</v>
      </c>
      <c r="J65" s="47">
        <f t="shared" si="4"/>
        <v>7.9385821626919303E-2</v>
      </c>
      <c r="K65" s="34"/>
      <c r="L65" s="47">
        <f t="shared" si="3"/>
        <v>0.1031651273676832</v>
      </c>
      <c r="M65" s="48">
        <v>0</v>
      </c>
      <c r="N65" s="34"/>
    </row>
    <row r="66" spans="1:14" ht="30" customHeight="1">
      <c r="A66" s="8"/>
      <c r="B66" s="195">
        <v>62</v>
      </c>
      <c r="C66" s="193" t="s">
        <v>18</v>
      </c>
      <c r="D66" s="225">
        <v>963</v>
      </c>
      <c r="E66" s="67">
        <v>40</v>
      </c>
      <c r="F66" s="33">
        <f t="shared" si="0"/>
        <v>4.1536863966770511E-2</v>
      </c>
      <c r="G66" s="8"/>
      <c r="H66" s="8"/>
      <c r="I66" s="38" t="str">
        <f t="shared" si="2"/>
        <v>高石市</v>
      </c>
      <c r="J66" s="47">
        <f t="shared" si="4"/>
        <v>7.7601410934744264E-2</v>
      </c>
      <c r="K66" s="34"/>
      <c r="L66" s="47">
        <f t="shared" si="3"/>
        <v>0.1031651273676832</v>
      </c>
      <c r="M66" s="48">
        <v>0</v>
      </c>
      <c r="N66" s="34"/>
    </row>
    <row r="67" spans="1:14" ht="30" customHeight="1">
      <c r="A67" s="8"/>
      <c r="B67" s="195">
        <v>63</v>
      </c>
      <c r="C67" s="193" t="s">
        <v>29</v>
      </c>
      <c r="D67" s="225">
        <v>721</v>
      </c>
      <c r="E67" s="67">
        <v>79</v>
      </c>
      <c r="F67" s="33">
        <f t="shared" si="0"/>
        <v>0.10957004160887657</v>
      </c>
      <c r="G67" s="8"/>
      <c r="H67" s="8"/>
      <c r="I67" s="38" t="str">
        <f t="shared" si="2"/>
        <v>四條畷市</v>
      </c>
      <c r="J67" s="47">
        <f t="shared" si="4"/>
        <v>7.5980392156862739E-2</v>
      </c>
      <c r="K67" s="34"/>
      <c r="L67" s="47">
        <f t="shared" si="3"/>
        <v>0.1031651273676832</v>
      </c>
      <c r="M67" s="48">
        <v>0</v>
      </c>
      <c r="N67" s="34"/>
    </row>
    <row r="68" spans="1:14" ht="30" customHeight="1">
      <c r="A68" s="8"/>
      <c r="B68" s="195">
        <v>64</v>
      </c>
      <c r="C68" s="193" t="s">
        <v>50</v>
      </c>
      <c r="D68" s="225">
        <v>566</v>
      </c>
      <c r="E68" s="67">
        <v>37</v>
      </c>
      <c r="F68" s="33">
        <f t="shared" si="0"/>
        <v>6.5371024734982339E-2</v>
      </c>
      <c r="G68" s="8"/>
      <c r="H68" s="8"/>
      <c r="I68" s="38" t="str">
        <f t="shared" si="2"/>
        <v>箕面市</v>
      </c>
      <c r="J68" s="47">
        <f t="shared" si="4"/>
        <v>7.4783128926114273E-2</v>
      </c>
      <c r="K68" s="34"/>
      <c r="L68" s="47">
        <f t="shared" si="3"/>
        <v>0.1031651273676832</v>
      </c>
      <c r="M68" s="48">
        <v>0</v>
      </c>
      <c r="N68" s="34"/>
    </row>
    <row r="69" spans="1:14" ht="30" customHeight="1">
      <c r="A69" s="8"/>
      <c r="B69" s="195">
        <v>65</v>
      </c>
      <c r="C69" s="193" t="s">
        <v>10</v>
      </c>
      <c r="D69" s="225">
        <v>527</v>
      </c>
      <c r="E69" s="67">
        <v>43</v>
      </c>
      <c r="F69" s="33">
        <f t="shared" ref="F69:F78" si="5">IFERROR(E69/D69,"-")</f>
        <v>8.1593927893738136E-2</v>
      </c>
      <c r="G69" s="8"/>
      <c r="H69" s="8"/>
      <c r="I69" s="38" t="str">
        <f t="shared" si="2"/>
        <v>堺市堺区</v>
      </c>
      <c r="J69" s="47">
        <f t="shared" ref="J69:J78" si="6">LARGE(F$5:F$78,ROW(A65))</f>
        <v>7.2981366459627328E-2</v>
      </c>
      <c r="K69" s="34"/>
      <c r="L69" s="47">
        <f t="shared" si="3"/>
        <v>0.1031651273676832</v>
      </c>
      <c r="M69" s="48">
        <v>0</v>
      </c>
      <c r="N69" s="34"/>
    </row>
    <row r="70" spans="1:14" ht="30" customHeight="1">
      <c r="A70" s="8"/>
      <c r="B70" s="195">
        <v>66</v>
      </c>
      <c r="C70" s="193" t="s">
        <v>4</v>
      </c>
      <c r="D70" s="225">
        <v>683</v>
      </c>
      <c r="E70" s="67">
        <v>43</v>
      </c>
      <c r="F70" s="33">
        <f t="shared" si="5"/>
        <v>6.2957540263543194E-2</v>
      </c>
      <c r="G70" s="8"/>
      <c r="H70" s="8"/>
      <c r="I70" s="38" t="str">
        <f t="shared" ref="I70:I78" si="7">INDEX($C$5:$C$78,MATCH(J70,F$5:F$78,0))</f>
        <v>忠岡町</v>
      </c>
      <c r="J70" s="47">
        <f t="shared" si="6"/>
        <v>7.0631970260223054E-2</v>
      </c>
      <c r="K70" s="34"/>
      <c r="L70" s="47">
        <f t="shared" ref="L70:L78" si="8">$F$79</f>
        <v>0.1031651273676832</v>
      </c>
      <c r="M70" s="48">
        <v>0</v>
      </c>
      <c r="N70" s="34"/>
    </row>
    <row r="71" spans="1:14" ht="30" customHeight="1">
      <c r="A71" s="8"/>
      <c r="B71" s="195">
        <v>67</v>
      </c>
      <c r="C71" s="193" t="s">
        <v>5</v>
      </c>
      <c r="D71" s="225">
        <v>179</v>
      </c>
      <c r="E71" s="67">
        <v>25</v>
      </c>
      <c r="F71" s="33">
        <f t="shared" si="5"/>
        <v>0.13966480446927373</v>
      </c>
      <c r="G71" s="8"/>
      <c r="H71" s="8"/>
      <c r="I71" s="38" t="str">
        <f t="shared" si="7"/>
        <v>熊取町</v>
      </c>
      <c r="J71" s="47">
        <f t="shared" si="6"/>
        <v>7.0175438596491224E-2</v>
      </c>
      <c r="K71" s="34"/>
      <c r="L71" s="47">
        <f t="shared" si="8"/>
        <v>0.1031651273676832</v>
      </c>
      <c r="M71" s="48">
        <v>0</v>
      </c>
      <c r="N71" s="34"/>
    </row>
    <row r="72" spans="1:14" ht="30" customHeight="1">
      <c r="A72" s="8"/>
      <c r="B72" s="195">
        <v>68</v>
      </c>
      <c r="C72" s="193" t="s">
        <v>51</v>
      </c>
      <c r="D72" s="225">
        <v>269</v>
      </c>
      <c r="E72" s="67">
        <v>19</v>
      </c>
      <c r="F72" s="33">
        <f t="shared" si="5"/>
        <v>7.0631970260223054E-2</v>
      </c>
      <c r="G72" s="8"/>
      <c r="H72" s="8"/>
      <c r="I72" s="38" t="str">
        <f t="shared" si="7"/>
        <v>枚方市</v>
      </c>
      <c r="J72" s="47">
        <f t="shared" si="6"/>
        <v>6.6874468688013597E-2</v>
      </c>
      <c r="K72" s="34"/>
      <c r="L72" s="47">
        <f t="shared" si="8"/>
        <v>0.1031651273676832</v>
      </c>
      <c r="M72" s="48">
        <v>0</v>
      </c>
      <c r="N72" s="34"/>
    </row>
    <row r="73" spans="1:14" ht="30" customHeight="1">
      <c r="A73" s="8"/>
      <c r="B73" s="195">
        <v>69</v>
      </c>
      <c r="C73" s="193" t="s">
        <v>52</v>
      </c>
      <c r="D73" s="225">
        <v>684</v>
      </c>
      <c r="E73" s="67">
        <v>48</v>
      </c>
      <c r="F73" s="33">
        <f t="shared" si="5"/>
        <v>7.0175438596491224E-2</v>
      </c>
      <c r="G73" s="8"/>
      <c r="H73" s="8"/>
      <c r="I73" s="38" t="str">
        <f t="shared" si="7"/>
        <v>田尻町</v>
      </c>
      <c r="J73" s="47">
        <f t="shared" si="6"/>
        <v>6.6666666666666666E-2</v>
      </c>
      <c r="K73" s="34"/>
      <c r="L73" s="47">
        <f t="shared" si="8"/>
        <v>0.1031651273676832</v>
      </c>
      <c r="M73" s="48">
        <v>0</v>
      </c>
      <c r="N73" s="34"/>
    </row>
    <row r="74" spans="1:14" ht="30" customHeight="1">
      <c r="A74" s="8"/>
      <c r="B74" s="195">
        <v>70</v>
      </c>
      <c r="C74" s="193" t="s">
        <v>53</v>
      </c>
      <c r="D74" s="225">
        <v>150</v>
      </c>
      <c r="E74" s="67">
        <v>10</v>
      </c>
      <c r="F74" s="33">
        <f t="shared" si="5"/>
        <v>6.6666666666666666E-2</v>
      </c>
      <c r="G74" s="8"/>
      <c r="H74" s="8"/>
      <c r="I74" s="38" t="str">
        <f t="shared" si="7"/>
        <v>阪南市</v>
      </c>
      <c r="J74" s="47">
        <f t="shared" si="6"/>
        <v>6.5371024734982339E-2</v>
      </c>
      <c r="K74" s="34"/>
      <c r="L74" s="47">
        <f t="shared" si="8"/>
        <v>0.1031651273676832</v>
      </c>
      <c r="M74" s="48">
        <v>0</v>
      </c>
      <c r="N74" s="34"/>
    </row>
    <row r="75" spans="1:14" ht="30" customHeight="1">
      <c r="A75" s="8"/>
      <c r="B75" s="195">
        <v>71</v>
      </c>
      <c r="C75" s="193" t="s">
        <v>54</v>
      </c>
      <c r="D75" s="225">
        <v>113</v>
      </c>
      <c r="E75" s="67">
        <v>11</v>
      </c>
      <c r="F75" s="33">
        <f t="shared" si="5"/>
        <v>9.7345132743362831E-2</v>
      </c>
      <c r="G75" s="8"/>
      <c r="H75" s="8"/>
      <c r="I75" s="38" t="str">
        <f t="shared" si="7"/>
        <v>池田市</v>
      </c>
      <c r="J75" s="47">
        <f t="shared" si="6"/>
        <v>6.4186725018234872E-2</v>
      </c>
      <c r="K75" s="34"/>
      <c r="L75" s="47">
        <f t="shared" si="8"/>
        <v>0.1031651273676832</v>
      </c>
      <c r="M75" s="48">
        <v>0</v>
      </c>
      <c r="N75" s="34"/>
    </row>
    <row r="76" spans="1:14" ht="30" customHeight="1">
      <c r="A76" s="8"/>
      <c r="B76" s="195">
        <v>72</v>
      </c>
      <c r="C76" s="193" t="s">
        <v>30</v>
      </c>
      <c r="D76" s="225">
        <v>129</v>
      </c>
      <c r="E76" s="67">
        <v>15</v>
      </c>
      <c r="F76" s="33">
        <f t="shared" si="5"/>
        <v>0.11627906976744186</v>
      </c>
      <c r="G76" s="8"/>
      <c r="H76" s="8"/>
      <c r="I76" s="38" t="str">
        <f t="shared" si="7"/>
        <v>豊能町</v>
      </c>
      <c r="J76" s="47">
        <f t="shared" si="6"/>
        <v>6.2957540263543194E-2</v>
      </c>
      <c r="K76" s="34"/>
      <c r="L76" s="47">
        <f t="shared" si="8"/>
        <v>0.1031651273676832</v>
      </c>
      <c r="M76" s="48">
        <v>0</v>
      </c>
      <c r="N76" s="34"/>
    </row>
    <row r="77" spans="1:14" ht="30" customHeight="1">
      <c r="A77" s="8"/>
      <c r="B77" s="195">
        <v>73</v>
      </c>
      <c r="C77" s="193" t="s">
        <v>31</v>
      </c>
      <c r="D77" s="225">
        <v>252</v>
      </c>
      <c r="E77" s="67">
        <v>28</v>
      </c>
      <c r="F77" s="33">
        <f t="shared" si="5"/>
        <v>0.1111111111111111</v>
      </c>
      <c r="G77" s="8"/>
      <c r="H77" s="8"/>
      <c r="I77" s="38" t="str">
        <f t="shared" si="7"/>
        <v>西区</v>
      </c>
      <c r="J77" s="47">
        <f t="shared" si="6"/>
        <v>6.039488966318235E-2</v>
      </c>
      <c r="K77" s="34"/>
      <c r="L77" s="47">
        <f t="shared" si="8"/>
        <v>0.1031651273676832</v>
      </c>
      <c r="M77" s="48">
        <v>0</v>
      </c>
      <c r="N77" s="34"/>
    </row>
    <row r="78" spans="1:14" ht="30" customHeight="1" thickBot="1">
      <c r="A78" s="8"/>
      <c r="B78" s="195">
        <v>74</v>
      </c>
      <c r="C78" s="193" t="s">
        <v>32</v>
      </c>
      <c r="D78" s="225">
        <v>128</v>
      </c>
      <c r="E78" s="67">
        <v>17</v>
      </c>
      <c r="F78" s="33">
        <f t="shared" si="5"/>
        <v>0.1328125</v>
      </c>
      <c r="G78" s="8"/>
      <c r="H78" s="8"/>
      <c r="I78" s="38" t="str">
        <f t="shared" si="7"/>
        <v>交野市</v>
      </c>
      <c r="J78" s="47">
        <f t="shared" si="6"/>
        <v>4.1536863966770511E-2</v>
      </c>
      <c r="K78" s="34"/>
      <c r="L78" s="47">
        <f t="shared" si="8"/>
        <v>0.1031651273676832</v>
      </c>
      <c r="M78" s="48">
        <v>999</v>
      </c>
      <c r="N78" s="34"/>
    </row>
    <row r="79" spans="1:14" ht="30" customHeight="1" thickTop="1">
      <c r="A79" s="8"/>
      <c r="B79" s="287" t="s">
        <v>105</v>
      </c>
      <c r="C79" s="288"/>
      <c r="D79" s="170">
        <f>地区別_歯科健診3項目以上該当人数･割合!D13</f>
        <v>129821</v>
      </c>
      <c r="E79" s="79">
        <f>地区別_歯科健診3項目以上該当人数･割合!E13</f>
        <v>13393</v>
      </c>
      <c r="F79" s="31">
        <f>地区別_歯科健診3項目以上該当人数･割合!F13</f>
        <v>0.1031651273676832</v>
      </c>
      <c r="G79" s="8"/>
      <c r="H79" s="8"/>
      <c r="I79" s="34"/>
      <c r="J79" s="34"/>
      <c r="K79" s="34"/>
      <c r="L79" s="34"/>
      <c r="M79" s="34"/>
      <c r="N79" s="34"/>
    </row>
    <row r="80" spans="1:14">
      <c r="A80" s="8"/>
      <c r="B80" s="217"/>
      <c r="C80" s="217"/>
      <c r="D80" s="217"/>
      <c r="E80" s="217"/>
      <c r="F80" s="217"/>
      <c r="G80" s="8"/>
      <c r="H80" s="8"/>
      <c r="I80" s="34"/>
      <c r="J80" s="34"/>
      <c r="K80" s="34"/>
      <c r="L80" s="34"/>
      <c r="M80" s="34"/>
      <c r="N80" s="34"/>
    </row>
  </sheetData>
  <mergeCells count="7">
    <mergeCell ref="B3:B4"/>
    <mergeCell ref="B79:C79"/>
    <mergeCell ref="L4:M4"/>
    <mergeCell ref="C3:C4"/>
    <mergeCell ref="I4:J4"/>
    <mergeCell ref="D3:D4"/>
    <mergeCell ref="E3:F3"/>
  </mergeCells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2-12.②口腔フレイルに係る分析(歯科)</oddHeader>
  </headerFooter>
  <rowBreaks count="2" manualBreakCount="2">
    <brk id="34" max="5" man="1"/>
    <brk id="64" max="5" man="1"/>
  </rowBreaks>
  <ignoredErrors>
    <ignoredError sqref="J7:J78" emptyCellReferenc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40</vt:i4>
      </vt:variant>
      <vt:variant>
        <vt:lpstr>名前付き一覧</vt:lpstr>
      </vt:variant>
      <vt:variant>
        <vt:i4>59</vt:i4>
      </vt:variant>
    </vt:vector>
  </HeadingPairs>
  <TitlesOfParts>
    <vt:vector size="99" baseType="lpstr">
      <vt:lpstr>年齢階級別_歯科健診項目別該当人数･割合</vt:lpstr>
      <vt:lpstr>年齢別_歯科健診項目別該当人数･割合</vt:lpstr>
      <vt:lpstr>地区別_歯科健診項目別該当人数･割合</vt:lpstr>
      <vt:lpstr>市区町村別_歯科健診項目別該当人数･割合</vt:lpstr>
      <vt:lpstr>年齢階級別_歯科健診3項目以上該当人数･割合</vt:lpstr>
      <vt:lpstr>年齢別_歯科健診3項目以上該当人数･割合</vt:lpstr>
      <vt:lpstr>地区別_歯科健診3項目以上該当人数･割合</vt:lpstr>
      <vt:lpstr>地区別_歯科健診3項目以上該当割合グラフ</vt:lpstr>
      <vt:lpstr>市区町村別_歯科健診3項目以上該当人数･割合</vt:lpstr>
      <vt:lpstr>市区町村別_歯科健診3項目以上該当割合グラフ</vt:lpstr>
      <vt:lpstr>年齢階級別_歯科健診3項目以上該当者_高齢者の疾病</vt:lpstr>
      <vt:lpstr>年齢別_歯科健診3項目以上該当者_高齢者の疾病</vt:lpstr>
      <vt:lpstr>地区別_歯科健診3項目以上該当者_高齢者の疾病</vt:lpstr>
      <vt:lpstr>地区別_歯科健診3項目以上該当者_医療費割合グラフ</vt:lpstr>
      <vt:lpstr>地区別_歯科健診3項目以上該当者_患者割合グラフ</vt:lpstr>
      <vt:lpstr>地区別_歯科健診3項目以上該当者_一人当たり医療費グラフ</vt:lpstr>
      <vt:lpstr>市区町村別_歯科健診3項目以上該当者_高齢者の疾病</vt:lpstr>
      <vt:lpstr>市区町村別_歯科健診3項目以上該当者_医療費割合グラフ</vt:lpstr>
      <vt:lpstr>市区町村別_歯科健診3項目以上該当者_患者割合グラフ</vt:lpstr>
      <vt:lpstr>市区町村別_歯科健診3項目以上該当者_一人当たり医療費グラフ</vt:lpstr>
      <vt:lpstr>年齢階級別_歯科健診3項目以上該当者_要介護度別人数･割合</vt:lpstr>
      <vt:lpstr>年齢別_歯科健診3項目以上該当者_要介護度別人数･割合</vt:lpstr>
      <vt:lpstr>地区別_歯科健診3項目以上該当者_要介護度別人数･割合</vt:lpstr>
      <vt:lpstr>市区町村別_歯科健診3項目以上該当者_要介護度別人数･割合</vt:lpstr>
      <vt:lpstr>オーラルフレイル区分の定義</vt:lpstr>
      <vt:lpstr>年齢階級別_オーラルフレイル区分別該当人数･割合</vt:lpstr>
      <vt:lpstr>年齢別_オーラルフレイル区分別該当人数･割合</vt:lpstr>
      <vt:lpstr>地区別_オーラルフレイル区分別該当人数･割合</vt:lpstr>
      <vt:lpstr>市区町村別_オーラルフレイル区分別該当人数･割合</vt:lpstr>
      <vt:lpstr>年齢階級別_オーラルフレイル区分別_高齢者の疾病</vt:lpstr>
      <vt:lpstr>オーラルフレイル区分別_医療費割合グラフ</vt:lpstr>
      <vt:lpstr>オーラルフレイル区分別_患者割合グラフ</vt:lpstr>
      <vt:lpstr>オーラルフレイル区分別_一人当たり医療費グラフ</vt:lpstr>
      <vt:lpstr>年齢別_オーラルフレイル区分別_高齢者の疾病</vt:lpstr>
      <vt:lpstr>地区別_オーラルフレイル区分別_高齢者の疾病</vt:lpstr>
      <vt:lpstr>市区町村別_オーラルフレイル区分別_高齢者の疾病</vt:lpstr>
      <vt:lpstr>年齢階級別_オーラルフレイル区分別_要介護度別人数･割合</vt:lpstr>
      <vt:lpstr>年齢別_オーラルフレイル区分別_要介護度別人数･割合</vt:lpstr>
      <vt:lpstr>地区別_オーラルフレイル区分別_要介護度別人数･割合</vt:lpstr>
      <vt:lpstr>市区町村別_オーラルフレイル区分別_要介護度別人数･割合</vt:lpstr>
      <vt:lpstr>オーラルフレイル区分の定義!Print_Area</vt:lpstr>
      <vt:lpstr>オーラルフレイル区分別_医療費割合グラフ!Print_Area</vt:lpstr>
      <vt:lpstr>オーラルフレイル区分別_一人当たり医療費グラフ!Print_Area</vt:lpstr>
      <vt:lpstr>オーラルフレイル区分別_患者割合グラフ!Print_Area</vt:lpstr>
      <vt:lpstr>市区町村別_オーラルフレイル区分別_高齢者の疾病!Print_Area</vt:lpstr>
      <vt:lpstr>市区町村別_オーラルフレイル区分別_要介護度別人数･割合!Print_Area</vt:lpstr>
      <vt:lpstr>市区町村別_オーラルフレイル区分別該当人数･割合!Print_Area</vt:lpstr>
      <vt:lpstr>市区町村別_歯科健診3項目以上該当割合グラフ!Print_Area</vt:lpstr>
      <vt:lpstr>市区町村別_歯科健診3項目以上該当者_医療費割合グラフ!Print_Area</vt:lpstr>
      <vt:lpstr>市区町村別_歯科健診3項目以上該当者_一人当たり医療費グラフ!Print_Area</vt:lpstr>
      <vt:lpstr>市区町村別_歯科健診3項目以上該当者_患者割合グラフ!Print_Area</vt:lpstr>
      <vt:lpstr>市区町村別_歯科健診3項目以上該当者_高齢者の疾病!Print_Area</vt:lpstr>
      <vt:lpstr>市区町村別_歯科健診3項目以上該当者_要介護度別人数･割合!Print_Area</vt:lpstr>
      <vt:lpstr>市区町村別_歯科健診3項目以上該当人数･割合!Print_Area</vt:lpstr>
      <vt:lpstr>市区町村別_歯科健診項目別該当人数･割合!Print_Area</vt:lpstr>
      <vt:lpstr>地区別_オーラルフレイル区分別_高齢者の疾病!Print_Area</vt:lpstr>
      <vt:lpstr>地区別_オーラルフレイル区分別_要介護度別人数･割合!Print_Area</vt:lpstr>
      <vt:lpstr>地区別_オーラルフレイル区分別該当人数･割合!Print_Area</vt:lpstr>
      <vt:lpstr>地区別_歯科健診3項目以上該当割合グラフ!Print_Area</vt:lpstr>
      <vt:lpstr>地区別_歯科健診3項目以上該当者_医療費割合グラフ!Print_Area</vt:lpstr>
      <vt:lpstr>地区別_歯科健診3項目以上該当者_一人当たり医療費グラフ!Print_Area</vt:lpstr>
      <vt:lpstr>地区別_歯科健診3項目以上該当者_患者割合グラフ!Print_Area</vt:lpstr>
      <vt:lpstr>地区別_歯科健診3項目以上該当者_高齢者の疾病!Print_Area</vt:lpstr>
      <vt:lpstr>地区別_歯科健診3項目以上該当者_要介護度別人数･割合!Print_Area</vt:lpstr>
      <vt:lpstr>地区別_歯科健診3項目以上該当人数･割合!Print_Area</vt:lpstr>
      <vt:lpstr>地区別_歯科健診項目別該当人数･割合!Print_Area</vt:lpstr>
      <vt:lpstr>年齢階級別_オーラルフレイル区分別_高齢者の疾病!Print_Area</vt:lpstr>
      <vt:lpstr>年齢階級別_オーラルフレイル区分別_要介護度別人数･割合!Print_Area</vt:lpstr>
      <vt:lpstr>年齢階級別_オーラルフレイル区分別該当人数･割合!Print_Area</vt:lpstr>
      <vt:lpstr>年齢階級別_歯科健診3項目以上該当者_高齢者の疾病!Print_Area</vt:lpstr>
      <vt:lpstr>年齢階級別_歯科健診3項目以上該当者_要介護度別人数･割合!Print_Area</vt:lpstr>
      <vt:lpstr>年齢階級別_歯科健診3項目以上該当人数･割合!Print_Area</vt:lpstr>
      <vt:lpstr>年齢階級別_歯科健診項目別該当人数･割合!Print_Area</vt:lpstr>
      <vt:lpstr>年齢別_オーラルフレイル区分別_高齢者の疾病!Print_Area</vt:lpstr>
      <vt:lpstr>年齢別_オーラルフレイル区分別_要介護度別人数･割合!Print_Area</vt:lpstr>
      <vt:lpstr>年齢別_オーラルフレイル区分別該当人数･割合!Print_Area</vt:lpstr>
      <vt:lpstr>年齢別_歯科健診3項目以上該当者_高齢者の疾病!Print_Area</vt:lpstr>
      <vt:lpstr>年齢別_歯科健診3項目以上該当者_要介護度別人数･割合!Print_Area</vt:lpstr>
      <vt:lpstr>年齢別_歯科健診3項目以上該当人数･割合!Print_Area</vt:lpstr>
      <vt:lpstr>年齢別_歯科健診項目別該当人数･割合!Print_Area</vt:lpstr>
      <vt:lpstr>市区町村別_オーラルフレイル区分別_高齢者の疾病!Print_Titles</vt:lpstr>
      <vt:lpstr>市区町村別_オーラルフレイル区分別_要介護度別人数･割合!Print_Titles</vt:lpstr>
      <vt:lpstr>市区町村別_オーラルフレイル区分別該当人数･割合!Print_Titles</vt:lpstr>
      <vt:lpstr>市区町村別_歯科健診3項目以上該当者_高齢者の疾病!Print_Titles</vt:lpstr>
      <vt:lpstr>市区町村別_歯科健診3項目以上該当者_要介護度別人数･割合!Print_Titles</vt:lpstr>
      <vt:lpstr>市区町村別_歯科健診3項目以上該当人数･割合!Print_Titles</vt:lpstr>
      <vt:lpstr>市区町村別_歯科健診項目別該当人数･割合!Print_Titles</vt:lpstr>
      <vt:lpstr>地区別_オーラルフレイル区分別_高齢者の疾病!Print_Titles</vt:lpstr>
      <vt:lpstr>地区別_オーラルフレイル区分別_要介護度別人数･割合!Print_Titles</vt:lpstr>
      <vt:lpstr>地区別_歯科健診3項目以上該当者_高齢者の疾病!Print_Titles</vt:lpstr>
      <vt:lpstr>地区別_歯科健診3項目以上該当者_要介護度別人数･割合!Print_Titles</vt:lpstr>
      <vt:lpstr>地区別_歯科健診3項目以上該当人数･割合!Print_Titles</vt:lpstr>
      <vt:lpstr>地区別_歯科健診項目別該当人数･割合!Print_Titles</vt:lpstr>
      <vt:lpstr>年齢階級別_オーラルフレイル区分別_高齢者の疾病!Print_Titles</vt:lpstr>
      <vt:lpstr>年齢階級別_オーラルフレイル区分別_要介護度別人数･割合!Print_Titles</vt:lpstr>
      <vt:lpstr>年齢階級別_歯科健診3項目以上該当者_高齢者の疾病!Print_Titles</vt:lpstr>
      <vt:lpstr>年齢別_オーラルフレイル区分別_高齢者の疾病!Print_Titles</vt:lpstr>
      <vt:lpstr>年齢別_オーラルフレイル区分別_要介護度別人数･割合!Print_Titles</vt:lpstr>
      <vt:lpstr>年齢別_歯科健診3項目以上該当者_高齢者の疾病!Print_Titles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/>
  <cp:revision/>
  <dcterms:created xsi:type="dcterms:W3CDTF">2022-11-22T03:54:08Z</dcterms:created>
  <dcterms:modified xsi:type="dcterms:W3CDTF">2022-11-24T01:04:25Z</dcterms:modified>
  <cp:category/>
  <cp:contentStatus/>
  <dc:language/>
  <cp:version/>
</cp:coreProperties>
</file>